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autoCompressPictures="0" defaultThemeVersion="124226"/>
  <bookViews>
    <workbookView xWindow="3585" yWindow="-45" windowWidth="8085" windowHeight="6705" tabRatio="913" firstSheet="1" activeTab="4"/>
  </bookViews>
  <sheets>
    <sheet name="For 2016 HRP Report" sheetId="44" state="hidden" r:id="rId1"/>
    <sheet name="Main NFI Distributions - DB" sheetId="1" r:id="rId2"/>
    <sheet name="NFI PivotTable" sheetId="40" r:id="rId3"/>
    <sheet name="NFI Partners" sheetId="47" r:id="rId4"/>
    <sheet name="Main Shelter Interventions - DB" sheetId="21" r:id="rId5"/>
    <sheet name="Shelter PivotTable" sheetId="34" r:id="rId6"/>
    <sheet name="Shelter Partners" sheetId="48" r:id="rId7"/>
    <sheet name="DropDownMenu" sheetId="18" r:id="rId8"/>
    <sheet name="Data" sheetId="13" state="hidden" r:id="rId9"/>
    <sheet name="Kit compositions" sheetId="25" state="hidden" r:id="rId10"/>
    <sheet name="DTM Coded Location" sheetId="24" state="hidden" r:id="rId11"/>
  </sheets>
  <externalReferences>
    <externalReference r:id="rId12"/>
  </externalReferences>
  <definedNames>
    <definedName name="_xlnm._FilterDatabase" localSheetId="8" hidden="1">Data!$G$1:$L$110</definedName>
    <definedName name="_xlnm._FilterDatabase" localSheetId="10" hidden="1">'DTM Coded Location'!$A$1:$K$2296</definedName>
    <definedName name="_xlnm._FilterDatabase" localSheetId="1" hidden="1">'Main NFI Distributions - DB'!$A$1:$AZ$1795</definedName>
    <definedName name="_xlnm._FilterDatabase" localSheetId="4" hidden="1">'Main Shelter Interventions - DB'!$A$1:$AF$454</definedName>
    <definedName name="Abu_Al_Khaseeb">#REF!</definedName>
    <definedName name="Abu_Al_Khaseeb_ابي_الخصيب">#REF!</definedName>
    <definedName name="Abu_Ghraib_أبو_غريب">#REF!</definedName>
    <definedName name="Adhamia_الاعظمية">#REF!</definedName>
    <definedName name="Afaq_عفك">#REF!</definedName>
    <definedName name="Akre_عقرة">#REF!</definedName>
    <definedName name="Al_Anbar" localSheetId="4">Data!#REF!</definedName>
    <definedName name="Al_Anbar">Data!#REF!</definedName>
    <definedName name="Al_Basrah" localSheetId="4">Data!#REF!</definedName>
    <definedName name="Al_Basrah">Data!#REF!</definedName>
    <definedName name="Al_Muthanna" localSheetId="4">Data!#REF!</definedName>
    <definedName name="Al_Muthanna">Data!#REF!</definedName>
    <definedName name="Al_Qadissiya" localSheetId="4">Data!#REF!</definedName>
    <definedName name="Al_Qadissiya">Data!#REF!</definedName>
    <definedName name="Al_Sulaymaniyah" localSheetId="4">Data!#REF!</definedName>
    <definedName name="Al_Sulaymaniyah">Data!#REF!</definedName>
    <definedName name="Ali_Al_Gharbi_علي_الغربي">#REF!</definedName>
    <definedName name="Amara_العمارة">#REF!</definedName>
    <definedName name="Amedi_العمادية">#REF!</definedName>
    <definedName name="An_Najaf" localSheetId="4">Data!#REF!</definedName>
    <definedName name="An_Najaf">Data!#REF!</definedName>
    <definedName name="Anbar">Data!$I$2:$I$9</definedName>
    <definedName name="Anbar_الانبار">Data!$I$2:$I$9</definedName>
    <definedName name="Anbar_الأنبار">Data!$K$2:$K$9</definedName>
    <definedName name="Azezia_العزيزية">#REF!</definedName>
    <definedName name="Ba_quba_بعقوبة">#REF!</definedName>
    <definedName name="Babil" localSheetId="4">Data!#REF!</definedName>
    <definedName name="Babil">Data!#REF!</definedName>
    <definedName name="Babylon">Data!$I$35:$I$38</definedName>
    <definedName name="Babylon__بابل">Data!$K$35:$K$38</definedName>
    <definedName name="Babylon_بابل">Data!$K$35:$K$37</definedName>
    <definedName name="Baghdad">Data!$I$39:$I$48</definedName>
    <definedName name="Baghdad_بغداد">Data!$K$39:$K$48</definedName>
    <definedName name="Baiji_بيجي">#REF!</definedName>
    <definedName name="Balad_بلد">#REF!</definedName>
    <definedName name="Basrah">Data!$I$10:$I$16</definedName>
    <definedName name="Basrah__البصرة">#REF!</definedName>
    <definedName name="Basrah_البصرة">Data!$K$10:$K$16</definedName>
    <definedName name="Beneficiary_description">DropDownMenu!$G$3:$G$6</definedName>
    <definedName name="Catego">DropDownMenu!#REF!</definedName>
    <definedName name="Chamchamal_جمجمال">#REF!</definedName>
    <definedName name="CRITyp">DropDownMenu!$I$3:$I$4</definedName>
    <definedName name="Dahuk">Data!$I$49:$I$52</definedName>
    <definedName name="Dahuk__دهوك">#REF!</definedName>
    <definedName name="Dahuk_دهوك">Data!$K$49:$K$52</definedName>
    <definedName name="Daquq_داقوق">#REF!</definedName>
    <definedName name="Darbandihkan_دربندخان">#REF!</definedName>
    <definedName name="District">Data!$I$2:$I$110</definedName>
    <definedName name="District2">Data!$N$2:$N$110</definedName>
    <definedName name="Diwaniya_الديوانية">#REF!</definedName>
    <definedName name="Diyala">Data!$I$58:$I$63</definedName>
    <definedName name="Diyala_ديالى">Data!$K$58:$K$63</definedName>
    <definedName name="Dokan_دوكان">#REF!</definedName>
    <definedName name="dpcode">Data!$P$2:$P$110</definedName>
    <definedName name="Erbil">Data!$I$64:$I$70</definedName>
    <definedName name="Erbil__اربيل">#REF!</definedName>
    <definedName name="Erbil_اربيل">Data!$K$64:$K$70</definedName>
    <definedName name="Gov_ar">Data!$C$2:$C$19</definedName>
    <definedName name="Gov_en_ar">Data!$D$2:$D$19</definedName>
    <definedName name="Governorate">Data!$B$2:$B$19</definedName>
    <definedName name="gpcode">Data!$E$2:$E$19</definedName>
    <definedName name="Haditha_حديثة">#REF!</definedName>
    <definedName name="Halabja_حلبجة">#REF!</definedName>
    <definedName name="Hamdaniya_الحمدانية">#REF!</definedName>
    <definedName name="Hashimiya_الهاشمية">#REF!</definedName>
    <definedName name="Hawiga_الحويجة">#REF!</definedName>
    <definedName name="Heet_هيت">#REF!</definedName>
    <definedName name="Hilla_الحلة">#REF!</definedName>
    <definedName name="Hindiya_الهندية">#REF!</definedName>
    <definedName name="IDPlocations">DropDownMenu!$E$3:$E$14</definedName>
    <definedName name="IntStatus">DropDownMenu!$K$3:$K$4</definedName>
    <definedName name="Ka_im_القائم">#REF!</definedName>
    <definedName name="Kahla_الكحلاء">#REF!</definedName>
    <definedName name="Kalar_كلار">#REF!</definedName>
    <definedName name="Karkh_الكرخ">#REF!</definedName>
    <definedName name="Kerbala">Data!$I$71:$I$73</definedName>
    <definedName name="Kerbala__كربلاء">#REF!</definedName>
    <definedName name="Kerbala_كربلاء">Data!$K$71:$K$73</definedName>
    <definedName name="Khanaqin_خانقين">#REF!</definedName>
    <definedName name="Kirkuk">Data!$I$74:$I$77</definedName>
    <definedName name="Kirkuk__كركوك">#REF!</definedName>
    <definedName name="Kirkuk_كركوك">Data!$K$74:$K$77</definedName>
    <definedName name="Kufa_الكوفة">#REF!</definedName>
    <definedName name="Kut_الكوت">#REF!</definedName>
    <definedName name="Mada_in_المدائن">#REF!</definedName>
    <definedName name="Mahawil_المحاويل">#REF!</definedName>
    <definedName name="Makhmur_مخمور">#REF!</definedName>
    <definedName name="Mejar_Al_Kabi_المجر_الكبير">#REF!</definedName>
    <definedName name="Midaina_المدينة">#REF!</definedName>
    <definedName name="Missan">Data!$I$78:$I$83</definedName>
    <definedName name="Missan_ميسان">Data!$K$78:$K$83</definedName>
    <definedName name="Mosul_الموصل">#REF!</definedName>
    <definedName name="Musayab_المسيب">#REF!</definedName>
    <definedName name="Muthanna">Data!$I$17:$I$20</definedName>
    <definedName name="Muthanna_المثنى">Data!$K$17:$K$20</definedName>
    <definedName name="Na_maniya_النعمانية">#REF!</definedName>
    <definedName name="Najaf">Data!$I$99:$I$101</definedName>
    <definedName name="Najaf__النجف">#REF!</definedName>
    <definedName name="Najaf_النجف">Data!$K$99:$K$101</definedName>
    <definedName name="Nassriya_الناصرية">#REF!</definedName>
    <definedName name="Ninewa">Data!$I$84:$I$92</definedName>
    <definedName name="Ninewa_نينوى">Data!$K$84:$K$92</definedName>
    <definedName name="OrgName">DropDownMenu!$A$3:$A$91</definedName>
    <definedName name="OrgTyp">DropDownMenu!$C$3:$C$6</definedName>
    <definedName name="Qadissiya">Data!$I$21:$I$24</definedName>
    <definedName name="Qadissiya_القادسية">Data!$K$21:$K$24</definedName>
    <definedName name="Qal_at_Saleh_قلعة_صالح">#REF!</definedName>
    <definedName name="Qurna_القرنة">#REF!</definedName>
    <definedName name="Resafa_الرصافة">#REF!</definedName>
    <definedName name="Rifa_i__الرفاعي">#REF!</definedName>
    <definedName name="Rifa_i_الرفاعي">#REF!</definedName>
    <definedName name="Ru_ua_روى">#REF!</definedName>
    <definedName name="Rutba_الرطبة">#REF!</definedName>
    <definedName name="Salah_al_Din">Data!$I$102:$I$110</definedName>
    <definedName name="Salah_al_Din_صلاح_الدين">Data!$K$102:$K$110</definedName>
    <definedName name="Shamiya_الشامية">#REF!</definedName>
    <definedName name="Shaqlawa_شقلاوة">#REF!</definedName>
    <definedName name="Shatra_الشطرة">#REF!</definedName>
    <definedName name="Shatt_Al_Arab_شط_العرب">#REF!</definedName>
    <definedName name="Shikhan_الشيخان">#REF!</definedName>
    <definedName name="Shirqat_الشرقاط">#REF!</definedName>
    <definedName name="Sinjar_سنجار">#REF!</definedName>
    <definedName name="Soran_راوندوز_صوران">#REF!</definedName>
    <definedName name="Sulaymaniya_السليمانية">#REF!</definedName>
    <definedName name="Sulaymaniyah">Data!$I$25:$I$34</definedName>
    <definedName name="Sulaymaniyah_السليمانية">Data!$K$25:$K$34</definedName>
    <definedName name="Sumel_سميل">#REF!</definedName>
    <definedName name="Suq_Al_Shoyokh_سوق_الشيوخ">#REF!</definedName>
    <definedName name="Suwaira_الصويرة">#REF!</definedName>
    <definedName name="Telafar_تلعفر">#REF!</definedName>
    <definedName name="Thawra1_الثورة_1">#REF!</definedName>
    <definedName name="Thawra2_الثورة_2">#REF!</definedName>
    <definedName name="Thi_Qar">Data!$I$53:$I$57</definedName>
    <definedName name="Thi_Qar_ذي_قار">Data!$K$53:$K$57</definedName>
    <definedName name="Tikrit_تكريت">#REF!</definedName>
    <definedName name="Tilkaif_تلكيف">#REF!</definedName>
    <definedName name="Tooz_طوز_خورماتو">#REF!</definedName>
    <definedName name="Wassit">Data!$I$93:$I$98</definedName>
    <definedName name="Wassit_واسط">Data!$K$93:$K$98</definedName>
    <definedName name="Zakho_زاخو">#REF!</definedName>
    <definedName name="Zubair_الزبير">#REF!</definedName>
  </definedNames>
  <calcPr calcId="145621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R1795" i="1" l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AP1795" i="1"/>
  <c r="AQ1795" i="1"/>
  <c r="AR1795" i="1"/>
  <c r="AS1795" i="1"/>
  <c r="AT1795" i="1"/>
  <c r="AU1795" i="1"/>
  <c r="AV1795" i="1"/>
  <c r="AW1795" i="1"/>
  <c r="AX1795" i="1"/>
  <c r="AY1795" i="1"/>
  <c r="Q1795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J1772" i="1"/>
  <c r="J1773" i="1"/>
  <c r="J1774" i="1"/>
  <c r="J1775" i="1"/>
  <c r="J1776" i="1"/>
  <c r="J1777" i="1"/>
  <c r="J1778" i="1"/>
  <c r="H1768" i="1"/>
  <c r="H1769" i="1"/>
  <c r="H1770" i="1"/>
  <c r="H1771" i="1"/>
  <c r="H1772" i="1"/>
  <c r="H1773" i="1"/>
  <c r="H1774" i="1"/>
  <c r="H1775" i="1"/>
  <c r="H1776" i="1"/>
  <c r="H1777" i="1"/>
  <c r="H1778" i="1"/>
  <c r="S1759" i="1"/>
  <c r="H1759" i="1"/>
  <c r="J1759" i="1"/>
  <c r="S1753" i="1"/>
  <c r="S1752" i="1"/>
  <c r="S1751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60" i="1"/>
  <c r="H1761" i="1"/>
  <c r="H1762" i="1"/>
  <c r="H1763" i="1"/>
  <c r="H1764" i="1"/>
  <c r="H1765" i="1"/>
  <c r="H1766" i="1"/>
  <c r="H1767" i="1"/>
  <c r="P454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Q434" i="21"/>
  <c r="J408" i="21"/>
  <c r="H408" i="21"/>
  <c r="J406" i="21"/>
  <c r="J407" i="21"/>
  <c r="H406" i="21"/>
  <c r="H407" i="21"/>
  <c r="H426" i="21"/>
  <c r="J426" i="21"/>
  <c r="J422" i="21"/>
  <c r="J423" i="21"/>
  <c r="J424" i="21"/>
  <c r="J425" i="21"/>
  <c r="J427" i="21"/>
  <c r="J428" i="21"/>
  <c r="J429" i="21"/>
  <c r="J430" i="21"/>
  <c r="J431" i="21"/>
  <c r="J432" i="21"/>
  <c r="J433" i="21"/>
  <c r="J434" i="21"/>
  <c r="J435" i="21"/>
  <c r="J436" i="21"/>
  <c r="H422" i="21"/>
  <c r="H423" i="21"/>
  <c r="H424" i="21"/>
  <c r="H425" i="21"/>
  <c r="H427" i="21"/>
  <c r="H428" i="21"/>
  <c r="H429" i="21"/>
  <c r="H430" i="21"/>
  <c r="H431" i="21"/>
  <c r="H432" i="21"/>
  <c r="H433" i="21"/>
  <c r="H434" i="21"/>
  <c r="H435" i="21"/>
  <c r="H436" i="21"/>
  <c r="J417" i="21" l="1"/>
  <c r="J409" i="21"/>
  <c r="J410" i="21"/>
  <c r="J411" i="21"/>
  <c r="J412" i="21"/>
  <c r="J381" i="21"/>
  <c r="J418" i="21"/>
  <c r="J419" i="21"/>
  <c r="J420" i="21"/>
  <c r="J421" i="21"/>
  <c r="J413" i="21"/>
  <c r="J414" i="21"/>
  <c r="J377" i="21"/>
  <c r="J415" i="21"/>
  <c r="J416" i="21"/>
  <c r="J378" i="21"/>
  <c r="J386" i="21"/>
  <c r="J392" i="21"/>
  <c r="J396" i="21"/>
  <c r="J397" i="21"/>
  <c r="J398" i="21"/>
  <c r="J399" i="21"/>
  <c r="H417" i="21"/>
  <c r="H409" i="21"/>
  <c r="H410" i="21"/>
  <c r="H411" i="21"/>
  <c r="H412" i="21"/>
  <c r="H381" i="21"/>
  <c r="H418" i="21"/>
  <c r="H419" i="21"/>
  <c r="H420" i="21"/>
  <c r="H421" i="21"/>
  <c r="H413" i="21"/>
  <c r="H414" i="21"/>
  <c r="H377" i="21"/>
  <c r="H415" i="21"/>
  <c r="H416" i="21"/>
  <c r="H378" i="21"/>
  <c r="H386" i="21"/>
  <c r="H392" i="21"/>
  <c r="H396" i="21"/>
  <c r="H397" i="21"/>
  <c r="H398" i="21"/>
  <c r="H399" i="21"/>
  <c r="J1362" i="1"/>
  <c r="J1375" i="1"/>
  <c r="J1376" i="1"/>
  <c r="J1388" i="1"/>
  <c r="J1403" i="1"/>
  <c r="J1404" i="1"/>
  <c r="J1422" i="1"/>
  <c r="J1423" i="1"/>
  <c r="J1441" i="1"/>
  <c r="J1442" i="1"/>
  <c r="J1310" i="1"/>
  <c r="J1443" i="1"/>
  <c r="J1456" i="1"/>
  <c r="J1464" i="1"/>
  <c r="J1471" i="1"/>
  <c r="J1472" i="1"/>
  <c r="J1497" i="1"/>
  <c r="J1498" i="1"/>
  <c r="J1499" i="1"/>
  <c r="J1460" i="1"/>
  <c r="J1538" i="1"/>
  <c r="J1549" i="1"/>
  <c r="J1550" i="1"/>
  <c r="J1553" i="1"/>
  <c r="J1559" i="1"/>
  <c r="J1560" i="1"/>
  <c r="J1561" i="1"/>
  <c r="J1580" i="1"/>
  <c r="J1581" i="1"/>
  <c r="J1602" i="1"/>
  <c r="J1603" i="1"/>
  <c r="J1604" i="1"/>
  <c r="J1642" i="1"/>
  <c r="J1643" i="1"/>
  <c r="J1648" i="1"/>
  <c r="J1649" i="1"/>
  <c r="J1656" i="1"/>
  <c r="J1662" i="1"/>
  <c r="J1650" i="1"/>
  <c r="J1671" i="1"/>
  <c r="J1686" i="1"/>
  <c r="J1687" i="1"/>
  <c r="J1688" i="1"/>
  <c r="J1689" i="1"/>
  <c r="J1706" i="1"/>
  <c r="J1707" i="1"/>
  <c r="J1708" i="1"/>
  <c r="J1737" i="1"/>
  <c r="J1738" i="1"/>
  <c r="J1539" i="1"/>
  <c r="J1551" i="1"/>
  <c r="J1651" i="1"/>
  <c r="J1652" i="1"/>
  <c r="J1653" i="1"/>
  <c r="J1657" i="1"/>
  <c r="J1663" i="1"/>
  <c r="J1363" i="1" l="1"/>
  <c r="J1364" i="1"/>
  <c r="J1365" i="1"/>
  <c r="J1366" i="1"/>
  <c r="J1367" i="1"/>
  <c r="J1368" i="1"/>
  <c r="J1369" i="1"/>
  <c r="J1370" i="1"/>
  <c r="J1371" i="1"/>
  <c r="J1372" i="1"/>
  <c r="J1373" i="1"/>
  <c r="J1374" i="1"/>
  <c r="J1377" i="1"/>
  <c r="J1378" i="1"/>
  <c r="J1379" i="1"/>
  <c r="J1380" i="1"/>
  <c r="J1381" i="1"/>
  <c r="J1382" i="1"/>
  <c r="J1383" i="1"/>
  <c r="J1384" i="1"/>
  <c r="J1385" i="1"/>
  <c r="J1386" i="1"/>
  <c r="J1387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7" i="1"/>
  <c r="J1458" i="1"/>
  <c r="J1459" i="1"/>
  <c r="J1461" i="1"/>
  <c r="J1462" i="1"/>
  <c r="J1463" i="1"/>
  <c r="J1465" i="1"/>
  <c r="J1466" i="1"/>
  <c r="J1467" i="1"/>
  <c r="J1468" i="1"/>
  <c r="J1469" i="1"/>
  <c r="J1470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40" i="1"/>
  <c r="J1541" i="1"/>
  <c r="J1542" i="1"/>
  <c r="J1543" i="1"/>
  <c r="J1544" i="1"/>
  <c r="J1545" i="1"/>
  <c r="J1546" i="1"/>
  <c r="J1547" i="1"/>
  <c r="J1548" i="1"/>
  <c r="J1552" i="1"/>
  <c r="J1554" i="1"/>
  <c r="J1555" i="1"/>
  <c r="J1556" i="1"/>
  <c r="J1557" i="1"/>
  <c r="J1558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4" i="1"/>
  <c r="J1645" i="1"/>
  <c r="J1646" i="1"/>
  <c r="J1647" i="1"/>
  <c r="J1654" i="1"/>
  <c r="J1655" i="1"/>
  <c r="J1658" i="1"/>
  <c r="J1659" i="1"/>
  <c r="J1660" i="1"/>
  <c r="J1661" i="1"/>
  <c r="J1664" i="1"/>
  <c r="J1665" i="1"/>
  <c r="J1666" i="1"/>
  <c r="J1667" i="1"/>
  <c r="J1668" i="1"/>
  <c r="J1669" i="1"/>
  <c r="J1670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9" i="1"/>
  <c r="J1740" i="1"/>
  <c r="J1741" i="1"/>
  <c r="J1742" i="1"/>
  <c r="J1743" i="1"/>
  <c r="J1744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7" i="1"/>
  <c r="H1378" i="1"/>
  <c r="H1379" i="1"/>
  <c r="H1380" i="1"/>
  <c r="H1381" i="1"/>
  <c r="H1382" i="1"/>
  <c r="H1383" i="1"/>
  <c r="H1384" i="1"/>
  <c r="H1385" i="1"/>
  <c r="H1386" i="1"/>
  <c r="H1387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7" i="1"/>
  <c r="H1458" i="1"/>
  <c r="H1459" i="1"/>
  <c r="H1461" i="1"/>
  <c r="H1462" i="1"/>
  <c r="H1463" i="1"/>
  <c r="H1465" i="1"/>
  <c r="H1466" i="1"/>
  <c r="H1467" i="1"/>
  <c r="H1468" i="1"/>
  <c r="H1469" i="1"/>
  <c r="H1470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40" i="1"/>
  <c r="H1541" i="1"/>
  <c r="H1542" i="1"/>
  <c r="H1543" i="1"/>
  <c r="H1544" i="1"/>
  <c r="H1545" i="1"/>
  <c r="H1546" i="1"/>
  <c r="H1547" i="1"/>
  <c r="H1548" i="1"/>
  <c r="H1552" i="1"/>
  <c r="H1554" i="1"/>
  <c r="H1555" i="1"/>
  <c r="H1556" i="1"/>
  <c r="H1557" i="1"/>
  <c r="H1558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4" i="1"/>
  <c r="H1645" i="1"/>
  <c r="H1646" i="1"/>
  <c r="H1647" i="1"/>
  <c r="H1654" i="1"/>
  <c r="H1655" i="1"/>
  <c r="H1658" i="1"/>
  <c r="H1659" i="1"/>
  <c r="H1660" i="1"/>
  <c r="H1661" i="1"/>
  <c r="H1664" i="1"/>
  <c r="H1665" i="1"/>
  <c r="H1666" i="1"/>
  <c r="H1667" i="1"/>
  <c r="H1668" i="1"/>
  <c r="H1669" i="1"/>
  <c r="H1670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9" i="1"/>
  <c r="H1740" i="1"/>
  <c r="H1741" i="1"/>
  <c r="H1742" i="1"/>
  <c r="H1743" i="1"/>
  <c r="H1744" i="1"/>
  <c r="J379" i="21" l="1"/>
  <c r="J380" i="21"/>
  <c r="J382" i="21"/>
  <c r="J383" i="21"/>
  <c r="J384" i="21"/>
  <c r="J385" i="21"/>
  <c r="J387" i="21"/>
  <c r="J388" i="21"/>
  <c r="J389" i="21"/>
  <c r="J390" i="21"/>
  <c r="J391" i="21"/>
  <c r="J393" i="21"/>
  <c r="J394" i="21"/>
  <c r="J395" i="21"/>
  <c r="J400" i="21"/>
  <c r="J401" i="21"/>
  <c r="J402" i="21"/>
  <c r="J403" i="21"/>
  <c r="J404" i="21"/>
  <c r="J405" i="21"/>
  <c r="H379" i="21"/>
  <c r="H380" i="21"/>
  <c r="H382" i="21"/>
  <c r="H383" i="21"/>
  <c r="H384" i="21"/>
  <c r="H385" i="21"/>
  <c r="H387" i="21"/>
  <c r="H388" i="21"/>
  <c r="H389" i="21"/>
  <c r="H390" i="21"/>
  <c r="H391" i="21"/>
  <c r="H393" i="21"/>
  <c r="H394" i="21"/>
  <c r="H395" i="21"/>
  <c r="H400" i="21"/>
  <c r="H401" i="21"/>
  <c r="H402" i="21"/>
  <c r="H403" i="21"/>
  <c r="H404" i="21"/>
  <c r="H405" i="21"/>
  <c r="H1362" i="1"/>
  <c r="H1375" i="1"/>
  <c r="H1376" i="1"/>
  <c r="H1388" i="1"/>
  <c r="H1403" i="1"/>
  <c r="H1404" i="1"/>
  <c r="H1422" i="1"/>
  <c r="H1423" i="1"/>
  <c r="H1441" i="1"/>
  <c r="H1442" i="1"/>
  <c r="H1310" i="1"/>
  <c r="H1443" i="1"/>
  <c r="H1456" i="1"/>
  <c r="H1464" i="1"/>
  <c r="H1471" i="1"/>
  <c r="H1472" i="1"/>
  <c r="H1497" i="1"/>
  <c r="H1498" i="1"/>
  <c r="H1499" i="1"/>
  <c r="H1460" i="1"/>
  <c r="H1538" i="1"/>
  <c r="H1549" i="1"/>
  <c r="H1550" i="1"/>
  <c r="H1553" i="1"/>
  <c r="H1559" i="1"/>
  <c r="H1560" i="1"/>
  <c r="H1561" i="1"/>
  <c r="H1580" i="1"/>
  <c r="H1581" i="1"/>
  <c r="H1602" i="1"/>
  <c r="H1603" i="1"/>
  <c r="H1604" i="1"/>
  <c r="H1642" i="1"/>
  <c r="H1643" i="1"/>
  <c r="H1648" i="1"/>
  <c r="H1649" i="1"/>
  <c r="H1656" i="1"/>
  <c r="H1662" i="1"/>
  <c r="H1650" i="1"/>
  <c r="H1671" i="1"/>
  <c r="H1686" i="1"/>
  <c r="H1687" i="1"/>
  <c r="H1688" i="1"/>
  <c r="H1689" i="1"/>
  <c r="H1706" i="1"/>
  <c r="H1707" i="1"/>
  <c r="H1708" i="1"/>
  <c r="H1737" i="1"/>
  <c r="H1738" i="1"/>
  <c r="H1539" i="1"/>
  <c r="H1551" i="1"/>
  <c r="H1651" i="1"/>
  <c r="H1652" i="1"/>
  <c r="H1653" i="1"/>
  <c r="H1657" i="1"/>
  <c r="H1663" i="1"/>
  <c r="AE454" i="21" l="1"/>
  <c r="J373" i="21" l="1"/>
  <c r="J374" i="21"/>
  <c r="J375" i="21"/>
  <c r="J376" i="21"/>
  <c r="J452" i="21"/>
  <c r="J453" i="21"/>
  <c r="H373" i="21"/>
  <c r="H374" i="21"/>
  <c r="H375" i="21"/>
  <c r="H376" i="21"/>
  <c r="H452" i="21"/>
  <c r="H1360" i="1"/>
  <c r="J1358" i="1"/>
  <c r="J1359" i="1"/>
  <c r="J1360" i="1"/>
  <c r="J1361" i="1"/>
  <c r="H1358" i="1"/>
  <c r="H1359" i="1"/>
  <c r="H1361" i="1"/>
  <c r="H1793" i="1"/>
  <c r="H1794" i="1"/>
  <c r="Q361" i="21" l="1"/>
  <c r="J361" i="21"/>
  <c r="J362" i="21"/>
  <c r="H361" i="21"/>
  <c r="H362" i="21"/>
  <c r="H367" i="21"/>
  <c r="J367" i="21"/>
  <c r="H358" i="21"/>
  <c r="J358" i="21"/>
  <c r="H357" i="21"/>
  <c r="J357" i="21"/>
  <c r="J355" i="21"/>
  <c r="J356" i="21"/>
  <c r="J359" i="21"/>
  <c r="J360" i="21"/>
  <c r="H355" i="21"/>
  <c r="H356" i="21"/>
  <c r="H359" i="21"/>
  <c r="H360" i="21"/>
  <c r="J1348" i="1"/>
  <c r="J1349" i="1"/>
  <c r="J1350" i="1"/>
  <c r="J1351" i="1"/>
  <c r="J1352" i="1"/>
  <c r="J1353" i="1"/>
  <c r="J1354" i="1"/>
  <c r="J1355" i="1"/>
  <c r="J1356" i="1"/>
  <c r="J1357" i="1"/>
  <c r="J1794" i="1"/>
  <c r="H1348" i="1"/>
  <c r="H1349" i="1"/>
  <c r="H1350" i="1"/>
  <c r="H1351" i="1"/>
  <c r="H1352" i="1"/>
  <c r="H1353" i="1"/>
  <c r="H1354" i="1"/>
  <c r="H1355" i="1"/>
  <c r="H1356" i="1"/>
  <c r="H1357" i="1"/>
  <c r="J1344" i="1"/>
  <c r="J1345" i="1"/>
  <c r="J1346" i="1"/>
  <c r="J1347" i="1"/>
  <c r="H1344" i="1"/>
  <c r="H1345" i="1"/>
  <c r="H1346" i="1"/>
  <c r="H1347" i="1"/>
  <c r="S1337" i="1"/>
  <c r="J1321" i="1" l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J323" i="21" l="1"/>
  <c r="J371" i="21"/>
  <c r="J372" i="21"/>
  <c r="J344" i="21"/>
  <c r="J321" i="21"/>
  <c r="J324" i="21"/>
  <c r="J325" i="21"/>
  <c r="J326" i="21"/>
  <c r="J333" i="21"/>
  <c r="J336" i="21"/>
  <c r="J345" i="21"/>
  <c r="J353" i="21"/>
  <c r="J354" i="21"/>
  <c r="H323" i="21"/>
  <c r="H371" i="21"/>
  <c r="H372" i="21"/>
  <c r="H344" i="21"/>
  <c r="H321" i="21"/>
  <c r="H324" i="21"/>
  <c r="H325" i="21"/>
  <c r="H326" i="21"/>
  <c r="H333" i="21"/>
  <c r="H336" i="21"/>
  <c r="H345" i="21"/>
  <c r="H353" i="21"/>
  <c r="H354" i="21"/>
  <c r="H453" i="21"/>
  <c r="J1152" i="1"/>
  <c r="J1153" i="1"/>
  <c r="J1154" i="1"/>
  <c r="J1155" i="1"/>
  <c r="J1156" i="1"/>
  <c r="J1157" i="1"/>
  <c r="J1158" i="1"/>
  <c r="J1159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8" i="1"/>
  <c r="J1209" i="1"/>
  <c r="J1210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1" i="1"/>
  <c r="J1272" i="1"/>
  <c r="J1273" i="1"/>
  <c r="J1274" i="1"/>
  <c r="J1275" i="1"/>
  <c r="J1276" i="1"/>
  <c r="J1277" i="1"/>
  <c r="J1278" i="1"/>
  <c r="J1281" i="1"/>
  <c r="J1282" i="1"/>
  <c r="J1283" i="1"/>
  <c r="J1285" i="1"/>
  <c r="J1286" i="1"/>
  <c r="J1288" i="1"/>
  <c r="J1289" i="1"/>
  <c r="J1290" i="1"/>
  <c r="J1291" i="1"/>
  <c r="J1293" i="1"/>
  <c r="J1294" i="1"/>
  <c r="J1295" i="1"/>
  <c r="J1296" i="1"/>
  <c r="J1297" i="1"/>
  <c r="J1301" i="1"/>
  <c r="J1302" i="1"/>
  <c r="J1303" i="1"/>
  <c r="J1304" i="1"/>
  <c r="J1305" i="1"/>
  <c r="J1306" i="1"/>
  <c r="J1307" i="1"/>
  <c r="J1308" i="1"/>
  <c r="J1309" i="1"/>
  <c r="J1316" i="1"/>
  <c r="J1317" i="1"/>
  <c r="J1318" i="1"/>
  <c r="J1319" i="1"/>
  <c r="J1320" i="1"/>
  <c r="H1152" i="1"/>
  <c r="H1153" i="1"/>
  <c r="H1154" i="1"/>
  <c r="H1155" i="1"/>
  <c r="H1156" i="1"/>
  <c r="H1157" i="1"/>
  <c r="H1158" i="1"/>
  <c r="H1159" i="1"/>
  <c r="H1161" i="1"/>
  <c r="H1162" i="1"/>
  <c r="H1163" i="1"/>
  <c r="H1164" i="1"/>
  <c r="H1165" i="1"/>
  <c r="H1166" i="1"/>
  <c r="H1167" i="1"/>
  <c r="H1168" i="1"/>
  <c r="H1169" i="1"/>
  <c r="H1170" i="1"/>
  <c r="H1172" i="1"/>
  <c r="H1173" i="1"/>
  <c r="H1174" i="1"/>
  <c r="H1175" i="1"/>
  <c r="H1176" i="1"/>
  <c r="H1177" i="1"/>
  <c r="H1178" i="1"/>
  <c r="H1179" i="1"/>
  <c r="H1180" i="1"/>
  <c r="H1181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8" i="1"/>
  <c r="H1209" i="1"/>
  <c r="H1210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5" i="1"/>
  <c r="H1256" i="1"/>
  <c r="H1257" i="1"/>
  <c r="H1258" i="1"/>
  <c r="H1259" i="1"/>
  <c r="H1260" i="1"/>
  <c r="H1261" i="1"/>
  <c r="H1262" i="1"/>
  <c r="H1263" i="1"/>
  <c r="H1264" i="1"/>
  <c r="H1265" i="1"/>
  <c r="H1267" i="1"/>
  <c r="H1268" i="1"/>
  <c r="H1269" i="1"/>
  <c r="H1271" i="1"/>
  <c r="H1272" i="1"/>
  <c r="H1273" i="1"/>
  <c r="H1274" i="1"/>
  <c r="H1275" i="1"/>
  <c r="H1276" i="1"/>
  <c r="H1277" i="1"/>
  <c r="H1278" i="1"/>
  <c r="H1281" i="1"/>
  <c r="H1282" i="1"/>
  <c r="H1283" i="1"/>
  <c r="H1285" i="1"/>
  <c r="H1286" i="1"/>
  <c r="H1288" i="1"/>
  <c r="H1289" i="1"/>
  <c r="H1290" i="1"/>
  <c r="H1291" i="1"/>
  <c r="H1293" i="1"/>
  <c r="H1294" i="1"/>
  <c r="H1295" i="1"/>
  <c r="H1296" i="1"/>
  <c r="H1297" i="1"/>
  <c r="H1301" i="1"/>
  <c r="H1302" i="1"/>
  <c r="H1303" i="1"/>
  <c r="H1304" i="1"/>
  <c r="H1305" i="1"/>
  <c r="H1306" i="1"/>
  <c r="H1307" i="1"/>
  <c r="H1308" i="1"/>
  <c r="H1309" i="1"/>
  <c r="H1316" i="1"/>
  <c r="H1317" i="1"/>
  <c r="H1318" i="1"/>
  <c r="H1319" i="1"/>
  <c r="H1320" i="1"/>
  <c r="J327" i="21" l="1"/>
  <c r="J328" i="21"/>
  <c r="J329" i="21"/>
  <c r="J334" i="21"/>
  <c r="J337" i="21"/>
  <c r="J338" i="21"/>
  <c r="J339" i="21"/>
  <c r="J340" i="21"/>
  <c r="J341" i="21"/>
  <c r="J342" i="21"/>
  <c r="J330" i="21"/>
  <c r="J335" i="21"/>
  <c r="J349" i="21"/>
  <c r="J331" i="21"/>
  <c r="J332" i="21"/>
  <c r="J347" i="21"/>
  <c r="J350" i="21"/>
  <c r="J351" i="21"/>
  <c r="J363" i="21"/>
  <c r="J364" i="21"/>
  <c r="J365" i="21"/>
  <c r="J366" i="21"/>
  <c r="J343" i="21"/>
  <c r="J322" i="21"/>
  <c r="J346" i="21"/>
  <c r="J348" i="21"/>
  <c r="J352" i="21"/>
  <c r="J368" i="21"/>
  <c r="J369" i="21"/>
  <c r="J370" i="21"/>
  <c r="H327" i="21"/>
  <c r="H328" i="21"/>
  <c r="H329" i="21"/>
  <c r="H334" i="21"/>
  <c r="H337" i="21"/>
  <c r="H338" i="21"/>
  <c r="H339" i="21"/>
  <c r="H340" i="21"/>
  <c r="H341" i="21"/>
  <c r="H342" i="21"/>
  <c r="H330" i="21"/>
  <c r="H335" i="21"/>
  <c r="H349" i="21"/>
  <c r="H331" i="21"/>
  <c r="H332" i="21"/>
  <c r="H347" i="21"/>
  <c r="H350" i="21"/>
  <c r="H351" i="21"/>
  <c r="H363" i="21"/>
  <c r="H364" i="21"/>
  <c r="H365" i="21"/>
  <c r="H366" i="21"/>
  <c r="H343" i="21"/>
  <c r="H322" i="21"/>
  <c r="H346" i="21"/>
  <c r="H348" i="21"/>
  <c r="H352" i="21"/>
  <c r="H368" i="21"/>
  <c r="H369" i="21"/>
  <c r="H370" i="21"/>
  <c r="J1151" i="1"/>
  <c r="J1160" i="1"/>
  <c r="J1171" i="1"/>
  <c r="J1182" i="1"/>
  <c r="J1207" i="1"/>
  <c r="J1211" i="1"/>
  <c r="J1253" i="1"/>
  <c r="J1254" i="1"/>
  <c r="J1266" i="1"/>
  <c r="J1270" i="1"/>
  <c r="J1279" i="1"/>
  <c r="J1280" i="1"/>
  <c r="J1284" i="1"/>
  <c r="J1287" i="1"/>
  <c r="J1292" i="1"/>
  <c r="J1298" i="1"/>
  <c r="J1299" i="1"/>
  <c r="J1300" i="1"/>
  <c r="J1311" i="1"/>
  <c r="J1312" i="1"/>
  <c r="J1313" i="1"/>
  <c r="J1314" i="1"/>
  <c r="J1315" i="1"/>
  <c r="H1151" i="1"/>
  <c r="H1160" i="1"/>
  <c r="H1171" i="1"/>
  <c r="H1182" i="1"/>
  <c r="H1207" i="1"/>
  <c r="H1211" i="1"/>
  <c r="H1253" i="1"/>
  <c r="H1254" i="1"/>
  <c r="H1266" i="1"/>
  <c r="H1270" i="1"/>
  <c r="H1279" i="1"/>
  <c r="H1280" i="1"/>
  <c r="H1284" i="1"/>
  <c r="H1287" i="1"/>
  <c r="H1292" i="1"/>
  <c r="H1298" i="1"/>
  <c r="H1299" i="1"/>
  <c r="H1300" i="1"/>
  <c r="H1311" i="1"/>
  <c r="H1312" i="1"/>
  <c r="H1313" i="1"/>
  <c r="H1314" i="1"/>
  <c r="H1315" i="1"/>
  <c r="J320" i="21" l="1"/>
  <c r="H320" i="21"/>
  <c r="J302" i="21" l="1"/>
  <c r="J303" i="21"/>
  <c r="H303" i="21"/>
  <c r="J317" i="21"/>
  <c r="J318" i="21"/>
  <c r="H317" i="21"/>
  <c r="H318" i="21"/>
  <c r="H314" i="21"/>
  <c r="H315" i="21"/>
  <c r="H316" i="21"/>
  <c r="J314" i="21"/>
  <c r="J315" i="21"/>
  <c r="J316" i="21"/>
  <c r="J879" i="1"/>
  <c r="J892" i="1"/>
  <c r="J895" i="1"/>
  <c r="J896" i="1"/>
  <c r="J897" i="1"/>
  <c r="J907" i="1"/>
  <c r="J913" i="1"/>
  <c r="J914" i="1"/>
  <c r="J918" i="1"/>
  <c r="J919" i="1"/>
  <c r="J924" i="1"/>
  <c r="J925" i="1"/>
  <c r="J930" i="1"/>
  <c r="J931" i="1"/>
  <c r="J932" i="1"/>
  <c r="J938" i="1"/>
  <c r="J939" i="1"/>
  <c r="J972" i="1"/>
  <c r="J973" i="1"/>
  <c r="J974" i="1"/>
  <c r="J989" i="1"/>
  <c r="J995" i="1"/>
  <c r="J1005" i="1"/>
  <c r="J1022" i="1"/>
  <c r="J1023" i="1"/>
  <c r="J1043" i="1"/>
  <c r="J1047" i="1"/>
  <c r="J1097" i="1"/>
  <c r="J1118" i="1"/>
  <c r="H879" i="1"/>
  <c r="H892" i="1"/>
  <c r="H895" i="1"/>
  <c r="H896" i="1"/>
  <c r="H897" i="1"/>
  <c r="H907" i="1"/>
  <c r="H913" i="1"/>
  <c r="H914" i="1"/>
  <c r="H918" i="1"/>
  <c r="H919" i="1"/>
  <c r="H924" i="1"/>
  <c r="H925" i="1"/>
  <c r="H930" i="1"/>
  <c r="H931" i="1"/>
  <c r="H932" i="1"/>
  <c r="H938" i="1"/>
  <c r="H939" i="1"/>
  <c r="H972" i="1"/>
  <c r="H973" i="1"/>
  <c r="H974" i="1"/>
  <c r="H989" i="1"/>
  <c r="H995" i="1"/>
  <c r="H1005" i="1"/>
  <c r="H1022" i="1"/>
  <c r="H1023" i="1"/>
  <c r="H1043" i="1"/>
  <c r="H1047" i="1"/>
  <c r="H1097" i="1"/>
  <c r="H1118" i="1"/>
  <c r="J1147" i="1" l="1"/>
  <c r="J1148" i="1"/>
  <c r="J1149" i="1"/>
  <c r="J1150" i="1"/>
  <c r="H1148" i="1"/>
  <c r="H1149" i="1"/>
  <c r="H1150" i="1"/>
  <c r="J1142" i="1" l="1"/>
  <c r="J1143" i="1"/>
  <c r="J1144" i="1"/>
  <c r="J1145" i="1"/>
  <c r="J1146" i="1"/>
  <c r="H1142" i="1"/>
  <c r="H1143" i="1"/>
  <c r="H1144" i="1"/>
  <c r="H1145" i="1"/>
  <c r="H1146" i="1"/>
  <c r="H1147" i="1"/>
  <c r="H1141" i="1"/>
  <c r="J1141" i="1"/>
  <c r="J1139" i="1"/>
  <c r="J1140" i="1"/>
  <c r="H1139" i="1"/>
  <c r="J1136" i="1"/>
  <c r="J1137" i="1"/>
  <c r="J1138" i="1"/>
  <c r="H1136" i="1"/>
  <c r="H1137" i="1"/>
  <c r="H1138" i="1"/>
  <c r="H1132" i="1" l="1"/>
  <c r="J1132" i="1"/>
  <c r="J1131" i="1"/>
  <c r="J1133" i="1"/>
  <c r="J1134" i="1"/>
  <c r="J1135" i="1"/>
  <c r="H1131" i="1"/>
  <c r="H1133" i="1"/>
  <c r="H1134" i="1"/>
  <c r="H1135" i="1"/>
  <c r="H1140" i="1"/>
  <c r="H1127" i="1"/>
  <c r="H1126" i="1"/>
  <c r="J1126" i="1"/>
  <c r="J1124" i="1"/>
  <c r="J1125" i="1"/>
  <c r="J1127" i="1"/>
  <c r="J1128" i="1"/>
  <c r="J1129" i="1"/>
  <c r="J1130" i="1"/>
  <c r="H1124" i="1"/>
  <c r="H1125" i="1"/>
  <c r="H1128" i="1"/>
  <c r="H1129" i="1"/>
  <c r="H1130" i="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304" i="21"/>
  <c r="J305" i="21"/>
  <c r="J319" i="21"/>
  <c r="J299" i="21"/>
  <c r="J300" i="21"/>
  <c r="J301" i="21"/>
  <c r="J306" i="21"/>
  <c r="J307" i="21"/>
  <c r="J308" i="21"/>
  <c r="J309" i="21"/>
  <c r="J310" i="21"/>
  <c r="J311" i="21"/>
  <c r="J312" i="21"/>
  <c r="J313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" i="21"/>
  <c r="H3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304" i="21"/>
  <c r="H305" i="21"/>
  <c r="H319" i="21"/>
  <c r="H299" i="21"/>
  <c r="H300" i="21"/>
  <c r="H301" i="21"/>
  <c r="H302" i="21"/>
  <c r="H306" i="21"/>
  <c r="H307" i="21"/>
  <c r="H308" i="21"/>
  <c r="H309" i="21"/>
  <c r="H310" i="21"/>
  <c r="H311" i="21"/>
  <c r="H312" i="21"/>
  <c r="H313" i="21"/>
  <c r="H2" i="21"/>
  <c r="J422" i="1" l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3" i="1"/>
  <c r="J894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5" i="1"/>
  <c r="J916" i="1"/>
  <c r="J917" i="1"/>
  <c r="J920" i="1"/>
  <c r="J921" i="1"/>
  <c r="J922" i="1"/>
  <c r="J923" i="1"/>
  <c r="J926" i="1"/>
  <c r="J927" i="1"/>
  <c r="J928" i="1"/>
  <c r="J929" i="1"/>
  <c r="J933" i="1"/>
  <c r="J934" i="1"/>
  <c r="J935" i="1"/>
  <c r="J936" i="1"/>
  <c r="J937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3" i="1"/>
  <c r="J1004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4" i="1"/>
  <c r="J1045" i="1"/>
  <c r="J1046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75" i="1"/>
  <c r="J1091" i="1"/>
  <c r="J1098" i="1"/>
  <c r="J1103" i="1"/>
  <c r="J1104" i="1"/>
  <c r="J1105" i="1"/>
  <c r="J1106" i="1"/>
  <c r="J1107" i="1"/>
  <c r="J1111" i="1"/>
  <c r="J1119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2" i="1"/>
  <c r="J1093" i="1"/>
  <c r="J1094" i="1"/>
  <c r="J1095" i="1"/>
  <c r="J1096" i="1"/>
  <c r="J1099" i="1"/>
  <c r="J1100" i="1"/>
  <c r="J1101" i="1"/>
  <c r="J1102" i="1"/>
  <c r="J1108" i="1"/>
  <c r="J1109" i="1"/>
  <c r="J1110" i="1"/>
  <c r="J1112" i="1"/>
  <c r="J1113" i="1"/>
  <c r="J1114" i="1"/>
  <c r="J1115" i="1"/>
  <c r="J1116" i="1"/>
  <c r="J1117" i="1"/>
  <c r="J1120" i="1"/>
  <c r="J1121" i="1"/>
  <c r="J1122" i="1"/>
  <c r="J112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3" i="1"/>
  <c r="J2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3" i="1"/>
  <c r="H894" i="1"/>
  <c r="H898" i="1"/>
  <c r="H899" i="1"/>
  <c r="H900" i="1"/>
  <c r="H901" i="1"/>
  <c r="H902" i="1"/>
  <c r="H903" i="1"/>
  <c r="H904" i="1"/>
  <c r="H905" i="1"/>
  <c r="H906" i="1"/>
  <c r="H908" i="1"/>
  <c r="H909" i="1"/>
  <c r="H910" i="1"/>
  <c r="H911" i="1"/>
  <c r="H912" i="1"/>
  <c r="H915" i="1"/>
  <c r="H916" i="1"/>
  <c r="H917" i="1"/>
  <c r="H920" i="1"/>
  <c r="H921" i="1"/>
  <c r="H922" i="1"/>
  <c r="H923" i="1"/>
  <c r="H926" i="1"/>
  <c r="H927" i="1"/>
  <c r="H928" i="1"/>
  <c r="H929" i="1"/>
  <c r="H933" i="1"/>
  <c r="H934" i="1"/>
  <c r="H935" i="1"/>
  <c r="H936" i="1"/>
  <c r="H937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90" i="1"/>
  <c r="H991" i="1"/>
  <c r="H992" i="1"/>
  <c r="H993" i="1"/>
  <c r="H994" i="1"/>
  <c r="H996" i="1"/>
  <c r="H997" i="1"/>
  <c r="H998" i="1"/>
  <c r="H999" i="1"/>
  <c r="H1000" i="1"/>
  <c r="H1001" i="1"/>
  <c r="H1002" i="1"/>
  <c r="H1003" i="1"/>
  <c r="H1004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4" i="1"/>
  <c r="H1045" i="1"/>
  <c r="H1046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75" i="1"/>
  <c r="H1091" i="1"/>
  <c r="H1098" i="1"/>
  <c r="H1103" i="1"/>
  <c r="H1104" i="1"/>
  <c r="H1105" i="1"/>
  <c r="H1106" i="1"/>
  <c r="H1107" i="1"/>
  <c r="H1111" i="1"/>
  <c r="H1119" i="1"/>
  <c r="H1069" i="1"/>
  <c r="H1070" i="1"/>
  <c r="H1071" i="1"/>
  <c r="H1072" i="1"/>
  <c r="H1073" i="1"/>
  <c r="H1074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2" i="1"/>
  <c r="H1093" i="1"/>
  <c r="H1094" i="1"/>
  <c r="H1095" i="1"/>
  <c r="H1096" i="1"/>
  <c r="H1099" i="1"/>
  <c r="H1100" i="1"/>
  <c r="H1101" i="1"/>
  <c r="H1102" i="1"/>
  <c r="H1108" i="1"/>
  <c r="H1109" i="1"/>
  <c r="H1110" i="1"/>
  <c r="H1112" i="1"/>
  <c r="H1113" i="1"/>
  <c r="H1114" i="1"/>
  <c r="H1115" i="1"/>
  <c r="H1116" i="1"/>
  <c r="H1117" i="1"/>
  <c r="H1120" i="1"/>
  <c r="H1121" i="1"/>
  <c r="H1122" i="1"/>
  <c r="H1123" i="1"/>
  <c r="H3" i="1"/>
  <c r="H4" i="1"/>
  <c r="H5" i="1"/>
  <c r="H6" i="1"/>
  <c r="H7" i="1"/>
  <c r="H8" i="1"/>
  <c r="H9" i="1"/>
  <c r="H2" i="1"/>
  <c r="R454" i="21" l="1"/>
  <c r="S454" i="21"/>
  <c r="T454" i="21"/>
  <c r="U454" i="21"/>
  <c r="V454" i="21"/>
  <c r="W454" i="21"/>
  <c r="X454" i="21"/>
  <c r="Y454" i="21"/>
  <c r="Z454" i="21"/>
  <c r="AA454" i="21"/>
  <c r="AB454" i="21"/>
  <c r="AC454" i="21"/>
  <c r="AD454" i="21"/>
  <c r="Q193" i="21" l="1"/>
  <c r="S779" i="1" l="1"/>
  <c r="S634" i="1" l="1"/>
  <c r="S538" i="1" l="1"/>
  <c r="Q101" i="21"/>
  <c r="Q454" i="21" s="1"/>
  <c r="K122" i="13" l="1"/>
  <c r="K121" i="13"/>
  <c r="K120" i="13"/>
  <c r="K119" i="13"/>
  <c r="K118" i="13"/>
  <c r="K55" i="13" l="1"/>
  <c r="K45" i="13"/>
  <c r="K101" i="13"/>
  <c r="K77" i="13"/>
  <c r="K50" i="13"/>
  <c r="K65" i="13"/>
  <c r="K73" i="13"/>
  <c r="D9" i="13"/>
  <c r="K11" i="13"/>
  <c r="D3" i="13"/>
  <c r="K3" i="13"/>
  <c r="K4" i="13"/>
  <c r="K5" i="13"/>
  <c r="K6" i="13"/>
  <c r="K7" i="13"/>
  <c r="K8" i="13"/>
  <c r="K9" i="13"/>
  <c r="K10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6" i="13"/>
  <c r="K47" i="13"/>
  <c r="K48" i="13"/>
  <c r="K49" i="13"/>
  <c r="K51" i="13"/>
  <c r="K52" i="13"/>
  <c r="K53" i="13"/>
  <c r="K54" i="13"/>
  <c r="K56" i="13"/>
  <c r="K57" i="13"/>
  <c r="K58" i="13"/>
  <c r="K59" i="13"/>
  <c r="K60" i="13"/>
  <c r="K61" i="13"/>
  <c r="K62" i="13"/>
  <c r="K63" i="13"/>
  <c r="K64" i="13"/>
  <c r="K66" i="13"/>
  <c r="K67" i="13"/>
  <c r="K68" i="13"/>
  <c r="K69" i="13"/>
  <c r="K70" i="13"/>
  <c r="K71" i="13"/>
  <c r="K72" i="13"/>
  <c r="K74" i="13"/>
  <c r="K75" i="13"/>
  <c r="K76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2" i="13"/>
  <c r="K103" i="13"/>
  <c r="K104" i="13"/>
  <c r="K105" i="13"/>
  <c r="K106" i="13"/>
  <c r="K107" i="13"/>
  <c r="K108" i="13"/>
  <c r="K109" i="13"/>
  <c r="K110" i="13"/>
  <c r="K2" i="13"/>
  <c r="D4" i="13"/>
  <c r="D5" i="13"/>
  <c r="D6" i="13"/>
  <c r="D7" i="13"/>
  <c r="D8" i="13"/>
  <c r="D10" i="13"/>
  <c r="D11" i="13"/>
  <c r="D12" i="13"/>
  <c r="D13" i="13"/>
  <c r="D14" i="13"/>
  <c r="D15" i="13"/>
  <c r="D16" i="13"/>
  <c r="D17" i="13"/>
  <c r="D18" i="13"/>
  <c r="D19" i="13"/>
  <c r="D2" i="13"/>
</calcChain>
</file>

<file path=xl/connections.xml><?xml version="1.0" encoding="utf-8"?>
<connections xmlns="http://schemas.openxmlformats.org/spreadsheetml/2006/main">
  <connection id="1" name="Export_Output" type="6" refreshedVersion="4" background="1" saveData="1">
    <textPr codePage="850" sourceFile="Y:\MapAction data for handover\4_JO_Working\Export_Output.txt" comma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<sst xmlns="http://schemas.openxmlformats.org/spreadsheetml/2006/main" count="44915" uniqueCount="8231">
  <si>
    <t>Baghdad</t>
  </si>
  <si>
    <t>Dahuk</t>
  </si>
  <si>
    <t>Diyala</t>
  </si>
  <si>
    <t>Erbil</t>
  </si>
  <si>
    <t>Kerbala</t>
  </si>
  <si>
    <t>Kirkuk</t>
  </si>
  <si>
    <t>Missan</t>
  </si>
  <si>
    <t>Ninewa</t>
  </si>
  <si>
    <t>Thi-Qar</t>
  </si>
  <si>
    <t>Wassit</t>
  </si>
  <si>
    <t>Heet</t>
  </si>
  <si>
    <t>Haditha</t>
  </si>
  <si>
    <t>Ana</t>
  </si>
  <si>
    <t>Afaq</t>
  </si>
  <si>
    <t>Kalar</t>
  </si>
  <si>
    <t>Halabja</t>
  </si>
  <si>
    <t>Darbandihkan</t>
  </si>
  <si>
    <t>Chamchamal</t>
  </si>
  <si>
    <t>Sharbazher</t>
  </si>
  <si>
    <t>Penjwin</t>
  </si>
  <si>
    <t>Dokan</t>
  </si>
  <si>
    <t>Pshdar</t>
  </si>
  <si>
    <t>Rania</t>
  </si>
  <si>
    <t>Sumel</t>
  </si>
  <si>
    <t>Zakho</t>
  </si>
  <si>
    <t>Khanaqin</t>
  </si>
  <si>
    <t>Kifri</t>
  </si>
  <si>
    <t>Ba'quba</t>
  </si>
  <si>
    <t>Shaqlawa</t>
  </si>
  <si>
    <t>Daquq</t>
  </si>
  <si>
    <t>Sinjar</t>
  </si>
  <si>
    <t>Akre</t>
  </si>
  <si>
    <t>Balad</t>
  </si>
  <si>
    <t>Samarra</t>
  </si>
  <si>
    <t>Tikrit</t>
  </si>
  <si>
    <t>Baiji</t>
  </si>
  <si>
    <t>Nassriya</t>
  </si>
  <si>
    <t>Badra</t>
  </si>
  <si>
    <t>Anbar</t>
  </si>
  <si>
    <t>Babylon</t>
  </si>
  <si>
    <t>Basrah</t>
  </si>
  <si>
    <t>Muthanna</t>
  </si>
  <si>
    <t>Najaf</t>
  </si>
  <si>
    <t>Qadissiya</t>
  </si>
  <si>
    <t>Salah al-Din</t>
  </si>
  <si>
    <t>Sulaymaniyah</t>
  </si>
  <si>
    <t>adm1name-en</t>
  </si>
  <si>
    <t>adm2name-en</t>
  </si>
  <si>
    <t>adm1code</t>
  </si>
  <si>
    <t>IQ-G01</t>
  </si>
  <si>
    <t>IQ-G06</t>
  </si>
  <si>
    <t>IQ-G07</t>
  </si>
  <si>
    <t>IQ-G02</t>
  </si>
  <si>
    <t>IQ-G08</t>
  </si>
  <si>
    <t>IQ-G10</t>
  </si>
  <si>
    <t>IQ-G11</t>
  </si>
  <si>
    <t>IQ-G12</t>
  </si>
  <si>
    <t>IQ-G13</t>
  </si>
  <si>
    <t>IQ-G14</t>
  </si>
  <si>
    <t>IQ-G03</t>
  </si>
  <si>
    <t>IQ-G17</t>
  </si>
  <si>
    <t>IQ-G15</t>
  </si>
  <si>
    <t>IQ-G04</t>
  </si>
  <si>
    <t>IQ-G18</t>
  </si>
  <si>
    <t>IQ-G05</t>
  </si>
  <si>
    <t>IQ-G09</t>
  </si>
  <si>
    <t>IQ-G16</t>
  </si>
  <si>
    <t>adm2name-ar</t>
  </si>
  <si>
    <t>adm2code</t>
  </si>
  <si>
    <t>عنه</t>
  </si>
  <si>
    <t>IQ-D001</t>
  </si>
  <si>
    <t>Falluja</t>
  </si>
  <si>
    <t>الفلوجة</t>
  </si>
  <si>
    <t>IQ-D002</t>
  </si>
  <si>
    <t>حديثة</t>
  </si>
  <si>
    <t>IQ-D003</t>
  </si>
  <si>
    <t>هيت</t>
  </si>
  <si>
    <t>IQ-D004</t>
  </si>
  <si>
    <t>Ka'im</t>
  </si>
  <si>
    <t>القائم</t>
  </si>
  <si>
    <t>IQ-D005</t>
  </si>
  <si>
    <t>Ramadi</t>
  </si>
  <si>
    <t>الرمادي</t>
  </si>
  <si>
    <t>IQ-D006</t>
  </si>
  <si>
    <t>Rutba</t>
  </si>
  <si>
    <t>الرطبة</t>
  </si>
  <si>
    <t>IQ-D007</t>
  </si>
  <si>
    <t>Ru'ua</t>
  </si>
  <si>
    <t>IQ-D008</t>
  </si>
  <si>
    <t>Abu Al-Khaseeb</t>
  </si>
  <si>
    <t>ابي الخصيب</t>
  </si>
  <si>
    <t>IQ-D009</t>
  </si>
  <si>
    <t>البصرة</t>
  </si>
  <si>
    <t>IQ-D010</t>
  </si>
  <si>
    <t>Fao</t>
  </si>
  <si>
    <t>الفاو</t>
  </si>
  <si>
    <t>IQ-D011</t>
  </si>
  <si>
    <t>Midaina</t>
  </si>
  <si>
    <t>المدينة</t>
  </si>
  <si>
    <t>IQ-D012</t>
  </si>
  <si>
    <t>Qurna</t>
  </si>
  <si>
    <t>القرنة</t>
  </si>
  <si>
    <t>IQ-D013</t>
  </si>
  <si>
    <t>Shatt Al-Arab</t>
  </si>
  <si>
    <t>شط العرب</t>
  </si>
  <si>
    <t>IQ-D014</t>
  </si>
  <si>
    <t>Zubair</t>
  </si>
  <si>
    <t>الزبير</t>
  </si>
  <si>
    <t>IQ-D015</t>
  </si>
  <si>
    <t>Khidhir</t>
  </si>
  <si>
    <t>الخضر</t>
  </si>
  <si>
    <t>IQ-D016</t>
  </si>
  <si>
    <t>Rumaitha</t>
  </si>
  <si>
    <t>الرميثة</t>
  </si>
  <si>
    <t>IQ-D017</t>
  </si>
  <si>
    <t>Salman</t>
  </si>
  <si>
    <t>السلمان</t>
  </si>
  <si>
    <t>IQ-D018</t>
  </si>
  <si>
    <t>Samawa</t>
  </si>
  <si>
    <t>السماوة</t>
  </si>
  <si>
    <t>IQ-D019</t>
  </si>
  <si>
    <t>عفك</t>
  </si>
  <si>
    <t>IQ-D020</t>
  </si>
  <si>
    <t>Diwaniya</t>
  </si>
  <si>
    <t>الديوانية</t>
  </si>
  <si>
    <t>IQ-D021</t>
  </si>
  <si>
    <t>Hamza</t>
  </si>
  <si>
    <t>الحمزة</t>
  </si>
  <si>
    <t>IQ-D022</t>
  </si>
  <si>
    <t>Shamiya</t>
  </si>
  <si>
    <t>الشامية</t>
  </si>
  <si>
    <t>IQ-D023</t>
  </si>
  <si>
    <t>جمجمال</t>
  </si>
  <si>
    <t>IQ-D024</t>
  </si>
  <si>
    <t>دربندخان</t>
  </si>
  <si>
    <t>IQ-D025</t>
  </si>
  <si>
    <t>دوكان</t>
  </si>
  <si>
    <t>IQ-D026</t>
  </si>
  <si>
    <t>حلبجة</t>
  </si>
  <si>
    <t>IQ-D027</t>
  </si>
  <si>
    <t>كلار</t>
  </si>
  <si>
    <t>IQ-D028</t>
  </si>
  <si>
    <t>بنجوين</t>
  </si>
  <si>
    <t>IQ-D029</t>
  </si>
  <si>
    <t>بشدر</t>
  </si>
  <si>
    <t>IQ-D030</t>
  </si>
  <si>
    <t>رانية</t>
  </si>
  <si>
    <t>IQ-D031</t>
  </si>
  <si>
    <t>شهربازار</t>
  </si>
  <si>
    <t>IQ-D032</t>
  </si>
  <si>
    <t>Sulaymaniya</t>
  </si>
  <si>
    <t>السليمانية</t>
  </si>
  <si>
    <t>IQ-D033</t>
  </si>
  <si>
    <t>Hashimiya</t>
  </si>
  <si>
    <t>الهاشمية</t>
  </si>
  <si>
    <t>IQ-D034</t>
  </si>
  <si>
    <t>Hilla</t>
  </si>
  <si>
    <t>الحلة</t>
  </si>
  <si>
    <t>IQ-D035</t>
  </si>
  <si>
    <t>Mahawil</t>
  </si>
  <si>
    <t>المحاويل</t>
  </si>
  <si>
    <t>IQ-D036</t>
  </si>
  <si>
    <t>Musayab</t>
  </si>
  <si>
    <t>المسيب</t>
  </si>
  <si>
    <t>IQ-D037</t>
  </si>
  <si>
    <t>Abu Ghraib</t>
  </si>
  <si>
    <t>أبو غريب</t>
  </si>
  <si>
    <t>IQ-D038</t>
  </si>
  <si>
    <t>Adhamia</t>
  </si>
  <si>
    <t>الاعظمية</t>
  </si>
  <si>
    <t>IQ-D039</t>
  </si>
  <si>
    <t>Kadhimia</t>
  </si>
  <si>
    <t>الكاظمية</t>
  </si>
  <si>
    <t>IQ-D040</t>
  </si>
  <si>
    <t>Karkh</t>
  </si>
  <si>
    <t>الكرخ</t>
  </si>
  <si>
    <t>IQ-D041</t>
  </si>
  <si>
    <t>Mada'in</t>
  </si>
  <si>
    <t>المدائن</t>
  </si>
  <si>
    <t>IQ-D042</t>
  </si>
  <si>
    <t>Mahmoudiya</t>
  </si>
  <si>
    <t>المحمودية</t>
  </si>
  <si>
    <t>IQ-D043</t>
  </si>
  <si>
    <t>Resafa</t>
  </si>
  <si>
    <t>الرصافة</t>
  </si>
  <si>
    <t>IQ-D044</t>
  </si>
  <si>
    <t>Tarmia</t>
  </si>
  <si>
    <t>الطارمية</t>
  </si>
  <si>
    <t>IQ-D045</t>
  </si>
  <si>
    <t>Thawra1</t>
  </si>
  <si>
    <t>الثورة 1</t>
  </si>
  <si>
    <t>IQ-D046</t>
  </si>
  <si>
    <t>Thawra2</t>
  </si>
  <si>
    <t>الثورة 2</t>
  </si>
  <si>
    <t>IQ-D047</t>
  </si>
  <si>
    <t>Amedi</t>
  </si>
  <si>
    <t>العمادية</t>
  </si>
  <si>
    <t>IQ-D048</t>
  </si>
  <si>
    <t>دهوك</t>
  </si>
  <si>
    <t>IQ-D049</t>
  </si>
  <si>
    <t>سميل</t>
  </si>
  <si>
    <t>IQ-D050</t>
  </si>
  <si>
    <t>زاخو</t>
  </si>
  <si>
    <t>IQ-D051</t>
  </si>
  <si>
    <t>Chibayish</t>
  </si>
  <si>
    <t>الجبايش</t>
  </si>
  <si>
    <t>IQ-D052</t>
  </si>
  <si>
    <t>الناصرية</t>
  </si>
  <si>
    <t>IQ-D053</t>
  </si>
  <si>
    <t>Rifa'i</t>
  </si>
  <si>
    <t>الرفاعي</t>
  </si>
  <si>
    <t>IQ-D054</t>
  </si>
  <si>
    <t>Shatra</t>
  </si>
  <si>
    <t>الشطرة</t>
  </si>
  <si>
    <t>IQ-D055</t>
  </si>
  <si>
    <t>Suq Al-Shoyokh</t>
  </si>
  <si>
    <t>سوق الشيوخ</t>
  </si>
  <si>
    <t>IQ-D056</t>
  </si>
  <si>
    <t>Baladrooz</t>
  </si>
  <si>
    <t>بلدروز</t>
  </si>
  <si>
    <t>IQ-D057</t>
  </si>
  <si>
    <t>بعقوبة</t>
  </si>
  <si>
    <t>IQ-D058</t>
  </si>
  <si>
    <t>Khalis</t>
  </si>
  <si>
    <t>الخالص</t>
  </si>
  <si>
    <t>IQ-D059</t>
  </si>
  <si>
    <t>خانقين</t>
  </si>
  <si>
    <t>IQ-D060</t>
  </si>
  <si>
    <t>كفري</t>
  </si>
  <si>
    <t>IQ-D061</t>
  </si>
  <si>
    <t>Muqdadiya</t>
  </si>
  <si>
    <t>المقدادية</t>
  </si>
  <si>
    <t>IQ-D062</t>
  </si>
  <si>
    <t>Choman</t>
  </si>
  <si>
    <t>جومان</t>
  </si>
  <si>
    <t>IQ-D063</t>
  </si>
  <si>
    <t>اربيل</t>
  </si>
  <si>
    <t>IQ-D064</t>
  </si>
  <si>
    <t>Koisnjaq</t>
  </si>
  <si>
    <t>كويسنجق</t>
  </si>
  <si>
    <t>IQ-D065</t>
  </si>
  <si>
    <t>Makhmur</t>
  </si>
  <si>
    <t>مخمور</t>
  </si>
  <si>
    <t>IQ-D066</t>
  </si>
  <si>
    <t>Mergasur</t>
  </si>
  <si>
    <t>ميركسور</t>
  </si>
  <si>
    <t>IQ-D067</t>
  </si>
  <si>
    <t>شقلاوة</t>
  </si>
  <si>
    <t>IQ-D068</t>
  </si>
  <si>
    <t>Soran</t>
  </si>
  <si>
    <t>IQ-D069</t>
  </si>
  <si>
    <t>Ain Al-Tamur</t>
  </si>
  <si>
    <t>عين تمر</t>
  </si>
  <si>
    <t>IQ-D070</t>
  </si>
  <si>
    <t>Hindiya</t>
  </si>
  <si>
    <t>الهندية</t>
  </si>
  <si>
    <t>IQ-D071</t>
  </si>
  <si>
    <t>كربلاء</t>
  </si>
  <si>
    <t>IQ-D072</t>
  </si>
  <si>
    <t>Dabes</t>
  </si>
  <si>
    <t>دبس</t>
  </si>
  <si>
    <t>IQ-D073</t>
  </si>
  <si>
    <t>داقوق</t>
  </si>
  <si>
    <t>IQ-D074</t>
  </si>
  <si>
    <t>Hawiga</t>
  </si>
  <si>
    <t>الحويجة</t>
  </si>
  <si>
    <t>IQ-D075</t>
  </si>
  <si>
    <t>كركوك</t>
  </si>
  <si>
    <t>IQ-D076</t>
  </si>
  <si>
    <t>Ali Al-Gharbi</t>
  </si>
  <si>
    <t>علي الغربي</t>
  </si>
  <si>
    <t>IQ-D077</t>
  </si>
  <si>
    <t>Amara</t>
  </si>
  <si>
    <t>العمارة</t>
  </si>
  <si>
    <t>IQ-D078</t>
  </si>
  <si>
    <t>Kahla</t>
  </si>
  <si>
    <t>الكحلاء</t>
  </si>
  <si>
    <t>IQ-D079</t>
  </si>
  <si>
    <t>Maimouna</t>
  </si>
  <si>
    <t>الميمونة</t>
  </si>
  <si>
    <t>IQ-D080</t>
  </si>
  <si>
    <t>Mejar Al-Kabi</t>
  </si>
  <si>
    <t>المجر الكبير</t>
  </si>
  <si>
    <t>IQ-D081</t>
  </si>
  <si>
    <t>Qal'at Saleh</t>
  </si>
  <si>
    <t>قلعة صالح</t>
  </si>
  <si>
    <t>IQ-D082</t>
  </si>
  <si>
    <t>عقرة</t>
  </si>
  <si>
    <t>IQ-D083</t>
  </si>
  <si>
    <t>Ba'aj</t>
  </si>
  <si>
    <t>البعاج</t>
  </si>
  <si>
    <t>IQ-D084</t>
  </si>
  <si>
    <t>Hamdaniya</t>
  </si>
  <si>
    <t>الحمدانية</t>
  </si>
  <si>
    <t>IQ-D085</t>
  </si>
  <si>
    <t>Hatra</t>
  </si>
  <si>
    <t>الحضر</t>
  </si>
  <si>
    <t>IQ-D086</t>
  </si>
  <si>
    <t>Mosul</t>
  </si>
  <si>
    <t>الموصل</t>
  </si>
  <si>
    <t>IQ-D087</t>
  </si>
  <si>
    <t>Shikhan</t>
  </si>
  <si>
    <t>الشيخان</t>
  </si>
  <si>
    <t>IQ-D088</t>
  </si>
  <si>
    <t>سنجار</t>
  </si>
  <si>
    <t>IQ-D089</t>
  </si>
  <si>
    <t>Telafar</t>
  </si>
  <si>
    <t>تلعفر</t>
  </si>
  <si>
    <t>IQ-D090</t>
  </si>
  <si>
    <t>Tilkaif</t>
  </si>
  <si>
    <t>تلكيف</t>
  </si>
  <si>
    <t>IQ-D091</t>
  </si>
  <si>
    <t>Azezia</t>
  </si>
  <si>
    <t xml:space="preserve"> العزيزية</t>
  </si>
  <si>
    <t>IQ-D092</t>
  </si>
  <si>
    <t>بدرة</t>
  </si>
  <si>
    <t>IQ-D093</t>
  </si>
  <si>
    <t>Hai</t>
  </si>
  <si>
    <t>الحي</t>
  </si>
  <si>
    <t>IQ-D094</t>
  </si>
  <si>
    <t>Kut</t>
  </si>
  <si>
    <t>الكوت</t>
  </si>
  <si>
    <t>IQ-D095</t>
  </si>
  <si>
    <t>Na'maniya</t>
  </si>
  <si>
    <t>النعمانية</t>
  </si>
  <si>
    <t>IQ-D096</t>
  </si>
  <si>
    <t>Suwaira</t>
  </si>
  <si>
    <t>الصويرة</t>
  </si>
  <si>
    <t>IQ-D097</t>
  </si>
  <si>
    <t>Kufa</t>
  </si>
  <si>
    <t>الكوفة</t>
  </si>
  <si>
    <t>IQ-D098</t>
  </si>
  <si>
    <t>Manathera</t>
  </si>
  <si>
    <t>المناذرة</t>
  </si>
  <si>
    <t>IQ-D099</t>
  </si>
  <si>
    <t>النجف</t>
  </si>
  <si>
    <t>IQ-D100</t>
  </si>
  <si>
    <t>بيجي</t>
  </si>
  <si>
    <t>IQ-D101</t>
  </si>
  <si>
    <t>بلد</t>
  </si>
  <si>
    <t>IQ-D102</t>
  </si>
  <si>
    <t>Daur</t>
  </si>
  <si>
    <t>الدور</t>
  </si>
  <si>
    <t>IQ-D103</t>
  </si>
  <si>
    <t>Fares</t>
  </si>
  <si>
    <t>الفارس</t>
  </si>
  <si>
    <t>IQ-D104</t>
  </si>
  <si>
    <t>سامراء</t>
  </si>
  <si>
    <t>IQ-D105</t>
  </si>
  <si>
    <t>Shirqat</t>
  </si>
  <si>
    <t>الشرقاط</t>
  </si>
  <si>
    <t>IQ-D106</t>
  </si>
  <si>
    <t>Thethar</t>
  </si>
  <si>
    <t xml:space="preserve"> الثرثار</t>
  </si>
  <si>
    <t>IQ-D107</t>
  </si>
  <si>
    <t>تكريت</t>
  </si>
  <si>
    <t>IQ-D108</t>
  </si>
  <si>
    <t>Tooz</t>
  </si>
  <si>
    <t>طوز خورماتو</t>
  </si>
  <si>
    <t>IQ-D109</t>
  </si>
  <si>
    <t>adm1name-ar</t>
  </si>
  <si>
    <t>بابل</t>
  </si>
  <si>
    <t>بغداد</t>
  </si>
  <si>
    <t>ديالى</t>
  </si>
  <si>
    <t>ميسان</t>
  </si>
  <si>
    <t>المثنى</t>
  </si>
  <si>
    <t>نينوى</t>
  </si>
  <si>
    <t>القادسية</t>
  </si>
  <si>
    <t>صلاح الدين</t>
  </si>
  <si>
    <t>ذي قار</t>
  </si>
  <si>
    <t>واسط</t>
  </si>
  <si>
    <t>Gov_en_ar</t>
  </si>
  <si>
    <t>Dist_en_ar</t>
  </si>
  <si>
    <t>District_القضاء</t>
  </si>
  <si>
    <t>الأنبار</t>
  </si>
  <si>
    <t>Gov'te Pcode_رمز المحافظة</t>
  </si>
  <si>
    <t>Dis't Pcode_رمز الناحية</t>
  </si>
  <si>
    <t>Latitude</t>
  </si>
  <si>
    <t>Longitude</t>
  </si>
  <si>
    <t>Al-Amen</t>
  </si>
  <si>
    <t>Al-Rabet</t>
  </si>
  <si>
    <t>Door Al-Sikak</t>
  </si>
  <si>
    <t>Hay 12 Rabee' Alawal</t>
  </si>
  <si>
    <t>Hay Al Shuhada'a</t>
  </si>
  <si>
    <t>Hay Al-Andalus</t>
  </si>
  <si>
    <t>Antesar</t>
  </si>
  <si>
    <t>Hay Al-Matar</t>
  </si>
  <si>
    <t>Hay Al Salam</t>
  </si>
  <si>
    <t>Albu Hayat</t>
  </si>
  <si>
    <t>Bani Dahir</t>
  </si>
  <si>
    <t>Hay Al Saray</t>
  </si>
  <si>
    <t>Hay Al Shurta</t>
  </si>
  <si>
    <t>Al A'wasel</t>
  </si>
  <si>
    <t>Al Salkah</t>
  </si>
  <si>
    <t>Bani Khazraj</t>
  </si>
  <si>
    <t>Hay Al-Askari</t>
  </si>
  <si>
    <t>Hay Al-Qadisiyah</t>
  </si>
  <si>
    <t>Hay Al-Quds</t>
  </si>
  <si>
    <t>Al-Hidayah</t>
  </si>
  <si>
    <t>Al Imam Hay Al Amir</t>
  </si>
  <si>
    <t>Hay Al-Risala 1</t>
  </si>
  <si>
    <t>Jabla Al Imam Village</t>
  </si>
  <si>
    <t>Al Ghadeer 2</t>
  </si>
  <si>
    <t>Al Hamiyah - Al Mutaq'edin 2</t>
  </si>
  <si>
    <t>Al Hamiyah Al Amer Village</t>
  </si>
  <si>
    <t>Al Hamiyah-Oayef village</t>
  </si>
  <si>
    <t>Al-Shoyokh</t>
  </si>
  <si>
    <t>Hay Al Amer</t>
  </si>
  <si>
    <t>Hay Al Ghadeer 1</t>
  </si>
  <si>
    <t>Hay Al Ghadeer 4</t>
  </si>
  <si>
    <t>Hay Al Moatnen 3</t>
  </si>
  <si>
    <t>Hay Al-Mustafa</t>
  </si>
  <si>
    <t>Hur Husaein</t>
  </si>
  <si>
    <t>Mutaqa'edeen neighborhood</t>
  </si>
  <si>
    <t>Saddat al Hindiyah - Al offi</t>
  </si>
  <si>
    <t>Saddat Al Zahra'a</t>
  </si>
  <si>
    <t>Al Madhatiyah - Al Qasabah Al kadimah</t>
  </si>
  <si>
    <t>Al Madhatiyah - Hay Imam</t>
  </si>
  <si>
    <t>Al Qasim - Al Askari</t>
  </si>
  <si>
    <t>Albu Saabar</t>
  </si>
  <si>
    <t>Al-mazeiadeiah</t>
  </si>
  <si>
    <t>Hay Al Intifadheh</t>
  </si>
  <si>
    <t>Hay Al-Zahra'a</t>
  </si>
  <si>
    <t>Hay Um Ayash</t>
  </si>
  <si>
    <t>Abdullah Ibn Zaid</t>
  </si>
  <si>
    <t>Abu Khastawi</t>
  </si>
  <si>
    <t>Al Akrameen</t>
  </si>
  <si>
    <t>Al Iskan</t>
  </si>
  <si>
    <t>Al Jamjamah</t>
  </si>
  <si>
    <t>Al jaza'er</t>
  </si>
  <si>
    <t>Al Jazrah - Siha</t>
  </si>
  <si>
    <t>Al Tuhmazya</t>
  </si>
  <si>
    <t>Al-Askari - Al Mashtal</t>
  </si>
  <si>
    <t>Al-Thawra Al-Sharqia</t>
  </si>
  <si>
    <t>Hor Al Sultan</t>
  </si>
  <si>
    <t>Karaghol</t>
  </si>
  <si>
    <t>Nadir Al Ula</t>
  </si>
  <si>
    <t>Qas Sowelem - Compound</t>
  </si>
  <si>
    <t>Abu Gharaib</t>
  </si>
  <si>
    <t>Al Hamdaniyah</t>
  </si>
  <si>
    <t>Al Basaten Al sadren complex</t>
  </si>
  <si>
    <t>Al Rabea'a 332</t>
  </si>
  <si>
    <t>AL Sha'b</t>
  </si>
  <si>
    <t>Al Shamasiyah - 316</t>
  </si>
  <si>
    <t>Fahama (Abo qumira village)</t>
  </si>
  <si>
    <t>Hussainiya - Mahalla 211</t>
  </si>
  <si>
    <t>Qahira</t>
  </si>
  <si>
    <t>Tunis</t>
  </si>
  <si>
    <t>Waziriya</t>
  </si>
  <si>
    <t>Adhamiyah</t>
  </si>
  <si>
    <t>Al Ameen (Mahala 739)</t>
  </si>
  <si>
    <t>Al Baidha'a</t>
  </si>
  <si>
    <t>Al baladiyat - 738</t>
  </si>
  <si>
    <t>Al Basaten</t>
  </si>
  <si>
    <t>Al Fudhiliyah -753</t>
  </si>
  <si>
    <t>Al Karada - 901</t>
  </si>
  <si>
    <t>Al Ma'amil - Mahala 772</t>
  </si>
  <si>
    <t>Al Ubaidy 760</t>
  </si>
  <si>
    <t>Al Wehda - 902</t>
  </si>
  <si>
    <t>Al Za'afaranyah - 953</t>
  </si>
  <si>
    <t>Baghdad Al Jadidah - 709</t>
  </si>
  <si>
    <t>Bob Al Sham</t>
  </si>
  <si>
    <t>Hay Diyala - Mahalla 952</t>
  </si>
  <si>
    <t>Hay Ur</t>
  </si>
  <si>
    <t>Saba' Eqssuor</t>
  </si>
  <si>
    <t>Summer - 704</t>
  </si>
  <si>
    <t>`Uwayrij</t>
  </si>
  <si>
    <t>Al Ghazaliya - 681</t>
  </si>
  <si>
    <t>Al Ghazaliyah - 685</t>
  </si>
  <si>
    <t>Al Iskan - 822</t>
  </si>
  <si>
    <t>Al Jam'eh - 633</t>
  </si>
  <si>
    <t>Al Jamhoriyah - 838</t>
  </si>
  <si>
    <t>Al Khadraa Mahalla 640</t>
  </si>
  <si>
    <t>Al Masafi - 810</t>
  </si>
  <si>
    <t>Al Mechanic - 830</t>
  </si>
  <si>
    <t>Al Shurtah - 846</t>
  </si>
  <si>
    <t>Al Wadi - 824</t>
  </si>
  <si>
    <t>Amerya 636</t>
  </si>
  <si>
    <t>Amerya 638</t>
  </si>
  <si>
    <t>Amreya 628</t>
  </si>
  <si>
    <t>Asia - 836</t>
  </si>
  <si>
    <t>Masafee</t>
  </si>
  <si>
    <t>Shurta Al Masafi - 840</t>
  </si>
  <si>
    <t>Nahrawan</t>
  </si>
  <si>
    <t>Abo Jawzy</t>
  </si>
  <si>
    <t>Bab al-dabagh</t>
  </si>
  <si>
    <t>Bab taweel</t>
  </si>
  <si>
    <t>Hamdan</t>
  </si>
  <si>
    <t>Nahir khuz</t>
  </si>
  <si>
    <t>Badran</t>
  </si>
  <si>
    <t>Al Thagar</t>
  </si>
  <si>
    <t>Al-mezearah</t>
  </si>
  <si>
    <t>Hay al-juma_a</t>
  </si>
  <si>
    <t>Al Dawajin</t>
  </si>
  <si>
    <t>Al -Shemal Area</t>
  </si>
  <si>
    <t>Al-jamhoriyah al-thaniyah</t>
  </si>
  <si>
    <t>Door Al Sakak</t>
  </si>
  <si>
    <t>Door Dhubat Al Saf</t>
  </si>
  <si>
    <t>Hay Al Dirhamiyah 3</t>
  </si>
  <si>
    <t>Hay Al Hussain</t>
  </si>
  <si>
    <t>Hay Al-hakim 2</t>
  </si>
  <si>
    <t>Khor Al zubir</t>
  </si>
  <si>
    <t>Umm Qasr</t>
  </si>
  <si>
    <t>Al `Ashar</t>
  </si>
  <si>
    <t>Al A'blah</t>
  </si>
  <si>
    <t>Al Amn Al Dakhly</t>
  </si>
  <si>
    <t>Al- Jamhoriyah</t>
  </si>
  <si>
    <t>Al Jaza'ir</t>
  </si>
  <si>
    <t>Al Jumhuriya</t>
  </si>
  <si>
    <t>AL Mowafaqiah</t>
  </si>
  <si>
    <t>Al Sholah</t>
  </si>
  <si>
    <t>Al Sibiliat</t>
  </si>
  <si>
    <t>Al Tameemiya</t>
  </si>
  <si>
    <t>Al Tuba Wa Al Nakhilah</t>
  </si>
  <si>
    <t>Al-asma_i al-jadeed</t>
  </si>
  <si>
    <t>Al-badran</t>
  </si>
  <si>
    <t>Al-bradhia</t>
  </si>
  <si>
    <t>Al-hakeem</t>
  </si>
  <si>
    <t>Al-hakemia</t>
  </si>
  <si>
    <t>Al-jubaila_</t>
  </si>
  <si>
    <t>Al-meshraq al-qadeem</t>
  </si>
  <si>
    <t>Al-Mishraq Al-Jadeed</t>
  </si>
  <si>
    <t>Ar-rafedain</t>
  </si>
  <si>
    <t>At-tahseeniya al-jadeda</t>
  </si>
  <si>
    <t>Casino Lebnan</t>
  </si>
  <si>
    <t>Durr Al Naaft</t>
  </si>
  <si>
    <t>Hai al-kafa_at</t>
  </si>
  <si>
    <t>Hai al-khaleej/3</t>
  </si>
  <si>
    <t>Hai al-mohandesin</t>
  </si>
  <si>
    <t>Hai az-zahra_a</t>
  </si>
  <si>
    <t>Hay Al Jamiah</t>
  </si>
  <si>
    <t>Hay Al Risalah</t>
  </si>
  <si>
    <t>Hay Al-Zohoor</t>
  </si>
  <si>
    <t>Ibn Ghazwan</t>
  </si>
  <si>
    <t>Manawi Lajim Quarter</t>
  </si>
  <si>
    <t>AL Jazira 3 - Hay Al Yuba</t>
  </si>
  <si>
    <t>Hay al-jami_a</t>
  </si>
  <si>
    <t>Shat Al Arab St 13</t>
  </si>
  <si>
    <t>Qadish Collective</t>
  </si>
  <si>
    <t>Al Jam'yah</t>
  </si>
  <si>
    <t>Avro City</t>
  </si>
  <si>
    <t>Baroshke</t>
  </si>
  <si>
    <t>Bazaar</t>
  </si>
  <si>
    <t>Dabin 2</t>
  </si>
  <si>
    <t>Diyari</t>
  </si>
  <si>
    <t>Gali Dohuk</t>
  </si>
  <si>
    <t>Kari Basi</t>
  </si>
  <si>
    <t>Khabat Kojar</t>
  </si>
  <si>
    <t>KRO</t>
  </si>
  <si>
    <t>Malta</t>
  </si>
  <si>
    <t>Qassara</t>
  </si>
  <si>
    <t>Shili</t>
  </si>
  <si>
    <t>Zawita</t>
  </si>
  <si>
    <t>Zirka</t>
  </si>
  <si>
    <t>Zozan</t>
  </si>
  <si>
    <t>Domiz Camp</t>
  </si>
  <si>
    <t>Misereek</t>
  </si>
  <si>
    <t>Semel</t>
  </si>
  <si>
    <t>Abbasiya</t>
  </si>
  <si>
    <t>Batifa</t>
  </si>
  <si>
    <t>FIRQA</t>
  </si>
  <si>
    <t>Kundeky</t>
  </si>
  <si>
    <t>Sha'baniyah</t>
  </si>
  <si>
    <t>Tal Kabar</t>
  </si>
  <si>
    <t>Ainkawa</t>
  </si>
  <si>
    <t>Ainkawa (108)</t>
  </si>
  <si>
    <t>Al Eskan</t>
  </si>
  <si>
    <t>Basheryan</t>
  </si>
  <si>
    <t>Havalan</t>
  </si>
  <si>
    <t>Lawan city</t>
  </si>
  <si>
    <t>Mamostayan</t>
  </si>
  <si>
    <t>Martshmony</t>
  </si>
  <si>
    <t>Rabareen</t>
  </si>
  <si>
    <t>Sedawa</t>
  </si>
  <si>
    <t>Sitaqan</t>
  </si>
  <si>
    <t>Terawa</t>
  </si>
  <si>
    <t>Zanko</t>
  </si>
  <si>
    <t>Zingal</t>
  </si>
  <si>
    <t>Rawanduz</t>
  </si>
  <si>
    <t>Betarma</t>
  </si>
  <si>
    <t>Harir</t>
  </si>
  <si>
    <t>Hiran</t>
  </si>
  <si>
    <t>Sabirawa</t>
  </si>
  <si>
    <t>Safin</t>
  </si>
  <si>
    <t>Sarmidan/1</t>
  </si>
  <si>
    <t>Sarmidan/2</t>
  </si>
  <si>
    <t>Sarmidan/3</t>
  </si>
  <si>
    <t>Shahidan</t>
  </si>
  <si>
    <t>Al khairat Khan Al Rub'u</t>
  </si>
  <si>
    <t>Al Hawra</t>
  </si>
  <si>
    <t>Al hurr center</t>
  </si>
  <si>
    <t>Al Shita Wa Salhiya</t>
  </si>
  <si>
    <t>AL_Saadiya</t>
  </si>
  <si>
    <t>Al-Safiya 2</t>
  </si>
  <si>
    <t>Freihah</t>
  </si>
  <si>
    <t>Hay Al Rasool - 105</t>
  </si>
  <si>
    <t>Hay Al-Wafa'a - 333</t>
  </si>
  <si>
    <t>Mahlat bab al-taak</t>
  </si>
  <si>
    <t>Mahlat bab baghdad</t>
  </si>
  <si>
    <t>Maitham Al Tammar</t>
  </si>
  <si>
    <t>Najaf S.t</t>
  </si>
  <si>
    <t>Um Al Baneen village</t>
  </si>
  <si>
    <t>8 Shabahit</t>
  </si>
  <si>
    <t>Abas-Al-Namla</t>
  </si>
  <si>
    <t>Al Askary</t>
  </si>
  <si>
    <t>Al-Khaldia</t>
  </si>
  <si>
    <t>Hay Al Latifiyah</t>
  </si>
  <si>
    <t>Hay Jbor</t>
  </si>
  <si>
    <t>Imam ismail</t>
  </si>
  <si>
    <t>Qadissiya - 101</t>
  </si>
  <si>
    <t>Random Area</t>
  </si>
  <si>
    <t>Shawook</t>
  </si>
  <si>
    <t>Tariqiya</t>
  </si>
  <si>
    <t>Fareeq Awa</t>
  </si>
  <si>
    <t>Al Mansuriya Village</t>
  </si>
  <si>
    <t>Al Maratah</t>
  </si>
  <si>
    <t>Al Taakhi</t>
  </si>
  <si>
    <t>Al Tadamon (Hawkari)</t>
  </si>
  <si>
    <t>Al-Qadisssiya</t>
  </si>
  <si>
    <t>Amal al shaabi</t>
  </si>
  <si>
    <t>Hay Al Jami'a - Mahalla 622</t>
  </si>
  <si>
    <t>Hay Al Mansour</t>
  </si>
  <si>
    <t>Hay Al Nassir</t>
  </si>
  <si>
    <t>Hay Al-Khadra'a</t>
  </si>
  <si>
    <t>Hay Al-Nedaa</t>
  </si>
  <si>
    <t>Hay Al-Urooba</t>
  </si>
  <si>
    <t>Hay Al-Zawra'a</t>
  </si>
  <si>
    <t>Hay Azadi</t>
  </si>
  <si>
    <t>Hay Ghurnata</t>
  </si>
  <si>
    <t>Hay Rasheed (Domiz)</t>
  </si>
  <si>
    <t>Mala Abdullah</t>
  </si>
  <si>
    <t>Nawroz</t>
  </si>
  <si>
    <t>Qaryat Tobzawa</t>
  </si>
  <si>
    <t>Tareeq Baghdad</t>
  </si>
  <si>
    <t>Yaychi-Qaryat Turklan</t>
  </si>
  <si>
    <t xml:space="preserve"> Hay Al Salam</t>
  </si>
  <si>
    <t>Hay Al-Mua'lmin</t>
  </si>
  <si>
    <t>Hay Ramadhan</t>
  </si>
  <si>
    <t>Najadiya</t>
  </si>
  <si>
    <t>Al saray</t>
  </si>
  <si>
    <t>Hay Al Zahra</t>
  </si>
  <si>
    <t>Hay Al-Hadi</t>
  </si>
  <si>
    <t>Hay Al-Hasan Al-Askarey</t>
  </si>
  <si>
    <t>Al - Rahma 1</t>
  </si>
  <si>
    <t>Al Mudathra</t>
  </si>
  <si>
    <t>Al Rahma 2</t>
  </si>
  <si>
    <t>Hay 15 Saha'ban</t>
  </si>
  <si>
    <t>Hay al karamah</t>
  </si>
  <si>
    <t>Hay Al Karar</t>
  </si>
  <si>
    <t>Hay Al Mu'lmin Al Jadid</t>
  </si>
  <si>
    <t>Hay Al Rasool</t>
  </si>
  <si>
    <t>Hay al -wehdah</t>
  </si>
  <si>
    <t>Hay Al-Ameer</t>
  </si>
  <si>
    <t>Hay Al-Ghader</t>
  </si>
  <si>
    <t>Hay Al-Hasan Al-Askry</t>
  </si>
  <si>
    <t>Hay al-hussain al-jaded</t>
  </si>
  <si>
    <t>Hay Al-hussan Al-qadem</t>
  </si>
  <si>
    <t>Hay Al-Mahmoudia</t>
  </si>
  <si>
    <t>Hay Al-Rafidain</t>
  </si>
  <si>
    <t>Hay Al-Shahedain</t>
  </si>
  <si>
    <t>Hay al-yarmok</t>
  </si>
  <si>
    <t>Hay Awasha</t>
  </si>
  <si>
    <t>Hay Nahawnd</t>
  </si>
  <si>
    <t>Al-haydariyah</t>
  </si>
  <si>
    <t>Hay Al Ghadeer</t>
  </si>
  <si>
    <t>Hay Al Sadir</t>
  </si>
  <si>
    <t>Hay al-karamah</t>
  </si>
  <si>
    <t>Hay Al-Uroba</t>
  </si>
  <si>
    <t>Alwat Al Fahal</t>
  </si>
  <si>
    <t>Hay Kinda 1 (Ibrahim ghamar shrine)</t>
  </si>
  <si>
    <t>Hay missan 236</t>
  </si>
  <si>
    <t>Al Hawli Area</t>
  </si>
  <si>
    <t>AL JEDAIDA</t>
  </si>
  <si>
    <t>Al Mazaria' - Al Haidariyah</t>
  </si>
  <si>
    <t>Al Qasim - 403</t>
  </si>
  <si>
    <t>Al Radhawiyah 3</t>
  </si>
  <si>
    <t>Al Salam</t>
  </si>
  <si>
    <t>Hay Al Rahma</t>
  </si>
  <si>
    <t>Hay Al shaheed Al Sader 302</t>
  </si>
  <si>
    <t>Hay Al zahraa - Al Haidariyah</t>
  </si>
  <si>
    <t>Hay al`ansar 124</t>
  </si>
  <si>
    <t>Hay aljihad 411</t>
  </si>
  <si>
    <t>Najaf Road</t>
  </si>
  <si>
    <t>Shawafi' Village</t>
  </si>
  <si>
    <t>Azadi</t>
  </si>
  <si>
    <t>Khabat</t>
  </si>
  <si>
    <t>Baadre</t>
  </si>
  <si>
    <t>Chira</t>
  </si>
  <si>
    <t>Kalakchi</t>
  </si>
  <si>
    <t>Mula Barwan</t>
  </si>
  <si>
    <t>Qasrok</t>
  </si>
  <si>
    <t>Rabea' Area</t>
  </si>
  <si>
    <t>'waynat village</t>
  </si>
  <si>
    <t>Alqosh</t>
  </si>
  <si>
    <t>Bahindawa</t>
  </si>
  <si>
    <t>Wana</t>
  </si>
  <si>
    <t>Al Atawah Village</t>
  </si>
  <si>
    <t>AL-Qati</t>
  </si>
  <si>
    <t>Hay Al-Salam (Random Area)</t>
  </si>
  <si>
    <t>Hay al-husien</t>
  </si>
  <si>
    <t>Hay Al-Shuhada</t>
  </si>
  <si>
    <t>Al Ghadir 1</t>
  </si>
  <si>
    <t>A'l hamad</t>
  </si>
  <si>
    <t>Al Wihda 2</t>
  </si>
  <si>
    <t>AL-Jamiyah   2</t>
  </si>
  <si>
    <t>Al-shuhada</t>
  </si>
  <si>
    <t>Hay Al Furat - 2</t>
  </si>
  <si>
    <t>Hay Al Jami'a - illegal</t>
  </si>
  <si>
    <t>Hay Al Sadir 1</t>
  </si>
  <si>
    <t>Hay Al Sadir 3</t>
  </si>
  <si>
    <t>Hay Al-Ansar</t>
  </si>
  <si>
    <t>Hay Al-Askaary</t>
  </si>
  <si>
    <t>Hay Al-Dhubat  2</t>
  </si>
  <si>
    <t>Hay Al-Hadarah</t>
  </si>
  <si>
    <t>Hay Ramadan</t>
  </si>
  <si>
    <t>Sadir 4 / illegal housing</t>
  </si>
  <si>
    <t>Shafiya - Hay Al-Askary</t>
  </si>
  <si>
    <t>Um Al Khail 2</t>
  </si>
  <si>
    <t>Al Ean al Bedha area</t>
  </si>
  <si>
    <t>Al Fajir village (Al Tasni')</t>
  </si>
  <si>
    <t>Al Jumiala village</t>
  </si>
  <si>
    <t>Al Khanuga  village</t>
  </si>
  <si>
    <t>Ba`aja</t>
  </si>
  <si>
    <t>Hay Al Qasbah</t>
  </si>
  <si>
    <t>Hay Al Ziraa</t>
  </si>
  <si>
    <t>Al Mushhaq Village</t>
  </si>
  <si>
    <t>Al A'had Al Jadid village</t>
  </si>
  <si>
    <t>Al A'skari village</t>
  </si>
  <si>
    <t>Al khuzamiya Village</t>
  </si>
  <si>
    <t>Al Na'mah Al Janobiyah</t>
  </si>
  <si>
    <t>Al Na'mah Al Shamaliyah</t>
  </si>
  <si>
    <t>Albu Hyza'a</t>
  </si>
  <si>
    <t>Awajealah Quarter</t>
  </si>
  <si>
    <t>Hay Al baladiyah</t>
  </si>
  <si>
    <t>Hay Al Jami'yah</t>
  </si>
  <si>
    <t>Hay Al sina'y / Al samad</t>
  </si>
  <si>
    <t>Mahallat Awayjelya / 5</t>
  </si>
  <si>
    <t>Qaryat Erbaidha</t>
  </si>
  <si>
    <t>Samrah Village</t>
  </si>
  <si>
    <t>Hay Al Zhoor</t>
  </si>
  <si>
    <t>Anfalakan</t>
  </si>
  <si>
    <t>Jarmo City</t>
  </si>
  <si>
    <t>Piryadi</t>
  </si>
  <si>
    <t>Qadir Kir Mikan</t>
  </si>
  <si>
    <t>Qarahanjiriakan</t>
  </si>
  <si>
    <t>SANGAWIAKAN</t>
  </si>
  <si>
    <t>Campe khwarw</t>
  </si>
  <si>
    <t>Hawara barza</t>
  </si>
  <si>
    <t>Kanisard</t>
  </si>
  <si>
    <t>Kanito</t>
  </si>
  <si>
    <t>Pishowa</t>
  </si>
  <si>
    <t>Sara</t>
  </si>
  <si>
    <t>Shaheedan</t>
  </si>
  <si>
    <t>Sharawany</t>
  </si>
  <si>
    <t>Khurmal</t>
  </si>
  <si>
    <t>Sarray</t>
  </si>
  <si>
    <t>Salih Agha</t>
  </si>
  <si>
    <t>Aqari</t>
  </si>
  <si>
    <t>Ashty</t>
  </si>
  <si>
    <t>Bakhtiyare</t>
  </si>
  <si>
    <t>Bakrajo</t>
  </si>
  <si>
    <t>Baranan</t>
  </si>
  <si>
    <t>Chwar Chra</t>
  </si>
  <si>
    <t>Dargazen</t>
  </si>
  <si>
    <t>Hwana</t>
  </si>
  <si>
    <t>Kanakawa</t>
  </si>
  <si>
    <t>Kani Kurda</t>
  </si>
  <si>
    <t>Kurd city</t>
  </si>
  <si>
    <t>Malkanidy</t>
  </si>
  <si>
    <t>Pasha City</t>
  </si>
  <si>
    <t>Peshwa</t>
  </si>
  <si>
    <t>Qala</t>
  </si>
  <si>
    <t>Qaratughan</t>
  </si>
  <si>
    <t>Qirga</t>
  </si>
  <si>
    <t>Qliasan</t>
  </si>
  <si>
    <t>Qularaese Kon</t>
  </si>
  <si>
    <t>Rizgare</t>
  </si>
  <si>
    <t>Roz city</t>
  </si>
  <si>
    <t>Rozhlat</t>
  </si>
  <si>
    <t>Sarchnar</t>
  </si>
  <si>
    <t>Sardam City</t>
  </si>
  <si>
    <t>Sarshaqam</t>
  </si>
  <si>
    <t>Sarwary</t>
  </si>
  <si>
    <t>Sharawane</t>
  </si>
  <si>
    <t>Shekh Muheden</t>
  </si>
  <si>
    <t>Shniar City</t>
  </si>
  <si>
    <t>Tasluja</t>
  </si>
  <si>
    <t>Toy malik</t>
  </si>
  <si>
    <t>Zargata</t>
  </si>
  <si>
    <t>Zerinok</t>
  </si>
  <si>
    <t>Al Fohod</t>
  </si>
  <si>
    <t>An Nasr</t>
  </si>
  <si>
    <t>Jiser Al Rifa'y</t>
  </si>
  <si>
    <t>Refai</t>
  </si>
  <si>
    <t>Al-hawi</t>
  </si>
  <si>
    <t>Al Dhubat</t>
  </si>
  <si>
    <t>A'l fayadh</t>
  </si>
  <si>
    <t>Al Iskan Al Ssina'ie</t>
  </si>
  <si>
    <t>Al Shumokh</t>
  </si>
  <si>
    <t>Al-Salhiya</t>
  </si>
  <si>
    <t>Aredo</t>
  </si>
  <si>
    <t>Hay Al Mu'alimeen</t>
  </si>
  <si>
    <t>Hay Al Tadhihiya</t>
  </si>
  <si>
    <t>Hay al-shohada'a</t>
  </si>
  <si>
    <t>Sadir City</t>
  </si>
  <si>
    <t>Hey al-zahra'a</t>
  </si>
  <si>
    <t>Al Dakhel Al Mahdod</t>
  </si>
  <si>
    <t>Hay Dijla</t>
  </si>
  <si>
    <t>Taj al-dien</t>
  </si>
  <si>
    <t>Hay Al-Rabi'a</t>
  </si>
  <si>
    <t>Abdullah Village</t>
  </si>
  <si>
    <t>Al Shihaimiya</t>
  </si>
  <si>
    <t>Al-Markaz</t>
  </si>
  <si>
    <t>Zubaydiyah</t>
  </si>
  <si>
    <t>Al Hasan Al A'skari</t>
  </si>
  <si>
    <t>Al Muhandseen - Al A'marat Al Sakaniyah</t>
  </si>
  <si>
    <t>Al Shaheed Dawood</t>
  </si>
  <si>
    <t>Al zahra'a - Al Dujily</t>
  </si>
  <si>
    <t>Al-Hawara'a 3</t>
  </si>
  <si>
    <t>Anwar Al Sadir 150</t>
  </si>
  <si>
    <t>Damook 150</t>
  </si>
  <si>
    <t>Door al-'aumal</t>
  </si>
  <si>
    <t>Hay Al Hoqoqein</t>
  </si>
  <si>
    <t>Hay Al Jawadeen Ola</t>
  </si>
  <si>
    <t>Hay Al Thaqalain</t>
  </si>
  <si>
    <t>Hay Al Wehda</t>
  </si>
  <si>
    <t>Hay al-haidariyah</t>
  </si>
  <si>
    <t>Hay Al-Hakeem</t>
  </si>
  <si>
    <t>Hay al-zahraa</t>
  </si>
  <si>
    <t>IQ-P00184</t>
  </si>
  <si>
    <t>IQ-P00189</t>
  </si>
  <si>
    <t>IQ-P00236</t>
  </si>
  <si>
    <t>IQ-P00247</t>
  </si>
  <si>
    <t>IQ-P00268</t>
  </si>
  <si>
    <t>IQ-P00293</t>
  </si>
  <si>
    <t>IQ-P00367</t>
  </si>
  <si>
    <t>IQ-P00370</t>
  </si>
  <si>
    <t>IQ-P00374</t>
  </si>
  <si>
    <t>IQ-P00375</t>
  </si>
  <si>
    <t>IQ-P00379</t>
  </si>
  <si>
    <t>IQ-P00382</t>
  </si>
  <si>
    <t>IQ-P00513</t>
  </si>
  <si>
    <t>IQ-P00518</t>
  </si>
  <si>
    <t>IQ-P00534</t>
  </si>
  <si>
    <t>IQ-P00559</t>
  </si>
  <si>
    <t>IQ-P00629</t>
  </si>
  <si>
    <t>IQ-P00635</t>
  </si>
  <si>
    <t>IQ-P00655</t>
  </si>
  <si>
    <t>IQ-P00699</t>
  </si>
  <si>
    <t>IQ-P00740</t>
  </si>
  <si>
    <t>IQ-P00742</t>
  </si>
  <si>
    <t>IQ-P00743</t>
  </si>
  <si>
    <t>IQ-P00759</t>
  </si>
  <si>
    <t>IQ-P00763</t>
  </si>
  <si>
    <t>IQ-P00773</t>
  </si>
  <si>
    <t>IQ-P00779</t>
  </si>
  <si>
    <t>IQ-P00780</t>
  </si>
  <si>
    <t>IQ-P00781</t>
  </si>
  <si>
    <t>IQ-P00792</t>
  </si>
  <si>
    <t>IQ-P00794</t>
  </si>
  <si>
    <t>IQ-P00798</t>
  </si>
  <si>
    <t>IQ-P00812</t>
  </si>
  <si>
    <t>IQ-P00813</t>
  </si>
  <si>
    <t>IQ-P00816</t>
  </si>
  <si>
    <t>IQ-P00835</t>
  </si>
  <si>
    <t>IQ-P00837</t>
  </si>
  <si>
    <t>IQ-P00857</t>
  </si>
  <si>
    <t>IQ-P00866</t>
  </si>
  <si>
    <t>IQ-P00877</t>
  </si>
  <si>
    <t>IQ-P00889</t>
  </si>
  <si>
    <t>IQ-P00909</t>
  </si>
  <si>
    <t>IQ-P00913</t>
  </si>
  <si>
    <t>IQ-P00918</t>
  </si>
  <si>
    <t>IQ-P00928</t>
  </si>
  <si>
    <t>IQ-P00941</t>
  </si>
  <si>
    <t>IQ-P00947</t>
  </si>
  <si>
    <t>IQ-P00965</t>
  </si>
  <si>
    <t>IQ-P00975</t>
  </si>
  <si>
    <t>IQ-P00990</t>
  </si>
  <si>
    <t>IQ-P01289</t>
  </si>
  <si>
    <t>IQ-P01366</t>
  </si>
  <si>
    <t>IQ-P01383</t>
  </si>
  <si>
    <t>IQ-P01418</t>
  </si>
  <si>
    <t>IQ-P01468</t>
  </si>
  <si>
    <t>IQ-P01526</t>
  </si>
  <si>
    <t>IQ-P01549</t>
  </si>
  <si>
    <t>IQ-P01559</t>
  </si>
  <si>
    <t>IQ-P01567</t>
  </si>
  <si>
    <t>IQ-P01595</t>
  </si>
  <si>
    <t>IQ-P01617</t>
  </si>
  <si>
    <t>IQ-P01619</t>
  </si>
  <si>
    <t>IQ-P01627</t>
  </si>
  <si>
    <t>IQ-P01636</t>
  </si>
  <si>
    <t>IQ-P01654</t>
  </si>
  <si>
    <t>IQ-P01668</t>
  </si>
  <si>
    <t>IQ-P02553</t>
  </si>
  <si>
    <t>IQ-P02638</t>
  </si>
  <si>
    <t>IQ-P02710</t>
  </si>
  <si>
    <t>IQ-P02721</t>
  </si>
  <si>
    <t>IQ-P02827</t>
  </si>
  <si>
    <t>IQ-P02831</t>
  </si>
  <si>
    <t>IQ-P02847</t>
  </si>
  <si>
    <t>IQ-P02974</t>
  </si>
  <si>
    <t>IQ-P03060</t>
  </si>
  <si>
    <t>IQ-P03138</t>
  </si>
  <si>
    <t>IQ-P03143</t>
  </si>
  <si>
    <t>IQ-P03149</t>
  </si>
  <si>
    <t>IQ-P03150</t>
  </si>
  <si>
    <t>IQ-P03158</t>
  </si>
  <si>
    <t>IQ-P03159</t>
  </si>
  <si>
    <t>IQ-P03164</t>
  </si>
  <si>
    <t>IQ-P03166</t>
  </si>
  <si>
    <t>IQ-P03333</t>
  </si>
  <si>
    <t>IQ-P03376</t>
  </si>
  <si>
    <t>IQ-P03391</t>
  </si>
  <si>
    <t>IQ-P03878</t>
  </si>
  <si>
    <t>IQ-P03889</t>
  </si>
  <si>
    <t>IQ-P03964</t>
  </si>
  <si>
    <t>IQ-P04117</t>
  </si>
  <si>
    <t>IQ-P04234</t>
  </si>
  <si>
    <t>IQ-P04245</t>
  </si>
  <si>
    <t>IQ-P04300</t>
  </si>
  <si>
    <t>IQ-P04427</t>
  </si>
  <si>
    <t>IQ-P04656</t>
  </si>
  <si>
    <t>IQ-P04679</t>
  </si>
  <si>
    <t>IQ-P04699</t>
  </si>
  <si>
    <t>IQ-P04701</t>
  </si>
  <si>
    <t>IQ-P04941</t>
  </si>
  <si>
    <t>IQ-P05040</t>
  </si>
  <si>
    <t>IQ-P05352</t>
  </si>
  <si>
    <t>IQ-P05361</t>
  </si>
  <si>
    <t>Shekhan</t>
  </si>
  <si>
    <t>IQ-P06620</t>
  </si>
  <si>
    <t>IQ-P06627</t>
  </si>
  <si>
    <t>IQ-P06643</t>
  </si>
  <si>
    <t>IQ-P06652</t>
  </si>
  <si>
    <t>IQ-P06653</t>
  </si>
  <si>
    <t>IQ-P06665</t>
  </si>
  <si>
    <t>IQ-P06709</t>
  </si>
  <si>
    <t>IQ-P06727</t>
  </si>
  <si>
    <t>IQ-P06808</t>
  </si>
  <si>
    <t>IQ-P06845</t>
  </si>
  <si>
    <t>IQ-P06926</t>
  </si>
  <si>
    <t>IQ-P06927</t>
  </si>
  <si>
    <t>IQ-P06933</t>
  </si>
  <si>
    <t>IQ-P06943</t>
  </si>
  <si>
    <t>IQ-P06948</t>
  </si>
  <si>
    <t>IQ-P06949</t>
  </si>
  <si>
    <t>IQ-P06955</t>
  </si>
  <si>
    <t>IQ-P06967</t>
  </si>
  <si>
    <t>IQ-P06979</t>
  </si>
  <si>
    <t>IQ-P06980</t>
  </si>
  <si>
    <t>IQ-P06983</t>
  </si>
  <si>
    <t>IQ-P06991</t>
  </si>
  <si>
    <t>IQ-P06994</t>
  </si>
  <si>
    <t>IQ-P07002</t>
  </si>
  <si>
    <t>IQ-P07033</t>
  </si>
  <si>
    <t>IQ-P07038</t>
  </si>
  <si>
    <t>IQ-P07055</t>
  </si>
  <si>
    <t>IQ-P07058</t>
  </si>
  <si>
    <t>IQ-P07109</t>
  </si>
  <si>
    <t>IQ-P07193</t>
  </si>
  <si>
    <t>IQ-P07307</t>
  </si>
  <si>
    <t>IQ-P07312</t>
  </si>
  <si>
    <t>IQ-P07419</t>
  </si>
  <si>
    <t>IQ-P07432</t>
  </si>
  <si>
    <t>IQ-P07448</t>
  </si>
  <si>
    <t>IQ-P07451</t>
  </si>
  <si>
    <t>IQ-P07466</t>
  </si>
  <si>
    <t>IQ-P07468</t>
  </si>
  <si>
    <t>IQ-P07551</t>
  </si>
  <si>
    <t>IQ-P07652</t>
  </si>
  <si>
    <t>IQ-P07661</t>
  </si>
  <si>
    <t>IQ-P07705</t>
  </si>
  <si>
    <t>IQ-P07711</t>
  </si>
  <si>
    <t>IQ-P07764</t>
  </si>
  <si>
    <t>IQ-P07869</t>
  </si>
  <si>
    <t>IQ-P07879</t>
  </si>
  <si>
    <t>IQ-P07935</t>
  </si>
  <si>
    <t>IQ-P07936</t>
  </si>
  <si>
    <t>IQ-P07937</t>
  </si>
  <si>
    <t>IQ-P07985</t>
  </si>
  <si>
    <t>IQ-P08026</t>
  </si>
  <si>
    <t>IQ-P08027</t>
  </si>
  <si>
    <t>IQ-P08028</t>
  </si>
  <si>
    <t>IQ-P08031</t>
  </si>
  <si>
    <t>IQ-P08033</t>
  </si>
  <si>
    <t>IQ-P08071</t>
  </si>
  <si>
    <t>IQ-P08102</t>
  </si>
  <si>
    <t>IQ-P08122</t>
  </si>
  <si>
    <t>IQ-P08124</t>
  </si>
  <si>
    <t>IQ-P08133</t>
  </si>
  <si>
    <t>IQ-P08134</t>
  </si>
  <si>
    <t>IQ-P08161</t>
  </si>
  <si>
    <t>IQ-P08237</t>
  </si>
  <si>
    <t>IQ-P08273</t>
  </si>
  <si>
    <t>IQ-P08284</t>
  </si>
  <si>
    <t>IQ-P08287</t>
  </si>
  <si>
    <t>IQ-P08310</t>
  </si>
  <si>
    <t>IQ-P08328</t>
  </si>
  <si>
    <t>IQ-P08345</t>
  </si>
  <si>
    <t>IQ-P08363</t>
  </si>
  <si>
    <t>IQ-P08368</t>
  </si>
  <si>
    <t>IQ-P08474</t>
  </si>
  <si>
    <t>IQ-P08475</t>
  </si>
  <si>
    <t>IQ-P08480</t>
  </si>
  <si>
    <t>IQ-P08483</t>
  </si>
  <si>
    <t>IQ-P08484</t>
  </si>
  <si>
    <t>IQ-P08490</t>
  </si>
  <si>
    <t>IQ-P08496</t>
  </si>
  <si>
    <t>IQ-P08497</t>
  </si>
  <si>
    <t>IQ-P08513</t>
  </si>
  <si>
    <t>IQ-P08517</t>
  </si>
  <si>
    <t>IQ-P08544</t>
  </si>
  <si>
    <t>IQ-P08545</t>
  </si>
  <si>
    <t>IQ-P08547</t>
  </si>
  <si>
    <t>IQ-P08551</t>
  </si>
  <si>
    <t>IQ-P08607</t>
  </si>
  <si>
    <t>IQ-P08635</t>
  </si>
  <si>
    <t>IQ-P08640</t>
  </si>
  <si>
    <t>IQ-P08699</t>
  </si>
  <si>
    <t>Hay Al-Askary</t>
  </si>
  <si>
    <t>IQ-P08851</t>
  </si>
  <si>
    <t>IQ-P08854</t>
  </si>
  <si>
    <t>IQ-P08859</t>
  </si>
  <si>
    <t>IQ-P08860</t>
  </si>
  <si>
    <t>IQ-P08863</t>
  </si>
  <si>
    <t>IQ-P08883</t>
  </si>
  <si>
    <t>IQ-P08911</t>
  </si>
  <si>
    <t>IQ-P08915</t>
  </si>
  <si>
    <t>IQ-P08918</t>
  </si>
  <si>
    <t>IQ-P08954</t>
  </si>
  <si>
    <t>IQ-P08956</t>
  </si>
  <si>
    <t>IQ-P08983</t>
  </si>
  <si>
    <t>IQ-P09030</t>
  </si>
  <si>
    <t>Al Sader- Katta'a 76</t>
  </si>
  <si>
    <t>IQ-P10153</t>
  </si>
  <si>
    <t>IQ-P09130</t>
  </si>
  <si>
    <t>IQ-P09136</t>
  </si>
  <si>
    <t>IQ-P09171</t>
  </si>
  <si>
    <t>IQ-P09180</t>
  </si>
  <si>
    <t>IQ-P09198</t>
  </si>
  <si>
    <t>IQ-P09201</t>
  </si>
  <si>
    <t>IQ-P09209</t>
  </si>
  <si>
    <t>IQ-P09222</t>
  </si>
  <si>
    <t>IQ-P09251</t>
  </si>
  <si>
    <t>IQ-P09269</t>
  </si>
  <si>
    <t>IQ-P09282</t>
  </si>
  <si>
    <t>IQ-P09290</t>
  </si>
  <si>
    <t>IQ-P09292</t>
  </si>
  <si>
    <t>IQ-P09346</t>
  </si>
  <si>
    <t>IQ-P09437</t>
  </si>
  <si>
    <t>IQ-P09477</t>
  </si>
  <si>
    <t>IQ-P09518</t>
  </si>
  <si>
    <t>IQ-P09563</t>
  </si>
  <si>
    <t>IQ-P09637</t>
  </si>
  <si>
    <t>IQ-P09706</t>
  </si>
  <si>
    <t>IQ-P09766</t>
  </si>
  <si>
    <t>IQ-P09788</t>
  </si>
  <si>
    <t>IQ-P10288</t>
  </si>
  <si>
    <t>IQ-P10419</t>
  </si>
  <si>
    <t>IQ-P10422</t>
  </si>
  <si>
    <t>IQ-P10436</t>
  </si>
  <si>
    <t>IQ-P10474</t>
  </si>
  <si>
    <t>IQ-P10600</t>
  </si>
  <si>
    <t>IQ-P10653</t>
  </si>
  <si>
    <t>Hay al Askari</t>
  </si>
  <si>
    <t>IQ-P10693</t>
  </si>
  <si>
    <t>IQ-P10702</t>
  </si>
  <si>
    <t>IQ-P10711</t>
  </si>
  <si>
    <t>IQ-P10766</t>
  </si>
  <si>
    <t>IQ-P11031</t>
  </si>
  <si>
    <t>IQ-P11108</t>
  </si>
  <si>
    <t>IQ-P11152</t>
  </si>
  <si>
    <t>IQ-P11404</t>
  </si>
  <si>
    <t>IQ-P11792</t>
  </si>
  <si>
    <t>IQ-P13545</t>
  </si>
  <si>
    <t>IQ-P13546</t>
  </si>
  <si>
    <t>IQ-P13548</t>
  </si>
  <si>
    <t>IQ-P13577</t>
  </si>
  <si>
    <t>IQ-P13687</t>
  </si>
  <si>
    <t>IQ-P13774</t>
  </si>
  <si>
    <t>IQ-P13780</t>
  </si>
  <si>
    <t>IQ-P13839</t>
  </si>
  <si>
    <t>IQ-P13870</t>
  </si>
  <si>
    <t>IQ-P13906</t>
  </si>
  <si>
    <t>IQ-P13921</t>
  </si>
  <si>
    <t>IQ-P13943</t>
  </si>
  <si>
    <t>IQ-P14897</t>
  </si>
  <si>
    <t>IQ-P15052</t>
  </si>
  <si>
    <t>IQ-P15053</t>
  </si>
  <si>
    <t>IQ-P15060</t>
  </si>
  <si>
    <t>IQ-P15061</t>
  </si>
  <si>
    <t>IQ-P15062</t>
  </si>
  <si>
    <t>IQ-P15669</t>
  </si>
  <si>
    <t>IQ-P15670</t>
  </si>
  <si>
    <t>IQ-P16025</t>
  </si>
  <si>
    <t>IQ-P16045</t>
  </si>
  <si>
    <t>IQ-P16056</t>
  </si>
  <si>
    <t>IQ-P16170</t>
  </si>
  <si>
    <t>IQ-P16197</t>
  </si>
  <si>
    <t>IQ-P16270</t>
  </si>
  <si>
    <t>IQ-P16293</t>
  </si>
  <si>
    <t>IQ-P16300</t>
  </si>
  <si>
    <t>IQ-P16301</t>
  </si>
  <si>
    <t>IQ-P16305</t>
  </si>
  <si>
    <t>IQ-P16330</t>
  </si>
  <si>
    <t>IQ-P16626</t>
  </si>
  <si>
    <t>IQ-P16759</t>
  </si>
  <si>
    <t>IQ-P16892</t>
  </si>
  <si>
    <t>IQ-P16894</t>
  </si>
  <si>
    <t>IQ-P16907</t>
  </si>
  <si>
    <t>IQ-P16968</t>
  </si>
  <si>
    <t>IQ-P17107</t>
  </si>
  <si>
    <t>IQ-P17111</t>
  </si>
  <si>
    <t>IQ-P17118</t>
  </si>
  <si>
    <t>IQ-P17143</t>
  </si>
  <si>
    <t>IQ-P17226</t>
  </si>
  <si>
    <t>IQ-P17240</t>
  </si>
  <si>
    <t>IQ-P17284</t>
  </si>
  <si>
    <t>IQ-P17318</t>
  </si>
  <si>
    <t>IQ-P17362</t>
  </si>
  <si>
    <t>IQ-P17363</t>
  </si>
  <si>
    <t>IQ-P17372</t>
  </si>
  <si>
    <t>IQ-P17373</t>
  </si>
  <si>
    <t>IQ-P17424</t>
  </si>
  <si>
    <t>IQ-P17537</t>
  </si>
  <si>
    <t>IQ-P17539</t>
  </si>
  <si>
    <t>IQ-P17543</t>
  </si>
  <si>
    <t>IQ-P17554</t>
  </si>
  <si>
    <t>IQ-P17587</t>
  </si>
  <si>
    <t>IQ-P17595</t>
  </si>
  <si>
    <t>IQ-P17604</t>
  </si>
  <si>
    <t>IQ-P17701</t>
  </si>
  <si>
    <t>IQ-P17741</t>
  </si>
  <si>
    <t>IQ-P17785</t>
  </si>
  <si>
    <t>IQ-P17855</t>
  </si>
  <si>
    <t>IQ-P17884</t>
  </si>
  <si>
    <t>IQ-P17998</t>
  </si>
  <si>
    <t>IQ-P18000</t>
  </si>
  <si>
    <t>IQ-P18003</t>
  </si>
  <si>
    <t>IQ-P18006</t>
  </si>
  <si>
    <t>IQ-P18030</t>
  </si>
  <si>
    <t>IQ-P18132</t>
  </si>
  <si>
    <t>IQ-P18252</t>
  </si>
  <si>
    <t>IQ-P18258</t>
  </si>
  <si>
    <t>IQ-P18265</t>
  </si>
  <si>
    <t>IQ-P18266</t>
  </si>
  <si>
    <t>IQ-P18277</t>
  </si>
  <si>
    <t>IQ-P18283</t>
  </si>
  <si>
    <t>IQ-P18286</t>
  </si>
  <si>
    <t>IQ-P18298</t>
  </si>
  <si>
    <t>IQ-P18303</t>
  </si>
  <si>
    <t>IQ-P18306</t>
  </si>
  <si>
    <t>IQ-P18307</t>
  </si>
  <si>
    <t>IQ-P18319</t>
  </si>
  <si>
    <t>IQ-P18326</t>
  </si>
  <si>
    <t>IQ-P18331</t>
  </si>
  <si>
    <t>IQ-P18336</t>
  </si>
  <si>
    <t>IQ-P18337</t>
  </si>
  <si>
    <t>IQ-P18340</t>
  </si>
  <si>
    <t>IQ-P18343</t>
  </si>
  <si>
    <t>IQ-P18346</t>
  </si>
  <si>
    <t>Hay Shabanah</t>
  </si>
  <si>
    <t>Hay 17 Rabe' Al Awal</t>
  </si>
  <si>
    <t>IQ-P18531</t>
  </si>
  <si>
    <t>IQ-P18996</t>
  </si>
  <si>
    <t>IQ-P18998</t>
  </si>
  <si>
    <t>IQ-P18999</t>
  </si>
  <si>
    <t>IQ-P19094</t>
  </si>
  <si>
    <t>IQ-P19138</t>
  </si>
  <si>
    <t>IQ-P19140</t>
  </si>
  <si>
    <t>IQ-P19146</t>
  </si>
  <si>
    <t>IQ-P19149</t>
  </si>
  <si>
    <t>IQ-P19150</t>
  </si>
  <si>
    <t>IQ-P19231</t>
  </si>
  <si>
    <t>Bardarash</t>
  </si>
  <si>
    <t>IQ-P19946</t>
  </si>
  <si>
    <t>IQ-P20271</t>
  </si>
  <si>
    <t>IQ-P20335</t>
  </si>
  <si>
    <t>IQ-P20400</t>
  </si>
  <si>
    <t>IQ-P20480</t>
  </si>
  <si>
    <t>IQ-P20503</t>
  </si>
  <si>
    <t>IQ-P20534</t>
  </si>
  <si>
    <t>IQ-P20724</t>
  </si>
  <si>
    <t>Ashiq</t>
  </si>
  <si>
    <t>IQ-P20840</t>
  </si>
  <si>
    <t>IQ-P20904</t>
  </si>
  <si>
    <t>IQ-P20914</t>
  </si>
  <si>
    <t>IQ-P20919</t>
  </si>
  <si>
    <t>IQ-P21042</t>
  </si>
  <si>
    <t>IQ-P21056</t>
  </si>
  <si>
    <t>IQ-P21132</t>
  </si>
  <si>
    <t>IQ-P21205</t>
  </si>
  <si>
    <t>IQ-P21619</t>
  </si>
  <si>
    <t>IQ-P21637</t>
  </si>
  <si>
    <t>IQ-P21645</t>
  </si>
  <si>
    <t>IQ-P21652</t>
  </si>
  <si>
    <t>IQ-P21743</t>
  </si>
  <si>
    <t>IQ-P21770</t>
  </si>
  <si>
    <t>IQ-P21774</t>
  </si>
  <si>
    <t>IQ-P21820</t>
  </si>
  <si>
    <t>IQ-P21825</t>
  </si>
  <si>
    <t>IQ-P21829</t>
  </si>
  <si>
    <t>IQ-P21830</t>
  </si>
  <si>
    <t>IQ-P21844</t>
  </si>
  <si>
    <t>IQ-P21900</t>
  </si>
  <si>
    <t>IQ-P22123</t>
  </si>
  <si>
    <t>IQ-P22162</t>
  </si>
  <si>
    <t>IQ-P22173</t>
  </si>
  <si>
    <t>IQ-P22197</t>
  </si>
  <si>
    <t>IQ-P22331</t>
  </si>
  <si>
    <t>IQ-P22554</t>
  </si>
  <si>
    <t>IQ-P22559</t>
  </si>
  <si>
    <t>IQ-P22931</t>
  </si>
  <si>
    <t>IQ-P22939</t>
  </si>
  <si>
    <t>IQ-P22944</t>
  </si>
  <si>
    <t>IQ-P22952</t>
  </si>
  <si>
    <t>IQ-P22955</t>
  </si>
  <si>
    <t>IQ-P23047</t>
  </si>
  <si>
    <t>IQ-P23057</t>
  </si>
  <si>
    <t>IQ-P23059</t>
  </si>
  <si>
    <t>IQ-P23068</t>
  </si>
  <si>
    <t>IQ-P23070</t>
  </si>
  <si>
    <t>IQ-P23081</t>
  </si>
  <si>
    <t>IQ-P23159</t>
  </si>
  <si>
    <t>IQ-P23162</t>
  </si>
  <si>
    <t>IQ-P23581</t>
  </si>
  <si>
    <t>IQ-P23583</t>
  </si>
  <si>
    <t>IQ-P23587</t>
  </si>
  <si>
    <t>IQ-P23589</t>
  </si>
  <si>
    <t>IQ-P23603</t>
  </si>
  <si>
    <t>IQ-P23607</t>
  </si>
  <si>
    <t>IQ-P23608</t>
  </si>
  <si>
    <t>IQ-P23661</t>
  </si>
  <si>
    <t>IQ-P23663</t>
  </si>
  <si>
    <t>IQ-P23674</t>
  </si>
  <si>
    <t>IQ-P23679</t>
  </si>
  <si>
    <t>IQ-P23680</t>
  </si>
  <si>
    <t>IQ-P23700</t>
  </si>
  <si>
    <t>IQ-P23736</t>
  </si>
  <si>
    <t>IQ-P23747</t>
  </si>
  <si>
    <t>IQ-P23778</t>
  </si>
  <si>
    <t>IQ-P23789</t>
  </si>
  <si>
    <t>IQ-P23793</t>
  </si>
  <si>
    <t>راوى</t>
  </si>
  <si>
    <t>روى</t>
  </si>
  <si>
    <t>راوندوز-صوران</t>
  </si>
  <si>
    <t>Nat'l NGO</t>
  </si>
  <si>
    <t>Int'l NGO</t>
  </si>
  <si>
    <t>UN</t>
  </si>
  <si>
    <t>Planned</t>
  </si>
  <si>
    <t>Delivered</t>
  </si>
  <si>
    <t>Type of CRI</t>
  </si>
  <si>
    <t>Intervention Status</t>
  </si>
  <si>
    <t>Normal</t>
  </si>
  <si>
    <t>Camp</t>
  </si>
  <si>
    <t>Organization type</t>
  </si>
  <si>
    <t>ACF</t>
  </si>
  <si>
    <t>ACTED</t>
  </si>
  <si>
    <t>AFAD</t>
  </si>
  <si>
    <t>Al-Khair</t>
  </si>
  <si>
    <t>Al-Mesalla</t>
  </si>
  <si>
    <t>ASB</t>
  </si>
  <si>
    <t>ASUDA</t>
  </si>
  <si>
    <t>BCF</t>
  </si>
  <si>
    <t>Caritas</t>
  </si>
  <si>
    <t>Chistian Aid UK</t>
  </si>
  <si>
    <t>DDM</t>
  </si>
  <si>
    <t>DKH</t>
  </si>
  <si>
    <t>DMC</t>
  </si>
  <si>
    <t>DORCAS</t>
  </si>
  <si>
    <t>DRC</t>
  </si>
  <si>
    <t>Entrust</t>
  </si>
  <si>
    <t>ERC</t>
  </si>
  <si>
    <t>FRC</t>
  </si>
  <si>
    <t>GEC</t>
  </si>
  <si>
    <t>GRC</t>
  </si>
  <si>
    <t>Harikar</t>
  </si>
  <si>
    <t>ICRC</t>
  </si>
  <si>
    <t>IKL</t>
  </si>
  <si>
    <t>IMC</t>
  </si>
  <si>
    <t>IOM</t>
  </si>
  <si>
    <t>IRC</t>
  </si>
  <si>
    <t>IRCS</t>
  </si>
  <si>
    <t>IRD</t>
  </si>
  <si>
    <t>ISHO</t>
  </si>
  <si>
    <t>IVY</t>
  </si>
  <si>
    <t>Kanz</t>
  </si>
  <si>
    <t>KSC</t>
  </si>
  <si>
    <t>KURDS</t>
  </si>
  <si>
    <t>LWF</t>
  </si>
  <si>
    <t>MEDAIR</t>
  </si>
  <si>
    <t>Mennonite Central Committee</t>
  </si>
  <si>
    <t>Mission East</t>
  </si>
  <si>
    <t>MSF</t>
  </si>
  <si>
    <t>NRC</t>
  </si>
  <si>
    <t>PAO</t>
  </si>
  <si>
    <t>PIN</t>
  </si>
  <si>
    <t>PWJ</t>
  </si>
  <si>
    <t>Qandil</t>
  </si>
  <si>
    <t>Relief International</t>
  </si>
  <si>
    <t>Rwanga Foundation</t>
  </si>
  <si>
    <t>Samaritan’s Purse</t>
  </si>
  <si>
    <t>SCI</t>
  </si>
  <si>
    <t>Sorouh</t>
  </si>
  <si>
    <t>STEP</t>
  </si>
  <si>
    <t>TDH</t>
  </si>
  <si>
    <t>TEARFUND</t>
  </si>
  <si>
    <t>THW</t>
  </si>
  <si>
    <t>UNFPA</t>
  </si>
  <si>
    <t>UN-Habitat</t>
  </si>
  <si>
    <t>UNHCR</t>
  </si>
  <si>
    <t>UNICEF</t>
  </si>
  <si>
    <t>WFP</t>
  </si>
  <si>
    <t>WVI</t>
  </si>
  <si>
    <t>YAO</t>
  </si>
  <si>
    <t>ZOA</t>
  </si>
  <si>
    <t>Al-Khanjar Institute</t>
  </si>
  <si>
    <t>Triangle</t>
  </si>
  <si>
    <t>Mercy Corps</t>
  </si>
  <si>
    <t>PU-AMI</t>
  </si>
  <si>
    <t>CARE</t>
  </si>
  <si>
    <t>Green Helmets</t>
  </si>
  <si>
    <t>JEN</t>
  </si>
  <si>
    <t>CAPNI</t>
  </si>
  <si>
    <t>Shelter for Life</t>
  </si>
  <si>
    <t>LDS</t>
  </si>
  <si>
    <t>ADRA</t>
  </si>
  <si>
    <t>JRS</t>
  </si>
  <si>
    <t>Mamoura Humanitarian Establishment (MHE)</t>
  </si>
  <si>
    <t>Muslim Aid</t>
  </si>
  <si>
    <t>Oxfam</t>
  </si>
  <si>
    <t>Organization Name</t>
  </si>
  <si>
    <t>Handicap Int'l</t>
  </si>
  <si>
    <t>Anwar Al-Ataa</t>
  </si>
  <si>
    <t>CRS</t>
  </si>
  <si>
    <t>IFRC</t>
  </si>
  <si>
    <t>OCHA Adm1 PCode</t>
  </si>
  <si>
    <t>Governorate</t>
  </si>
  <si>
    <t>OCHA ADM2 PCode</t>
  </si>
  <si>
    <t>District</t>
  </si>
  <si>
    <t>DTMPlace Code</t>
  </si>
  <si>
    <t>OCHA_PCode</t>
  </si>
  <si>
    <t>Location Name</t>
  </si>
  <si>
    <t>Arabic Name</t>
  </si>
  <si>
    <t>Source</t>
  </si>
  <si>
    <t>Al-Rutba</t>
  </si>
  <si>
    <t>IQ-P25001</t>
  </si>
  <si>
    <t>Hay Abira</t>
  </si>
  <si>
    <t>حي ابيرة</t>
  </si>
  <si>
    <t>DTM</t>
  </si>
  <si>
    <t>IQ-P25002</t>
  </si>
  <si>
    <t>Hay Al A'rben</t>
  </si>
  <si>
    <t>حي الاربعين</t>
  </si>
  <si>
    <t>IQ-P25003</t>
  </si>
  <si>
    <t>Hay Al-Dour</t>
  </si>
  <si>
    <t>حي الدور</t>
  </si>
  <si>
    <t>IQ-P25004</t>
  </si>
  <si>
    <t>Hay Al-Qasar</t>
  </si>
  <si>
    <t>حي الكصر</t>
  </si>
  <si>
    <t>IQ-P25005</t>
  </si>
  <si>
    <t>Hay Al-Shoqaq</t>
  </si>
  <si>
    <t>حي الشقق</t>
  </si>
  <si>
    <t>IQ-P25006</t>
  </si>
  <si>
    <t>Hay Al-Uwenah</t>
  </si>
  <si>
    <t>حي العوينة</t>
  </si>
  <si>
    <t>IQ-P25007</t>
  </si>
  <si>
    <t>Hay Makina Aboud</t>
  </si>
  <si>
    <t>حي مكينة عبود</t>
  </si>
  <si>
    <t>IQ-P25008</t>
  </si>
  <si>
    <t>Al A'bbah</t>
  </si>
  <si>
    <t>العبة</t>
  </si>
  <si>
    <t>IQ-P25009</t>
  </si>
  <si>
    <t>Albo A'klah</t>
  </si>
  <si>
    <t>البوعكلة</t>
  </si>
  <si>
    <t>IQ-P25010</t>
  </si>
  <si>
    <t>Albo A'koll</t>
  </si>
  <si>
    <t>البوعاكول</t>
  </si>
  <si>
    <t>IQ-P25011</t>
  </si>
  <si>
    <t>Albo Shbeel</t>
  </si>
  <si>
    <t>البوشبيل</t>
  </si>
  <si>
    <t>IQ-P25012</t>
  </si>
  <si>
    <t>Al Khaldiyah Village</t>
  </si>
  <si>
    <t>قرية الخالدية</t>
  </si>
  <si>
    <t>IQ-P25013</t>
  </si>
  <si>
    <t>Al Khansa'a</t>
  </si>
  <si>
    <t>حي الخنساء</t>
  </si>
  <si>
    <t>IQ-P25014</t>
  </si>
  <si>
    <t>Al Shamiyah Village</t>
  </si>
  <si>
    <t>قرية الشامية</t>
  </si>
  <si>
    <t>IQ-P25015</t>
  </si>
  <si>
    <t>Al Sheikh Mohammad Village</t>
  </si>
  <si>
    <t>قرية شيخ محمد</t>
  </si>
  <si>
    <t>IQ-P25016</t>
  </si>
  <si>
    <t>Hay Al barakah</t>
  </si>
  <si>
    <t>حي البركة</t>
  </si>
  <si>
    <t>IQ-P25017</t>
  </si>
  <si>
    <t>Hay Al Mustafa</t>
  </si>
  <si>
    <t>حي المصطفى</t>
  </si>
  <si>
    <t>IQ-P25018</t>
  </si>
  <si>
    <t>Hay Al Rahman</t>
  </si>
  <si>
    <t>حي الرحمن</t>
  </si>
  <si>
    <t>IQ-P25019</t>
  </si>
  <si>
    <t>Hay Al Sadeq</t>
  </si>
  <si>
    <t>حي الصديق</t>
  </si>
  <si>
    <t>IQ-P25020</t>
  </si>
  <si>
    <t>حي السلام</t>
  </si>
  <si>
    <t>IQ-P25021</t>
  </si>
  <si>
    <t>Hay Al Somod</t>
  </si>
  <si>
    <t>حي الصمود</t>
  </si>
  <si>
    <t>IQ-P25022</t>
  </si>
  <si>
    <t>Jabeel Bani Salih Village</t>
  </si>
  <si>
    <t>قرية جبيل بني صالح</t>
  </si>
  <si>
    <t>IQ-P25023</t>
  </si>
  <si>
    <t>Shbirah Village</t>
  </si>
  <si>
    <t>قرية شبيرة</t>
  </si>
  <si>
    <t>IQ-P25024</t>
  </si>
  <si>
    <t>Al A'mrah</t>
  </si>
  <si>
    <t>العامرة</t>
  </si>
  <si>
    <t>IQ-P25025</t>
  </si>
  <si>
    <t>Al Balatiyah</t>
  </si>
  <si>
    <t>البلاطية</t>
  </si>
  <si>
    <t>IQ-P25026</t>
  </si>
  <si>
    <t>Al dawarah Al Gharbiyah</t>
  </si>
  <si>
    <t>الدوارة الغربية</t>
  </si>
  <si>
    <t>IQ-P25027</t>
  </si>
  <si>
    <t>Al Hamadi</t>
  </si>
  <si>
    <t>الحمادي</t>
  </si>
  <si>
    <t>IQ-P25028</t>
  </si>
  <si>
    <t>Al Hitan</t>
  </si>
  <si>
    <t>الحيطان</t>
  </si>
  <si>
    <t>IQ-P25029</t>
  </si>
  <si>
    <t>Al Jaladiyah</t>
  </si>
  <si>
    <t>الجلادية</t>
  </si>
  <si>
    <t>IQ-P25030</t>
  </si>
  <si>
    <t>Al Jarorah</t>
  </si>
  <si>
    <t>الجرورة</t>
  </si>
  <si>
    <t>IQ-P25031</t>
  </si>
  <si>
    <t>Al Jazerah</t>
  </si>
  <si>
    <t>الجزيرة</t>
  </si>
  <si>
    <t>IQ-P25032</t>
  </si>
  <si>
    <t>Al Rees</t>
  </si>
  <si>
    <t>الريس</t>
  </si>
  <si>
    <t>IQ-P25033</t>
  </si>
  <si>
    <t>Al Sa'dan</t>
  </si>
  <si>
    <t>السعدان</t>
  </si>
  <si>
    <t>IQ-P25034</t>
  </si>
  <si>
    <t>Al Sardiyah</t>
  </si>
  <si>
    <t>السردية</t>
  </si>
  <si>
    <t>IQ-P25035</t>
  </si>
  <si>
    <t>Al Wafa'a</t>
  </si>
  <si>
    <t>الوفاء</t>
  </si>
  <si>
    <t>IQ-P25036</t>
  </si>
  <si>
    <t>Al-Esma'eliyah</t>
  </si>
  <si>
    <t>الاسماعيلية</t>
  </si>
  <si>
    <t>IQ-P25037</t>
  </si>
  <si>
    <t>Al-Hajar</t>
  </si>
  <si>
    <t>الحجر</t>
  </si>
  <si>
    <t>IQ-P25038</t>
  </si>
  <si>
    <t>A'mirah</t>
  </si>
  <si>
    <t>عميرة</t>
  </si>
  <si>
    <t>IQ-P25039</t>
  </si>
  <si>
    <t>Manazil</t>
  </si>
  <si>
    <t>منازل</t>
  </si>
  <si>
    <t>IQ-P25040</t>
  </si>
  <si>
    <t>Qanan</t>
  </si>
  <si>
    <t>قنان</t>
  </si>
  <si>
    <t>IQ-P25041</t>
  </si>
  <si>
    <t>Al Khulafa'a</t>
  </si>
  <si>
    <t>الخلفاء</t>
  </si>
  <si>
    <t>IQ-P25042</t>
  </si>
  <si>
    <t>Al Urobah</t>
  </si>
  <si>
    <t>العروبة</t>
  </si>
  <si>
    <t>Al-Mahawil</t>
  </si>
  <si>
    <t>IQ-P25043</t>
  </si>
  <si>
    <t xml:space="preserve"> Barnon-Al Qasabah Al kadima</t>
  </si>
  <si>
    <t>برنون- القصبه القديمه</t>
  </si>
  <si>
    <t>IQ-P25044</t>
  </si>
  <si>
    <t xml:space="preserve"> Barnon-hay Alaskry</t>
  </si>
  <si>
    <t>برنون- حي العسكري</t>
  </si>
  <si>
    <t>IQ-P25045</t>
  </si>
  <si>
    <t>Abo Blaw</t>
  </si>
  <si>
    <t>أبو بلاو</t>
  </si>
  <si>
    <t>IQ-P25046</t>
  </si>
  <si>
    <t>Abu halael - Al Neel Area</t>
  </si>
  <si>
    <t>ناحيه النيل- ابو هليل</t>
  </si>
  <si>
    <t>IQ-P25047</t>
  </si>
  <si>
    <t>Al Baqer Area - Jablah</t>
  </si>
  <si>
    <t>جبلة - مدينة الباقر</t>
  </si>
  <si>
    <t>IQ-P25048</t>
  </si>
  <si>
    <t>Al Imam - Hay Al Hussien</t>
  </si>
  <si>
    <t>ناحيه الامام- حي الحسين</t>
  </si>
  <si>
    <t>IQ-P25049</t>
  </si>
  <si>
    <t>Al Imam - Hay Al Zahraa</t>
  </si>
  <si>
    <t>ناحيه الامام - حي الزهراء</t>
  </si>
  <si>
    <t>IQ-P25050</t>
  </si>
  <si>
    <t>Al Imam - Hay Imam Ali</t>
  </si>
  <si>
    <t>ناحيه الامام- حي الامام علي</t>
  </si>
  <si>
    <t>IQ-P25051</t>
  </si>
  <si>
    <t>Al Khatoniyah</t>
  </si>
  <si>
    <t>الخاتونيه</t>
  </si>
  <si>
    <t>IQ-P25052</t>
  </si>
  <si>
    <t>Al- lubat</t>
  </si>
  <si>
    <t>اللوبات</t>
  </si>
  <si>
    <t>IQ-P25053</t>
  </si>
  <si>
    <t>Al Murtdha village</t>
  </si>
  <si>
    <t>قريه المرتضى</t>
  </si>
  <si>
    <t>IQ-P25054</t>
  </si>
  <si>
    <t>Al Qasabah Al Kadimah</t>
  </si>
  <si>
    <t>ناحية الامام - القصبة القديمة</t>
  </si>
  <si>
    <t>IQ-P25055</t>
  </si>
  <si>
    <t>Al taba - Al Neel</t>
  </si>
  <si>
    <t>ناحيه النيل - الطابه</t>
  </si>
  <si>
    <t>IQ-P25056</t>
  </si>
  <si>
    <t>Al Tahriyah</t>
  </si>
  <si>
    <t>الطاهريه</t>
  </si>
  <si>
    <t>IQ-P25057</t>
  </si>
  <si>
    <t>Alammar village - - Al Neel</t>
  </si>
  <si>
    <t>ناحيه النيل - قريه العمار</t>
  </si>
  <si>
    <t>IQ-P25058</t>
  </si>
  <si>
    <t>Al'aweara</t>
  </si>
  <si>
    <t>العويره</t>
  </si>
  <si>
    <t>IQ-P25059</t>
  </si>
  <si>
    <t>Alazawea</t>
  </si>
  <si>
    <t>العزاويه</t>
  </si>
  <si>
    <t>IQ-P25060</t>
  </si>
  <si>
    <t>Albad'a- hay Alaskari</t>
  </si>
  <si>
    <t>البدع - حي العسكري</t>
  </si>
  <si>
    <t>IQ-P25061</t>
  </si>
  <si>
    <t>Algreaay</t>
  </si>
  <si>
    <t>الكريعي</t>
  </si>
  <si>
    <t>IQ-P25062</t>
  </si>
  <si>
    <t>Algwam village</t>
  </si>
  <si>
    <t>ناحيه الامام -قريه الكوام</t>
  </si>
  <si>
    <t>IQ-P25063</t>
  </si>
  <si>
    <t>AlRashead village  - - Al Neel</t>
  </si>
  <si>
    <t>ناحيه النيل - قريه الراشد</t>
  </si>
  <si>
    <t>IQ-P25064</t>
  </si>
  <si>
    <t>Alshalab village - - Al Neel</t>
  </si>
  <si>
    <t>ناحيه النيل - قريه الشلب</t>
  </si>
  <si>
    <t>IQ-P25065</t>
  </si>
  <si>
    <t>Hay Al Farook</t>
  </si>
  <si>
    <t>حي الفاروق</t>
  </si>
  <si>
    <t>IQ-P25066</t>
  </si>
  <si>
    <t>Hay Al wihda - Jablah</t>
  </si>
  <si>
    <t>جبلة - حي الوحده</t>
  </si>
  <si>
    <t>IQ-P25067</t>
  </si>
  <si>
    <t>Hay Zain Alabadeen</t>
  </si>
  <si>
    <t>حي زين العابدين</t>
  </si>
  <si>
    <t>IQ-P25068</t>
  </si>
  <si>
    <t>Jabla - Al Dulimy</t>
  </si>
  <si>
    <t>جبلة - الدليمي</t>
  </si>
  <si>
    <t>IQ-P25069</t>
  </si>
  <si>
    <t>Jabla - Al Hamiry</t>
  </si>
  <si>
    <t>جبلة - الحميري</t>
  </si>
  <si>
    <t>IQ-P25070</t>
  </si>
  <si>
    <t>Jabla - Hay Al Hurriya</t>
  </si>
  <si>
    <t>جبله - حي الحريه</t>
  </si>
  <si>
    <t>IQ-P25071</t>
  </si>
  <si>
    <t>jabla-alshwafa</t>
  </si>
  <si>
    <t>جبله - الشوافع</t>
  </si>
  <si>
    <t>IQ-P25072</t>
  </si>
  <si>
    <t>jabla-Hay Rhaema</t>
  </si>
  <si>
    <t>جبله - حي رحيمه</t>
  </si>
  <si>
    <t>IQ-P25073</t>
  </si>
  <si>
    <t>khafaja village</t>
  </si>
  <si>
    <t>قريه خفاجه</t>
  </si>
  <si>
    <t>IQ-P25074</t>
  </si>
  <si>
    <t>khalf alsharkhy village - - Al Neel</t>
  </si>
  <si>
    <t>ناحيه النيل - قريه خليف الشرقي</t>
  </si>
  <si>
    <t>IQ-P25075</t>
  </si>
  <si>
    <t>Maghear Village - Al Neel</t>
  </si>
  <si>
    <t>ناحيه النيل- قريه مغير</t>
  </si>
  <si>
    <t>IQ-P25076</t>
  </si>
  <si>
    <t>Sreadib</t>
  </si>
  <si>
    <t>ناحيه النيل -سريديب</t>
  </si>
  <si>
    <t>Al-Musayab</t>
  </si>
  <si>
    <t>IQ-P25077</t>
  </si>
  <si>
    <t>Al - Jazirah</t>
  </si>
  <si>
    <t>ناحيه الاسكندريه-الجزيره</t>
  </si>
  <si>
    <t>IQ-P25078</t>
  </si>
  <si>
    <t>Al Abtan</t>
  </si>
  <si>
    <t>ال عبطان</t>
  </si>
  <si>
    <t>IQ-P25079</t>
  </si>
  <si>
    <t>Al Doob</t>
  </si>
  <si>
    <t>الدوب</t>
  </si>
  <si>
    <t>IQ-P25080</t>
  </si>
  <si>
    <t>Al Iskandariyah Area - Mowelha</t>
  </si>
  <si>
    <t>ناحية الاسكندرية - مويلحة</t>
  </si>
  <si>
    <t>IQ-P25081</t>
  </si>
  <si>
    <t>Al Nakhil</t>
  </si>
  <si>
    <t>النخيل</t>
  </si>
  <si>
    <t>IQ-P25082</t>
  </si>
  <si>
    <t>Al Sadda - Um Al Hamam</t>
  </si>
  <si>
    <t>ناحيه السده - ام الحمام</t>
  </si>
  <si>
    <t>IQ-P25083</t>
  </si>
  <si>
    <t>Albaqer village</t>
  </si>
  <si>
    <t>قرية الباقر</t>
  </si>
  <si>
    <t>IQ-P25084</t>
  </si>
  <si>
    <t>AlMuhnawea - village 3  - Al Sada</t>
  </si>
  <si>
    <t>ناحيه السده - المهناويه - قريه 3</t>
  </si>
  <si>
    <t>IQ-P25085</t>
  </si>
  <si>
    <t>Alshejairea - Al Sada</t>
  </si>
  <si>
    <t>ناحيه السده - قريه الشجيريه</t>
  </si>
  <si>
    <t>IQ-P25086</t>
  </si>
  <si>
    <t>Al-Sikak 2</t>
  </si>
  <si>
    <t>السكك/2</t>
  </si>
  <si>
    <t>IQ-P25087</t>
  </si>
  <si>
    <t>Arathy AlNasreya - Al Sada</t>
  </si>
  <si>
    <t>ناحيه السده - ارضي الناصريه</t>
  </si>
  <si>
    <t>IQ-P25088</t>
  </si>
  <si>
    <t>Hay Aday</t>
  </si>
  <si>
    <t>ناحيه الاسكندريه- حي عداي</t>
  </si>
  <si>
    <t>IQ-P25089</t>
  </si>
  <si>
    <t>Hay Al Ataba'</t>
  </si>
  <si>
    <t>حي الاطباء</t>
  </si>
  <si>
    <t>IQ-P25090</t>
  </si>
  <si>
    <t>Hay Al Baladea</t>
  </si>
  <si>
    <t>حي البلديه</t>
  </si>
  <si>
    <t>IQ-P25091</t>
  </si>
  <si>
    <t>Hay Al Quds</t>
  </si>
  <si>
    <t>ناحيه الاسكندريه-حي القدس</t>
  </si>
  <si>
    <t>IQ-P25092</t>
  </si>
  <si>
    <t>Hay Al Ray</t>
  </si>
  <si>
    <t>ناحيه السده- حي الري</t>
  </si>
  <si>
    <t>IQ-P25093</t>
  </si>
  <si>
    <t>Hay Al-Anwar</t>
  </si>
  <si>
    <t>ناحيه الاسكندريه-حي الانوار</t>
  </si>
  <si>
    <t>IQ-P25094</t>
  </si>
  <si>
    <t>Hay Almualmeen 1</t>
  </si>
  <si>
    <t>حي المعلمين 1</t>
  </si>
  <si>
    <t>IQ-P25095</t>
  </si>
  <si>
    <t>Hay Almualmeen 2</t>
  </si>
  <si>
    <t>حي المعلمين 2</t>
  </si>
  <si>
    <t>IQ-P25096</t>
  </si>
  <si>
    <t>Hay Al-Qadissiyah</t>
  </si>
  <si>
    <t>ناحيه الاسكندريه- حي القادسيه</t>
  </si>
  <si>
    <t>IQ-P25097</t>
  </si>
  <si>
    <t>Hay Al-Risalah</t>
  </si>
  <si>
    <t>ناحيه الاسكندريه-حي الرساله</t>
  </si>
  <si>
    <t>IQ-P25098</t>
  </si>
  <si>
    <t>Mhaizm 2</t>
  </si>
  <si>
    <t>محيزم 2</t>
  </si>
  <si>
    <t>IQ-P25099</t>
  </si>
  <si>
    <t>Shara AlSada Alkadeem</t>
  </si>
  <si>
    <t>شارع السده القديم</t>
  </si>
  <si>
    <t>IQ-P25100</t>
  </si>
  <si>
    <t>Taha S'alu village</t>
  </si>
  <si>
    <t>قرية طه سعلو</t>
  </si>
  <si>
    <t>IQ-P25101</t>
  </si>
  <si>
    <t>Abo Derbash Al Midhatiyah</t>
  </si>
  <si>
    <t>ناحية المدحتية - ابو درباش</t>
  </si>
  <si>
    <t>IQ-P25102</t>
  </si>
  <si>
    <t>Al Dabla</t>
  </si>
  <si>
    <t>الدبلة</t>
  </si>
  <si>
    <t>IQ-P25103</t>
  </si>
  <si>
    <t>Al Dro'a - Al Qasim Area</t>
  </si>
  <si>
    <t>ناحية القاسم - الدروع</t>
  </si>
  <si>
    <t>IQ-P25104</t>
  </si>
  <si>
    <t>Al Hajj Ubaid</t>
  </si>
  <si>
    <t>الحاج عبيد</t>
  </si>
  <si>
    <t>IQ-P25105</t>
  </si>
  <si>
    <t>Al Hu'sen - Al Midhatiya</t>
  </si>
  <si>
    <t>ناحية المدحتية - الحصين</t>
  </si>
  <si>
    <t>IQ-P25106</t>
  </si>
  <si>
    <t>Al Nasser</t>
  </si>
  <si>
    <t>ناحية الشوملي - النصر</t>
  </si>
  <si>
    <t>IQ-P25107</t>
  </si>
  <si>
    <t>Al Sadah Al Baharnah</t>
  </si>
  <si>
    <t>السادة البحارنة</t>
  </si>
  <si>
    <t>IQ-P25108</t>
  </si>
  <si>
    <t>Al Zabbar</t>
  </si>
  <si>
    <t>ناحية الشوملي - الزبار</t>
  </si>
  <si>
    <t>IQ-P25109</t>
  </si>
  <si>
    <t>Albo Abdullah Village</t>
  </si>
  <si>
    <t>ناحية المدحتية - قرية البو عبدالله</t>
  </si>
  <si>
    <t>IQ-P25110</t>
  </si>
  <si>
    <t>Bermana villge</t>
  </si>
  <si>
    <t>قرية بيرمانة</t>
  </si>
  <si>
    <t>IQ-P25111</t>
  </si>
  <si>
    <t>Abo Hadma</t>
  </si>
  <si>
    <t>ابو هدمة</t>
  </si>
  <si>
    <t>IQ-P25112</t>
  </si>
  <si>
    <t>Abo Otham</t>
  </si>
  <si>
    <t>ناحية ابي غرق - ابو عظام</t>
  </si>
  <si>
    <t>IQ-P25113</t>
  </si>
  <si>
    <t>Al 'adel</t>
  </si>
  <si>
    <t>العدل</t>
  </si>
  <si>
    <t>IQ-P25114</t>
  </si>
  <si>
    <t>Al Daghaghla - Abu Gharaq</t>
  </si>
  <si>
    <t>ناحية ابي غرق - الدغاغله</t>
  </si>
  <si>
    <t>IQ-P25115</t>
  </si>
  <si>
    <t>Al Dolab villge</t>
  </si>
  <si>
    <t>قرية الدولاب</t>
  </si>
  <si>
    <t>IQ-P25116</t>
  </si>
  <si>
    <t>Al Ghales</t>
  </si>
  <si>
    <t>الغليس</t>
  </si>
  <si>
    <t>IQ-P25117</t>
  </si>
  <si>
    <t>Al Humasanya Al kafal area</t>
  </si>
  <si>
    <t>ناحية الكفل - الهميسانية</t>
  </si>
  <si>
    <t>IQ-P25118</t>
  </si>
  <si>
    <t>Al Kafal - Khan Sayed Nour</t>
  </si>
  <si>
    <t>ناحية الكفل - خان سيد نور</t>
  </si>
  <si>
    <t>IQ-P25119</t>
  </si>
  <si>
    <t>Al Kafal - Marthawil</t>
  </si>
  <si>
    <t>ناحية الكفل - مرذويل</t>
  </si>
  <si>
    <t>IQ-P25120</t>
  </si>
  <si>
    <t>Al Kafel - 7 Nissan</t>
  </si>
  <si>
    <t>ناحية الكفل - 7 نيسان</t>
  </si>
  <si>
    <t>IQ-P25121</t>
  </si>
  <si>
    <t>Al Kefel - Al Qasaba Al Qadima</t>
  </si>
  <si>
    <t>ناحية الكفل - القصبة القديمة</t>
  </si>
  <si>
    <t>IQ-P25122</t>
  </si>
  <si>
    <t>Al Mulhaq</t>
  </si>
  <si>
    <t>الملحق</t>
  </si>
  <si>
    <t>IQ-P25123</t>
  </si>
  <si>
    <t>Al Nakhilah Al Sharqiyah</t>
  </si>
  <si>
    <t>النخيلة الشرقية</t>
  </si>
  <si>
    <t>IQ-P25124</t>
  </si>
  <si>
    <t>Al Oufy village</t>
  </si>
  <si>
    <t>ناحية ابي غرق - قرية عوفي</t>
  </si>
  <si>
    <t>IQ-P25125</t>
  </si>
  <si>
    <t>Al Rashediyah</t>
  </si>
  <si>
    <t>الرشيدية</t>
  </si>
  <si>
    <t>IQ-P25126</t>
  </si>
  <si>
    <t>Al Sayih</t>
  </si>
  <si>
    <t>ناحية ابي غرق - السايح</t>
  </si>
  <si>
    <t>IQ-P25127</t>
  </si>
  <si>
    <t>Al Shuhadaa</t>
  </si>
  <si>
    <t>حي الشهداء</t>
  </si>
  <si>
    <t>IQ-P25128</t>
  </si>
  <si>
    <t>Al Taqa - Abu Gharaq</t>
  </si>
  <si>
    <t>ناحية ابي غرق - الطاقة</t>
  </si>
  <si>
    <t>IQ-P25129</t>
  </si>
  <si>
    <t>Al Wardiyah</t>
  </si>
  <si>
    <t>الوردية</t>
  </si>
  <si>
    <t>IQ-P25130</t>
  </si>
  <si>
    <t>Al Yousfya - Abu Gharaq</t>
  </si>
  <si>
    <t>ناحية ابي غرق - اليوسفيه</t>
  </si>
  <si>
    <t>IQ-P25131</t>
  </si>
  <si>
    <t>Al'ataig</t>
  </si>
  <si>
    <t>العتايج</t>
  </si>
  <si>
    <t>IQ-P25132</t>
  </si>
  <si>
    <t>Albo Hamir</t>
  </si>
  <si>
    <t>البو حمير</t>
  </si>
  <si>
    <t>IQ-P25133</t>
  </si>
  <si>
    <t>Albo Nafe'a</t>
  </si>
  <si>
    <t>البو نافع</t>
  </si>
  <si>
    <t>IQ-P25134</t>
  </si>
  <si>
    <t>Albu Ajaaj</t>
  </si>
  <si>
    <t>البو عجاج</t>
  </si>
  <si>
    <t>IQ-P25135</t>
  </si>
  <si>
    <t>AlImam Ali Street</t>
  </si>
  <si>
    <t>شارع الامام علي</t>
  </si>
  <si>
    <t>IQ-P25136</t>
  </si>
  <si>
    <t>AlMarashdah Villge</t>
  </si>
  <si>
    <t>قرية المراشده</t>
  </si>
  <si>
    <t>IQ-P25137</t>
  </si>
  <si>
    <t>Al-Rarengya</t>
  </si>
  <si>
    <t>ناحية الكفل - الرارنجية</t>
  </si>
  <si>
    <t>IQ-P25138</t>
  </si>
  <si>
    <t>Bab Al Hussien</t>
  </si>
  <si>
    <t>باب الحسين</t>
  </si>
  <si>
    <t>IQ-P25139</t>
  </si>
  <si>
    <t>Bani Muslim</t>
  </si>
  <si>
    <t>بني مسلم</t>
  </si>
  <si>
    <t>IQ-P25140</t>
  </si>
  <si>
    <t>Chabsa</t>
  </si>
  <si>
    <t>ناحية ابي غرق - جبسه</t>
  </si>
  <si>
    <t>IQ-P25141</t>
  </si>
  <si>
    <t>Hay Al Hussain - Abu Gharaq</t>
  </si>
  <si>
    <t>ناحية ابي غرق - حي الحسين</t>
  </si>
  <si>
    <t>IQ-P25142</t>
  </si>
  <si>
    <t>Hay Alzahraa</t>
  </si>
  <si>
    <t>ناحية ابي غرق - حي الزهراء</t>
  </si>
  <si>
    <t>IQ-P25143</t>
  </si>
  <si>
    <t>Hay Nadir 2</t>
  </si>
  <si>
    <t>نادر 2</t>
  </si>
  <si>
    <t>IQ-P25144</t>
  </si>
  <si>
    <t>Hay Shubar</t>
  </si>
  <si>
    <t>حي شبر</t>
  </si>
  <si>
    <t>IQ-P25145</t>
  </si>
  <si>
    <t>Muhaizem 2 - Abu Gharaq</t>
  </si>
  <si>
    <t>ناحية ابي غرق - محيزم 2</t>
  </si>
  <si>
    <t>IQ-P25146</t>
  </si>
  <si>
    <t>Mustafa Ragheb</t>
  </si>
  <si>
    <t>مصطفى راغب</t>
  </si>
  <si>
    <t>IQ-P25147</t>
  </si>
  <si>
    <t>Saif Saad</t>
  </si>
  <si>
    <t>سيف سعد</t>
  </si>
  <si>
    <t>IQ-P25148</t>
  </si>
  <si>
    <t>Zwir AlGharbi</t>
  </si>
  <si>
    <t>زوير الغربي</t>
  </si>
  <si>
    <t>IQ-P25149</t>
  </si>
  <si>
    <t>Al Shaikh Omer - 131</t>
  </si>
  <si>
    <t>الشيخ عمر - المحلة 131</t>
  </si>
  <si>
    <t>IQ-P25150</t>
  </si>
  <si>
    <t>Al Hussainiya - Mahalla 212</t>
  </si>
  <si>
    <t>الحسينية--212</t>
  </si>
  <si>
    <t>IQ-P25151</t>
  </si>
  <si>
    <t>Al Hussiniyah - Mahala 223</t>
  </si>
  <si>
    <t>الحسينية--223</t>
  </si>
  <si>
    <t>IQ-P25152</t>
  </si>
  <si>
    <t>AL Sha'b - 335</t>
  </si>
  <si>
    <t>الشعب --335</t>
  </si>
  <si>
    <t>IQ-P25153</t>
  </si>
  <si>
    <t>AL Sha'b - 337</t>
  </si>
  <si>
    <t>الشعب --337</t>
  </si>
  <si>
    <t>IQ-P25154</t>
  </si>
  <si>
    <t>AL Sha'b - 343</t>
  </si>
  <si>
    <t>الشعب --343</t>
  </si>
  <si>
    <t>IQ-P25155</t>
  </si>
  <si>
    <t>AL Sha'b - 353</t>
  </si>
  <si>
    <t>الشعب --353</t>
  </si>
  <si>
    <t>IQ-P25156</t>
  </si>
  <si>
    <t>AL Sha'b - 357</t>
  </si>
  <si>
    <t>الشعب --357</t>
  </si>
  <si>
    <t>IQ-P25157</t>
  </si>
  <si>
    <t>AL Sha'b - 359</t>
  </si>
  <si>
    <t>الشعب --359</t>
  </si>
  <si>
    <t>IQ-P25158</t>
  </si>
  <si>
    <t>Al-Nabi Sheit Camp</t>
  </si>
  <si>
    <t>مخيم النبي شيت</t>
  </si>
  <si>
    <t>IQ-P25159</t>
  </si>
  <si>
    <t>Tarbiya - 317</t>
  </si>
  <si>
    <t>التربية -317</t>
  </si>
  <si>
    <t>Al Resafa</t>
  </si>
  <si>
    <t>IQ-P25160</t>
  </si>
  <si>
    <t>14 Tamoz - Mahalla 508</t>
  </si>
  <si>
    <t xml:space="preserve">  محلة 508 / 14  تموز  </t>
  </si>
  <si>
    <t>IQ-P25161</t>
  </si>
  <si>
    <t>14 Tamoz - Mahalla 510</t>
  </si>
  <si>
    <t xml:space="preserve">  محلة 510 / 14  تموز  </t>
  </si>
  <si>
    <t>IQ-P25162</t>
  </si>
  <si>
    <t>Al Abu Nua's - 102</t>
  </si>
  <si>
    <t>أبو نؤاس - المحلة 102</t>
  </si>
  <si>
    <t>IQ-P25163</t>
  </si>
  <si>
    <t>Al Ateba'a - 116</t>
  </si>
  <si>
    <t>الأطباء - المحلة 116</t>
  </si>
  <si>
    <t>IQ-P25164</t>
  </si>
  <si>
    <t>Al Ateba'a - 118</t>
  </si>
  <si>
    <t>الأطباء - المحلة 118</t>
  </si>
  <si>
    <t>IQ-P25165</t>
  </si>
  <si>
    <t>Al Ateba'a - 120</t>
  </si>
  <si>
    <t>الاطباء - المحلة  120</t>
  </si>
  <si>
    <t>IQ-P25166</t>
  </si>
  <si>
    <t>Al baladiyat - 728</t>
  </si>
  <si>
    <t>البلديات - 728</t>
  </si>
  <si>
    <t>IQ-P25167</t>
  </si>
  <si>
    <t>Al baladiyat - 730</t>
  </si>
  <si>
    <t>البلديات - 730</t>
  </si>
  <si>
    <t>IQ-P25168</t>
  </si>
  <si>
    <t>Al baladiyat - 732</t>
  </si>
  <si>
    <t>البلديات - 732</t>
  </si>
  <si>
    <t>IQ-P25169</t>
  </si>
  <si>
    <t>Al baladiyat - 734</t>
  </si>
  <si>
    <t>البلديات - 734</t>
  </si>
  <si>
    <t>IQ-P25170</t>
  </si>
  <si>
    <t>Al Edreesiy - 507</t>
  </si>
  <si>
    <t>الادريسي - المحلة 507</t>
  </si>
  <si>
    <t>IQ-P25171</t>
  </si>
  <si>
    <t>Al Geumhoriah - 107</t>
  </si>
  <si>
    <t>الجمهورية - المحلة 107</t>
  </si>
  <si>
    <t>IQ-P25172</t>
  </si>
  <si>
    <t>Al Geumhoriah - 109</t>
  </si>
  <si>
    <t>الجمهورية - المحلة 109</t>
  </si>
  <si>
    <t>IQ-P25173</t>
  </si>
  <si>
    <t>Al Geumhoriah - 113</t>
  </si>
  <si>
    <t>الجمهورية - المحلة 113</t>
  </si>
  <si>
    <t>IQ-P25174</t>
  </si>
  <si>
    <t>Al Geumhoriah - 115</t>
  </si>
  <si>
    <t>الجمهورية - المحلة 115</t>
  </si>
  <si>
    <t>IQ-P25175</t>
  </si>
  <si>
    <t>Al Jadidah - 711</t>
  </si>
  <si>
    <t>بغداد الجديدة - 711</t>
  </si>
  <si>
    <t>IQ-P25176</t>
  </si>
  <si>
    <t>Al Jadidah - 719</t>
  </si>
  <si>
    <t>بغداد الجديدة - 719</t>
  </si>
  <si>
    <t>IQ-P25177</t>
  </si>
  <si>
    <t>Al Jadidah - 723</t>
  </si>
  <si>
    <t>بغداد الجديدة - 723</t>
  </si>
  <si>
    <t>IQ-P25178</t>
  </si>
  <si>
    <t>Al Kamaliya - 765</t>
  </si>
  <si>
    <t>الكمالية - 765</t>
  </si>
  <si>
    <t>IQ-P25179</t>
  </si>
  <si>
    <t>Al Karada -910</t>
  </si>
  <si>
    <t>الكرادة - 910</t>
  </si>
  <si>
    <t>IQ-P25180</t>
  </si>
  <si>
    <t>Al Muthana - 712</t>
  </si>
  <si>
    <t>المثنى - 712</t>
  </si>
  <si>
    <t>IQ-P25181</t>
  </si>
  <si>
    <t>Al Muthana - 717</t>
  </si>
  <si>
    <t>المثنى - 717</t>
  </si>
  <si>
    <t>IQ-P25182</t>
  </si>
  <si>
    <t>Al Muthana - 718</t>
  </si>
  <si>
    <t>المثنى - 718</t>
  </si>
  <si>
    <t>IQ-P25183</t>
  </si>
  <si>
    <t>Al Nile - 503</t>
  </si>
  <si>
    <t>النيل --503</t>
  </si>
  <si>
    <t>IQ-P25184</t>
  </si>
  <si>
    <t>Al Rasheed - 104</t>
  </si>
  <si>
    <t>الرشيد - المحلة 104</t>
  </si>
  <si>
    <t>IQ-P25185</t>
  </si>
  <si>
    <t>Al Rasheed - 108</t>
  </si>
  <si>
    <t>الرشيد - المحلة 108</t>
  </si>
  <si>
    <t>IQ-P25186</t>
  </si>
  <si>
    <t>Al Rasheed - 112</t>
  </si>
  <si>
    <t>الرشيد - المحلة 112</t>
  </si>
  <si>
    <t>IQ-P25187</t>
  </si>
  <si>
    <t>Al Rasheed - 114</t>
  </si>
  <si>
    <t>الرشيد - المحلة 114</t>
  </si>
  <si>
    <t>IQ-P25188</t>
  </si>
  <si>
    <t>Al Sa'adon - 101</t>
  </si>
  <si>
    <t>السعدون -المحلة 101</t>
  </si>
  <si>
    <t>IQ-P25189</t>
  </si>
  <si>
    <t>Al Shaikh Omer - 125</t>
  </si>
  <si>
    <t>الشيخ عمر - المحلة 125</t>
  </si>
  <si>
    <t>IQ-P25190</t>
  </si>
  <si>
    <t>Al Shaikh Omer - 137</t>
  </si>
  <si>
    <t>الشيخ عمر - المحلة 137</t>
  </si>
  <si>
    <t>IQ-P25191</t>
  </si>
  <si>
    <t>Al Shaikh Omer - 145</t>
  </si>
  <si>
    <t>الشيخ عمر - المحلة 145</t>
  </si>
  <si>
    <t>IQ-P25192</t>
  </si>
  <si>
    <t>Al Ubaidy 766</t>
  </si>
  <si>
    <t>العبيدي - 766</t>
  </si>
  <si>
    <t>IQ-P25193</t>
  </si>
  <si>
    <t>Al Ubaidy 768</t>
  </si>
  <si>
    <t>العبيدي 768</t>
  </si>
  <si>
    <t>IQ-P25194</t>
  </si>
  <si>
    <t>Al Za'afaranyah - 951</t>
  </si>
  <si>
    <t>حي الزعفرانية - 951</t>
  </si>
  <si>
    <t>IQ-P25195</t>
  </si>
  <si>
    <t>Al-Nabi Younis Camp</t>
  </si>
  <si>
    <t>مخيم النبي يونس</t>
  </si>
  <si>
    <t>IQ-P25196</t>
  </si>
  <si>
    <t>Hay Diyala - Mahala 954</t>
  </si>
  <si>
    <t>حي ديالى - 954</t>
  </si>
  <si>
    <t>IQ-P25197</t>
  </si>
  <si>
    <t>Ma'amil - Mahalla 770</t>
  </si>
  <si>
    <t>المعامل - 770</t>
  </si>
  <si>
    <t>IQ-P25198</t>
  </si>
  <si>
    <t>Ma'amil - Mahalla 771</t>
  </si>
  <si>
    <t>المعامل - 771</t>
  </si>
  <si>
    <t>IQ-P25199</t>
  </si>
  <si>
    <t>Ma'amil - Mahalla 779</t>
  </si>
  <si>
    <t>المعامل - 779</t>
  </si>
  <si>
    <t>IQ-P25200</t>
  </si>
  <si>
    <t>Ma'amil - Mahalla 781</t>
  </si>
  <si>
    <t>المعامل - 781</t>
  </si>
  <si>
    <t>IQ-P25201</t>
  </si>
  <si>
    <t>Ma'amil - Mahalla 785</t>
  </si>
  <si>
    <t>المعامل - 785</t>
  </si>
  <si>
    <t>IQ-P25202</t>
  </si>
  <si>
    <t>Sadir 2 - 511</t>
  </si>
  <si>
    <t>الصدر 2 - 511</t>
  </si>
  <si>
    <t>IQ-P25203</t>
  </si>
  <si>
    <t>Sadir 3 - 555</t>
  </si>
  <si>
    <t>الصدر 3- 555</t>
  </si>
  <si>
    <t>IQ-P25204</t>
  </si>
  <si>
    <t>Sadir 8 -550</t>
  </si>
  <si>
    <t>الصدر 8- 550</t>
  </si>
  <si>
    <t>IQ-P25205</t>
  </si>
  <si>
    <t>Al Ateefia - 407</t>
  </si>
  <si>
    <t>العطيفية--407</t>
  </si>
  <si>
    <t>IQ-P25206</t>
  </si>
  <si>
    <t>Al Ateefia - Mahala 409</t>
  </si>
  <si>
    <t>العطيفية--409</t>
  </si>
  <si>
    <t>IQ-P25207</t>
  </si>
  <si>
    <t>Al Hurriyah - Mahala 424</t>
  </si>
  <si>
    <t>الحرية - 424</t>
  </si>
  <si>
    <t>IQ-P25208</t>
  </si>
  <si>
    <t>Al Hurriyah - Mahala 428</t>
  </si>
  <si>
    <t>الحرية - 428</t>
  </si>
  <si>
    <t>IQ-P25209</t>
  </si>
  <si>
    <t>Al Hurriyah - Mahala 436</t>
  </si>
  <si>
    <t>الحرية - 436</t>
  </si>
  <si>
    <t>IQ-P25210</t>
  </si>
  <si>
    <t>Al-Shalchiya</t>
  </si>
  <si>
    <t>الشالجية</t>
  </si>
  <si>
    <t>IQ-P25211</t>
  </si>
  <si>
    <t>Kadhimia Center - 421</t>
  </si>
  <si>
    <t>مركز الكاظمية - 421</t>
  </si>
  <si>
    <t>IQ-P25212</t>
  </si>
  <si>
    <t>Al Hurriyah - Mahala 416</t>
  </si>
  <si>
    <t>الحرية - 416</t>
  </si>
  <si>
    <t>IQ-P25213</t>
  </si>
  <si>
    <t>Al Hurriyah - Mahala 418</t>
  </si>
  <si>
    <t>الحرية - 418</t>
  </si>
  <si>
    <t>IQ-P25214</t>
  </si>
  <si>
    <t>Al Hurriyah - Mahala 420</t>
  </si>
  <si>
    <t>الحرية - 420</t>
  </si>
  <si>
    <t>IQ-P25215</t>
  </si>
  <si>
    <t>Al Hurriyah - Mahala 426</t>
  </si>
  <si>
    <t>الحرية - 426</t>
  </si>
  <si>
    <t>IQ-P25216</t>
  </si>
  <si>
    <t>Al Hurriyah - Mahala 432</t>
  </si>
  <si>
    <t>الحرية - 432</t>
  </si>
  <si>
    <t>IQ-P25217</t>
  </si>
  <si>
    <t>Al Ilam</t>
  </si>
  <si>
    <t>الأعلام</t>
  </si>
  <si>
    <t>IQ-P25218</t>
  </si>
  <si>
    <t>Al Jaza'er - 818</t>
  </si>
  <si>
    <t>الجزائر-- 818</t>
  </si>
  <si>
    <t>IQ-P25219</t>
  </si>
  <si>
    <t>Al Jaza'er - 820</t>
  </si>
  <si>
    <t>الجزائر --820</t>
  </si>
  <si>
    <t>IQ-P25220</t>
  </si>
  <si>
    <t>Al Mechanic - 834</t>
  </si>
  <si>
    <t>الميكانيك - 834</t>
  </si>
  <si>
    <t>IQ-P25221</t>
  </si>
  <si>
    <t>Al Resala - 851</t>
  </si>
  <si>
    <t>الرسالة -851</t>
  </si>
  <si>
    <t>IQ-P25222</t>
  </si>
  <si>
    <t>Al-Masafi - Mahala 838</t>
  </si>
  <si>
    <t>المصافي -838</t>
  </si>
  <si>
    <t>IQ-P25223</t>
  </si>
  <si>
    <t>Al Sadir 2 - Mahala 512</t>
  </si>
  <si>
    <t>الصدر 2 - 512</t>
  </si>
  <si>
    <t>IQ-P25224</t>
  </si>
  <si>
    <t>Sadir - Mahalla 527</t>
  </si>
  <si>
    <t>الصدر - 527</t>
  </si>
  <si>
    <t>IQ-P25225</t>
  </si>
  <si>
    <t>Sadir - Mahalla 567</t>
  </si>
  <si>
    <t>الصدر - 567</t>
  </si>
  <si>
    <t>IQ-P25226</t>
  </si>
  <si>
    <t>Sadir 2 - 517</t>
  </si>
  <si>
    <t>الصدر - 517</t>
  </si>
  <si>
    <t>IQ-P25227</t>
  </si>
  <si>
    <t>Sadir 2 - 541</t>
  </si>
  <si>
    <t>الصدر -541</t>
  </si>
  <si>
    <t>IQ-P25228</t>
  </si>
  <si>
    <t>Sadir 2 - 570</t>
  </si>
  <si>
    <t>الصدر - 570</t>
  </si>
  <si>
    <t>IQ-P25229</t>
  </si>
  <si>
    <t>Sadir 2- 513</t>
  </si>
  <si>
    <t>الصدر - 513</t>
  </si>
  <si>
    <t>IQ-P25230</t>
  </si>
  <si>
    <t>Sadir 2- 515</t>
  </si>
  <si>
    <t>الصدر -515</t>
  </si>
  <si>
    <t>IQ-P25231</t>
  </si>
  <si>
    <t>Sadir3- Mahalla 535</t>
  </si>
  <si>
    <t>الصدر - 535</t>
  </si>
  <si>
    <t>IQ-P25232</t>
  </si>
  <si>
    <t>Sadir3- Mahalla 537</t>
  </si>
  <si>
    <t>الصدر - 537</t>
  </si>
  <si>
    <t>IQ-P25233</t>
  </si>
  <si>
    <t>Sadir4- Mahalla 547</t>
  </si>
  <si>
    <t>الصدر - 547</t>
  </si>
  <si>
    <t>IQ-P25234</t>
  </si>
  <si>
    <t>Sadir5- Mahalla 520</t>
  </si>
  <si>
    <t>الصدر - 520</t>
  </si>
  <si>
    <t>IQ-P25235</t>
  </si>
  <si>
    <t>Sadir5- Mahalla 522</t>
  </si>
  <si>
    <t>الصدر - 522</t>
  </si>
  <si>
    <t>IQ-P25236</t>
  </si>
  <si>
    <t>Sadir5- Mahalla 530</t>
  </si>
  <si>
    <t>الصدر - 530</t>
  </si>
  <si>
    <t>IQ-P25237</t>
  </si>
  <si>
    <t>Sadir5- Mahalla 532</t>
  </si>
  <si>
    <t>الصدر - 532</t>
  </si>
  <si>
    <t>IQ-P25238</t>
  </si>
  <si>
    <t>Sadir6- Mahalla 551</t>
  </si>
  <si>
    <t>الصدر - 551</t>
  </si>
  <si>
    <t>IQ-P25239</t>
  </si>
  <si>
    <t>Sadir7- Mahalla 538</t>
  </si>
  <si>
    <t>الصدر - 538</t>
  </si>
  <si>
    <t>IQ-P25240</t>
  </si>
  <si>
    <t>Sadir7- Mahalla 542</t>
  </si>
  <si>
    <t>الصدر - 542</t>
  </si>
  <si>
    <t>IQ-P25241</t>
  </si>
  <si>
    <t>Sadir7- Mahalla 544</t>
  </si>
  <si>
    <t>الصدر - 544</t>
  </si>
  <si>
    <t>IQ-P25242</t>
  </si>
  <si>
    <t xml:space="preserve"> Mhjeran</t>
  </si>
  <si>
    <t>مهجران  مهجران</t>
  </si>
  <si>
    <t>IQ-P25243</t>
  </si>
  <si>
    <t>Balad Sultan</t>
  </si>
  <si>
    <t>ابو الخصيب / بلد سلطان</t>
  </si>
  <si>
    <t>IQ-P25244</t>
  </si>
  <si>
    <t>Door Alasmeadh</t>
  </si>
  <si>
    <t>البصرة / ابو الخصيب /دور الاسمدة</t>
  </si>
  <si>
    <t>Al-Midaina</t>
  </si>
  <si>
    <t>IQ-P25245</t>
  </si>
  <si>
    <t>Al Imam Sadiq Area</t>
  </si>
  <si>
    <t>ناحية الامام الصادق</t>
  </si>
  <si>
    <t>IQ-P25246</t>
  </si>
  <si>
    <t>Al Khas</t>
  </si>
  <si>
    <t>الخاص</t>
  </si>
  <si>
    <t>IQ-P25247</t>
  </si>
  <si>
    <t>Eaz Al Din Selem  Al Huwair</t>
  </si>
  <si>
    <t>المدينة / عز الدين سليم / الهوير</t>
  </si>
  <si>
    <t>Al-Qurna</t>
  </si>
  <si>
    <t>IQ-P25248</t>
  </si>
  <si>
    <t>Al Dair Al-Shaffi</t>
  </si>
  <si>
    <t>الدير / الشافي</t>
  </si>
  <si>
    <t>IQ-P25249</t>
  </si>
  <si>
    <t>Al Sharsh</t>
  </si>
  <si>
    <t>الشرش</t>
  </si>
  <si>
    <t>IQ-P25250</t>
  </si>
  <si>
    <t>Al Sharsh Al Hamdawy</t>
  </si>
  <si>
    <t>القرنة / الشرش / الحمداوي</t>
  </si>
  <si>
    <t>Al-Zubair</t>
  </si>
  <si>
    <t>IQ-P25251</t>
  </si>
  <si>
    <t>Al Mushroaa</t>
  </si>
  <si>
    <t>المشروع</t>
  </si>
  <si>
    <t>IQ-P25252</t>
  </si>
  <si>
    <t>Al Petro</t>
  </si>
  <si>
    <t>الزبير / البيترو</t>
  </si>
  <si>
    <t>IQ-P25253</t>
  </si>
  <si>
    <t>Al Rumilah Al Shamaliyah</t>
  </si>
  <si>
    <t>البصرة / الزبير / الرميلة الشمالية</t>
  </si>
  <si>
    <t>IQ-P25254</t>
  </si>
  <si>
    <t>Al Shuqaq</t>
  </si>
  <si>
    <t>الشقق</t>
  </si>
  <si>
    <t>IQ-P25255</t>
  </si>
  <si>
    <t>khor Al Zubair-Hay Al Baqer</t>
  </si>
  <si>
    <t>خور الزبير / حي الباقر</t>
  </si>
  <si>
    <t>IQ-P25256</t>
  </si>
  <si>
    <t>Umm Qasr - Street 10</t>
  </si>
  <si>
    <t>أم قصير - شارع 10</t>
  </si>
  <si>
    <t>IQ-P25257</t>
  </si>
  <si>
    <t>Umm Qasr - Street 11</t>
  </si>
  <si>
    <t>أم قصير - شارع 11</t>
  </si>
  <si>
    <t>IQ-P25258</t>
  </si>
  <si>
    <t>Umm Qasr - Street 15</t>
  </si>
  <si>
    <t>ام قصير - شارع 15</t>
  </si>
  <si>
    <t>IQ-P25259</t>
  </si>
  <si>
    <t>Umm Qasr - Street 4</t>
  </si>
  <si>
    <t>ام قصير - شارع 4</t>
  </si>
  <si>
    <t>IQ-P25260</t>
  </si>
  <si>
    <t>Umm Qasr - Street 6</t>
  </si>
  <si>
    <t>أم قصير - شارع 6</t>
  </si>
  <si>
    <t>IQ-P25261</t>
  </si>
  <si>
    <t>5 Miles (Al Hady Al Thaniyah)</t>
  </si>
  <si>
    <t>5ميل الهادي الثانية</t>
  </si>
  <si>
    <t>IQ-P25262</t>
  </si>
  <si>
    <t>5 Miles Al Bidhan</t>
  </si>
  <si>
    <t>5ميل البيضان</t>
  </si>
  <si>
    <t>IQ-P25263</t>
  </si>
  <si>
    <t>5 Miles Hay Al Muthalth</t>
  </si>
  <si>
    <t xml:space="preserve"> 5 ميل حي المثلث</t>
  </si>
  <si>
    <t>IQ-P25264</t>
  </si>
  <si>
    <t>Al - Shamshomieh</t>
  </si>
  <si>
    <t>البصرة / الشمشومية</t>
  </si>
  <si>
    <t>IQ-P25265</t>
  </si>
  <si>
    <t>Al Ashar Center</t>
  </si>
  <si>
    <t>مركز العشار</t>
  </si>
  <si>
    <t>IQ-P25266</t>
  </si>
  <si>
    <t>Al Assry Camp (5 Miles Markets)</t>
  </si>
  <si>
    <t xml:space="preserve"> المخيم العصري (سوق 5ميل)</t>
  </si>
  <si>
    <t>IQ-P25267</t>
  </si>
  <si>
    <t>Al Harthah Almagdah</t>
  </si>
  <si>
    <t>الهارثة الماجدية</t>
  </si>
  <si>
    <t>IQ-P25268</t>
  </si>
  <si>
    <t>Al Harthah Hai Al Intesar</t>
  </si>
  <si>
    <t>الهارثة / حي الانتصار</t>
  </si>
  <si>
    <t>IQ-P25269</t>
  </si>
  <si>
    <t>Al Kaim 1</t>
  </si>
  <si>
    <t xml:space="preserve"> القائم 1</t>
  </si>
  <si>
    <t>IQ-P25270</t>
  </si>
  <si>
    <t>Al Muhallab</t>
  </si>
  <si>
    <t>البصرة/ حي المهلب</t>
  </si>
  <si>
    <t>IQ-P25271</t>
  </si>
  <si>
    <t>Al Qibla - Al Shahid Al Sadir</t>
  </si>
  <si>
    <t xml:space="preserve"> القبلة / الشهيد الصدر</t>
  </si>
  <si>
    <t>IQ-P25272</t>
  </si>
  <si>
    <t>Al Qibla 4000</t>
  </si>
  <si>
    <t>القبلة  4000</t>
  </si>
  <si>
    <t>IQ-P25273</t>
  </si>
  <si>
    <t>Al-Ricis</t>
  </si>
  <si>
    <t>الريسيس</t>
  </si>
  <si>
    <t>IQ-P25274</t>
  </si>
  <si>
    <t>Al-Rubat Al Saghir</t>
  </si>
  <si>
    <t>البصرة / الرباط الصغير</t>
  </si>
  <si>
    <t>IQ-P25275</t>
  </si>
  <si>
    <t>Bashar ST</t>
  </si>
  <si>
    <t>شارع بشار</t>
  </si>
  <si>
    <t>IQ-P25276</t>
  </si>
  <si>
    <t>Basra al qadima - Al Sa'doniyah</t>
  </si>
  <si>
    <t>البصرة القديمة / السعدونية</t>
  </si>
  <si>
    <t>IQ-P25277</t>
  </si>
  <si>
    <t>Basra Qadima / Alqubla</t>
  </si>
  <si>
    <t>البصرة القديمة / القبلة</t>
  </si>
  <si>
    <t>IQ-P25278</t>
  </si>
  <si>
    <t xml:space="preserve"> القبلة /حي الشهداء</t>
  </si>
  <si>
    <t>IQ-P25279</t>
  </si>
  <si>
    <t>Hay Al Tamim</t>
  </si>
  <si>
    <t>الحيانية /حي التاميم</t>
  </si>
  <si>
    <t>IQ-P25280</t>
  </si>
  <si>
    <t>Hay Al Zaiton</t>
  </si>
  <si>
    <t>حي الزيتون</t>
  </si>
  <si>
    <t>IQ-P25281</t>
  </si>
  <si>
    <t>Hor Al Saad</t>
  </si>
  <si>
    <t>القرنة / هور السعد</t>
  </si>
  <si>
    <t>IQ-P25282</t>
  </si>
  <si>
    <t>Karma Ali - Bani Malik Al Shamaliyah</t>
  </si>
  <si>
    <t>كرمة علي / بني مالك الشمالية</t>
  </si>
  <si>
    <t>IQ-P25283</t>
  </si>
  <si>
    <t>Mahalat Al hasan</t>
  </si>
  <si>
    <t>محلة الحسن</t>
  </si>
  <si>
    <t>IQ-P25284</t>
  </si>
  <si>
    <t>FAO AlShamaliya</t>
  </si>
  <si>
    <t>الفاو الشمالية</t>
  </si>
  <si>
    <t>IQ-P25285</t>
  </si>
  <si>
    <t xml:space="preserve"> Al Nashwa  Al radhia</t>
  </si>
  <si>
    <t>النشوة / الراضية</t>
  </si>
  <si>
    <t>IQ-P25286</t>
  </si>
  <si>
    <t>Hay Al Jawadin</t>
  </si>
  <si>
    <t>شط العرب التنومه / حي الجوادين</t>
  </si>
  <si>
    <t>IQ-P25287</t>
  </si>
  <si>
    <t>Shatt Al-Arab / Tanoma/36 St</t>
  </si>
  <si>
    <t>شط العرب التنومه / شارع 36</t>
  </si>
  <si>
    <t>IQ-P25288</t>
  </si>
  <si>
    <t>Street 40</t>
  </si>
  <si>
    <t>شط العرب التنومه / شارع 40</t>
  </si>
  <si>
    <t>IQ-P25289</t>
  </si>
  <si>
    <t>Dawodia Camp</t>
  </si>
  <si>
    <t/>
  </si>
  <si>
    <t>IQ-P25290</t>
  </si>
  <si>
    <t>مخيم داودية</t>
  </si>
  <si>
    <t>IQ-P25291</t>
  </si>
  <si>
    <t>Bagera</t>
  </si>
  <si>
    <t>باكيرا</t>
  </si>
  <si>
    <t>IQ-P25292</t>
  </si>
  <si>
    <t>Hetit</t>
  </si>
  <si>
    <t>هيتيت</t>
  </si>
  <si>
    <t>IQ-P25293</t>
  </si>
  <si>
    <t>Mazi</t>
  </si>
  <si>
    <t>مازي</t>
  </si>
  <si>
    <t>IQ-P25294</t>
  </si>
  <si>
    <t>Midiya</t>
  </si>
  <si>
    <t>ميديا</t>
  </si>
  <si>
    <t>IQ-P25295</t>
  </si>
  <si>
    <t>Muhabad</t>
  </si>
  <si>
    <t>مهاباد</t>
  </si>
  <si>
    <t>IQ-P25296</t>
  </si>
  <si>
    <t>Zozan City Area</t>
  </si>
  <si>
    <t>زوزان سيتي اريا</t>
  </si>
  <si>
    <t>IQ-P25297</t>
  </si>
  <si>
    <t>افرو سيتي</t>
  </si>
  <si>
    <t>IQ-P25298</t>
  </si>
  <si>
    <t>Bajet Kandala Camp</t>
  </si>
  <si>
    <t>مخيم باجت كندالا</t>
  </si>
  <si>
    <t>IQ-P25299</t>
  </si>
  <si>
    <t>Kabarto 1 Camp</t>
  </si>
  <si>
    <t>مخيم كبرتو 1</t>
  </si>
  <si>
    <t>IQ-P25300</t>
  </si>
  <si>
    <t>Kabarto 2 Camp</t>
  </si>
  <si>
    <t>مخيم كبرتو 2</t>
  </si>
  <si>
    <t>IQ-P25301</t>
  </si>
  <si>
    <t>Kadia Camp</t>
  </si>
  <si>
    <t>مخيم قاديا</t>
  </si>
  <si>
    <t>IQ-P25302</t>
  </si>
  <si>
    <t>Shariya Camp</t>
  </si>
  <si>
    <t>مخيم شاريا</t>
  </si>
  <si>
    <t>IQ-P25303</t>
  </si>
  <si>
    <t>Tanahi</t>
  </si>
  <si>
    <t>تناهي</t>
  </si>
  <si>
    <t>IQ-P25304</t>
  </si>
  <si>
    <t>Bazar</t>
  </si>
  <si>
    <t>بازار</t>
  </si>
  <si>
    <t>IQ-P25305</t>
  </si>
  <si>
    <t>Bersive 1 Camp</t>
  </si>
  <si>
    <t xml:space="preserve"> مخيم بيرسفي1</t>
  </si>
  <si>
    <t>IQ-P25306</t>
  </si>
  <si>
    <t>Bersive 2 Camp</t>
  </si>
  <si>
    <t xml:space="preserve"> مخيم بيرسفي2</t>
  </si>
  <si>
    <t>IQ-P25307</t>
  </si>
  <si>
    <t>Betasi</t>
  </si>
  <si>
    <t>بيتاسي</t>
  </si>
  <si>
    <t>IQ-P25308</t>
  </si>
  <si>
    <t>Chamishku Camp</t>
  </si>
  <si>
    <t xml:space="preserve"> مخيم جمشكو</t>
  </si>
  <si>
    <t>Al-Khalis</t>
  </si>
  <si>
    <t>IQ-P25309</t>
  </si>
  <si>
    <t>ناحية السلام / مركز الناحية</t>
  </si>
  <si>
    <t>IQ-P25310</t>
  </si>
  <si>
    <t>Al Sindiyah village</t>
  </si>
  <si>
    <t>قرية السندية</t>
  </si>
  <si>
    <t>IQ-P25311</t>
  </si>
  <si>
    <t>Arab Tetn</t>
  </si>
  <si>
    <t>قرية عرب تتن</t>
  </si>
  <si>
    <t>IQ-P25312</t>
  </si>
  <si>
    <t>Qazaneya</t>
  </si>
  <si>
    <t>قزانية / مركز الناحية</t>
  </si>
  <si>
    <t>IQ-P25313</t>
  </si>
  <si>
    <t xml:space="preserve"> Mu'skar Sa'ad Camp</t>
  </si>
  <si>
    <t>مخيم معسكر سعد للنازحين</t>
  </si>
  <si>
    <t>IQ-P25314</t>
  </si>
  <si>
    <t>Al Gatoon / Al Mujama Qtr.</t>
  </si>
  <si>
    <t>الكاطون /حي المجمع</t>
  </si>
  <si>
    <t>IQ-P25315</t>
  </si>
  <si>
    <t>Al Gatoon / Al rahma</t>
  </si>
  <si>
    <t>الكاطون /الرحمة</t>
  </si>
  <si>
    <t>IQ-P25316</t>
  </si>
  <si>
    <t>Al Gatoon / Al Yarmook Qtr.</t>
  </si>
  <si>
    <t>الكاطون / حي اليرموك</t>
  </si>
  <si>
    <t>IQ-P25317</t>
  </si>
  <si>
    <t>Al- Mustafa Qtr.</t>
  </si>
  <si>
    <t>IQ-P25318</t>
  </si>
  <si>
    <t>Al Sa'dah Village</t>
  </si>
  <si>
    <t>قرية السعادة</t>
  </si>
  <si>
    <t>IQ-P25319</t>
  </si>
  <si>
    <t>Bane Saad / Al-Askari</t>
  </si>
  <si>
    <t>الحي العسكري</t>
  </si>
  <si>
    <t>IQ-P25320</t>
  </si>
  <si>
    <t>Bani Saad - Hay Al Salam</t>
  </si>
  <si>
    <t>بني سعد / حي السلام</t>
  </si>
  <si>
    <t>IQ-P25321</t>
  </si>
  <si>
    <t>Bani Saad / Hay Ali Al Hady</t>
  </si>
  <si>
    <t>بني سعد / حي علي الهادي</t>
  </si>
  <si>
    <t>IQ-P25322</t>
  </si>
  <si>
    <t>Bani Saad / Hay Zahraa</t>
  </si>
  <si>
    <t>بني سعد / حي زهراء</t>
  </si>
  <si>
    <t>IQ-P25323</t>
  </si>
  <si>
    <t>Buhriz - Al-Asri</t>
  </si>
  <si>
    <t>بهرز- الحي العصري</t>
  </si>
  <si>
    <t>IQ-P25324</t>
  </si>
  <si>
    <t>Nahr Alshikh Village</t>
  </si>
  <si>
    <t>قرية نهر الشيخ</t>
  </si>
  <si>
    <t>IQ-P25325</t>
  </si>
  <si>
    <t>Um Al Edam Village</t>
  </si>
  <si>
    <t>قرية ام العظام</t>
  </si>
  <si>
    <t>IQ-P25326</t>
  </si>
  <si>
    <t xml:space="preserve"> Ahmed Taher Village</t>
  </si>
  <si>
    <t>قرية احمد طاهر</t>
  </si>
  <si>
    <t>IQ-P25327</t>
  </si>
  <si>
    <t>Aiden (New Alyawa) Camp</t>
  </si>
  <si>
    <t>مخيم ايدن (مخيم علياوة الجديد)</t>
  </si>
  <si>
    <t>IQ-P25328</t>
  </si>
  <si>
    <t>al madan village</t>
  </si>
  <si>
    <t>قرية المعدان</t>
  </si>
  <si>
    <t>IQ-P25329</t>
  </si>
  <si>
    <t>Al Ukhwah village</t>
  </si>
  <si>
    <t>قرية الاخوة</t>
  </si>
  <si>
    <t>IQ-P25330</t>
  </si>
  <si>
    <t>Al Wand Camp</t>
  </si>
  <si>
    <t>مخيم الوند</t>
  </si>
  <si>
    <t>IQ-P25331</t>
  </si>
  <si>
    <t>Al Yawa Old Camp</t>
  </si>
  <si>
    <t>IQ-P25332</t>
  </si>
  <si>
    <t>aldarawsha village</t>
  </si>
  <si>
    <t>قرية الدراوشة</t>
  </si>
  <si>
    <t>IQ-P25333</t>
  </si>
  <si>
    <t>alean village</t>
  </si>
  <si>
    <t>قرية عليان</t>
  </si>
  <si>
    <t>IQ-P25334</t>
  </si>
  <si>
    <t>Ali Saadoun village</t>
  </si>
  <si>
    <t>قرية علي سعدون</t>
  </si>
  <si>
    <t>IQ-P25335</t>
  </si>
  <si>
    <t>Aliawe Area</t>
  </si>
  <si>
    <t>Al yawa old camp</t>
  </si>
  <si>
    <t>IQ-P25336</t>
  </si>
  <si>
    <t>alkalah village</t>
  </si>
  <si>
    <t>قرية القلعة</t>
  </si>
  <si>
    <t>IQ-P25337</t>
  </si>
  <si>
    <t>alkubeah small village</t>
  </si>
  <si>
    <t>قرية الكبية الصغيرة</t>
  </si>
  <si>
    <t>IQ-P25338</t>
  </si>
  <si>
    <t>bab lawi village</t>
  </si>
  <si>
    <t>قرية باب لاوي</t>
  </si>
  <si>
    <t>IQ-P25339</t>
  </si>
  <si>
    <t>Bahari Taza Area</t>
  </si>
  <si>
    <t>منطقة بهار تازة</t>
  </si>
  <si>
    <t>IQ-P25340</t>
  </si>
  <si>
    <t>Bahari Taza camp</t>
  </si>
  <si>
    <t>مخيم بهارتازة</t>
  </si>
  <si>
    <t>IQ-P25341</t>
  </si>
  <si>
    <t>Bajilan village</t>
  </si>
  <si>
    <t>قرية باجلان</t>
  </si>
  <si>
    <t>IQ-P25342</t>
  </si>
  <si>
    <t>Clay Hussein village</t>
  </si>
  <si>
    <t>قرية كلاي حسين</t>
  </si>
  <si>
    <t>IQ-P25343</t>
  </si>
  <si>
    <t>dani arkab village</t>
  </si>
  <si>
    <t>قرية دني اركاب</t>
  </si>
  <si>
    <t>IQ-P25344</t>
  </si>
  <si>
    <t>darwish village</t>
  </si>
  <si>
    <t>قرية درويش</t>
  </si>
  <si>
    <t>IQ-P25345</t>
  </si>
  <si>
    <t>habib ali village</t>
  </si>
  <si>
    <t>قرية حبيب علي</t>
  </si>
  <si>
    <t>IQ-P25346</t>
  </si>
  <si>
    <t>Hay Al Askari</t>
  </si>
  <si>
    <t>حي عسكري</t>
  </si>
  <si>
    <t>IQ-P25347</t>
  </si>
  <si>
    <t>Hay alshortah</t>
  </si>
  <si>
    <t>حي الشرطة</t>
  </si>
  <si>
    <t>IQ-P25348</t>
  </si>
  <si>
    <t>Hay Imam Abas</t>
  </si>
  <si>
    <t>حي إمام عباس</t>
  </si>
  <si>
    <t>IQ-P25349</t>
  </si>
  <si>
    <t>Ibrahim bek village</t>
  </si>
  <si>
    <t>قرية ابراهيم بيك</t>
  </si>
  <si>
    <t>IQ-P25350</t>
  </si>
  <si>
    <t>kader bek village</t>
  </si>
  <si>
    <t>قرية قادر بيك</t>
  </si>
  <si>
    <t>IQ-P25351</t>
  </si>
  <si>
    <t>Karim alDaoud village</t>
  </si>
  <si>
    <t>قرية كريم الداود</t>
  </si>
  <si>
    <t>IQ-P25352</t>
  </si>
  <si>
    <t>Mazra'h</t>
  </si>
  <si>
    <t>مزرعة</t>
  </si>
  <si>
    <t>IQ-P25353</t>
  </si>
  <si>
    <t>mohammed humeli village</t>
  </si>
  <si>
    <t>قرية محمد هميلي</t>
  </si>
  <si>
    <t>IQ-P25354</t>
  </si>
  <si>
    <t>qurani village</t>
  </si>
  <si>
    <t>قرية قراني</t>
  </si>
  <si>
    <t>IQ-P25355</t>
  </si>
  <si>
    <t>Rizgari village</t>
  </si>
  <si>
    <t>قرية رزكاري</t>
  </si>
  <si>
    <t>IQ-P25356</t>
  </si>
  <si>
    <t>Shafiq village</t>
  </si>
  <si>
    <t>قرية شفيق</t>
  </si>
  <si>
    <t>IQ-P25357</t>
  </si>
  <si>
    <t>Shaikh Mahdi village</t>
  </si>
  <si>
    <t>قرية شيخ مهدي</t>
  </si>
  <si>
    <t>IQ-P25358</t>
  </si>
  <si>
    <t>Shakir village</t>
  </si>
  <si>
    <t>قرية شاكر</t>
  </si>
  <si>
    <t>IQ-P25359</t>
  </si>
  <si>
    <t>sheark village</t>
  </si>
  <si>
    <t>قرية شيرك</t>
  </si>
  <si>
    <t>IQ-P25360</t>
  </si>
  <si>
    <t>tal abbas village</t>
  </si>
  <si>
    <t>قرية تل عباس (القاية)</t>
  </si>
  <si>
    <t>IQ-P25361</t>
  </si>
  <si>
    <t>Todah village</t>
  </si>
  <si>
    <t>قرية تودة</t>
  </si>
  <si>
    <t>IQ-P25362</t>
  </si>
  <si>
    <t>Totk Village</t>
  </si>
  <si>
    <t>قرية توتك</t>
  </si>
  <si>
    <t>IQ-P25363</t>
  </si>
  <si>
    <t>Zurab village</t>
  </si>
  <si>
    <t>قرية زوراب</t>
  </si>
  <si>
    <t>IQ-P25364</t>
  </si>
  <si>
    <t>Kujalo</t>
  </si>
  <si>
    <t>inf tent settlement</t>
  </si>
  <si>
    <t>IQ-P25365</t>
  </si>
  <si>
    <t>Al Bohoth Al zira'yah camp</t>
  </si>
  <si>
    <t>مخيم البحوث الزراعية</t>
  </si>
  <si>
    <t>IQ-P25366</t>
  </si>
  <si>
    <t>Andzyaran Complex</t>
  </si>
  <si>
    <t>مجمع اندزياران السكني</t>
  </si>
  <si>
    <t>IQ-P25367</t>
  </si>
  <si>
    <t>Gaznah</t>
  </si>
  <si>
    <t>كزنه</t>
  </si>
  <si>
    <t>IQ-P25368</t>
  </si>
  <si>
    <t>Ginjan</t>
  </si>
  <si>
    <t>كنجان</t>
  </si>
  <si>
    <t>IQ-P25369</t>
  </si>
  <si>
    <t>Harhsam 1</t>
  </si>
  <si>
    <t>هرشم 1</t>
  </si>
  <si>
    <t>IQ-P25370</t>
  </si>
  <si>
    <t>Harhsam 2</t>
  </si>
  <si>
    <t>هرشم 2</t>
  </si>
  <si>
    <t>IQ-P25371</t>
  </si>
  <si>
    <t>Harhsam 3</t>
  </si>
  <si>
    <t>هرشم 3</t>
  </si>
  <si>
    <t>IQ-P25372</t>
  </si>
  <si>
    <t>Harshm Camp</t>
  </si>
  <si>
    <t>IQ-P25373</t>
  </si>
  <si>
    <t>Nisthtiman Comercial Complex</t>
  </si>
  <si>
    <t>مجمع نشتيمان التجاري</t>
  </si>
  <si>
    <t>IQ-P25374</t>
  </si>
  <si>
    <t>Nisthtiman Comercial Complex / 2</t>
  </si>
  <si>
    <t>مجمع نشتمان التجاري / 2</t>
  </si>
  <si>
    <t>IQ-P25375</t>
  </si>
  <si>
    <t>Nobel</t>
  </si>
  <si>
    <t>نوبل</t>
  </si>
  <si>
    <t>IQ-P25376</t>
  </si>
  <si>
    <t>Ozal city</t>
  </si>
  <si>
    <t>مجمع اوزال السكني</t>
  </si>
  <si>
    <t>IQ-P25377</t>
  </si>
  <si>
    <t>بيشوا</t>
  </si>
  <si>
    <t>IQ-P25378</t>
  </si>
  <si>
    <t>Zeren</t>
  </si>
  <si>
    <t>زيرين</t>
  </si>
  <si>
    <t>IQ-P25379</t>
  </si>
  <si>
    <t>Armota</t>
  </si>
  <si>
    <t>أرموته</t>
  </si>
  <si>
    <t>IQ-P25380</t>
  </si>
  <si>
    <t>Azady</t>
  </si>
  <si>
    <t>ازادي</t>
  </si>
  <si>
    <t>IQ-P25381</t>
  </si>
  <si>
    <t>Bazar koya</t>
  </si>
  <si>
    <t>بازار كويه</t>
  </si>
  <si>
    <t>IQ-P25382</t>
  </si>
  <si>
    <t>Jamiyah</t>
  </si>
  <si>
    <t>جمعية</t>
  </si>
  <si>
    <t>IQ-P25383</t>
  </si>
  <si>
    <t>Debakah</t>
  </si>
  <si>
    <t>ديبكة</t>
  </si>
  <si>
    <t>IQ-P25384</t>
  </si>
  <si>
    <t>Shaqlawa - Rizgari</t>
  </si>
  <si>
    <t>شقلاوة - رزكاري</t>
  </si>
  <si>
    <t>IQ-P25385</t>
  </si>
  <si>
    <t>Diana</t>
  </si>
  <si>
    <t>ديانا</t>
  </si>
  <si>
    <t>Al-Hindiya</t>
  </si>
  <si>
    <t>IQ-P25386</t>
  </si>
  <si>
    <t>Al-Tanbi</t>
  </si>
  <si>
    <t>الطنبي</t>
  </si>
  <si>
    <t>IQ-P25387</t>
  </si>
  <si>
    <t>Ahmad Al Wa'ely St</t>
  </si>
  <si>
    <t>شارع احمد الوائلي</t>
  </si>
  <si>
    <t>IQ-P25388</t>
  </si>
  <si>
    <t>Al Amin</t>
  </si>
  <si>
    <t>الامين</t>
  </si>
  <si>
    <t>IQ-P25389</t>
  </si>
  <si>
    <t>Al Hurr- Sumer</t>
  </si>
  <si>
    <t>حي سومر</t>
  </si>
  <si>
    <t>IQ-P25390</t>
  </si>
  <si>
    <t>Al Hussiniyah ST</t>
  </si>
  <si>
    <t>شارع الحسينية</t>
  </si>
  <si>
    <t>IQ-P25391</t>
  </si>
  <si>
    <t>Al Iman</t>
  </si>
  <si>
    <t>الايمان</t>
  </si>
  <si>
    <t>IQ-P25392</t>
  </si>
  <si>
    <t>Al Jamaliyah</t>
  </si>
  <si>
    <t>الجماليه</t>
  </si>
  <si>
    <t>IQ-P25393</t>
  </si>
  <si>
    <t>Al Qazwiniyah</t>
  </si>
  <si>
    <t>القزوينيه</t>
  </si>
  <si>
    <t>IQ-P25394</t>
  </si>
  <si>
    <t>Al Wand</t>
  </si>
  <si>
    <t xml:space="preserve"> الوند</t>
  </si>
  <si>
    <t>IQ-P25395</t>
  </si>
  <si>
    <t>Babylon ST</t>
  </si>
  <si>
    <t>شارع بابل</t>
  </si>
  <si>
    <t>IQ-P25396</t>
  </si>
  <si>
    <t>Baghdad ST</t>
  </si>
  <si>
    <t>شارع بغداد</t>
  </si>
  <si>
    <t>IQ-P25397</t>
  </si>
  <si>
    <t>Hay  Al-Sadaq</t>
  </si>
  <si>
    <t>حي الصادق</t>
  </si>
  <si>
    <t>IQ-P25398</t>
  </si>
  <si>
    <t>Hay Al Amel</t>
  </si>
  <si>
    <t>حي العامل</t>
  </si>
  <si>
    <t>IQ-P25399</t>
  </si>
  <si>
    <t>Malhak Dubbat Al-Mudfeen</t>
  </si>
  <si>
    <t>ملحق ضباط الموظفين</t>
  </si>
  <si>
    <t>Al-Hawiga</t>
  </si>
  <si>
    <t>IQ-P25400</t>
  </si>
  <si>
    <t>Al A'nadiyah Village</t>
  </si>
  <si>
    <t>قررية العنادية</t>
  </si>
  <si>
    <t>IQ-P25401</t>
  </si>
  <si>
    <t>Al Silkizat Village</t>
  </si>
  <si>
    <t>قرية السلكيزات</t>
  </si>
  <si>
    <t>IQ-P25402</t>
  </si>
  <si>
    <t>Atira Village</t>
  </si>
  <si>
    <t>قرية عتيرة</t>
  </si>
  <si>
    <t>IQ-P25403</t>
  </si>
  <si>
    <t>Hay Al Sha'b</t>
  </si>
  <si>
    <t>حي الشعب</t>
  </si>
  <si>
    <t>IQ-P25404</t>
  </si>
  <si>
    <t>Jamos Village</t>
  </si>
  <si>
    <t>قرية جاموس</t>
  </si>
  <si>
    <t>IQ-P25405</t>
  </si>
  <si>
    <t>Khazifi Village</t>
  </si>
  <si>
    <t>قرية خزيفي</t>
  </si>
  <si>
    <t>IQ-P25406</t>
  </si>
  <si>
    <t>Namisa Village</t>
  </si>
  <si>
    <t>قرية نميصة</t>
  </si>
  <si>
    <t>IQ-P25407</t>
  </si>
  <si>
    <t>Saba'h Village</t>
  </si>
  <si>
    <t>قرية سبعة</t>
  </si>
  <si>
    <t>IQ-P25408</t>
  </si>
  <si>
    <t>Shamitt Village</t>
  </si>
  <si>
    <t>قرية شميط</t>
  </si>
  <si>
    <t>IQ-P25409</t>
  </si>
  <si>
    <t>Al Qaragul</t>
  </si>
  <si>
    <t>قرية كراغول</t>
  </si>
  <si>
    <t>IQ-P25410</t>
  </si>
  <si>
    <t>Hay Al Mua'asker</t>
  </si>
  <si>
    <t>حي المعسكر</t>
  </si>
  <si>
    <t>IQ-P25411</t>
  </si>
  <si>
    <t>Hay Al Tanak</t>
  </si>
  <si>
    <t>حي التنك</t>
  </si>
  <si>
    <t>IQ-P25412</t>
  </si>
  <si>
    <t>Yayawah Camp</t>
  </si>
  <si>
    <t>IQ-P25413</t>
  </si>
  <si>
    <t>Al Hurriyah</t>
  </si>
  <si>
    <t>حي الحرية</t>
  </si>
  <si>
    <t>IQ-P25414</t>
  </si>
  <si>
    <t>Al Takhi Village</t>
  </si>
  <si>
    <t>قرية تأخي</t>
  </si>
  <si>
    <t>IQ-P25415</t>
  </si>
  <si>
    <t>Baglar</t>
  </si>
  <si>
    <t>حي بكلر</t>
  </si>
  <si>
    <t>IQ-P25416</t>
  </si>
  <si>
    <t>Hay Al Hamzali</t>
  </si>
  <si>
    <t>حي الحمزلي</t>
  </si>
  <si>
    <t>IQ-P25417</t>
  </si>
  <si>
    <t>Hay Al Sekak</t>
  </si>
  <si>
    <t>حي السكك</t>
  </si>
  <si>
    <t>IQ-P25418</t>
  </si>
  <si>
    <t>Hay Salah Al din</t>
  </si>
  <si>
    <t>حي صلاح الدين</t>
  </si>
  <si>
    <t>IQ-P25419</t>
  </si>
  <si>
    <t>Sary Kahya</t>
  </si>
  <si>
    <t>حي صاري كهيه</t>
  </si>
  <si>
    <t>IQ-P25420</t>
  </si>
  <si>
    <t>Sayada village</t>
  </si>
  <si>
    <t>قرية صيادة</t>
  </si>
  <si>
    <t>IQ-P25421</t>
  </si>
  <si>
    <t>Al A'dalah village  Ali Al Sharqi</t>
  </si>
  <si>
    <t>ناحية علي الشرقي / قرية العداله</t>
  </si>
  <si>
    <t>Al-Kahla</t>
  </si>
  <si>
    <t>IQ-P25422</t>
  </si>
  <si>
    <t>حي الصدر</t>
  </si>
  <si>
    <t>Al-Maimouna</t>
  </si>
  <si>
    <t>IQ-P25423</t>
  </si>
  <si>
    <t>Sayyed Ahmad Rifa'e / Um U'baida Village</t>
  </si>
  <si>
    <t>ناحية سيد احمد الرفاعي / قرية ام عبيده</t>
  </si>
  <si>
    <t>Al-Mejar Al-Kabir</t>
  </si>
  <si>
    <t>IQ-P25424</t>
  </si>
  <si>
    <t>Abu AlA'la Village</t>
  </si>
  <si>
    <t>قرية ابو العلا</t>
  </si>
  <si>
    <t>IQ-P25425</t>
  </si>
  <si>
    <t>Al Dawaya Village</t>
  </si>
  <si>
    <t>قرية الدوايه</t>
  </si>
  <si>
    <t>IQ-P25426</t>
  </si>
  <si>
    <t>Al Mabrukah Village</t>
  </si>
  <si>
    <t>قرية المبروكه</t>
  </si>
  <si>
    <t>IQ-P25427</t>
  </si>
  <si>
    <t>Hay Al Hassan</t>
  </si>
  <si>
    <t>حي الحسن</t>
  </si>
  <si>
    <t>IQ-P25428</t>
  </si>
  <si>
    <t>حي المعلمين الجديد</t>
  </si>
  <si>
    <t>IQ-P25429</t>
  </si>
  <si>
    <t>Hay Al Sadrayn</t>
  </si>
  <si>
    <t>حي الصدرين</t>
  </si>
  <si>
    <t>IQ-P25430</t>
  </si>
  <si>
    <t>Hay Al-Hussain</t>
  </si>
  <si>
    <t>حي الحسين</t>
  </si>
  <si>
    <t>IQ-P25431</t>
  </si>
  <si>
    <t>Hay Al-Hussain - Al A'dil</t>
  </si>
  <si>
    <t>ناحية العدل / حي الحسين</t>
  </si>
  <si>
    <t>IQ-P25432</t>
  </si>
  <si>
    <t>Hay Door Al Waraq</t>
  </si>
  <si>
    <t>حي دور الورق</t>
  </si>
  <si>
    <t>IQ-P25433</t>
  </si>
  <si>
    <t>A'iun Missan Camp</t>
  </si>
  <si>
    <t>مخيم عيون ميسان</t>
  </si>
  <si>
    <t>IQ-P25434</t>
  </si>
  <si>
    <t>Al Hay Al Jame'I</t>
  </si>
  <si>
    <t>الحي الجامعي</t>
  </si>
  <si>
    <t>IQ-P25435</t>
  </si>
  <si>
    <t>Al-Imarat Al Jadeda</t>
  </si>
  <si>
    <t>العمارات الجديده</t>
  </si>
  <si>
    <t>IQ-P25436</t>
  </si>
  <si>
    <t>Hay Al Baqer</t>
  </si>
  <si>
    <t>حي الباقر</t>
  </si>
  <si>
    <t>IQ-P25437</t>
  </si>
  <si>
    <t>Hay Al Jama'iat</t>
  </si>
  <si>
    <t>حي الجمعيات</t>
  </si>
  <si>
    <t>IQ-P25438</t>
  </si>
  <si>
    <t>Hay Al Khalij</t>
  </si>
  <si>
    <t>حي الخليج</t>
  </si>
  <si>
    <t>IQ-P25439</t>
  </si>
  <si>
    <t>Hay Al Nour - Kamit area</t>
  </si>
  <si>
    <t>ناحية كميت / حي النور</t>
  </si>
  <si>
    <t>IQ-P25440</t>
  </si>
  <si>
    <t>Hay Al-Ameer - Al Kumayt</t>
  </si>
  <si>
    <t>ناحية كميت / حي الامير</t>
  </si>
  <si>
    <t>IQ-P25441</t>
  </si>
  <si>
    <t>حي الهادي</t>
  </si>
  <si>
    <t>IQ-P25442</t>
  </si>
  <si>
    <t>Hay Al-Zahra'a - Al Kumayt</t>
  </si>
  <si>
    <t>ناحية كميت / حي الزهراء</t>
  </si>
  <si>
    <t>IQ-P25443</t>
  </si>
  <si>
    <t>Missan Camp</t>
  </si>
  <si>
    <t>IQ-P25444</t>
  </si>
  <si>
    <t>Hay al-shuhada'a</t>
  </si>
  <si>
    <t>Al-Manathera</t>
  </si>
  <si>
    <t>IQ-P25445</t>
  </si>
  <si>
    <t>Al Shahid Al Sader</t>
  </si>
  <si>
    <t>الشهيد الصدر</t>
  </si>
  <si>
    <t>IQ-P25446</t>
  </si>
  <si>
    <t>Al Abasiyah - Al wahaby</t>
  </si>
  <si>
    <t>العباسية - الوهابي</t>
  </si>
  <si>
    <t>IQ-P25447</t>
  </si>
  <si>
    <t>Al Abassiyah - Al Resalah 3</t>
  </si>
  <si>
    <t>العباسية حي الرسالة الثالثة</t>
  </si>
  <si>
    <t>IQ-P25448</t>
  </si>
  <si>
    <t>Al Abassiyah - Hay Al Resalah 2</t>
  </si>
  <si>
    <t>العباسية حي الرسالة الثانية</t>
  </si>
  <si>
    <t>IQ-P25449</t>
  </si>
  <si>
    <t>Al Hakeem</t>
  </si>
  <si>
    <t>حي الحكيم</t>
  </si>
  <si>
    <t>IQ-P25450</t>
  </si>
  <si>
    <t>Al Kreishat</t>
  </si>
  <si>
    <t>الكريشات</t>
  </si>
  <si>
    <t>IQ-P25451</t>
  </si>
  <si>
    <t>Al Sahla Illegal</t>
  </si>
  <si>
    <t xml:space="preserve"> تجاوزات السهلة</t>
  </si>
  <si>
    <t>IQ-P25452</t>
  </si>
  <si>
    <t>Albu Hadary</t>
  </si>
  <si>
    <t>البو حداري</t>
  </si>
  <si>
    <t>IQ-P25453</t>
  </si>
  <si>
    <t>Al Imam Al Mahdi</t>
  </si>
  <si>
    <t>الامام المهدي</t>
  </si>
  <si>
    <t>IQ-P25454</t>
  </si>
  <si>
    <t>Al Noor</t>
  </si>
  <si>
    <t>النور</t>
  </si>
  <si>
    <t>IQ-P25455</t>
  </si>
  <si>
    <t>Al Quds 22</t>
  </si>
  <si>
    <t xml:space="preserve"> القدس 22</t>
  </si>
  <si>
    <t>IQ-P25456</t>
  </si>
  <si>
    <t>IQ-P25457</t>
  </si>
  <si>
    <t>Al Shahid Al Sader 306</t>
  </si>
  <si>
    <t>الشهيد الصدر 306</t>
  </si>
  <si>
    <t>IQ-P25458</t>
  </si>
  <si>
    <t>Hay Al qadissiyah</t>
  </si>
  <si>
    <t>حي القادسية</t>
  </si>
  <si>
    <t>IQ-P25459</t>
  </si>
  <si>
    <t>Hay Tabok</t>
  </si>
  <si>
    <t>حي تبوك</t>
  </si>
  <si>
    <t>IQ-P25460</t>
  </si>
  <si>
    <t>Bardarash Camp</t>
  </si>
  <si>
    <t>مخيم بردرش</t>
  </si>
  <si>
    <t>IQ-P25461</t>
  </si>
  <si>
    <t>Kalak</t>
  </si>
  <si>
    <t>كلكك</t>
  </si>
  <si>
    <t>IQ-P25462</t>
  </si>
  <si>
    <t>Roviya</t>
  </si>
  <si>
    <t>روفيا</t>
  </si>
  <si>
    <t>Al-Shikhan</t>
  </si>
  <si>
    <t>IQ-P25463</t>
  </si>
  <si>
    <t>Esyan (Essian) Camp</t>
  </si>
  <si>
    <t>مخيم ايسيان</t>
  </si>
  <si>
    <t>IQ-P25464</t>
  </si>
  <si>
    <t>Al Harmaat</t>
  </si>
  <si>
    <t>الهرمات</t>
  </si>
  <si>
    <t>IQ-P25465</t>
  </si>
  <si>
    <t>Al Sahiroon</t>
  </si>
  <si>
    <t>الساهرون</t>
  </si>
  <si>
    <t>IQ-P25466</t>
  </si>
  <si>
    <t>Al Shamsiyat</t>
  </si>
  <si>
    <t>الشمسيات</t>
  </si>
  <si>
    <t>IQ-P25467</t>
  </si>
  <si>
    <t>Al-Harmat 2</t>
  </si>
  <si>
    <t>الهرمات الثانية</t>
  </si>
  <si>
    <t>IQ-P25468</t>
  </si>
  <si>
    <t>Al-Khazraj</t>
  </si>
  <si>
    <t>خزرج</t>
  </si>
  <si>
    <t>IQ-P25469</t>
  </si>
  <si>
    <t>Al-Methaq</t>
  </si>
  <si>
    <t>الميثاق</t>
  </si>
  <si>
    <t>IQ-P25470</t>
  </si>
  <si>
    <t>Hay 30 July</t>
  </si>
  <si>
    <t>حي 30 تموز</t>
  </si>
  <si>
    <t>IQ-P25471</t>
  </si>
  <si>
    <t>Hay Nablus</t>
  </si>
  <si>
    <t>حي نابلس</t>
  </si>
  <si>
    <t>IQ-P25472</t>
  </si>
  <si>
    <t>Sheikhan Camp</t>
  </si>
  <si>
    <t>UC Camp</t>
  </si>
  <si>
    <t>IQ-P25473</t>
  </si>
  <si>
    <t>Al Hay Al Askare</t>
  </si>
  <si>
    <t>IQ-P25474</t>
  </si>
  <si>
    <t>Ein Alhilwa</t>
  </si>
  <si>
    <t>قرية عين الحلوة</t>
  </si>
  <si>
    <t>IQ-P25475</t>
  </si>
  <si>
    <t>Kharab Alteben</t>
  </si>
  <si>
    <t>قرية خراب التبن</t>
  </si>
  <si>
    <t>IQ-P25476</t>
  </si>
  <si>
    <t>Al Qawsiyat</t>
  </si>
  <si>
    <t>القوسيات</t>
  </si>
  <si>
    <t>IQ-P25477</t>
  </si>
  <si>
    <t>Al Quba</t>
  </si>
  <si>
    <t>القبة</t>
  </si>
  <si>
    <t>IQ-P25478</t>
  </si>
  <si>
    <t>Beerzwat</t>
  </si>
  <si>
    <t>بيروزواة</t>
  </si>
  <si>
    <t>IQ-P25479</t>
  </si>
  <si>
    <t>Dashqutan</t>
  </si>
  <si>
    <t>داشقوتان</t>
  </si>
  <si>
    <t>IQ-P25480</t>
  </si>
  <si>
    <t>Garmawa Camp</t>
  </si>
  <si>
    <t>مخيم كرماوه</t>
  </si>
  <si>
    <t>IQ-P25481</t>
  </si>
  <si>
    <t>Jambour Village</t>
  </si>
  <si>
    <t>قرية جمبور</t>
  </si>
  <si>
    <t>IQ-P25482</t>
  </si>
  <si>
    <t>Kalata Farhan village</t>
  </si>
  <si>
    <t>قرية كلاتة فرحان (طماشة)</t>
  </si>
  <si>
    <t>IQ-P25483</t>
  </si>
  <si>
    <t>Karmawa</t>
  </si>
  <si>
    <t>كرماوة</t>
  </si>
  <si>
    <t>IQ-P25484</t>
  </si>
  <si>
    <t>Tall Mashraf</t>
  </si>
  <si>
    <t>قرية تل مشرف</t>
  </si>
  <si>
    <t>IQ-P25485</t>
  </si>
  <si>
    <t>Al-Sabkaia-Summer</t>
  </si>
  <si>
    <t>ناحية سومر/ الصبخاية</t>
  </si>
  <si>
    <t>IQ-P25486</t>
  </si>
  <si>
    <t>Hay Al-Hakeem - Summar</t>
  </si>
  <si>
    <t>ناحية سومر/ حي الحكيم</t>
  </si>
  <si>
    <t>IQ-P25487</t>
  </si>
  <si>
    <t>Hay Al-Waely-Abdeer</t>
  </si>
  <si>
    <t>ناحية البدير/حي الوائلي</t>
  </si>
  <si>
    <t>Al-Shamiya</t>
  </si>
  <si>
    <t>IQ-P25488</t>
  </si>
  <si>
    <t>Hay Al-Ameer - Al Mahnawiya</t>
  </si>
  <si>
    <t>ناحية المهناووية/ حي الامير</t>
  </si>
  <si>
    <t>IQ-P25489</t>
  </si>
  <si>
    <t>Um Al-Bat - Al Salhiya</t>
  </si>
  <si>
    <t>ناحية الصلاحية/ قرية ام البط</t>
  </si>
  <si>
    <t>IQ-P25490</t>
  </si>
  <si>
    <t>Al Suniyah / Al himran village</t>
  </si>
  <si>
    <t>ناحية السنية / قرية الحمران</t>
  </si>
  <si>
    <t>IQ-P25491</t>
  </si>
  <si>
    <t>Al suniyah / Um tibashi village</t>
  </si>
  <si>
    <t>ناحية السنية / قرية ام طباشي</t>
  </si>
  <si>
    <t>IQ-P25492</t>
  </si>
  <si>
    <t>Al Suniyah Area - Albo Hasan</t>
  </si>
  <si>
    <t>ناحية السنية/ قرية البو حسن</t>
  </si>
  <si>
    <t>IQ-P25493</t>
  </si>
  <si>
    <t>Al-Asaia village</t>
  </si>
  <si>
    <t>قرية العصية</t>
  </si>
  <si>
    <t>IQ-P25494</t>
  </si>
  <si>
    <t>Al-Jethaa</t>
  </si>
  <si>
    <t>منطقة الجذع</t>
  </si>
  <si>
    <t>IQ-P25495</t>
  </si>
  <si>
    <t>Al-Taqiya 2</t>
  </si>
  <si>
    <t>التقية الثانية</t>
  </si>
  <si>
    <t>IQ-P25496</t>
  </si>
  <si>
    <t>Al-Zawad village</t>
  </si>
  <si>
    <t>قرية الزواد</t>
  </si>
  <si>
    <t>IQ-P25497</t>
  </si>
  <si>
    <t>Hay Al Hurriya - Daghara</t>
  </si>
  <si>
    <t>حي الحرية / دغارة</t>
  </si>
  <si>
    <t>IQ-P25498</t>
  </si>
  <si>
    <t>Hay Al Mu'lmeen - Daghara</t>
  </si>
  <si>
    <t>حي المعلمين / دغارة</t>
  </si>
  <si>
    <t>IQ-P25499</t>
  </si>
  <si>
    <t>Hay Al Sadir 2</t>
  </si>
  <si>
    <t>حي الصدر الثاني</t>
  </si>
  <si>
    <t>IQ-P25500</t>
  </si>
  <si>
    <t>Hay Al Shomos</t>
  </si>
  <si>
    <t>حي الشموس</t>
  </si>
  <si>
    <t>IQ-P25501</t>
  </si>
  <si>
    <t>Hay Al-Askary - Al Siniya</t>
  </si>
  <si>
    <t>ناحية السنية/حي العسكري</t>
  </si>
  <si>
    <t>IQ-P25502</t>
  </si>
  <si>
    <t>Monaem village</t>
  </si>
  <si>
    <t xml:space="preserve"> حي قرية منعم</t>
  </si>
  <si>
    <t>IQ-P25503</t>
  </si>
  <si>
    <t>Al Shanafiyah area - Al Asriyah Village</t>
  </si>
  <si>
    <t>ناحية الشنافية / القرية العصرية</t>
  </si>
  <si>
    <t>IQ-P25504</t>
  </si>
  <si>
    <t>Al-Giwam</t>
  </si>
  <si>
    <t>منطقة الكوام</t>
  </si>
  <si>
    <t>IQ-P25505</t>
  </si>
  <si>
    <t>Al-Hacham village</t>
  </si>
  <si>
    <t>ناحية السدير/قرية الحجام</t>
  </si>
  <si>
    <t>IQ-P25506</t>
  </si>
  <si>
    <t>Al-Marshad village</t>
  </si>
  <si>
    <t>قرية المرشد</t>
  </si>
  <si>
    <t>IQ-P25507</t>
  </si>
  <si>
    <t>Hay Al saray - Al Shanafiyah Area</t>
  </si>
  <si>
    <t>ناحية الشنافية / حي السراي</t>
  </si>
  <si>
    <t>Al-Daur</t>
  </si>
  <si>
    <t>IQ-P25508</t>
  </si>
  <si>
    <t>Hay Alsharqiah - Mahalla 112</t>
  </si>
  <si>
    <t>الدور حي الشرقية  محلة 112</t>
  </si>
  <si>
    <t>IQ-P25509</t>
  </si>
  <si>
    <t>Hay Mohammad Aldorri - Mhalla 107</t>
  </si>
  <si>
    <t>الدورحي محمد الدري محلة 107</t>
  </si>
  <si>
    <t>Al-Shirqat</t>
  </si>
  <si>
    <t>IQ-P25510</t>
  </si>
  <si>
    <t>Al hawy village - Al qlisat</t>
  </si>
  <si>
    <t xml:space="preserve"> حاوي قرية الخصم الجديدة (القليصات)</t>
  </si>
  <si>
    <t>IQ-P25511</t>
  </si>
  <si>
    <t>Kamel Al Shallal compound village</t>
  </si>
  <si>
    <t>مقاطعة 87 البلاليج قرية مجمع كامل شلال</t>
  </si>
  <si>
    <t>IQ-P25512</t>
  </si>
  <si>
    <t>Al Fathah Area</t>
  </si>
  <si>
    <t>صدر الفتحة ووادي الرفيع منطقة الفتحة</t>
  </si>
  <si>
    <t>IQ-P25513</t>
  </si>
  <si>
    <t>Tazar De Camp</t>
  </si>
  <si>
    <t>IQ-P25514</t>
  </si>
  <si>
    <t>Zirgwez Camp</t>
  </si>
  <si>
    <t>Barzinja</t>
  </si>
  <si>
    <t>IQ-P25515</t>
  </si>
  <si>
    <t>Barznja 1 Camp</t>
  </si>
  <si>
    <t>IQ-P25516</t>
  </si>
  <si>
    <t>Chamchamal - Raparin</t>
  </si>
  <si>
    <t>ششمال - رابرين</t>
  </si>
  <si>
    <t>IQ-P25517</t>
  </si>
  <si>
    <t>Harim</t>
  </si>
  <si>
    <t>هريم</t>
  </si>
  <si>
    <t>IQ-P25518</t>
  </si>
  <si>
    <t>Khak</t>
  </si>
  <si>
    <t>خاك</t>
  </si>
  <si>
    <t>IQ-P25519</t>
  </si>
  <si>
    <t>Pura Gulla</t>
  </si>
  <si>
    <t>بوره كوله</t>
  </si>
  <si>
    <t>IQ-P25520</t>
  </si>
  <si>
    <t>Takya - Ashty</t>
  </si>
  <si>
    <t>تكية - اشتى</t>
  </si>
  <si>
    <t>IQ-P25521</t>
  </si>
  <si>
    <t>Takya - Azadi</t>
  </si>
  <si>
    <t>تكية - ازادى</t>
  </si>
  <si>
    <t>IQ-P25522</t>
  </si>
  <si>
    <t>Takya - Rizgari</t>
  </si>
  <si>
    <t>تكية - رزكاري</t>
  </si>
  <si>
    <t>IQ-P25523</t>
  </si>
  <si>
    <t>Takya - Sharawny</t>
  </si>
  <si>
    <t>تكية - شاروانى</t>
  </si>
  <si>
    <t>IQ-P25524</t>
  </si>
  <si>
    <t>سرا</t>
  </si>
  <si>
    <t>IQ-P25525</t>
  </si>
  <si>
    <t>Warmawa</t>
  </si>
  <si>
    <t>وارماوا</t>
  </si>
  <si>
    <t>IQ-P25526</t>
  </si>
  <si>
    <t>Daban</t>
  </si>
  <si>
    <t>دابان</t>
  </si>
  <si>
    <t>IQ-P25527</t>
  </si>
  <si>
    <t>Farmanbaran</t>
  </si>
  <si>
    <t>فرمانبران</t>
  </si>
  <si>
    <t>IQ-P25528</t>
  </si>
  <si>
    <t>Tokma</t>
  </si>
  <si>
    <t>توكمة</t>
  </si>
  <si>
    <t>IQ-P25529</t>
  </si>
  <si>
    <t>Khormal - Dalani</t>
  </si>
  <si>
    <t>خورمال-دالاني</t>
  </si>
  <si>
    <t>IQ-P25530</t>
  </si>
  <si>
    <t>IQ-P25531</t>
  </si>
  <si>
    <t>Ban Asiaw</t>
  </si>
  <si>
    <t>بان اسياو</t>
  </si>
  <si>
    <t>IQ-P25532</t>
  </si>
  <si>
    <t>Harem</t>
  </si>
  <si>
    <t>IQ-P25533</t>
  </si>
  <si>
    <t>Kalar - Rizgari</t>
  </si>
  <si>
    <t>كالار ريزقاري</t>
  </si>
  <si>
    <t>IQ-P25534</t>
  </si>
  <si>
    <t>Kalari Nawa</t>
  </si>
  <si>
    <t>كلارى نوى</t>
  </si>
  <si>
    <t>IQ-P25535</t>
  </si>
  <si>
    <t>Qoratu / Banrasayi Camp</t>
  </si>
  <si>
    <t>قورتو</t>
  </si>
  <si>
    <t>IQ-P25536</t>
  </si>
  <si>
    <t>Sharawani</t>
  </si>
  <si>
    <t>شارواني</t>
  </si>
  <si>
    <t>IQ-P25537</t>
  </si>
  <si>
    <t>Sirawan</t>
  </si>
  <si>
    <t>سيروان</t>
  </si>
  <si>
    <t>IQ-P25538</t>
  </si>
  <si>
    <t>Ashty - Qaladiza</t>
  </si>
  <si>
    <t>اشتي-قلادزي</t>
  </si>
  <si>
    <t>IQ-P25539</t>
  </si>
  <si>
    <t>Khanaqa - Qaladiza</t>
  </si>
  <si>
    <t>خانقا - قلادزي</t>
  </si>
  <si>
    <t>IQ-P25540</t>
  </si>
  <si>
    <t>Chwarchra</t>
  </si>
  <si>
    <t>جوارجرا</t>
  </si>
  <si>
    <t>IQ-P25541</t>
  </si>
  <si>
    <t>ماموستايان</t>
  </si>
  <si>
    <t>IQ-P25542</t>
  </si>
  <si>
    <t>Peshawa</t>
  </si>
  <si>
    <t>IQ-P25543</t>
  </si>
  <si>
    <t>Shishar</t>
  </si>
  <si>
    <t>شيشار</t>
  </si>
  <si>
    <t>IQ-P25544</t>
  </si>
  <si>
    <t>Tekoshar</t>
  </si>
  <si>
    <t>تبكوشر</t>
  </si>
  <si>
    <t>IQ-P25545</t>
  </si>
  <si>
    <t>Sitak Camp</t>
  </si>
  <si>
    <t>سيتك</t>
  </si>
  <si>
    <t>IQ-P25546</t>
  </si>
  <si>
    <t>Bakrajoy Taza</t>
  </si>
  <si>
    <t>بكرجو تازه</t>
  </si>
  <si>
    <t>IQ-P25547</t>
  </si>
  <si>
    <t>Diya City</t>
  </si>
  <si>
    <t>دييه ستى</t>
  </si>
  <si>
    <t>IQ-P25548</t>
  </si>
  <si>
    <t>Kostay Cham</t>
  </si>
  <si>
    <t>كوستى جم</t>
  </si>
  <si>
    <t>IQ-P25549</t>
  </si>
  <si>
    <t>Lebanon City</t>
  </si>
  <si>
    <t>لبنان ستي</t>
  </si>
  <si>
    <t>IQ-P25550</t>
  </si>
  <si>
    <t>Mashkhalan</t>
  </si>
  <si>
    <t>مشخلان</t>
  </si>
  <si>
    <t>IQ-P25551</t>
  </si>
  <si>
    <t>Runaki City</t>
  </si>
  <si>
    <t>روناكى ستى</t>
  </si>
  <si>
    <t>IQ-P25552</t>
  </si>
  <si>
    <t>Saib City</t>
  </si>
  <si>
    <t>صائب ستي</t>
  </si>
  <si>
    <t>IQ-P25553</t>
  </si>
  <si>
    <t>Sardaw</t>
  </si>
  <si>
    <t>سارداو</t>
  </si>
  <si>
    <t>IQ-P25554</t>
  </si>
  <si>
    <t>Saya City</t>
  </si>
  <si>
    <t>سايه ستى</t>
  </si>
  <si>
    <t>IQ-P25555</t>
  </si>
  <si>
    <t>Shakraka</t>
  </si>
  <si>
    <t>شكركه</t>
  </si>
  <si>
    <t>Al-Chibayish</t>
  </si>
  <si>
    <t>IQ-P25556</t>
  </si>
  <si>
    <t>Al Shuhada Foundation Camp</t>
  </si>
  <si>
    <t>مخيم مؤسسة الشهداء</t>
  </si>
  <si>
    <t>Al-Rifa'i</t>
  </si>
  <si>
    <t>IQ-P25557</t>
  </si>
  <si>
    <t>Hay Al Hussien</t>
  </si>
  <si>
    <t>Al-Shatra</t>
  </si>
  <si>
    <t>IQ-P25558</t>
  </si>
  <si>
    <t>Al Mustashfa St</t>
  </si>
  <si>
    <t>شارع المستشفى</t>
  </si>
  <si>
    <t>IQ-P25559</t>
  </si>
  <si>
    <t>Streat Suq</t>
  </si>
  <si>
    <t>شارع السوق</t>
  </si>
  <si>
    <t>IQ-P25560</t>
  </si>
  <si>
    <t>Al Aker</t>
  </si>
  <si>
    <t>العكر</t>
  </si>
  <si>
    <t>IQ-P25561</t>
  </si>
  <si>
    <t>Al Asrriyah Village</t>
  </si>
  <si>
    <t>القرية العصرية</t>
  </si>
  <si>
    <t>IQ-P25562</t>
  </si>
  <si>
    <t>Al bohyaleh</t>
  </si>
  <si>
    <t>ال ابو حواله</t>
  </si>
  <si>
    <t>IQ-P25563</t>
  </si>
  <si>
    <t>Al Ghazi</t>
  </si>
  <si>
    <t>ال غزي</t>
  </si>
  <si>
    <t>IQ-P25564</t>
  </si>
  <si>
    <t>الاسكان</t>
  </si>
  <si>
    <t>IQ-P25565</t>
  </si>
  <si>
    <t>Al Mahaliyah</t>
  </si>
  <si>
    <t xml:space="preserve"> المحليه</t>
  </si>
  <si>
    <t>IQ-P25566</t>
  </si>
  <si>
    <t>Al-Berid</t>
  </si>
  <si>
    <t>البريد</t>
  </si>
  <si>
    <t>IQ-P25567</t>
  </si>
  <si>
    <t>Hay Al Al Ghadeer</t>
  </si>
  <si>
    <t>حي الغدير</t>
  </si>
  <si>
    <t>IQ-P25568</t>
  </si>
  <si>
    <t>Hay Al Khadra'a</t>
  </si>
  <si>
    <t>حي الخضراء</t>
  </si>
  <si>
    <t>IQ-P25569</t>
  </si>
  <si>
    <t>Hay Al Shou'la 1</t>
  </si>
  <si>
    <t>حي الشعله 1</t>
  </si>
  <si>
    <t>IQ-P25570</t>
  </si>
  <si>
    <t>Hay Al-Hakim</t>
  </si>
  <si>
    <t>IQ-P25571</t>
  </si>
  <si>
    <t>Sayid khudair</t>
  </si>
  <si>
    <t>سيد خضير</t>
  </si>
  <si>
    <t>IQ-P25572</t>
  </si>
  <si>
    <t>Syied Dakhil - Al - bjara</t>
  </si>
  <si>
    <t>سيد دخيل - قرية البجاري</t>
  </si>
  <si>
    <t>IQ-P25573</t>
  </si>
  <si>
    <t>Syied Dakhil - Al-hay al-'askary</t>
  </si>
  <si>
    <t>سيد دخيل - حي العسكري</t>
  </si>
  <si>
    <t>IQ-P25574</t>
  </si>
  <si>
    <t>Al Fadhliyah Al Barid Street</t>
  </si>
  <si>
    <t>الفضليه شارع البريد</t>
  </si>
  <si>
    <t>IQ-P25575</t>
  </si>
  <si>
    <t>Hey Al Tahrear</t>
  </si>
  <si>
    <t>حي التحرير</t>
  </si>
  <si>
    <t>IQ-P25576</t>
  </si>
  <si>
    <t>Hey al-chaoui</t>
  </si>
  <si>
    <t>حي الشاوي</t>
  </si>
  <si>
    <t>Al-Azezia</t>
  </si>
  <si>
    <t>IQ-P25577</t>
  </si>
  <si>
    <t>Al Dawar Al Gharbi</t>
  </si>
  <si>
    <t>الدوار الغربي</t>
  </si>
  <si>
    <t>IQ-P25578</t>
  </si>
  <si>
    <t>Al Sa'doniyah</t>
  </si>
  <si>
    <t>السعدونية</t>
  </si>
  <si>
    <t>IQ-P25579</t>
  </si>
  <si>
    <t>Al-Azezia 150 area</t>
  </si>
  <si>
    <t>العزيزية 150</t>
  </si>
  <si>
    <t>IQ-P25580</t>
  </si>
  <si>
    <t>Al-Dawar Al-Sharqi</t>
  </si>
  <si>
    <t>الدوار الشرقي</t>
  </si>
  <si>
    <t>IQ-P25581</t>
  </si>
  <si>
    <t>Al-Hardan Village</t>
  </si>
  <si>
    <t>قرية الحردان</t>
  </si>
  <si>
    <t>IQ-P25582</t>
  </si>
  <si>
    <t>Al-Jadidada</t>
  </si>
  <si>
    <t>الجديدة</t>
  </si>
  <si>
    <t>IQ-P25583</t>
  </si>
  <si>
    <t>Al-Kadhra village</t>
  </si>
  <si>
    <t>قرية الخضراء</t>
  </si>
  <si>
    <t>IQ-P25584</t>
  </si>
  <si>
    <t>Al-Kamas 2</t>
  </si>
  <si>
    <t>حي الخماس الثانية</t>
  </si>
  <si>
    <t>IQ-P25585</t>
  </si>
  <si>
    <t>Al-Kamas 3</t>
  </si>
  <si>
    <t>حي الخماس االثالثة</t>
  </si>
  <si>
    <t>IQ-P25586</t>
  </si>
  <si>
    <t>Al-Kamas1</t>
  </si>
  <si>
    <t>الخماس الاولى</t>
  </si>
  <si>
    <t>IQ-P25587</t>
  </si>
  <si>
    <t>Al-Mazraa</t>
  </si>
  <si>
    <t>المزرعة</t>
  </si>
  <si>
    <t>IQ-P25588</t>
  </si>
  <si>
    <t>Al-Nedhal village</t>
  </si>
  <si>
    <t>قرية النضال</t>
  </si>
  <si>
    <t>IQ-P25589</t>
  </si>
  <si>
    <t>Al-Qutneya Al-Garbeya</t>
  </si>
  <si>
    <t>القطنية الغربية</t>
  </si>
  <si>
    <t>IQ-P25590</t>
  </si>
  <si>
    <t>Al-Rafidain</t>
  </si>
  <si>
    <t>الرافدين</t>
  </si>
  <si>
    <t>IQ-P25591</t>
  </si>
  <si>
    <t>Al-Sarai</t>
  </si>
  <si>
    <t>السراي</t>
  </si>
  <si>
    <t>IQ-P25592</t>
  </si>
  <si>
    <t>Al-Shabab 2</t>
  </si>
  <si>
    <t>الشباب الثانية</t>
  </si>
  <si>
    <t>IQ-P25593</t>
  </si>
  <si>
    <t>Al-Za lja3</t>
  </si>
  <si>
    <t>الزلجة الثالثة</t>
  </si>
  <si>
    <t>IQ-P25594</t>
  </si>
  <si>
    <t>Al-Zalja 1</t>
  </si>
  <si>
    <t>الزلجة الاولى</t>
  </si>
  <si>
    <t>IQ-P25595</t>
  </si>
  <si>
    <t>Bader Al-Kubra</t>
  </si>
  <si>
    <t>بدر الكبرى</t>
  </si>
  <si>
    <t>IQ-P25596</t>
  </si>
  <si>
    <t>Hay Al-Askari 1</t>
  </si>
  <si>
    <t>الحي العسكري الاولى</t>
  </si>
  <si>
    <t>IQ-P25597</t>
  </si>
  <si>
    <t>Hay Al-Askari 3</t>
  </si>
  <si>
    <t>الحي العسكري الثالثة</t>
  </si>
  <si>
    <t>IQ-P25598</t>
  </si>
  <si>
    <t>Hay Al-Askari 4</t>
  </si>
  <si>
    <t>الحي العسكري الرابعة</t>
  </si>
  <si>
    <t>IQ-P25599</t>
  </si>
  <si>
    <t>Hay Al-Hashimy</t>
  </si>
  <si>
    <t>حي الهاشمي</t>
  </si>
  <si>
    <t>IQ-P25600</t>
  </si>
  <si>
    <t>Hay Al-Oroba 1</t>
  </si>
  <si>
    <t>حي العروبة الاولى</t>
  </si>
  <si>
    <t>IQ-P25601</t>
  </si>
  <si>
    <t>Hay Al-Oroba 2</t>
  </si>
  <si>
    <t>حي العروبة الثانية</t>
  </si>
  <si>
    <t>IQ-P25602</t>
  </si>
  <si>
    <t>Hay Emam Mahdi</t>
  </si>
  <si>
    <t>حي الامام المهدي</t>
  </si>
  <si>
    <t>IQ-P25603</t>
  </si>
  <si>
    <t>Hay Fadek</t>
  </si>
  <si>
    <t>حي فدك</t>
  </si>
  <si>
    <t>IQ-P25604</t>
  </si>
  <si>
    <t>Salman Al-Mohammedi</t>
  </si>
  <si>
    <t>سلمان المحمدي</t>
  </si>
  <si>
    <t>IQ-P25605</t>
  </si>
  <si>
    <t>Saloomi village</t>
  </si>
  <si>
    <t>قرية سلومي</t>
  </si>
  <si>
    <t>IQ-P25606</t>
  </si>
  <si>
    <t>Tabaruk village</t>
  </si>
  <si>
    <t>قرية  تبارك</t>
  </si>
  <si>
    <t>IQ-P25607</t>
  </si>
  <si>
    <t>Taj al-dien center 1</t>
  </si>
  <si>
    <t>مركز تاج الدين 1</t>
  </si>
  <si>
    <t>IQ-P25608</t>
  </si>
  <si>
    <t>Utba  Al-Kawaled Village</t>
  </si>
  <si>
    <t>قرية عتبة الخوالد</t>
  </si>
  <si>
    <t>Al-Hai</t>
  </si>
  <si>
    <t>IQ-P25609</t>
  </si>
  <si>
    <t>Al Markaz</t>
  </si>
  <si>
    <t>المركز</t>
  </si>
  <si>
    <t>IQ-P25610</t>
  </si>
  <si>
    <t>IQ-P25611</t>
  </si>
  <si>
    <t>Hay Emam Ali</t>
  </si>
  <si>
    <t>حي الامام علي</t>
  </si>
  <si>
    <t>IQ-P25612</t>
  </si>
  <si>
    <t>Hay Ghilan</t>
  </si>
  <si>
    <t>حي غيلان</t>
  </si>
  <si>
    <t>IQ-P25613</t>
  </si>
  <si>
    <t>Um shaeir village</t>
  </si>
  <si>
    <t>قرية ام شعير</t>
  </si>
  <si>
    <t>IQ-P25614</t>
  </si>
  <si>
    <t>Al Hakeem Al-Khdhra</t>
  </si>
  <si>
    <t>الحكيم الخضراء</t>
  </si>
  <si>
    <t>IQ-P25615</t>
  </si>
  <si>
    <t>Al Mantiqa Al qadima</t>
  </si>
  <si>
    <t>المنطقة القديمة</t>
  </si>
  <si>
    <t>IQ-P25616</t>
  </si>
  <si>
    <t>Al Nahalat</t>
  </si>
  <si>
    <t>النحالات</t>
  </si>
  <si>
    <t>IQ-P25617</t>
  </si>
  <si>
    <t>Al Oroba 1</t>
  </si>
  <si>
    <t>العروبة الاولى</t>
  </si>
  <si>
    <t>IQ-P25618</t>
  </si>
  <si>
    <t>Al-Badreya village</t>
  </si>
  <si>
    <t>قرية البدرية</t>
  </si>
  <si>
    <t>IQ-P25619</t>
  </si>
  <si>
    <t>Al-Kadhra'a Village</t>
  </si>
  <si>
    <t>IQ-P25620</t>
  </si>
  <si>
    <t>Al-Oroba 2</t>
  </si>
  <si>
    <t>العروبة الثانية</t>
  </si>
  <si>
    <t>IQ-P25621</t>
  </si>
  <si>
    <t>Al-Oroba -Al-Ansar</t>
  </si>
  <si>
    <t>العروبة حي الانصار</t>
  </si>
  <si>
    <t>IQ-P25622</t>
  </si>
  <si>
    <t>Al-Sebtain W Al-Maa'mel</t>
  </si>
  <si>
    <t>السبطين والمعامل</t>
  </si>
  <si>
    <t>IQ-P25623</t>
  </si>
  <si>
    <t>Al-Wafdin Al-Sadrain</t>
  </si>
  <si>
    <t>الوافدين الصدرين</t>
  </si>
  <si>
    <t>IQ-P25624</t>
  </si>
  <si>
    <t>Al-Zahra 2</t>
  </si>
  <si>
    <t>الزهراء الثانية</t>
  </si>
  <si>
    <t>IQ-P25625</t>
  </si>
  <si>
    <t>Al-Zahra -Al-Jihad</t>
  </si>
  <si>
    <t>الزهراء الجهاد</t>
  </si>
  <si>
    <t>IQ-P25626</t>
  </si>
  <si>
    <t>Al-Zahra Al-Karavanat</t>
  </si>
  <si>
    <t>الزهراء الكرفانات</t>
  </si>
  <si>
    <t>IQ-P25627</t>
  </si>
  <si>
    <t>Damook Al-Dhbat</t>
  </si>
  <si>
    <t>داموك الضباط</t>
  </si>
  <si>
    <t>IQ-P25628</t>
  </si>
  <si>
    <t>Hai Al-Emam Ali</t>
  </si>
  <si>
    <t xml:space="preserve">حي الامام علي  </t>
  </si>
  <si>
    <t>IQ-P25629</t>
  </si>
  <si>
    <t>Hay Al Zahraa 1</t>
  </si>
  <si>
    <t>الزهراء الاولى</t>
  </si>
  <si>
    <t>IQ-P25630</t>
  </si>
  <si>
    <t>Hay Al-Karar</t>
  </si>
  <si>
    <t>حي الكرار</t>
  </si>
  <si>
    <t>IQ-P25631</t>
  </si>
  <si>
    <t>Hay Askari-1</t>
  </si>
  <si>
    <t>حي العسكري الاولى</t>
  </si>
  <si>
    <t>IQ-P25632</t>
  </si>
  <si>
    <t>Jihad- Znabra</t>
  </si>
  <si>
    <t>الجهاد -الزنابرة</t>
  </si>
  <si>
    <t>IQ-P25633</t>
  </si>
  <si>
    <t>Kut Spot city Camp</t>
  </si>
  <si>
    <t>IQ-P25634</t>
  </si>
  <si>
    <t>Said Naji village</t>
  </si>
  <si>
    <t>قرية سيد ناجي</t>
  </si>
  <si>
    <t>IQ-P25635</t>
  </si>
  <si>
    <t>Sewada Said Shati</t>
  </si>
  <si>
    <t>سوادة وسيد شاطي</t>
  </si>
  <si>
    <t>IQ-P25636</t>
  </si>
  <si>
    <t>Shaka 9</t>
  </si>
  <si>
    <t>شاخة 9</t>
  </si>
  <si>
    <t>IQ-P00001</t>
  </si>
  <si>
    <t>Al 'bor (Shishan)</t>
  </si>
  <si>
    <t>حي العبور</t>
  </si>
  <si>
    <t>IQ-P00002</t>
  </si>
  <si>
    <t>Al ma'adid</t>
  </si>
  <si>
    <t>المعاضيد</t>
  </si>
  <si>
    <t>IQ-P00003</t>
  </si>
  <si>
    <t>Al Tadamon</t>
  </si>
  <si>
    <t>حي التضامن</t>
  </si>
  <si>
    <t>IQ-P00004</t>
  </si>
  <si>
    <t>Al-A'wany Village</t>
  </si>
  <si>
    <t>قرية العواني</t>
  </si>
  <si>
    <t>IQ-P00009</t>
  </si>
  <si>
    <t>Hay Al Nasir</t>
  </si>
  <si>
    <t>حي النصر</t>
  </si>
  <si>
    <t>IQ-P00010</t>
  </si>
  <si>
    <t>Hay Al Qadissiyah</t>
  </si>
  <si>
    <t>IQ-P00011</t>
  </si>
  <si>
    <t>IQ-P00012</t>
  </si>
  <si>
    <t>Hay Al Tammem</t>
  </si>
  <si>
    <t>حي التأميم</t>
  </si>
  <si>
    <t>IQ-P00013</t>
  </si>
  <si>
    <t>Hay Al Zera'I</t>
  </si>
  <si>
    <t>حي الزراعي</t>
  </si>
  <si>
    <t>IQ-P00018</t>
  </si>
  <si>
    <t>Rayhana</t>
  </si>
  <si>
    <t>مجمع الريحانه</t>
  </si>
  <si>
    <t>IQ-P00019</t>
  </si>
  <si>
    <t>Yarmouk</t>
  </si>
  <si>
    <t>حي اليرموك</t>
  </si>
  <si>
    <t>IQ-P00024</t>
  </si>
  <si>
    <t>Al `Amiriyah</t>
  </si>
  <si>
    <t xml:space="preserve">العامرية </t>
  </si>
  <si>
    <t>IQ-P00025</t>
  </si>
  <si>
    <t>Al A'rimiyah</t>
  </si>
  <si>
    <t>العريمية</t>
  </si>
  <si>
    <t>IQ-P00029</t>
  </si>
  <si>
    <t>Al Dawayah village</t>
  </si>
  <si>
    <t>الدواية</t>
  </si>
  <si>
    <t>IQ-P00031</t>
  </si>
  <si>
    <t>Al Husaiwat</t>
  </si>
  <si>
    <t xml:space="preserve">الحصيوات </t>
  </si>
  <si>
    <t>IQ-P00032</t>
  </si>
  <si>
    <t>Al Husi</t>
  </si>
  <si>
    <t>الحصي</t>
  </si>
  <si>
    <t>IQ-P00033</t>
  </si>
  <si>
    <t>Al jdawil (qnatir)</t>
  </si>
  <si>
    <t xml:space="preserve">الجداول ( الكناطر ) </t>
  </si>
  <si>
    <t>IQ-P00037</t>
  </si>
  <si>
    <t>Al Madina Al Siyahiya</t>
  </si>
  <si>
    <t xml:space="preserve">المدينة السياحية </t>
  </si>
  <si>
    <t>IQ-P00043</t>
  </si>
  <si>
    <t>Al Rumila</t>
  </si>
  <si>
    <t>الرميلة</t>
  </si>
  <si>
    <t>IQ-P00045</t>
  </si>
  <si>
    <t>AL Shihaa</t>
  </si>
  <si>
    <t>الشيحة</t>
  </si>
  <si>
    <t>IQ-P00047</t>
  </si>
  <si>
    <t>Al Shuhadaa 2</t>
  </si>
  <si>
    <t xml:space="preserve">الشهداء الثانية </t>
  </si>
  <si>
    <t>IQ-P00050</t>
  </si>
  <si>
    <t>Al Tal'a</t>
  </si>
  <si>
    <t xml:space="preserve">الطالعة </t>
  </si>
  <si>
    <t>IQ-P00051</t>
  </si>
  <si>
    <t>Al Zaghareed</t>
  </si>
  <si>
    <t>الزغاريد</t>
  </si>
  <si>
    <t>IQ-P00056</t>
  </si>
  <si>
    <t>Al-A'zrakih</t>
  </si>
  <si>
    <t xml:space="preserve">الازركية </t>
  </si>
  <si>
    <t>IQ-P00061</t>
  </si>
  <si>
    <t>Albo Hasan</t>
  </si>
  <si>
    <t xml:space="preserve">البوعبد الحسن </t>
  </si>
  <si>
    <t>IQ-P00063</t>
  </si>
  <si>
    <t>Albu Aifan</t>
  </si>
  <si>
    <t>البوعيفان</t>
  </si>
  <si>
    <t>IQ-P00064</t>
  </si>
  <si>
    <t>Albu Alwan</t>
  </si>
  <si>
    <t>قرية البوعلوان</t>
  </si>
  <si>
    <t>IQ-P00067</t>
  </si>
  <si>
    <t>Albu Hatem</t>
  </si>
  <si>
    <t>البوحاتم</t>
  </si>
  <si>
    <t>IQ-P00068</t>
  </si>
  <si>
    <t>Albu Hawa</t>
  </si>
  <si>
    <t xml:space="preserve">البوهوى </t>
  </si>
  <si>
    <t>IQ-P00069</t>
  </si>
  <si>
    <t>Albu Hori</t>
  </si>
  <si>
    <t>البوحوري</t>
  </si>
  <si>
    <t>IQ-P00072</t>
  </si>
  <si>
    <t>Albu Jasim - Karma</t>
  </si>
  <si>
    <t>البوجاسم - الكرمة</t>
  </si>
  <si>
    <t>IQ-P00074</t>
  </si>
  <si>
    <t>Albu Khalifa</t>
  </si>
  <si>
    <t xml:space="preserve">البوخليفة </t>
  </si>
  <si>
    <t>IQ-P00075</t>
  </si>
  <si>
    <t>Albu Khanfar</t>
  </si>
  <si>
    <t xml:space="preserve">البوخنفر </t>
  </si>
  <si>
    <t>IQ-P00078</t>
  </si>
  <si>
    <t>Albu Shbeeb</t>
  </si>
  <si>
    <t>البوشبيب</t>
  </si>
  <si>
    <t>IQ-P00079</t>
  </si>
  <si>
    <t>Albu Shejel</t>
  </si>
  <si>
    <t>البوشجل</t>
  </si>
  <si>
    <t>IQ-P00080</t>
  </si>
  <si>
    <t>Albu Shihab</t>
  </si>
  <si>
    <t>البوشهاب</t>
  </si>
  <si>
    <t>IQ-P00083</t>
  </si>
  <si>
    <t>Albu U'akash</t>
  </si>
  <si>
    <t>البوعكاش</t>
  </si>
  <si>
    <t>IQ-P00084</t>
  </si>
  <si>
    <t>Albu Udah</t>
  </si>
  <si>
    <t>البوعودة</t>
  </si>
  <si>
    <t>IQ-P00086</t>
  </si>
  <si>
    <t>Al-Cettak</t>
  </si>
  <si>
    <t>السي تاك</t>
  </si>
  <si>
    <t>IQ-P00088</t>
  </si>
  <si>
    <t>Al-Ekhaa Compaund</t>
  </si>
  <si>
    <t xml:space="preserve">مجمع الاخاء السكني </t>
  </si>
  <si>
    <t>IQ-P00089</t>
  </si>
  <si>
    <t>Al-Falahat</t>
  </si>
  <si>
    <t xml:space="preserve">قرية الفلاحات </t>
  </si>
  <si>
    <t>IQ-P00092</t>
  </si>
  <si>
    <t>Al-Huraimat</t>
  </si>
  <si>
    <t xml:space="preserve">الهريمات </t>
  </si>
  <si>
    <t>IQ-P00095</t>
  </si>
  <si>
    <t>Al-Karagul</t>
  </si>
  <si>
    <t xml:space="preserve">الكراغول </t>
  </si>
  <si>
    <t>IQ-P00097</t>
  </si>
  <si>
    <t>Al-Mejar</t>
  </si>
  <si>
    <t>المجر</t>
  </si>
  <si>
    <t>IQ-P00105</t>
  </si>
  <si>
    <t>Al-Rufa</t>
  </si>
  <si>
    <t>الروفة</t>
  </si>
  <si>
    <t>IQ-P00106</t>
  </si>
  <si>
    <t>Al-shahabi-1</t>
  </si>
  <si>
    <t>الشهابي الاولى</t>
  </si>
  <si>
    <t>IQ-P00107</t>
  </si>
  <si>
    <t>Al-shahabi-2</t>
  </si>
  <si>
    <t xml:space="preserve">الشهابي الثانية </t>
  </si>
  <si>
    <t>IQ-P00110</t>
  </si>
  <si>
    <t>Al-Shurtan</t>
  </si>
  <si>
    <t xml:space="preserve">الشورتان </t>
  </si>
  <si>
    <t>IQ-P00114</t>
  </si>
  <si>
    <t>Al-Zuwayiah</t>
  </si>
  <si>
    <t xml:space="preserve">قرية الزوية </t>
  </si>
  <si>
    <t>IQ-P00127</t>
  </si>
  <si>
    <t>Halabsa - Al karma</t>
  </si>
  <si>
    <t>الحلابسة  الكرمة</t>
  </si>
  <si>
    <t>IQ-P00128</t>
  </si>
  <si>
    <t>Halabsa - Falluja</t>
  </si>
  <si>
    <t xml:space="preserve">قرية الحلابسة </t>
  </si>
  <si>
    <t>IQ-P00152</t>
  </si>
  <si>
    <t>Huwaiwa</t>
  </si>
  <si>
    <t xml:space="preserve">حويوة </t>
  </si>
  <si>
    <t>IQ-P00156</t>
  </si>
  <si>
    <t>Karma - Al Somod</t>
  </si>
  <si>
    <t>الصمود</t>
  </si>
  <si>
    <t>IQ-P00157</t>
  </si>
  <si>
    <t>Luhib</t>
  </si>
  <si>
    <t>اللهيب</t>
  </si>
  <si>
    <t>IQ-P00161</t>
  </si>
  <si>
    <t>Mujamma' Al Therthar Al Sakani</t>
  </si>
  <si>
    <t>مجمع الثرثار السكني</t>
  </si>
  <si>
    <t>IQ-P00164</t>
  </si>
  <si>
    <t>Neeamiya</t>
  </si>
  <si>
    <t xml:space="preserve">النعيمية </t>
  </si>
  <si>
    <t>IQ-P00166</t>
  </si>
  <si>
    <t>Qaryat Albu Hadid Al-Nasir</t>
  </si>
  <si>
    <t xml:space="preserve">البوحديد الناصر </t>
  </si>
  <si>
    <t>IQ-P00168</t>
  </si>
  <si>
    <t>Qaryat Al-Jaffa</t>
  </si>
  <si>
    <t xml:space="preserve">الجفة </t>
  </si>
  <si>
    <t>IQ-P00175</t>
  </si>
  <si>
    <t>subihat</t>
  </si>
  <si>
    <t xml:space="preserve">الصبيحات </t>
  </si>
  <si>
    <t>IQ-P00178</t>
  </si>
  <si>
    <t>Al Furat Complex</t>
  </si>
  <si>
    <t>مجمع الفرات</t>
  </si>
  <si>
    <t>IQ-P00181</t>
  </si>
  <si>
    <t>Al hawija</t>
  </si>
  <si>
    <t>حي الحويجه</t>
  </si>
  <si>
    <t>قرية البوحياة</t>
  </si>
  <si>
    <t>IQ-P00185</t>
  </si>
  <si>
    <t>Al-Khafajiyah Village</t>
  </si>
  <si>
    <t>قرية الخفاجية</t>
  </si>
  <si>
    <t>IQ-P00186</t>
  </si>
  <si>
    <t>Al-Mutanabi</t>
  </si>
  <si>
    <t>المتنبي</t>
  </si>
  <si>
    <t>IQ-P00187</t>
  </si>
  <si>
    <t>Al-sad Complex</t>
  </si>
  <si>
    <t>المجمع السكني لسد حديثة</t>
  </si>
  <si>
    <t>حي بني داهر</t>
  </si>
  <si>
    <t>IQ-P00190</t>
  </si>
  <si>
    <t>Barwanah - Hay Al-Shurta</t>
  </si>
  <si>
    <t>حي الشرطة - بروانه</t>
  </si>
  <si>
    <t>IQ-P00193</t>
  </si>
  <si>
    <t>Haqlaniyah - Al shuhada'a</t>
  </si>
  <si>
    <t>حي الشهداء - الحقلانية</t>
  </si>
  <si>
    <t>IQ-P00194</t>
  </si>
  <si>
    <t>Haqlaniyah- Hay Al-Faroq</t>
  </si>
  <si>
    <t>حي الفاروق - حقلانية</t>
  </si>
  <si>
    <t>IQ-P00197</t>
  </si>
  <si>
    <t>Hay Al Askary</t>
  </si>
  <si>
    <t>حي العسكري</t>
  </si>
  <si>
    <t>IQ-P00198</t>
  </si>
  <si>
    <t>Hay Al Haqlaniyah Qadim</t>
  </si>
  <si>
    <t>حي حقلانية القديمة</t>
  </si>
  <si>
    <t>IQ-P00199</t>
  </si>
  <si>
    <t>Hay Al Rifa'y</t>
  </si>
  <si>
    <t>حي الرفاعي</t>
  </si>
  <si>
    <t>IQ-P00200</t>
  </si>
  <si>
    <t>حي السراي</t>
  </si>
  <si>
    <t>IQ-P00201</t>
  </si>
  <si>
    <t>Hay Al Sha'y</t>
  </si>
  <si>
    <t>حي الشاعي</t>
  </si>
  <si>
    <t>IQ-P00202</t>
  </si>
  <si>
    <t>IQ-P00203</t>
  </si>
  <si>
    <t>IQ-P00204</t>
  </si>
  <si>
    <t>Hay Al Yarmuk</t>
  </si>
  <si>
    <t>IQ-P00205</t>
  </si>
  <si>
    <t>Hay Al-A'lya'a</t>
  </si>
  <si>
    <t>حي العلياء</t>
  </si>
  <si>
    <t>IQ-P00206</t>
  </si>
  <si>
    <t>Hay Al-Amin</t>
  </si>
  <si>
    <t>حي الامين</t>
  </si>
  <si>
    <t>IQ-P00207</t>
  </si>
  <si>
    <t>Hay Al-Farouq</t>
  </si>
  <si>
    <t>IQ-P00208</t>
  </si>
  <si>
    <t>Hay Al-Kurnish</t>
  </si>
  <si>
    <t>حي كورنيش</t>
  </si>
  <si>
    <t>IQ-P00209</t>
  </si>
  <si>
    <t>Hay al-mala'b</t>
  </si>
  <si>
    <t>حي الملعب</t>
  </si>
  <si>
    <t>IQ-P00210</t>
  </si>
  <si>
    <t>Hay Al-Mu'lameen</t>
  </si>
  <si>
    <t>حي المعلمين</t>
  </si>
  <si>
    <t>IQ-P00211</t>
  </si>
  <si>
    <t>Hay Al-Mu'tasem</t>
  </si>
  <si>
    <t>حي المعتصم</t>
  </si>
  <si>
    <t>IQ-P00212</t>
  </si>
  <si>
    <t>Hay Al-Rifaq</t>
  </si>
  <si>
    <t>حي الرفاق</t>
  </si>
  <si>
    <t>IQ-P00213</t>
  </si>
  <si>
    <t>Hay Al-shikh Al Hadid</t>
  </si>
  <si>
    <t>حي شيخ حديد</t>
  </si>
  <si>
    <t>IQ-P00214</t>
  </si>
  <si>
    <t>Hay Al-Subhani</t>
  </si>
  <si>
    <t>حي السبحاني</t>
  </si>
  <si>
    <t>IQ-P00215</t>
  </si>
  <si>
    <t>Hay Al-Thamaniya</t>
  </si>
  <si>
    <t>حي الثمانية</t>
  </si>
  <si>
    <t>IQ-P00216</t>
  </si>
  <si>
    <t>Hay Barwanah Al Gharbiyah</t>
  </si>
  <si>
    <t>حي بروانه غربيه</t>
  </si>
  <si>
    <t>IQ-P00217</t>
  </si>
  <si>
    <t>Hay Barwanah Al Sharqiyah</t>
  </si>
  <si>
    <t>حي بروانه شرقيه</t>
  </si>
  <si>
    <t>IQ-P00218</t>
  </si>
  <si>
    <t>Hay Ibn Al Haitham</t>
  </si>
  <si>
    <t>حي ابن الهيثم</t>
  </si>
  <si>
    <t>IQ-P00219</t>
  </si>
  <si>
    <t>Hay Ibn Bittar</t>
  </si>
  <si>
    <t>حي ابن بيطار</t>
  </si>
  <si>
    <t>IQ-P00220</t>
  </si>
  <si>
    <t>Hay K 28</t>
  </si>
  <si>
    <t>مجمع ك 28 (( كي ثري ))</t>
  </si>
  <si>
    <t>IQ-P00221</t>
  </si>
  <si>
    <t>Hay Sala Din</t>
  </si>
  <si>
    <t>IQ-P00227</t>
  </si>
  <si>
    <t>Qaryat Al khafsa</t>
  </si>
  <si>
    <t>منطقة  الخسفة</t>
  </si>
  <si>
    <t>IQ-P00232</t>
  </si>
  <si>
    <t>Zaghdan</t>
  </si>
  <si>
    <t>زغدان</t>
  </si>
  <si>
    <t>IQ-P00234</t>
  </si>
  <si>
    <t>Abu Tibban</t>
  </si>
  <si>
    <t>ابوطيبان</t>
  </si>
  <si>
    <t>العواصل</t>
  </si>
  <si>
    <t>IQ-P00238</t>
  </si>
  <si>
    <t>Al Baker</t>
  </si>
  <si>
    <t>حي البكر</t>
  </si>
  <si>
    <t>IQ-P00240</t>
  </si>
  <si>
    <t>Al Heet - Smnet Collective</t>
  </si>
  <si>
    <t xml:space="preserve">الحي السكني لمعمل الاسمنت </t>
  </si>
  <si>
    <t>IQ-P00244</t>
  </si>
  <si>
    <t>Al Khudha</t>
  </si>
  <si>
    <t xml:space="preserve">الخوضة </t>
  </si>
  <si>
    <t>IQ-P00246</t>
  </si>
  <si>
    <t>Al Muhamdee</t>
  </si>
  <si>
    <t xml:space="preserve">المحمدي </t>
  </si>
  <si>
    <t>السكلة</t>
  </si>
  <si>
    <t>IQ-P00248</t>
  </si>
  <si>
    <t>IQ-P00249</t>
  </si>
  <si>
    <t>Al-A'liyah</t>
  </si>
  <si>
    <t>العلية</t>
  </si>
  <si>
    <t>IQ-P00250</t>
  </si>
  <si>
    <t>Al-Bustamiyah</t>
  </si>
  <si>
    <t>البسطامية</t>
  </si>
  <si>
    <t>IQ-P00252</t>
  </si>
  <si>
    <t>Al-Jananiyah</t>
  </si>
  <si>
    <t>الجنانية</t>
  </si>
  <si>
    <t>IQ-P00253</t>
  </si>
  <si>
    <t>Al-Jawa'nah</t>
  </si>
  <si>
    <t xml:space="preserve">الجواعنة </t>
  </si>
  <si>
    <t>IQ-P00255</t>
  </si>
  <si>
    <t>Al-Khaldiyah</t>
  </si>
  <si>
    <t xml:space="preserve">الخالدية </t>
  </si>
  <si>
    <t>IQ-P00256</t>
  </si>
  <si>
    <t>Al-Ma'mora</t>
  </si>
  <si>
    <t>المعمورة</t>
  </si>
  <si>
    <t>IQ-P00257</t>
  </si>
  <si>
    <t>Al-Mashhad</t>
  </si>
  <si>
    <t>المشهد</t>
  </si>
  <si>
    <t>IQ-P00258</t>
  </si>
  <si>
    <t>Al-muabdiyat</t>
  </si>
  <si>
    <t>المعبديات</t>
  </si>
  <si>
    <t>IQ-P00259</t>
  </si>
  <si>
    <t>Al-Mujama' Al-Sakani</t>
  </si>
  <si>
    <t>الحي السكني</t>
  </si>
  <si>
    <t>IQ-P00261</t>
  </si>
  <si>
    <t>Al-Qalqalah</t>
  </si>
  <si>
    <t xml:space="preserve">القلقة </t>
  </si>
  <si>
    <t>IQ-P00262</t>
  </si>
  <si>
    <t>Al-Qutiniyah</t>
  </si>
  <si>
    <t xml:space="preserve">القطنية </t>
  </si>
  <si>
    <t>IQ-P00263</t>
  </si>
  <si>
    <t>Al-shuhdaْa</t>
  </si>
  <si>
    <t>الشهداء</t>
  </si>
  <si>
    <t>IQ-P00264</t>
  </si>
  <si>
    <t>Al-Sikak</t>
  </si>
  <si>
    <t>السكك</t>
  </si>
  <si>
    <t>IQ-P00265</t>
  </si>
  <si>
    <t>Al-Tarabshah</t>
  </si>
  <si>
    <t xml:space="preserve">مجمع الطرابشة </t>
  </si>
  <si>
    <t>IQ-P00266</t>
  </si>
  <si>
    <t>Al-Ummal</t>
  </si>
  <si>
    <t xml:space="preserve">العمال </t>
  </si>
  <si>
    <t>IQ-P00267</t>
  </si>
  <si>
    <t>`Aqabah</t>
  </si>
  <si>
    <t>العكبة</t>
  </si>
  <si>
    <t>بني خزرج</t>
  </si>
  <si>
    <t>IQ-P00270</t>
  </si>
  <si>
    <t>Basair</t>
  </si>
  <si>
    <t xml:space="preserve">البصائر </t>
  </si>
  <si>
    <t>IQ-P00273</t>
  </si>
  <si>
    <t>Binan</t>
  </si>
  <si>
    <t>بنان</t>
  </si>
  <si>
    <t>IQ-P00275</t>
  </si>
  <si>
    <t>Duweliyah</t>
  </si>
  <si>
    <t xml:space="preserve">دويلية </t>
  </si>
  <si>
    <t>IQ-P00278</t>
  </si>
  <si>
    <t>Hay Al Farouq</t>
  </si>
  <si>
    <t>IQ-P00279</t>
  </si>
  <si>
    <t>Hay Al Hurriya</t>
  </si>
  <si>
    <t>الحرية</t>
  </si>
  <si>
    <t>IQ-P00281</t>
  </si>
  <si>
    <t>Hay al Jury</t>
  </si>
  <si>
    <t>الجري</t>
  </si>
  <si>
    <t>IQ-P00282</t>
  </si>
  <si>
    <t>Hay Al Khadraa</t>
  </si>
  <si>
    <t>الخضراء</t>
  </si>
  <si>
    <t>IQ-P00283</t>
  </si>
  <si>
    <t>Hay Al Ma'moun</t>
  </si>
  <si>
    <t xml:space="preserve">حي المامون </t>
  </si>
  <si>
    <t>IQ-P00284</t>
  </si>
  <si>
    <t>السلام</t>
  </si>
  <si>
    <t>IQ-P00285</t>
  </si>
  <si>
    <t>IQ-P00286</t>
  </si>
  <si>
    <t>Hay Al-Dawarah Al-Sharqiyah</t>
  </si>
  <si>
    <t>الدوارة الشرقية</t>
  </si>
  <si>
    <t>IQ-P00287</t>
  </si>
  <si>
    <t>Hay Al-Etfa'a</t>
  </si>
  <si>
    <t>حي الاطفاء</t>
  </si>
  <si>
    <t>IQ-P00288</t>
  </si>
  <si>
    <t>Hay Al-Hasaniya</t>
  </si>
  <si>
    <t>الحسنية</t>
  </si>
  <si>
    <t>IQ-P00289</t>
  </si>
  <si>
    <t>Hay Al-Jabal</t>
  </si>
  <si>
    <t xml:space="preserve">الجبل </t>
  </si>
  <si>
    <t>IQ-P00291</t>
  </si>
  <si>
    <t>Hay Al-jam'yah 2</t>
  </si>
  <si>
    <t>الجمعية الثانية</t>
  </si>
  <si>
    <t>IQ-P00292</t>
  </si>
  <si>
    <t>Hay Al-Khudhir</t>
  </si>
  <si>
    <t>IQ-P00294</t>
  </si>
  <si>
    <t>القدس</t>
  </si>
  <si>
    <t>IQ-P00295</t>
  </si>
  <si>
    <t>Hay Al-Sadiq</t>
  </si>
  <si>
    <t>IQ-P00297</t>
  </si>
  <si>
    <t>Hay Al-Sina'y</t>
  </si>
  <si>
    <t xml:space="preserve"> الحي الصناعي </t>
  </si>
  <si>
    <t>IQ-P00298</t>
  </si>
  <si>
    <t>Hay Al-Sirajiyah</t>
  </si>
  <si>
    <t>السراجية</t>
  </si>
  <si>
    <t>IQ-P00299</t>
  </si>
  <si>
    <t>Hay Al-Zuhoor</t>
  </si>
  <si>
    <t>حي الزهور</t>
  </si>
  <si>
    <t>IQ-P00305</t>
  </si>
  <si>
    <t>Jubbah</t>
  </si>
  <si>
    <t xml:space="preserve">جبة </t>
  </si>
  <si>
    <t>IQ-P00307</t>
  </si>
  <si>
    <t>Kapisah - Hay Al-Sina'y</t>
  </si>
  <si>
    <t>الحي الصناعي</t>
  </si>
  <si>
    <t>IQ-P00312</t>
  </si>
  <si>
    <t>Kubaisa Al-qadimah</t>
  </si>
  <si>
    <t>كبيسة القديمة</t>
  </si>
  <si>
    <t>IQ-P00319</t>
  </si>
  <si>
    <t>Maskhan</t>
  </si>
  <si>
    <t>المصخن</t>
  </si>
  <si>
    <t>IQ-P00320</t>
  </si>
  <si>
    <t>Mualmeen</t>
  </si>
  <si>
    <t>المعلمين</t>
  </si>
  <si>
    <t>IQ-P00326</t>
  </si>
  <si>
    <t>Qaryat Al-Dolab</t>
  </si>
  <si>
    <t xml:space="preserve">الدولاب </t>
  </si>
  <si>
    <t>IQ-P00332</t>
  </si>
  <si>
    <t>Samalah</t>
  </si>
  <si>
    <t>سمالة</t>
  </si>
  <si>
    <t>IQ-P00335</t>
  </si>
  <si>
    <t>Sawar</t>
  </si>
  <si>
    <t>الصاور</t>
  </si>
  <si>
    <t>IQ-P00336</t>
  </si>
  <si>
    <t>Saweeb</t>
  </si>
  <si>
    <t>سويب</t>
  </si>
  <si>
    <t>IQ-P00338</t>
  </si>
  <si>
    <t>Tal aswad</t>
  </si>
  <si>
    <t>تل اسود</t>
  </si>
  <si>
    <t>IQ-P00341</t>
  </si>
  <si>
    <t>The first jamaiya</t>
  </si>
  <si>
    <t>الجمعية الاولى</t>
  </si>
  <si>
    <t>IQ-P00344</t>
  </si>
  <si>
    <t>Zakhikhah</t>
  </si>
  <si>
    <t>زخيخة</t>
  </si>
  <si>
    <t>IQ-P00346</t>
  </si>
  <si>
    <t>Zoyah Al-gharbiyah</t>
  </si>
  <si>
    <t>زوية الغربية</t>
  </si>
  <si>
    <t>IQ-P00347</t>
  </si>
  <si>
    <t>Zoyah Al-sharqiyah</t>
  </si>
  <si>
    <t xml:space="preserve">زوية الشرقية </t>
  </si>
  <si>
    <t>IQ-P00348</t>
  </si>
  <si>
    <t>Zuwayyah</t>
  </si>
  <si>
    <t>الزوية</t>
  </si>
  <si>
    <t>Al-Ka'im</t>
  </si>
  <si>
    <t>IQ-P00349</t>
  </si>
  <si>
    <t>Al `Ubaydi</t>
  </si>
  <si>
    <t>مرحلة الاولى</t>
  </si>
  <si>
    <t>IQ-P00350</t>
  </si>
  <si>
    <t>Al `Ubaydi-2</t>
  </si>
  <si>
    <t xml:space="preserve">مرحلة الثانية </t>
  </si>
  <si>
    <t>IQ-P00351</t>
  </si>
  <si>
    <t>Al `Ubaydi-3</t>
  </si>
  <si>
    <t>مرحلة الثالثة</t>
  </si>
  <si>
    <t>IQ-P00352</t>
  </si>
  <si>
    <t>Al `Ubaydi-Smnt</t>
  </si>
  <si>
    <t>المجمع السكني لمعمل سمنت القائم</t>
  </si>
  <si>
    <t>IQ-P00353</t>
  </si>
  <si>
    <t>Al Anga'a</t>
  </si>
  <si>
    <t>حي العنقاء</t>
  </si>
  <si>
    <t>IQ-P00354</t>
  </si>
  <si>
    <t>Al Aubaidi Al Qadima</t>
  </si>
  <si>
    <t xml:space="preserve">العبيدي القديمة </t>
  </si>
  <si>
    <t>IQ-P00358</t>
  </si>
  <si>
    <t>Al Nahda Al-Sharqiyah</t>
  </si>
  <si>
    <t>حي النهضة الشرقية</t>
  </si>
  <si>
    <t>IQ-P00361</t>
  </si>
  <si>
    <t>Al Rumanah Al Gharbiyah</t>
  </si>
  <si>
    <t>حي الرمانة الغربية</t>
  </si>
  <si>
    <t>IQ-P00362</t>
  </si>
  <si>
    <t>Al Rumanah Al Sharqiyah</t>
  </si>
  <si>
    <t>حي الرمانة الشرقية</t>
  </si>
  <si>
    <t>IQ-P00365</t>
  </si>
  <si>
    <t>Al Zalla</t>
  </si>
  <si>
    <t>قرية الزلة</t>
  </si>
  <si>
    <t>IQ-P00368</t>
  </si>
  <si>
    <t>Albu Hardan</t>
  </si>
  <si>
    <t>قرية البوحردان</t>
  </si>
  <si>
    <t>IQ-P00369</t>
  </si>
  <si>
    <t>Albu Ubaid</t>
  </si>
  <si>
    <t>قرية البوعبيد</t>
  </si>
  <si>
    <t>قرية الربط</t>
  </si>
  <si>
    <t>حي 12ربيع الاول</t>
  </si>
  <si>
    <t>IQ-P00376</t>
  </si>
  <si>
    <t>IQ-P00377</t>
  </si>
  <si>
    <t>Hay Al Rashid</t>
  </si>
  <si>
    <t>حي الرشيد</t>
  </si>
  <si>
    <t>IQ-P00378</t>
  </si>
  <si>
    <t>Hay Al Sham</t>
  </si>
  <si>
    <t>حي الشام ( الجمعية )</t>
  </si>
  <si>
    <t>IQ-P00380</t>
  </si>
  <si>
    <t>Hay Al Sina'y</t>
  </si>
  <si>
    <t>حي الصناعي</t>
  </si>
  <si>
    <t>حي الاندلس</t>
  </si>
  <si>
    <t>IQ-P00383</t>
  </si>
  <si>
    <t>Hay Al-Athar</t>
  </si>
  <si>
    <t>حي الاثار</t>
  </si>
  <si>
    <t>IQ-P00384</t>
  </si>
  <si>
    <t>Hay Al-Farooq</t>
  </si>
  <si>
    <t>IQ-P00387</t>
  </si>
  <si>
    <t>Hay Al-Ma'amon</t>
  </si>
  <si>
    <t>حي المامون</t>
  </si>
  <si>
    <t>IQ-P00388</t>
  </si>
  <si>
    <t>Hay Al-Makarim</t>
  </si>
  <si>
    <t>حي المكارم</t>
  </si>
  <si>
    <t>IQ-P00390</t>
  </si>
  <si>
    <t>Hay Al-Salam</t>
  </si>
  <si>
    <t>IQ-P00391</t>
  </si>
  <si>
    <t>Hay Al-Yarmook</t>
  </si>
  <si>
    <t>IQ-P00398</t>
  </si>
  <si>
    <t>Sa`dah</t>
  </si>
  <si>
    <t>قرية سعده</t>
  </si>
  <si>
    <t>IQ-P00401</t>
  </si>
  <si>
    <t>Wazeeriya</t>
  </si>
  <si>
    <t>حي الوزيرية</t>
  </si>
  <si>
    <t>IQ-P00402</t>
  </si>
  <si>
    <t>5 Kilo</t>
  </si>
  <si>
    <t>الخمسة كيلو</t>
  </si>
  <si>
    <t>IQ-P00403</t>
  </si>
  <si>
    <t>7 Killo - Al Barkhrabit complex</t>
  </si>
  <si>
    <t xml:space="preserve">السبعة كيلو - مجمع البخربيط </t>
  </si>
  <si>
    <t>IQ-P00404</t>
  </si>
  <si>
    <t>7 Killo - Al Karfanat</t>
  </si>
  <si>
    <t xml:space="preserve">السبعة كيلو - الكرفانات  </t>
  </si>
  <si>
    <t>IQ-P00405</t>
  </si>
  <si>
    <t>7 Killo - Al Sat</t>
  </si>
  <si>
    <t xml:space="preserve">السبعة كيلو - السات  </t>
  </si>
  <si>
    <t>IQ-P00406</t>
  </si>
  <si>
    <t>7 Killo - al-mojama'a al-sakany</t>
  </si>
  <si>
    <t xml:space="preserve">السبعة كيلو - المجمع السكني </t>
  </si>
  <si>
    <t>IQ-P00408</t>
  </si>
  <si>
    <t>Abu Fless</t>
  </si>
  <si>
    <t xml:space="preserve">ابو فليس </t>
  </si>
  <si>
    <t>IQ-P00427</t>
  </si>
  <si>
    <t>Al Sofeya</t>
  </si>
  <si>
    <t>الصوفية</t>
  </si>
  <si>
    <t>IQ-P00429</t>
  </si>
  <si>
    <t>Al-Ankor</t>
  </si>
  <si>
    <t>العنكور</t>
  </si>
  <si>
    <t>IQ-P00454</t>
  </si>
  <si>
    <t>Al-Jazerah</t>
  </si>
  <si>
    <t>IQ-P00455</t>
  </si>
  <si>
    <t>Al-Jeraishi</t>
  </si>
  <si>
    <t>الجرايشي</t>
  </si>
  <si>
    <t>IQ-P00456</t>
  </si>
  <si>
    <t>Al-Kully Kom Complex</t>
  </si>
  <si>
    <t xml:space="preserve">مجمع الكولي كم </t>
  </si>
  <si>
    <t>IQ-P00459</t>
  </si>
  <si>
    <t>Al-Sadiqiyah</t>
  </si>
  <si>
    <t xml:space="preserve">الصديقية </t>
  </si>
  <si>
    <t>IQ-P00463</t>
  </si>
  <si>
    <t>Al-Shuhada'a</t>
  </si>
  <si>
    <t xml:space="preserve"> حي الشهداء</t>
  </si>
  <si>
    <t>IQ-P00477</t>
  </si>
  <si>
    <t>Hay Al Mu'lmeen</t>
  </si>
  <si>
    <t xml:space="preserve">حي المعلمين </t>
  </si>
  <si>
    <t>IQ-P00480</t>
  </si>
  <si>
    <t>Hay Al-Madani</t>
  </si>
  <si>
    <t xml:space="preserve">الحي المدني </t>
  </si>
  <si>
    <t>IQ-P00481</t>
  </si>
  <si>
    <t>IQ-P00484</t>
  </si>
  <si>
    <t>Hay Al-Umal</t>
  </si>
  <si>
    <t xml:space="preserve">حي العمال </t>
  </si>
  <si>
    <t>IQ-P00487</t>
  </si>
  <si>
    <t>Housiyba Al-sharqiyah</t>
  </si>
  <si>
    <t xml:space="preserve">حصيبة الشرقية </t>
  </si>
  <si>
    <t>IQ-P00496</t>
  </si>
  <si>
    <t>Sin Al-Thubban</t>
  </si>
  <si>
    <t>سن الذبان</t>
  </si>
  <si>
    <t>IQ-P00499</t>
  </si>
  <si>
    <t>Warar</t>
  </si>
  <si>
    <t>الورار</t>
  </si>
  <si>
    <t>IQ-P00501</t>
  </si>
  <si>
    <t>Zoyaha Al-Thuban</t>
  </si>
  <si>
    <t>زوية الذبان</t>
  </si>
  <si>
    <t>IQ-P00503</t>
  </si>
  <si>
    <t>Al Askaree</t>
  </si>
  <si>
    <t>IQ-P00504</t>
  </si>
  <si>
    <t>Al Haara</t>
  </si>
  <si>
    <t>حي الحارة</t>
  </si>
  <si>
    <t>IQ-P00505</t>
  </si>
  <si>
    <t>Al Wadi</t>
  </si>
  <si>
    <t>حي الوادي</t>
  </si>
  <si>
    <t>IQ-P00509</t>
  </si>
  <si>
    <t>Al-Dara'emah Village</t>
  </si>
  <si>
    <t>قرية الدراعمة</t>
  </si>
  <si>
    <t>حي الانتصار</t>
  </si>
  <si>
    <t>IQ-P00516</t>
  </si>
  <si>
    <t>Germany Company Location</t>
  </si>
  <si>
    <t>مجمع الشركة الالمانية</t>
  </si>
  <si>
    <t>IQ-P00517</t>
  </si>
  <si>
    <t>Gharb Al-Wadi</t>
  </si>
  <si>
    <t>حي غرب الوادي</t>
  </si>
  <si>
    <t>حي المطار</t>
  </si>
  <si>
    <t>IQ-P00521</t>
  </si>
  <si>
    <t>Hay Al Meethagh</t>
  </si>
  <si>
    <t>حي الميثاق</t>
  </si>
  <si>
    <t>IQ-P00523</t>
  </si>
  <si>
    <t>Al Nakheeb</t>
  </si>
  <si>
    <t>النخيب</t>
  </si>
  <si>
    <t>IQ-P00524</t>
  </si>
  <si>
    <t>Rumilah Village</t>
  </si>
  <si>
    <t>قرية رميلة</t>
  </si>
  <si>
    <t>Ra'ua</t>
  </si>
  <si>
    <t>IQ-P00527</t>
  </si>
  <si>
    <t>IQ-P00531</t>
  </si>
  <si>
    <t>Al Qaal'a</t>
  </si>
  <si>
    <t>حي القلعة</t>
  </si>
  <si>
    <t>حي الهداية</t>
  </si>
  <si>
    <t>IQ-P00546</t>
  </si>
  <si>
    <t>IQ-P00547</t>
  </si>
  <si>
    <t xml:space="preserve">حي السلام </t>
  </si>
  <si>
    <t>IQ-P00548</t>
  </si>
  <si>
    <t>Hay Al Sho'ba</t>
  </si>
  <si>
    <t>حي الشعبة</t>
  </si>
  <si>
    <t>IQ-P00549</t>
  </si>
  <si>
    <t>IQ-P00550</t>
  </si>
  <si>
    <t>Hay Ra'ua Al-Jadida</t>
  </si>
  <si>
    <t>حي راوة جديدة</t>
  </si>
  <si>
    <t>IQ-P00555</t>
  </si>
  <si>
    <t>Rawa Al Qadima</t>
  </si>
  <si>
    <t>حي راوة قديمة</t>
  </si>
  <si>
    <t xml:space="preserve">البصرة / ابو الخصيب /ابو الجوزي </t>
  </si>
  <si>
    <t>IQ-P00562</t>
  </si>
  <si>
    <t>Abu flos</t>
  </si>
  <si>
    <t xml:space="preserve">البصرة /ابو الخصيب /ابو فلوس </t>
  </si>
  <si>
    <t>IQ-P00564</t>
  </si>
  <si>
    <t>Abu magheera</t>
  </si>
  <si>
    <t>ابو مغيره</t>
  </si>
  <si>
    <t>IQ-P00576</t>
  </si>
  <si>
    <t>Al Ma'areef</t>
  </si>
  <si>
    <t xml:space="preserve">البصرة /ابو الخصيب /المعارف </t>
  </si>
  <si>
    <t>IQ-P00581</t>
  </si>
  <si>
    <t>Al-Abdaliyan</t>
  </si>
  <si>
    <t xml:space="preserve">البصرة /ابو الخصيب /العبدليان </t>
  </si>
  <si>
    <t>IQ-P00585</t>
  </si>
  <si>
    <t>Al-Awjah</t>
  </si>
  <si>
    <t>البصرة /ابو الخصيب /العوجه</t>
  </si>
  <si>
    <t>IQ-P00586</t>
  </si>
  <si>
    <t>Al-bahadria</t>
  </si>
  <si>
    <t xml:space="preserve">البهادرية </t>
  </si>
  <si>
    <t>IQ-P00601</t>
  </si>
  <si>
    <t>Al-jadida</t>
  </si>
  <si>
    <t>البصرة / ابو الخصيب /الجُديدا</t>
  </si>
  <si>
    <t>IQ-P00606</t>
  </si>
  <si>
    <t>Darb Al-lebany</t>
  </si>
  <si>
    <t>البصرة / ابو الخصيب / درب اللباني</t>
  </si>
  <si>
    <t>IQ-P00624</t>
  </si>
  <si>
    <t>Awaisian</t>
  </si>
  <si>
    <t>عويسيان</t>
  </si>
  <si>
    <t>باب دباغ</t>
  </si>
  <si>
    <t>IQ-P00632</t>
  </si>
  <si>
    <t>Bab midan</t>
  </si>
  <si>
    <t xml:space="preserve">باب ميدان </t>
  </si>
  <si>
    <t xml:space="preserve">البصرة/ ابو الخصيب /باب طويل </t>
  </si>
  <si>
    <t>البصرة / ابو الخصيب /حمدن</t>
  </si>
  <si>
    <t>IQ-P00658</t>
  </si>
  <si>
    <t>Hay Al Askarye</t>
  </si>
  <si>
    <t xml:space="preserve">الحي العسكري </t>
  </si>
  <si>
    <t>IQ-P00681</t>
  </si>
  <si>
    <t>Kut Al Solhy</t>
  </si>
  <si>
    <t>ابو الخصيب / كوت الصلحي</t>
  </si>
  <si>
    <t>نهر خوز</t>
  </si>
  <si>
    <t>IQ-P00726</t>
  </si>
  <si>
    <t>Yousifan</t>
  </si>
  <si>
    <t xml:space="preserve">البصرة / ابو الخصيب / يوسفان </t>
  </si>
  <si>
    <t>IQ-P00730</t>
  </si>
  <si>
    <t>50 hosh</t>
  </si>
  <si>
    <t xml:space="preserve"> 50حوش</t>
  </si>
  <si>
    <t>IQ-P00733</t>
  </si>
  <si>
    <t>Abu Hilwa</t>
  </si>
  <si>
    <t>الهارثة / ابو حلوه</t>
  </si>
  <si>
    <t>IQ-P00736</t>
  </si>
  <si>
    <t>Abu sukhair</t>
  </si>
  <si>
    <t>ابو صخير</t>
  </si>
  <si>
    <t xml:space="preserve">البصرة /العشار/ العطيرية </t>
  </si>
  <si>
    <t>البصرة / المعقل /الابله</t>
  </si>
  <si>
    <t xml:space="preserve">البصرة/الامن الداخلي </t>
  </si>
  <si>
    <t>IQ-P00754</t>
  </si>
  <si>
    <t>Al Harthah</t>
  </si>
  <si>
    <t xml:space="preserve">البصرة /مركز الهارثة </t>
  </si>
  <si>
    <t xml:space="preserve">البصرة / الجزائر </t>
  </si>
  <si>
    <t xml:space="preserve">البصرة / الجمهورية </t>
  </si>
  <si>
    <t>IQ-P00765</t>
  </si>
  <si>
    <t>Al Khaleej4</t>
  </si>
  <si>
    <t>البصرة /الجمعيات /حي الخليج 4</t>
  </si>
  <si>
    <t>IQ-P00771</t>
  </si>
  <si>
    <t>Al Maqil</t>
  </si>
  <si>
    <t>البصرة /المعقل /حي جنادين</t>
  </si>
  <si>
    <t xml:space="preserve">البصرة /الموفقية </t>
  </si>
  <si>
    <t>IQ-P00776</t>
  </si>
  <si>
    <t>Al Qabla \\ Hay Al Baladiyat</t>
  </si>
  <si>
    <t xml:space="preserve">البصرة /القبلة /حي البلديات </t>
  </si>
  <si>
    <t>IQ-P00777</t>
  </si>
  <si>
    <t>AL Qiziza</t>
  </si>
  <si>
    <t>الكزيزه</t>
  </si>
  <si>
    <t>الشعله</t>
  </si>
  <si>
    <t>السيبيليات</t>
  </si>
  <si>
    <t>البصرة / التميمية</t>
  </si>
  <si>
    <t>IQ-P00783</t>
  </si>
  <si>
    <t>Al Tuwaysa</t>
  </si>
  <si>
    <t>البصرة /الطويسه</t>
  </si>
  <si>
    <t>IQ-P00785</t>
  </si>
  <si>
    <t>Al-abbasya</t>
  </si>
  <si>
    <t xml:space="preserve">العباسية </t>
  </si>
  <si>
    <t>الاصمعي الجديد</t>
  </si>
  <si>
    <t>البصرة /الهارثة /البدران</t>
  </si>
  <si>
    <t>IQ-P00795</t>
  </si>
  <si>
    <t>Al-Baker &amp; Al-Ahrar</t>
  </si>
  <si>
    <t>البكر والاحرار</t>
  </si>
  <si>
    <t xml:space="preserve">البصرة / البراضعية </t>
  </si>
  <si>
    <t>IQ-P00807</t>
  </si>
  <si>
    <t>5 Miles - AlHadi Al Ula</t>
  </si>
  <si>
    <t>5ميل الهادي الاولى</t>
  </si>
  <si>
    <t xml:space="preserve">البصرة /القبلة / حي الحكيم </t>
  </si>
  <si>
    <t xml:space="preserve">البصرة / الحكيمية </t>
  </si>
  <si>
    <t>IQ-P00815</t>
  </si>
  <si>
    <t>Al-Jnaina</t>
  </si>
  <si>
    <t xml:space="preserve">الجنينة </t>
  </si>
  <si>
    <t>الجبيله</t>
  </si>
  <si>
    <t>IQ-P00820</t>
  </si>
  <si>
    <t>Al-khaleeliya/2</t>
  </si>
  <si>
    <t>الخليلية 2</t>
  </si>
  <si>
    <t>IQ-P00826</t>
  </si>
  <si>
    <t>Al Maqil- Al-kindi</t>
  </si>
  <si>
    <t>البصرة / المعقل / الكندي</t>
  </si>
  <si>
    <t xml:space="preserve">البصرة /المشراق القديم </t>
  </si>
  <si>
    <t>البصرة / المشراق/المشراق الجديد</t>
  </si>
  <si>
    <t>IQ-P00840</t>
  </si>
  <si>
    <t>Al-mutaiha</t>
  </si>
  <si>
    <t xml:space="preserve">المطيحة </t>
  </si>
  <si>
    <t>IQ-P00842</t>
  </si>
  <si>
    <t>Al-qeshla</t>
  </si>
  <si>
    <t xml:space="preserve">القشلة </t>
  </si>
  <si>
    <t>IQ-P00852</t>
  </si>
  <si>
    <t>Al-tahseeniya al-qadeema</t>
  </si>
  <si>
    <t>التحسينية القديمة</t>
  </si>
  <si>
    <t>حي الرافدين</t>
  </si>
  <si>
    <t>IQ-P00860</t>
  </si>
  <si>
    <t>As-sa_ii</t>
  </si>
  <si>
    <t>الساعي</t>
  </si>
  <si>
    <t>IQ-P00861</t>
  </si>
  <si>
    <t>As-safat - Al Qadima</t>
  </si>
  <si>
    <t>البصرة القديمة / الصفاة</t>
  </si>
  <si>
    <t>IQ-P00862</t>
  </si>
  <si>
    <t>As-saimar</t>
  </si>
  <si>
    <t>السيمر</t>
  </si>
  <si>
    <t>البصرة / التحسينية /التحسينية الجديده</t>
  </si>
  <si>
    <t>IQ-P00876</t>
  </si>
  <si>
    <t>Braiha</t>
  </si>
  <si>
    <t xml:space="preserve">بريهة </t>
  </si>
  <si>
    <t>البصرة /كازينو لبنان</t>
  </si>
  <si>
    <t>IQ-P00879</t>
  </si>
  <si>
    <t>Door Al Dubbat</t>
  </si>
  <si>
    <t>دور الضباط</t>
  </si>
  <si>
    <t>IQ-P00880</t>
  </si>
  <si>
    <t>Door al-hendiya</t>
  </si>
  <si>
    <t xml:space="preserve">دور الهندية </t>
  </si>
  <si>
    <t>IQ-P00881</t>
  </si>
  <si>
    <t>Door Al-Sho'oen</t>
  </si>
  <si>
    <t>دور الشؤون</t>
  </si>
  <si>
    <t>IQ-P00885</t>
  </si>
  <si>
    <t>Door as-sailo_</t>
  </si>
  <si>
    <t>دور السايلو</t>
  </si>
  <si>
    <t>IQ-P00887</t>
  </si>
  <si>
    <t>Door at-taqa</t>
  </si>
  <si>
    <t xml:space="preserve">دور الطاقة </t>
  </si>
  <si>
    <t>IQ-P00888</t>
  </si>
  <si>
    <t>Door Nowab Al Dubbat</t>
  </si>
  <si>
    <t>دور النواب الضباط</t>
  </si>
  <si>
    <t>البصرة / دور النفط</t>
  </si>
  <si>
    <t>IQ-P00891</t>
  </si>
  <si>
    <t>Eskan al-mawanie'</t>
  </si>
  <si>
    <t>اسكان المواني</t>
  </si>
  <si>
    <t>IQ-P00902</t>
  </si>
  <si>
    <t>Hai al-antesar</t>
  </si>
  <si>
    <t>البصرة/الجنينة / حي الانتصار</t>
  </si>
  <si>
    <t>IQ-P00904</t>
  </si>
  <si>
    <t>Hai al-bato_l</t>
  </si>
  <si>
    <t>حي البتول</t>
  </si>
  <si>
    <t>IQ-P00906</t>
  </si>
  <si>
    <t>Hai al-hussain/2</t>
  </si>
  <si>
    <t>الحيانية / حي الحسين 2</t>
  </si>
  <si>
    <t>البصرة / حي الكفاءات</t>
  </si>
  <si>
    <t>البصرة / الجمعيات / حي الخليج3</t>
  </si>
  <si>
    <t xml:space="preserve">البصرة / حي المهندسين </t>
  </si>
  <si>
    <t>IQ-P00921</t>
  </si>
  <si>
    <t>Hai al-mu_alemin</t>
  </si>
  <si>
    <t xml:space="preserve">البصرة القديمة / حي المعلمين </t>
  </si>
  <si>
    <t>IQ-P00923</t>
  </si>
  <si>
    <t>Hai amman</t>
  </si>
  <si>
    <t>حي عمان</t>
  </si>
  <si>
    <t>IQ-P00924</t>
  </si>
  <si>
    <t>Al Harthah / Hay Al Risalah</t>
  </si>
  <si>
    <t>الهارثة / حي الرسالة</t>
  </si>
  <si>
    <t>البصرة / حي الزهراء</t>
  </si>
  <si>
    <t>IQ-P00929</t>
  </si>
  <si>
    <t>Hai sana_a</t>
  </si>
  <si>
    <t>حي صنعاء</t>
  </si>
  <si>
    <t>IQ-P00938</t>
  </si>
  <si>
    <t>Hay Al Hussain 4</t>
  </si>
  <si>
    <t>البصرة /الحيانية /حي الحسين 4</t>
  </si>
  <si>
    <t>IQ-P00939</t>
  </si>
  <si>
    <t>Hay AL Hussainyia</t>
  </si>
  <si>
    <t xml:space="preserve">البصرة / حي الحسينية </t>
  </si>
  <si>
    <t xml:space="preserve">البصرة / القبلة /حي الجامعة </t>
  </si>
  <si>
    <t>IQ-P00945</t>
  </si>
  <si>
    <t>Hay Al Qai'm 2</t>
  </si>
  <si>
    <t>البصرة /القبلة /القائم 2</t>
  </si>
  <si>
    <t>IQ-P00946</t>
  </si>
  <si>
    <t>Hay Al Rasheed</t>
  </si>
  <si>
    <t>البصرة / القبلة /حي الرشيد</t>
  </si>
  <si>
    <t xml:space="preserve">البصرة / حي الرسالة </t>
  </si>
  <si>
    <t>IQ-P00952</t>
  </si>
  <si>
    <t>Hay Al-Asdiqa'a</t>
  </si>
  <si>
    <t>حي الاصدقاء</t>
  </si>
  <si>
    <t>IQ-P00953</t>
  </si>
  <si>
    <t>Hay Al-Asma'e Al-Qadeem</t>
  </si>
  <si>
    <t xml:space="preserve">حي الاصمعي القديم </t>
  </si>
  <si>
    <t>IQ-P00954</t>
  </si>
  <si>
    <t>Hay Al-Husain 3</t>
  </si>
  <si>
    <t>البصرة/الحيانية /حي الحسين 3</t>
  </si>
  <si>
    <t>IQ-P00960</t>
  </si>
  <si>
    <t>Hay Al-Markaz</t>
  </si>
  <si>
    <t>حي المركز</t>
  </si>
  <si>
    <t>البصرة / العشار/حي الزهور</t>
  </si>
  <si>
    <t>IQ-P00967</t>
  </si>
  <si>
    <t>Hay Tariq</t>
  </si>
  <si>
    <t>البصرة / المعقل /حي طارق</t>
  </si>
  <si>
    <t>البصرة / منطقة ابن غزوان (العالية )</t>
  </si>
  <si>
    <t>IQ-P00978</t>
  </si>
  <si>
    <t>Karmat `Ali</t>
  </si>
  <si>
    <t xml:space="preserve">كرمة علي  </t>
  </si>
  <si>
    <t>IQ-P00979</t>
  </si>
  <si>
    <t>Kut al-hejaj</t>
  </si>
  <si>
    <t xml:space="preserve">البصرة / كوت الحجاج </t>
  </si>
  <si>
    <t xml:space="preserve">مناوي لجم </t>
  </si>
  <si>
    <t>IQ-P00991</t>
  </si>
  <si>
    <t>Manawi pasha</t>
  </si>
  <si>
    <t>مناوي باشا</t>
  </si>
  <si>
    <t>IQ-P00998</t>
  </si>
  <si>
    <t>Mosa Kadhim</t>
  </si>
  <si>
    <t xml:space="preserve">البصرة /القبلة / موسى الكاظم </t>
  </si>
  <si>
    <t>IQ-P01002</t>
  </si>
  <si>
    <t>Nadhran</t>
  </si>
  <si>
    <t>البصرة / نظران</t>
  </si>
  <si>
    <t>IQ-P01005</t>
  </si>
  <si>
    <t>Najibiah</t>
  </si>
  <si>
    <t xml:space="preserve">نجيبية </t>
  </si>
  <si>
    <t>IQ-P01013</t>
  </si>
  <si>
    <t>Sabkhat al-arab</t>
  </si>
  <si>
    <t xml:space="preserve"> صبخة العرب </t>
  </si>
  <si>
    <t>IQ-P01020</t>
  </si>
  <si>
    <t>Shuqaq al-faw</t>
  </si>
  <si>
    <t>البصرة / شقق الفاو</t>
  </si>
  <si>
    <t>IQ-P01028</t>
  </si>
  <si>
    <t>Um Al Nea'jj</t>
  </si>
  <si>
    <t>البصرة / منطقة ام النعاج</t>
  </si>
  <si>
    <t>IQ-P01201</t>
  </si>
  <si>
    <t>Al-a_wijah</t>
  </si>
  <si>
    <t>NULL</t>
  </si>
  <si>
    <t>البصرة /المدينة /البدران</t>
  </si>
  <si>
    <t>IQ-P01326</t>
  </si>
  <si>
    <t>Shalhat al-hajaj</t>
  </si>
  <si>
    <t>IQ-P01331</t>
  </si>
  <si>
    <t>Shuwayj</t>
  </si>
  <si>
    <t xml:space="preserve">القرنة / الثغر </t>
  </si>
  <si>
    <t xml:space="preserve">القرنة/المزيرعة </t>
  </si>
  <si>
    <t>IQ-P01389</t>
  </si>
  <si>
    <t>Al-shannanh</t>
  </si>
  <si>
    <t>الشنانه</t>
  </si>
  <si>
    <t>IQ-P01410</t>
  </si>
  <si>
    <t>Dair</t>
  </si>
  <si>
    <t>الدير</t>
  </si>
  <si>
    <t xml:space="preserve">البصرة / القرنة /حي جمعة </t>
  </si>
  <si>
    <t>IQ-P01466</t>
  </si>
  <si>
    <t>Al Hota</t>
  </si>
  <si>
    <t xml:space="preserve">الحوطة </t>
  </si>
  <si>
    <t>البصرة /شط العرب /الجزيرة 3</t>
  </si>
  <si>
    <t>IQ-P01475</t>
  </si>
  <si>
    <t>Al Nashwa - Center</t>
  </si>
  <si>
    <t>النشوة / مركز النشوة</t>
  </si>
  <si>
    <t>IQ-P01477</t>
  </si>
  <si>
    <t>Al Sahel village</t>
  </si>
  <si>
    <t>شط العرب التنومه / الساحل</t>
  </si>
  <si>
    <t>IQ-P01483</t>
  </si>
  <si>
    <t>Al-andalus</t>
  </si>
  <si>
    <t xml:space="preserve">البصرة / الاندلس </t>
  </si>
  <si>
    <t>IQ-P01498</t>
  </si>
  <si>
    <t>Al-Kabasi Al-Kabeer</t>
  </si>
  <si>
    <t>البصرة /شط العرب /الكباسي الكبير</t>
  </si>
  <si>
    <t>IQ-P01499</t>
  </si>
  <si>
    <t>Al-Kabasi As-Sagheer</t>
  </si>
  <si>
    <t>البصرة /شط العرب /الكباسي الصغير</t>
  </si>
  <si>
    <t>IQ-P01511</t>
  </si>
  <si>
    <t>Bait zair</t>
  </si>
  <si>
    <t>شط العرب / بيت زعير</t>
  </si>
  <si>
    <t>IQ-P01518</t>
  </si>
  <si>
    <t>Geridlan</t>
  </si>
  <si>
    <t>شط العرب التنومه / كردلان</t>
  </si>
  <si>
    <t>IQ-P01520</t>
  </si>
  <si>
    <t>شط العرب التنومه / حي الغدير</t>
  </si>
  <si>
    <t xml:space="preserve">البصرة / شط العرب / حي الجامعة </t>
  </si>
  <si>
    <t>البصرة / شط العرب / شارع 13</t>
  </si>
  <si>
    <t xml:space="preserve">البصرة /الزبير /محلة الشمال </t>
  </si>
  <si>
    <t>IQ-P01564</t>
  </si>
  <si>
    <t>Al-dhweihrat</t>
  </si>
  <si>
    <t>الضويهرات</t>
  </si>
  <si>
    <t>IQ-P01566</t>
  </si>
  <si>
    <t>Al-jamhoriyah al-'olah</t>
  </si>
  <si>
    <t>البصرة /الزبير /الجمهورية 1</t>
  </si>
  <si>
    <t>الجمهورية 2</t>
  </si>
  <si>
    <t>IQ-P01570</t>
  </si>
  <si>
    <t>Al-marbed al-kadeem</t>
  </si>
  <si>
    <t xml:space="preserve">المربد القديم </t>
  </si>
  <si>
    <t>IQ-P01575</t>
  </si>
  <si>
    <t>Al-rasheidiyah  al-thaniyah</t>
  </si>
  <si>
    <t>البصرة /الزبير /الرشيدية 2</t>
  </si>
  <si>
    <t>IQ-P01588</t>
  </si>
  <si>
    <t>Al Dirhamiyah 1</t>
  </si>
  <si>
    <t>البصرة / الزبير / الدرهمية 1</t>
  </si>
  <si>
    <t>IQ-P01593</t>
  </si>
  <si>
    <t>Door al hindiyah ash shemaliyah</t>
  </si>
  <si>
    <t xml:space="preserve">البصرة /الزبير /الشعيبة /دور السكك </t>
  </si>
  <si>
    <t>IQ-P01602</t>
  </si>
  <si>
    <t>Door al-farook</t>
  </si>
  <si>
    <t>البصرة / الزبير / الدرهمية 3</t>
  </si>
  <si>
    <t xml:space="preserve">البصرة /الزبير /حي الحسين </t>
  </si>
  <si>
    <t>البصرة /الزبير /حي الشهداء</t>
  </si>
  <si>
    <t>IQ-P01629</t>
  </si>
  <si>
    <t>حي الانصار</t>
  </si>
  <si>
    <t>البصرة /الزبير /حي الحكيم /2</t>
  </si>
  <si>
    <t>IQ-P01648</t>
  </si>
  <si>
    <t>Hay door al-sena'ah</t>
  </si>
  <si>
    <t>IQ-P01653</t>
  </si>
  <si>
    <t>khor Al Zubair-Hay AL Hasan</t>
  </si>
  <si>
    <t>البصرة /الزبير / خور الزبير /حي الحسن</t>
  </si>
  <si>
    <t>خور الزبير</t>
  </si>
  <si>
    <t>IQ-P01657</t>
  </si>
  <si>
    <t>Mahalat Al-Arab</t>
  </si>
  <si>
    <t>البصرة /الزبير / محلة العرب</t>
  </si>
  <si>
    <t>IQ-P01666</t>
  </si>
  <si>
    <t>Safwan</t>
  </si>
  <si>
    <t>سفوان</t>
  </si>
  <si>
    <t xml:space="preserve">البصرة/الزبير /ناحية ام قصر </t>
  </si>
  <si>
    <t>ناحية سومر/قرية العطاوة</t>
  </si>
  <si>
    <t>IQ-P02598</t>
  </si>
  <si>
    <t>Al-Dariya village</t>
  </si>
  <si>
    <t>ناحية نفر / قرية الدرعية</t>
  </si>
  <si>
    <t>القاطع</t>
  </si>
  <si>
    <t xml:space="preserve">حي العسكري </t>
  </si>
  <si>
    <t>IQ-P02717</t>
  </si>
  <si>
    <t>Hay Al-luaiby</t>
  </si>
  <si>
    <t>ناحية نفر / حي لعيبي</t>
  </si>
  <si>
    <t>حي السلام/ منطقة التجاوز</t>
  </si>
  <si>
    <t>IQ-P02723</t>
  </si>
  <si>
    <t>Hay Al-Waili</t>
  </si>
  <si>
    <t>حي الوائلي</t>
  </si>
  <si>
    <t>IQ-P02752</t>
  </si>
  <si>
    <t>Qaryat Al-Ein</t>
  </si>
  <si>
    <t>ناحية نفر/ قرية العين</t>
  </si>
  <si>
    <t>IQ-P02821</t>
  </si>
  <si>
    <t>Albu Khnefis village</t>
  </si>
  <si>
    <t>قرية البو خنيفس</t>
  </si>
  <si>
    <t>IQ-P02825</t>
  </si>
  <si>
    <t>Al Emarat Al Sakaniyah</t>
  </si>
  <si>
    <t>المجمع السكني</t>
  </si>
  <si>
    <t>قرية الحمد</t>
  </si>
  <si>
    <t>IQ-P02838</t>
  </si>
  <si>
    <t>Al Jumhori Al Sharqi</t>
  </si>
  <si>
    <t>حي الجمهوري الشرقي</t>
  </si>
  <si>
    <t>حي الوحدة الثانية</t>
  </si>
  <si>
    <t>IQ-P02975</t>
  </si>
  <si>
    <t>Al-Jazaair 2</t>
  </si>
  <si>
    <t>الجزائر الثانية</t>
  </si>
  <si>
    <t>IQ-P02989</t>
  </si>
  <si>
    <t>`al-khalifa</t>
  </si>
  <si>
    <t>قرية الخليفة</t>
  </si>
  <si>
    <t>IQ-P03037</t>
  </si>
  <si>
    <t>Al-Sadiq (1)</t>
  </si>
  <si>
    <t>الصادق الاولى</t>
  </si>
  <si>
    <t>دور الشهداء</t>
  </si>
  <si>
    <t>IQ-P03073</t>
  </si>
  <si>
    <t>Al-tharwa al- alhaiwaniya</t>
  </si>
  <si>
    <t>منطقة الثروة الحيوانية</t>
  </si>
  <si>
    <t>حي الفرات الثانية</t>
  </si>
  <si>
    <t>حي الجامعة / الحولي</t>
  </si>
  <si>
    <t>حي الصدر الاول</t>
  </si>
  <si>
    <t>حي الصدر الثالث</t>
  </si>
  <si>
    <t>IQ-P03157</t>
  </si>
  <si>
    <t>Hay AL-Amel</t>
  </si>
  <si>
    <t>حي العسكري / دغارة</t>
  </si>
  <si>
    <t>IQ-P03162</t>
  </si>
  <si>
    <t>Hay Al-Asry - 118</t>
  </si>
  <si>
    <t>حي العصري محلة 118</t>
  </si>
  <si>
    <t>حي الضباط الثاني</t>
  </si>
  <si>
    <t>حي الحضارة</t>
  </si>
  <si>
    <t>حي الصدر الرابعة</t>
  </si>
  <si>
    <t>ناحية الشافعية/ حي العسكري</t>
  </si>
  <si>
    <t>ام الخيل الثانية</t>
  </si>
  <si>
    <t>IQ-P03504</t>
  </si>
  <si>
    <t>AL-Marsoul village</t>
  </si>
  <si>
    <t>قرية المرسول</t>
  </si>
  <si>
    <t>IQ-P03529</t>
  </si>
  <si>
    <t>Al-subah</t>
  </si>
  <si>
    <t>قرية الصباح</t>
  </si>
  <si>
    <t>IQ-P03530</t>
  </si>
  <si>
    <t>Al-suraa</t>
  </si>
  <si>
    <t>قرية السورة</t>
  </si>
  <si>
    <t>IQ-P03583</t>
  </si>
  <si>
    <t>Hay Hussain</t>
  </si>
  <si>
    <t>IQ-P03713</t>
  </si>
  <si>
    <t>Al-aaskary al-gharby</t>
  </si>
  <si>
    <t>حي العسكري الغربي</t>
  </si>
  <si>
    <t>IQ-P03868</t>
  </si>
  <si>
    <t>Hawy</t>
  </si>
  <si>
    <t>قرية حاوي</t>
  </si>
  <si>
    <t>IQ-P03873</t>
  </si>
  <si>
    <t>Hay Al Tabqa - Shamiyah</t>
  </si>
  <si>
    <t>ناحية غماس/ حي الطبكة</t>
  </si>
  <si>
    <t>حي الشهادة</t>
  </si>
  <si>
    <t>IQ-P03902</t>
  </si>
  <si>
    <t>Mahlat al-souq</t>
  </si>
  <si>
    <t>محلة السوق</t>
  </si>
  <si>
    <t>انفالكان</t>
  </si>
  <si>
    <t>IQ-P03974</t>
  </si>
  <si>
    <t>ازادى</t>
  </si>
  <si>
    <t>IQ-P03998</t>
  </si>
  <si>
    <t>Bekas</t>
  </si>
  <si>
    <t>IQ-P04078</t>
  </si>
  <si>
    <t>Gurgai Fattah</t>
  </si>
  <si>
    <t>كوركى فتاح</t>
  </si>
  <si>
    <t>IQ-P04094</t>
  </si>
  <si>
    <t>Handreen</t>
  </si>
  <si>
    <t>هندرين</t>
  </si>
  <si>
    <t>جرمو ستى</t>
  </si>
  <si>
    <t>بيريادى</t>
  </si>
  <si>
    <t>قادركرميكان</t>
  </si>
  <si>
    <t>IQ-P04293</t>
  </si>
  <si>
    <t>Chamchamal - Rizgari</t>
  </si>
  <si>
    <t>ششمال رزكاري</t>
  </si>
  <si>
    <t>IQ-P04299</t>
  </si>
  <si>
    <t>Sangaw</t>
  </si>
  <si>
    <t>سنكاو</t>
  </si>
  <si>
    <t>سنكاويكان</t>
  </si>
  <si>
    <t>هواربرزة</t>
  </si>
  <si>
    <t>IQ-P04503</t>
  </si>
  <si>
    <t>Banwan</t>
  </si>
  <si>
    <t>بانوان</t>
  </si>
  <si>
    <t>IQ-P04529</t>
  </si>
  <si>
    <t>Chawa spy</t>
  </si>
  <si>
    <t>جوسبى</t>
  </si>
  <si>
    <t>IQ-P04535</t>
  </si>
  <si>
    <t>Dakani Suro</t>
  </si>
  <si>
    <t>دكانى سرو</t>
  </si>
  <si>
    <t>IQ-P04611</t>
  </si>
  <si>
    <t>Khalakan</t>
  </si>
  <si>
    <t>خلكان</t>
  </si>
  <si>
    <t>IQ-P04642</t>
  </si>
  <si>
    <t>Mughagh</t>
  </si>
  <si>
    <t>مغاغ</t>
  </si>
  <si>
    <t>IQ-P04660</t>
  </si>
  <si>
    <t>Qamchugha</t>
  </si>
  <si>
    <t>قمجوغة</t>
  </si>
  <si>
    <t>سارا</t>
  </si>
  <si>
    <t>IQ-P04680</t>
  </si>
  <si>
    <t>Sarcham</t>
  </si>
  <si>
    <t>سرجم</t>
  </si>
  <si>
    <t>شهيدان</t>
  </si>
  <si>
    <t>شاروانى</t>
  </si>
  <si>
    <t>IQ-P04737</t>
  </si>
  <si>
    <t>Timar</t>
  </si>
  <si>
    <t>تيمار</t>
  </si>
  <si>
    <t>IQ-P04739</t>
  </si>
  <si>
    <t>Topzawa</t>
  </si>
  <si>
    <t>توبزاوا</t>
  </si>
  <si>
    <t>IQ-P04754</t>
  </si>
  <si>
    <t>Ahmadawa</t>
  </si>
  <si>
    <t>احمد اوا</t>
  </si>
  <si>
    <t>IQ-P04758</t>
  </si>
  <si>
    <t>Ardalan</t>
  </si>
  <si>
    <t>اردلان</t>
  </si>
  <si>
    <t>IQ-P04786</t>
  </si>
  <si>
    <t>Barkew</t>
  </si>
  <si>
    <t>بركيو</t>
  </si>
  <si>
    <t>IQ-P04843</t>
  </si>
  <si>
    <t>IQ-P04887</t>
  </si>
  <si>
    <t>Hassar</t>
  </si>
  <si>
    <t>حسار</t>
  </si>
  <si>
    <t>أشتى</t>
  </si>
  <si>
    <t>IQ-P04962</t>
  </si>
  <si>
    <t>Marzboto</t>
  </si>
  <si>
    <t>مرزى بوتو</t>
  </si>
  <si>
    <t>IQ-P05005</t>
  </si>
  <si>
    <t>قلا</t>
  </si>
  <si>
    <t>ساراى</t>
  </si>
  <si>
    <t>IQ-P05046</t>
  </si>
  <si>
    <t>IQ-P05072</t>
  </si>
  <si>
    <t>Sirwan</t>
  </si>
  <si>
    <t>IQ-P05147</t>
  </si>
  <si>
    <t>Barda Sur</t>
  </si>
  <si>
    <t>بردسور</t>
  </si>
  <si>
    <t>IQ-P05158</t>
  </si>
  <si>
    <t>Bingrd</t>
  </si>
  <si>
    <t>بنكرد</t>
  </si>
  <si>
    <t>IQ-P05187</t>
  </si>
  <si>
    <t>IQ-P05194</t>
  </si>
  <si>
    <t>Gazino</t>
  </si>
  <si>
    <t>كازينو</t>
  </si>
  <si>
    <t>IQ-P05205</t>
  </si>
  <si>
    <t>Grda Gozina</t>
  </si>
  <si>
    <t>IQ-P05238</t>
  </si>
  <si>
    <t>Kalar Kon</t>
  </si>
  <si>
    <t>كلار كون</t>
  </si>
  <si>
    <t>IQ-P05269</t>
  </si>
  <si>
    <t>Kulajo</t>
  </si>
  <si>
    <t>كلجو</t>
  </si>
  <si>
    <t>IQ-P05310</t>
  </si>
  <si>
    <t>Pebaz</t>
  </si>
  <si>
    <t>IQ-P05340</t>
  </si>
  <si>
    <t>Kalar - Raparin</t>
  </si>
  <si>
    <t>كالار -رابرين</t>
  </si>
  <si>
    <t>صالح أغا</t>
  </si>
  <si>
    <t>IQ-P05365</t>
  </si>
  <si>
    <t>Shaykh Lankar</t>
  </si>
  <si>
    <t>IQ-P05369</t>
  </si>
  <si>
    <t>Sherwana</t>
  </si>
  <si>
    <t>شيروانة</t>
  </si>
  <si>
    <t>IQ-P05508</t>
  </si>
  <si>
    <t>Kani Goizh</t>
  </si>
  <si>
    <t>كانى كويز</t>
  </si>
  <si>
    <t>IQ-P05892</t>
  </si>
  <si>
    <t>Sangasar</t>
  </si>
  <si>
    <t>سنكسر</t>
  </si>
  <si>
    <t>IQ-P06006</t>
  </si>
  <si>
    <t>Chwarqurna</t>
  </si>
  <si>
    <t>جوارقورنه</t>
  </si>
  <si>
    <t>IQ-P06038</t>
  </si>
  <si>
    <t>Hajiawa</t>
  </si>
  <si>
    <t>حاجى اوا</t>
  </si>
  <si>
    <t>IQ-P06083</t>
  </si>
  <si>
    <t>نوروز</t>
  </si>
  <si>
    <t>IQ-P06097</t>
  </si>
  <si>
    <t>Qalat</t>
  </si>
  <si>
    <t>قلات</t>
  </si>
  <si>
    <t>IQ-P06102</t>
  </si>
  <si>
    <t>Qula</t>
  </si>
  <si>
    <t>قولة</t>
  </si>
  <si>
    <t>IQ-P06119</t>
  </si>
  <si>
    <t>Sarkapkan</t>
  </si>
  <si>
    <t>سركبكان</t>
  </si>
  <si>
    <t>IQ-P06185</t>
  </si>
  <si>
    <t>Bakhtyari</t>
  </si>
  <si>
    <t>بختيارى</t>
  </si>
  <si>
    <t>IQ-P06254</t>
  </si>
  <si>
    <t>Chwarta</t>
  </si>
  <si>
    <t>جوارتا</t>
  </si>
  <si>
    <t>IQ-P06300</t>
  </si>
  <si>
    <t>Gapilon</t>
  </si>
  <si>
    <t>كابيلون</t>
  </si>
  <si>
    <t>IQ-P06527</t>
  </si>
  <si>
    <t>Sharazoor-  Razgari</t>
  </si>
  <si>
    <t>رزكارى</t>
  </si>
  <si>
    <t>IQ-P06546</t>
  </si>
  <si>
    <t>Sitak</t>
  </si>
  <si>
    <t>IQ-P06554</t>
  </si>
  <si>
    <t>Soreen</t>
  </si>
  <si>
    <t>سورين</t>
  </si>
  <si>
    <t>IQ-P06604</t>
  </si>
  <si>
    <t>Ablakh</t>
  </si>
  <si>
    <t>ابلاخ</t>
  </si>
  <si>
    <t>IQ-P06615</t>
  </si>
  <si>
    <t>Allay</t>
  </si>
  <si>
    <t>اللاهى</t>
  </si>
  <si>
    <t>عقارى</t>
  </si>
  <si>
    <t>IQ-P06622</t>
  </si>
  <si>
    <t>Arbat Camp</t>
  </si>
  <si>
    <t>عربت كمب</t>
  </si>
  <si>
    <t>اشتى</t>
  </si>
  <si>
    <t>IQ-P06641</t>
  </si>
  <si>
    <t>Awbara</t>
  </si>
  <si>
    <t>اوبارة</t>
  </si>
  <si>
    <t>بكرجو</t>
  </si>
  <si>
    <t>برانان</t>
  </si>
  <si>
    <t>IQ-P06669</t>
  </si>
  <si>
    <t>Barez City</t>
  </si>
  <si>
    <t>بريز ستى</t>
  </si>
  <si>
    <t>IQ-P06678</t>
  </si>
  <si>
    <t>Raparin-Bawa Mrda</t>
  </si>
  <si>
    <t>رابرين - باوه مرده</t>
  </si>
  <si>
    <t>IQ-P06692</t>
  </si>
  <si>
    <t>Brayati</t>
  </si>
  <si>
    <t>برايتى</t>
  </si>
  <si>
    <t>IQ-P06708</t>
  </si>
  <si>
    <t>Chwar Bakh</t>
  </si>
  <si>
    <t>جوارباخ</t>
  </si>
  <si>
    <t>IQ-P06713</t>
  </si>
  <si>
    <t>Damrkan</t>
  </si>
  <si>
    <t>دمركان</t>
  </si>
  <si>
    <t>دركزين</t>
  </si>
  <si>
    <t>IQ-P06743</t>
  </si>
  <si>
    <t>Dilan City</t>
  </si>
  <si>
    <t>ديلان ستى</t>
  </si>
  <si>
    <t>IQ-P06755</t>
  </si>
  <si>
    <t>IQ-P06771</t>
  </si>
  <si>
    <t>Goyzha City</t>
  </si>
  <si>
    <t>كويزة ستى</t>
  </si>
  <si>
    <t>IQ-P06774</t>
  </si>
  <si>
    <t>Grdi Sarchnar</t>
  </si>
  <si>
    <t>IQ-P06775</t>
  </si>
  <si>
    <t>Guezhay Kun</t>
  </si>
  <si>
    <t>كويزة كون</t>
  </si>
  <si>
    <t>IQ-P06777</t>
  </si>
  <si>
    <t>Gundy Almany</t>
  </si>
  <si>
    <t>كوندى المانى</t>
  </si>
  <si>
    <t>IQ-P06800</t>
  </si>
  <si>
    <t>Haware Shar</t>
  </si>
  <si>
    <t>هوارى شار</t>
  </si>
  <si>
    <t>IQ-P06801</t>
  </si>
  <si>
    <t>Hawari Taza</t>
  </si>
  <si>
    <t>هوارى تازة</t>
  </si>
  <si>
    <t>هوانة</t>
  </si>
  <si>
    <t>IQ-P06809</t>
  </si>
  <si>
    <t>Ibrahim Ahmad</t>
  </si>
  <si>
    <t>ابراهيم احمد</t>
  </si>
  <si>
    <t>كانى كوردة</t>
  </si>
  <si>
    <t>IQ-P06859</t>
  </si>
  <si>
    <t>Kani spika</t>
  </si>
  <si>
    <t>كانى سبيكة</t>
  </si>
  <si>
    <t>IQ-P06864</t>
  </si>
  <si>
    <t>Karezawshk</t>
  </si>
  <si>
    <t>كاريزوشك</t>
  </si>
  <si>
    <t>IQ-P06869</t>
  </si>
  <si>
    <t>خبات</t>
  </si>
  <si>
    <t>IQ-P06893</t>
  </si>
  <si>
    <t>Kurdsat</t>
  </si>
  <si>
    <t>كوردسات</t>
  </si>
  <si>
    <t>IQ-P06900</t>
  </si>
  <si>
    <t>Majeed Bag</t>
  </si>
  <si>
    <t>مجيد بك</t>
  </si>
  <si>
    <t>IQ-P06905</t>
  </si>
  <si>
    <t>MAMOSTAYAN</t>
  </si>
  <si>
    <t>باشا ستى</t>
  </si>
  <si>
    <t>IQ-P06936</t>
  </si>
  <si>
    <t>Qalawa Camp</t>
  </si>
  <si>
    <t xml:space="preserve">قالاوة </t>
  </si>
  <si>
    <t>IQ-P06941</t>
  </si>
  <si>
    <t>Qaradagh</t>
  </si>
  <si>
    <t>قرداغ</t>
  </si>
  <si>
    <t>قرتوغان</t>
  </si>
  <si>
    <t>قركة</t>
  </si>
  <si>
    <t>قلياسان</t>
  </si>
  <si>
    <t>قولرسى كون</t>
  </si>
  <si>
    <t>IQ-P06963</t>
  </si>
  <si>
    <t>Raparrin</t>
  </si>
  <si>
    <t>رابرين</t>
  </si>
  <si>
    <t>IQ-P06968</t>
  </si>
  <si>
    <t>Rizgari - Arbat</t>
  </si>
  <si>
    <t>IQ-P06970</t>
  </si>
  <si>
    <t>Sabun karan Qt,</t>
  </si>
  <si>
    <t>صابن كران</t>
  </si>
  <si>
    <t>سرجنار</t>
  </si>
  <si>
    <t>Bakrajo - Sardawa</t>
  </si>
  <si>
    <t>بكرجو - سرداراوا</t>
  </si>
  <si>
    <t>سرشقام</t>
  </si>
  <si>
    <t>IQ-P06992</t>
  </si>
  <si>
    <t>Shekh Abbas</t>
  </si>
  <si>
    <t>شيخ عباس</t>
  </si>
  <si>
    <t>شيخ محى الدين</t>
  </si>
  <si>
    <t>شنيار ستى</t>
  </si>
  <si>
    <t>طاسلوجة</t>
  </si>
  <si>
    <t>توملك</t>
  </si>
  <si>
    <t>زركتة</t>
  </si>
  <si>
    <t>زيرينوك</t>
  </si>
  <si>
    <t>IQ-P07092</t>
  </si>
  <si>
    <t>Al Ansaar</t>
  </si>
  <si>
    <t>الانصار</t>
  </si>
  <si>
    <t>ناحية القاسم - العسكري</t>
  </si>
  <si>
    <t>IQ-P07140</t>
  </si>
  <si>
    <t>Albu Ghayadh</t>
  </si>
  <si>
    <t>البو فياض</t>
  </si>
  <si>
    <t>IQ-P07167</t>
  </si>
  <si>
    <t>Al-ibrahemiyah</t>
  </si>
  <si>
    <t>الابراهيمية</t>
  </si>
  <si>
    <t>IQ-P07188</t>
  </si>
  <si>
    <t>Al-khiweldiyah</t>
  </si>
  <si>
    <t>الخويلدية</t>
  </si>
  <si>
    <t>المزيدية</t>
  </si>
  <si>
    <t>IQ-P07264</t>
  </si>
  <si>
    <t>Hay Al Amir</t>
  </si>
  <si>
    <t>حي الامير</t>
  </si>
  <si>
    <t>IQ-P07267</t>
  </si>
  <si>
    <t>Hay Al- Jamiea</t>
  </si>
  <si>
    <t>حي الجمعيه</t>
  </si>
  <si>
    <t>IQ-P07286</t>
  </si>
  <si>
    <t>IQ-P07293</t>
  </si>
  <si>
    <t>IQ-P07299</t>
  </si>
  <si>
    <t>Hay al-tahady</t>
  </si>
  <si>
    <t>ناحية الشوملي - التحدي</t>
  </si>
  <si>
    <t>مركز القضاء - حي الزهراء</t>
  </si>
  <si>
    <t>IQ-P07310</t>
  </si>
  <si>
    <t>Hay khirbatt</t>
  </si>
  <si>
    <t>ناحية القاسم - خرباط</t>
  </si>
  <si>
    <t>ناحية القاسم - ام عياش</t>
  </si>
  <si>
    <t>IQ-P07375</t>
  </si>
  <si>
    <t>Qaryat Al Tiyas</t>
  </si>
  <si>
    <t>قرية التياس</t>
  </si>
  <si>
    <t>ناحية الكفل - قرية عبد الله بن زيد</t>
  </si>
  <si>
    <t>IQ-P07420</t>
  </si>
  <si>
    <t>Abi gharaq al-awsatt</t>
  </si>
  <si>
    <t>ابي غرق الاوسط</t>
  </si>
  <si>
    <t>الاكرمين</t>
  </si>
  <si>
    <t>IQ-P07438</t>
  </si>
  <si>
    <t>Al Baqer</t>
  </si>
  <si>
    <t>IQ-P07444</t>
  </si>
  <si>
    <t>Al Hamam</t>
  </si>
  <si>
    <t>ناحية ابي غرق - الحمام</t>
  </si>
  <si>
    <t>IQ-P07445</t>
  </si>
  <si>
    <t>Al Hay Al Askary - Street 80</t>
  </si>
  <si>
    <t>العسكري-80</t>
  </si>
  <si>
    <t>IQ-P07446</t>
  </si>
  <si>
    <t>Al Hukam Al Rafdeen</t>
  </si>
  <si>
    <t>الحكام والرافدين</t>
  </si>
  <si>
    <t>IQ-P07449</t>
  </si>
  <si>
    <t>Al- Jamiea'</t>
  </si>
  <si>
    <t>حي الجمعية</t>
  </si>
  <si>
    <t>IQ-P07450</t>
  </si>
  <si>
    <t>Al Jami'een</t>
  </si>
  <si>
    <t>حي الجامعين</t>
  </si>
  <si>
    <t>الجزائر</t>
  </si>
  <si>
    <t>IQ-P07452</t>
  </si>
  <si>
    <t>الجزره والصحة</t>
  </si>
  <si>
    <t>IQ-P07455</t>
  </si>
  <si>
    <t>Al Ibrahimiyah - Al Mashtah</t>
  </si>
  <si>
    <t>الابراهيمية والماشطة</t>
  </si>
  <si>
    <t>IQ-P07456</t>
  </si>
  <si>
    <t>Al Mua'lmeen</t>
  </si>
  <si>
    <t>IQ-P07458</t>
  </si>
  <si>
    <t>Al Murtada 2</t>
  </si>
  <si>
    <t>المرتضى 2</t>
  </si>
  <si>
    <t>IQ-P07465</t>
  </si>
  <si>
    <t>Al Thawra Al Gharbiya</t>
  </si>
  <si>
    <t>مركز المدينة - الثورة الغربية</t>
  </si>
  <si>
    <t>الطهمازيه</t>
  </si>
  <si>
    <t>العسكري - المشتل</t>
  </si>
  <si>
    <t>IQ-P07503</t>
  </si>
  <si>
    <t>Al-'iefar</t>
  </si>
  <si>
    <t>العيفار</t>
  </si>
  <si>
    <t>IQ-P07514</t>
  </si>
  <si>
    <t>Al-mi'amrah</t>
  </si>
  <si>
    <t>المعيميره</t>
  </si>
  <si>
    <t>IQ-P07520</t>
  </si>
  <si>
    <t>Al-muradiyah</t>
  </si>
  <si>
    <t>الكفل - المرادية</t>
  </si>
  <si>
    <t>IQ-P07525</t>
  </si>
  <si>
    <t>Al-nidhal</t>
  </si>
  <si>
    <t>ناحية ابي غرق - قرية النضال</t>
  </si>
  <si>
    <t>IQ-P07546</t>
  </si>
  <si>
    <t>Al-Shawi</t>
  </si>
  <si>
    <t>الشاوي</t>
  </si>
  <si>
    <t>مركز القضاء - الثورة الشرقية</t>
  </si>
  <si>
    <t>IQ-P07557</t>
  </si>
  <si>
    <t>Anana village</t>
  </si>
  <si>
    <t>عنانه</t>
  </si>
  <si>
    <t>IQ-P07575</t>
  </si>
  <si>
    <t>Bustan Al-helu</t>
  </si>
  <si>
    <t>بستان الحلو</t>
  </si>
  <si>
    <t>IQ-P07582</t>
  </si>
  <si>
    <t>Emhezem Al Qadima</t>
  </si>
  <si>
    <t>محيزم القديمة</t>
  </si>
  <si>
    <t>IQ-P07592</t>
  </si>
  <si>
    <t>Hamza Al Dali Village</t>
  </si>
  <si>
    <t>قرية حمزه الدلي</t>
  </si>
  <si>
    <t>IQ-P07605</t>
  </si>
  <si>
    <t>Hay Al Asatitha</t>
  </si>
  <si>
    <t>الاساتذه</t>
  </si>
  <si>
    <t>IQ-P07617</t>
  </si>
  <si>
    <t>Hay Al Karamah 1</t>
  </si>
  <si>
    <t>مركز المدينة - حي الكرامة /1</t>
  </si>
  <si>
    <t>IQ-P07620</t>
  </si>
  <si>
    <t>Hay Al-Muharbeen</t>
  </si>
  <si>
    <t>المحاربين</t>
  </si>
  <si>
    <t>IQ-P07628</t>
  </si>
  <si>
    <t>Hay Al-Akrad</t>
  </si>
  <si>
    <t>حي الاكراد</t>
  </si>
  <si>
    <t>IQ-P07629</t>
  </si>
  <si>
    <t>Hay al-amer</t>
  </si>
  <si>
    <t>IQ-P07637</t>
  </si>
  <si>
    <t>Hay Al-Muhandiseen 2</t>
  </si>
  <si>
    <t>حب المهندسين - 2</t>
  </si>
  <si>
    <t>IQ-P07639</t>
  </si>
  <si>
    <t>IQ-P07642</t>
  </si>
  <si>
    <t>Hay al-salam</t>
  </si>
  <si>
    <t>IQ-P07649</t>
  </si>
  <si>
    <t>Hay Al-Teyara 1</t>
  </si>
  <si>
    <t>الطيارة/1</t>
  </si>
  <si>
    <t>مركز الحله - حي الزهراء</t>
  </si>
  <si>
    <t>هور السلطان</t>
  </si>
  <si>
    <t>IQ-P07693</t>
  </si>
  <si>
    <t>Kurete'ah</t>
  </si>
  <si>
    <t>كريطعه</t>
  </si>
  <si>
    <t>نادر 1</t>
  </si>
  <si>
    <t>كص سويلم - المجمع السكني</t>
  </si>
  <si>
    <t>IQ-P07730</t>
  </si>
  <si>
    <t>Singar</t>
  </si>
  <si>
    <t>IQ-P07731</t>
  </si>
  <si>
    <t>Tajia village</t>
  </si>
  <si>
    <t>التاجية</t>
  </si>
  <si>
    <t>IQ-P07741</t>
  </si>
  <si>
    <t>Zighaib al-arab/1</t>
  </si>
  <si>
    <t>ناحية ابي غرق - زغيب العرب</t>
  </si>
  <si>
    <t>IQ-P07751</t>
  </si>
  <si>
    <t>Abo nafa'a</t>
  </si>
  <si>
    <t>أبو نافع</t>
  </si>
  <si>
    <t>IQ-P07753</t>
  </si>
  <si>
    <t>Abu Sudairah</t>
  </si>
  <si>
    <t>ابو سديره</t>
  </si>
  <si>
    <t>ناحية الامام - حي الامير</t>
  </si>
  <si>
    <t>IQ-P07767</t>
  </si>
  <si>
    <t>Al Rashayed</t>
  </si>
  <si>
    <t>الرشايد</t>
  </si>
  <si>
    <t>IQ-P07769</t>
  </si>
  <si>
    <t>Al Shahed Al Sader</t>
  </si>
  <si>
    <t>ناحية الامام - الشهيد الصدر</t>
  </si>
  <si>
    <t>IQ-P07771</t>
  </si>
  <si>
    <t>Al Talaea'</t>
  </si>
  <si>
    <t>الطلائع</t>
  </si>
  <si>
    <t>IQ-P07774</t>
  </si>
  <si>
    <t>Al-Akfia village</t>
  </si>
  <si>
    <t>العاكفية</t>
  </si>
  <si>
    <t>IQ-P07797</t>
  </si>
  <si>
    <t>Al-Jadrjy</t>
  </si>
  <si>
    <t>الجادرجي</t>
  </si>
  <si>
    <t>IQ-P07810</t>
  </si>
  <si>
    <t>Al-Shakiria</t>
  </si>
  <si>
    <t>الشاكريه</t>
  </si>
  <si>
    <t>IQ-P07819</t>
  </si>
  <si>
    <t>An Nil</t>
  </si>
  <si>
    <t>مركز ناحية النيل</t>
  </si>
  <si>
    <t>IQ-P07835</t>
  </si>
  <si>
    <t>Btt Merry</t>
  </si>
  <si>
    <t>بتت ميري</t>
  </si>
  <si>
    <t>IQ-P07836</t>
  </si>
  <si>
    <t>Btt Wahby</t>
  </si>
  <si>
    <t>بتت وهبي</t>
  </si>
  <si>
    <t>IQ-P07843</t>
  </si>
  <si>
    <t>Findhiya</t>
  </si>
  <si>
    <t>الفنديه</t>
  </si>
  <si>
    <t>IQ-P07855</t>
  </si>
  <si>
    <t>IQ-P07859</t>
  </si>
  <si>
    <t>جبلة -حي الرسالة</t>
  </si>
  <si>
    <t>جبلة - الامام</t>
  </si>
  <si>
    <t>IQ-P07902</t>
  </si>
  <si>
    <t>Qal'at Al Na'eb</t>
  </si>
  <si>
    <t>قلعة النائب</t>
  </si>
  <si>
    <t>IQ-P07903</t>
  </si>
  <si>
    <t>Qaryat Al Haidery</t>
  </si>
  <si>
    <t>الحيدري</t>
  </si>
  <si>
    <t>IQ-P07908</t>
  </si>
  <si>
    <t>Sabbaghiyah</t>
  </si>
  <si>
    <t>ناحية الامام - الصباغية</t>
  </si>
  <si>
    <t>IQ-P07929</t>
  </si>
  <si>
    <t>Abo Luka</t>
  </si>
  <si>
    <t>ناحيه الاسكندريه- ابولوكه</t>
  </si>
  <si>
    <t>الغدير 2</t>
  </si>
  <si>
    <t>الحامية - المتقاعدين 2</t>
  </si>
  <si>
    <t>الحامية - قرية ال عامر</t>
  </si>
  <si>
    <t>IQ-P07939</t>
  </si>
  <si>
    <t>Al Musiyab Center</t>
  </si>
  <si>
    <t>مركز المسيب</t>
  </si>
  <si>
    <t>IQ-P07941</t>
  </si>
  <si>
    <t>Al Reef Al Zaher</t>
  </si>
  <si>
    <t>السدة - الريف الزاهر</t>
  </si>
  <si>
    <t>الشيوخ</t>
  </si>
  <si>
    <t>IQ-P08001</t>
  </si>
  <si>
    <t>Awlad Kazim</t>
  </si>
  <si>
    <t>اولاد كاظم</t>
  </si>
  <si>
    <t>الغدير</t>
  </si>
  <si>
    <t>الغدير 4</t>
  </si>
  <si>
    <t>حي المواطنين 3</t>
  </si>
  <si>
    <t>IQ-P08051</t>
  </si>
  <si>
    <t>Hay al-hussein</t>
  </si>
  <si>
    <t>IQ-P08056</t>
  </si>
  <si>
    <t>Hay Al-Jamhoreiah</t>
  </si>
  <si>
    <t>الجمهوريه</t>
  </si>
  <si>
    <t>IQ-P08079</t>
  </si>
  <si>
    <t>Hay Al-Shuhada'a</t>
  </si>
  <si>
    <t>IQ-P08101</t>
  </si>
  <si>
    <t>Hitten Complex</t>
  </si>
  <si>
    <t>اسكان حطين</t>
  </si>
  <si>
    <t>هور حسين</t>
  </si>
  <si>
    <t>حي المتقاعدين</t>
  </si>
  <si>
    <t>الحامية - قرية عويف</t>
  </si>
  <si>
    <t>IQ-P08132</t>
  </si>
  <si>
    <t>Sadat Al-Ameir</t>
  </si>
  <si>
    <t>السدة - حي الامير</t>
  </si>
  <si>
    <t>سدة الهندية - قرية العوفي</t>
  </si>
  <si>
    <t>ناحية السده - حي الزهراء</t>
  </si>
  <si>
    <t>IQ-P08154</t>
  </si>
  <si>
    <t>1 Athar</t>
  </si>
  <si>
    <t>1 اذار</t>
  </si>
  <si>
    <t>IQ-P08155</t>
  </si>
  <si>
    <t>1 Huzairan</t>
  </si>
  <si>
    <t>1 حزيران</t>
  </si>
  <si>
    <t>IQ-P08160</t>
  </si>
  <si>
    <t>Abo Moniaser</t>
  </si>
  <si>
    <t>ابو منيصير</t>
  </si>
  <si>
    <t xml:space="preserve">مركز ابو غريب </t>
  </si>
  <si>
    <t>IQ-P08163</t>
  </si>
  <si>
    <t>Akr koof - 14</t>
  </si>
  <si>
    <t>عكركوف</t>
  </si>
  <si>
    <t>IQ-P08164</t>
  </si>
  <si>
    <t>Al A'bady</t>
  </si>
  <si>
    <t>العبادي</t>
  </si>
  <si>
    <t>IQ-P08165</t>
  </si>
  <si>
    <t>Al A'yashiyah 9</t>
  </si>
  <si>
    <t>العياشية - 9</t>
  </si>
  <si>
    <t>IQ-P08166</t>
  </si>
  <si>
    <t>Al Daham</t>
  </si>
  <si>
    <t>الدهام</t>
  </si>
  <si>
    <t>IQ-P08167</t>
  </si>
  <si>
    <t>Al E'marat Al Sakaniyah</t>
  </si>
  <si>
    <t>العمارات السكنية</t>
  </si>
  <si>
    <t>IQ-P08168</t>
  </si>
  <si>
    <t>IQ-P08171</t>
  </si>
  <si>
    <t>Al Thanyah - 2</t>
  </si>
  <si>
    <t>الثنايا</t>
  </si>
  <si>
    <t>IQ-P08172</t>
  </si>
  <si>
    <t>Al Zaidan</t>
  </si>
  <si>
    <t>الزيدان</t>
  </si>
  <si>
    <t>IQ-P08174</t>
  </si>
  <si>
    <t>Al-Dhahab Al-Abyadh</t>
  </si>
  <si>
    <t>الذهب الأبيض</t>
  </si>
  <si>
    <t>IQ-P08176</t>
  </si>
  <si>
    <t>Al-Nasir Walsalam /3000</t>
  </si>
  <si>
    <t>النصر والسلام--3000</t>
  </si>
  <si>
    <t>IQ-P08177</t>
  </si>
  <si>
    <t>Al-Nasir Walsalam /4000</t>
  </si>
  <si>
    <t>النصر والسلام--4000</t>
  </si>
  <si>
    <t>IQ-P08178</t>
  </si>
  <si>
    <t>Al-Nasir Walsalam /7000</t>
  </si>
  <si>
    <t>النصر والسلام--7000</t>
  </si>
  <si>
    <t>IQ-P08179</t>
  </si>
  <si>
    <t>Al-Nasir Walsalam /8000</t>
  </si>
  <si>
    <t>النصر والسلام--8000</t>
  </si>
  <si>
    <t>IQ-P08180</t>
  </si>
  <si>
    <t>Al-Nasir Walsalam/ 1000</t>
  </si>
  <si>
    <t>النصر والسلام --1000</t>
  </si>
  <si>
    <t>IQ-P08181</t>
  </si>
  <si>
    <t>Al-Nasir Walsalam/ 2000</t>
  </si>
  <si>
    <t>النصر والسلام --2000</t>
  </si>
  <si>
    <t>IQ-P08182</t>
  </si>
  <si>
    <t>Al-Nasir Walsalam/ 5000</t>
  </si>
  <si>
    <t>النصر والسلام --5000</t>
  </si>
  <si>
    <t>IQ-P08183</t>
  </si>
  <si>
    <t>Al-Nasir Walsalam/ 6000</t>
  </si>
  <si>
    <t>النصر والسلام --6000</t>
  </si>
  <si>
    <t>IQ-P08186</t>
  </si>
  <si>
    <t>Al-Resalah</t>
  </si>
  <si>
    <t>الرسالة</t>
  </si>
  <si>
    <t>IQ-P08187</t>
  </si>
  <si>
    <t>Al-Tawarea'</t>
  </si>
  <si>
    <t>مركز ابو غريب - الطوارئ</t>
  </si>
  <si>
    <t>IQ-P08188</t>
  </si>
  <si>
    <t>Arab Tahoos</t>
  </si>
  <si>
    <t>عرب طاحوس</t>
  </si>
  <si>
    <t>IQ-P08192</t>
  </si>
  <si>
    <t>Door Al hummer</t>
  </si>
  <si>
    <t>دور الحمر</t>
  </si>
  <si>
    <t>IQ-P08193</t>
  </si>
  <si>
    <t>Dorithan village</t>
  </si>
  <si>
    <t>دورثيني</t>
  </si>
  <si>
    <t>IQ-P08194</t>
  </si>
  <si>
    <t>Ghirbawy 1</t>
  </si>
  <si>
    <t>غرباوي--1</t>
  </si>
  <si>
    <t>IQ-P08196</t>
  </si>
  <si>
    <t>Hamid Al Hasan</t>
  </si>
  <si>
    <t>حميد الحسن</t>
  </si>
  <si>
    <t>IQ-P08198</t>
  </si>
  <si>
    <t>Hay Al Asreyah</t>
  </si>
  <si>
    <t>حي العصرية</t>
  </si>
  <si>
    <t>IQ-P08199</t>
  </si>
  <si>
    <t>Hay Al Ghawassah</t>
  </si>
  <si>
    <t>حي الغواصة</t>
  </si>
  <si>
    <t>IQ-P08200</t>
  </si>
  <si>
    <t>Hay Al Madfa'y</t>
  </si>
  <si>
    <t>حي المدفعي</t>
  </si>
  <si>
    <t>IQ-P08201</t>
  </si>
  <si>
    <t>Hay Al Sadiq</t>
  </si>
  <si>
    <t>IQ-P08202</t>
  </si>
  <si>
    <t>Hay Al Zaitoon</t>
  </si>
  <si>
    <t>الزيتون</t>
  </si>
  <si>
    <t>IQ-P08203</t>
  </si>
  <si>
    <t>Hay Al Zohor</t>
  </si>
  <si>
    <t>الزهور</t>
  </si>
  <si>
    <t>IQ-P08206</t>
  </si>
  <si>
    <t>حي الشهداء - خان ضاري</t>
  </si>
  <si>
    <t>IQ-P08208</t>
  </si>
  <si>
    <t>Hay Shuhada</t>
  </si>
  <si>
    <t>الشهداء - المركز</t>
  </si>
  <si>
    <t>IQ-P08209</t>
  </si>
  <si>
    <t>Hay Sina'a</t>
  </si>
  <si>
    <t>سيناء</t>
  </si>
  <si>
    <t>IQ-P08211</t>
  </si>
  <si>
    <t>Kadem Al  Athab village</t>
  </si>
  <si>
    <t>كاظم العذاب</t>
  </si>
  <si>
    <t>IQ-P08214</t>
  </si>
  <si>
    <t>Kharnabat 13</t>
  </si>
  <si>
    <t>خرنابات13</t>
  </si>
  <si>
    <t>IQ-P08215</t>
  </si>
  <si>
    <t>Khernabat (North-South)</t>
  </si>
  <si>
    <t>خرنابات الشمالية والجنوبية</t>
  </si>
  <si>
    <t>IQ-P08218</t>
  </si>
  <si>
    <t>Sayed Sajit</t>
  </si>
  <si>
    <t>سيد ساجت</t>
  </si>
  <si>
    <t>IQ-P08225</t>
  </si>
  <si>
    <t>Adhamia - 314</t>
  </si>
  <si>
    <t>الأعظمية--314</t>
  </si>
  <si>
    <t>IQ-P08226</t>
  </si>
  <si>
    <t>Adhamia 308</t>
  </si>
  <si>
    <t>الاعظمية - 308</t>
  </si>
  <si>
    <t>IQ-P08227</t>
  </si>
  <si>
    <t>Adhamia 312</t>
  </si>
  <si>
    <t>الاعظمية - 312</t>
  </si>
  <si>
    <t>IQ-P08229</t>
  </si>
  <si>
    <t>Adhamiya - 310</t>
  </si>
  <si>
    <t>الاعظمية - 310</t>
  </si>
  <si>
    <t>IQ-P08230</t>
  </si>
  <si>
    <t>Adhamiya - 324</t>
  </si>
  <si>
    <t>الاعظمية - 324</t>
  </si>
  <si>
    <t xml:space="preserve">البساتين - مجمع الصدرين </t>
  </si>
  <si>
    <t>IQ-P08239</t>
  </si>
  <si>
    <t>Al Biydha'a - 321</t>
  </si>
  <si>
    <t>حي البيضاء - 321</t>
  </si>
  <si>
    <t>IQ-P08243</t>
  </si>
  <si>
    <t>Al Husayniya - Mahalla 221</t>
  </si>
  <si>
    <t>الحسينية--221</t>
  </si>
  <si>
    <t>IQ-P08244</t>
  </si>
  <si>
    <t>Al Husayniya - Mahalla 225</t>
  </si>
  <si>
    <t>الحسينية / 225</t>
  </si>
  <si>
    <t>IQ-P08245</t>
  </si>
  <si>
    <t>Al Hussainiya - Mahalla 202</t>
  </si>
  <si>
    <t>الحسينية--202</t>
  </si>
  <si>
    <t>IQ-P08246</t>
  </si>
  <si>
    <t>Al Hussainiya - Mahalla 203</t>
  </si>
  <si>
    <t>IQ-P08247</t>
  </si>
  <si>
    <t>Al Hussainiya - Mahalla 204</t>
  </si>
  <si>
    <t>IQ-P08248</t>
  </si>
  <si>
    <t>Al Hussainiya - Mahalla 205</t>
  </si>
  <si>
    <t>IQ-P08249</t>
  </si>
  <si>
    <t>Al Hussainiya - Mahalla 206</t>
  </si>
  <si>
    <t>IQ-P08250</t>
  </si>
  <si>
    <t>Al Hussainiya - Mahalla 209</t>
  </si>
  <si>
    <t>IQ-P08251</t>
  </si>
  <si>
    <t>Al Hussainiya - Mahalla 213</t>
  </si>
  <si>
    <t>الحسينية--213</t>
  </si>
  <si>
    <t>IQ-P08252</t>
  </si>
  <si>
    <t>Al Hussainiya - Mahalla 215</t>
  </si>
  <si>
    <t>الحسينية--215</t>
  </si>
  <si>
    <t>IQ-P08253</t>
  </si>
  <si>
    <t>Al Hussainiya - Mahalla 216</t>
  </si>
  <si>
    <t>الحسينية--216</t>
  </si>
  <si>
    <t>IQ-P08254</t>
  </si>
  <si>
    <t>Al Hussainiya - Mahalla 217</t>
  </si>
  <si>
    <t>الحسينية--217</t>
  </si>
  <si>
    <t>IQ-P08255</t>
  </si>
  <si>
    <t>Al Hussainiya - Mahalla 219</t>
  </si>
  <si>
    <t>الحسينية--219</t>
  </si>
  <si>
    <t>IQ-P08256</t>
  </si>
  <si>
    <t>Al Hussainiya - Mahalla 227</t>
  </si>
  <si>
    <t>الحسينية--227</t>
  </si>
  <si>
    <t>IQ-P08258</t>
  </si>
  <si>
    <t>AL Hussayniya - Mahala 201</t>
  </si>
  <si>
    <t>IQ-P08259</t>
  </si>
  <si>
    <t>Al Hussayniya - Mahalla 207</t>
  </si>
  <si>
    <t>الحسينية--207</t>
  </si>
  <si>
    <t>IQ-P08260</t>
  </si>
  <si>
    <t>Al Hussayniya - Mahalla 214</t>
  </si>
  <si>
    <t>الحسينية -214</t>
  </si>
  <si>
    <t>IQ-P08261</t>
  </si>
  <si>
    <t>Al Hussayniya - Mahalla 220</t>
  </si>
  <si>
    <t>IQ-P08263</t>
  </si>
  <si>
    <t>Al Hussayniya (Mahala 210)</t>
  </si>
  <si>
    <t>IQ-P08264</t>
  </si>
  <si>
    <t>Al Hussayniya (Mahala 222)</t>
  </si>
  <si>
    <t>IQ-P08267</t>
  </si>
  <si>
    <t>Al Maghreb - 302</t>
  </si>
  <si>
    <t>المغرب - 302</t>
  </si>
  <si>
    <t>IQ-P08268</t>
  </si>
  <si>
    <t>Al Maghreb - 304</t>
  </si>
  <si>
    <t>المغرب - 304</t>
  </si>
  <si>
    <t>IQ-P08271</t>
  </si>
  <si>
    <t>Al Qahira - 307</t>
  </si>
  <si>
    <t>القاهرة - 307</t>
  </si>
  <si>
    <t>IQ-P08272</t>
  </si>
  <si>
    <t>Al Qahira - 309</t>
  </si>
  <si>
    <t>القاهرة - 309</t>
  </si>
  <si>
    <t>الربيع - 332</t>
  </si>
  <si>
    <t>IQ-P08278</t>
  </si>
  <si>
    <t>Al Sha'ab - 331</t>
  </si>
  <si>
    <t>الشعب-- 331</t>
  </si>
  <si>
    <t>IQ-P08279</t>
  </si>
  <si>
    <t>Al Sha'ab - 333</t>
  </si>
  <si>
    <t>الشعب - 333</t>
  </si>
  <si>
    <t>IQ-P08280</t>
  </si>
  <si>
    <t>Al Sha'ab - 339</t>
  </si>
  <si>
    <t>الشعب - 339</t>
  </si>
  <si>
    <t>IQ-P08282</t>
  </si>
  <si>
    <t>Al Sha'ab (Mahala 351)</t>
  </si>
  <si>
    <t>الشعب--351</t>
  </si>
  <si>
    <t xml:space="preserve">الشعب </t>
  </si>
  <si>
    <t>IQ-P08286</t>
  </si>
  <si>
    <t>Al Shamasiya - 320</t>
  </si>
  <si>
    <t>الشماسية - 320</t>
  </si>
  <si>
    <t>الشماسية</t>
  </si>
  <si>
    <t>IQ-P08288</t>
  </si>
  <si>
    <t>Al Shamasiyah - 318</t>
  </si>
  <si>
    <t>الشماسية - 318</t>
  </si>
  <si>
    <t>IQ-P08293</t>
  </si>
  <si>
    <t>Al Waziriyah - 303</t>
  </si>
  <si>
    <t>الوزيرية - 303</t>
  </si>
  <si>
    <t>IQ-P08294</t>
  </si>
  <si>
    <t>Al Waziriyah - 305</t>
  </si>
  <si>
    <t>الوزيرية - 305</t>
  </si>
  <si>
    <t>IQ-P08296</t>
  </si>
  <si>
    <t>Al-Hussainiya</t>
  </si>
  <si>
    <t>الحسينية</t>
  </si>
  <si>
    <t>الفحامة</t>
  </si>
  <si>
    <t>IQ-P08320</t>
  </si>
  <si>
    <t>Hay Al Qudus</t>
  </si>
  <si>
    <t>IQ-P08321</t>
  </si>
  <si>
    <t>Hay Al Rabee' 340</t>
  </si>
  <si>
    <t>حي الربيع ( الكريعات ) - 340</t>
  </si>
  <si>
    <t>الحسينية -211</t>
  </si>
  <si>
    <t>IQ-P08329</t>
  </si>
  <si>
    <t>Hussayniya - Mahala 218</t>
  </si>
  <si>
    <t>الحسينية--218</t>
  </si>
  <si>
    <t>IQ-P08330</t>
  </si>
  <si>
    <t>Hussayniya - Mahala 224</t>
  </si>
  <si>
    <t>IQ-P08334</t>
  </si>
  <si>
    <t>Kri'at - 342</t>
  </si>
  <si>
    <t>حي الربيع ( الكريعات ) - 342</t>
  </si>
  <si>
    <t>القاهرة</t>
  </si>
  <si>
    <t>IQ-P08359</t>
  </si>
  <si>
    <t>Sabe'a Qusor - 368</t>
  </si>
  <si>
    <t>سبع قصور - 368</t>
  </si>
  <si>
    <t>تونس</t>
  </si>
  <si>
    <t>IQ-P08364</t>
  </si>
  <si>
    <t>Tunis - 326</t>
  </si>
  <si>
    <t>تونس - 326</t>
  </si>
  <si>
    <t>IQ-P08365</t>
  </si>
  <si>
    <t>Tunis - 330</t>
  </si>
  <si>
    <t>تونس - 330</t>
  </si>
  <si>
    <t>الوزيرية</t>
  </si>
  <si>
    <t>IQ-P08386</t>
  </si>
  <si>
    <t>IQ-P08417</t>
  </si>
  <si>
    <t>Jurf Al Milah</t>
  </si>
  <si>
    <t>جرف الملح</t>
  </si>
  <si>
    <t>IQ-P08425</t>
  </si>
  <si>
    <t>Mousa Al Kadem complex</t>
  </si>
  <si>
    <t>قرية موسى الكاظم</t>
  </si>
  <si>
    <t>IQ-P08428</t>
  </si>
  <si>
    <t>Naji al rahal village</t>
  </si>
  <si>
    <t xml:space="preserve">ناجي الرحال </t>
  </si>
  <si>
    <t>IQ-P08446</t>
  </si>
  <si>
    <t>Shoa'la</t>
  </si>
  <si>
    <t>الشعلة</t>
  </si>
  <si>
    <t>IQ-P08454</t>
  </si>
  <si>
    <t>Zahra'</t>
  </si>
  <si>
    <t>الزهراء</t>
  </si>
  <si>
    <t>IQ-P08460</t>
  </si>
  <si>
    <t>Abu Dsheer - 856</t>
  </si>
  <si>
    <t>ابو دشير --856</t>
  </si>
  <si>
    <t>IQ-P08466</t>
  </si>
  <si>
    <t>Al Andulus - 617</t>
  </si>
  <si>
    <t>الاندلس - 617</t>
  </si>
  <si>
    <t>IQ-P08468</t>
  </si>
  <si>
    <t>Al Bayaa'</t>
  </si>
  <si>
    <t>البياع</t>
  </si>
  <si>
    <t>الغزالية - 681</t>
  </si>
  <si>
    <t>الغزالية - 685</t>
  </si>
  <si>
    <t>IQ-P08477</t>
  </si>
  <si>
    <t>AL Horeya</t>
  </si>
  <si>
    <t>IQ-P08479</t>
  </si>
  <si>
    <t>Al iskan - 613</t>
  </si>
  <si>
    <t>الاسكان - 613</t>
  </si>
  <si>
    <t>الاسكان - 822</t>
  </si>
  <si>
    <t>IQ-P08481</t>
  </si>
  <si>
    <t>Al Jam'eah - 629</t>
  </si>
  <si>
    <t>الجامعة -629</t>
  </si>
  <si>
    <t>IQ-P08482</t>
  </si>
  <si>
    <t>Al Jam'eh -  627</t>
  </si>
  <si>
    <t>الجامعة - 627</t>
  </si>
  <si>
    <t>الجامعة -633</t>
  </si>
  <si>
    <t>الجمهورية  838</t>
  </si>
  <si>
    <t>IQ-P08485</t>
  </si>
  <si>
    <t>Al Jaza'er - 804</t>
  </si>
  <si>
    <t>الجزائر-- 804</t>
  </si>
  <si>
    <t>IQ-P08486</t>
  </si>
  <si>
    <t>Al Jazera - 808</t>
  </si>
  <si>
    <t>الجزيرة - 808</t>
  </si>
  <si>
    <t>الخضراء - 640</t>
  </si>
  <si>
    <t>IQ-P08492</t>
  </si>
  <si>
    <t>Al Ma'alef - 843</t>
  </si>
  <si>
    <t>المعالف -- 843</t>
  </si>
  <si>
    <t xml:space="preserve"> المصافي  810  </t>
  </si>
  <si>
    <t>الميكانيك - 830</t>
  </si>
  <si>
    <t>IQ-P08499</t>
  </si>
  <si>
    <t>Al Qadissiya - 604</t>
  </si>
  <si>
    <t>القادسية - 604</t>
  </si>
  <si>
    <t>IQ-P08502</t>
  </si>
  <si>
    <t>Al Saydeya</t>
  </si>
  <si>
    <t>السيدية - مجمع الكزكزانية</t>
  </si>
  <si>
    <t>IQ-P08503</t>
  </si>
  <si>
    <t>السيدية</t>
  </si>
  <si>
    <t>IQ-P08504</t>
  </si>
  <si>
    <t>Al Saydiya - 823</t>
  </si>
  <si>
    <t>السيدية-- 823</t>
  </si>
  <si>
    <t>IQ-P08505</t>
  </si>
  <si>
    <t>Al Sedea - 825</t>
  </si>
  <si>
    <t>السيدية - 825</t>
  </si>
  <si>
    <t>IQ-P08506</t>
  </si>
  <si>
    <t>Al Shabab</t>
  </si>
  <si>
    <t>الشباب</t>
  </si>
  <si>
    <t>IQ-P08507</t>
  </si>
  <si>
    <t>Al Shabab - 839</t>
  </si>
  <si>
    <t>الشباب - 839</t>
  </si>
  <si>
    <t>الشرطة--846</t>
  </si>
  <si>
    <t>IQ-P08515</t>
  </si>
  <si>
    <t>Al Tarmiya Center</t>
  </si>
  <si>
    <t>مركز الطارمية</t>
  </si>
  <si>
    <t>IQ-P08516</t>
  </si>
  <si>
    <t>Al To'ma - 826</t>
  </si>
  <si>
    <t>الطعمة - 826</t>
  </si>
  <si>
    <t>الوادي - 824</t>
  </si>
  <si>
    <t>IQ-P08518</t>
  </si>
  <si>
    <t>Al Yarmok</t>
  </si>
  <si>
    <t>اليرموك</t>
  </si>
  <si>
    <t>IQ-P08519</t>
  </si>
  <si>
    <t>Al Yarmouk - 610</t>
  </si>
  <si>
    <t>اليرموك -610</t>
  </si>
  <si>
    <t>IQ-P08520</t>
  </si>
  <si>
    <t>Al Yarmouk - 612</t>
  </si>
  <si>
    <t>اليرموك - 612</t>
  </si>
  <si>
    <t>IQ-P08521</t>
  </si>
  <si>
    <t>Al Yarmouk - 616</t>
  </si>
  <si>
    <t>اليرموك - 616</t>
  </si>
  <si>
    <t>IQ-P08522</t>
  </si>
  <si>
    <t>Al Zohor - 806</t>
  </si>
  <si>
    <t>الزهور--806</t>
  </si>
  <si>
    <t>IQ-P08523</t>
  </si>
  <si>
    <t>Al-Abayechi - 1</t>
  </si>
  <si>
    <t>العبايجي - 1</t>
  </si>
  <si>
    <t>IQ-P08526</t>
  </si>
  <si>
    <t>Al-A'mel</t>
  </si>
  <si>
    <t>العامل</t>
  </si>
  <si>
    <t>IQ-P08530</t>
  </si>
  <si>
    <t>Albo_A'itha</t>
  </si>
  <si>
    <t>البو عيثا</t>
  </si>
  <si>
    <t>العامرية - 636</t>
  </si>
  <si>
    <t>العامرية - 638</t>
  </si>
  <si>
    <t>العامرية - 628</t>
  </si>
  <si>
    <t>IQ-P08548</t>
  </si>
  <si>
    <t>Amreya 630</t>
  </si>
  <si>
    <t>العامرية - 630</t>
  </si>
  <si>
    <t>اسيا-836</t>
  </si>
  <si>
    <t>IQ-P08558</t>
  </si>
  <si>
    <t>Gharb jbor</t>
  </si>
  <si>
    <t>عرب جبور</t>
  </si>
  <si>
    <t>IQ-P08565</t>
  </si>
  <si>
    <t>Hay Al Adil - 647</t>
  </si>
  <si>
    <t>حي العدل - 647</t>
  </si>
  <si>
    <t>IQ-P08566</t>
  </si>
  <si>
    <t>Hay Al Adil - 657</t>
  </si>
  <si>
    <t>حي العدل - 657</t>
  </si>
  <si>
    <t>IQ-P08567</t>
  </si>
  <si>
    <t>Hay Al A'mel - 805</t>
  </si>
  <si>
    <t>حي العامل- 805</t>
  </si>
  <si>
    <t>IQ-P08570</t>
  </si>
  <si>
    <t>Hay Al A'mil - 803</t>
  </si>
  <si>
    <t>حي العامل - 803</t>
  </si>
  <si>
    <t>IQ-P08575</t>
  </si>
  <si>
    <t>Hay al jam'iyah - 842</t>
  </si>
  <si>
    <t>حي الجمعية - 842</t>
  </si>
  <si>
    <t>IQ-P08576</t>
  </si>
  <si>
    <t>Hay Al Jehad</t>
  </si>
  <si>
    <t>حي الجهاد</t>
  </si>
  <si>
    <t>IQ-P08580</t>
  </si>
  <si>
    <t>Hay Al Zahra'a - 848</t>
  </si>
  <si>
    <t>الزهراء-- 848</t>
  </si>
  <si>
    <t>IQ-P08586</t>
  </si>
  <si>
    <t>Hoor Rajab</t>
  </si>
  <si>
    <t>هور رجب</t>
  </si>
  <si>
    <t>IQ-P08601</t>
  </si>
  <si>
    <t>Karkh - Mahalla 212</t>
  </si>
  <si>
    <t>الكرخ - 212</t>
  </si>
  <si>
    <t>IQ-P08603</t>
  </si>
  <si>
    <t>Um Ma'alef</t>
  </si>
  <si>
    <t>ام المعالف</t>
  </si>
  <si>
    <t>المصافي</t>
  </si>
  <si>
    <t>IQ-P08631</t>
  </si>
  <si>
    <t>Sheikh Maaroof - 204</t>
  </si>
  <si>
    <t>شيخ معروف - 204</t>
  </si>
  <si>
    <t>IQ-P08632</t>
  </si>
  <si>
    <t>Shekh Junid - 202</t>
  </si>
  <si>
    <t>شيخ جنيد- 202</t>
  </si>
  <si>
    <t>IQ-P08633</t>
  </si>
  <si>
    <t>Shikh Ma'roof / Mahalla 210</t>
  </si>
  <si>
    <t>الكرخ  - 210</t>
  </si>
  <si>
    <t xml:space="preserve"> شرطة المصافي 840</t>
  </si>
  <si>
    <t>عويريج</t>
  </si>
  <si>
    <t>IQ-P08641</t>
  </si>
  <si>
    <t>U'wrej - Al Qurtan</t>
  </si>
  <si>
    <t>عويريج الكرطان</t>
  </si>
  <si>
    <t>IQ-P08669</t>
  </si>
  <si>
    <t>Diyalla Bridge</t>
  </si>
  <si>
    <t>جسر ديالى</t>
  </si>
  <si>
    <t>النهروان</t>
  </si>
  <si>
    <t>IQ-P08741</t>
  </si>
  <si>
    <t>Al Rashid - Al A'dwaniya</t>
  </si>
  <si>
    <t>العدوانية</t>
  </si>
  <si>
    <t>IQ-P08744</t>
  </si>
  <si>
    <t>Al Rubaiy - 210</t>
  </si>
  <si>
    <t>الموظفين - 210</t>
  </si>
  <si>
    <t>IQ-P08757</t>
  </si>
  <si>
    <t>Al-Rubaiy 204</t>
  </si>
  <si>
    <t>مركز المحمودية - الربيعي</t>
  </si>
  <si>
    <t>IQ-P08772</t>
  </si>
  <si>
    <t>Hay Al Jam'eyah</t>
  </si>
  <si>
    <t>IQ-P08825</t>
  </si>
  <si>
    <t>Rasheed</t>
  </si>
  <si>
    <t>ناحية الرشيد</t>
  </si>
  <si>
    <t>IQ-P08826</t>
  </si>
  <si>
    <t>Ridwaniyah</t>
  </si>
  <si>
    <t>الرضوانية</t>
  </si>
  <si>
    <t>اعظمية</t>
  </si>
  <si>
    <t>IQ-P08852</t>
  </si>
  <si>
    <t>Al  Za'afaranyah - 955</t>
  </si>
  <si>
    <t xml:space="preserve"> الزعفرانية - 955</t>
  </si>
  <si>
    <t>الامين - 739</t>
  </si>
  <si>
    <t>IQ-P08856</t>
  </si>
  <si>
    <t>Al Amin - Mahalla 741</t>
  </si>
  <si>
    <t>الامين - 741</t>
  </si>
  <si>
    <t>IQ-P08857</t>
  </si>
  <si>
    <t>Al Amin - Mahalla 747</t>
  </si>
  <si>
    <t>الأمين --747</t>
  </si>
  <si>
    <t>البيضاء</t>
  </si>
  <si>
    <t>البلديات - 738</t>
  </si>
  <si>
    <t>IQ-P08861</t>
  </si>
  <si>
    <t>Al Baladiyat - 744</t>
  </si>
  <si>
    <t>البلديات - 744</t>
  </si>
  <si>
    <t>الفضيلية - 753</t>
  </si>
  <si>
    <t>IQ-P08866</t>
  </si>
  <si>
    <t>Al Jadidah - 713</t>
  </si>
  <si>
    <t>بغداد الجديدة - 713</t>
  </si>
  <si>
    <t>IQ-P08867</t>
  </si>
  <si>
    <t>Al Jadidah - 717</t>
  </si>
  <si>
    <t>بغداد الجديدة - 717</t>
  </si>
  <si>
    <t>IQ-P08868</t>
  </si>
  <si>
    <t>Al Jadidah - 725</t>
  </si>
  <si>
    <t>بغداد الجديدة - 725</t>
  </si>
  <si>
    <t>IQ-P08869</t>
  </si>
  <si>
    <t>Al Jamia'a - 911</t>
  </si>
  <si>
    <t>الجامعة - 911</t>
  </si>
  <si>
    <t>IQ-P08871</t>
  </si>
  <si>
    <t>Al Jamia'a - 919</t>
  </si>
  <si>
    <t>الجامعة - 919</t>
  </si>
  <si>
    <t>IQ-P08872</t>
  </si>
  <si>
    <t>Al Jumhori - Mahala 111</t>
  </si>
  <si>
    <t>IQ-P08873</t>
  </si>
  <si>
    <t>Al Jumhoriyah (Mahala - 119)</t>
  </si>
  <si>
    <t>IQ-P08875</t>
  </si>
  <si>
    <t>Al Kamaliya - Mahalla 759</t>
  </si>
  <si>
    <t>الكمالية - 759</t>
  </si>
  <si>
    <t>IQ-P08877</t>
  </si>
  <si>
    <t>Al Kamaliya - Mahalla 767</t>
  </si>
  <si>
    <t>IQ-P08878</t>
  </si>
  <si>
    <t>Al Kamaliya (Mahla 757)</t>
  </si>
  <si>
    <t>الكمالية - 757</t>
  </si>
  <si>
    <t>IQ-P08879</t>
  </si>
  <si>
    <t>Al Karada - 905</t>
  </si>
  <si>
    <t>الكرادة - 905</t>
  </si>
  <si>
    <t>المعامل - 772</t>
  </si>
  <si>
    <t>IQ-P08884</t>
  </si>
  <si>
    <t>Al Ma'amil - Mahala 773</t>
  </si>
  <si>
    <t>IQ-P08885</t>
  </si>
  <si>
    <t>Al Ma'amil - Mahala 774</t>
  </si>
  <si>
    <t>IQ-P08887</t>
  </si>
  <si>
    <t>Al Ma'amil - mahalla 789</t>
  </si>
  <si>
    <t>المعامل --789</t>
  </si>
  <si>
    <t>IQ-P08889</t>
  </si>
  <si>
    <t>Al Mashtal - 729</t>
  </si>
  <si>
    <t>المشتل - 729</t>
  </si>
  <si>
    <t>IQ-P08890</t>
  </si>
  <si>
    <t>Al Mashtal - 733</t>
  </si>
  <si>
    <t>المشتل - 733</t>
  </si>
  <si>
    <t>IQ-P08891</t>
  </si>
  <si>
    <t>Al Mashtal - 735</t>
  </si>
  <si>
    <t>المشتل - 735</t>
  </si>
  <si>
    <t>IQ-P08892</t>
  </si>
  <si>
    <t>Al Mashtal - 751</t>
  </si>
  <si>
    <t>المشتل- 751</t>
  </si>
  <si>
    <t>IQ-P08893</t>
  </si>
  <si>
    <t>Al muthana - 710</t>
  </si>
  <si>
    <t>حي المثنى - 710</t>
  </si>
  <si>
    <t>IQ-P08894</t>
  </si>
  <si>
    <t>Al Muthana - 714</t>
  </si>
  <si>
    <t>المثنى - 714</t>
  </si>
  <si>
    <t>IQ-P08895</t>
  </si>
  <si>
    <t>Al Muthana - 716</t>
  </si>
  <si>
    <t>المثنى - 716</t>
  </si>
  <si>
    <t>IQ-P08897</t>
  </si>
  <si>
    <t>Al Nidhal - 103</t>
  </si>
  <si>
    <t>النضال - المحلة 103</t>
  </si>
  <si>
    <t>IQ-P08900</t>
  </si>
  <si>
    <t>Al Riyadh - 908</t>
  </si>
  <si>
    <t>الرياض - 908</t>
  </si>
  <si>
    <t>IQ-P08901</t>
  </si>
  <si>
    <t>Al Riyadh - 910</t>
  </si>
  <si>
    <t>الرياض - 910</t>
  </si>
  <si>
    <t>IQ-P08904</t>
  </si>
  <si>
    <t>Al Sindabad - 979</t>
  </si>
  <si>
    <t>السندباد - 979</t>
  </si>
  <si>
    <t>IQ-P08905</t>
  </si>
  <si>
    <t>Al Sindebad - 977</t>
  </si>
  <si>
    <t>السندباد - 977</t>
  </si>
  <si>
    <t>IQ-P08906</t>
  </si>
  <si>
    <t>Al Sindibad - 949</t>
  </si>
  <si>
    <t>السندباد - 949</t>
  </si>
  <si>
    <t>IQ-P08908</t>
  </si>
  <si>
    <t>Al U'baide - 752</t>
  </si>
  <si>
    <t>العبيدي - 752</t>
  </si>
  <si>
    <t>IQ-P08909</t>
  </si>
  <si>
    <t>Al U'baide - 758</t>
  </si>
  <si>
    <t>العبيدي - 758</t>
  </si>
  <si>
    <t>العبيدي - 760</t>
  </si>
  <si>
    <t>IQ-P08912</t>
  </si>
  <si>
    <t>Al U'baydi - 756</t>
  </si>
  <si>
    <t>العبيدي -- 756</t>
  </si>
  <si>
    <t>IQ-P08913</t>
  </si>
  <si>
    <t>Al U'baydi - 762</t>
  </si>
  <si>
    <t>العبيدي - 762</t>
  </si>
  <si>
    <t>الوحدة - 902</t>
  </si>
  <si>
    <t>IQ-P08916</t>
  </si>
  <si>
    <t>Al Wehda - 904</t>
  </si>
  <si>
    <t>الوحدة - 904</t>
  </si>
  <si>
    <t>IQ-P08917</t>
  </si>
  <si>
    <t>Al Wehda - 906</t>
  </si>
  <si>
    <t>الوحدة- 906</t>
  </si>
  <si>
    <t>حي الزعفرانية - 953</t>
  </si>
  <si>
    <t>IQ-P08919</t>
  </si>
  <si>
    <t>Al Za'afaranyah - 959</t>
  </si>
  <si>
    <t>الزعفرانية - 959</t>
  </si>
  <si>
    <t>IQ-P08920</t>
  </si>
  <si>
    <t>Al Za'afaranyah - 961</t>
  </si>
  <si>
    <t>الزعفرانية - 961</t>
  </si>
  <si>
    <t>IQ-P08921</t>
  </si>
  <si>
    <t>Al Za'afaranyah - 965</t>
  </si>
  <si>
    <t>الزعفرانية - 965</t>
  </si>
  <si>
    <t>IQ-P08923</t>
  </si>
  <si>
    <t>Al Za'faraniyah - 957</t>
  </si>
  <si>
    <t>الزعفرانية - 957</t>
  </si>
  <si>
    <t>IQ-P08924</t>
  </si>
  <si>
    <t>Al-baida' - 315</t>
  </si>
  <si>
    <t>البيضاء - 315</t>
  </si>
  <si>
    <t>IQ-P08935</t>
  </si>
  <si>
    <t>Ameen - Mahalla 737</t>
  </si>
  <si>
    <t>الامين - 737</t>
  </si>
  <si>
    <t>IQ-P08936</t>
  </si>
  <si>
    <t>Ameen - Mahalla 745</t>
  </si>
  <si>
    <t>الامين - 745</t>
  </si>
  <si>
    <t>IQ-P08940</t>
  </si>
  <si>
    <t>Babel - 925</t>
  </si>
  <si>
    <t>بابل - 925</t>
  </si>
  <si>
    <t>IQ-P08941</t>
  </si>
  <si>
    <t>Babel - 931</t>
  </si>
  <si>
    <t>بابل - 931</t>
  </si>
  <si>
    <t>IQ-P08946</t>
  </si>
  <si>
    <t>Baghdad Al Jadidah - 701</t>
  </si>
  <si>
    <t>بغداد الجديدة - 701</t>
  </si>
  <si>
    <t>IQ-P08947</t>
  </si>
  <si>
    <t>بغداد الجديدة -709</t>
  </si>
  <si>
    <t>IQ-P08948</t>
  </si>
  <si>
    <t>Baghdad Al Jadidia - 721</t>
  </si>
  <si>
    <t>بغداد الجديدة - 721</t>
  </si>
  <si>
    <t>بوب الشام</t>
  </si>
  <si>
    <t>حي ديالى</t>
  </si>
  <si>
    <t>IQ-P08972</t>
  </si>
  <si>
    <t>Hay Diyala - 930</t>
  </si>
  <si>
    <t>حي ديالى - 930</t>
  </si>
  <si>
    <t>IQ-P08973</t>
  </si>
  <si>
    <t>Hay Diyala - 964</t>
  </si>
  <si>
    <t>حي ديالى - 964</t>
  </si>
  <si>
    <t>IQ-P08974</t>
  </si>
  <si>
    <t>Hay Diyala - 966</t>
  </si>
  <si>
    <t>حي ديالى - 966</t>
  </si>
  <si>
    <t>IQ-P08975</t>
  </si>
  <si>
    <t>Hay Diyala - 970</t>
  </si>
  <si>
    <t>حي ديالى- 970</t>
  </si>
  <si>
    <t>IQ-P08977</t>
  </si>
  <si>
    <t>Hay Diyala - mahala 950</t>
  </si>
  <si>
    <t>حي ديالى - 950</t>
  </si>
  <si>
    <t>IQ-P08978</t>
  </si>
  <si>
    <t>حي ديالى - 952</t>
  </si>
  <si>
    <t>IQ-P08979</t>
  </si>
  <si>
    <t>Hay Diyala - Mahalla 958</t>
  </si>
  <si>
    <t>حي ديالى - 958</t>
  </si>
  <si>
    <t>IQ-P08981</t>
  </si>
  <si>
    <t>Hay Sumer - 702</t>
  </si>
  <si>
    <t>حي سومر -702</t>
  </si>
  <si>
    <t>IQ-P08982</t>
  </si>
  <si>
    <t>Hay Sumer - 706</t>
  </si>
  <si>
    <t>حي سومر -706</t>
  </si>
  <si>
    <t>حي اور</t>
  </si>
  <si>
    <t>IQ-P08985</t>
  </si>
  <si>
    <t>Idressi - 505</t>
  </si>
  <si>
    <t>IQ-P08990</t>
  </si>
  <si>
    <t>Jumhoriya - mahalla 117</t>
  </si>
  <si>
    <t>IQ-P08998</t>
  </si>
  <si>
    <t>Ma'amil - Mahalla 799</t>
  </si>
  <si>
    <t>المعامل - 799</t>
  </si>
  <si>
    <t>IQ-P09026</t>
  </si>
  <si>
    <t>Shikh Umar (Mahala - 127)</t>
  </si>
  <si>
    <t>IQ-P09027</t>
  </si>
  <si>
    <t>Shikh Umar (Mahala - 129)</t>
  </si>
  <si>
    <t>سومر - 704</t>
  </si>
  <si>
    <t>IQ-P09034</t>
  </si>
  <si>
    <t>Za'franiyah (Munjid complex)</t>
  </si>
  <si>
    <t>الزعفرانية (مجمع منجد)</t>
  </si>
  <si>
    <t>IQ-P09047</t>
  </si>
  <si>
    <t>Al Rawad</t>
  </si>
  <si>
    <t>الرواد</t>
  </si>
  <si>
    <t>IQ-P09050</t>
  </si>
  <si>
    <t>Al-Abayechi - 10</t>
  </si>
  <si>
    <t>العبايجي - 10</t>
  </si>
  <si>
    <t>IQ-P09078</t>
  </si>
  <si>
    <t>Sadir6- Mahalla 575</t>
  </si>
  <si>
    <t>الصدر - 575</t>
  </si>
  <si>
    <t>IQ-P09082</t>
  </si>
  <si>
    <t>Sadir 2 - 516</t>
  </si>
  <si>
    <t>الصدر -516</t>
  </si>
  <si>
    <t>IQ-P09083</t>
  </si>
  <si>
    <t>Sadir 2 - 518</t>
  </si>
  <si>
    <t>الصدر - 518</t>
  </si>
  <si>
    <t>IQ-P09084</t>
  </si>
  <si>
    <t>Sadir 5 - Mahalla 528</t>
  </si>
  <si>
    <t>الصدر - 528</t>
  </si>
  <si>
    <t>IQ-P09098</t>
  </si>
  <si>
    <t>الجمعية</t>
  </si>
  <si>
    <t>IQ-P09099</t>
  </si>
  <si>
    <t>Al Sina'ah</t>
  </si>
  <si>
    <t>الصناعة</t>
  </si>
  <si>
    <t>بروشكي</t>
  </si>
  <si>
    <t>بازار (سوق رئيسي)</t>
  </si>
  <si>
    <t>IQ-P09160</t>
  </si>
  <si>
    <t>Dabin</t>
  </si>
  <si>
    <t>دابين</t>
  </si>
  <si>
    <t>دياري</t>
  </si>
  <si>
    <t>كلي دهوك</t>
  </si>
  <si>
    <t>IQ-P09184</t>
  </si>
  <si>
    <t>Gavarrke</t>
  </si>
  <si>
    <t>كفركي</t>
  </si>
  <si>
    <t>كري باصي</t>
  </si>
  <si>
    <t>خبات(كوجر)</t>
  </si>
  <si>
    <t>IQ-P09208</t>
  </si>
  <si>
    <t>Kora</t>
  </si>
  <si>
    <t>كورا</t>
  </si>
  <si>
    <t>كي آرو</t>
  </si>
  <si>
    <t>IQ-P09214</t>
  </si>
  <si>
    <t>Kuvili</t>
  </si>
  <si>
    <t>كيفيلا</t>
  </si>
  <si>
    <t>مالتا</t>
  </si>
  <si>
    <t>IQ-P09226</t>
  </si>
  <si>
    <t>Mangesh</t>
  </si>
  <si>
    <t>مانكيش</t>
  </si>
  <si>
    <t>IQ-P09229</t>
  </si>
  <si>
    <t>Masike</t>
  </si>
  <si>
    <t>ماسيك</t>
  </si>
  <si>
    <t>IQ-P09237</t>
  </si>
  <si>
    <t>Naor</t>
  </si>
  <si>
    <t>ناعور</t>
  </si>
  <si>
    <t>IQ-P09241</t>
  </si>
  <si>
    <t>Nazarke</t>
  </si>
  <si>
    <t>نزاركي</t>
  </si>
  <si>
    <t>قسارا</t>
  </si>
  <si>
    <t>IQ-P09256</t>
  </si>
  <si>
    <t>Rashanke</t>
  </si>
  <si>
    <t>رشانكي</t>
  </si>
  <si>
    <t>IQ-P09258</t>
  </si>
  <si>
    <t>Raza</t>
  </si>
  <si>
    <t>رزا</t>
  </si>
  <si>
    <t>IQ-P09261</t>
  </si>
  <si>
    <t>Sarheldan</t>
  </si>
  <si>
    <t>سرهلدان</t>
  </si>
  <si>
    <t>IQ-P09265</t>
  </si>
  <si>
    <t>Shakhke</t>
  </si>
  <si>
    <t>شاخكي</t>
  </si>
  <si>
    <t>شيلي</t>
  </si>
  <si>
    <t>IQ-P09270</t>
  </si>
  <si>
    <t>Shindukha</t>
  </si>
  <si>
    <t>شندوخا</t>
  </si>
  <si>
    <t>زاويتة</t>
  </si>
  <si>
    <t>IQ-P09285</t>
  </si>
  <si>
    <t>Zeri Land</t>
  </si>
  <si>
    <t>زري لاند</t>
  </si>
  <si>
    <t>زركا</t>
  </si>
  <si>
    <t>زوزان</t>
  </si>
  <si>
    <t>IQ-P09325</t>
  </si>
  <si>
    <t>Batel</t>
  </si>
  <si>
    <t>باتيل</t>
  </si>
  <si>
    <t>دوميز</t>
  </si>
  <si>
    <t>IQ-P09360</t>
  </si>
  <si>
    <t>Fayda</t>
  </si>
  <si>
    <t>فايدة</t>
  </si>
  <si>
    <t>IQ-P09404</t>
  </si>
  <si>
    <t>Khanke</t>
  </si>
  <si>
    <t>خانكي</t>
  </si>
  <si>
    <t>IQ-P09405</t>
  </si>
  <si>
    <t>Khanke Camp</t>
  </si>
  <si>
    <t>مخيم خانكي</t>
  </si>
  <si>
    <t>مسيريك</t>
  </si>
  <si>
    <t>IQ-P09476</t>
  </si>
  <si>
    <t>Seje</t>
  </si>
  <si>
    <t>سيميل</t>
  </si>
  <si>
    <t>IQ-P09483</t>
  </si>
  <si>
    <t>Shariya</t>
  </si>
  <si>
    <t xml:space="preserve"> شاريا</t>
  </si>
  <si>
    <t>عباسية</t>
  </si>
  <si>
    <t>IQ-P09559</t>
  </si>
  <si>
    <t>Barzan</t>
  </si>
  <si>
    <t>بارزان</t>
  </si>
  <si>
    <t>باتيفا</t>
  </si>
  <si>
    <t>IQ-P09569</t>
  </si>
  <si>
    <t>Bedar</t>
  </si>
  <si>
    <t>بيدار</t>
  </si>
  <si>
    <t>IQ-P09609</t>
  </si>
  <si>
    <t>Darkar</t>
  </si>
  <si>
    <t>دركار</t>
  </si>
  <si>
    <t>IQ-P09620</t>
  </si>
  <si>
    <t>Derabun</t>
  </si>
  <si>
    <t>ديربون</t>
  </si>
  <si>
    <t>IQ-P09621</t>
  </si>
  <si>
    <t>Deraboun area</t>
  </si>
  <si>
    <t>فرقة</t>
  </si>
  <si>
    <t>IQ-P09697</t>
  </si>
  <si>
    <t>Khrababka</t>
  </si>
  <si>
    <t>خرابابكا</t>
  </si>
  <si>
    <t>كوندكي</t>
  </si>
  <si>
    <t>IQ-P09750</t>
  </si>
  <si>
    <t>Rizgari</t>
  </si>
  <si>
    <t>رزكاري</t>
  </si>
  <si>
    <t>IQ-P09765</t>
  </si>
  <si>
    <t>SEMALKA</t>
  </si>
  <si>
    <t>سيمالكا</t>
  </si>
  <si>
    <t>شعبانية</t>
  </si>
  <si>
    <t>تلكبر</t>
  </si>
  <si>
    <t>IQ-P09814</t>
  </si>
  <si>
    <t>عمادية</t>
  </si>
  <si>
    <t>IQ-P09816</t>
  </si>
  <si>
    <t>Aradin</t>
  </si>
  <si>
    <t>ارادن</t>
  </si>
  <si>
    <t>IQ-P09824</t>
  </si>
  <si>
    <t>Ashawa</t>
  </si>
  <si>
    <t>اشاوا</t>
  </si>
  <si>
    <t>IQ-P09848</t>
  </si>
  <si>
    <t>Bamarne</t>
  </si>
  <si>
    <t>بامرني</t>
  </si>
  <si>
    <t>IQ-P09925</t>
  </si>
  <si>
    <t>Chamanke</t>
  </si>
  <si>
    <t>جمانكي</t>
  </si>
  <si>
    <t>IQ-P09946</t>
  </si>
  <si>
    <t>Deraluk</t>
  </si>
  <si>
    <t>ديرلوك</t>
  </si>
  <si>
    <t>IQ-P10032</t>
  </si>
  <si>
    <t>Inishke</t>
  </si>
  <si>
    <t>اينشكي</t>
  </si>
  <si>
    <t>IQ-P10044</t>
  </si>
  <si>
    <t>Kani Mase</t>
  </si>
  <si>
    <t>كاني ماسي</t>
  </si>
  <si>
    <t>IQ-P10053</t>
  </si>
  <si>
    <t>Kaniya Mala</t>
  </si>
  <si>
    <t>كانيا مالا</t>
  </si>
  <si>
    <t>قدش</t>
  </si>
  <si>
    <t>IQ-P10186</t>
  </si>
  <si>
    <t>Sarsink</t>
  </si>
  <si>
    <t>سرسنك</t>
  </si>
  <si>
    <t>IQ-P10199</t>
  </si>
  <si>
    <t>Sheladize Collective</t>
  </si>
  <si>
    <t>شيلادزي</t>
  </si>
  <si>
    <t>الفهود</t>
  </si>
  <si>
    <t>IQ-P10332</t>
  </si>
  <si>
    <t>جبايش</t>
  </si>
  <si>
    <t>IQ-P10400</t>
  </si>
  <si>
    <t>Al Batha'</t>
  </si>
  <si>
    <t>البطحاء</t>
  </si>
  <si>
    <t>حي الضباط</t>
  </si>
  <si>
    <t>ال ابو فياض</t>
  </si>
  <si>
    <t>الاسكان الصناعي</t>
  </si>
  <si>
    <t>IQ-P10463</t>
  </si>
  <si>
    <t>Al Sai'h</t>
  </si>
  <si>
    <t>منطقة السائح</t>
  </si>
  <si>
    <t>IQ-P10468</t>
  </si>
  <si>
    <t>Al Sharqiya</t>
  </si>
  <si>
    <t>الشرقيه</t>
  </si>
  <si>
    <t>IQ-P10471</t>
  </si>
  <si>
    <t>Al Shou'la</t>
  </si>
  <si>
    <t>حي الشعله</t>
  </si>
  <si>
    <t>حي الشموخ</t>
  </si>
  <si>
    <t>IQ-P10504</t>
  </si>
  <si>
    <t>Al-bashai'er</t>
  </si>
  <si>
    <t>ال بوشاهر</t>
  </si>
  <si>
    <t>IQ-P10527</t>
  </si>
  <si>
    <t>Al-hay al-'askary</t>
  </si>
  <si>
    <t>IQ-P10562</t>
  </si>
  <si>
    <t>Al-khashab</t>
  </si>
  <si>
    <t>قرية الخشاب</t>
  </si>
  <si>
    <t>حي الصالحية</t>
  </si>
  <si>
    <t>IQ-P10622</t>
  </si>
  <si>
    <t>Al-shofah</t>
  </si>
  <si>
    <t>قرية الشوفة</t>
  </si>
  <si>
    <t>IQ-P10638</t>
  </si>
  <si>
    <t>Al-Thawrah</t>
  </si>
  <si>
    <t>الثوره</t>
  </si>
  <si>
    <t>IQ-P10646</t>
  </si>
  <si>
    <t>Al-zi'elat</t>
  </si>
  <si>
    <t>الزعيلات</t>
  </si>
  <si>
    <t>حي اريدو</t>
  </si>
  <si>
    <t>IQ-P10665</t>
  </si>
  <si>
    <t>Baghdad Street</t>
  </si>
  <si>
    <t>IQ-P10688</t>
  </si>
  <si>
    <t>Hay Al Fida'a</t>
  </si>
  <si>
    <t>حي الفداء</t>
  </si>
  <si>
    <t>حي التضحية</t>
  </si>
  <si>
    <t>IQ-P10714</t>
  </si>
  <si>
    <t>Hay Mehidiya</t>
  </si>
  <si>
    <t>حي المهيديه</t>
  </si>
  <si>
    <t>حي مدينة الصدر</t>
  </si>
  <si>
    <t>IQ-P10789</t>
  </si>
  <si>
    <t>Share' Eshreen</t>
  </si>
  <si>
    <t>شارع عشرين</t>
  </si>
  <si>
    <t>IQ-P10792</t>
  </si>
  <si>
    <t>Sindaliyah-Sidenaweyah</t>
  </si>
  <si>
    <t>حي السديناويه</t>
  </si>
  <si>
    <t>IQ-P10798</t>
  </si>
  <si>
    <t>Syied Dakhil</t>
  </si>
  <si>
    <t>سيد دخيل</t>
  </si>
  <si>
    <t>IQ-P10804</t>
  </si>
  <si>
    <t>Um Al Dood</t>
  </si>
  <si>
    <t>ام الدود</t>
  </si>
  <si>
    <t>IQ-P10816</t>
  </si>
  <si>
    <t>Ur</t>
  </si>
  <si>
    <t>IQ-P10980</t>
  </si>
  <si>
    <t>Al-Moalemen</t>
  </si>
  <si>
    <t xml:space="preserve"> النصر</t>
  </si>
  <si>
    <t>جسر الرفاعي</t>
  </si>
  <si>
    <t>IQ-P11134</t>
  </si>
  <si>
    <t>Qal at Sukhar</t>
  </si>
  <si>
    <t>قلعة سكر</t>
  </si>
  <si>
    <t xml:space="preserve">مركز الرفاعي </t>
  </si>
  <si>
    <t>IQ-P11199</t>
  </si>
  <si>
    <t>14 Ramadan</t>
  </si>
  <si>
    <t>حي 14 رمضان</t>
  </si>
  <si>
    <t>IQ-P11233</t>
  </si>
  <si>
    <t>A'l 'awad</t>
  </si>
  <si>
    <t>ال عواد</t>
  </si>
  <si>
    <t>IQ-P11250</t>
  </si>
  <si>
    <t>Al Dawaya</t>
  </si>
  <si>
    <t>IQ-P11264</t>
  </si>
  <si>
    <t>Al Gharraf</t>
  </si>
  <si>
    <t>الغراف</t>
  </si>
  <si>
    <t>IQ-P11340</t>
  </si>
  <si>
    <t>Al Shomali</t>
  </si>
  <si>
    <t>الشوملي</t>
  </si>
  <si>
    <t>IQ-P11349</t>
  </si>
  <si>
    <t>Al Soob Al Kabeer</t>
  </si>
  <si>
    <t>الصوب الكبير</t>
  </si>
  <si>
    <t>IQ-P11399</t>
  </si>
  <si>
    <t>Al-fatahiyah</t>
  </si>
  <si>
    <t>حي الفتاحية</t>
  </si>
  <si>
    <t>حي الحاوي</t>
  </si>
  <si>
    <t>IQ-P11680</t>
  </si>
  <si>
    <t>Al-hey Al-'Askarey</t>
  </si>
  <si>
    <t>IQ-P11718</t>
  </si>
  <si>
    <t>Al-shuhada'a</t>
  </si>
  <si>
    <t>IQ-P11746</t>
  </si>
  <si>
    <t>Al Esma'elya 2</t>
  </si>
  <si>
    <t>الاسماعيليه 2</t>
  </si>
  <si>
    <t>IQ-P11785</t>
  </si>
  <si>
    <t>Hey al-ghadeir</t>
  </si>
  <si>
    <t>حي الزهراء</t>
  </si>
  <si>
    <t>IQ-P11960</t>
  </si>
  <si>
    <t>Hay Al Bakir</t>
  </si>
  <si>
    <t>IQ-P12035</t>
  </si>
  <si>
    <t>Mandali</t>
  </si>
  <si>
    <t>مركز ناحبة مندلي</t>
  </si>
  <si>
    <t>IQ-P12158</t>
  </si>
  <si>
    <t>Al A'bara</t>
  </si>
  <si>
    <t>مركز ناحبة العبارة</t>
  </si>
  <si>
    <t>IQ-P12164</t>
  </si>
  <si>
    <t>Al Dawasir</t>
  </si>
  <si>
    <t>IQ-P12172</t>
  </si>
  <si>
    <t>Al Hawidar</t>
  </si>
  <si>
    <t>الهويدر</t>
  </si>
  <si>
    <t>IQ-P12177</t>
  </si>
  <si>
    <t>Al Mafraq</t>
  </si>
  <si>
    <t>المفرق</t>
  </si>
  <si>
    <t>IQ-P12183</t>
  </si>
  <si>
    <t>Al Rasool</t>
  </si>
  <si>
    <t>حي الرسول</t>
  </si>
  <si>
    <t>IQ-P12188</t>
  </si>
  <si>
    <t>Al Sadah</t>
  </si>
  <si>
    <t xml:space="preserve">قرية السادة </t>
  </si>
  <si>
    <t>IQ-P12194</t>
  </si>
  <si>
    <t>Al Shikh</t>
  </si>
  <si>
    <t>IQ-P12195</t>
  </si>
  <si>
    <t>Al Tahreer</t>
  </si>
  <si>
    <t>التحرير</t>
  </si>
  <si>
    <t>IQ-P12196</t>
  </si>
  <si>
    <t>Al Takiya</t>
  </si>
  <si>
    <t xml:space="preserve">التكية </t>
  </si>
  <si>
    <t>IQ-P12203</t>
  </si>
  <si>
    <t>Al-Hajiyah River</t>
  </si>
  <si>
    <t>حي نهر الحجية</t>
  </si>
  <si>
    <t>IQ-P12206</t>
  </si>
  <si>
    <t>Al-Mualmeen quarter</t>
  </si>
  <si>
    <t>IQ-P12209</t>
  </si>
  <si>
    <t>Al-Qatoon</t>
  </si>
  <si>
    <t xml:space="preserve">الكاطون </t>
  </si>
  <si>
    <t>IQ-P12219</t>
  </si>
  <si>
    <t>Al-Swamra village</t>
  </si>
  <si>
    <t>السوامرة</t>
  </si>
  <si>
    <t>IQ-P12247</t>
  </si>
  <si>
    <t>Had Al-Akhdhar</t>
  </si>
  <si>
    <t>IQ-P12249</t>
  </si>
  <si>
    <t>Had Mekser</t>
  </si>
  <si>
    <t>حد مكسر</t>
  </si>
  <si>
    <t>IQ-P12256</t>
  </si>
  <si>
    <t>Hay Al Intesar - 1</t>
  </si>
  <si>
    <t>حي الانتصار 1</t>
  </si>
  <si>
    <t>IQ-P12257</t>
  </si>
  <si>
    <t>Hay Al Karama</t>
  </si>
  <si>
    <t>IQ-P12263</t>
  </si>
  <si>
    <t>Buhriz - Hay Al- Mustafa</t>
  </si>
  <si>
    <t>بهرز/ حي المصطفى</t>
  </si>
  <si>
    <t>IQ-P12267</t>
  </si>
  <si>
    <t>Hay Al Qadisiya</t>
  </si>
  <si>
    <t>IQ-P12270</t>
  </si>
  <si>
    <t>IQ-P12284</t>
  </si>
  <si>
    <t>Hay Al-Mualimeen - Shahid wadah</t>
  </si>
  <si>
    <t>حي المعلمين-الشهيد وضاح</t>
  </si>
  <si>
    <t>IQ-P12288</t>
  </si>
  <si>
    <t>IQ-P12293</t>
  </si>
  <si>
    <t>Buhriz - Hay Borgha</t>
  </si>
  <si>
    <t>بهرز - حي برغة</t>
  </si>
  <si>
    <t>IQ-P12311</t>
  </si>
  <si>
    <t>Kanaan</t>
  </si>
  <si>
    <t xml:space="preserve">مركز ناحية كنعان </t>
  </si>
  <si>
    <t>IQ-P12319</t>
  </si>
  <si>
    <t>Khirnabat</t>
  </si>
  <si>
    <t xml:space="preserve">قرية خرنابات </t>
  </si>
  <si>
    <t>IQ-P12335</t>
  </si>
  <si>
    <t>Mohamed sakran</t>
  </si>
  <si>
    <t>محمد سكران</t>
  </si>
  <si>
    <t>IQ-P12340</t>
  </si>
  <si>
    <t>Mu'skar Sa'ad Village</t>
  </si>
  <si>
    <t xml:space="preserve">حي معسكر سعد </t>
  </si>
  <si>
    <t>IQ-P12357</t>
  </si>
  <si>
    <t>Qaryat Al-Rabee'</t>
  </si>
  <si>
    <t>حي الربيع</t>
  </si>
  <si>
    <t>IQ-P12380</t>
  </si>
  <si>
    <t>Shiftah Village</t>
  </si>
  <si>
    <t xml:space="preserve">قرية شفته </t>
  </si>
  <si>
    <t>IQ-P12390</t>
  </si>
  <si>
    <t>Zahrah Village</t>
  </si>
  <si>
    <t>IQ-P12399</t>
  </si>
  <si>
    <t>Al Dojama</t>
  </si>
  <si>
    <t>الدوجمة</t>
  </si>
  <si>
    <t>IQ-P12403</t>
  </si>
  <si>
    <t>Al Hadid</t>
  </si>
  <si>
    <t>الحديد</t>
  </si>
  <si>
    <t>IQ-P12409</t>
  </si>
  <si>
    <t>Al Khalis</t>
  </si>
  <si>
    <t>مركز الخالص</t>
  </si>
  <si>
    <t>IQ-P12428</t>
  </si>
  <si>
    <t>Albu Bali</t>
  </si>
  <si>
    <t>البوبالي</t>
  </si>
  <si>
    <t>IQ-P12441</t>
  </si>
  <si>
    <t>Arab Sha'non</t>
  </si>
  <si>
    <t>عرب شعنون</t>
  </si>
  <si>
    <t>IQ-P12454</t>
  </si>
  <si>
    <t>Hawaish Village</t>
  </si>
  <si>
    <t>قرية الحويش</t>
  </si>
  <si>
    <t>IQ-P12478</t>
  </si>
  <si>
    <t>Hibhib</t>
  </si>
  <si>
    <t>مركز ناحبة هبهب</t>
  </si>
  <si>
    <t>IQ-P12481</t>
  </si>
  <si>
    <t>Jadidat Al Shat village</t>
  </si>
  <si>
    <t>جديدة الشط</t>
  </si>
  <si>
    <t>IQ-P12832</t>
  </si>
  <si>
    <t>Mekhas Village</t>
  </si>
  <si>
    <t>قرية ميخاس</t>
  </si>
  <si>
    <t>IQ-P12882</t>
  </si>
  <si>
    <t>Rahamalla Village</t>
  </si>
  <si>
    <t>قرية الرحاملة</t>
  </si>
  <si>
    <t>IQ-P12955</t>
  </si>
  <si>
    <t>Tal Manjal</t>
  </si>
  <si>
    <t>قرية تل منجل</t>
  </si>
  <si>
    <t>IQ-P12973</t>
  </si>
  <si>
    <t>Tula Frosh</t>
  </si>
  <si>
    <t>تولا فروش</t>
  </si>
  <si>
    <t>IQ-P13062</t>
  </si>
  <si>
    <t>Kfri</t>
  </si>
  <si>
    <t>مركز كفري</t>
  </si>
  <si>
    <t>IQ-P13081</t>
  </si>
  <si>
    <t>Qaratappa</t>
  </si>
  <si>
    <t>قره تبه</t>
  </si>
  <si>
    <t>Al-Muqdadiya</t>
  </si>
  <si>
    <t>IQ-P13153</t>
  </si>
  <si>
    <t>Abu Saydah</t>
  </si>
  <si>
    <t>ابو صيدا</t>
  </si>
  <si>
    <t>IQ-P13273</t>
  </si>
  <si>
    <t>Al Miqdadiya Center</t>
  </si>
  <si>
    <t>مركز المقدادية</t>
  </si>
  <si>
    <t>IQ-P13540</t>
  </si>
  <si>
    <t>11 Athar</t>
  </si>
  <si>
    <t>11 اذار</t>
  </si>
  <si>
    <t>مركز عنكاوة</t>
  </si>
  <si>
    <t>108</t>
  </si>
  <si>
    <t>IQ-P13575</t>
  </si>
  <si>
    <t>Bahrka</t>
  </si>
  <si>
    <t>بحركة</t>
  </si>
  <si>
    <t>Baharka Camp</t>
  </si>
  <si>
    <t xml:space="preserve">مخيم بحركة </t>
  </si>
  <si>
    <t>IQ-P13616</t>
  </si>
  <si>
    <t>Chinarok</t>
  </si>
  <si>
    <t>جناروك</t>
  </si>
  <si>
    <t>IQ-P13627</t>
  </si>
  <si>
    <t>Daratu</t>
  </si>
  <si>
    <t>داره تو</t>
  </si>
  <si>
    <t>IQ-P13628</t>
  </si>
  <si>
    <t>Dartu Nwa</t>
  </si>
  <si>
    <t>داره تو نوي</t>
  </si>
  <si>
    <t>هفالان</t>
  </si>
  <si>
    <t>IQ-P13689</t>
  </si>
  <si>
    <t>Hay Askary</t>
  </si>
  <si>
    <t>IQ-P13733</t>
  </si>
  <si>
    <t>Kawr Gosk collective</t>
  </si>
  <si>
    <t>كوركوسك</t>
  </si>
  <si>
    <t>IQ-P13744</t>
  </si>
  <si>
    <t>Khoragr</t>
  </si>
  <si>
    <t>خوراكر</t>
  </si>
  <si>
    <t>IQ-P13759</t>
  </si>
  <si>
    <t>Kurd Stan</t>
  </si>
  <si>
    <t>كردستان</t>
  </si>
  <si>
    <t>IQ-P13765</t>
  </si>
  <si>
    <t>لاوان ستي</t>
  </si>
  <si>
    <t>IQ-P13769</t>
  </si>
  <si>
    <t>Mala Omar</t>
  </si>
  <si>
    <t>ملا عمر</t>
  </si>
  <si>
    <t>IQ-P13776</t>
  </si>
  <si>
    <t>Mamzawa</t>
  </si>
  <si>
    <t>مامزاوه</t>
  </si>
  <si>
    <t>مارت شموني</t>
  </si>
  <si>
    <t>IQ-P13791</t>
  </si>
  <si>
    <t>Mustawfi</t>
  </si>
  <si>
    <t>مستوفي</t>
  </si>
  <si>
    <t>IQ-P13793</t>
  </si>
  <si>
    <t>Nawroz - Banislawa</t>
  </si>
  <si>
    <t>نوروز - بنصلاوة</t>
  </si>
  <si>
    <t>IQ-P13847</t>
  </si>
  <si>
    <t>Safiya village</t>
  </si>
  <si>
    <t>صفية</t>
  </si>
  <si>
    <t>سيداوه</t>
  </si>
  <si>
    <t>IQ-P13876</t>
  </si>
  <si>
    <t>Shakholan</t>
  </si>
  <si>
    <t>شاخولان</t>
  </si>
  <si>
    <t>IQ-P13888</t>
  </si>
  <si>
    <t>Shawish</t>
  </si>
  <si>
    <t>شاويس</t>
  </si>
  <si>
    <t>IQ-P13903</t>
  </si>
  <si>
    <t>Shorash</t>
  </si>
  <si>
    <t>شورش</t>
  </si>
  <si>
    <t>سيطاقان</t>
  </si>
  <si>
    <t>تيرواه</t>
  </si>
  <si>
    <t>IQ-P13931</t>
  </si>
  <si>
    <t>Turaq</t>
  </si>
  <si>
    <t>طورق</t>
  </si>
  <si>
    <t>زانكو</t>
  </si>
  <si>
    <t>IQ-P13978</t>
  </si>
  <si>
    <t>Bayizagha</t>
  </si>
  <si>
    <t>بايزاغا</t>
  </si>
  <si>
    <t>IQ-P13983</t>
  </si>
  <si>
    <t>Chnarok</t>
  </si>
  <si>
    <t>IQ-P14015</t>
  </si>
  <si>
    <t>Hamamok</t>
  </si>
  <si>
    <t>حماموك</t>
  </si>
  <si>
    <t>IQ-P14016</t>
  </si>
  <si>
    <t>Hamoon</t>
  </si>
  <si>
    <t xml:space="preserve">هامون </t>
  </si>
  <si>
    <t>IQ-P14082</t>
  </si>
  <si>
    <t>IQ-P14138</t>
  </si>
  <si>
    <t>Taqtaq</t>
  </si>
  <si>
    <t>طقطق</t>
  </si>
  <si>
    <t>IQ-P14852</t>
  </si>
  <si>
    <t>Aquban</t>
  </si>
  <si>
    <t xml:space="preserve">عقوبان </t>
  </si>
  <si>
    <t>IQ-P14883</t>
  </si>
  <si>
    <t>Basirma Area</t>
  </si>
  <si>
    <t xml:space="preserve">باسرمة </t>
  </si>
  <si>
    <t>IQ-P14887</t>
  </si>
  <si>
    <t>Harir - Batas</t>
  </si>
  <si>
    <t>باتاس - حرير</t>
  </si>
  <si>
    <t>IQ-P14892</t>
  </si>
  <si>
    <t>Bazar Khanzad</t>
  </si>
  <si>
    <t>بازار خانزاد</t>
  </si>
  <si>
    <t xml:space="preserve">بتيرما </t>
  </si>
  <si>
    <t>IQ-P14959</t>
  </si>
  <si>
    <t>حرير</t>
  </si>
  <si>
    <t>IQ-P14962</t>
  </si>
  <si>
    <t xml:space="preserve">هيران </t>
  </si>
  <si>
    <t>IQ-P14999</t>
  </si>
  <si>
    <t>Lasa</t>
  </si>
  <si>
    <t>لاس</t>
  </si>
  <si>
    <t>سابيراوه</t>
  </si>
  <si>
    <t>سفين</t>
  </si>
  <si>
    <t>سر ميدان 1</t>
  </si>
  <si>
    <t>سرميدان 2</t>
  </si>
  <si>
    <t>سر ميدان 3</t>
  </si>
  <si>
    <t>IQ-P15069</t>
  </si>
  <si>
    <t>IQ-P15086</t>
  </si>
  <si>
    <t>Spigra</t>
  </si>
  <si>
    <t>سبيكارا</t>
  </si>
  <si>
    <t>IQ-P15365</t>
  </si>
  <si>
    <t>Khalifan</t>
  </si>
  <si>
    <t>خليفان</t>
  </si>
  <si>
    <t>IQ-P15469</t>
  </si>
  <si>
    <t>راوندوز</t>
  </si>
  <si>
    <t>IQ-P15532</t>
  </si>
  <si>
    <t>مركز قضاء سوران</t>
  </si>
  <si>
    <t>IQ-P15570</t>
  </si>
  <si>
    <t>Al Zakareet</t>
  </si>
  <si>
    <t xml:space="preserve">الزكاريط </t>
  </si>
  <si>
    <t>IQ-P15587</t>
  </si>
  <si>
    <t>Albu Hassan</t>
  </si>
  <si>
    <t xml:space="preserve">البو حسان </t>
  </si>
  <si>
    <t>IQ-P15588</t>
  </si>
  <si>
    <t>Albu Hawa - 102</t>
  </si>
  <si>
    <t xml:space="preserve">البو هوى </t>
  </si>
  <si>
    <t>IQ-P15590</t>
  </si>
  <si>
    <t>Al-Darwashah</t>
  </si>
  <si>
    <t xml:space="preserve">الاسالي ولدراوشه / الدرواشه </t>
  </si>
  <si>
    <t>IQ-P15616</t>
  </si>
  <si>
    <t>Hay Al Hussein</t>
  </si>
  <si>
    <t>IQ-P15617</t>
  </si>
  <si>
    <t>Hay Al Zahra'a</t>
  </si>
  <si>
    <t xml:space="preserve">الجمعية </t>
  </si>
  <si>
    <t xml:space="preserve">ناحيه الخيرات - خان الربع </t>
  </si>
  <si>
    <t>IQ-P15714</t>
  </si>
  <si>
    <t>Albu Kredah</t>
  </si>
  <si>
    <t xml:space="preserve">البو كريده </t>
  </si>
  <si>
    <t>IQ-P15847</t>
  </si>
  <si>
    <t>Hay Al Askari - Mahalla 113</t>
  </si>
  <si>
    <t>حي العسكري /محله 113</t>
  </si>
  <si>
    <t>IQ-P15952</t>
  </si>
  <si>
    <t>Shaykh hamza</t>
  </si>
  <si>
    <t>شيخ حمزه</t>
  </si>
  <si>
    <t>IQ-P16014</t>
  </si>
  <si>
    <t>Al Askary - 107</t>
  </si>
  <si>
    <t>حي العسكري-محله 107</t>
  </si>
  <si>
    <t>IQ-P16018</t>
  </si>
  <si>
    <t>Al Bina'a Al Jahiz</t>
  </si>
  <si>
    <t>البناء الجاهز</t>
  </si>
  <si>
    <t xml:space="preserve">حي الحوراء </t>
  </si>
  <si>
    <t>IQ-P16026</t>
  </si>
  <si>
    <t>Al Hurr</t>
  </si>
  <si>
    <t>مركز الحر</t>
  </si>
  <si>
    <t>IQ-P16043</t>
  </si>
  <si>
    <t>Al Rawdhatain</t>
  </si>
  <si>
    <t xml:space="preserve">الروضتين </t>
  </si>
  <si>
    <t xml:space="preserve">الشيطة والصالحية </t>
  </si>
  <si>
    <t>IQ-P16046</t>
  </si>
  <si>
    <t>Al Shreefat - 12</t>
  </si>
  <si>
    <t xml:space="preserve">الحر/الشريفات </t>
  </si>
  <si>
    <t>IQ-P16054</t>
  </si>
  <si>
    <t>Al Za'reen</t>
  </si>
  <si>
    <t xml:space="preserve">مدينه الزائرين </t>
  </si>
  <si>
    <t xml:space="preserve">السعدية </t>
  </si>
  <si>
    <t>IQ-P16057</t>
  </si>
  <si>
    <t>Al-Abasiah Al-Sharkeiah</t>
  </si>
  <si>
    <t>العباسيه الشرقيه</t>
  </si>
  <si>
    <t>IQ-P16070</t>
  </si>
  <si>
    <t>Al-Bobyat - Al Wadde</t>
  </si>
  <si>
    <t>البوبيات -الودي</t>
  </si>
  <si>
    <t>IQ-P16100</t>
  </si>
  <si>
    <t>Al-Jayir</t>
  </si>
  <si>
    <t>الجاير</t>
  </si>
  <si>
    <t>IQ-P16114</t>
  </si>
  <si>
    <t>Al-Naqeib</t>
  </si>
  <si>
    <t>النقيب</t>
  </si>
  <si>
    <t>IQ-P16126</t>
  </si>
  <si>
    <t>Al-Shebanat</t>
  </si>
  <si>
    <t xml:space="preserve">ألشبانات </t>
  </si>
  <si>
    <t>IQ-P16127</t>
  </si>
  <si>
    <t>Al-Swadah 1</t>
  </si>
  <si>
    <t xml:space="preserve">الحر/السواده </t>
  </si>
  <si>
    <t>IQ-P16128</t>
  </si>
  <si>
    <t>Al-Ta'aleeb</t>
  </si>
  <si>
    <t>التعليب</t>
  </si>
  <si>
    <t>IQ-P16130</t>
  </si>
  <si>
    <t>Al-Taqa 18</t>
  </si>
  <si>
    <t>الطاقه 18</t>
  </si>
  <si>
    <t>IQ-P16135</t>
  </si>
  <si>
    <t>Al-zabeileiah</t>
  </si>
  <si>
    <t xml:space="preserve">الزبيليه </t>
  </si>
  <si>
    <t>IQ-P16137</t>
  </si>
  <si>
    <t>Al-Zahra'a</t>
  </si>
  <si>
    <t>فريحة ( مدينة الزائرين الامام الحسين )</t>
  </si>
  <si>
    <t>IQ-P16181</t>
  </si>
  <si>
    <t>Hay Al Ameer -1</t>
  </si>
  <si>
    <t>حي الامير 1</t>
  </si>
  <si>
    <t>IQ-P16186</t>
  </si>
  <si>
    <t>Hay Al Atebba - 354</t>
  </si>
  <si>
    <t>حي الاطباء/محله 354</t>
  </si>
  <si>
    <t>IQ-P16193</t>
  </si>
  <si>
    <t>Hay Al Mujtaba</t>
  </si>
  <si>
    <t>حي المجتبى</t>
  </si>
  <si>
    <t>الحسينيه/ حي الرسول-محله 105</t>
  </si>
  <si>
    <t>IQ-P16203</t>
  </si>
  <si>
    <t>Hay Al Zahra'a - 113</t>
  </si>
  <si>
    <t>الحسينيه /حي الزهراء -حله 113</t>
  </si>
  <si>
    <t>IQ-P16207</t>
  </si>
  <si>
    <t>Hay Al-Abbas</t>
  </si>
  <si>
    <t>حي العباس</t>
  </si>
  <si>
    <t>IQ-P16212</t>
  </si>
  <si>
    <t>Hay al-amein al-dakheily</t>
  </si>
  <si>
    <t>الامن الداخلي</t>
  </si>
  <si>
    <t>IQ-P16218</t>
  </si>
  <si>
    <t>Hay al-askan</t>
  </si>
  <si>
    <t>حي الاسكان</t>
  </si>
  <si>
    <t>IQ-P16219</t>
  </si>
  <si>
    <t>Hay al-askan al-'askary</t>
  </si>
  <si>
    <t>الاسكان العسكري</t>
  </si>
  <si>
    <t>IQ-P16227</t>
  </si>
  <si>
    <t>Hay al-baldeiah</t>
  </si>
  <si>
    <t>البلديه</t>
  </si>
  <si>
    <t>IQ-P16233</t>
  </si>
  <si>
    <t>Hay Al-Ghadeer</t>
  </si>
  <si>
    <t>IQ-P16252</t>
  </si>
  <si>
    <t>Hay Al-Naser</t>
  </si>
  <si>
    <t xml:space="preserve">حي النصر </t>
  </si>
  <si>
    <t>IQ-P16253</t>
  </si>
  <si>
    <t>Hay al-nedhal</t>
  </si>
  <si>
    <t>النضال</t>
  </si>
  <si>
    <t>IQ-P16256</t>
  </si>
  <si>
    <t>Hay al-resalah</t>
  </si>
  <si>
    <t>حي الرساله</t>
  </si>
  <si>
    <t>IQ-P16265</t>
  </si>
  <si>
    <t>IQ-P16269</t>
  </si>
  <si>
    <t>حي التحدي</t>
  </si>
  <si>
    <t>حي الوفاء-محله 333</t>
  </si>
  <si>
    <t xml:space="preserve">مركز المدينة </t>
  </si>
  <si>
    <t>باب الطاق</t>
  </si>
  <si>
    <t xml:space="preserve">باب بغداد </t>
  </si>
  <si>
    <t xml:space="preserve">ميثم التمار </t>
  </si>
  <si>
    <t xml:space="preserve">مدينة الزائرين ام البنين </t>
  </si>
  <si>
    <t>IQ-P16356</t>
  </si>
  <si>
    <t>Altun Kupri Center</t>
  </si>
  <si>
    <t>مركز ناحية التون كوبري</t>
  </si>
  <si>
    <t>IQ-P16367</t>
  </si>
  <si>
    <t>Bay Hasan</t>
  </si>
  <si>
    <t>قرية باي حسن</t>
  </si>
  <si>
    <t>IQ-P16411</t>
  </si>
  <si>
    <t>Hamdaniya village</t>
  </si>
  <si>
    <t>IQ-P16414</t>
  </si>
  <si>
    <t>IQ-P16431</t>
  </si>
  <si>
    <t>Kharab Rut</t>
  </si>
  <si>
    <t>خراب الروت</t>
  </si>
  <si>
    <t>IQ-P16490</t>
  </si>
  <si>
    <t>Rubaidha asriya</t>
  </si>
  <si>
    <t>ربيضة عصرية</t>
  </si>
  <si>
    <t>IQ-P16550</t>
  </si>
  <si>
    <t>Albu Mahammad</t>
  </si>
  <si>
    <t>قرية البو محمد</t>
  </si>
  <si>
    <t>حي فريق اوه</t>
  </si>
  <si>
    <t>IQ-P16648</t>
  </si>
  <si>
    <t>Hay Ashti</t>
  </si>
  <si>
    <t>حي آشتي</t>
  </si>
  <si>
    <t>IQ-P16692</t>
  </si>
  <si>
    <t>Lailan (Laylan) Camp</t>
  </si>
  <si>
    <t>مخيم ليلان</t>
  </si>
  <si>
    <t>حي منطقة متجاوزين</t>
  </si>
  <si>
    <t>حي 8 شباط</t>
  </si>
  <si>
    <t>قرية نملة</t>
  </si>
  <si>
    <t>IQ-P16900</t>
  </si>
  <si>
    <t>Abu-Al-Jaise</t>
  </si>
  <si>
    <t>قرية أبو الجيس</t>
  </si>
  <si>
    <t>IQ-P16910</t>
  </si>
  <si>
    <t>Al Mahmodiya</t>
  </si>
  <si>
    <t>قرية المحمودية</t>
  </si>
  <si>
    <t>IQ-P17024</t>
  </si>
  <si>
    <t>Ash sharea`a</t>
  </si>
  <si>
    <t>قرية الشريعة</t>
  </si>
  <si>
    <t>حي اللطيفية</t>
  </si>
  <si>
    <t>IQ-P17110</t>
  </si>
  <si>
    <t>حي دور البستنة "حي السلام"</t>
  </si>
  <si>
    <t>IQ-P17113</t>
  </si>
  <si>
    <t>Hay Al-askary 1</t>
  </si>
  <si>
    <t>حي العسكري 1</t>
  </si>
  <si>
    <t>IQ-P17114</t>
  </si>
  <si>
    <t>حي الجبور</t>
  </si>
  <si>
    <t>IQ-P17122</t>
  </si>
  <si>
    <t>Helwa Olia</t>
  </si>
  <si>
    <t>قرية حلوة عليا</t>
  </si>
  <si>
    <t>IQ-P17126</t>
  </si>
  <si>
    <t>Hilwa lower</t>
  </si>
  <si>
    <t>قرية حلوة سفلى</t>
  </si>
  <si>
    <t>IQ-P17127</t>
  </si>
  <si>
    <t>Hilwa middle</t>
  </si>
  <si>
    <t>قرية حلوة وسطى</t>
  </si>
  <si>
    <t>قرية امام اسماعيل</t>
  </si>
  <si>
    <t>IQ-P17180</t>
  </si>
  <si>
    <t>Lazaga</t>
  </si>
  <si>
    <t>قرية لزاكة</t>
  </si>
  <si>
    <t>حي القادسية 101</t>
  </si>
  <si>
    <t>IQ-P17241</t>
  </si>
  <si>
    <t>Ranjiya</t>
  </si>
  <si>
    <t>قرية رنجية</t>
  </si>
  <si>
    <t>IQ-P17250</t>
  </si>
  <si>
    <t>Sabbaghiya</t>
  </si>
  <si>
    <t>قرية صباغية</t>
  </si>
  <si>
    <t>قرية شاووك</t>
  </si>
  <si>
    <t>IQ-P17307</t>
  </si>
  <si>
    <t>Tal ali Village</t>
  </si>
  <si>
    <t>قرية تل علي</t>
  </si>
  <si>
    <t>قرية الطارقية</t>
  </si>
  <si>
    <t>IQ-P17345</t>
  </si>
  <si>
    <t>Zrariya</t>
  </si>
  <si>
    <t>قرية زرارية</t>
  </si>
  <si>
    <t>قرية المنصورية</t>
  </si>
  <si>
    <t>قرية مراطة</t>
  </si>
  <si>
    <t>حي التأخي</t>
  </si>
  <si>
    <t>حي التضامن "هاوكاري"</t>
  </si>
  <si>
    <t>IQ-P17407</t>
  </si>
  <si>
    <t>Hay Musalla</t>
  </si>
  <si>
    <t>حي المصلى</t>
  </si>
  <si>
    <t>IQ-P17411</t>
  </si>
  <si>
    <t>Al-Qadissiyah / Taza</t>
  </si>
  <si>
    <t>تازة\ قرية القادسية</t>
  </si>
  <si>
    <t>IQ-P17412</t>
  </si>
  <si>
    <t>حي الانتفاضة "رابرين" (القادسة سابقا)</t>
  </si>
  <si>
    <t>حي العمل الشعبي</t>
  </si>
  <si>
    <t>IQ-P17442</t>
  </si>
  <si>
    <t>Bajwan</t>
  </si>
  <si>
    <t>قرية باجوان</t>
  </si>
  <si>
    <t>حي الجامعة</t>
  </si>
  <si>
    <t>حي المنصور</t>
  </si>
  <si>
    <t>IQ-P17566</t>
  </si>
  <si>
    <t>IQ-P17568</t>
  </si>
  <si>
    <t>Hay Al mas</t>
  </si>
  <si>
    <t>حي الماس</t>
  </si>
  <si>
    <t>IQ-P17574</t>
  </si>
  <si>
    <t>حي النداء</t>
  </si>
  <si>
    <t>IQ-P17578</t>
  </si>
  <si>
    <t>Hay Al-Sinay</t>
  </si>
  <si>
    <t>IQ-P17581</t>
  </si>
  <si>
    <t>حي العروبة</t>
  </si>
  <si>
    <t>IQ-P17584</t>
  </si>
  <si>
    <t>حي الزوراء</t>
  </si>
  <si>
    <t>IQ-P17586</t>
  </si>
  <si>
    <t>Hay Arafah 201</t>
  </si>
  <si>
    <t>عرفة</t>
  </si>
  <si>
    <t>حي ازادي</t>
  </si>
  <si>
    <t>حي غرناطة</t>
  </si>
  <si>
    <t>حي الرشيد "دوميز"</t>
  </si>
  <si>
    <t>IQ-P17686</t>
  </si>
  <si>
    <t>مركز قضاء كركوك</t>
  </si>
  <si>
    <t>IQ-P17696</t>
  </si>
  <si>
    <t>Al Faylaq - Mahala 5</t>
  </si>
  <si>
    <t>حي الفيلق - 5</t>
  </si>
  <si>
    <t>ملا عبدالله</t>
  </si>
  <si>
    <t>حي نوروز</t>
  </si>
  <si>
    <t>IQ-P17779</t>
  </si>
  <si>
    <t>Qaryat Kamptelar</t>
  </si>
  <si>
    <t>قرية كمبتلر</t>
  </si>
  <si>
    <t>قرية طوبزاوة</t>
  </si>
  <si>
    <t>IQ-P17789</t>
  </si>
  <si>
    <t>Qizil Yar</t>
  </si>
  <si>
    <t>قرية قزليار</t>
  </si>
  <si>
    <t>IQ-P17792</t>
  </si>
  <si>
    <t>Quriya</t>
  </si>
  <si>
    <t>حي القورية</t>
  </si>
  <si>
    <t>IQ-P17800</t>
  </si>
  <si>
    <t>Runaki</t>
  </si>
  <si>
    <t>حي روناكي</t>
  </si>
  <si>
    <t>حي طريق بغداد</t>
  </si>
  <si>
    <t>IQ-P17861</t>
  </si>
  <si>
    <t>Tiseen</t>
  </si>
  <si>
    <t>حي تسن</t>
  </si>
  <si>
    <t>IQ-P17882</t>
  </si>
  <si>
    <t>Yaychi - 101</t>
  </si>
  <si>
    <t>حي يايجي</t>
  </si>
  <si>
    <t>IQ-P17883</t>
  </si>
  <si>
    <t>Yaychi-Qaryat Dibak Taba</t>
  </si>
  <si>
    <t>قرية ديبك تبة</t>
  </si>
  <si>
    <t>قرية تركلان</t>
  </si>
  <si>
    <t>IQ-P17945</t>
  </si>
  <si>
    <t>Al-fakhriyah</t>
  </si>
  <si>
    <t>الفخريه</t>
  </si>
  <si>
    <t>IQ-P17989</t>
  </si>
  <si>
    <t>Hay Al Batool</t>
  </si>
  <si>
    <t>IQ-P17991</t>
  </si>
  <si>
    <t>Hay Al Hurria - Ali Al Sharqi</t>
  </si>
  <si>
    <t>ناحية علي الشرقي / حي الحريه</t>
  </si>
  <si>
    <t>IQ-P17996</t>
  </si>
  <si>
    <t>ناحية علي الشرقي / حي السلام</t>
  </si>
  <si>
    <t>ناحية علي الشرقي / حي المعلمين</t>
  </si>
  <si>
    <t>IQ-P18002</t>
  </si>
  <si>
    <t>Hay al-qala'h</t>
  </si>
  <si>
    <t>حي القلعه</t>
  </si>
  <si>
    <t>ناحية علي الشرقي / حي القدس</t>
  </si>
  <si>
    <t>IQ-P18005</t>
  </si>
  <si>
    <t>Hay al-zahra'a</t>
  </si>
  <si>
    <t>ناحية علي الشرقي / حي رمضان</t>
  </si>
  <si>
    <t>حي النجيديه</t>
  </si>
  <si>
    <t xml:space="preserve">قرية المدثره </t>
  </si>
  <si>
    <t>IQ-P18141</t>
  </si>
  <si>
    <t>حي 15 شعبان</t>
  </si>
  <si>
    <t xml:space="preserve">ناحية كميت / حي الحسين </t>
  </si>
  <si>
    <t>IQ-P18261</t>
  </si>
  <si>
    <t>Hay al jidedah</t>
  </si>
  <si>
    <t>حي الجديده</t>
  </si>
  <si>
    <t>حي الكرامه</t>
  </si>
  <si>
    <t>IQ-P18268</t>
  </si>
  <si>
    <t>Hay al moa'alimen al-qadem</t>
  </si>
  <si>
    <t>حي المعلمين القديم</t>
  </si>
  <si>
    <t>IQ-P18272</t>
  </si>
  <si>
    <t>Hay al -qaherah</t>
  </si>
  <si>
    <t>حي القاهره</t>
  </si>
  <si>
    <t>IQ-P18274</t>
  </si>
  <si>
    <t>Hay Al Rabee'</t>
  </si>
  <si>
    <t>IQ-P18279</t>
  </si>
  <si>
    <t>Hay Al Shuhada - Al Komait</t>
  </si>
  <si>
    <t>ناحية كميت / حي الشهداء</t>
  </si>
  <si>
    <t>IQ-P18280</t>
  </si>
  <si>
    <t>حي الشرطه</t>
  </si>
  <si>
    <t>IQ-P18282</t>
  </si>
  <si>
    <t>Hay Al Urooba</t>
  </si>
  <si>
    <t>حي العروبه</t>
  </si>
  <si>
    <t>حي الوحده</t>
  </si>
  <si>
    <t>IQ-P18288</t>
  </si>
  <si>
    <t>Hay Al-Amil</t>
  </si>
  <si>
    <t>IQ-P18293</t>
  </si>
  <si>
    <t>Hay Al-Dafas</t>
  </si>
  <si>
    <t>قرية الدفاس</t>
  </si>
  <si>
    <t>IQ-P18294</t>
  </si>
  <si>
    <t>Hay Al-Dawanim</t>
  </si>
  <si>
    <t>حي الدوانم</t>
  </si>
  <si>
    <t>IQ-P18295</t>
  </si>
  <si>
    <t>Hay aleskan</t>
  </si>
  <si>
    <t>IQ-P18296</t>
  </si>
  <si>
    <t>Hay Al-Fattmia</t>
  </si>
  <si>
    <t>حي الفاطميه</t>
  </si>
  <si>
    <t>حي الحسن العسكري</t>
  </si>
  <si>
    <t>حي الحسين الجديد</t>
  </si>
  <si>
    <t>حي الحسين القديم</t>
  </si>
  <si>
    <t>IQ-P18317</t>
  </si>
  <si>
    <t>Hay Al-Khadhra'a</t>
  </si>
  <si>
    <t>حي المحموديه</t>
  </si>
  <si>
    <t>IQ-P18320</t>
  </si>
  <si>
    <t>Hay Al-Montadhar</t>
  </si>
  <si>
    <t>حي المنتظر</t>
  </si>
  <si>
    <t>IQ-P18322</t>
  </si>
  <si>
    <t>Hay Al-Nafot</t>
  </si>
  <si>
    <t>حي النفط</t>
  </si>
  <si>
    <t>IQ-P18328</t>
  </si>
  <si>
    <t>Hay Al-Risala</t>
  </si>
  <si>
    <t>حي الرسالة</t>
  </si>
  <si>
    <t>IQ-P18329</t>
  </si>
  <si>
    <t>Hay Al-Sadir</t>
  </si>
  <si>
    <t>حي الشهيدين</t>
  </si>
  <si>
    <t>IQ-P18332</t>
  </si>
  <si>
    <t>IQ-P18334</t>
  </si>
  <si>
    <t>Hay Al-Sjjad</t>
  </si>
  <si>
    <t>حي السجاد</t>
  </si>
  <si>
    <t>IQ-P18335</t>
  </si>
  <si>
    <t>حي عواشه</t>
  </si>
  <si>
    <t>IQ-P18341</t>
  </si>
  <si>
    <t>Hay Dijlah - Al Kumayt</t>
  </si>
  <si>
    <t>ناحية كميت / حي دجله</t>
  </si>
  <si>
    <t>IQ-P18342</t>
  </si>
  <si>
    <t>Hay Dijlah</t>
  </si>
  <si>
    <t>حي دجله</t>
  </si>
  <si>
    <t>حي نهاوند</t>
  </si>
  <si>
    <t>IQ-P18344</t>
  </si>
  <si>
    <t>Hay Sayed Ashur</t>
  </si>
  <si>
    <t>حي سيد عاشور</t>
  </si>
  <si>
    <t>IQ-P18345</t>
  </si>
  <si>
    <t>Hay Sayed Jamil</t>
  </si>
  <si>
    <t>حي سيد جميل</t>
  </si>
  <si>
    <t>حي الشبانه</t>
  </si>
  <si>
    <t>IQ-P18377</t>
  </si>
  <si>
    <t>Kusiba 1 village</t>
  </si>
  <si>
    <t>قرية كصيبه 1</t>
  </si>
  <si>
    <t>IQ-P18408</t>
  </si>
  <si>
    <t>Nahar saad</t>
  </si>
  <si>
    <t>نهر سعد</t>
  </si>
  <si>
    <t>IQ-P18526</t>
  </si>
  <si>
    <t>Hay Al Nahdha</t>
  </si>
  <si>
    <t>حي النهضه</t>
  </si>
  <si>
    <t>IQ-P18561</t>
  </si>
  <si>
    <t>Al-sa'fah</t>
  </si>
  <si>
    <t>حي السعفه</t>
  </si>
  <si>
    <t>IQ-P18577</t>
  </si>
  <si>
    <t>Hay  Al-Quds</t>
  </si>
  <si>
    <t>حي القدس</t>
  </si>
  <si>
    <t>IQ-P18580</t>
  </si>
  <si>
    <t>hay Al Zahra' - Al Musharh</t>
  </si>
  <si>
    <t>ناحية المشرح / حي الزهراء</t>
  </si>
  <si>
    <t>IQ-P18707</t>
  </si>
  <si>
    <t>Al turkiyah</t>
  </si>
  <si>
    <t>ناحية السلام / التركيه</t>
  </si>
  <si>
    <t>IQ-P18796</t>
  </si>
  <si>
    <t>Hay al markaz</t>
  </si>
  <si>
    <t>ناحية السلام / حي المركز</t>
  </si>
  <si>
    <t>IQ-P18799</t>
  </si>
  <si>
    <t>IQ-P18981</t>
  </si>
  <si>
    <t>Hay al badrawi</t>
  </si>
  <si>
    <t>حي البدراوي</t>
  </si>
  <si>
    <t>IQ-P18985</t>
  </si>
  <si>
    <t>Hay al ikhlas</t>
  </si>
  <si>
    <t>حي الاخلاص</t>
  </si>
  <si>
    <t>IQ-P18988</t>
  </si>
  <si>
    <t>Hay Al Adil - Hay Al Mustafa</t>
  </si>
  <si>
    <t>ناحية العدل / حي المصطفى</t>
  </si>
  <si>
    <t>IQ-P18989</t>
  </si>
  <si>
    <t>Hay Al Qudis</t>
  </si>
  <si>
    <t>IQ-P18994</t>
  </si>
  <si>
    <t>Hay al saray</t>
  </si>
  <si>
    <t>ناحية العدل / حي الزهراء</t>
  </si>
  <si>
    <t>IQ-P19001</t>
  </si>
  <si>
    <t>Hay Al-Mahdi</t>
  </si>
  <si>
    <t>حي المهدي</t>
  </si>
  <si>
    <t>IQ-P19006</t>
  </si>
  <si>
    <t>Hay al-sina'ah</t>
  </si>
  <si>
    <t>حي الصناعه</t>
  </si>
  <si>
    <t>IQ-P19007</t>
  </si>
  <si>
    <t>Hay alyarmouk</t>
  </si>
  <si>
    <t>IQ-P19008</t>
  </si>
  <si>
    <t>Hay intesar</t>
  </si>
  <si>
    <t>قرية الحيدرية</t>
  </si>
  <si>
    <t>IQ-P19101</t>
  </si>
  <si>
    <t>Al Kasarah Village</t>
  </si>
  <si>
    <t>ناحية العزير / قرية الكساره</t>
  </si>
  <si>
    <t>IQ-P19142</t>
  </si>
  <si>
    <t>Hay Al Hurria</t>
  </si>
  <si>
    <t>حي الحريه</t>
  </si>
  <si>
    <t>IQ-P19143</t>
  </si>
  <si>
    <t>Hay Al Husayniyah</t>
  </si>
  <si>
    <t>حي الحسينيه</t>
  </si>
  <si>
    <t>IQ-P19178</t>
  </si>
  <si>
    <t>IQ-P19217</t>
  </si>
  <si>
    <t>Banasur</t>
  </si>
  <si>
    <t>بردرش</t>
  </si>
  <si>
    <t>IQ-P19268</t>
  </si>
  <si>
    <t>Bjil</t>
  </si>
  <si>
    <t>بجيل</t>
  </si>
  <si>
    <t>IQ-P19287</t>
  </si>
  <si>
    <t>دارتو</t>
  </si>
  <si>
    <t>IQ-P19299</t>
  </si>
  <si>
    <t>Dinarta</t>
  </si>
  <si>
    <t>دينارته</t>
  </si>
  <si>
    <t>IQ-P19368</t>
  </si>
  <si>
    <t>Grdasin</t>
  </si>
  <si>
    <t>كردسين</t>
  </si>
  <si>
    <t>IQ-P19463</t>
  </si>
  <si>
    <t>Khalilkan</t>
  </si>
  <si>
    <t>IQ-P19464</t>
  </si>
  <si>
    <t>Mam el yan (Mamilian) Camp</t>
  </si>
  <si>
    <t>مخيم مامليان</t>
  </si>
  <si>
    <t>Al-Hamdaniya</t>
  </si>
  <si>
    <t>IQ-P19893</t>
  </si>
  <si>
    <t>Yarimjah</t>
  </si>
  <si>
    <t>يارمجة</t>
  </si>
  <si>
    <t>IQ-P19927</t>
  </si>
  <si>
    <t>Ahijlah village</t>
  </si>
  <si>
    <t>قرية اجحلة</t>
  </si>
  <si>
    <t>IQ-P19942</t>
  </si>
  <si>
    <t>Al jazera</t>
  </si>
  <si>
    <t>حي الجزائر</t>
  </si>
  <si>
    <t>Al Mazraa’a Village</t>
  </si>
  <si>
    <t>المزارع</t>
  </si>
  <si>
    <t>IQ-P19949</t>
  </si>
  <si>
    <t>Al rasheediya</t>
  </si>
  <si>
    <t>IQ-P19954</t>
  </si>
  <si>
    <t>Al tahreer</t>
  </si>
  <si>
    <t>IQ-P19957</t>
  </si>
  <si>
    <t>Al-Akhaa</t>
  </si>
  <si>
    <t>الاخاء</t>
  </si>
  <si>
    <t>IQ-P19959</t>
  </si>
  <si>
    <t>Al-Bareed</t>
  </si>
  <si>
    <t>IQ-P19965</t>
  </si>
  <si>
    <t>Al-Hadbaa</t>
  </si>
  <si>
    <t>الحدباء</t>
  </si>
  <si>
    <t>IQ-P19969</t>
  </si>
  <si>
    <t>Al-Karamah</t>
  </si>
  <si>
    <t>الكرامة</t>
  </si>
  <si>
    <t>IQ-P19970</t>
  </si>
  <si>
    <t>Al-Khadra'a</t>
  </si>
  <si>
    <t>IQ-P19973</t>
  </si>
  <si>
    <t>Al-Mansour</t>
  </si>
  <si>
    <t>المنصور</t>
  </si>
  <si>
    <t>IQ-P19975</t>
  </si>
  <si>
    <t>Al-Muhandiseen</t>
  </si>
  <si>
    <t>المهندسين</t>
  </si>
  <si>
    <t>IQ-P19976</t>
  </si>
  <si>
    <t>Al-Muharibeen</t>
  </si>
  <si>
    <t>IQ-P19978</t>
  </si>
  <si>
    <t>Al-Nabi Sheet</t>
  </si>
  <si>
    <t>النبي شيت</t>
  </si>
  <si>
    <t>IQ-P19979</t>
  </si>
  <si>
    <t>Al-Noor</t>
  </si>
  <si>
    <t>IQ-P19980</t>
  </si>
  <si>
    <t>Al-Numaniyah</t>
  </si>
  <si>
    <t>IQ-P19982</t>
  </si>
  <si>
    <t>Al-Qahira</t>
  </si>
  <si>
    <t>IQ-P19984</t>
  </si>
  <si>
    <t>Al-Quds - Al Qahira collective</t>
  </si>
  <si>
    <t>IQ-P19986</t>
  </si>
  <si>
    <t>Al-Risalah</t>
  </si>
  <si>
    <t>IQ-P19988</t>
  </si>
  <si>
    <t>Al-Salam</t>
  </si>
  <si>
    <t>IQ-P19994</t>
  </si>
  <si>
    <t>Al-Wahda</t>
  </si>
  <si>
    <t>الوحدة</t>
  </si>
  <si>
    <t>IQ-P19995</t>
  </si>
  <si>
    <t>Al-Yarmuk</t>
  </si>
  <si>
    <t>IQ-P19996</t>
  </si>
  <si>
    <t>Al-Zuhor</t>
  </si>
  <si>
    <t>IQ-P20007</t>
  </si>
  <si>
    <t>Bab Jadeed</t>
  </si>
  <si>
    <t>باب الجديد</t>
  </si>
  <si>
    <t>IQ-P20052</t>
  </si>
  <si>
    <t>Hay 17 July</t>
  </si>
  <si>
    <t>حي  17 تموز</t>
  </si>
  <si>
    <t>IQ-P20053</t>
  </si>
  <si>
    <t>Hay Al Arabi</t>
  </si>
  <si>
    <t>حي العربي</t>
  </si>
  <si>
    <t>IQ-P20055</t>
  </si>
  <si>
    <t>IQ-P20056</t>
  </si>
  <si>
    <t>Hay Al Intisar</t>
  </si>
  <si>
    <t>الانتصار</t>
  </si>
  <si>
    <t>IQ-P20057</t>
  </si>
  <si>
    <t>Hay Al Islah Al Zira'i</t>
  </si>
  <si>
    <t>حي الاصلاح الزراعي</t>
  </si>
  <si>
    <t>IQ-P20059</t>
  </si>
  <si>
    <t>Hay Al Kafaat</t>
  </si>
  <si>
    <t>حي الكفاءات</t>
  </si>
  <si>
    <t>IQ-P20063</t>
  </si>
  <si>
    <t>Hay Al Nahrawan</t>
  </si>
  <si>
    <t>حي النهروان</t>
  </si>
  <si>
    <t>IQ-P20067</t>
  </si>
  <si>
    <t>Hay Al Samah</t>
  </si>
  <si>
    <t>حي السماح</t>
  </si>
  <si>
    <t>IQ-P20071</t>
  </si>
  <si>
    <t>IQ-P20074</t>
  </si>
  <si>
    <t>Hay Al Zahraa'</t>
  </si>
  <si>
    <t>IQ-P20076</t>
  </si>
  <si>
    <t>Hay Al-Baker</t>
  </si>
  <si>
    <t>IQ-P20079</t>
  </si>
  <si>
    <t>Hay Al-Shifa'a</t>
  </si>
  <si>
    <t>حي الشفاء</t>
  </si>
  <si>
    <t>IQ-P20081</t>
  </si>
  <si>
    <t>HAY- SUMMER</t>
  </si>
  <si>
    <t>IQ-P20084</t>
  </si>
  <si>
    <t>HAY-FALISTINE</t>
  </si>
  <si>
    <t>حي فلسطين</t>
  </si>
  <si>
    <t>IQ-P20132</t>
  </si>
  <si>
    <t>Mosul Jadida</t>
  </si>
  <si>
    <t>موصل الجديدة</t>
  </si>
  <si>
    <t>IQ-P20180</t>
  </si>
  <si>
    <t>Rihaniya</t>
  </si>
  <si>
    <t>الريحانية</t>
  </si>
  <si>
    <t>IQ-P20207</t>
  </si>
  <si>
    <t>Tal Al-Rumman</t>
  </si>
  <si>
    <t>تل الرمان</t>
  </si>
  <si>
    <t>IQ-P20244</t>
  </si>
  <si>
    <t>Wadi Hajar</t>
  </si>
  <si>
    <t>وادي حجر</t>
  </si>
  <si>
    <t>IQ-P20248</t>
  </si>
  <si>
    <t>Zanjili</t>
  </si>
  <si>
    <t>الزنجيلي</t>
  </si>
  <si>
    <t>IQ-P20265</t>
  </si>
  <si>
    <t>Atrush</t>
  </si>
  <si>
    <t>أتروش</t>
  </si>
  <si>
    <t>باعدري</t>
  </si>
  <si>
    <t>جرة</t>
  </si>
  <si>
    <t>IQ-P20364</t>
  </si>
  <si>
    <t>Galye Lalish</t>
  </si>
  <si>
    <t>لالش</t>
  </si>
  <si>
    <t>كلكجي</t>
  </si>
  <si>
    <t>IQ-P20453</t>
  </si>
  <si>
    <t>Mahd</t>
  </si>
  <si>
    <t>مهد</t>
  </si>
  <si>
    <t>ملا بروان</t>
  </si>
  <si>
    <t>قسروك</t>
  </si>
  <si>
    <t>شيخان</t>
  </si>
  <si>
    <t>IQ-P20564</t>
  </si>
  <si>
    <t>Zelkan</t>
  </si>
  <si>
    <t>زيلكان</t>
  </si>
  <si>
    <t>IQ-P20602</t>
  </si>
  <si>
    <t>Hay Al Naser</t>
  </si>
  <si>
    <t>IQ-P20691</t>
  </si>
  <si>
    <t>Abu Mariya</t>
  </si>
  <si>
    <t xml:space="preserve">العاشق </t>
  </si>
  <si>
    <t>ربيعة</t>
  </si>
  <si>
    <t>IQ-P20874</t>
  </si>
  <si>
    <t>Tal Khidr</t>
  </si>
  <si>
    <t>تل خضر</t>
  </si>
  <si>
    <t>عوينات</t>
  </si>
  <si>
    <t>IQ-P20910</t>
  </si>
  <si>
    <t>Ain Baqara Shekhan</t>
  </si>
  <si>
    <t>عين بقرة</t>
  </si>
  <si>
    <t>القوش</t>
  </si>
  <si>
    <t>بندوايا</t>
  </si>
  <si>
    <t>IQ-P20927</t>
  </si>
  <si>
    <t>Beban</t>
  </si>
  <si>
    <t>قرية بيبان</t>
  </si>
  <si>
    <t>IQ-P20929</t>
  </si>
  <si>
    <t>Bi'wiza</t>
  </si>
  <si>
    <t>بعويزة</t>
  </si>
  <si>
    <t>IQ-P20930</t>
  </si>
  <si>
    <t>Bozan</t>
  </si>
  <si>
    <t>قرية بوزان</t>
  </si>
  <si>
    <t>IQ-P20939</t>
  </si>
  <si>
    <t>Der Umtutha</t>
  </si>
  <si>
    <t>قرية ديرام توثة</t>
  </si>
  <si>
    <t>IQ-P20941</t>
  </si>
  <si>
    <t>Diwasa</t>
  </si>
  <si>
    <t>قرية دواسة</t>
  </si>
  <si>
    <t>IQ-P20956</t>
  </si>
  <si>
    <t>Qaryat Al-Hatara</t>
  </si>
  <si>
    <t>قرية حتارة</t>
  </si>
  <si>
    <t>IQ-P20966</t>
  </si>
  <si>
    <t>Jabir Ben Hayan collective</t>
  </si>
  <si>
    <t>موقع جابر بن حيان</t>
  </si>
  <si>
    <t>IQ-P20969</t>
  </si>
  <si>
    <t>Jarahiya</t>
  </si>
  <si>
    <t>الجراحية</t>
  </si>
  <si>
    <t>IQ-P20978</t>
  </si>
  <si>
    <t>Karanjik</t>
  </si>
  <si>
    <t>كرنجوك</t>
  </si>
  <si>
    <t>IQ-P20992</t>
  </si>
  <si>
    <t>Manara</t>
  </si>
  <si>
    <t>منارة</t>
  </si>
  <si>
    <t>IQ-P21005</t>
  </si>
  <si>
    <t>Nasirih</t>
  </si>
  <si>
    <t>النصيرية</t>
  </si>
  <si>
    <t>IQ-P21025</t>
  </si>
  <si>
    <t>Shaykhaka</t>
  </si>
  <si>
    <t>قرية شيخكة</t>
  </si>
  <si>
    <t>IQ-P21035</t>
  </si>
  <si>
    <t>Tal Adas</t>
  </si>
  <si>
    <t>تل عدس</t>
  </si>
  <si>
    <t>وانة</t>
  </si>
  <si>
    <t>IQ-P21054</t>
  </si>
  <si>
    <t>Al Aziziya</t>
  </si>
  <si>
    <t>الدخل المدود</t>
  </si>
  <si>
    <t>IQ-P21058</t>
  </si>
  <si>
    <t>Al Jam'iyah 2</t>
  </si>
  <si>
    <t>IQ-P21060</t>
  </si>
  <si>
    <t>Al Murtadha village</t>
  </si>
  <si>
    <t>قرية المرتضى</t>
  </si>
  <si>
    <t>IQ-P21061</t>
  </si>
  <si>
    <t>Al Quds</t>
  </si>
  <si>
    <t>IQ-P21066</t>
  </si>
  <si>
    <t>Al-Dabbuni</t>
  </si>
  <si>
    <t xml:space="preserve">مركز الدبوني </t>
  </si>
  <si>
    <t>IQ-P21089</t>
  </si>
  <si>
    <t>Al-Tanmeya</t>
  </si>
  <si>
    <t>التنمية</t>
  </si>
  <si>
    <t>IQ-P21127</t>
  </si>
  <si>
    <t>Hay Al Shabab 1</t>
  </si>
  <si>
    <t>الشباب الاولى</t>
  </si>
  <si>
    <t>حي دجلة</t>
  </si>
  <si>
    <t>IQ-P21165</t>
  </si>
  <si>
    <t>Mahdi Attalla village - 1</t>
  </si>
  <si>
    <t>قرية مهدي العطا الله</t>
  </si>
  <si>
    <t>تاج الدين</t>
  </si>
  <si>
    <t>IQ-P21207</t>
  </si>
  <si>
    <t>Tuliha</t>
  </si>
  <si>
    <t>طليحة</t>
  </si>
  <si>
    <t>IQ-P21247</t>
  </si>
  <si>
    <t>Badrah</t>
  </si>
  <si>
    <t>مركز بدرة</t>
  </si>
  <si>
    <t>IQ-P21268</t>
  </si>
  <si>
    <t>Jassan</t>
  </si>
  <si>
    <t>مركز جصان</t>
  </si>
  <si>
    <t>IQ-P21319</t>
  </si>
  <si>
    <t>Al  Basha'er</t>
  </si>
  <si>
    <t xml:space="preserve">ناحية البشائر </t>
  </si>
  <si>
    <t>IQ-P21329</t>
  </si>
  <si>
    <t>Al Muwaffaqiyah</t>
  </si>
  <si>
    <t>IQ-P21352</t>
  </si>
  <si>
    <t>Al-hay al-'asri</t>
  </si>
  <si>
    <t>الحي العصري</t>
  </si>
  <si>
    <t>IQ-P21414</t>
  </si>
  <si>
    <t>Hay Al-Rasol</t>
  </si>
  <si>
    <t>IQ-P21502</t>
  </si>
  <si>
    <t>Hay Al-Wehda (Mahala al-arab)</t>
  </si>
  <si>
    <t>حي الوحدة - محلة العرب</t>
  </si>
  <si>
    <t>IQ-P21504</t>
  </si>
  <si>
    <t>IQ-P21612</t>
  </si>
  <si>
    <t>Al Batar village</t>
  </si>
  <si>
    <t>قرية البتار</t>
  </si>
  <si>
    <t>IQ-P21616</t>
  </si>
  <si>
    <t>Al Gardhia village</t>
  </si>
  <si>
    <t>الكارضية</t>
  </si>
  <si>
    <t>الحسن العسكري</t>
  </si>
  <si>
    <t>IQ-P21620</t>
  </si>
  <si>
    <t>Al Hindiyah</t>
  </si>
  <si>
    <t>IQ-P21632</t>
  </si>
  <si>
    <t>Al Maimoon</t>
  </si>
  <si>
    <t>الميمون</t>
  </si>
  <si>
    <t>حي الجهاد- الشهيد داود</t>
  </si>
  <si>
    <t>الزهراء - الدجيلي</t>
  </si>
  <si>
    <t>IQ-P21656</t>
  </si>
  <si>
    <t>Al-ahrar</t>
  </si>
  <si>
    <t>الاحرار المركز</t>
  </si>
  <si>
    <t>IQ-P21698</t>
  </si>
  <si>
    <t>Al-jibab</t>
  </si>
  <si>
    <t>IQ-P21703</t>
  </si>
  <si>
    <t>Al-khawarnaq</t>
  </si>
  <si>
    <t>انوار الصدر</t>
  </si>
  <si>
    <t>داموك 150</t>
  </si>
  <si>
    <t>دور العمال</t>
  </si>
  <si>
    <t>IQ-P21801</t>
  </si>
  <si>
    <t>Hajji Jasim</t>
  </si>
  <si>
    <t>الحقوقيين</t>
  </si>
  <si>
    <t>IQ-P21821</t>
  </si>
  <si>
    <t>الجهاد -الثقلين</t>
  </si>
  <si>
    <t>IQ-P21826</t>
  </si>
  <si>
    <t xml:space="preserve">الوحدة </t>
  </si>
  <si>
    <t>الحيدرية</t>
  </si>
  <si>
    <t>IQ-P21839</t>
  </si>
  <si>
    <t>Hay al-mu'alimen</t>
  </si>
  <si>
    <t>IQ-P21843</t>
  </si>
  <si>
    <t>Khajia –Al Rassol</t>
  </si>
  <si>
    <t>الخاجية حي الرسول</t>
  </si>
  <si>
    <t>IQ-P22033</t>
  </si>
  <si>
    <t>Shaykh Sa`d</t>
  </si>
  <si>
    <t>شيخ سعد</t>
  </si>
  <si>
    <t>IQ-P22052</t>
  </si>
  <si>
    <t>Um Hulail Village</t>
  </si>
  <si>
    <t>ام هليل</t>
  </si>
  <si>
    <t>Al-Na'maniya</t>
  </si>
  <si>
    <t>Al-Suwaira</t>
  </si>
  <si>
    <t>قرية عبد الله</t>
  </si>
  <si>
    <t>مركز الشحيمية</t>
  </si>
  <si>
    <t>IQ-P22174</t>
  </si>
  <si>
    <t>Al Soddor Village</t>
  </si>
  <si>
    <t>حي الصدور</t>
  </si>
  <si>
    <t>IQ-P22307</t>
  </si>
  <si>
    <t>Qaryat Wahed</t>
  </si>
  <si>
    <t>قريه واحد</t>
  </si>
  <si>
    <t>مركز الزبيدية</t>
  </si>
  <si>
    <t>IQ-P22349</t>
  </si>
  <si>
    <t>Al Barakiya</t>
  </si>
  <si>
    <t>البراكية</t>
  </si>
  <si>
    <t>IQ-P22358</t>
  </si>
  <si>
    <t>Al Hureya</t>
  </si>
  <si>
    <t>IQ-P22395</t>
  </si>
  <si>
    <t>Albu No'man</t>
  </si>
  <si>
    <t>البو نعمان</t>
  </si>
  <si>
    <t>IQ-P22499</t>
  </si>
  <si>
    <t>Hay Al Mu'almin - Mahalla 208</t>
  </si>
  <si>
    <t>حي المعلمين - محلة 208</t>
  </si>
  <si>
    <t>IQ-P22509</t>
  </si>
  <si>
    <t>Hay alfurat</t>
  </si>
  <si>
    <t>حي الفرات</t>
  </si>
  <si>
    <t>IQ-P22527</t>
  </si>
  <si>
    <t>Al Abassiyah - Hay Al muntadher</t>
  </si>
  <si>
    <t>العباسية - حي المنتظر</t>
  </si>
  <si>
    <t>IQ-P22528</t>
  </si>
  <si>
    <t>Hay al-mutanaby</t>
  </si>
  <si>
    <t>حي المتنبي</t>
  </si>
  <si>
    <t>IQ-P22552</t>
  </si>
  <si>
    <t>Hay Kinda 1</t>
  </si>
  <si>
    <t>حي كندة 1</t>
  </si>
  <si>
    <t>IQ-P22553</t>
  </si>
  <si>
    <t>Hay kinda  2</t>
  </si>
  <si>
    <t>حي كندة 2</t>
  </si>
  <si>
    <t>حي كندة 1 - في مرقد سيد ابراهيم الغمر</t>
  </si>
  <si>
    <t>IQ-P22558</t>
  </si>
  <si>
    <t>Hay missan 234</t>
  </si>
  <si>
    <t>حي ميسان 234</t>
  </si>
  <si>
    <t>حي ميسان 236</t>
  </si>
  <si>
    <t>IQ-P22562</t>
  </si>
  <si>
    <t>Hay missan block 242</t>
  </si>
  <si>
    <t>حي ميسان 242</t>
  </si>
  <si>
    <t>IQ-P22585</t>
  </si>
  <si>
    <t>Maytham Al Tamar</t>
  </si>
  <si>
    <t>حي ميثم التمار</t>
  </si>
  <si>
    <t>IQ-P22624</t>
  </si>
  <si>
    <t>Ulwat Al fahal Al gharbiy /18</t>
  </si>
  <si>
    <t>علوة الفحل الغربية 18</t>
  </si>
  <si>
    <t>IQ-P22657</t>
  </si>
  <si>
    <t>Al Mishkhab</t>
  </si>
  <si>
    <t>المشخاب</t>
  </si>
  <si>
    <t>IQ-P22816</t>
  </si>
  <si>
    <t>Al Jumhooriya</t>
  </si>
  <si>
    <t>حي الجمهورية</t>
  </si>
  <si>
    <t>IQ-P22820</t>
  </si>
  <si>
    <t>Hay almatat</t>
  </si>
  <si>
    <t>حي المطاط</t>
  </si>
  <si>
    <t>IQ-P22828</t>
  </si>
  <si>
    <t>Hay alsaray</t>
  </si>
  <si>
    <t>IQ-P22918</t>
  </si>
  <si>
    <t>Abu Khalid</t>
  </si>
  <si>
    <t>حي ابو خالد</t>
  </si>
  <si>
    <t>IQ-P22921</t>
  </si>
  <si>
    <t>Al Adalah 119</t>
  </si>
  <si>
    <t>حي العدالة 119</t>
  </si>
  <si>
    <t>IQ-P22924</t>
  </si>
  <si>
    <t>Al bory</t>
  </si>
  <si>
    <t>قرية البوري</t>
  </si>
  <si>
    <t>IQ-P22926</t>
  </si>
  <si>
    <t>Al Ghadeer</t>
  </si>
  <si>
    <t xml:space="preserve">منطقة الحولي </t>
  </si>
  <si>
    <t>IQ-P22933</t>
  </si>
  <si>
    <t>Al Jam'aa 135</t>
  </si>
  <si>
    <t>حي الجامعة 135</t>
  </si>
  <si>
    <t>IQ-P22935</t>
  </si>
  <si>
    <t>Al Jam'ah 139</t>
  </si>
  <si>
    <t>حي الجامعة 139</t>
  </si>
  <si>
    <t>IQ-P22936</t>
  </si>
  <si>
    <t>Al Jami'ah 137</t>
  </si>
  <si>
    <t>الجامعة 137</t>
  </si>
  <si>
    <t>IQ-P22937</t>
  </si>
  <si>
    <t>Al Jazair 336</t>
  </si>
  <si>
    <t>حي الجزائر 336</t>
  </si>
  <si>
    <t>الجديدة 4</t>
  </si>
  <si>
    <t>الحيدرية - المزارع</t>
  </si>
  <si>
    <t>حي القاسم 403</t>
  </si>
  <si>
    <t>الرضوية 3</t>
  </si>
  <si>
    <t>IQ-P22956</t>
  </si>
  <si>
    <t>Al Rehab</t>
  </si>
  <si>
    <t>الرحاب</t>
  </si>
  <si>
    <t>IQ-P22979</t>
  </si>
  <si>
    <t>Aljadidah althalthah</t>
  </si>
  <si>
    <t>الجديدة الثالثة</t>
  </si>
  <si>
    <t>IQ-P22980</t>
  </si>
  <si>
    <t>Aljadidah althanyah</t>
  </si>
  <si>
    <t>الجديدة الثانية</t>
  </si>
  <si>
    <t>IQ-P22981</t>
  </si>
  <si>
    <t>Aljadidah alulah</t>
  </si>
  <si>
    <t>الجديدة الاولى</t>
  </si>
  <si>
    <t>IQ-P23040</t>
  </si>
  <si>
    <t>Hay aby taleb</t>
  </si>
  <si>
    <t>حي ابو طالب</t>
  </si>
  <si>
    <t>IQ-P23048</t>
  </si>
  <si>
    <t>Hay Al imam Ali Al mu`almien</t>
  </si>
  <si>
    <t>حي الامام علي والمعلمين</t>
  </si>
  <si>
    <t>IQ-P23049</t>
  </si>
  <si>
    <t>Hay Al Jami'a - 141</t>
  </si>
  <si>
    <t>حي الجامعة 141</t>
  </si>
  <si>
    <t>IQ-P23051</t>
  </si>
  <si>
    <t>Hay Al Jaza'ar - 338</t>
  </si>
  <si>
    <t>حي الجزائر 338</t>
  </si>
  <si>
    <t>IQ-P23052</t>
  </si>
  <si>
    <t>Hay Al Jaza'ar - 342</t>
  </si>
  <si>
    <t>حي الجزائر 342</t>
  </si>
  <si>
    <t>حي الرحمة</t>
  </si>
  <si>
    <t>حي الشهيد الصدر 302</t>
  </si>
  <si>
    <t>IQ-P23062</t>
  </si>
  <si>
    <t>Hay Al 'Urooba - 320</t>
  </si>
  <si>
    <t>حي العروبة 320</t>
  </si>
  <si>
    <t>IQ-P23063</t>
  </si>
  <si>
    <t>Hay Al 'Urooba - 322</t>
  </si>
  <si>
    <t>حي العروبة 322</t>
  </si>
  <si>
    <t>IQ-P23064</t>
  </si>
  <si>
    <t>Hay Al Yarmook 326</t>
  </si>
  <si>
    <t>حي اليرموك 326</t>
  </si>
  <si>
    <t>IQ-P23066</t>
  </si>
  <si>
    <t>Hay Al Yarmuk - 332</t>
  </si>
  <si>
    <t>حي اليرموك 332</t>
  </si>
  <si>
    <t>حي الزهراء  - الحيدرية</t>
  </si>
  <si>
    <t>الانصار 124</t>
  </si>
  <si>
    <t>IQ-P23072</t>
  </si>
  <si>
    <t>Hay alghary 1</t>
  </si>
  <si>
    <t>حي الغري 1</t>
  </si>
  <si>
    <t>IQ-P23076</t>
  </si>
  <si>
    <t>Hay alhawra` zainab</t>
  </si>
  <si>
    <t>حي الحوراء زينب</t>
  </si>
  <si>
    <t>حي الجهاد 411</t>
  </si>
  <si>
    <t>IQ-P23084</t>
  </si>
  <si>
    <t>Hay aljihad 417</t>
  </si>
  <si>
    <t>حي الجهاد 417</t>
  </si>
  <si>
    <t>IQ-P23094</t>
  </si>
  <si>
    <t>Hay alqasim 405</t>
  </si>
  <si>
    <t>حي القاسم 405</t>
  </si>
  <si>
    <t>IQ-P23101</t>
  </si>
  <si>
    <t>Hay Al-Risala - 312</t>
  </si>
  <si>
    <t>حي الرسالة 312</t>
  </si>
  <si>
    <t>IQ-P23109</t>
  </si>
  <si>
    <t>Hay alsalam 131</t>
  </si>
  <si>
    <t>حي السلام 131</t>
  </si>
  <si>
    <t>IQ-P23112</t>
  </si>
  <si>
    <t>Hay alshahied alsader 304</t>
  </si>
  <si>
    <t>حي الشهيد الصدر 304</t>
  </si>
  <si>
    <t>IQ-P23113</t>
  </si>
  <si>
    <t>Hay alshahied alsader 308</t>
  </si>
  <si>
    <t>حي الشهيد الصدر 308</t>
  </si>
  <si>
    <t>طريق النجف - كربلاء قرب سيطرة النجف الرئيسية</t>
  </si>
  <si>
    <t>الشوافع</t>
  </si>
  <si>
    <t>IQ-P23290</t>
  </si>
  <si>
    <t>Maslakha Al Sufla (Shikh Abdula village)</t>
  </si>
  <si>
    <t>قرية الشيخ عبدالله</t>
  </si>
  <si>
    <t>IQ-P23291</t>
  </si>
  <si>
    <t>Maslakha Al 'Ulya</t>
  </si>
  <si>
    <t>قرية المصلخة عليا</t>
  </si>
  <si>
    <t>IQ-P23340</t>
  </si>
  <si>
    <t>Albu Farraj</t>
  </si>
  <si>
    <t>بلد مقاطعة 1 عزيز بلد والغواظرقرية البو فراج</t>
  </si>
  <si>
    <t>IQ-P23380</t>
  </si>
  <si>
    <t>Qaryat Abu Sefa - 1</t>
  </si>
  <si>
    <t>الاسحاقي حي محلة ابو صفة م(15)محلة ابو صفة / 1</t>
  </si>
  <si>
    <t>IQ-P23389</t>
  </si>
  <si>
    <t>Yathrib - Al Jam'yah</t>
  </si>
  <si>
    <t>يثرب مقاطعة 19 تل اجود قرية الجمعية</t>
  </si>
  <si>
    <t>IQ-P23412</t>
  </si>
  <si>
    <t>Al-Khadhra' area</t>
  </si>
  <si>
    <t>الدور حي الخضراء</t>
  </si>
  <si>
    <t>IQ-P23420</t>
  </si>
  <si>
    <t>Door Al Gharbiya</t>
  </si>
  <si>
    <t>الدور  مقاطعة 72 وادي جباش  الغربية سكن متناثر</t>
  </si>
  <si>
    <t>IQ-P23446</t>
  </si>
  <si>
    <t>Shwaikhat area</t>
  </si>
  <si>
    <t>الدور منطقة الشويخات</t>
  </si>
  <si>
    <t>IQ-P23449</t>
  </si>
  <si>
    <t>Tal Al Banat - Mahalla 109</t>
  </si>
  <si>
    <t>الدور حي تل البنات محلة 109</t>
  </si>
  <si>
    <t>Al-Fares</t>
  </si>
  <si>
    <t>IQ-P23466</t>
  </si>
  <si>
    <t>م ق الدجيل م (9/تل مسكين)حي الحسين</t>
  </si>
  <si>
    <t>IQ-P23467</t>
  </si>
  <si>
    <t>Hay Al Jam'yah 207</t>
  </si>
  <si>
    <t>م ق الدجيل حي الجمعية م (9/تل مسكين) محلة  207</t>
  </si>
  <si>
    <t>IQ-P23468</t>
  </si>
  <si>
    <t>م ق الدجيل م (9/تل مسكين)حي الصدريين</t>
  </si>
  <si>
    <t>IQ-P23469</t>
  </si>
  <si>
    <t>Hay al Zahra'a 204</t>
  </si>
  <si>
    <t>م ق الدجيل حي الزهراء م (9/تل مسكين) محلة  204</t>
  </si>
  <si>
    <t>IQ-P23482</t>
  </si>
  <si>
    <t>Al Armushia (Mahala 310)</t>
  </si>
  <si>
    <t>م ق سامراء حي الشرطة م(25/عرموشية) محلة   332</t>
  </si>
  <si>
    <t>IQ-P23485</t>
  </si>
  <si>
    <t>Al Jubairiyah Al Thalitha</t>
  </si>
  <si>
    <t>م ق سامراء حي الواثق(22/جبيرية)  الجبيرية الثالثة</t>
  </si>
  <si>
    <t>IQ-P23486</t>
  </si>
  <si>
    <t>Al Qal'a - Mahal 201</t>
  </si>
  <si>
    <t>م ق سامراء مقاطعة 4 القلعة محلة   201</t>
  </si>
  <si>
    <t>IQ-P23494</t>
  </si>
  <si>
    <t>Al_Jazera</t>
  </si>
  <si>
    <t>م ق سامراء مقاطعة 9 الجزيرة (الجزءالجنوبي) سكن متن</t>
  </si>
  <si>
    <t>IQ-P23506</t>
  </si>
  <si>
    <t>Al-Efraz area</t>
  </si>
  <si>
    <t xml:space="preserve">م ق سامراء حي الافراز   </t>
  </si>
  <si>
    <t>IQ-P23508</t>
  </si>
  <si>
    <t>Al-Hewaish area</t>
  </si>
  <si>
    <t xml:space="preserve">م ق سامراء مقاطعة 10 ابوالحيل قرية الحويش </t>
  </si>
  <si>
    <t>IQ-P23509</t>
  </si>
  <si>
    <t>Al-Jamia'a area</t>
  </si>
  <si>
    <t xml:space="preserve">م ق سامراء حي الجامعة  </t>
  </si>
  <si>
    <t>IQ-P23525</t>
  </si>
  <si>
    <t>Al-Shuhada'a - Mahalla 324</t>
  </si>
  <si>
    <t>م ق سامراء حي الشهداءم(25/عرموشية) محلة   324</t>
  </si>
  <si>
    <t>IQ-P23526</t>
  </si>
  <si>
    <t>م ق سامراء حي السكك (الشرقية) محلة   111</t>
  </si>
  <si>
    <t>IQ-P23540</t>
  </si>
  <si>
    <t>Hay Al Baladiya - 104</t>
  </si>
  <si>
    <t>م ق سامراء حي ابن سينا  محلة 104</t>
  </si>
  <si>
    <t>IQ-P23541</t>
  </si>
  <si>
    <t>Hay Al Dhubbat - Mahalla 334</t>
  </si>
  <si>
    <t>م ق سامراء حي الضباط م(25/عرموشية) محلة 334</t>
  </si>
  <si>
    <t>IQ-P23543</t>
  </si>
  <si>
    <t>Hay Al Hady 101</t>
  </si>
  <si>
    <t>م ق سامراء حي الهادي(غربية) محلة  101</t>
  </si>
  <si>
    <t>IQ-P23544</t>
  </si>
  <si>
    <t>Hay Al imam - 103</t>
  </si>
  <si>
    <t xml:space="preserve">م ق سامراء حي الامام محلة   103 </t>
  </si>
  <si>
    <t>IQ-P23546</t>
  </si>
  <si>
    <t>Hay Al Mu'lmeen - 109</t>
  </si>
  <si>
    <t>حي المعلمين - 109</t>
  </si>
  <si>
    <t>IQ-P23548</t>
  </si>
  <si>
    <t>Hay Al Muthanna - Mahalla 312</t>
  </si>
  <si>
    <t>م ق سامراء حي المثنى م(25/عرموشية محلة 312</t>
  </si>
  <si>
    <t>IQ-P23549</t>
  </si>
  <si>
    <t>Hay Al Rasheed - Mahalla 326</t>
  </si>
  <si>
    <t>حي الرشيد م(22/جبيرية) محلة   326</t>
  </si>
  <si>
    <t>IQ-P23552</t>
  </si>
  <si>
    <t>Hay Al Wathiq - Mahala 314</t>
  </si>
  <si>
    <t>م ق سامراء حي الواثق(22/جبيرية) محلة   314</t>
  </si>
  <si>
    <t>IQ-P23553</t>
  </si>
  <si>
    <t>Hay Al Zuhoor (Al qal'a 4) Mahala 202</t>
  </si>
  <si>
    <t>م ق سامراء حي الزهور(4/القلعة) محلة   202</t>
  </si>
  <si>
    <t>IQ-P23555</t>
  </si>
  <si>
    <t>Hay Al-Khathra'a Mahala 322</t>
  </si>
  <si>
    <t>م ق سامراء حي الخضراء م(25/عرموشية) محلة   322</t>
  </si>
  <si>
    <t>IQ-P23556</t>
  </si>
  <si>
    <t>Hay Alqadisiya - 320</t>
  </si>
  <si>
    <t>م ق سامراء حي القادسية م(25/عرموشية) محلة  320</t>
  </si>
  <si>
    <t>IQ-P23557</t>
  </si>
  <si>
    <t>Hay Al-Zira'a (Sharqiyah) 113</t>
  </si>
  <si>
    <t>م ق سامراء حي الزراعة(شرقية) محلة   113</t>
  </si>
  <si>
    <t>IQ-P23559</t>
  </si>
  <si>
    <t>Hay Salah Al-Din (Mahala 302)</t>
  </si>
  <si>
    <t>م ق سامراء حي صلاح الدين  محلة  302</t>
  </si>
  <si>
    <t>IQ-P23580</t>
  </si>
  <si>
    <t>Al Dra'at  village</t>
  </si>
  <si>
    <t>مقاطعة 88 تلول الباج ( قسم أ ) قرية الدرعات</t>
  </si>
  <si>
    <t>م ق الشرقاط  مقاطعة 87 البلاليج قرية عين البيضاء</t>
  </si>
  <si>
    <t>م ق الشرقاط مقاطعة 21 خصم الجزيرة قرية الفجر  (سكن</t>
  </si>
  <si>
    <t>IQ-P23585</t>
  </si>
  <si>
    <t>Al Hamzan village</t>
  </si>
  <si>
    <t>مقاطعة 87 البلاليج قرية الهمزان</t>
  </si>
  <si>
    <t>IQ-P23586</t>
  </si>
  <si>
    <t>Al Jibariya village</t>
  </si>
  <si>
    <t>م ق سامراء حي الواثق(22/جبيرية) محلة   316</t>
  </si>
  <si>
    <t>م ق الشرقاط حي جميلة حي جميلة</t>
  </si>
  <si>
    <t>IQ-P23588</t>
  </si>
  <si>
    <t>Al Khadraniyah</t>
  </si>
  <si>
    <t>م ق الشرقاط مقاطعة 2 خضرانية حاوي قرية الخضرانية</t>
  </si>
  <si>
    <t>مقاطعة 89 المسيحلي قرية الخانوكة</t>
  </si>
  <si>
    <t>IQ-P23596</t>
  </si>
  <si>
    <t>Albu O'mera village</t>
  </si>
  <si>
    <t>مقاطعة 87 البلاليج قرية البو عميرة</t>
  </si>
  <si>
    <t>IQ-P23598</t>
  </si>
  <si>
    <t>Ali Al Nada complex</t>
  </si>
  <si>
    <t>مقاطعة 87 البلاليج مجمع علي الندا</t>
  </si>
  <si>
    <t>IQ-P23602</t>
  </si>
  <si>
    <t>Awad Al Tawee complex</t>
  </si>
  <si>
    <t xml:space="preserve">مقاطعة 87 البلاليج مجمع عواد الطاوي </t>
  </si>
  <si>
    <t>م ق الشرقاط مقاطعة 14 بعاجه حاوي بعاجه حاوي / حضر</t>
  </si>
  <si>
    <t>IQ-P23605</t>
  </si>
  <si>
    <t>Farhan Al Bustan complex</t>
  </si>
  <si>
    <t>مقاطعة 87 البلاليج مجمع فرحان البستان</t>
  </si>
  <si>
    <t>م ق الشرقاط الحي العسكري</t>
  </si>
  <si>
    <t>م ق الشرقاط حي القصبة</t>
  </si>
  <si>
    <t>IQ-P23614</t>
  </si>
  <si>
    <t>Huriyah al jazerah - Al- Aboud</t>
  </si>
  <si>
    <t>م ق الشرقاط مقاطعة 4 حورية الجزيرة قرية العبود</t>
  </si>
  <si>
    <t>IQ-P23615</t>
  </si>
  <si>
    <t>Ibrahim Al Shikh Salih village</t>
  </si>
  <si>
    <t>مقاطعة 87 البلاليج قرية ابراهيم الشيخ صالح</t>
  </si>
  <si>
    <t>IQ-P23620</t>
  </si>
  <si>
    <t>Khalaf Al Di'ejan</t>
  </si>
  <si>
    <t>مقاطعة 87 البلاليج قرية خلف الدعيجان</t>
  </si>
  <si>
    <t>IQ-P23621</t>
  </si>
  <si>
    <t>Khalaf Misser village</t>
  </si>
  <si>
    <t>مقاطعة 87 البلاليج قرية خلف مسير</t>
  </si>
  <si>
    <t>IQ-P23624</t>
  </si>
  <si>
    <t>Mojama' Hassan Al Sulayib village</t>
  </si>
  <si>
    <t xml:space="preserve">مقاطعة 87 البلاليج قرية مجمع حسن الصليب </t>
  </si>
  <si>
    <t>IQ-P23626</t>
  </si>
  <si>
    <t>Nazeheen Al Jazera complex</t>
  </si>
  <si>
    <t>مقاطعة 87 البلاليج مجمع نازحين الجزيرة</t>
  </si>
  <si>
    <t>IQ-P23628</t>
  </si>
  <si>
    <t>Qaryat Al Sabkha</t>
  </si>
  <si>
    <t>م ق الشرقاط مقاطعة 16 الخصم/ حاوي قرية اصبخة  (الا</t>
  </si>
  <si>
    <t>IQ-P23629</t>
  </si>
  <si>
    <t>Qaryat Mujamma' Al Waleed</t>
  </si>
  <si>
    <t xml:space="preserve">مقاطعة 87 البلاليج قرية مجمع الوليد </t>
  </si>
  <si>
    <t>IQ-P23630</t>
  </si>
  <si>
    <t>Qaryat Um Ghorba</t>
  </si>
  <si>
    <t xml:space="preserve">مقاطعة 87 البلاليج قرية ام غربة </t>
  </si>
  <si>
    <t>IQ-P23640</t>
  </si>
  <si>
    <t>Tal Al Jumiala area</t>
  </si>
  <si>
    <t xml:space="preserve">تل بعاجة 1 وتل اجميلة </t>
  </si>
  <si>
    <t>IQ-P23641</t>
  </si>
  <si>
    <t>Tulul Baq</t>
  </si>
  <si>
    <t>مقاطعة 88 تلول الباج ( قسم أ ) قريه تلول الباج</t>
  </si>
  <si>
    <t>العلم مقاطعة 28 السمرة والعبادي قرية العهد الجديد</t>
  </si>
  <si>
    <t>العلم /مقاطعة (27/الخرجة والعالي) / الحي العسكري</t>
  </si>
  <si>
    <t>العلم مقاطعة 30 الخزامية قرية الخزامية</t>
  </si>
  <si>
    <t>م ق تكريت  مقاطعة 49 الناعمة الجنوبية قرية الناعمة</t>
  </si>
  <si>
    <t>العلم مقاطعة 47 الناعمة الشمالية قرية الناعمة الشم</t>
  </si>
  <si>
    <t>البو هيازع</t>
  </si>
  <si>
    <t>العلم - حي الجمعية / 2</t>
  </si>
  <si>
    <t>العلم حي الصناعي /م(51/المجرة وتل رجيم) قرية الصمد</t>
  </si>
  <si>
    <t>IQ-P23775</t>
  </si>
  <si>
    <t>Mahalla Al 'A'ed - 3</t>
  </si>
  <si>
    <t>العلم حي العائد/م(27/الخرجة والعالي) محلة العائد /</t>
  </si>
  <si>
    <t>العلم حي عويجيلية /م(27/الخرجة والعالي) محلة عويجل</t>
  </si>
  <si>
    <t>IQ-P23786</t>
  </si>
  <si>
    <t>Qaryat Al muwadafeen 6</t>
  </si>
  <si>
    <t>العلم حي الموظفين /م (27الخرجة والعالي) محلة الموظ</t>
  </si>
  <si>
    <t>العلم مقاطعة 30 الربيضة قرية أربيضة</t>
  </si>
  <si>
    <t>IQ-P23792</t>
  </si>
  <si>
    <t>Sadayrat Abo Ajeel</t>
  </si>
  <si>
    <t>صديرة ابو عجيل</t>
  </si>
  <si>
    <t>العلم مقاطعة 28 السمرة والعبادي قرية سمرة</t>
  </si>
  <si>
    <t>IQ-P23801</t>
  </si>
  <si>
    <t>Ellme'abdi Al Shemaliya Village</t>
  </si>
  <si>
    <t>العلم مقاطعة 44 المعيبدي الشمالية</t>
  </si>
  <si>
    <t>IQ-P23943</t>
  </si>
  <si>
    <t>IQ-P23944</t>
  </si>
  <si>
    <t>البصرة / كرمة علي / الطوبة والنخيله</t>
  </si>
  <si>
    <t>IQ-P23945</t>
  </si>
  <si>
    <t xml:space="preserve">الزبير / الدواجن </t>
  </si>
  <si>
    <t>IQ-P23946</t>
  </si>
  <si>
    <t>البصرة /الزبير /الشعيبة /دور ضباط الصف</t>
  </si>
  <si>
    <t>IQ-P23948</t>
  </si>
  <si>
    <t>Al Budair Area / Hay Al Askary 2</t>
  </si>
  <si>
    <t>ناحية البدير/حي العسكري2</t>
  </si>
  <si>
    <t>IQ-P23949</t>
  </si>
  <si>
    <t>IQ-P23950</t>
  </si>
  <si>
    <t>Hay Al Waely</t>
  </si>
  <si>
    <t>ناحية السنية/حي الوائلي</t>
  </si>
  <si>
    <t>IQ-P23951</t>
  </si>
  <si>
    <t>حي رمضان</t>
  </si>
  <si>
    <t>IQ-P23952</t>
  </si>
  <si>
    <t>قرهنجيريكان</t>
  </si>
  <si>
    <t>IQ-P23953</t>
  </si>
  <si>
    <t>كمبى خوارو</t>
  </si>
  <si>
    <t>IQ-P23954</t>
  </si>
  <si>
    <t>كانى سارد</t>
  </si>
  <si>
    <t>IQ-P23955</t>
  </si>
  <si>
    <t>كانى توو</t>
  </si>
  <si>
    <t>IQ-P23956</t>
  </si>
  <si>
    <t>كنكوة</t>
  </si>
  <si>
    <t>IQ-P23957</t>
  </si>
  <si>
    <t>كورد ستى</t>
  </si>
  <si>
    <t>IQ-P23958</t>
  </si>
  <si>
    <t>ملكندى</t>
  </si>
  <si>
    <t>IQ-P23959</t>
  </si>
  <si>
    <t>روز ستى</t>
  </si>
  <si>
    <t>IQ-P23960</t>
  </si>
  <si>
    <t>روزهلات</t>
  </si>
  <si>
    <t>IQ-P23961</t>
  </si>
  <si>
    <t>سردم ستى</t>
  </si>
  <si>
    <t>IQ-P23962</t>
  </si>
  <si>
    <t>سرورى</t>
  </si>
  <si>
    <t>IQ-P23963</t>
  </si>
  <si>
    <t>ناحية المدحتيه - القصبة القديمة</t>
  </si>
  <si>
    <t>IQ-P23964</t>
  </si>
  <si>
    <t>ناحية المدحتية - حي الامام</t>
  </si>
  <si>
    <t>IQ-P23965</t>
  </si>
  <si>
    <t>Al Qasim Area - Al Qasabah Al kadima</t>
  </si>
  <si>
    <t>ناحية القاسم - القصبة القديمة</t>
  </si>
  <si>
    <t>IQ-P23966</t>
  </si>
  <si>
    <t>البو سعبر</t>
  </si>
  <si>
    <t>IQ-P23967</t>
  </si>
  <si>
    <t>مركز القضاء - الانتفاضه</t>
  </si>
  <si>
    <t>IQ-P23968</t>
  </si>
  <si>
    <t>أبو خستاوي</t>
  </si>
  <si>
    <t>IQ-P23969</t>
  </si>
  <si>
    <t>Al Bakraly</t>
  </si>
  <si>
    <t>البكرلي</t>
  </si>
  <si>
    <t>IQ-P23970</t>
  </si>
  <si>
    <t>الجمجمة</t>
  </si>
  <si>
    <t>IQ-P23971</t>
  </si>
  <si>
    <t>Al Kafal Area - Al Shahbaniyah</t>
  </si>
  <si>
    <t xml:space="preserve">ناحية الكفل - الشهابية </t>
  </si>
  <si>
    <t>IQ-P23972</t>
  </si>
  <si>
    <t>كراغول</t>
  </si>
  <si>
    <t>IQ-P23973</t>
  </si>
  <si>
    <t>البساتين</t>
  </si>
  <si>
    <t>IQ-P23974</t>
  </si>
  <si>
    <t>الكرادة - 901</t>
  </si>
  <si>
    <t>IQ-P23975</t>
  </si>
  <si>
    <t>الصدر - قطاع 76</t>
  </si>
  <si>
    <t>IQ-P23976</t>
  </si>
  <si>
    <t>Al Sadir - Block 4</t>
  </si>
  <si>
    <t>الصدر - قطاع 4</t>
  </si>
  <si>
    <t>IQ-P23977</t>
  </si>
  <si>
    <t>Al Sadir - block 63</t>
  </si>
  <si>
    <t>الصدر - قطاع63</t>
  </si>
  <si>
    <t>IQ-P23978</t>
  </si>
  <si>
    <t>سبع قصور</t>
  </si>
  <si>
    <t>IQ-P23979</t>
  </si>
  <si>
    <t>دابين 2</t>
  </si>
  <si>
    <t>IQ-P23980</t>
  </si>
  <si>
    <t>بشيريان</t>
  </si>
  <si>
    <t>IQ-P23982</t>
  </si>
  <si>
    <t>Zaiton Collective</t>
  </si>
  <si>
    <t>مجمع زيتون</t>
  </si>
  <si>
    <t>IQ-P23983</t>
  </si>
  <si>
    <t>زنكال</t>
  </si>
  <si>
    <t>IQ-P23984</t>
  </si>
  <si>
    <t>IQ-P23985</t>
  </si>
  <si>
    <t>الصافية 2</t>
  </si>
  <si>
    <t>IQ-P23986</t>
  </si>
  <si>
    <t xml:space="preserve">شارع النجف </t>
  </si>
  <si>
    <t>IQ-P23987</t>
  </si>
  <si>
    <t>حي الرحمه 1</t>
  </si>
  <si>
    <t>IQ-P23988</t>
  </si>
  <si>
    <t>حي الرحمه 2</t>
  </si>
  <si>
    <t>IQ-P23989</t>
  </si>
  <si>
    <t>حي 17 ربيع الاول</t>
  </si>
  <si>
    <t>IQ-P23990</t>
  </si>
  <si>
    <t>IQ-P23991</t>
  </si>
  <si>
    <t>حي الحوراء الثالثة</t>
  </si>
  <si>
    <t>IQ-P23992</t>
  </si>
  <si>
    <t>حي الجوادين الاولى</t>
  </si>
  <si>
    <t>IQ-P23993</t>
  </si>
  <si>
    <t>Al Shomali Road</t>
  </si>
  <si>
    <t>طريق الشوملي</t>
  </si>
  <si>
    <t>IQ-P23994</t>
  </si>
  <si>
    <t>علوة الفحل</t>
  </si>
  <si>
    <t>IQ-P23996</t>
  </si>
  <si>
    <t>م ق بيجي مقاطعة 28 المسحك قرية المسحك</t>
  </si>
  <si>
    <t>IQ-P23997</t>
  </si>
  <si>
    <t>Al Namel Village</t>
  </si>
  <si>
    <t>م ق بيجي مقاطعة 26 النمل قرية النمل</t>
  </si>
  <si>
    <t>IQ-P23998</t>
  </si>
  <si>
    <t>م ق الشرقاط  حي الزراعه</t>
  </si>
  <si>
    <t>IQ-P23999</t>
  </si>
  <si>
    <t>حي عويجيلية /م(27/الخرجة والعالي)</t>
  </si>
  <si>
    <t>IQ-P24000</t>
  </si>
  <si>
    <t>حي البلدية/م(27/الخرجة والعالي)</t>
  </si>
  <si>
    <t>IQ-P24001</t>
  </si>
  <si>
    <t>م ق طوز خورماتو حي الزهور م(5/الطوز) محلة    113</t>
  </si>
  <si>
    <t>Al Habaria</t>
  </si>
  <si>
    <t>الهبارية</t>
  </si>
  <si>
    <t>Al kasra</t>
  </si>
  <si>
    <t>الكسرة</t>
  </si>
  <si>
    <t>Ongoing</t>
  </si>
  <si>
    <t>Winter</t>
  </si>
  <si>
    <t>Summer</t>
  </si>
  <si>
    <t xml:space="preserve">Plastic Sheet (medium quality Tarpaulin) 4 m x 6 m </t>
  </si>
  <si>
    <t xml:space="preserve">Plastic Sheet (heavy duty Tarpaulin) 4 m x 6 m </t>
  </si>
  <si>
    <t xml:space="preserve">Transparent Sheet 20 x 2 meters / Plastic Film </t>
  </si>
  <si>
    <t xml:space="preserve">Nails (for concrete) 4 x 50 mm, box 400 grams </t>
  </si>
  <si>
    <t xml:space="preserve">Nails for wood 100 mm </t>
  </si>
  <si>
    <t xml:space="preserve">Screws for wood 4 x 20 mm </t>
  </si>
  <si>
    <t xml:space="preserve">Galvanised washer 2cm (adapted to the screws) </t>
  </si>
  <si>
    <t xml:space="preserve">Metallic wire mesh aluminum </t>
  </si>
  <si>
    <t xml:space="preserve">Expanding foam spray 750g </t>
  </si>
  <si>
    <t xml:space="preserve">Galvanized Hinges 17.5 cm x 7cm </t>
  </si>
  <si>
    <t xml:space="preserve">Padlock 6mm </t>
  </si>
  <si>
    <t xml:space="preserve">Galvanised Latch 6mm diam and 1,00 meter long </t>
  </si>
  <si>
    <t xml:space="preserve">Galvenised metallic connector 90 degrees </t>
  </si>
  <si>
    <t xml:space="preserve">Adhesive tap (large) </t>
  </si>
  <si>
    <t xml:space="preserve">Hammer 1kg, minimum 35cm long </t>
  </si>
  <si>
    <t xml:space="preserve">Screw driver 6 x 125mm, minimum 22cm long </t>
  </si>
  <si>
    <t xml:space="preserve">Wooden saw Arc or Long 50 cm long </t>
  </si>
  <si>
    <t xml:space="preserve">Wooden board 400 x 10 x 5cm </t>
  </si>
  <si>
    <t xml:space="preserve">Wooden board 400 x 10 x 2.5cm </t>
  </si>
  <si>
    <t xml:space="preserve">Plywood sheet 244 x 122 cm x 4 mm </t>
  </si>
  <si>
    <t xml:space="preserve">Plywood sheet 244 x 122 cm x 18 mm (black color) </t>
  </si>
  <si>
    <t xml:space="preserve">Cutter 20cm long good quality </t>
  </si>
  <si>
    <t>Quantity</t>
  </si>
  <si>
    <t>Unit</t>
  </si>
  <si>
    <t>Piece</t>
  </si>
  <si>
    <t>Box</t>
  </si>
  <si>
    <t>Kg</t>
  </si>
  <si>
    <t>m2</t>
  </si>
  <si>
    <t>Modality</t>
  </si>
  <si>
    <t>Reinforced rope</t>
  </si>
  <si>
    <t>Basic sealing off kit (tent)</t>
  </si>
  <si>
    <t>Full sealing off kit (building)</t>
  </si>
  <si>
    <t>#</t>
  </si>
  <si>
    <t>Implementing Partners</t>
  </si>
  <si>
    <t>Sharya</t>
  </si>
  <si>
    <t>Enishky</t>
  </si>
  <si>
    <t>Qidesh</t>
  </si>
  <si>
    <t>Bamerny</t>
  </si>
  <si>
    <t>Out of Camp</t>
  </si>
  <si>
    <t>In Camp</t>
  </si>
  <si>
    <t>New arrivals</t>
  </si>
  <si>
    <t>Replenishment</t>
  </si>
  <si>
    <t>Returnees</t>
  </si>
  <si>
    <t>Red Cross Movement</t>
  </si>
  <si>
    <t>Governement Bodies</t>
  </si>
  <si>
    <t>Beneficiary_description</t>
  </si>
  <si>
    <t>CASH</t>
  </si>
  <si>
    <t>In-Kind</t>
  </si>
  <si>
    <t># of kitchens provided</t>
  </si>
  <si>
    <t># of Tents provided</t>
  </si>
  <si>
    <t>Area of Activities</t>
  </si>
  <si>
    <t>In return areas</t>
  </si>
  <si>
    <t>Any other comments</t>
  </si>
  <si>
    <t># of Sealing off Kits</t>
  </si>
  <si>
    <t>Any Other Comments</t>
  </si>
  <si>
    <t>Kirkuk_كركوك</t>
  </si>
  <si>
    <t>Kirkuk__كركوك</t>
  </si>
  <si>
    <t>Salah al-Din_صلاح الدين</t>
  </si>
  <si>
    <t>Sulaymaniyah_السليمانية</t>
  </si>
  <si>
    <t>Sulaymaniya_السليمانية</t>
  </si>
  <si>
    <t>Ninewa_نينوى</t>
  </si>
  <si>
    <t>Erbil_اربيل</t>
  </si>
  <si>
    <t>Erbil__اربيل</t>
  </si>
  <si>
    <t>Baghdad_بغداد</t>
  </si>
  <si>
    <t>Dahuk_دهوك</t>
  </si>
  <si>
    <t>Dahuk__دهوك</t>
  </si>
  <si>
    <t>Koisnjaq_كويسنجق</t>
  </si>
  <si>
    <t>Daur_الدور</t>
  </si>
  <si>
    <t>Anbar_الأنبار</t>
  </si>
  <si>
    <t>Kerbala_كربلاء</t>
  </si>
  <si>
    <t>Kerbala__كربلاء</t>
  </si>
  <si>
    <t>Qadissiya_القادسية</t>
  </si>
  <si>
    <t>Afaq_عفك</t>
  </si>
  <si>
    <t>Wassit_واسط</t>
  </si>
  <si>
    <t>Kut_الكوت</t>
  </si>
  <si>
    <t>Falluja_الفلوجة</t>
  </si>
  <si>
    <t>Diyala_ديالى</t>
  </si>
  <si>
    <t>Khalis_الخالص</t>
  </si>
  <si>
    <t>Najaf_النجف</t>
  </si>
  <si>
    <t>Najaf__النجف</t>
  </si>
  <si>
    <t>Babylon__بابل</t>
  </si>
  <si>
    <t>Hilla_الحلة</t>
  </si>
  <si>
    <t>Mahawil_المحاويل</t>
  </si>
  <si>
    <t>Resafa_الرصافة</t>
  </si>
  <si>
    <r>
      <t xml:space="preserve"># of houses repaired </t>
    </r>
    <r>
      <rPr>
        <sz val="10"/>
        <color rgb="FFC00000"/>
        <rFont val="Calibri Light"/>
        <family val="2"/>
      </rPr>
      <t>(mainly for returnees)</t>
    </r>
  </si>
  <si>
    <r>
      <t xml:space="preserve">Date of activity
</t>
    </r>
    <r>
      <rPr>
        <sz val="10"/>
        <color rgb="FFC00000"/>
        <rFont val="Calibri Light"/>
        <family val="2"/>
      </rPr>
      <t>Starting Date</t>
    </r>
  </si>
  <si>
    <r>
      <t xml:space="preserve">Date of activity
</t>
    </r>
    <r>
      <rPr>
        <sz val="10"/>
        <color rgb="FFC00000"/>
        <rFont val="Calibri Light"/>
        <family val="2"/>
      </rPr>
      <t>Ending Date</t>
    </r>
  </si>
  <si>
    <t>Organization
Select organization</t>
  </si>
  <si>
    <t>Organization type
Select organization type</t>
  </si>
  <si>
    <t>Governorate_المحافظة
Select Governorate, then District</t>
  </si>
  <si>
    <t>Type of NFI
Select the type of NFI (Normal, Summer &amp; Winter)</t>
  </si>
  <si>
    <t>Activity status
Select status (planned or delivered)</t>
  </si>
  <si>
    <t>Modality
Select the modality (in-kind, cash or voucher)</t>
  </si>
  <si>
    <t>Amount ($ value of cash/voucher) per HHs been distributed</t>
  </si>
  <si>
    <t>Blankets
# of items</t>
  </si>
  <si>
    <t>Cooking Stoves/cookers
# of items</t>
  </si>
  <si>
    <t>Water jerry cans / water tanks
# of items</t>
  </si>
  <si>
    <t>Kerosene jerry cans
# of items</t>
  </si>
  <si>
    <t>Plastic sheeting
# of items</t>
  </si>
  <si>
    <t>Mattresses
# of items</t>
  </si>
  <si>
    <t>Bed sheets
# of items</t>
  </si>
  <si>
    <t>Pillows
# of items</t>
  </si>
  <si>
    <t>Carpets
# of items</t>
  </si>
  <si>
    <t>Sleeping floor mats
# of items</t>
  </si>
  <si>
    <t>Towels 
# of items</t>
  </si>
  <si>
    <t>Sleeping Bag
# of items</t>
  </si>
  <si>
    <t>Kitchen sets
# of sets</t>
  </si>
  <si>
    <t>Quilts
# of items</t>
  </si>
  <si>
    <t>Tent insulation liners
# of items</t>
  </si>
  <si>
    <t>Tent floor mats
# of items</t>
  </si>
  <si>
    <t>Liters of kerosene
# of liters</t>
  </si>
  <si>
    <t>Air coolers / conditioners
# of items</t>
  </si>
  <si>
    <t xml:space="preserve"> Coolboxes
# of items</t>
  </si>
  <si>
    <t>Fans
# of items</t>
  </si>
  <si>
    <t>Heaters
# of items</t>
  </si>
  <si>
    <t>Stoves
# of items</t>
  </si>
  <si>
    <t>Rechargeable light
# of items</t>
  </si>
  <si>
    <t>Fuel</t>
  </si>
  <si>
    <r>
      <t xml:space="preserve">Beneficiary_description
</t>
    </r>
    <r>
      <rPr>
        <sz val="10"/>
        <rFont val="Calibri Light"/>
        <family val="2"/>
      </rPr>
      <t>Please select beneficiary if New arrivals, Replenishment or Returnees</t>
    </r>
  </si>
  <si>
    <t>Activity status
Select status (planned, ongoing or completed)</t>
  </si>
  <si>
    <t>Tent upgrades
# of concrete slabs, walls, kitchens/latrines constructed</t>
  </si>
  <si>
    <t>Prefabs
# of prefab shelters installed</t>
  </si>
  <si>
    <t>Basic shelters repaired (care and maintenance)</t>
  </si>
  <si>
    <r>
      <t xml:space="preserve"># of Shelter receiving Small scale repairs </t>
    </r>
    <r>
      <rPr>
        <sz val="10"/>
        <color rgb="FFC00000"/>
        <rFont val="Calibri Light"/>
        <family val="2"/>
      </rPr>
      <t>(Specific out of Camps) - below USD 1,000</t>
    </r>
  </si>
  <si>
    <r>
      <t xml:space="preserve"># of Shelter receiving Medium to large scale repairs </t>
    </r>
    <r>
      <rPr>
        <sz val="10"/>
        <color rgb="FFC00000"/>
        <rFont val="Calibri Light"/>
        <family val="2"/>
      </rPr>
      <t xml:space="preserve">(Specific out of Camps) - from USD 1,000 to above </t>
    </r>
  </si>
  <si>
    <r>
      <t># of Collective centres repaired</t>
    </r>
    <r>
      <rPr>
        <sz val="10"/>
        <color rgb="FFC00000"/>
        <rFont val="Calibri Light"/>
        <family val="2"/>
      </rPr>
      <t xml:space="preserve"> (Specific out of Camps)</t>
    </r>
  </si>
  <si>
    <r>
      <t xml:space="preserve">Transitional Shelter units for individual families </t>
    </r>
    <r>
      <rPr>
        <sz val="10"/>
        <color rgb="FF0070C0"/>
        <rFont val="Calibri Light"/>
        <family val="2"/>
      </rPr>
      <t>(specific for IOM)</t>
    </r>
  </si>
  <si>
    <r>
      <t xml:space="preserve">New Construction of shelter units for individual families </t>
    </r>
    <r>
      <rPr>
        <sz val="10"/>
        <color rgb="FF0070C0"/>
        <rFont val="Calibri Light"/>
        <family val="2"/>
      </rPr>
      <t>(specific for UNHCR)</t>
    </r>
  </si>
  <si>
    <r>
      <t xml:space="preserve">RHU </t>
    </r>
    <r>
      <rPr>
        <sz val="10"/>
        <color rgb="FF0070C0"/>
        <rFont val="Calibri Light"/>
        <family val="2"/>
      </rPr>
      <t>(specific for UNHCR)</t>
    </r>
  </si>
  <si>
    <t>Name of Location</t>
  </si>
  <si>
    <t>Mahmoudiya_المحمودية</t>
  </si>
  <si>
    <t>Samarra_سامراء</t>
  </si>
  <si>
    <t>Tikrit_تكريت</t>
  </si>
  <si>
    <t>ANB - Falluja</t>
  </si>
  <si>
    <t>KERBALA - Kerbala</t>
  </si>
  <si>
    <t>NIN - Akre</t>
  </si>
  <si>
    <t>BAGHDAD - Adhamia</t>
  </si>
  <si>
    <t>BAGHDAD - Karkh</t>
  </si>
  <si>
    <t>SALAH AL DIN - Balad</t>
  </si>
  <si>
    <t>WASSIT - Kut</t>
  </si>
  <si>
    <t>WASSIT - Na'maniya</t>
  </si>
  <si>
    <t>SALAH AL DIN - Samarra</t>
  </si>
  <si>
    <t>NIN - Shikhan</t>
  </si>
  <si>
    <t>SALAH AL DIN - Tikrit</t>
  </si>
  <si>
    <t>NIN - Sinjar</t>
  </si>
  <si>
    <t>Kufa_الكوفة</t>
  </si>
  <si>
    <t>Sumel_سميل</t>
  </si>
  <si>
    <t>Amedi_العمادية</t>
  </si>
  <si>
    <t>Zakho_زاخو</t>
  </si>
  <si>
    <t>Musayab_المسيب</t>
  </si>
  <si>
    <t>Hashimiya_الهاشمية</t>
  </si>
  <si>
    <t>Abu Ghraib_أبو غريب</t>
  </si>
  <si>
    <t>Adhamia_الاعظمية</t>
  </si>
  <si>
    <t>Mada'in_المدائن</t>
  </si>
  <si>
    <t>Kadhimia_الكاظمية</t>
  </si>
  <si>
    <t>Thawra1_الثورة 1</t>
  </si>
  <si>
    <t>RIRP</t>
  </si>
  <si>
    <t>Muqdadiya_المقدادية</t>
  </si>
  <si>
    <t>Karkh_الكرخ</t>
  </si>
  <si>
    <t>Akre_عقرة</t>
  </si>
  <si>
    <t># of female (0-17year) winter clothing</t>
  </si>
  <si>
    <t># of male (0-17 years) winter clothing</t>
  </si>
  <si>
    <t># of female (18year to above) winter clothing</t>
  </si>
  <si>
    <t># of male (18year to above) winter clothing</t>
  </si>
  <si>
    <t>IRW</t>
  </si>
  <si>
    <t>Balad_بلد</t>
  </si>
  <si>
    <t>Tilkaif_تلكيف</t>
  </si>
  <si>
    <t>Khanaqin_خانقين</t>
  </si>
  <si>
    <t>Grand Total</t>
  </si>
  <si>
    <t># HH receiving Fuel</t>
  </si>
  <si>
    <t>Baiji_بيجي</t>
  </si>
  <si>
    <t>Missan_ميسان</t>
  </si>
  <si>
    <t>Basrah_البصرة</t>
  </si>
  <si>
    <t>Thi-Qar_ذي قار</t>
  </si>
  <si>
    <t>Muthanna_المثنى</t>
  </si>
  <si>
    <t>Amara_العمارة</t>
  </si>
  <si>
    <t>Sadr City_مدينة الصدر</t>
  </si>
  <si>
    <t>Ain Al-Tamur_عين تمر</t>
  </si>
  <si>
    <t>Shamiya_الشامية</t>
  </si>
  <si>
    <t>Sadiya_السعدية</t>
  </si>
  <si>
    <t>Qurna_القرنة</t>
  </si>
  <si>
    <t>Nassriya_الناصرية</t>
  </si>
  <si>
    <t>Samawa_السماوة</t>
  </si>
  <si>
    <t>Habbaniyah_حبانية</t>
  </si>
  <si>
    <t>Erbil_اربيل__Erbil_اربيل__</t>
  </si>
  <si>
    <t>Ba'quba_بعقوبة</t>
  </si>
  <si>
    <t>Clothing</t>
  </si>
  <si>
    <t>AlWehda camp</t>
  </si>
  <si>
    <t>Mohammed Abass Al Nabet Collective Center</t>
  </si>
  <si>
    <t>Al-Rasheed-Khaimat Al Iraq</t>
  </si>
  <si>
    <t>Al Saydeya-Al Kazkazaniyah Complex</t>
  </si>
  <si>
    <t>For Camp Managements staff</t>
  </si>
  <si>
    <t>Daquq_داقوق</t>
  </si>
  <si>
    <t>REACH National</t>
  </si>
  <si>
    <t>NIN - Telafar</t>
  </si>
  <si>
    <t xml:space="preserve">Abu Ghraib </t>
  </si>
  <si>
    <t>Amiriyat Al Falujah, Al Abyadh Camp</t>
  </si>
  <si>
    <t>Al Miqdadiya</t>
  </si>
  <si>
    <t>Mansouriya</t>
  </si>
  <si>
    <t>Al Takia Camp</t>
  </si>
  <si>
    <t>Sader Al Yousfiya camp</t>
  </si>
  <si>
    <t>Al Alam</t>
  </si>
  <si>
    <t>Al Daur Center</t>
  </si>
  <si>
    <t>Tikrit Center</t>
  </si>
  <si>
    <t>Laylan Camp</t>
  </si>
  <si>
    <t>Bersive2 camp</t>
  </si>
  <si>
    <t>Khanke camp</t>
  </si>
  <si>
    <t>Replacing Tents with RHU</t>
  </si>
  <si>
    <t>Replacing tents, Flood intervention</t>
  </si>
  <si>
    <t>Rehab. Shelters for Reternees</t>
  </si>
  <si>
    <t>Rehab. Shelters for returnees</t>
  </si>
  <si>
    <t>Replacing (176)tents with raising (400) floors and covering the tents with plastic sheet, Flood Intervention</t>
  </si>
  <si>
    <t>Raising the tents floors, flood Intervention</t>
  </si>
  <si>
    <t>Replacing tents</t>
  </si>
  <si>
    <t xml:space="preserve">winterization response-tent replacement </t>
  </si>
  <si>
    <t>Habaniya torist City</t>
  </si>
  <si>
    <t>Al Amal Al AMnshoud /1(No. 12) Camp, Amiriyat Al Falujah</t>
  </si>
  <si>
    <t>Ahal Al Ramadi Camp, Amiriyat Al Falujah</t>
  </si>
  <si>
    <t>Al Amal AlManshoud (No.4) (Al Hijaj Camp), Amiriyat AlFalujah</t>
  </si>
  <si>
    <t>Ahal Al Ramadi Camp (74), Amiriyat Al Falujah</t>
  </si>
  <si>
    <t>Al Azraq Camp, Habaniya</t>
  </si>
  <si>
    <t>Khaldiya Center Camp, Khaldiya</t>
  </si>
  <si>
    <t>Al Amal Al Manshood (No.5) in Amiriyat Al Fallujah</t>
  </si>
  <si>
    <t>Ghazaliya, Um Al Qura Camp (Ahalna RHU camp)</t>
  </si>
  <si>
    <t>Nazrawa Camp</t>
  </si>
  <si>
    <t>Yahyawa Camp</t>
  </si>
  <si>
    <t>Garmawa camp</t>
  </si>
  <si>
    <t xml:space="preserve"> Replacing and Raising tents floors with Graveling &amp; Sub-base roads.</t>
  </si>
  <si>
    <t>Replacing and  Raising tents floors with Graveling &amp; Sub-base roads.</t>
  </si>
  <si>
    <t>Amal Manshoud (No. 4)Al hijaj camp, replace tent, raise floors of tents, internal elect. network.</t>
  </si>
  <si>
    <t xml:space="preserve"> Replacing tents, Raising tents floors with Graveling &amp; Sub-base roads.</t>
  </si>
  <si>
    <t>Replacing tents, raise tents floors, Sub base for internal roads, graveling and electric network.</t>
  </si>
  <si>
    <t>New Construction Simi permanent</t>
  </si>
  <si>
    <t>Intervention with Internal rodas, Graveling, Kitchens and Electric network.</t>
  </si>
  <si>
    <t>Makhmur_مخمور</t>
  </si>
  <si>
    <t>Camp - Bezabize Central</t>
  </si>
  <si>
    <t>Camp - Habbaniya Tourist City</t>
  </si>
  <si>
    <t>Ramadi_الرمادي</t>
  </si>
  <si>
    <t>Camp - Al salam / al takia al kasnazania</t>
  </si>
  <si>
    <t>Camp - Baharka</t>
  </si>
  <si>
    <t>Camp - Harshm</t>
  </si>
  <si>
    <t>Sinjar_سنجار</t>
  </si>
  <si>
    <t>District - Sinjar</t>
  </si>
  <si>
    <t>Camp - Dawadia</t>
  </si>
  <si>
    <t>Camp - Kabarto 1</t>
  </si>
  <si>
    <t>Camp - Kabarto 2</t>
  </si>
  <si>
    <t>Camp - Khanke</t>
  </si>
  <si>
    <t>Camp - Bardarash</t>
  </si>
  <si>
    <t>Camp - Mamilian</t>
  </si>
  <si>
    <t>Shikhan_الشيخان</t>
  </si>
  <si>
    <t>Camp - Mamrashan</t>
  </si>
  <si>
    <t>Camp - Sheikhan</t>
  </si>
  <si>
    <t>Telafar_تلعفر</t>
  </si>
  <si>
    <t>Camp - Amriyat Al-Fallujah</t>
  </si>
  <si>
    <t>Camp - Al-Wand 1</t>
  </si>
  <si>
    <t>Camp - Al-Wand 2</t>
  </si>
  <si>
    <t>District - Khanaqin</t>
  </si>
  <si>
    <t>Camp - Arbat IDP</t>
  </si>
  <si>
    <t>Camp - Ashti IDP</t>
  </si>
  <si>
    <t>Berisive2 camp</t>
  </si>
  <si>
    <t>Bajed Kandala camp</t>
  </si>
  <si>
    <t>Shaqlawa_شقلاوة</t>
  </si>
  <si>
    <t>Soran_راوندوز-صوران</t>
  </si>
  <si>
    <t>Basrah__البصرة</t>
  </si>
  <si>
    <t>Host Community</t>
  </si>
  <si>
    <t>Collective Centre</t>
  </si>
  <si>
    <t>Unfinished/Abandoned building</t>
  </si>
  <si>
    <t>Rented houses</t>
  </si>
  <si>
    <t>Hygiene kits
# of kits</t>
  </si>
  <si>
    <t>Tooz_طوز خورماتو</t>
  </si>
  <si>
    <t>Informal settlements</t>
  </si>
  <si>
    <t>Religious Building</t>
  </si>
  <si>
    <t>Other Formal Settlements</t>
  </si>
  <si>
    <t>School Building</t>
  </si>
  <si>
    <t>Rehab. C.C Buildings</t>
  </si>
  <si>
    <t>Rehab. CC</t>
  </si>
  <si>
    <t xml:space="preserve"> Raising tents floors with Graveling &amp; Sub-base roads.</t>
  </si>
  <si>
    <t>Rehab. 6 poultry fields.</t>
  </si>
  <si>
    <t>Replacing tents, raise tents floors, internal roads, graveling and electricity facilities.</t>
  </si>
  <si>
    <t>C.C Rehab, Al Ameen School</t>
  </si>
  <si>
    <t>C.C Rehab, Sport Club</t>
  </si>
  <si>
    <t>C.C Rehab, Hay Al Askary School</t>
  </si>
  <si>
    <t>Minor Rehab for Gov. Buildinds</t>
  </si>
  <si>
    <t>C.C Rehab, Habaniya Torist City Managment Building</t>
  </si>
  <si>
    <t>Rehabilitations</t>
  </si>
  <si>
    <t>Old IDPs, Rehabilitations</t>
  </si>
  <si>
    <t>Hindiya_الهندية</t>
  </si>
  <si>
    <t>Diwaniya_الديوانية</t>
  </si>
  <si>
    <t>Na'maniya_النعمانية</t>
  </si>
  <si>
    <t>IDPs</t>
  </si>
  <si>
    <r>
      <rPr>
        <sz val="10"/>
        <color rgb="FFC00000"/>
        <rFont val="Calibri Light"/>
        <family val="2"/>
      </rPr>
      <t>Beneficiary_description</t>
    </r>
    <r>
      <rPr>
        <sz val="10"/>
        <rFont val="Calibri Light"/>
        <family val="2"/>
      </rPr>
      <t xml:space="preserve">
Please select beneficiary if New arrivals, Replenishment, IPDs or Returnees</t>
    </r>
  </si>
  <si>
    <t>BROB</t>
  </si>
  <si>
    <t>CAOFISR</t>
  </si>
  <si>
    <t>From AI</t>
  </si>
  <si>
    <t>Halabja_حلبجة</t>
  </si>
  <si>
    <t># of families reached with NFI distributions (average size 6 people)</t>
  </si>
  <si>
    <t># of families reached with Shelter Interventions (average size 6 people)</t>
  </si>
  <si>
    <t>Sum of # of families reached with NFI distributions (average size 6 people)</t>
  </si>
  <si>
    <t>Sum of # of families reached with Shelter Interventions (average size 6 people)</t>
  </si>
  <si>
    <t>CAOFiSR</t>
  </si>
  <si>
    <t>KIRKUK - Daquq</t>
  </si>
  <si>
    <t>SUL - Sulaymaniya</t>
  </si>
  <si>
    <t>ERBIL - Shaqlawa</t>
  </si>
  <si>
    <t>ERBIL - Soran</t>
  </si>
  <si>
    <t>ERBIL - Makhmur</t>
  </si>
  <si>
    <t>KIRKUK - Kirkuk</t>
  </si>
  <si>
    <t>MISSAN - Amara</t>
  </si>
  <si>
    <t>Erbil_اربيل__</t>
  </si>
  <si>
    <t>Anbar_الأنبار_</t>
  </si>
  <si>
    <t>District - Tooz</t>
  </si>
  <si>
    <t>District - Samarra</t>
  </si>
  <si>
    <t>District - Balad</t>
  </si>
  <si>
    <t>District - Baiji</t>
  </si>
  <si>
    <t>District - Sumel</t>
  </si>
  <si>
    <t>District - Erbil</t>
  </si>
  <si>
    <t>District - Shikhan</t>
  </si>
  <si>
    <t>Camp - Berseve 1</t>
  </si>
  <si>
    <t>Camp - Berseve 2</t>
  </si>
  <si>
    <t>District - Kirkuk</t>
  </si>
  <si>
    <t>Camp - Qoratu</t>
  </si>
  <si>
    <t>Camp - Bajet Kandala</t>
  </si>
  <si>
    <t>Camp - Rwanga Community</t>
  </si>
  <si>
    <t>Camp - Chamishku</t>
  </si>
  <si>
    <t>District - Zakho</t>
  </si>
  <si>
    <t>Camp - Garmawa</t>
  </si>
  <si>
    <t>District - Sulaymaniyah</t>
  </si>
  <si>
    <t>Plastic Mats
# of kits</t>
  </si>
  <si>
    <t>Gaz Cooker
# of kits</t>
  </si>
  <si>
    <t>First Aid
# of kits</t>
  </si>
  <si>
    <t>Hamza_الحمزة</t>
  </si>
  <si>
    <t>Sport hall</t>
  </si>
  <si>
    <t>Al Nahrawan Youth and Sport center</t>
  </si>
  <si>
    <t>Al Haidariya playground</t>
  </si>
  <si>
    <t>City Center</t>
  </si>
  <si>
    <t>Kasnazan</t>
  </si>
  <si>
    <t>Debaga Camp</t>
  </si>
  <si>
    <t>Baharka</t>
  </si>
  <si>
    <t>Banslawa</t>
  </si>
  <si>
    <t>Center of Khanaqin</t>
  </si>
  <si>
    <t>Khanaqin Villages</t>
  </si>
  <si>
    <t>Collective center - 5 miles</t>
  </si>
  <si>
    <t>Al-Ahal camp</t>
  </si>
  <si>
    <t>Al-Naser Camp no.1 &amp;
 Al-Salam camp no. 2</t>
  </si>
  <si>
    <t>Al-Tahrir camp 1 &amp; 2 in
Al-Habaniya tourist city</t>
  </si>
  <si>
    <t>Amriyat Al-Fallujah Camp No. 15</t>
  </si>
  <si>
    <t>Bzaibiz Camp 50</t>
  </si>
  <si>
    <t xml:space="preserve">Habbaniya Tourist City Camp  </t>
  </si>
  <si>
    <t xml:space="preserve">Al-khaldiyiah </t>
  </si>
  <si>
    <t>Amriyat Al-Fallujah Iraq Camp</t>
  </si>
  <si>
    <t>Ashti Camp</t>
  </si>
  <si>
    <t>In-kind</t>
  </si>
  <si>
    <t>Cash</t>
  </si>
  <si>
    <t>Daquq District</t>
  </si>
  <si>
    <t>Heet_هيت</t>
  </si>
  <si>
    <t>District - Heet</t>
  </si>
  <si>
    <t>Camp - Debaga</t>
  </si>
  <si>
    <t>Camp - Shariya</t>
  </si>
  <si>
    <t>Camp - Essian</t>
  </si>
  <si>
    <t>District - Samarr</t>
  </si>
  <si>
    <t>District - Tikrit</t>
  </si>
  <si>
    <t>District - Daur</t>
  </si>
  <si>
    <t>District - Sulaymaniya</t>
  </si>
  <si>
    <t>DAHUK - Zakho</t>
  </si>
  <si>
    <t>DAHUK - Sumel</t>
  </si>
  <si>
    <t>Al Saqlawyah camp</t>
  </si>
  <si>
    <t>Garmawa</t>
  </si>
  <si>
    <t>Al-Somood camp</t>
  </si>
  <si>
    <t>Fallujah camp</t>
  </si>
  <si>
    <t>Zobaa camp</t>
  </si>
  <si>
    <t>Akarim Al-Fallujah</t>
  </si>
  <si>
    <t>Al-Najat camp</t>
  </si>
  <si>
    <t>Sabe' Sanabal camp</t>
  </si>
  <si>
    <t>Baghdad camp</t>
  </si>
  <si>
    <t>Suzaan camp</t>
  </si>
  <si>
    <t>AAF camp 20 &amp; camp 21</t>
  </si>
  <si>
    <t>Chemishku camp</t>
  </si>
  <si>
    <t>Karma/ Jumeliat Al-Marmei village</t>
  </si>
  <si>
    <t>HTC (Habaniya tourist city camp)</t>
  </si>
  <si>
    <t>AMF Camp 50</t>
  </si>
  <si>
    <t>AMF Camp 18</t>
  </si>
  <si>
    <t>AMF Camp 8</t>
  </si>
  <si>
    <t>AMF Camp 27</t>
  </si>
  <si>
    <t>AMF camp 16 &amp; 17- Saudi tents</t>
  </si>
  <si>
    <t>Khaldiya camp</t>
  </si>
  <si>
    <t>Bzebiz central camp 80 tent, white camp 20 tent</t>
  </si>
  <si>
    <t>HTC camp</t>
  </si>
  <si>
    <t>HTC</t>
  </si>
  <si>
    <t>Khalidiya</t>
  </si>
  <si>
    <t>HTC (Al-Tahreer 2 Camp)</t>
  </si>
  <si>
    <t xml:space="preserve">Kabarto1 </t>
  </si>
  <si>
    <t>AAF new camp arrival</t>
  </si>
  <si>
    <t>Al-Khaldiyah camps</t>
  </si>
  <si>
    <t>Sinoune</t>
  </si>
  <si>
    <t>Ninewa-talafar</t>
  </si>
  <si>
    <t>Tikrit center-Hay Al Zuhor</t>
  </si>
  <si>
    <t>Tikrit center- Hay A lAsri</t>
  </si>
  <si>
    <t>Tikrit/Al Alam sub district</t>
  </si>
  <si>
    <t xml:space="preserve">Center </t>
  </si>
  <si>
    <t xml:space="preserve">Debaga camp </t>
  </si>
  <si>
    <t>New camp - still not a name</t>
  </si>
  <si>
    <t>Abu wni</t>
  </si>
  <si>
    <t>Germawa Camp</t>
  </si>
  <si>
    <t>Amiriyat Alfaluja</t>
  </si>
  <si>
    <t>Habbaniyah Tourist City</t>
  </si>
  <si>
    <t>Amiriyat Al-Fallujah</t>
  </si>
  <si>
    <t>Debaga camp</t>
  </si>
  <si>
    <t>Al-Khaldiya</t>
  </si>
  <si>
    <t>Amiriyat Al-Fallujah-Al Kimyawi</t>
  </si>
  <si>
    <t>Al-Khaldiyacamp # 3+4</t>
  </si>
  <si>
    <t>Amriyat Al-Fallujah-Al Kimyawi</t>
  </si>
  <si>
    <t>Al-Khaldiya-Al-Fallujah camp #4,5,6 7</t>
  </si>
  <si>
    <t>(212 sewing kits)</t>
  </si>
  <si>
    <t>(217 sewing kits)</t>
  </si>
  <si>
    <t>(75 sewing kits )</t>
  </si>
  <si>
    <t>(180 sewing kits)</t>
  </si>
  <si>
    <t>(200sewing kits)</t>
  </si>
  <si>
    <t>(20sewing kits)</t>
  </si>
  <si>
    <t>(205  sewing kits)</t>
  </si>
  <si>
    <t>(25  sewing kits)</t>
  </si>
  <si>
    <t>(120 sewing kits)</t>
  </si>
  <si>
    <t>(230 sewing kits)</t>
  </si>
  <si>
    <t>(110  sewing kits)</t>
  </si>
  <si>
    <t>(250  sewing kits)</t>
  </si>
  <si>
    <t>(146 sewing kits))</t>
  </si>
  <si>
    <t>(85 sewing kits and Gas cooker)</t>
  </si>
  <si>
    <t>(250 sewing kits)</t>
  </si>
  <si>
    <t>(680sewing kits)</t>
  </si>
  <si>
    <t>(11sewing kits)</t>
  </si>
  <si>
    <t>(84sewing kits)</t>
  </si>
  <si>
    <t>(400sewing kits)</t>
  </si>
  <si>
    <t>(50sewing kits)</t>
  </si>
  <si>
    <t>(100sewing kits)</t>
  </si>
  <si>
    <t>(65sewing kits)</t>
  </si>
  <si>
    <t>(35sewing kits)</t>
  </si>
  <si>
    <t>(350sewing kits)</t>
  </si>
  <si>
    <t>(500sewing kits)</t>
  </si>
  <si>
    <t>(446sewing kits)</t>
  </si>
  <si>
    <t>(291sewing kits)</t>
  </si>
  <si>
    <t>(1000sewing kits)</t>
  </si>
  <si>
    <t>78sewing kits)</t>
  </si>
  <si>
    <t>(300sewing kits)</t>
  </si>
  <si>
    <t>(30sewing kits)</t>
  </si>
  <si>
    <t>(854sewing kits)</t>
  </si>
  <si>
    <t>(250sewing kits)</t>
  </si>
  <si>
    <t>(92sewing kits)</t>
  </si>
  <si>
    <t>(41sewing kits)</t>
  </si>
  <si>
    <t>Late entries</t>
  </si>
  <si>
    <t>Al Najaf RHU Camp</t>
  </si>
  <si>
    <t>Karma</t>
  </si>
  <si>
    <t>Amiriyat Al Faluja, Camp No.1 (Alnasir)</t>
  </si>
  <si>
    <t>Amiriyat Al Faluja, Camp No.2 (Alsalam)</t>
  </si>
  <si>
    <t>Amiriyat Al Faluja, Camp No.9</t>
  </si>
  <si>
    <t>Amiriyat Al Faluja, Camp No.19</t>
  </si>
  <si>
    <t>Amiriyat AlFalluja, Camp No.8</t>
  </si>
  <si>
    <t>Alkhaldiya, Camp No. 8</t>
  </si>
  <si>
    <t>Bajed Kandala</t>
  </si>
  <si>
    <t>Bersive2</t>
  </si>
  <si>
    <t>Install two rubhalls in camp No.8 in A.F</t>
  </si>
  <si>
    <t>Install two rubhalls in camp No.8 in Al Khaldiya</t>
  </si>
  <si>
    <t xml:space="preserve">New arrivals </t>
  </si>
  <si>
    <t xml:space="preserve">Tent replacement </t>
  </si>
  <si>
    <t>New RHU Camp</t>
  </si>
  <si>
    <t>Rehab. shelters for returnees</t>
  </si>
  <si>
    <t>AFKAR</t>
  </si>
  <si>
    <t>District - Falluja</t>
  </si>
  <si>
    <t>District - Basrah</t>
  </si>
  <si>
    <t>District - Samawa</t>
  </si>
  <si>
    <t>Governorate - Baghdad</t>
  </si>
  <si>
    <t>Governorate - Diyala</t>
  </si>
  <si>
    <t>Camp - Nazrawa</t>
  </si>
  <si>
    <t>Governorate - Anbar</t>
  </si>
  <si>
    <t>Al Rashid-Al Adwaniya</t>
  </si>
  <si>
    <t>Al Ahnaf</t>
  </si>
  <si>
    <t>Al-Rasheed-Al Radwania</t>
  </si>
  <si>
    <t>Al-Yousifya</t>
  </si>
  <si>
    <t>Al- Sekak</t>
  </si>
  <si>
    <t>Al-Dhubaat</t>
  </si>
  <si>
    <t>Al-Jamia'a Area</t>
  </si>
  <si>
    <t>Al-Jebayryah1</t>
  </si>
  <si>
    <t>Al-Jebayryah2</t>
  </si>
  <si>
    <t>Hay – Al-Sekak</t>
  </si>
  <si>
    <t>Hay Al-Mualameen</t>
  </si>
  <si>
    <t>Hay al-Shurtah</t>
  </si>
  <si>
    <t>Industrial Area</t>
  </si>
  <si>
    <t>Al-Kadhraa Area</t>
  </si>
  <si>
    <t>Hay Al-Muthana</t>
  </si>
  <si>
    <t>District - Kerbala</t>
  </si>
  <si>
    <t>Bezabize</t>
  </si>
  <si>
    <t>AAF</t>
  </si>
  <si>
    <t>Blankets, mattresses, cooking set, solar lanterns,  plastic sheet, water jerry cans...</t>
  </si>
  <si>
    <t>In addition, Thermos bottle - 20L (x1); Kettle, stainless steel, 4.5L  (x1); Hand Towels  (x2)</t>
  </si>
  <si>
    <t>Kilo 18</t>
  </si>
  <si>
    <t>Salahiddin Mosque</t>
  </si>
  <si>
    <t>UNHCR Rub Hall</t>
  </si>
  <si>
    <t>Al-Shuhada'a Camp</t>
  </si>
  <si>
    <t>Distribution of blankets and mattresses</t>
  </si>
  <si>
    <t>207 Blankets and 207 mattresses</t>
  </si>
  <si>
    <t>408 Blankets and 408 mattresses</t>
  </si>
  <si>
    <t>Blankets 252 and mattresses 252</t>
  </si>
  <si>
    <t># of families reached with NFI Full Kits</t>
  </si>
  <si>
    <t>Sum of # of families reached with NFI Full Kits</t>
  </si>
  <si>
    <t>Kalar_كلار</t>
  </si>
  <si>
    <t>TazaDe Camp</t>
  </si>
  <si>
    <t xml:space="preserve">Bawa Village </t>
  </si>
  <si>
    <t>SALAH AL DIN - Shirqat</t>
  </si>
  <si>
    <t>Kilo 18 and kilo 7 in AAF</t>
  </si>
  <si>
    <t>Al-Hajaj camp</t>
  </si>
  <si>
    <t>HTC camp 4&amp; 5 &amp; Khaldiya camp8 (170)</t>
  </si>
  <si>
    <t>AAF Camp no. 20, 21</t>
  </si>
  <si>
    <t>HTC Tahrir camp 1,2 , Al-Sumood, Naser, Salam</t>
  </si>
  <si>
    <t>ANB - Ramadi</t>
  </si>
  <si>
    <t>Amiriyat Al Faluja, Camp No.8</t>
  </si>
  <si>
    <t>Khaldiya/ Al Habaniya, Al Tahrir (1) Camp + the extention</t>
  </si>
  <si>
    <t>Khaldiya/ Al Habaniya, Al Tahrir (2) Camp + the extention</t>
  </si>
  <si>
    <t>HTC, AlQaser HCR camp, install rub hall</t>
  </si>
  <si>
    <t>HTC, Al Tahrir 2 Camp, install rub hall</t>
  </si>
  <si>
    <t>Amiriyat Al Fallujah, Camp No. 20</t>
  </si>
  <si>
    <t>Amiriyat Al Fallujah, Camp No.21</t>
  </si>
  <si>
    <t>Khaldiya, Camp No. 8</t>
  </si>
  <si>
    <t>Bzebiz, Central Camp, install rub hall</t>
  </si>
  <si>
    <t>Amiriyat Al Falluja, Camp No.20, install rub hall</t>
  </si>
  <si>
    <t>Camp Rehab.</t>
  </si>
  <si>
    <t>Camp rehab.</t>
  </si>
  <si>
    <t>Upgrade camp from tents to RHU (Rehab.)</t>
  </si>
  <si>
    <t>Upgrade camp from tents to RHU</t>
  </si>
  <si>
    <t>New Camp 256 tents with extension 64 tents</t>
  </si>
  <si>
    <t>New Camp 256 tents with extension 96 tents</t>
  </si>
  <si>
    <t>Install one rubhall in Al Qaser Camp in HTC</t>
  </si>
  <si>
    <t>Install one rubhall in Al Tahrir 2 Camp in HTC</t>
  </si>
  <si>
    <t>New Camp</t>
  </si>
  <si>
    <t>Install one rubhall in Central Camp in Bzebiz</t>
  </si>
  <si>
    <t>Install one rubhall in Camp No.20  in A.F</t>
  </si>
  <si>
    <t>Tikrit-Al Qadisya 1,2/Al shahama village</t>
  </si>
  <si>
    <t>(600sewing kits)</t>
  </si>
  <si>
    <t>(191sewing kits)</t>
  </si>
  <si>
    <t>500 litre Water tank</t>
  </si>
  <si>
    <t>Dokan_دوكان</t>
  </si>
  <si>
    <t>Sector 13</t>
  </si>
  <si>
    <t>Mamlian</t>
  </si>
  <si>
    <t>Bersiv 1</t>
  </si>
  <si>
    <t>Dawediye</t>
  </si>
  <si>
    <t>Bersiv 2</t>
  </si>
  <si>
    <t>Chimshko</t>
  </si>
  <si>
    <t>Bajid Kandala</t>
  </si>
  <si>
    <t>Rewange</t>
  </si>
  <si>
    <t>Kabarto2</t>
  </si>
  <si>
    <t>Mamreshan</t>
  </si>
  <si>
    <t>Domiz 2</t>
  </si>
  <si>
    <t>Domiz 1</t>
  </si>
  <si>
    <t>Sectors 1-30</t>
  </si>
  <si>
    <t>Sharia</t>
  </si>
  <si>
    <t>Rezgari</t>
  </si>
  <si>
    <t>Serseng</t>
  </si>
  <si>
    <t>Amedi Center</t>
  </si>
  <si>
    <t>Kani Masi</t>
  </si>
  <si>
    <t>Serseng(Enishke+Bamerne)</t>
  </si>
  <si>
    <t>Sheladzi</t>
  </si>
  <si>
    <t>Deralok</t>
  </si>
  <si>
    <t>Sector 1-30</t>
  </si>
  <si>
    <t>Kardasin</t>
  </si>
  <si>
    <t>Akri Center</t>
  </si>
  <si>
    <t>Akri</t>
  </si>
  <si>
    <t>Dinarte</t>
  </si>
  <si>
    <t>Rovia</t>
  </si>
  <si>
    <t>Kalake</t>
  </si>
  <si>
    <t>Bardarash and Rovia</t>
  </si>
  <si>
    <t>Daratw</t>
  </si>
  <si>
    <t>Galakje</t>
  </si>
  <si>
    <t>Shikhan Center</t>
  </si>
  <si>
    <t>Hey Al_Khadra'a</t>
  </si>
  <si>
    <t>Alyawa IDPs Camp</t>
  </si>
  <si>
    <t>Attrish</t>
  </si>
  <si>
    <t>Zilkan</t>
  </si>
  <si>
    <t>Gawilan Camp</t>
  </si>
  <si>
    <t>Kabarto 1</t>
  </si>
  <si>
    <t>Qoratu Camp</t>
  </si>
  <si>
    <t>Al-Showmaly Center</t>
  </si>
  <si>
    <t>Tazade Camp</t>
  </si>
  <si>
    <t>Shikhan Camp</t>
  </si>
  <si>
    <t>Mamilian Camp</t>
  </si>
  <si>
    <t>Khanaqin Center</t>
  </si>
  <si>
    <t>Karim Dawood District</t>
  </si>
  <si>
    <t>Qarablagh District</t>
  </si>
  <si>
    <t>Panja Ali</t>
  </si>
  <si>
    <t>Amal Shanbi</t>
  </si>
  <si>
    <t>Celebration Park</t>
  </si>
  <si>
    <t>Rehabilitation of Critical Shelter</t>
  </si>
  <si>
    <t>BRHA</t>
  </si>
  <si>
    <t>Governorate - Babylon</t>
  </si>
  <si>
    <t>Camp - Tazade</t>
  </si>
  <si>
    <t>Tikrit-Al Qadisya 1,2/Al shahama.v</t>
  </si>
  <si>
    <t>Qadisya 2 Mahala 216</t>
  </si>
  <si>
    <t>Hay Al Shuhdaa</t>
  </si>
  <si>
    <t>(130sewing kits,Nylon,Solar RL)</t>
  </si>
  <si>
    <t>(500sewing kits,Nylon,Solar RL)</t>
  </si>
  <si>
    <t>(350sewing kits,Nylon,Solar RL)</t>
  </si>
  <si>
    <t>(55sewing kits,Nylon,Solar RL)</t>
  </si>
  <si>
    <t>(310sewing kits,Nylon,Solar RL)</t>
  </si>
  <si>
    <t>(385sewing kits,Nylon,Solar RL)</t>
  </si>
  <si>
    <t>(175,Solar RL)</t>
  </si>
  <si>
    <t>(150,Solar RL)</t>
  </si>
  <si>
    <t>Al Amiriyah</t>
  </si>
  <si>
    <t>Al-Amirya-Al Betra</t>
  </si>
  <si>
    <t>Al-Amirya-Al Abar</t>
  </si>
  <si>
    <t>Al-Amirya-Albu Jasim</t>
  </si>
  <si>
    <t>Al-Amirya-Albu Jwad</t>
  </si>
  <si>
    <t>Al-Amirya-Albu Saleh</t>
  </si>
  <si>
    <t>Al Qadisiya Unfinished buildings</t>
  </si>
  <si>
    <t>Amal shaabi</t>
  </si>
  <si>
    <t>Install Two rub halls in Khaldiya camp No.7</t>
  </si>
  <si>
    <t>Khaldiya Camp No.7, install two rub halls</t>
  </si>
  <si>
    <t>SUL - Kalar</t>
  </si>
  <si>
    <t>Shadi Youth Center Erbil</t>
  </si>
  <si>
    <t>Qushtapa Event Hall</t>
  </si>
  <si>
    <t>Banslawa Youth Center</t>
  </si>
  <si>
    <t>Kasnazan Community Center</t>
  </si>
  <si>
    <t>BCF Hall Erbil</t>
  </si>
  <si>
    <t>Youth Center behind Majidi Mall</t>
  </si>
  <si>
    <t>Koya</t>
  </si>
  <si>
    <t>AMF camp 31</t>
  </si>
  <si>
    <t>Khaldiyah camp8, and camp12</t>
  </si>
  <si>
    <t>Khaldiyah camp 1,2,3, and 6</t>
  </si>
  <si>
    <t>Qurato</t>
  </si>
  <si>
    <t>AlWand1 Camp</t>
  </si>
  <si>
    <t>AlWand2 Camp</t>
  </si>
  <si>
    <t>Arbat IDP Camp</t>
  </si>
  <si>
    <t>Muslim Aaid WH currently in HTC for Khaldiya IDPs</t>
  </si>
  <si>
    <t>Unfinished structure in Baji</t>
  </si>
  <si>
    <t>Hay Al-Shuhadaa</t>
  </si>
  <si>
    <t>Hay Al-Jame'a</t>
  </si>
  <si>
    <t>North Baji/ Shirqat east</t>
  </si>
  <si>
    <t>Hay Al-Qadisiyah/ Al-Bu Obeid/ Al-Shesheen</t>
  </si>
  <si>
    <t>Al-Basha/ doctors street/ Al-Arba'een</t>
  </si>
  <si>
    <t>dream city/ Tikrit</t>
  </si>
  <si>
    <t>Hajaj camp</t>
  </si>
  <si>
    <t>DIYALA - Muqdadiya</t>
  </si>
  <si>
    <t>BAGHDAD - Mahmoudiya</t>
  </si>
  <si>
    <t>Latifiya</t>
  </si>
  <si>
    <t>HTC/  Fallujah  No.5 camp</t>
  </si>
  <si>
    <t>Khaldiya, Camp No. 7</t>
  </si>
  <si>
    <t>HTC/  Fallujah  No.8 camp</t>
  </si>
  <si>
    <t>Bezebiz / Extension of Central camp</t>
  </si>
  <si>
    <t>Khaldiya, camp No.9</t>
  </si>
  <si>
    <t>Amiriyat Al Fallujah, Camp No.30</t>
  </si>
  <si>
    <t>Amiriyat Al Fallujah, Camp No.31</t>
  </si>
  <si>
    <t>HTC/  Fallujah  No.7 camp</t>
  </si>
  <si>
    <t>HTC/  Fallujah  No.9 camp</t>
  </si>
  <si>
    <t>Kilo 18 Area, Install shaded area</t>
  </si>
  <si>
    <t xml:space="preserve">Tariq Company area </t>
  </si>
  <si>
    <t xml:space="preserve">Domiz </t>
  </si>
  <si>
    <t>Daquq Center</t>
  </si>
  <si>
    <t>Extension camp</t>
  </si>
  <si>
    <t>Install shaded area (1000m2)</t>
  </si>
  <si>
    <t>District - Ramadi</t>
  </si>
  <si>
    <t>Almortaqa Foundation</t>
  </si>
  <si>
    <t>Camp - Yahyawa</t>
  </si>
  <si>
    <t>District - Dahuk</t>
  </si>
  <si>
    <t>District - Akre</t>
  </si>
  <si>
    <t>District - Telafar</t>
  </si>
  <si>
    <t>Hay Al Shuhdaa Mahala 204</t>
  </si>
  <si>
    <t>Shaqlwah complex Buildings</t>
  </si>
  <si>
    <t>Al-Alam Al Samad Village</t>
  </si>
  <si>
    <t>Markaz Tikrit Hay Al Shuhdaa Mahala 204</t>
  </si>
  <si>
    <t xml:space="preserve">Al Awja area </t>
  </si>
  <si>
    <t>(247sewing kits,Nylon,Solar RL)</t>
  </si>
  <si>
    <t>(370sewing kits,Nylon,Solar RL)</t>
  </si>
  <si>
    <t>(183sewing kits,Nylon,Solar RL)</t>
  </si>
  <si>
    <t>(517sewing kits,Nylon,Solar RL)</t>
  </si>
  <si>
    <t>(600sewing kits,Nylon,Solar RL)</t>
  </si>
  <si>
    <t>(283sewing kits,Nylon,Solar RL)</t>
  </si>
  <si>
    <t>(312sewing kits,Nylon,Solar RL)</t>
  </si>
  <si>
    <t>(270sewing kits,Nylon,Solar RL)</t>
  </si>
  <si>
    <t>232 Solar RL</t>
  </si>
  <si>
    <t>231 Solar RL</t>
  </si>
  <si>
    <t>(616sewing kits,Nylon,Solar RL)</t>
  </si>
  <si>
    <t>(200sewing kits,Nylon,Solar RL)</t>
  </si>
  <si>
    <t>(210sewing kits,Nylon,Solar RL)</t>
  </si>
  <si>
    <t>(574sewing kits,Nylon,Solar RL)</t>
  </si>
  <si>
    <t>(250 solar RL)</t>
  </si>
  <si>
    <t>Al Radhwania Al Sharkia</t>
  </si>
  <si>
    <t>Al-Amirya-Al Mouilha</t>
  </si>
  <si>
    <t>Al-Amirya-Tal Ghatas</t>
  </si>
  <si>
    <t>Al-Amirya-Albu Mrir</t>
  </si>
  <si>
    <t>(Hay Al Shuhdaa Mahala 204) Shaqlawa compound</t>
  </si>
  <si>
    <t>Khaldiya, camp No.10</t>
  </si>
  <si>
    <t>Khaldiya, camp No.11</t>
  </si>
  <si>
    <t>Tikrit studum</t>
  </si>
  <si>
    <t>Khaldiyah camps</t>
  </si>
  <si>
    <t>Youth Center in Harir</t>
  </si>
  <si>
    <t>AAF Camp no.5 &amp; bzebiz central camp</t>
  </si>
  <si>
    <t xml:space="preserve">AAF camp no. 30 </t>
  </si>
  <si>
    <t>Qayara/ Shirqat</t>
  </si>
  <si>
    <t>Al-Dour</t>
  </si>
  <si>
    <t>Hay Al-Askary/ Al-Alam</t>
  </si>
  <si>
    <t>Khaldiyah camp 18</t>
  </si>
  <si>
    <t>Ak markazi 11F, AK#7 25F, AK#8 27F</t>
  </si>
  <si>
    <t>Zaitun CIty</t>
  </si>
  <si>
    <t>HTC Fallujah camp 8</t>
  </si>
  <si>
    <t>HTC Fallujah camp 5</t>
  </si>
  <si>
    <t>Qurato Camp</t>
  </si>
  <si>
    <t>Cash for CRI; one time payment of USD 200 per family</t>
  </si>
  <si>
    <t>District - Daquq</t>
  </si>
  <si>
    <t>From AI (not reported in UNHCR Data)</t>
  </si>
  <si>
    <t>Hamdaniya_الحمدانية</t>
  </si>
  <si>
    <t>Al Qadissiya 500 area</t>
  </si>
  <si>
    <t>Ibrahim Al-Khalil</t>
  </si>
  <si>
    <t>Anbar-Khalidliya</t>
  </si>
  <si>
    <t xml:space="preserve">Makook </t>
  </si>
  <si>
    <t>(500 solar RL)</t>
  </si>
  <si>
    <t>130 solar RL, 130 swing kits</t>
  </si>
  <si>
    <t>26 solar RL, 26 swing kits</t>
  </si>
  <si>
    <t>65 solar RL, 65 swing kits</t>
  </si>
  <si>
    <t xml:space="preserve">500 solar light kits,500sweing kits </t>
  </si>
  <si>
    <t xml:space="preserve">50 solar light kits,50sweing kits </t>
  </si>
  <si>
    <t xml:space="preserve">75 solar light kits,75sweing kits </t>
  </si>
  <si>
    <t xml:space="preserve">200 solar light kits,200sweing kits, 200 Nylon  </t>
  </si>
  <si>
    <t xml:space="preserve">580 solar light kits,258sweing kits </t>
  </si>
  <si>
    <t>Qayyarah center</t>
  </si>
  <si>
    <t>Al-Adhim area</t>
  </si>
  <si>
    <t xml:space="preserve">Al-bu Hnaihil Village (96 kit, 96 WT) and Alsharqiya Village (284 kit, 284 WT) </t>
  </si>
  <si>
    <t>Daquq camp</t>
  </si>
  <si>
    <t>Laylan camp</t>
  </si>
  <si>
    <t>Shaklawa CCs</t>
  </si>
  <si>
    <t>Nazrawa camp</t>
  </si>
  <si>
    <t>255 CRI kits in HTC-Fallujah #4, 18 CRI Kits in HTC-Fallujah #8,
11 CRI kits in HTC-Fallujah #6.</t>
  </si>
  <si>
    <t>Al-Alam, Al-Alam Camp</t>
  </si>
  <si>
    <t>Al-Hajaj Silo (trnsit centre)</t>
  </si>
  <si>
    <t>Install Six rub halls with its facilities (Mousl Responce)</t>
  </si>
  <si>
    <t>Replacement Tent in AlWand2 Camp</t>
  </si>
  <si>
    <t>District - Hamdaniya</t>
  </si>
  <si>
    <t>QRC</t>
  </si>
  <si>
    <t>Mosul_الموصل</t>
  </si>
  <si>
    <t>Shirqat_الشرقاط</t>
  </si>
  <si>
    <t xml:space="preserve">Dream City </t>
  </si>
  <si>
    <t>Complex</t>
  </si>
  <si>
    <t>Al-Muaskarat</t>
  </si>
  <si>
    <t>Al-Hamrah</t>
  </si>
  <si>
    <t>Al-Mihzam</t>
  </si>
  <si>
    <t>Al-Hijjaj</t>
  </si>
  <si>
    <t>Albo Tuamaa</t>
  </si>
  <si>
    <t>Jazeerat Albo Tuamaa</t>
  </si>
  <si>
    <t>Arab Dubai</t>
  </si>
  <si>
    <t>Al-Mezraa</t>
  </si>
  <si>
    <t>Jereesh</t>
  </si>
  <si>
    <t>Al-Qadisiyyah 2</t>
  </si>
  <si>
    <t>Al-Forqan Mosque</t>
  </si>
  <si>
    <t>Hospital street</t>
  </si>
  <si>
    <t xml:space="preserve">Hay Al-Diyoom </t>
  </si>
  <si>
    <t>Albo Obeed (Al Teen 3)</t>
  </si>
  <si>
    <t xml:space="preserve">Al-Samad Village </t>
  </si>
  <si>
    <t>Al-Zaytoon Village</t>
  </si>
  <si>
    <t>Al-Aaed East (Al-Teeran)</t>
  </si>
  <si>
    <t>Dream City</t>
  </si>
  <si>
    <t>Orbedha</t>
  </si>
  <si>
    <t>Tal Al-Seebat</t>
  </si>
  <si>
    <t>Shaklawa</t>
  </si>
  <si>
    <t>Al-Zahar</t>
  </si>
  <si>
    <t>Juaan village, south of Qayyarah</t>
  </si>
  <si>
    <t>From TDH</t>
  </si>
  <si>
    <t>5113Z. # of new shelter plots constructed</t>
  </si>
  <si>
    <t>Governorate - Salah al-Din</t>
  </si>
  <si>
    <t>Row Labels</t>
  </si>
  <si>
    <t>Anbar- Amiriyt Alfaluja</t>
  </si>
  <si>
    <t>Dream City/Hay Al Zuhoor</t>
  </si>
  <si>
    <t>Quara-Haj Ali</t>
  </si>
  <si>
    <t>Alfadhiliya,Bashiqa</t>
  </si>
  <si>
    <t>Aljadaa</t>
  </si>
  <si>
    <t>Al Muaskarat area – Al Anwaa- Hay Al Kahrbaa</t>
  </si>
  <si>
    <t>Bibokht</t>
  </si>
  <si>
    <t>Tikrit-Hay Al Diyom- Hay 100 Dar</t>
  </si>
  <si>
    <t>Gwer</t>
  </si>
  <si>
    <t>HamaAlalil</t>
  </si>
  <si>
    <t>Al Aalm Camp(Tal Al Sebat Camp)</t>
  </si>
  <si>
    <t>Hassan Sham camp U2</t>
  </si>
  <si>
    <t>in Camp</t>
  </si>
  <si>
    <t xml:space="preserve">715 solar light kits,715 sweing kits </t>
  </si>
  <si>
    <t xml:space="preserve">250 solar light kits,250sweing kits250 Nylon rope </t>
  </si>
  <si>
    <t xml:space="preserve">110 solar light kits,110sweing kits 110 Nylon rope </t>
  </si>
  <si>
    <t xml:space="preserve">350solar light kits,350sweing kits350 Nylon rope </t>
  </si>
  <si>
    <t xml:space="preserve">150 solar light kits,150sweing kits150 Nylon rope </t>
  </si>
  <si>
    <t xml:space="preserve">106 solar light kits,106sweing kits106 Nylon rope </t>
  </si>
  <si>
    <t xml:space="preserve">400 solar light kits,400sweing kits400 Nylon rope </t>
  </si>
  <si>
    <t xml:space="preserve">205 solar light kits,205sweing kits205Nylon rope </t>
  </si>
  <si>
    <t xml:space="preserve">310 solar light kits,310sweing kits310 Nylon rope </t>
  </si>
  <si>
    <t xml:space="preserve">100 solar light kits,100sweing kits100 Nylon rope </t>
  </si>
  <si>
    <t xml:space="preserve">300 solar light kits,300sweing kits300 Nylon rope </t>
  </si>
  <si>
    <t xml:space="preserve">50 solar light kits,50sweing kits50 Nylon rope </t>
  </si>
  <si>
    <t xml:space="preserve">200 solar light kits,200sweing kits200 Nylon rope </t>
  </si>
  <si>
    <t xml:space="preserve">200 solar light kits,200ing kits200Nylon rope </t>
  </si>
  <si>
    <t>Emergency Shelter Kits (ESK)</t>
  </si>
  <si>
    <t>Albu  Hatem</t>
  </si>
  <si>
    <t>Al Abar</t>
  </si>
  <si>
    <t>Albu Jasim</t>
  </si>
  <si>
    <t>Albu Saleh</t>
  </si>
  <si>
    <t>AAF 16</t>
  </si>
  <si>
    <t>AAF 24</t>
  </si>
  <si>
    <t>AAF 22</t>
  </si>
  <si>
    <t>AAF 33</t>
  </si>
  <si>
    <t>AAF 18</t>
  </si>
  <si>
    <t>AAF 27</t>
  </si>
  <si>
    <t>Rahim Awa</t>
  </si>
  <si>
    <t>Khazar Camp</t>
  </si>
  <si>
    <t>Jed’dah Camp</t>
  </si>
  <si>
    <t>Tubiya</t>
  </si>
  <si>
    <t>Baybokht</t>
  </si>
  <si>
    <t>Jadaa camp</t>
  </si>
  <si>
    <t>Qayyarah Airstrip</t>
  </si>
  <si>
    <t>Haj Ali</t>
  </si>
  <si>
    <t>Dream city</t>
  </si>
  <si>
    <t>Hay Al-anwaa -mahalla 420</t>
  </si>
  <si>
    <t>Albo-Ubed</t>
  </si>
  <si>
    <t>Qdisiyah</t>
  </si>
  <si>
    <t>Hay Al Askari village</t>
  </si>
  <si>
    <t>4 Rub halls</t>
  </si>
  <si>
    <t>1 Rub all</t>
  </si>
  <si>
    <t>DAHUK - Dahuk</t>
  </si>
  <si>
    <t>ERBIL - Choman</t>
  </si>
  <si>
    <t>SUL - Halabja</t>
  </si>
  <si>
    <t>ERBIL - Mergasur</t>
  </si>
  <si>
    <t>DIYALA - Khanaqin</t>
  </si>
  <si>
    <t>ERBIL - Erbil</t>
  </si>
  <si>
    <t>NIN - Tilkaif</t>
  </si>
  <si>
    <t>KIRKUK - Taza</t>
  </si>
  <si>
    <t>KIRKUK - Qarahanjeer</t>
  </si>
  <si>
    <t>Eminke village</t>
  </si>
  <si>
    <t>Unknown shelter type</t>
  </si>
  <si>
    <t>Zelikan camp</t>
  </si>
  <si>
    <t>1 CRI and 1 Tent for IDPs in HTC# 8</t>
  </si>
  <si>
    <t xml:space="preserve">Khaldiya camps </t>
  </si>
  <si>
    <t>Barzinja Settlement</t>
  </si>
  <si>
    <t>bersive 2 Camp</t>
  </si>
  <si>
    <t>1 CRI and 1 Tent for IDPs in htc AL-NOUR CAMP</t>
  </si>
  <si>
    <t>chemishku camp</t>
  </si>
  <si>
    <t>Rawanga camp</t>
  </si>
  <si>
    <t>bersive 1 Camp</t>
  </si>
  <si>
    <t>Altun City</t>
  </si>
  <si>
    <t>Zaitun City</t>
  </si>
  <si>
    <t>Hiran City</t>
  </si>
  <si>
    <t>159 Gulan</t>
  </si>
  <si>
    <t>TazaDe camp</t>
  </si>
  <si>
    <t>Al-Alam IDPs camp</t>
  </si>
  <si>
    <t>1 CRI and 1 tent for IDPs in HTC fallujah 8</t>
  </si>
  <si>
    <t>Debaga 1</t>
  </si>
  <si>
    <t>Debaga 2</t>
  </si>
  <si>
    <t>Debaga Stadium</t>
  </si>
  <si>
    <t>97 cri kits to AK8, 36, AK1, 38, AND AK7, 23</t>
  </si>
  <si>
    <t>Setaqan</t>
  </si>
  <si>
    <t>Setqan</t>
  </si>
  <si>
    <t>Baharka IDP Camp</t>
  </si>
  <si>
    <t>Mamilian  camp</t>
  </si>
  <si>
    <t>Rawandus</t>
  </si>
  <si>
    <t>Debaga stadium</t>
  </si>
  <si>
    <t>Taki-Kasnazai</t>
  </si>
  <si>
    <t>Bersie camp 2</t>
  </si>
  <si>
    <t>Khalobazyani</t>
  </si>
  <si>
    <t xml:space="preserve">Atrosh </t>
  </si>
  <si>
    <t>Debaga 2 Camp</t>
  </si>
  <si>
    <t>replenishment</t>
  </si>
  <si>
    <t>host community</t>
  </si>
  <si>
    <t>Rented houses, USD 200 as Cash for kerosene</t>
  </si>
  <si>
    <t xml:space="preserve">Install RHU for returnees </t>
  </si>
  <si>
    <t>C.C Minor rehab. for unfinished shelters (Mousl Responce)</t>
  </si>
  <si>
    <t>new arrival</t>
  </si>
  <si>
    <t>Install RHU for returnees in Falluja</t>
  </si>
  <si>
    <t>Shaqlawa City</t>
  </si>
  <si>
    <t>Al-Hajaj Silo (transit centre)</t>
  </si>
  <si>
    <t>Besive 2</t>
  </si>
  <si>
    <t>District - Tilkaif</t>
  </si>
  <si>
    <t xml:space="preserve">From AI </t>
  </si>
  <si>
    <t>Camp - Haj Ali</t>
  </si>
  <si>
    <t>Camp - Qayyarah Airstrip</t>
  </si>
  <si>
    <t>District - Mosul</t>
  </si>
  <si>
    <t>Camp - Hasansham U3</t>
  </si>
  <si>
    <t>Camp - Khazer M1</t>
  </si>
  <si>
    <t>Camp - Khazer M2</t>
  </si>
  <si>
    <t>Camp - Qayyarah Jad'ah</t>
  </si>
  <si>
    <t>District - Dabes</t>
  </si>
  <si>
    <t>Dabes_دبس</t>
  </si>
  <si>
    <t>Camp - Qaymawa (former Zelikan)</t>
  </si>
  <si>
    <t xml:space="preserve">Cash for rent </t>
  </si>
  <si>
    <t>Hasansham (MODM)</t>
  </si>
  <si>
    <t>From Kobo</t>
  </si>
  <si>
    <t>Qayyarah-Jad'ah camp</t>
  </si>
  <si>
    <t>Khazer camp</t>
  </si>
  <si>
    <t>Liberated villages in area Qayyarah</t>
  </si>
  <si>
    <t>MoMD</t>
  </si>
  <si>
    <t xml:space="preserve">Hasansham camp </t>
  </si>
  <si>
    <t>Hasansham camp /UN</t>
  </si>
  <si>
    <t>The health center for a counter-terrorism at the center of Khazar</t>
  </si>
  <si>
    <t>1,200 Blankets &amp; 230 Kitchen Sets</t>
  </si>
  <si>
    <t>3,400 Blankets &amp; 201 Kerosene Stoves</t>
  </si>
  <si>
    <t>16,021 Blankets, 2,000 Kerosene Stoves, 500 Mats, 400 Hygiene Kits, 588 Kitchen Sets</t>
  </si>
  <si>
    <t>666 Kerosene Stoves, 166 Hygiene Kits &amp; 316 Kitchen Sets</t>
  </si>
  <si>
    <t>6,277 Blankets, 250 Kerosene Stoves, 4,578 Hygiene Kits &amp; 250 Kitchen Sets</t>
  </si>
  <si>
    <t>3 Kerosene Stoves &amp; 12 Mats</t>
  </si>
  <si>
    <t>Baybukht</t>
  </si>
  <si>
    <t>Hassan Sham camp 2</t>
  </si>
  <si>
    <t>Hassan Sham camp 1</t>
  </si>
  <si>
    <t>Airstrip E-site</t>
  </si>
  <si>
    <t>Derech</t>
  </si>
  <si>
    <t>Qayara E-site</t>
  </si>
  <si>
    <t>Amiryat Al-falluja</t>
  </si>
  <si>
    <t>kubaiba</t>
  </si>
  <si>
    <t>Hasan Sham 2</t>
  </si>
  <si>
    <t>Jadaa Camp</t>
  </si>
  <si>
    <t>hasan Sham 3</t>
  </si>
  <si>
    <t>Amriatl Al-Faloujah</t>
  </si>
  <si>
    <t>Namrood</t>
  </si>
  <si>
    <t>Qayara Airstrip</t>
  </si>
  <si>
    <t>Al Qayarah/ Air strip ES</t>
  </si>
  <si>
    <t>Hasansham M2</t>
  </si>
  <si>
    <t xml:space="preserve">1000 solar light kits,1000sweing kits1000 Nylon rope </t>
  </si>
  <si>
    <t xml:space="preserve">350 solar light kits,350sweing kits350 Nylon rope </t>
  </si>
  <si>
    <t xml:space="preserve">225 solar light kits,225sweing kits225 Nylon rope </t>
  </si>
  <si>
    <t xml:space="preserve">1015solar light kits,1015sweing kits1015 Nylon rope </t>
  </si>
  <si>
    <t xml:space="preserve">41 solar light kits,41sweing kits41 Nylon rope </t>
  </si>
  <si>
    <t xml:space="preserve">65 solar light kits,65sweing kits65 Nylon rope </t>
  </si>
  <si>
    <t xml:space="preserve">190 solar light kits,190sweing kits190 Nylon rope </t>
  </si>
  <si>
    <t xml:space="preserve">189 solar light kits,189 sweing kits 189 Nylon rope </t>
  </si>
  <si>
    <t xml:space="preserve">687 solar light kits,687 sweing kits 687 Nylon rope </t>
  </si>
  <si>
    <t xml:space="preserve">120 solar light kits,120 sweing kits 120 Nylon rope </t>
  </si>
  <si>
    <t xml:space="preserve">130 solar light kits,130 sweing kits 130 Nylon rope </t>
  </si>
  <si>
    <t xml:space="preserve">104 solar light kits,104 sweing kits 104 Nylon rope </t>
  </si>
  <si>
    <t xml:space="preserve">270 solar light kits,270 sweing kits 270 Nylon rope </t>
  </si>
  <si>
    <t xml:space="preserve">219 solar light kits,219 sweing kits 219 Nylon rope </t>
  </si>
  <si>
    <t xml:space="preserve">45 solar light kits, 45 sweing kits 45 Nylon rope </t>
  </si>
  <si>
    <t xml:space="preserve">132 solar light kits, 132 sweing kits 132 Nylon rope </t>
  </si>
  <si>
    <t xml:space="preserve">247 solar light kits, 247 sweing kits 247 Nylon rope </t>
  </si>
  <si>
    <t xml:space="preserve">153 solar light kits, 153 sweing kits 153 Nylon rope </t>
  </si>
  <si>
    <t xml:space="preserve">300 solar light kits, 300 sweing kits 300 Nylon rope </t>
  </si>
  <si>
    <t xml:space="preserve">133 solar light kits, 133 sweing kits 133 Nylon rope </t>
  </si>
  <si>
    <t xml:space="preserve">32 solar light kits, 32 sweing kits 32 Nylon rope </t>
  </si>
  <si>
    <t xml:space="preserve">39 solar light kits,39 sweing kits 39 Nylon rope </t>
  </si>
  <si>
    <t xml:space="preserve">480 solar light kits, 480 sweing kits 480 Nylon rope </t>
  </si>
  <si>
    <t xml:space="preserve">186 solar light kits, 186 sweing kits 186 Nylon rope </t>
  </si>
  <si>
    <t xml:space="preserve">232 solar light kits, 232 sweing kits 232 Nylon rope </t>
  </si>
  <si>
    <t xml:space="preserve">60 solar light kits,60 sweing kits 60  Nylon rope </t>
  </si>
  <si>
    <t xml:space="preserve">210 solar light kits, 210 sweing kits  210 Nylon rope </t>
  </si>
  <si>
    <t xml:space="preserve">500 solar light kits, 500 sweing kits 500  Nylon rope </t>
  </si>
  <si>
    <t xml:space="preserve">19 solar light kits, 19sweing kits  19 Nylon rope </t>
  </si>
  <si>
    <t xml:space="preserve">14 solar light kits, 14 sweing kits 14  Nylon rope </t>
  </si>
  <si>
    <t xml:space="preserve">27 solar light kits, 27 sweing kits  27 Nylon rope </t>
  </si>
  <si>
    <t xml:space="preserve">24 solar light kits, 24 sweing kits  24 Nylon rope </t>
  </si>
  <si>
    <t xml:space="preserve">210 solar light kits, 210 sweing kits 210 Nylon rope </t>
  </si>
  <si>
    <t xml:space="preserve">809 solar light kits, 809 sweing kits  809 Nylon rope </t>
  </si>
  <si>
    <t>300 FUEL</t>
  </si>
  <si>
    <t xml:space="preserve">250 solar light kits, 250 sweing kits  250 Nylon rope </t>
  </si>
  <si>
    <t>260 FUEL</t>
  </si>
  <si>
    <t xml:space="preserve">500 solar light kits, 500 sweing kits 500 Nylon rope </t>
  </si>
  <si>
    <t xml:space="preserve">14 solar light kits, 14 sweing kits  14 Nylon rope </t>
  </si>
  <si>
    <t xml:space="preserve">223 solar light kits, 223 sweing kits 223  Nylon rope </t>
  </si>
  <si>
    <t xml:space="preserve">295 solar light kits, 295 sweing kits 295 Nylon rope </t>
  </si>
  <si>
    <t xml:space="preserve">250 solar light kits, 250 sweing kits 250 Nylon rope </t>
  </si>
  <si>
    <t xml:space="preserve">14 solar light kits, 14 sweing kits 14 Nylon rope </t>
  </si>
  <si>
    <t xml:space="preserve">19 solar light kits, 19 sweing kits 19 Nylon rope </t>
  </si>
  <si>
    <t xml:space="preserve">27 solar light kits, 27 sweing kits 27 Nylon rope </t>
  </si>
  <si>
    <t xml:space="preserve">24 solar light kits, 24 sweing kits 24 Nylon rope </t>
  </si>
  <si>
    <t>Hay Al sinay-Al samad</t>
  </si>
  <si>
    <t>Al Uroba</t>
  </si>
  <si>
    <t>Al-Shuhadaa</t>
  </si>
  <si>
    <t>AAF 19</t>
  </si>
  <si>
    <t>AK 8</t>
  </si>
  <si>
    <t>AK 9</t>
  </si>
  <si>
    <t>Central Management</t>
  </si>
  <si>
    <t>AK 2</t>
  </si>
  <si>
    <t>Al-Alam Camp</t>
  </si>
  <si>
    <t>For camp management staff</t>
  </si>
  <si>
    <t>IOM installed and erect 1000 MoMD tents in Haj Ali</t>
  </si>
  <si>
    <t>Zain</t>
  </si>
  <si>
    <t>ERBIL - Koisnjaq</t>
  </si>
  <si>
    <t>THI-QAR - Shatra</t>
  </si>
  <si>
    <t>QADISSIYA - Diwaniya</t>
  </si>
  <si>
    <t>BASRA - Basrah</t>
  </si>
  <si>
    <t>SUL - Chamchamal</t>
  </si>
  <si>
    <t>MUTHANNA - Samawa</t>
  </si>
  <si>
    <t>BAGHDAD - Resafa</t>
  </si>
  <si>
    <t>NAJAF - Najaf</t>
  </si>
  <si>
    <t>BABYLON - Hilla</t>
  </si>
  <si>
    <t>DIYALA - Khalis</t>
  </si>
  <si>
    <t>DAHUK - Amedi</t>
  </si>
  <si>
    <t>SUL - Dokan</t>
  </si>
  <si>
    <t>Distributed</t>
  </si>
  <si>
    <t>Laylan2 camp</t>
  </si>
  <si>
    <t>Qaymawa</t>
  </si>
  <si>
    <t>Rwanga</t>
  </si>
  <si>
    <t>Kalar Center</t>
  </si>
  <si>
    <t>Shaqlawa distribution hall</t>
  </si>
  <si>
    <t>Erbil City Center- Gulan</t>
  </si>
  <si>
    <t>Akad Youth forum</t>
  </si>
  <si>
    <t>Nahrawan-scientific forum</t>
  </si>
  <si>
    <t>5 mile- collective center</t>
  </si>
  <si>
    <t>Debaga 1 Camp</t>
  </si>
  <si>
    <t>Chamchamal football field</t>
  </si>
  <si>
    <t>Erbil City Center- Farmandan</t>
  </si>
  <si>
    <t xml:space="preserve">Darkar </t>
  </si>
  <si>
    <t>Albu Essa</t>
  </si>
  <si>
    <t>Chamchamal Center</t>
  </si>
  <si>
    <t>Badawa and Shahidan</t>
  </si>
  <si>
    <t>E'wereej</t>
  </si>
  <si>
    <t>City center and around</t>
  </si>
  <si>
    <t>Kabarto1 camp</t>
  </si>
  <si>
    <t>City center Kurdistan</t>
  </si>
  <si>
    <t>Al Haidaria</t>
  </si>
  <si>
    <t>Zayoona / Al-Muthana</t>
  </si>
  <si>
    <t>Berseve 1 camp</t>
  </si>
  <si>
    <t>City Center Bahary New</t>
  </si>
  <si>
    <t>Khalidiyah camp 3 (Fallujah 3)</t>
  </si>
  <si>
    <t>AK #11 instead of Khalidiyah camp 4 (Fallujah 4)</t>
  </si>
  <si>
    <t xml:space="preserve"> AK #1 Markazi instead of Khalidiyah
 camp 5 (Fallujah 5)</t>
  </si>
  <si>
    <t>Khalidiyah camp 6 (Fallujah 6)</t>
  </si>
  <si>
    <t>Missan/ Kufa</t>
  </si>
  <si>
    <t>City Center Eskan and Ari</t>
  </si>
  <si>
    <t>City Center Sariblend</t>
  </si>
  <si>
    <t>camp</t>
  </si>
  <si>
    <t>Al-Nasr camp (HTC)</t>
  </si>
  <si>
    <t>HTC-Fallujah camp 2</t>
  </si>
  <si>
    <t>HTC-Fallujah camp 7</t>
  </si>
  <si>
    <t>Essian</t>
  </si>
  <si>
    <t xml:space="preserve"> Ba'adre</t>
  </si>
  <si>
    <t>Khanke town</t>
  </si>
  <si>
    <t>Al- Wardia</t>
  </si>
  <si>
    <t>Zweyer</t>
  </si>
  <si>
    <t>Soran and Khalifan</t>
  </si>
  <si>
    <t>Qushtapa Camp</t>
  </si>
  <si>
    <t>IDP returnees in Al-Adhaim Sub district/Diyala province</t>
  </si>
  <si>
    <t>Al-Qaser CC</t>
  </si>
  <si>
    <t>Abu Noor (HTC)</t>
  </si>
  <si>
    <t>Dar Al Diyafa</t>
  </si>
  <si>
    <t>Enishke</t>
  </si>
  <si>
    <t>Begova</t>
  </si>
  <si>
    <t>Al- Askari</t>
  </si>
  <si>
    <t>Al- Shawi</t>
  </si>
  <si>
    <t>Hendiya-AlKhairat</t>
  </si>
  <si>
    <t>City Center Berkot</t>
  </si>
  <si>
    <t>RHU camp A (HTC)</t>
  </si>
  <si>
    <t>Al-Billaj-Habbaniya tourist city</t>
  </si>
  <si>
    <t>Al-Qasir RHU Camp (RHU A)</t>
  </si>
  <si>
    <t>Habbaniya Tourist City 70 camp</t>
  </si>
  <si>
    <t>Al-Qasir Camp-MoMD</t>
  </si>
  <si>
    <t>Yehyawa camp</t>
  </si>
  <si>
    <t>Nahiyat Al-Alam IDPs</t>
  </si>
  <si>
    <t>City Center Badawa</t>
  </si>
  <si>
    <t>Salah AL Den-Al alam/Rubaytha</t>
  </si>
  <si>
    <t>Salah AL Den-Al Hojra Camp</t>
  </si>
  <si>
    <t>City Center Farmanbaran</t>
  </si>
  <si>
    <t>City Center Sharawany</t>
  </si>
  <si>
    <t>Berseve 2 camp</t>
  </si>
  <si>
    <t xml:space="preserve">Qaymawa </t>
  </si>
  <si>
    <t>duhok city</t>
  </si>
  <si>
    <t>Al-Syahia Fallujah #8 HTC, 1 cri for HTC #7</t>
  </si>
  <si>
    <t>K 18 CAMP</t>
  </si>
  <si>
    <t>Wafaa CAMP</t>
  </si>
  <si>
    <t>Perzin</t>
  </si>
  <si>
    <t>Shamamek- Mamzawa, Turaq</t>
  </si>
  <si>
    <t>Al-Shawafei</t>
  </si>
  <si>
    <t>Abo Taleb Q.</t>
  </si>
  <si>
    <t>Husseiniya-BGD Road</t>
  </si>
  <si>
    <t>Albo- Elayan</t>
  </si>
  <si>
    <t>Zaid Bin Ali</t>
  </si>
  <si>
    <t>Qushtapa</t>
  </si>
  <si>
    <t>Mamilian camp</t>
  </si>
  <si>
    <t>centre</t>
  </si>
  <si>
    <t>Al- Hussein</t>
  </si>
  <si>
    <t>Al- Emam Al- Mehdi</t>
  </si>
  <si>
    <t>AK #1 and AK #8</t>
  </si>
  <si>
    <t>AK#7</t>
  </si>
  <si>
    <t>Alsalam / camp 2</t>
  </si>
  <si>
    <t>AlAkhwah / camp 3</t>
  </si>
  <si>
    <t>AlSumood</t>
  </si>
  <si>
    <t>Sabae Sanabul / camp  9</t>
  </si>
  <si>
    <t>Alrayan</t>
  </si>
  <si>
    <t>Baghdad / camp 15</t>
  </si>
  <si>
    <t>AlNajat camp/ camp 24.</t>
  </si>
  <si>
    <t>RWANGA</t>
  </si>
  <si>
    <t>Salah AL Den-Al Alam MODM Camp</t>
  </si>
  <si>
    <t>AlNaser camp</t>
  </si>
  <si>
    <t>sector 4 A</t>
  </si>
  <si>
    <t>sector 4 B</t>
  </si>
  <si>
    <t>50 camp</t>
  </si>
  <si>
    <t>Sulaimaniyah center, Arbat, Bazyan and Tasluja</t>
  </si>
  <si>
    <t>Dukan Center</t>
  </si>
  <si>
    <t>Al-Qadisiyah camp</t>
  </si>
  <si>
    <t>AlRumadi 74</t>
  </si>
  <si>
    <t>Bzeabiz central camp</t>
  </si>
  <si>
    <t>kabarto 2</t>
  </si>
  <si>
    <t>Al-Kupat neighborhood</t>
  </si>
  <si>
    <t>Al- Muwateneen</t>
  </si>
  <si>
    <t>Al- Jarishia</t>
  </si>
  <si>
    <t>Al- Mansouri</t>
  </si>
  <si>
    <t>darkar</t>
  </si>
  <si>
    <t>AlSayada-City center</t>
  </si>
  <si>
    <t>Duhok</t>
  </si>
  <si>
    <t>Salah AL Den-Al Thlowyia</t>
  </si>
  <si>
    <t>Zumar</t>
  </si>
  <si>
    <t>Bzebiz central camp</t>
  </si>
  <si>
    <t>Bzeabiz SECTOR 3</t>
  </si>
  <si>
    <t>Salah AL Den-Tkrit Al Shahama Camp</t>
  </si>
  <si>
    <t>new IDP recipients</t>
  </si>
  <si>
    <t>returnees</t>
  </si>
  <si>
    <t>new arrivals</t>
  </si>
  <si>
    <t>IDPs ($400/family)</t>
  </si>
  <si>
    <t>USD 200 as Cash for kerosene for HC</t>
  </si>
  <si>
    <t>USD 200 as Cash for kerosene</t>
  </si>
  <si>
    <t>Winter NFIs for HC</t>
  </si>
  <si>
    <t>winterization</t>
  </si>
  <si>
    <t>Heating stove</t>
  </si>
  <si>
    <t>IDPs (500,000 IQD/family) - Zain Cash</t>
  </si>
  <si>
    <t>new arrivale</t>
  </si>
  <si>
    <t>normal response</t>
  </si>
  <si>
    <t>IDPs Need</t>
  </si>
  <si>
    <t>Normal response</t>
  </si>
  <si>
    <t>Jerry cans for kerosene</t>
  </si>
  <si>
    <t>IDPR from kirkuk to Diyala</t>
  </si>
  <si>
    <t xml:space="preserve">Anbar response </t>
  </si>
  <si>
    <t xml:space="preserve">Winter NFIs </t>
  </si>
  <si>
    <t xml:space="preserve">Replenishment </t>
  </si>
  <si>
    <t xml:space="preserve">Mosul Response </t>
  </si>
  <si>
    <t>Edited on January 4, 2017 (change of date)</t>
  </si>
  <si>
    <t>Heating stoves for winterization</t>
  </si>
  <si>
    <t xml:space="preserve">replenishment </t>
  </si>
  <si>
    <t>10 Noiv 2016</t>
  </si>
  <si>
    <t>Install shaded area (2000)m2 in Al Hajaj &amp; (1000)m2 in Al Alam</t>
  </si>
  <si>
    <t>New Camp (Mousl Responce)</t>
  </si>
  <si>
    <t>Hawija Response</t>
  </si>
  <si>
    <t xml:space="preserve">Hawija Response </t>
  </si>
  <si>
    <t xml:space="preserve">Tent Replacment </t>
  </si>
  <si>
    <t>Spread Gravels between tents areas</t>
  </si>
  <si>
    <t xml:space="preserve">Tent Replacement </t>
  </si>
  <si>
    <t>Install RHU for returnees in Ramadi</t>
  </si>
  <si>
    <t>Install shaded area in Al-Hajaj &amp; Al Alam</t>
  </si>
  <si>
    <t>Staduim Camp</t>
  </si>
  <si>
    <t>Al-Qadisiya Complex</t>
  </si>
  <si>
    <t>laylan 2</t>
  </si>
  <si>
    <t>IDPs AlWand2 Camp</t>
  </si>
  <si>
    <t>Alkhaldiya, Camp No. 11, spread gravel between tents</t>
  </si>
  <si>
    <t>bajid kandala</t>
  </si>
  <si>
    <t>khanke</t>
  </si>
  <si>
    <t>Own house (in case of return)</t>
  </si>
  <si>
    <t>Mosul District</t>
  </si>
  <si>
    <t>CASH assistance to cover rental costs</t>
  </si>
  <si>
    <t>Haj Ali (IOM)</t>
  </si>
  <si>
    <t>Khazer Camp</t>
  </si>
  <si>
    <t>Qayyarah Airstrip (IOM)</t>
  </si>
  <si>
    <t>Ashti IDP</t>
  </si>
  <si>
    <t>Laylan Camp C</t>
  </si>
  <si>
    <t>Qayyarah-Jad'ah (1&amp;2)</t>
  </si>
  <si>
    <t>Governorate - Kerbala</t>
  </si>
  <si>
    <t>Camp - Laylan IDP</t>
  </si>
  <si>
    <t>District - Koisnjaq</t>
  </si>
  <si>
    <t>Hasansham (UNHCR)</t>
  </si>
  <si>
    <t>Debaga 3 (UNHCR)</t>
  </si>
  <si>
    <t>Qayyarah-Jad'ah (MODM)</t>
  </si>
  <si>
    <t>Qubaiba</t>
  </si>
  <si>
    <t>Mahana village</t>
  </si>
  <si>
    <t>Dahuk district</t>
  </si>
  <si>
    <t xml:space="preserve">Kokjla Village Bazwaya area </t>
  </si>
  <si>
    <t>From Kobo (Basic &amp; Mobile NFI Kits)</t>
  </si>
  <si>
    <t>38 Cluster Partners reporting their NFI Distributions in Activity Info / Cluster 4W matrix.</t>
  </si>
  <si>
    <t>21 Cluster Partners reporting their Shelter interventions in Activity Info / Cluster 4W matrix.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</si>
</sst>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[$€]* #,##0.00_);_([$€]* \(#,##0.00\);_([$€]* &quot;-&quot;??_);_(@_)"/>
    <numFmt numFmtId="170" formatCode="_-* #,##0.00\ _F_-;\-* #,##0.00\ _F_-;_-* &quot;-&quot;??\ _F_-;_-@_-"/>
  </numFmts>
  <fonts count="4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1"/>
      <color theme="1"/>
      <name val="Calibri"/>
      <family val="3"/>
      <charset val="128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name val="Calibri Light"/>
      <family val="2"/>
    </font>
    <font>
      <sz val="10"/>
      <name val="Calibri Light"/>
      <family val="2"/>
    </font>
    <font>
      <sz val="10"/>
      <color rgb="FFC00000"/>
      <name val="Calibri Light"/>
      <family val="2"/>
    </font>
    <font>
      <b/>
      <sz val="10"/>
      <color theme="1"/>
      <name val="Calibri Light"/>
      <family val="2"/>
    </font>
    <font>
      <sz val="10"/>
      <color rgb="FF000000"/>
      <name val="Calibri Light"/>
      <family val="2"/>
    </font>
    <font>
      <sz val="10"/>
      <color theme="1"/>
      <name val="Calibri Light"/>
      <family val="2"/>
    </font>
    <font>
      <sz val="10"/>
      <color rgb="FF0070C0"/>
      <name val="Calibri Light"/>
      <family val="2"/>
    </font>
    <font>
      <sz val="11"/>
      <color theme="1"/>
      <name val="Calibri Light"/>
      <family val="2"/>
    </font>
    <font>
      <sz val="11"/>
      <color rgb="FF000000"/>
      <name val="Calibri"/>
      <family val="2"/>
    </font>
    <font>
      <sz val="10"/>
      <color rgb="FFFF0000"/>
      <name val="Calibri Light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theme="1"/>
      <name val="Calibri Light"/>
      <family val="2"/>
    </font>
    <font>
      <sz val="11"/>
      <color rgb="FFC00000"/>
      <name val="Calibri Light"/>
      <family val="2"/>
    </font>
    <font>
      <sz val="11"/>
      <color rgb="FF000000"/>
      <name val="Calibri"/>
      <family val="2"/>
    </font>
    <font>
      <sz val="11"/>
      <color rgb="FFFF0000"/>
      <name val="Calibri Light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2"/>
      <color rgb="FF0070C0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8.8000000000000007"/>
      <color theme="10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rgb="FFBEE6BC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rgb="FFDAEEF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rgb="FFDAEEF3"/>
      </patternFill>
    </fill>
    <fill>
      <patternFill patternType="solid">
        <fgColor theme="5" tint="0.39997558519241921"/>
        <bgColor rgb="FFDAEEF3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9BBB59"/>
      </patternFill>
    </fill>
    <fill>
      <patternFill patternType="solid">
        <fgColor theme="6" tint="0.59999389629810485"/>
        <bgColor rgb="FF9BBB59"/>
      </patternFill>
    </fill>
    <fill>
      <patternFill patternType="solid">
        <fgColor rgb="FFD99594"/>
        <bgColor rgb="FFD9959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theme="4" tint="0.79998168889431442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31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0" fontId="22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30" fillId="0" borderId="0"/>
    <xf numFmtId="0" fontId="32" fillId="0" borderId="0"/>
    <xf numFmtId="0" fontId="33" fillId="0" borderId="0"/>
    <xf numFmtId="0" fontId="12" fillId="0" borderId="0"/>
    <xf numFmtId="0" fontId="12" fillId="0" borderId="0"/>
    <xf numFmtId="0" fontId="38" fillId="2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6" borderId="0" applyNumberFormat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3" fontId="26" fillId="28" borderId="0"/>
    <xf numFmtId="44" fontId="36" fillId="0" borderId="0" applyFont="0" applyFill="0" applyBorder="0" applyAlignment="0" applyProtection="0"/>
    <xf numFmtId="16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166" fontId="26" fillId="0" borderId="0" applyFill="0" applyBorder="0" applyAlignment="0" applyProtection="0"/>
    <xf numFmtId="43" fontId="36" fillId="0" borderId="0" applyFont="0" applyFill="0" applyBorder="0" applyAlignment="0" applyProtection="0"/>
    <xf numFmtId="166" fontId="26" fillId="0" borderId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167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" fillId="0" borderId="0"/>
    <xf numFmtId="0" fontId="26" fillId="0" borderId="0"/>
    <xf numFmtId="0" fontId="35" fillId="0" borderId="0"/>
    <xf numFmtId="0" fontId="35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26" fillId="0" borderId="0"/>
    <xf numFmtId="0" fontId="3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3" fillId="0" borderId="0"/>
    <xf numFmtId="0" fontId="36" fillId="0" borderId="0"/>
    <xf numFmtId="0" fontId="26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3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6" fillId="0" borderId="0"/>
    <xf numFmtId="0" fontId="26" fillId="29" borderId="0" applyNumberFormat="0" applyFont="0" applyBorder="0" applyAlignment="0">
      <protection locked="0"/>
    </xf>
    <xf numFmtId="0" fontId="39" fillId="30" borderId="7"/>
    <xf numFmtId="0" fontId="44" fillId="30" borderId="7"/>
    <xf numFmtId="0" fontId="37" fillId="0" borderId="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wrapText="1"/>
    </xf>
    <xf numFmtId="0" fontId="26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/>
    <xf numFmtId="0" fontId="47" fillId="0" borderId="0"/>
    <xf numFmtId="0" fontId="48" fillId="0" borderId="0"/>
  </cellStyleXfs>
  <cellXfs count="340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ill="1" applyBorder="1"/>
    <xf numFmtId="0" fontId="1" fillId="2" borderId="1" xfId="0" applyFont="1" applyFill="1" applyBorder="1"/>
    <xf numFmtId="0" fontId="3" fillId="5" borderId="4" xfId="1" applyFont="1" applyFill="1" applyBorder="1" applyAlignment="1">
      <alignment horizontal="center"/>
    </xf>
    <xf numFmtId="0" fontId="4" fillId="0" borderId="0" xfId="0" applyFont="1"/>
    <xf numFmtId="0" fontId="3" fillId="0" borderId="5" xfId="1" applyFont="1" applyFill="1" applyBorder="1" applyAlignment="1">
      <alignment wrapText="1"/>
    </xf>
    <xf numFmtId="0" fontId="3" fillId="0" borderId="5" xfId="1" applyFont="1" applyFill="1" applyBorder="1" applyAlignment="1">
      <alignment horizontal="right" wrapText="1"/>
    </xf>
    <xf numFmtId="0" fontId="3" fillId="4" borderId="5" xfId="1" applyFont="1" applyFill="1" applyBorder="1" applyAlignment="1">
      <alignment wrapText="1"/>
    </xf>
    <xf numFmtId="0" fontId="3" fillId="0" borderId="5" xfId="1" applyFont="1" applyBorder="1"/>
    <xf numFmtId="0" fontId="3" fillId="6" borderId="5" xfId="1" applyFont="1" applyFill="1" applyBorder="1" applyAlignment="1">
      <alignment wrapText="1"/>
    </xf>
    <xf numFmtId="0" fontId="3" fillId="7" borderId="5" xfId="1" applyFont="1" applyFill="1" applyBorder="1" applyAlignment="1">
      <alignment wrapText="1"/>
    </xf>
    <xf numFmtId="0" fontId="3" fillId="0" borderId="0" xfId="1" applyFont="1" applyFill="1" applyBorder="1" applyAlignment="1">
      <alignment horizontal="right" wrapText="1"/>
    </xf>
    <xf numFmtId="0" fontId="7" fillId="0" borderId="0" xfId="0" applyFont="1"/>
    <xf numFmtId="0" fontId="8" fillId="0" borderId="0" xfId="0" applyFont="1"/>
    <xf numFmtId="0" fontId="0" fillId="0" borderId="0" xfId="0" applyBorder="1"/>
    <xf numFmtId="0" fontId="9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0" fillId="9" borderId="1" xfId="0" applyFill="1" applyBorder="1"/>
    <xf numFmtId="0" fontId="0" fillId="9" borderId="6" xfId="0" applyFill="1" applyBorder="1"/>
    <xf numFmtId="0" fontId="15" fillId="3" borderId="6" xfId="0" applyFont="1" applyFill="1" applyBorder="1" applyAlignment="1" applyProtection="1">
      <alignment horizontal="left" vertical="center"/>
      <protection locked="0"/>
    </xf>
    <xf numFmtId="0" fontId="15" fillId="0" borderId="6" xfId="0" applyFont="1" applyBorder="1" applyAlignment="1" applyProtection="1">
      <alignment horizontal="left" vertical="center"/>
    </xf>
    <xf numFmtId="15" fontId="19" fillId="3" borderId="6" xfId="0" applyNumberFormat="1" applyFont="1" applyFill="1" applyBorder="1" applyAlignment="1">
      <alignment horizontal="left" vertical="center"/>
    </xf>
    <xf numFmtId="0" fontId="19" fillId="0" borderId="6" xfId="0" applyFont="1" applyBorder="1" applyAlignment="1" applyProtection="1">
      <alignment horizontal="left" vertical="center"/>
      <protection locked="0"/>
    </xf>
    <xf numFmtId="3" fontId="19" fillId="0" borderId="6" xfId="0" applyNumberFormat="1" applyFont="1" applyBorder="1" applyAlignment="1" applyProtection="1">
      <alignment horizontal="right" vertical="center"/>
      <protection locked="0"/>
    </xf>
    <xf numFmtId="3" fontId="19" fillId="0" borderId="6" xfId="0" applyNumberFormat="1" applyFont="1" applyBorder="1" applyAlignment="1">
      <alignment horizontal="right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3" borderId="6" xfId="0" applyFont="1" applyFill="1" applyBorder="1" applyAlignment="1" applyProtection="1">
      <alignment horizontal="left" vertical="center"/>
      <protection locked="0"/>
    </xf>
    <xf numFmtId="3" fontId="19" fillId="0" borderId="6" xfId="0" applyNumberFormat="1" applyFont="1" applyBorder="1"/>
    <xf numFmtId="0" fontId="19" fillId="4" borderId="6" xfId="0" applyFont="1" applyFill="1" applyBorder="1" applyAlignment="1" applyProtection="1">
      <alignment horizontal="left" vertical="center"/>
      <protection locked="0"/>
    </xf>
    <xf numFmtId="3" fontId="19" fillId="9" borderId="6" xfId="0" applyNumberFormat="1" applyFont="1" applyFill="1" applyBorder="1" applyAlignment="1" applyProtection="1">
      <alignment horizontal="right" vertical="center"/>
      <protection locked="0"/>
    </xf>
    <xf numFmtId="3" fontId="19" fillId="17" borderId="6" xfId="0" applyNumberFormat="1" applyFont="1" applyFill="1" applyBorder="1" applyAlignment="1" applyProtection="1">
      <alignment horizontal="right" vertical="center"/>
      <protection locked="0"/>
    </xf>
    <xf numFmtId="0" fontId="18" fillId="0" borderId="6" xfId="0" applyFont="1" applyBorder="1" applyAlignment="1">
      <alignment horizontal="left" vertical="center"/>
    </xf>
    <xf numFmtId="0" fontId="19" fillId="0" borderId="6" xfId="0" applyFont="1" applyFill="1" applyBorder="1" applyAlignment="1" applyProtection="1">
      <alignment horizontal="left" vertical="center"/>
    </xf>
    <xf numFmtId="3" fontId="19" fillId="18" borderId="6" xfId="0" applyNumberFormat="1" applyFont="1" applyFill="1" applyBorder="1" applyAlignment="1" applyProtection="1">
      <alignment horizontal="right" vertical="center"/>
      <protection locked="0"/>
    </xf>
    <xf numFmtId="0" fontId="15" fillId="4" borderId="6" xfId="0" applyFont="1" applyFill="1" applyBorder="1" applyAlignment="1" applyProtection="1">
      <alignment horizontal="left" vertical="center"/>
      <protection locked="0"/>
    </xf>
    <xf numFmtId="0" fontId="19" fillId="0" borderId="6" xfId="0" applyFont="1" applyBorder="1" applyAlignment="1" applyProtection="1">
      <alignment horizontal="right" vertical="center"/>
      <protection locked="0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9" fillId="9" borderId="6" xfId="0" applyFont="1" applyFill="1" applyBorder="1" applyAlignment="1" applyProtection="1">
      <alignment horizontal="right" vertical="center"/>
      <protection locked="0"/>
    </xf>
    <xf numFmtId="3" fontId="23" fillId="9" borderId="6" xfId="0" applyNumberFormat="1" applyFont="1" applyFill="1" applyBorder="1" applyAlignment="1" applyProtection="1">
      <alignment horizontal="right" vertical="center"/>
      <protection locked="0"/>
    </xf>
    <xf numFmtId="164" fontId="19" fillId="0" borderId="6" xfId="0" applyNumberFormat="1" applyFont="1" applyFill="1" applyBorder="1" applyAlignment="1">
      <alignment horizontal="left" vertical="center"/>
    </xf>
    <xf numFmtId="164" fontId="19" fillId="3" borderId="6" xfId="0" applyNumberFormat="1" applyFont="1" applyFill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18" fillId="0" borderId="6" xfId="45" applyFont="1" applyBorder="1" applyAlignment="1">
      <alignment horizontal="left" vertical="center"/>
    </xf>
    <xf numFmtId="0" fontId="18" fillId="19" borderId="6" xfId="43" applyFont="1" applyFill="1" applyBorder="1" applyAlignment="1">
      <alignment horizontal="left"/>
    </xf>
    <xf numFmtId="0" fontId="18" fillId="9" borderId="6" xfId="45" applyFont="1" applyFill="1" applyBorder="1" applyAlignment="1">
      <alignment horizontal="left" vertical="center"/>
    </xf>
    <xf numFmtId="0" fontId="18" fillId="0" borderId="6" xfId="45" applyFont="1" applyBorder="1" applyAlignment="1"/>
    <xf numFmtId="0" fontId="18" fillId="19" borderId="6" xfId="45" applyFont="1" applyFill="1" applyBorder="1" applyAlignment="1">
      <alignment horizontal="left"/>
    </xf>
    <xf numFmtId="0" fontId="18" fillId="0" borderId="6" xfId="45" applyFont="1" applyBorder="1" applyAlignment="1">
      <alignment horizontal="left"/>
    </xf>
    <xf numFmtId="0" fontId="18" fillId="0" borderId="6" xfId="45" applyFont="1" applyFill="1" applyBorder="1" applyAlignment="1">
      <alignment horizontal="left" vertical="center"/>
    </xf>
    <xf numFmtId="0" fontId="15" fillId="0" borderId="6" xfId="0" applyFont="1" applyBorder="1" applyAlignment="1" applyProtection="1">
      <alignment horizontal="right" vertical="center"/>
      <protection locked="0"/>
    </xf>
    <xf numFmtId="0" fontId="19" fillId="0" borderId="6" xfId="0" applyFont="1" applyFill="1" applyBorder="1" applyAlignment="1" applyProtection="1">
      <alignment vertical="center" wrapText="1"/>
      <protection locked="0"/>
    </xf>
    <xf numFmtId="0" fontId="19" fillId="0" borderId="6" xfId="0" applyFont="1" applyBorder="1" applyAlignment="1" applyProtection="1">
      <alignment vertical="center" wrapText="1"/>
      <protection locked="0"/>
    </xf>
    <xf numFmtId="0" fontId="16" fillId="0" borderId="6" xfId="0" applyFont="1" applyBorder="1" applyAlignment="1" applyProtection="1">
      <alignment vertical="center" wrapText="1"/>
      <protection locked="0"/>
    </xf>
    <xf numFmtId="0" fontId="18" fillId="0" borderId="6" xfId="43" applyFont="1" applyBorder="1" applyAlignment="1"/>
    <xf numFmtId="0" fontId="18" fillId="0" borderId="6" xfId="43" applyFont="1" applyBorder="1" applyAlignment="1">
      <alignment horizontal="left"/>
    </xf>
    <xf numFmtId="0" fontId="18" fillId="0" borderId="6" xfId="43" applyFont="1" applyBorder="1"/>
    <xf numFmtId="0" fontId="15" fillId="0" borderId="6" xfId="43" applyFont="1" applyBorder="1" applyAlignment="1">
      <alignment horizontal="left" vertical="center"/>
    </xf>
    <xf numFmtId="3" fontId="15" fillId="0" borderId="6" xfId="43" applyNumberFormat="1" applyFont="1" applyBorder="1" applyAlignment="1">
      <alignment horizontal="right" vertical="center"/>
    </xf>
    <xf numFmtId="3" fontId="15" fillId="18" borderId="6" xfId="0" applyNumberFormat="1" applyFont="1" applyFill="1" applyBorder="1" applyAlignment="1" applyProtection="1">
      <alignment horizontal="right" vertical="center"/>
      <protection locked="0"/>
    </xf>
    <xf numFmtId="0" fontId="15" fillId="18" borderId="6" xfId="0" applyFont="1" applyFill="1" applyBorder="1" applyAlignment="1" applyProtection="1">
      <alignment horizontal="right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164" fontId="19" fillId="21" borderId="6" xfId="0" applyNumberFormat="1" applyFont="1" applyFill="1" applyBorder="1" applyAlignment="1">
      <alignment horizontal="left" vertical="center"/>
    </xf>
    <xf numFmtId="0" fontId="19" fillId="21" borderId="6" xfId="0" applyFont="1" applyFill="1" applyBorder="1" applyAlignment="1" applyProtection="1">
      <alignment horizontal="left" vertical="center"/>
      <protection locked="0"/>
    </xf>
    <xf numFmtId="0" fontId="18" fillId="21" borderId="6" xfId="45" applyFont="1" applyFill="1" applyBorder="1" applyAlignment="1"/>
    <xf numFmtId="0" fontId="18" fillId="21" borderId="6" xfId="43" applyFont="1" applyFill="1" applyBorder="1" applyAlignment="1"/>
    <xf numFmtId="0" fontId="18" fillId="21" borderId="6" xfId="43" applyFont="1" applyFill="1" applyBorder="1" applyAlignment="1">
      <alignment horizontal="left"/>
    </xf>
    <xf numFmtId="0" fontId="19" fillId="6" borderId="6" xfId="0" applyFont="1" applyFill="1" applyBorder="1" applyAlignment="1" applyProtection="1">
      <alignment horizontal="left" vertical="center"/>
      <protection locked="0"/>
    </xf>
    <xf numFmtId="15" fontId="15" fillId="3" borderId="6" xfId="0" applyNumberFormat="1" applyFont="1" applyFill="1" applyBorder="1" applyAlignment="1">
      <alignment horizontal="left" vertical="center"/>
    </xf>
    <xf numFmtId="3" fontId="15" fillId="0" borderId="6" xfId="0" applyNumberFormat="1" applyFont="1" applyBorder="1" applyAlignment="1">
      <alignment horizontal="right"/>
    </xf>
    <xf numFmtId="3" fontId="15" fillId="0" borderId="6" xfId="0" applyNumberFormat="1" applyFont="1" applyBorder="1"/>
    <xf numFmtId="0" fontId="15" fillId="0" borderId="6" xfId="0" applyFont="1" applyBorder="1" applyAlignment="1" applyProtection="1">
      <alignment vertical="center" wrapText="1"/>
      <protection locked="0"/>
    </xf>
    <xf numFmtId="15" fontId="15" fillId="0" borderId="6" xfId="0" applyNumberFormat="1" applyFont="1" applyFill="1" applyBorder="1" applyAlignment="1">
      <alignment horizontal="left" vertical="center"/>
    </xf>
    <xf numFmtId="3" fontId="15" fillId="0" borderId="6" xfId="0" applyNumberFormat="1" applyFont="1" applyFill="1" applyBorder="1" applyAlignment="1">
      <alignment horizontal="right"/>
    </xf>
    <xf numFmtId="3" fontId="15" fillId="0" borderId="6" xfId="0" applyNumberFormat="1" applyFont="1" applyFill="1" applyBorder="1"/>
    <xf numFmtId="0" fontId="15" fillId="0" borderId="6" xfId="0" applyFont="1" applyFill="1" applyBorder="1" applyAlignment="1" applyProtection="1">
      <alignment vertical="center" wrapText="1"/>
      <protection locked="0"/>
    </xf>
    <xf numFmtId="0" fontId="15" fillId="0" borderId="6" xfId="0" applyFont="1" applyFill="1" applyBorder="1" applyAlignment="1" applyProtection="1">
      <alignment horizontal="right" vertical="center"/>
      <protection locked="0"/>
    </xf>
    <xf numFmtId="0" fontId="21" fillId="0" borderId="0" xfId="0" pivotButton="1" applyFont="1" applyAlignment="1">
      <alignment vertical="center" wrapText="1"/>
    </xf>
    <xf numFmtId="3" fontId="15" fillId="13" borderId="6" xfId="0" applyNumberFormat="1" applyFont="1" applyFill="1" applyBorder="1" applyAlignment="1" applyProtection="1">
      <alignment horizontal="right" vertical="center"/>
      <protection locked="0"/>
    </xf>
    <xf numFmtId="3" fontId="19" fillId="0" borderId="6" xfId="0" applyNumberFormat="1" applyFont="1" applyBorder="1" applyAlignment="1" applyProtection="1">
      <alignment vertical="center"/>
      <protection locked="0"/>
    </xf>
    <xf numFmtId="15" fontId="19" fillId="21" borderId="6" xfId="0" applyNumberFormat="1" applyFont="1" applyFill="1" applyBorder="1" applyAlignment="1">
      <alignment horizontal="left" vertical="center"/>
    </xf>
    <xf numFmtId="0" fontId="15" fillId="6" borderId="6" xfId="0" applyFont="1" applyFill="1" applyBorder="1" applyAlignment="1" applyProtection="1">
      <alignment horizontal="left" vertical="center"/>
      <protection locked="0"/>
    </xf>
    <xf numFmtId="3" fontId="15" fillId="6" borderId="6" xfId="0" applyNumberFormat="1" applyFont="1" applyFill="1" applyBorder="1" applyAlignment="1" applyProtection="1">
      <alignment horizontal="right" vertical="center"/>
      <protection locked="0"/>
    </xf>
    <xf numFmtId="0" fontId="19" fillId="20" borderId="6" xfId="0" applyFont="1" applyFill="1" applyBorder="1" applyAlignment="1" applyProtection="1">
      <alignment horizontal="left" vertical="center"/>
      <protection locked="0"/>
    </xf>
    <xf numFmtId="0" fontId="18" fillId="21" borderId="6" xfId="43" applyFont="1" applyFill="1" applyBorder="1" applyAlignment="1">
      <alignment horizontal="left" vertical="top"/>
    </xf>
    <xf numFmtId="0" fontId="18" fillId="21" borderId="6" xfId="47" applyFont="1" applyFill="1" applyBorder="1" applyAlignment="1">
      <alignment horizontal="left" vertical="top"/>
    </xf>
    <xf numFmtId="3" fontId="19" fillId="0" borderId="6" xfId="0" applyNumberFormat="1" applyFont="1" applyFill="1" applyBorder="1" applyAlignment="1" applyProtection="1">
      <alignment vertical="center"/>
      <protection locked="0"/>
    </xf>
    <xf numFmtId="0" fontId="16" fillId="4" borderId="6" xfId="0" applyFont="1" applyFill="1" applyBorder="1" applyAlignment="1" applyProtection="1">
      <alignment horizontal="left" vertical="center"/>
      <protection locked="0"/>
    </xf>
    <xf numFmtId="0" fontId="18" fillId="9" borderId="6" xfId="43" applyFont="1" applyFill="1" applyBorder="1" applyAlignment="1">
      <alignment horizontal="left" vertical="center"/>
    </xf>
    <xf numFmtId="0" fontId="18" fillId="0" borderId="6" xfId="43" applyFont="1" applyBorder="1" applyAlignment="1">
      <alignment horizontal="left" vertical="center"/>
    </xf>
    <xf numFmtId="0" fontId="18" fillId="0" borderId="6" xfId="43" applyFont="1" applyFill="1" applyBorder="1" applyAlignment="1">
      <alignment horizontal="left"/>
    </xf>
    <xf numFmtId="0" fontId="18" fillId="0" borderId="6" xfId="43" applyFont="1" applyFill="1" applyBorder="1" applyAlignment="1">
      <alignment horizontal="left" vertical="top"/>
    </xf>
    <xf numFmtId="0" fontId="18" fillId="0" borderId="6" xfId="43" applyFont="1" applyBorder="1" applyAlignment="1">
      <alignment horizontal="left" vertical="top"/>
    </xf>
    <xf numFmtId="0" fontId="18" fillId="0" borderId="6" xfId="43" applyFont="1" applyFill="1" applyBorder="1" applyAlignment="1"/>
    <xf numFmtId="0" fontId="15" fillId="10" borderId="6" xfId="0" applyFont="1" applyFill="1" applyBorder="1" applyAlignment="1" applyProtection="1">
      <alignment horizontal="center" vertical="center"/>
      <protection locked="0"/>
    </xf>
    <xf numFmtId="0" fontId="15" fillId="13" borderId="6" xfId="0" applyFont="1" applyFill="1" applyBorder="1" applyAlignment="1" applyProtection="1">
      <alignment horizontal="left" vertical="center" wrapText="1"/>
      <protection locked="0"/>
    </xf>
    <xf numFmtId="0" fontId="16" fillId="10" borderId="6" xfId="0" applyFont="1" applyFill="1" applyBorder="1" applyAlignment="1" applyProtection="1">
      <alignment horizontal="left" vertical="center" wrapText="1"/>
      <protection locked="0"/>
    </xf>
    <xf numFmtId="3" fontId="18" fillId="0" borderId="6" xfId="43" applyNumberFormat="1" applyFont="1" applyBorder="1" applyAlignment="1">
      <alignment vertical="top"/>
    </xf>
    <xf numFmtId="3" fontId="18" fillId="0" borderId="6" xfId="43" applyNumberFormat="1" applyFont="1" applyBorder="1" applyAlignment="1">
      <alignment horizontal="right" vertical="top"/>
    </xf>
    <xf numFmtId="3" fontId="18" fillId="0" borderId="6" xfId="43" applyNumberFormat="1" applyFont="1" applyFill="1" applyBorder="1" applyAlignment="1">
      <alignment horizontal="right" vertical="top"/>
    </xf>
    <xf numFmtId="3" fontId="18" fillId="0" borderId="6" xfId="43" applyNumberFormat="1" applyFont="1" applyBorder="1" applyAlignment="1"/>
    <xf numFmtId="3" fontId="18" fillId="0" borderId="6" xfId="43" applyNumberFormat="1" applyFont="1" applyBorder="1" applyAlignment="1">
      <alignment horizontal="right" vertical="center"/>
    </xf>
    <xf numFmtId="3" fontId="18" fillId="0" borderId="6" xfId="43" applyNumberFormat="1" applyFont="1" applyFill="1" applyBorder="1" applyAlignment="1">
      <alignment horizontal="right" vertical="center"/>
    </xf>
    <xf numFmtId="0" fontId="18" fillId="0" borderId="6" xfId="43" applyFont="1" applyFill="1" applyBorder="1" applyAlignment="1">
      <alignment horizontal="left" vertical="center"/>
    </xf>
    <xf numFmtId="3" fontId="18" fillId="9" borderId="6" xfId="43" applyNumberFormat="1" applyFont="1" applyFill="1" applyBorder="1" applyAlignment="1">
      <alignment horizontal="right" vertical="center"/>
    </xf>
    <xf numFmtId="3" fontId="18" fillId="0" borderId="6" xfId="43" applyNumberFormat="1" applyFont="1" applyFill="1" applyBorder="1" applyAlignment="1">
      <alignment horizontal="right"/>
    </xf>
    <xf numFmtId="3" fontId="18" fillId="0" borderId="6" xfId="43" applyNumberFormat="1" applyFont="1" applyFill="1" applyBorder="1" applyAlignment="1"/>
    <xf numFmtId="3" fontId="18" fillId="9" borderId="6" xfId="43" applyNumberFormat="1" applyFont="1" applyFill="1" applyBorder="1" applyAlignment="1"/>
    <xf numFmtId="3" fontId="18" fillId="0" borderId="6" xfId="43" applyNumberFormat="1" applyFont="1" applyFill="1" applyBorder="1" applyAlignment="1">
      <alignment vertical="top"/>
    </xf>
    <xf numFmtId="0" fontId="15" fillId="0" borderId="6" xfId="43" applyFont="1" applyFill="1" applyBorder="1" applyAlignment="1"/>
    <xf numFmtId="0" fontId="18" fillId="20" borderId="6" xfId="43" applyFont="1" applyFill="1" applyBorder="1" applyAlignment="1">
      <alignment horizontal="left" vertical="top"/>
    </xf>
    <xf numFmtId="0" fontId="15" fillId="0" borderId="6" xfId="43" applyFont="1" applyBorder="1" applyAlignment="1">
      <alignment horizontal="left"/>
    </xf>
    <xf numFmtId="0" fontId="15" fillId="20" borderId="6" xfId="43" applyFont="1" applyFill="1" applyBorder="1" applyAlignment="1">
      <alignment horizontal="left"/>
    </xf>
    <xf numFmtId="0" fontId="15" fillId="0" borderId="6" xfId="43" applyFont="1" applyBorder="1" applyAlignment="1">
      <alignment horizontal="right"/>
    </xf>
    <xf numFmtId="3" fontId="15" fillId="0" borderId="6" xfId="43" applyNumberFormat="1" applyFont="1" applyBorder="1" applyAlignment="1">
      <alignment horizontal="right"/>
    </xf>
    <xf numFmtId="164" fontId="15" fillId="6" borderId="6" xfId="0" applyNumberFormat="1" applyFont="1" applyFill="1" applyBorder="1" applyAlignment="1" applyProtection="1">
      <alignment horizontal="left" vertical="center"/>
      <protection locked="0"/>
    </xf>
    <xf numFmtId="164" fontId="15" fillId="21" borderId="6" xfId="0" applyNumberFormat="1" applyFont="1" applyFill="1" applyBorder="1" applyAlignment="1" applyProtection="1">
      <alignment horizontal="left" vertical="center"/>
      <protection locked="0"/>
    </xf>
    <xf numFmtId="0" fontId="15" fillId="21" borderId="6" xfId="0" applyFont="1" applyFill="1" applyBorder="1" applyAlignment="1" applyProtection="1">
      <alignment horizontal="left" vertical="center"/>
      <protection locked="0"/>
    </xf>
    <xf numFmtId="0" fontId="16" fillId="3" borderId="6" xfId="0" applyFont="1" applyFill="1" applyBorder="1" applyAlignment="1" applyProtection="1">
      <alignment horizontal="left" vertical="center"/>
      <protection locked="0"/>
    </xf>
    <xf numFmtId="0" fontId="16" fillId="0" borderId="6" xfId="0" applyFont="1" applyBorder="1" applyAlignment="1" applyProtection="1">
      <alignment horizontal="left" vertical="center"/>
      <protection locked="0"/>
    </xf>
    <xf numFmtId="0" fontId="16" fillId="0" borderId="6" xfId="43" applyFont="1" applyBorder="1" applyAlignment="1">
      <alignment horizontal="left" vertical="top"/>
    </xf>
    <xf numFmtId="3" fontId="16" fillId="0" borderId="6" xfId="0" applyNumberFormat="1" applyFont="1" applyFill="1" applyBorder="1" applyAlignment="1" applyProtection="1">
      <alignment horizontal="right" vertical="center"/>
      <protection locked="0"/>
    </xf>
    <xf numFmtId="3" fontId="16" fillId="0" borderId="6" xfId="0" applyNumberFormat="1" applyFont="1" applyBorder="1" applyAlignment="1" applyProtection="1">
      <alignment horizontal="right" vertical="center"/>
      <protection locked="0"/>
    </xf>
    <xf numFmtId="3" fontId="16" fillId="0" borderId="6" xfId="43" applyNumberFormat="1" applyFont="1" applyBorder="1" applyAlignment="1">
      <alignment horizontal="right" vertical="top"/>
    </xf>
    <xf numFmtId="3" fontId="16" fillId="0" borderId="6" xfId="0" applyNumberFormat="1" applyFont="1" applyBorder="1" applyAlignment="1">
      <alignment horizontal="right"/>
    </xf>
    <xf numFmtId="0" fontId="16" fillId="0" borderId="0" xfId="0" applyFont="1" applyAlignment="1" applyProtection="1">
      <alignment horizontal="center" vertical="center"/>
      <protection locked="0"/>
    </xf>
    <xf numFmtId="3" fontId="19" fillId="20" borderId="6" xfId="0" applyNumberFormat="1" applyFont="1" applyFill="1" applyBorder="1" applyAlignment="1" applyProtection="1">
      <alignment horizontal="right" vertical="center"/>
      <protection locked="0"/>
    </xf>
    <xf numFmtId="0" fontId="23" fillId="0" borderId="6" xfId="43" applyFont="1" applyBorder="1" applyAlignment="1">
      <alignment horizontal="left"/>
    </xf>
    <xf numFmtId="0" fontId="15" fillId="9" borderId="6" xfId="43" applyFont="1" applyFill="1" applyBorder="1" applyAlignment="1">
      <alignment horizontal="left"/>
    </xf>
    <xf numFmtId="15" fontId="19" fillId="4" borderId="6" xfId="0" applyNumberFormat="1" applyFont="1" applyFill="1" applyBorder="1" applyAlignment="1">
      <alignment horizontal="left" vertical="center"/>
    </xf>
    <xf numFmtId="164" fontId="19" fillId="4" borderId="6" xfId="0" applyNumberFormat="1" applyFont="1" applyFill="1" applyBorder="1" applyAlignment="1">
      <alignment horizontal="left" vertical="center"/>
    </xf>
    <xf numFmtId="3" fontId="15" fillId="0" borderId="6" xfId="0" applyNumberFormat="1" applyFont="1" applyBorder="1" applyAlignment="1" applyProtection="1">
      <alignment vertical="center" wrapText="1"/>
      <protection locked="0"/>
    </xf>
    <xf numFmtId="3" fontId="15" fillId="0" borderId="6" xfId="0" applyNumberFormat="1" applyFont="1" applyFill="1" applyBorder="1" applyAlignment="1" applyProtection="1">
      <alignment vertical="center" wrapText="1"/>
      <protection locked="0"/>
    </xf>
    <xf numFmtId="0" fontId="15" fillId="0" borderId="0" xfId="0" applyFont="1" applyAlignment="1" applyProtection="1">
      <alignment vertical="center" wrapText="1"/>
      <protection locked="0"/>
    </xf>
    <xf numFmtId="164" fontId="15" fillId="4" borderId="6" xfId="0" applyNumberFormat="1" applyFont="1" applyFill="1" applyBorder="1" applyAlignment="1" applyProtection="1">
      <alignment horizontal="left" vertical="center"/>
      <protection locked="0"/>
    </xf>
    <xf numFmtId="0" fontId="15" fillId="0" borderId="6" xfId="47" applyFont="1" applyFill="1" applyBorder="1" applyAlignment="1">
      <alignment horizontal="left" vertical="center"/>
    </xf>
    <xf numFmtId="0" fontId="15" fillId="21" borderId="6" xfId="43" applyFont="1" applyFill="1" applyBorder="1" applyAlignment="1">
      <alignment horizontal="left" vertical="center"/>
    </xf>
    <xf numFmtId="0" fontId="15" fillId="0" borderId="6" xfId="43" applyFont="1" applyFill="1" applyBorder="1" applyAlignment="1">
      <alignment horizontal="left" vertical="center"/>
    </xf>
    <xf numFmtId="0" fontId="15" fillId="21" borderId="6" xfId="43" applyFont="1" applyFill="1" applyBorder="1" applyAlignment="1">
      <alignment horizontal="left" vertical="top"/>
    </xf>
    <xf numFmtId="3" fontId="15" fillId="0" borderId="6" xfId="47" applyNumberFormat="1" applyFont="1" applyFill="1" applyBorder="1" applyAlignment="1">
      <alignment horizontal="right" vertical="center"/>
    </xf>
    <xf numFmtId="3" fontId="15" fillId="0" borderId="6" xfId="43" applyNumberFormat="1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165" fontId="21" fillId="0" borderId="0" xfId="0" applyNumberFormat="1" applyFont="1" applyAlignment="1">
      <alignment vertical="center"/>
    </xf>
    <xf numFmtId="164" fontId="19" fillId="18" borderId="6" xfId="0" applyNumberFormat="1" applyFont="1" applyFill="1" applyBorder="1" applyAlignment="1">
      <alignment horizontal="left" vertical="center"/>
    </xf>
    <xf numFmtId="0" fontId="19" fillId="18" borderId="6" xfId="0" applyFont="1" applyFill="1" applyBorder="1" applyAlignment="1" applyProtection="1">
      <alignment horizontal="left" vertical="center"/>
      <protection locked="0"/>
    </xf>
    <xf numFmtId="0" fontId="19" fillId="18" borderId="6" xfId="0" applyFont="1" applyFill="1" applyBorder="1" applyAlignment="1" applyProtection="1">
      <alignment vertical="center" wrapText="1"/>
      <protection locked="0"/>
    </xf>
    <xf numFmtId="3" fontId="15" fillId="21" borderId="6" xfId="0" applyNumberFormat="1" applyFont="1" applyFill="1" applyBorder="1" applyAlignment="1" applyProtection="1">
      <alignment vertical="center" wrapText="1"/>
      <protection locked="0"/>
    </xf>
    <xf numFmtId="0" fontId="19" fillId="22" borderId="6" xfId="0" applyFont="1" applyFill="1" applyBorder="1" applyAlignment="1" applyProtection="1">
      <alignment horizontal="left" vertical="center"/>
      <protection locked="0"/>
    </xf>
    <xf numFmtId="3" fontId="23" fillId="0" borderId="6" xfId="0" applyNumberFormat="1" applyFont="1" applyBorder="1" applyAlignment="1" applyProtection="1">
      <alignment horizontal="right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15" fillId="0" borderId="6" xfId="49" applyFont="1" applyBorder="1" applyAlignment="1">
      <alignment horizontal="left" vertical="center"/>
    </xf>
    <xf numFmtId="3" fontId="18" fillId="0" borderId="6" xfId="43" applyNumberFormat="1" applyFont="1" applyBorder="1" applyAlignment="1">
      <alignment horizontal="left" vertical="top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1" fillId="0" borderId="0" xfId="0" applyFont="1"/>
    <xf numFmtId="0" fontId="21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1" fillId="0" borderId="0" xfId="0" applyFont="1" applyFill="1" applyBorder="1"/>
    <xf numFmtId="0" fontId="29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1" fillId="23" borderId="3" xfId="0" applyFont="1" applyFill="1" applyBorder="1"/>
    <xf numFmtId="0" fontId="23" fillId="0" borderId="6" xfId="0" applyFont="1" applyFill="1" applyBorder="1" applyAlignment="1" applyProtection="1">
      <alignment horizontal="left" vertical="center"/>
      <protection locked="0"/>
    </xf>
    <xf numFmtId="3" fontId="15" fillId="0" borderId="6" xfId="0" applyNumberFormat="1" applyFont="1" applyBorder="1" applyAlignment="1" applyProtection="1">
      <alignment vertical="center"/>
      <protection locked="0"/>
    </xf>
    <xf numFmtId="3" fontId="15" fillId="21" borderId="6" xfId="43" applyNumberFormat="1" applyFont="1" applyFill="1" applyBorder="1" applyAlignment="1">
      <alignment horizontal="left" vertical="top"/>
    </xf>
    <xf numFmtId="3" fontId="15" fillId="9" borderId="6" xfId="0" applyNumberFormat="1" applyFont="1" applyFill="1" applyBorder="1" applyAlignment="1" applyProtection="1">
      <alignment horizontal="right" vertical="center"/>
      <protection locked="0"/>
    </xf>
    <xf numFmtId="3" fontId="19" fillId="0" borderId="6" xfId="0" applyNumberFormat="1" applyFont="1" applyBorder="1" applyAlignment="1">
      <alignment horizontal="left"/>
    </xf>
    <xf numFmtId="0" fontId="19" fillId="0" borderId="6" xfId="0" applyFont="1" applyFill="1" applyBorder="1" applyAlignment="1" applyProtection="1">
      <alignment horizontal="left" vertical="center" wrapText="1"/>
      <protection locked="0"/>
    </xf>
    <xf numFmtId="0" fontId="19" fillId="0" borderId="6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3" fontId="15" fillId="21" borderId="6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6" xfId="0" applyFont="1" applyBorder="1" applyAlignment="1" applyProtection="1">
      <alignment horizontal="left" vertical="center" wrapText="1"/>
      <protection locked="0"/>
    </xf>
    <xf numFmtId="0" fontId="15" fillId="0" borderId="6" xfId="0" applyFont="1" applyFill="1" applyBorder="1" applyAlignment="1" applyProtection="1">
      <alignment horizontal="left" vertical="center" wrapText="1"/>
      <protection locked="0"/>
    </xf>
    <xf numFmtId="3" fontId="17" fillId="0" borderId="0" xfId="0" applyNumberFormat="1" applyFont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3" fontId="18" fillId="0" borderId="6" xfId="43" applyNumberFormat="1" applyFont="1" applyFill="1" applyBorder="1" applyAlignment="1">
      <alignment horizontal="left" vertical="top"/>
    </xf>
    <xf numFmtId="3" fontId="19" fillId="0" borderId="6" xfId="0" applyNumberFormat="1" applyFont="1" applyFill="1" applyBorder="1" applyAlignment="1">
      <alignment horizontal="left"/>
    </xf>
    <xf numFmtId="0" fontId="15" fillId="0" borderId="6" xfId="43" applyFont="1" applyFill="1" applyBorder="1" applyAlignment="1">
      <alignment horizontal="left" vertical="top"/>
    </xf>
    <xf numFmtId="0" fontId="15" fillId="7" borderId="6" xfId="49" applyFont="1" applyFill="1" applyBorder="1" applyAlignment="1">
      <alignment horizontal="left" vertical="center"/>
    </xf>
    <xf numFmtId="3" fontId="16" fillId="7" borderId="6" xfId="0" applyNumberFormat="1" applyFont="1" applyFill="1" applyBorder="1" applyAlignment="1" applyProtection="1">
      <alignment horizontal="right" vertical="center"/>
      <protection locked="0"/>
    </xf>
    <xf numFmtId="15" fontId="19" fillId="13" borderId="6" xfId="0" applyNumberFormat="1" applyFont="1" applyFill="1" applyBorder="1" applyAlignment="1">
      <alignment horizontal="left" vertical="center"/>
    </xf>
    <xf numFmtId="164" fontId="15" fillId="13" borderId="6" xfId="0" applyNumberFormat="1" applyFont="1" applyFill="1" applyBorder="1" applyAlignment="1" applyProtection="1">
      <alignment horizontal="left" vertical="center"/>
      <protection locked="0"/>
    </xf>
    <xf numFmtId="0" fontId="15" fillId="13" borderId="6" xfId="0" applyFont="1" applyFill="1" applyBorder="1" applyAlignment="1" applyProtection="1">
      <alignment horizontal="left" vertical="center"/>
      <protection locked="0"/>
    </xf>
    <xf numFmtId="0" fontId="15" fillId="13" borderId="6" xfId="0" applyFont="1" applyFill="1" applyBorder="1" applyAlignment="1" applyProtection="1">
      <alignment horizontal="left" vertical="center"/>
    </xf>
    <xf numFmtId="3" fontId="15" fillId="13" borderId="6" xfId="0" applyNumberFormat="1" applyFont="1" applyFill="1" applyBorder="1" applyAlignment="1" applyProtection="1">
      <alignment vertical="center" wrapText="1"/>
      <protection locked="0"/>
    </xf>
    <xf numFmtId="3" fontId="16" fillId="13" borderId="6" xfId="0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Alignment="1">
      <alignment horizontal="left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3" fontId="15" fillId="0" borderId="6" xfId="43" applyNumberFormat="1" applyFont="1" applyFill="1" applyBorder="1" applyAlignment="1">
      <alignment horizontal="left" vertical="top"/>
    </xf>
    <xf numFmtId="3" fontId="15" fillId="0" borderId="6" xfId="0" applyNumberFormat="1" applyFont="1" applyFill="1" applyBorder="1" applyAlignment="1">
      <alignment horizontal="left"/>
    </xf>
    <xf numFmtId="0" fontId="15" fillId="20" borderId="6" xfId="0" applyFont="1" applyFill="1" applyBorder="1" applyAlignment="1" applyProtection="1">
      <alignment horizontal="left" vertical="center"/>
      <protection locked="0"/>
    </xf>
    <xf numFmtId="3" fontId="15" fillId="20" borderId="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pivotButton="1" applyAlignment="1">
      <alignment vertical="center" wrapText="1"/>
    </xf>
    <xf numFmtId="0" fontId="0" fillId="0" borderId="0" xfId="0" applyAlignment="1">
      <alignment horizontal="left" vertical="center"/>
    </xf>
    <xf numFmtId="0" fontId="34" fillId="0" borderId="0" xfId="0" applyFont="1" applyAlignment="1">
      <alignment vertical="center"/>
    </xf>
    <xf numFmtId="165" fontId="0" fillId="0" borderId="0" xfId="0" applyNumberFormat="1" applyAlignment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3" fontId="17" fillId="0" borderId="0" xfId="0" applyNumberFormat="1" applyFont="1" applyBorder="1" applyAlignment="1" applyProtection="1">
      <alignment horizontal="right" vertical="center"/>
      <protection locked="0"/>
    </xf>
    <xf numFmtId="0" fontId="15" fillId="0" borderId="6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left" vertical="center"/>
      <protection locked="0"/>
    </xf>
    <xf numFmtId="3" fontId="15" fillId="0" borderId="6" xfId="0" applyNumberFormat="1" applyFont="1" applyBorder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164" fontId="15" fillId="0" borderId="6" xfId="0" applyNumberFormat="1" applyFont="1" applyBorder="1" applyAlignment="1" applyProtection="1">
      <alignment horizontal="left" vertical="center"/>
      <protection locked="0"/>
    </xf>
    <xf numFmtId="3" fontId="14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horizontal="right" vertical="center"/>
      <protection locked="0"/>
    </xf>
    <xf numFmtId="0" fontId="15" fillId="10" borderId="6" xfId="0" applyFont="1" applyFill="1" applyBorder="1" applyAlignment="1" applyProtection="1">
      <alignment horizontal="left" vertical="center" wrapText="1"/>
      <protection locked="0"/>
    </xf>
    <xf numFmtId="0" fontId="15" fillId="10" borderId="6" xfId="0" applyFont="1" applyFill="1" applyBorder="1" applyAlignment="1" applyProtection="1">
      <alignment horizontal="left" vertical="center" wrapText="1"/>
    </xf>
    <xf numFmtId="0" fontId="15" fillId="11" borderId="6" xfId="0" applyFont="1" applyFill="1" applyBorder="1" applyAlignment="1">
      <alignment horizontal="left" vertical="center" wrapText="1"/>
    </xf>
    <xf numFmtId="0" fontId="15" fillId="12" borderId="6" xfId="0" applyFont="1" applyFill="1" applyBorder="1" applyAlignment="1">
      <alignment horizontal="left" vertical="center" wrapText="1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6" xfId="0" applyFont="1" applyFill="1" applyBorder="1" applyAlignment="1" applyProtection="1">
      <alignment horizontal="center" vertical="center"/>
      <protection locked="0"/>
    </xf>
    <xf numFmtId="3" fontId="19" fillId="0" borderId="6" xfId="0" applyNumberFormat="1" applyFont="1" applyFill="1" applyBorder="1" applyAlignment="1" applyProtection="1">
      <alignment horizontal="right" vertical="center"/>
      <protection locked="0"/>
    </xf>
    <xf numFmtId="164" fontId="15" fillId="0" borderId="6" xfId="0" applyNumberFormat="1" applyFont="1" applyFill="1" applyBorder="1" applyAlignment="1" applyProtection="1">
      <alignment horizontal="left" vertical="center"/>
      <protection locked="0"/>
    </xf>
    <xf numFmtId="3" fontId="17" fillId="0" borderId="0" xfId="0" applyNumberFormat="1" applyFont="1" applyAlignment="1" applyProtection="1">
      <alignment horizontal="right" vertical="center"/>
      <protection locked="0"/>
    </xf>
    <xf numFmtId="3" fontId="17" fillId="0" borderId="0" xfId="0" applyNumberFormat="1" applyFont="1" applyAlignment="1" applyProtection="1">
      <alignment horizontal="right"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left" vertical="center"/>
      <protection locked="0"/>
    </xf>
    <xf numFmtId="0" fontId="19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horizontal="right"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0" xfId="0" applyFont="1"/>
    <xf numFmtId="3" fontId="19" fillId="3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>
      <alignment horizontal="right" vertical="center"/>
    </xf>
    <xf numFmtId="0" fontId="15" fillId="8" borderId="6" xfId="0" applyFont="1" applyFill="1" applyBorder="1" applyAlignment="1">
      <alignment horizontal="left" vertical="center" wrapText="1"/>
    </xf>
    <xf numFmtId="0" fontId="15" fillId="16" borderId="6" xfId="0" applyFont="1" applyFill="1" applyBorder="1" applyAlignment="1">
      <alignment horizontal="left" vertical="center" wrapText="1"/>
    </xf>
    <xf numFmtId="15" fontId="19" fillId="0" borderId="6" xfId="0" applyNumberFormat="1" applyFont="1" applyFill="1" applyBorder="1" applyAlignment="1">
      <alignment horizontal="left" vertical="center"/>
    </xf>
    <xf numFmtId="0" fontId="19" fillId="0" borderId="6" xfId="0" applyFont="1" applyFill="1" applyBorder="1" applyAlignment="1" applyProtection="1">
      <alignment horizontal="left" vertical="center"/>
      <protection locked="0"/>
    </xf>
    <xf numFmtId="3" fontId="19" fillId="0" borderId="6" xfId="0" applyNumberFormat="1" applyFont="1" applyFill="1" applyBorder="1" applyAlignment="1">
      <alignment horizontal="right"/>
    </xf>
    <xf numFmtId="3" fontId="19" fillId="0" borderId="6" xfId="0" applyNumberFormat="1" applyFont="1" applyFill="1" applyBorder="1"/>
    <xf numFmtId="0" fontId="19" fillId="0" borderId="0" xfId="0" applyFont="1" applyFill="1" applyAlignment="1" applyProtection="1">
      <alignment horizontal="center" vertical="center"/>
      <protection locked="0"/>
    </xf>
    <xf numFmtId="0" fontId="18" fillId="0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 applyProtection="1">
      <alignment horizontal="left" vertical="center"/>
      <protection locked="0"/>
    </xf>
    <xf numFmtId="0" fontId="19" fillId="0" borderId="6" xfId="0" applyFont="1" applyFill="1" applyBorder="1" applyAlignment="1" applyProtection="1">
      <alignment horizontal="right" vertical="center"/>
      <protection locked="0"/>
    </xf>
    <xf numFmtId="3" fontId="15" fillId="0" borderId="6" xfId="0" applyNumberFormat="1" applyFont="1" applyFill="1" applyBorder="1" applyAlignment="1" applyProtection="1">
      <alignment horizontal="right" vertical="center"/>
      <protection locked="0"/>
    </xf>
    <xf numFmtId="0" fontId="16" fillId="13" borderId="6" xfId="0" applyFont="1" applyFill="1" applyBorder="1" applyAlignment="1" applyProtection="1">
      <alignment horizontal="left" vertical="center" wrapText="1"/>
      <protection locked="0"/>
    </xf>
    <xf numFmtId="15" fontId="15" fillId="13" borderId="6" xfId="0" applyNumberFormat="1" applyFont="1" applyFill="1" applyBorder="1" applyAlignment="1">
      <alignment horizontal="left" vertical="center"/>
    </xf>
    <xf numFmtId="0" fontId="19" fillId="3" borderId="6" xfId="0" applyFont="1" applyFill="1" applyBorder="1" applyAlignment="1" applyProtection="1">
      <alignment horizontal="left" vertical="center"/>
    </xf>
    <xf numFmtId="0" fontId="15" fillId="0" borderId="6" xfId="122" applyFont="1" applyBorder="1"/>
    <xf numFmtId="0" fontId="19" fillId="3" borderId="0" xfId="0" applyFont="1" applyFill="1" applyBorder="1" applyAlignment="1" applyProtection="1">
      <alignment horizontal="left" vertical="center"/>
    </xf>
    <xf numFmtId="0" fontId="16" fillId="0" borderId="6" xfId="43" applyFont="1" applyFill="1" applyBorder="1" applyAlignment="1">
      <alignment horizontal="left" vertical="top"/>
    </xf>
    <xf numFmtId="0" fontId="16" fillId="0" borderId="6" xfId="0" applyFont="1" applyFill="1" applyBorder="1" applyAlignment="1" applyProtection="1">
      <alignment horizontal="left" vertical="center"/>
      <protection locked="0"/>
    </xf>
    <xf numFmtId="0" fontId="15" fillId="0" borderId="6" xfId="122" applyFont="1" applyBorder="1" applyAlignment="1">
      <alignment wrapText="1"/>
    </xf>
    <xf numFmtId="3" fontId="17" fillId="0" borderId="2" xfId="0" applyNumberFormat="1" applyFont="1" applyBorder="1" applyAlignment="1" applyProtection="1">
      <alignment horizontal="right" vertical="center"/>
      <protection locked="0"/>
    </xf>
    <xf numFmtId="15" fontId="16" fillId="0" borderId="6" xfId="0" applyNumberFormat="1" applyFont="1" applyFill="1" applyBorder="1" applyAlignment="1">
      <alignment horizontal="left" vertical="center"/>
    </xf>
    <xf numFmtId="0" fontId="23" fillId="0" borderId="6" xfId="43" applyFont="1" applyBorder="1" applyAlignment="1">
      <alignment horizontal="left" vertical="top"/>
    </xf>
    <xf numFmtId="15" fontId="15" fillId="21" borderId="6" xfId="0" applyNumberFormat="1" applyFont="1" applyFill="1" applyBorder="1" applyAlignment="1">
      <alignment horizontal="left" vertical="center"/>
    </xf>
    <xf numFmtId="15" fontId="15" fillId="4" borderId="6" xfId="0" applyNumberFormat="1" applyFont="1" applyFill="1" applyBorder="1" applyAlignment="1">
      <alignment horizontal="left" vertical="center"/>
    </xf>
    <xf numFmtId="0" fontId="15" fillId="13" borderId="6" xfId="320" applyFont="1" applyFill="1" applyBorder="1" applyAlignment="1">
      <alignment horizontal="left" vertical="center"/>
    </xf>
    <xf numFmtId="3" fontId="14" fillId="0" borderId="0" xfId="0" applyNumberFormat="1" applyFont="1" applyBorder="1" applyAlignment="1" applyProtection="1">
      <alignment horizontal="center" vertical="center"/>
      <protection locked="0"/>
    </xf>
    <xf numFmtId="3" fontId="14" fillId="0" borderId="0" xfId="0" applyNumberFormat="1" applyFont="1" applyBorder="1" applyAlignment="1" applyProtection="1">
      <alignment horizontal="left" vertical="center"/>
      <protection locked="0"/>
    </xf>
    <xf numFmtId="3" fontId="14" fillId="0" borderId="0" xfId="0" applyNumberFormat="1" applyFont="1" applyBorder="1" applyAlignment="1" applyProtection="1">
      <alignment horizontal="center" vertical="center"/>
    </xf>
    <xf numFmtId="3" fontId="14" fillId="0" borderId="0" xfId="0" applyNumberFormat="1" applyFont="1" applyBorder="1" applyAlignment="1" applyProtection="1">
      <alignment vertical="center" wrapText="1"/>
      <protection locked="0"/>
    </xf>
    <xf numFmtId="0" fontId="15" fillId="14" borderId="6" xfId="0" applyFont="1" applyFill="1" applyBorder="1" applyAlignment="1">
      <alignment horizontal="left" vertical="center" wrapText="1"/>
    </xf>
    <xf numFmtId="0" fontId="15" fillId="15" borderId="6" xfId="0" applyFont="1" applyFill="1" applyBorder="1" applyAlignment="1">
      <alignment horizontal="left" vertical="center" wrapText="1"/>
    </xf>
    <xf numFmtId="0" fontId="15" fillId="8" borderId="6" xfId="0" applyFont="1" applyFill="1" applyBorder="1" applyAlignment="1">
      <alignment vertical="center" wrapText="1"/>
    </xf>
    <xf numFmtId="3" fontId="15" fillId="4" borderId="6" xfId="43" applyNumberFormat="1" applyFont="1" applyFill="1" applyBorder="1" applyAlignment="1">
      <alignment horizontal="right" vertical="center"/>
    </xf>
    <xf numFmtId="3" fontId="23" fillId="21" borderId="6" xfId="0" applyNumberFormat="1" applyFont="1" applyFill="1" applyBorder="1" applyAlignment="1" applyProtection="1">
      <alignment horizontal="right" vertical="center"/>
      <protection locked="0"/>
    </xf>
    <xf numFmtId="0" fontId="15" fillId="21" borderId="6" xfId="50" applyFont="1" applyFill="1" applyBorder="1" applyAlignment="1">
      <alignment horizontal="left" vertical="center"/>
    </xf>
    <xf numFmtId="0" fontId="15" fillId="9" borderId="6" xfId="0" applyFont="1" applyFill="1" applyBorder="1" applyAlignment="1" applyProtection="1">
      <alignment horizontal="left" vertical="center"/>
      <protection locked="0"/>
    </xf>
    <xf numFmtId="3" fontId="14" fillId="0" borderId="6" xfId="0" applyNumberFormat="1" applyFont="1" applyBorder="1" applyAlignment="1" applyProtection="1">
      <alignment horizontal="right" vertical="center"/>
      <protection locked="0"/>
    </xf>
    <xf numFmtId="3" fontId="23" fillId="0" borderId="6" xfId="0" applyNumberFormat="1" applyFont="1" applyFill="1" applyBorder="1" applyAlignment="1" applyProtection="1">
      <alignment horizontal="right" vertical="center"/>
      <protection locked="0"/>
    </xf>
    <xf numFmtId="0" fontId="7" fillId="0" borderId="0" xfId="0" pivotButton="1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165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3" fillId="0" borderId="6" xfId="0" applyFont="1" applyBorder="1" applyAlignment="1" applyProtection="1">
      <alignment horizontal="left" vertical="center"/>
      <protection locked="0"/>
    </xf>
    <xf numFmtId="164" fontId="15" fillId="31" borderId="6" xfId="0" applyNumberFormat="1" applyFont="1" applyFill="1" applyBorder="1" applyAlignment="1" applyProtection="1">
      <alignment horizontal="left" vertical="center"/>
      <protection locked="0"/>
    </xf>
    <xf numFmtId="0" fontId="15" fillId="31" borderId="6" xfId="0" applyFont="1" applyFill="1" applyBorder="1" applyAlignment="1" applyProtection="1">
      <alignment horizontal="left" vertical="center"/>
      <protection locked="0"/>
    </xf>
    <xf numFmtId="0" fontId="15" fillId="31" borderId="6" xfId="0" applyFont="1" applyFill="1" applyBorder="1" applyAlignment="1" applyProtection="1">
      <alignment horizontal="left" vertical="center"/>
    </xf>
    <xf numFmtId="3" fontId="15" fillId="31" borderId="6" xfId="0" applyNumberFormat="1" applyFont="1" applyFill="1" applyBorder="1" applyAlignment="1" applyProtection="1">
      <alignment horizontal="right" vertical="center"/>
      <protection locked="0"/>
    </xf>
    <xf numFmtId="15" fontId="19" fillId="0" borderId="1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8" fillId="0" borderId="1" xfId="43" applyFont="1" applyFill="1" applyBorder="1" applyAlignment="1">
      <alignment horizontal="left" vertical="top"/>
    </xf>
    <xf numFmtId="0" fontId="19" fillId="0" borderId="1" xfId="0" applyFont="1" applyFill="1" applyBorder="1" applyAlignment="1" applyProtection="1">
      <alignment vertical="center" wrapText="1"/>
      <protection locked="0"/>
    </xf>
    <xf numFmtId="3" fontId="18" fillId="0" borderId="1" xfId="43" applyNumberFormat="1" applyFont="1" applyFill="1" applyBorder="1" applyAlignment="1">
      <alignment horizontal="left" vertical="top"/>
    </xf>
    <xf numFmtId="3" fontId="19" fillId="0" borderId="1" xfId="0" applyNumberFormat="1" applyFont="1" applyFill="1" applyBorder="1" applyAlignment="1" applyProtection="1">
      <alignment horizontal="right" vertical="center"/>
      <protection locked="0"/>
    </xf>
    <xf numFmtId="3" fontId="19" fillId="0" borderId="1" xfId="0" applyNumberFormat="1" applyFont="1" applyFill="1" applyBorder="1" applyAlignment="1">
      <alignment horizontal="left"/>
    </xf>
    <xf numFmtId="3" fontId="19" fillId="9" borderId="1" xfId="0" applyNumberFormat="1" applyFont="1" applyFill="1" applyBorder="1" applyAlignment="1" applyProtection="1">
      <alignment horizontal="right" vertical="center"/>
      <protection locked="0"/>
    </xf>
    <xf numFmtId="3" fontId="23" fillId="13" borderId="6" xfId="0" applyNumberFormat="1" applyFont="1" applyFill="1" applyBorder="1" applyAlignment="1" applyProtection="1">
      <alignment horizontal="right" vertical="center"/>
      <protection locked="0"/>
    </xf>
    <xf numFmtId="0" fontId="19" fillId="20" borderId="1" xfId="0" applyFont="1" applyFill="1" applyBorder="1" applyAlignment="1" applyProtection="1">
      <alignment horizontal="left" vertical="center"/>
      <protection locked="0"/>
    </xf>
    <xf numFmtId="3" fontId="19" fillId="20" borderId="1" xfId="0" applyNumberFormat="1" applyFont="1" applyFill="1" applyBorder="1" applyAlignment="1" applyProtection="1">
      <alignment horizontal="right" vertical="center"/>
      <protection locked="0"/>
    </xf>
    <xf numFmtId="15" fontId="19" fillId="32" borderId="1" xfId="0" applyNumberFormat="1" applyFont="1" applyFill="1" applyBorder="1" applyAlignment="1">
      <alignment horizontal="left" vertical="center"/>
    </xf>
    <xf numFmtId="0" fontId="19" fillId="32" borderId="1" xfId="0" applyFont="1" applyFill="1" applyBorder="1" applyAlignment="1" applyProtection="1">
      <alignment horizontal="left" vertical="center"/>
      <protection locked="0"/>
    </xf>
    <xf numFmtId="0" fontId="19" fillId="32" borderId="6" xfId="0" applyFont="1" applyFill="1" applyBorder="1" applyAlignment="1" applyProtection="1">
      <alignment horizontal="left" vertical="center"/>
    </xf>
    <xf numFmtId="0" fontId="18" fillId="32" borderId="1" xfId="43" applyFont="1" applyFill="1" applyBorder="1" applyAlignment="1">
      <alignment horizontal="left" vertical="top"/>
    </xf>
    <xf numFmtId="0" fontId="19" fillId="32" borderId="1" xfId="0" applyFont="1" applyFill="1" applyBorder="1" applyAlignment="1" applyProtection="1">
      <alignment vertical="center" wrapText="1"/>
      <protection locked="0"/>
    </xf>
    <xf numFmtId="3" fontId="18" fillId="32" borderId="1" xfId="43" applyNumberFormat="1" applyFont="1" applyFill="1" applyBorder="1" applyAlignment="1">
      <alignment horizontal="left" vertical="top"/>
    </xf>
    <xf numFmtId="3" fontId="19" fillId="32" borderId="1" xfId="0" applyNumberFormat="1" applyFont="1" applyFill="1" applyBorder="1" applyAlignment="1" applyProtection="1">
      <alignment horizontal="right" vertical="center"/>
      <protection locked="0"/>
    </xf>
    <xf numFmtId="3" fontId="19" fillId="32" borderId="1" xfId="0" applyNumberFormat="1" applyFont="1" applyFill="1" applyBorder="1" applyAlignment="1">
      <alignment horizontal="left"/>
    </xf>
    <xf numFmtId="0" fontId="19" fillId="32" borderId="0" xfId="0" applyFont="1" applyFill="1" applyAlignment="1" applyProtection="1">
      <alignment horizontal="center" vertical="center"/>
      <protection locked="0"/>
    </xf>
    <xf numFmtId="3" fontId="23" fillId="0" borderId="1" xfId="0" applyNumberFormat="1" applyFont="1" applyFill="1" applyBorder="1" applyAlignment="1" applyProtection="1">
      <alignment horizontal="right" vertical="center"/>
      <protection locked="0"/>
    </xf>
    <xf numFmtId="3" fontId="15" fillId="0" borderId="9" xfId="328" applyNumberFormat="1" applyFont="1" applyBorder="1" applyAlignment="1">
      <alignment horizontal="right" vertical="center"/>
    </xf>
    <xf numFmtId="3" fontId="15" fillId="0" borderId="9" xfId="320" applyNumberFormat="1" applyFont="1" applyBorder="1" applyAlignment="1">
      <alignment horizontal="right" vertical="center"/>
    </xf>
    <xf numFmtId="164" fontId="15" fillId="0" borderId="1" xfId="0" applyNumberFormat="1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3" fontId="15" fillId="0" borderId="1" xfId="0" applyNumberFormat="1" applyFont="1" applyBorder="1" applyAlignment="1" applyProtection="1">
      <alignment horizontal="right" vertical="center"/>
      <protection locked="0"/>
    </xf>
    <xf numFmtId="3" fontId="15" fillId="0" borderId="1" xfId="0" applyNumberFormat="1" applyFont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 applyProtection="1">
      <alignment horizontal="left" vertical="center"/>
    </xf>
    <xf numFmtId="3" fontId="19" fillId="33" borderId="1" xfId="0" applyNumberFormat="1" applyFont="1" applyFill="1" applyBorder="1" applyAlignment="1" applyProtection="1">
      <alignment horizontal="right" vertical="center"/>
      <protection locked="0"/>
    </xf>
    <xf numFmtId="3" fontId="19" fillId="32" borderId="6" xfId="0" applyNumberFormat="1" applyFont="1" applyFill="1" applyBorder="1" applyAlignment="1" applyProtection="1">
      <alignment horizontal="right" vertical="center"/>
      <protection locked="0"/>
    </xf>
    <xf numFmtId="15" fontId="19" fillId="4" borderId="1" xfId="0" applyNumberFormat="1" applyFont="1" applyFill="1" applyBorder="1" applyAlignment="1">
      <alignment horizontal="left" vertical="center"/>
    </xf>
    <xf numFmtId="3" fontId="15" fillId="0" borderId="6" xfId="320" applyNumberFormat="1" applyFont="1" applyBorder="1" applyAlignment="1">
      <alignment horizontal="right" vertical="center"/>
    </xf>
    <xf numFmtId="3" fontId="15" fillId="0" borderId="9" xfId="0" applyNumberFormat="1" applyFont="1" applyBorder="1" applyAlignment="1" applyProtection="1">
      <alignment horizontal="right" vertical="center"/>
      <protection locked="0"/>
    </xf>
    <xf numFmtId="3" fontId="15" fillId="13" borderId="6" xfId="320" applyNumberFormat="1" applyFont="1" applyFill="1" applyBorder="1" applyAlignment="1">
      <alignment horizontal="right" vertical="center"/>
    </xf>
    <xf numFmtId="3" fontId="15" fillId="19" borderId="6" xfId="320" applyNumberFormat="1" applyFont="1" applyFill="1" applyBorder="1" applyAlignment="1">
      <alignment horizontal="right" vertical="center"/>
    </xf>
    <xf numFmtId="3" fontId="15" fillId="0" borderId="1" xfId="320" applyNumberFormat="1" applyFont="1" applyBorder="1" applyAlignment="1">
      <alignment horizontal="right" vertical="center"/>
    </xf>
    <xf numFmtId="3" fontId="15" fillId="13" borderId="9" xfId="0" applyNumberFormat="1" applyFont="1" applyFill="1" applyBorder="1" applyAlignment="1" applyProtection="1">
      <alignment horizontal="right" vertical="center"/>
      <protection locked="0"/>
    </xf>
    <xf numFmtId="3" fontId="15" fillId="0" borderId="9" xfId="0" applyNumberFormat="1" applyFont="1" applyBorder="1" applyAlignment="1" applyProtection="1">
      <alignment vertical="center" wrapText="1"/>
      <protection locked="0"/>
    </xf>
    <xf numFmtId="3" fontId="15" fillId="0" borderId="1" xfId="328" applyNumberFormat="1" applyFont="1" applyBorder="1" applyAlignment="1">
      <alignment horizontal="right" vertical="center"/>
    </xf>
    <xf numFmtId="3" fontId="15" fillId="13" borderId="9" xfId="0" applyNumberFormat="1" applyFont="1" applyFill="1" applyBorder="1" applyAlignment="1" applyProtection="1">
      <alignment vertical="center" wrapText="1"/>
      <protection locked="0"/>
    </xf>
    <xf numFmtId="3" fontId="15" fillId="0" borderId="6" xfId="328" applyNumberFormat="1" applyFont="1" applyBorder="1" applyAlignment="1">
      <alignment horizontal="right" vertical="center"/>
    </xf>
    <xf numFmtId="3" fontId="15" fillId="13" borderId="6" xfId="328" applyNumberFormat="1" applyFont="1" applyFill="1" applyBorder="1" applyAlignment="1">
      <alignment horizontal="left" vertical="center"/>
    </xf>
    <xf numFmtId="0" fontId="45" fillId="0" borderId="0" xfId="0" applyFont="1"/>
    <xf numFmtId="0" fontId="19" fillId="0" borderId="1" xfId="0" applyFont="1" applyFill="1" applyBorder="1" applyAlignment="1" applyProtection="1">
      <alignment horizontal="center" vertical="center"/>
      <protection locked="0"/>
    </xf>
    <xf numFmtId="15" fontId="19" fillId="0" borderId="0" xfId="0" applyNumberFormat="1" applyFont="1" applyAlignment="1" applyProtection="1">
      <alignment horizontal="left" vertical="center"/>
      <protection locked="0"/>
    </xf>
    <xf numFmtId="15" fontId="19" fillId="0" borderId="0" xfId="0" applyNumberFormat="1" applyFont="1" applyAlignment="1" applyProtection="1">
      <alignment horizontal="center" vertical="center"/>
      <protection locked="0"/>
    </xf>
    <xf numFmtId="3" fontId="19" fillId="0" borderId="1" xfId="0" applyNumberFormat="1" applyFont="1" applyFill="1" applyBorder="1" applyAlignment="1" applyProtection="1">
      <alignment vertical="center"/>
      <protection locked="0"/>
    </xf>
    <xf numFmtId="3" fontId="19" fillId="20" borderId="6" xfId="0" applyNumberFormat="1" applyFont="1" applyFill="1" applyBorder="1" applyAlignment="1" applyProtection="1">
      <alignment vertical="center"/>
      <protection locked="0"/>
    </xf>
    <xf numFmtId="0" fontId="19" fillId="20" borderId="6" xfId="0" applyFont="1" applyFill="1" applyBorder="1" applyAlignment="1" applyProtection="1">
      <alignment vertical="center"/>
      <protection locked="0"/>
    </xf>
    <xf numFmtId="0" fontId="15" fillId="17" borderId="6" xfId="0" applyFont="1" applyFill="1" applyBorder="1" applyAlignment="1" applyProtection="1">
      <alignment horizontal="left" vertical="center"/>
      <protection locked="0"/>
    </xf>
    <xf numFmtId="0" fontId="18" fillId="17" borderId="1" xfId="43" applyFont="1" applyFill="1" applyBorder="1" applyAlignment="1">
      <alignment horizontal="left" vertical="top"/>
    </xf>
    <xf numFmtId="3" fontId="19" fillId="17" borderId="1" xfId="0" applyNumberFormat="1" applyFont="1" applyFill="1" applyBorder="1" applyAlignment="1" applyProtection="1">
      <alignment vertical="center"/>
      <protection locked="0"/>
    </xf>
    <xf numFmtId="3" fontId="19" fillId="17" borderId="1" xfId="0" applyNumberFormat="1" applyFont="1" applyFill="1" applyBorder="1" applyAlignment="1" applyProtection="1">
      <alignment horizontal="right" vertical="center"/>
      <protection locked="0"/>
    </xf>
    <xf numFmtId="0" fontId="19" fillId="17" borderId="1" xfId="0" applyFont="1" applyFill="1" applyBorder="1" applyAlignment="1" applyProtection="1">
      <alignment vertical="center" wrapText="1"/>
      <protection locked="0"/>
    </xf>
    <xf numFmtId="3" fontId="19" fillId="20" borderId="1" xfId="0" applyNumberFormat="1" applyFont="1" applyFill="1" applyBorder="1" applyAlignment="1" applyProtection="1">
      <alignment vertical="center"/>
      <protection locked="0"/>
    </xf>
    <xf numFmtId="3" fontId="19" fillId="9" borderId="1" xfId="0" applyNumberFormat="1" applyFont="1" applyFill="1" applyBorder="1" applyAlignment="1" applyProtection="1">
      <alignment vertical="center"/>
      <protection locked="0"/>
    </xf>
    <xf numFmtId="0" fontId="19" fillId="20" borderId="1" xfId="0" applyFont="1" applyFill="1" applyBorder="1" applyAlignment="1" applyProtection="1">
      <alignment vertical="center"/>
      <protection locked="0"/>
    </xf>
    <xf numFmtId="3" fontId="19" fillId="18" borderId="1" xfId="0" applyNumberFormat="1" applyFont="1" applyFill="1" applyBorder="1" applyAlignment="1" applyProtection="1">
      <alignment horizontal="right" vertical="center"/>
      <protection locked="0"/>
    </xf>
    <xf numFmtId="3" fontId="19" fillId="4" borderId="6" xfId="0" applyNumberFormat="1" applyFont="1" applyFill="1" applyBorder="1" applyAlignment="1">
      <alignment horizontal="left"/>
    </xf>
    <xf numFmtId="3" fontId="16" fillId="9" borderId="6" xfId="0" applyNumberFormat="1" applyFont="1" applyFill="1" applyBorder="1" applyAlignment="1" applyProtection="1">
      <alignment horizontal="right" vertical="center"/>
      <protection locked="0"/>
    </xf>
  </cellXfs>
  <cellStyles count="331">
    <cellStyle name="Accent1 2" xfId="55"/>
    <cellStyle name="Accent2 2" xfId="56"/>
    <cellStyle name="Accent3 2" xfId="57"/>
    <cellStyle name="Accent4 2" xfId="58"/>
    <cellStyle name="Accent5 2" xfId="59"/>
    <cellStyle name="Accent6 2" xfId="60"/>
    <cellStyle name="Comma 10" xfId="61"/>
    <cellStyle name="Comma 11" xfId="62"/>
    <cellStyle name="Comma 12" xfId="63"/>
    <cellStyle name="Comma 12 2" xfId="64"/>
    <cellStyle name="Comma 2" xfId="65"/>
    <cellStyle name="Comma 2 2" xfId="66"/>
    <cellStyle name="Comma 3" xfId="67"/>
    <cellStyle name="Comma 4" xfId="68"/>
    <cellStyle name="Comma 4 2" xfId="69"/>
    <cellStyle name="Comma 5" xfId="70"/>
    <cellStyle name="Comma 5 2" xfId="71"/>
    <cellStyle name="Comma 5_ADH BFU+Forecast 20 03 11 (2)" xfId="72"/>
    <cellStyle name="Comma 6" xfId="73"/>
    <cellStyle name="Comma 6 2" xfId="74"/>
    <cellStyle name="Comma 6_ADH BFU+Forecast 20 03 11 (2)" xfId="75"/>
    <cellStyle name="Comma 7" xfId="76"/>
    <cellStyle name="Comma 8" xfId="77"/>
    <cellStyle name="Comma 9" xfId="78"/>
    <cellStyle name="comment" xfId="79"/>
    <cellStyle name="Currency 2" xfId="80"/>
    <cellStyle name="Euro" xfId="81"/>
    <cellStyle name="Euro 10" xfId="82"/>
    <cellStyle name="Euro 11" xfId="83"/>
    <cellStyle name="Euro 12" xfId="84"/>
    <cellStyle name="Euro 13" xfId="85"/>
    <cellStyle name="Euro 14" xfId="86"/>
    <cellStyle name="Euro 15" xfId="87"/>
    <cellStyle name="Euro 16" xfId="88"/>
    <cellStyle name="Euro 17" xfId="89"/>
    <cellStyle name="Euro 18" xfId="90"/>
    <cellStyle name="Euro 19" xfId="91"/>
    <cellStyle name="Euro 2" xfId="92"/>
    <cellStyle name="Euro 20" xfId="93"/>
    <cellStyle name="Euro 21" xfId="94"/>
    <cellStyle name="Euro 22" xfId="95"/>
    <cellStyle name="Euro 23" xfId="96"/>
    <cellStyle name="Euro 24" xfId="97"/>
    <cellStyle name="Euro 25" xfId="98"/>
    <cellStyle name="Euro 26" xfId="99"/>
    <cellStyle name="Euro 27" xfId="100"/>
    <cellStyle name="Euro 28" xfId="101"/>
    <cellStyle name="Euro 29" xfId="102"/>
    <cellStyle name="Euro 3" xfId="103"/>
    <cellStyle name="Euro 4" xfId="104"/>
    <cellStyle name="Euro 5" xfId="105"/>
    <cellStyle name="Euro 6" xfId="106"/>
    <cellStyle name="Euro 7" xfId="107"/>
    <cellStyle name="Euro 8" xfId="108"/>
    <cellStyle name="Euro 9" xfId="109"/>
    <cellStyle name="Euro_120126_Chronogram" xfId="110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 2" xfId="111"/>
    <cellStyle name="Hyperlink 3" xfId="112"/>
    <cellStyle name="Milliers 2" xfId="113"/>
    <cellStyle name="Milliers 2 2" xfId="114"/>
    <cellStyle name="Milliers 2_120126_Chronogram" xfId="115"/>
    <cellStyle name="Milliers 3" xfId="116"/>
    <cellStyle name="Milliers 3 2" xfId="117"/>
    <cellStyle name="Milliers 4" xfId="118"/>
    <cellStyle name="Milliers 5" xfId="119"/>
    <cellStyle name="Monétaire 2" xfId="120"/>
    <cellStyle name="Normal" xfId="0" builtinId="0"/>
    <cellStyle name="Normal 10" xfId="51"/>
    <cellStyle name="Normal 10 2" xfId="122"/>
    <cellStyle name="Normal 10 3" xfId="121"/>
    <cellStyle name="Normal 100" xfId="320"/>
    <cellStyle name="Normal 101" xfId="321"/>
    <cellStyle name="Normal 102" xfId="328"/>
    <cellStyle name="Normal 103" xfId="329"/>
    <cellStyle name="Normal 104" xfId="330"/>
    <cellStyle name="Normal 11" xfId="52"/>
    <cellStyle name="Normal 11 2" xfId="123"/>
    <cellStyle name="Normal 12" xfId="124"/>
    <cellStyle name="Normal 12 2" xfId="125"/>
    <cellStyle name="Normal 13" xfId="126"/>
    <cellStyle name="Normal 13 2" xfId="127"/>
    <cellStyle name="Normal 13 3" xfId="128"/>
    <cellStyle name="Normal 13 4" xfId="129"/>
    <cellStyle name="Normal 13 5" xfId="130"/>
    <cellStyle name="Normal 13 6" xfId="131"/>
    <cellStyle name="Normal 13 7" xfId="132"/>
    <cellStyle name="Normal 13_120126_Chronogram" xfId="133"/>
    <cellStyle name="Normal 14" xfId="134"/>
    <cellStyle name="Normal 14 2" xfId="135"/>
    <cellStyle name="Normal 14 3" xfId="136"/>
    <cellStyle name="Normal 14 4" xfId="137"/>
    <cellStyle name="Normal 14 5" xfId="138"/>
    <cellStyle name="Normal 14 6" xfId="139"/>
    <cellStyle name="Normal 14 7" xfId="140"/>
    <cellStyle name="Normal 14_120126_Chronogram" xfId="141"/>
    <cellStyle name="Normal 15" xfId="142"/>
    <cellStyle name="Normal 15 2" xfId="143"/>
    <cellStyle name="Normal 15 3" xfId="144"/>
    <cellStyle name="Normal 15 4" xfId="145"/>
    <cellStyle name="Normal 15 5" xfId="146"/>
    <cellStyle name="Normal 15 6" xfId="147"/>
    <cellStyle name="Normal 15 7" xfId="148"/>
    <cellStyle name="Normal 15_120126_Chronogram" xfId="149"/>
    <cellStyle name="Normal 16" xfId="150"/>
    <cellStyle name="Normal 16 2" xfId="151"/>
    <cellStyle name="Normal 16 3" xfId="152"/>
    <cellStyle name="Normal 16 4" xfId="153"/>
    <cellStyle name="Normal 16 5" xfId="154"/>
    <cellStyle name="Normal 16 6" xfId="155"/>
    <cellStyle name="Normal 16 7" xfId="156"/>
    <cellStyle name="Normal 16_120126_Chronogram" xfId="157"/>
    <cellStyle name="Normal 17" xfId="158"/>
    <cellStyle name="Normal 17 2" xfId="159"/>
    <cellStyle name="Normal 17 3" xfId="160"/>
    <cellStyle name="Normal 17 4" xfId="161"/>
    <cellStyle name="Normal 17 5" xfId="162"/>
    <cellStyle name="Normal 17 6" xfId="163"/>
    <cellStyle name="Normal 17 7" xfId="164"/>
    <cellStyle name="Normal 17_120126_Chronogram" xfId="165"/>
    <cellStyle name="Normal 18" xfId="166"/>
    <cellStyle name="Normal 18 2" xfId="167"/>
    <cellStyle name="Normal 18 3" xfId="168"/>
    <cellStyle name="Normal 18 4" xfId="169"/>
    <cellStyle name="Normal 18 5" xfId="170"/>
    <cellStyle name="Normal 18 6" xfId="171"/>
    <cellStyle name="Normal 18 7" xfId="172"/>
    <cellStyle name="Normal 18_120126_Chronogram" xfId="173"/>
    <cellStyle name="Normal 19" xfId="174"/>
    <cellStyle name="Normal 19 2" xfId="175"/>
    <cellStyle name="Normal 19 3" xfId="176"/>
    <cellStyle name="Normal 19 4" xfId="177"/>
    <cellStyle name="Normal 19 5" xfId="178"/>
    <cellStyle name="Normal 19 6" xfId="179"/>
    <cellStyle name="Normal 19 7" xfId="180"/>
    <cellStyle name="Normal 19_120126_Chronogram" xfId="181"/>
    <cellStyle name="Normal 2" xfId="43"/>
    <cellStyle name="Normal 2 2" xfId="183"/>
    <cellStyle name="Normal 2 2 2" xfId="184"/>
    <cellStyle name="Normal 2 2 3" xfId="323"/>
    <cellStyle name="Normal 2 3" xfId="185"/>
    <cellStyle name="Normal 2 4" xfId="186"/>
    <cellStyle name="Normal 2 5" xfId="182"/>
    <cellStyle name="Normal 2 6" xfId="322"/>
    <cellStyle name="Normal 20" xfId="187"/>
    <cellStyle name="Normal 20 2" xfId="188"/>
    <cellStyle name="Normal 20 3" xfId="189"/>
    <cellStyle name="Normal 20 4" xfId="190"/>
    <cellStyle name="Normal 20 5" xfId="191"/>
    <cellStyle name="Normal 20 6" xfId="192"/>
    <cellStyle name="Normal 20 7" xfId="193"/>
    <cellStyle name="Normal 20_120126_Chronogram" xfId="194"/>
    <cellStyle name="Normal 21" xfId="195"/>
    <cellStyle name="Normal 21 2" xfId="196"/>
    <cellStyle name="Normal 21 3" xfId="197"/>
    <cellStyle name="Normal 21 4" xfId="198"/>
    <cellStyle name="Normal 21 5" xfId="199"/>
    <cellStyle name="Normal 21 6" xfId="200"/>
    <cellStyle name="Normal 21 7" xfId="201"/>
    <cellStyle name="Normal 21_120126_Chronogram" xfId="202"/>
    <cellStyle name="Normal 22" xfId="203"/>
    <cellStyle name="Normal 22 2" xfId="204"/>
    <cellStyle name="Normal 22 3" xfId="205"/>
    <cellStyle name="Normal 22 4" xfId="206"/>
    <cellStyle name="Normal 22 5" xfId="207"/>
    <cellStyle name="Normal 22 6" xfId="208"/>
    <cellStyle name="Normal 22 7" xfId="209"/>
    <cellStyle name="Normal 22_120126_Chronogram" xfId="210"/>
    <cellStyle name="Normal 23" xfId="211"/>
    <cellStyle name="Normal 24" xfId="212"/>
    <cellStyle name="Normal 24 2" xfId="213"/>
    <cellStyle name="Normal 24_PAK_PMBOX_EMRE_2011_draft" xfId="214"/>
    <cellStyle name="Normal 25" xfId="215"/>
    <cellStyle name="Normal 26" xfId="216"/>
    <cellStyle name="Normal 27" xfId="217"/>
    <cellStyle name="Normal 28" xfId="218"/>
    <cellStyle name="Normal 29" xfId="219"/>
    <cellStyle name="Normal 3" xfId="44"/>
    <cellStyle name="Normal 3 10" xfId="54"/>
    <cellStyle name="Normal 3 11" xfId="53"/>
    <cellStyle name="Normal 3 2" xfId="221"/>
    <cellStyle name="Normal 3 3" xfId="222"/>
    <cellStyle name="Normal 3 4" xfId="223"/>
    <cellStyle name="Normal 3 5" xfId="224"/>
    <cellStyle name="Normal 3 6" xfId="225"/>
    <cellStyle name="Normal 3 7" xfId="226"/>
    <cellStyle name="Normal 3 8" xfId="227"/>
    <cellStyle name="Normal 3 9" xfId="220"/>
    <cellStyle name="Normal 3_120126_Chronogram" xfId="228"/>
    <cellStyle name="Normal 30" xfId="229"/>
    <cellStyle name="Normal 31" xfId="230"/>
    <cellStyle name="Normal 32" xfId="231"/>
    <cellStyle name="Normal 33" xfId="232"/>
    <cellStyle name="Normal 34" xfId="233"/>
    <cellStyle name="Normal 35" xfId="234"/>
    <cellStyle name="Normal 36" xfId="235"/>
    <cellStyle name="Normal 37" xfId="236"/>
    <cellStyle name="Normal 38" xfId="237"/>
    <cellStyle name="Normal 39" xfId="238"/>
    <cellStyle name="Normal 4" xfId="45"/>
    <cellStyle name="Normal 4 2" xfId="240"/>
    <cellStyle name="Normal 4 3" xfId="324"/>
    <cellStyle name="Normal 4 4" xfId="239"/>
    <cellStyle name="Normal 4_ADH BFU+Forecast 20 03 11 (2)" xfId="241"/>
    <cellStyle name="Normal 40" xfId="42"/>
    <cellStyle name="Normal 41" xfId="261"/>
    <cellStyle name="Normal 42" xfId="262"/>
    <cellStyle name="Normal 43" xfId="263"/>
    <cellStyle name="Normal 44" xfId="264"/>
    <cellStyle name="Normal 45" xfId="265"/>
    <cellStyle name="Normal 46" xfId="266"/>
    <cellStyle name="Normal 47" xfId="267"/>
    <cellStyle name="Normal 48" xfId="268"/>
    <cellStyle name="Normal 49" xfId="269"/>
    <cellStyle name="Normal 5" xfId="46"/>
    <cellStyle name="Normal 5 2" xfId="325"/>
    <cellStyle name="Normal 5 3" xfId="242"/>
    <cellStyle name="Normal 50" xfId="270"/>
    <cellStyle name="Normal 51" xfId="271"/>
    <cellStyle name="Normal 52" xfId="272"/>
    <cellStyle name="Normal 53" xfId="273"/>
    <cellStyle name="Normal 54" xfId="274"/>
    <cellStyle name="Normal 55" xfId="275"/>
    <cellStyle name="Normal 56" xfId="276"/>
    <cellStyle name="Normal 57" xfId="277"/>
    <cellStyle name="Normal 58" xfId="278"/>
    <cellStyle name="Normal 59" xfId="279"/>
    <cellStyle name="Normal 6" xfId="47"/>
    <cellStyle name="Normal 6 2" xfId="326"/>
    <cellStyle name="Normal 6 3" xfId="243"/>
    <cellStyle name="Normal 60" xfId="280"/>
    <cellStyle name="Normal 61" xfId="281"/>
    <cellStyle name="Normal 62" xfId="282"/>
    <cellStyle name="Normal 63" xfId="283"/>
    <cellStyle name="Normal 64" xfId="284"/>
    <cellStyle name="Normal 65" xfId="285"/>
    <cellStyle name="Normal 66" xfId="286"/>
    <cellStyle name="Normal 67" xfId="287"/>
    <cellStyle name="Normal 68" xfId="288"/>
    <cellStyle name="Normal 69" xfId="289"/>
    <cellStyle name="Normal 7" xfId="48"/>
    <cellStyle name="Normal 70" xfId="290"/>
    <cellStyle name="Normal 71" xfId="291"/>
    <cellStyle name="Normal 72" xfId="292"/>
    <cellStyle name="Normal 73" xfId="293"/>
    <cellStyle name="Normal 74" xfId="294"/>
    <cellStyle name="Normal 75" xfId="295"/>
    <cellStyle name="Normal 76" xfId="296"/>
    <cellStyle name="Normal 77" xfId="297"/>
    <cellStyle name="Normal 78" xfId="298"/>
    <cellStyle name="Normal 79" xfId="299"/>
    <cellStyle name="Normal 8" xfId="49"/>
    <cellStyle name="Normal 8 2" xfId="327"/>
    <cellStyle name="Normal 8 3" xfId="244"/>
    <cellStyle name="Normal 80" xfId="300"/>
    <cellStyle name="Normal 81" xfId="301"/>
    <cellStyle name="Normal 82" xfId="302"/>
    <cellStyle name="Normal 83" xfId="303"/>
    <cellStyle name="Normal 84" xfId="304"/>
    <cellStyle name="Normal 85" xfId="305"/>
    <cellStyle name="Normal 86" xfId="306"/>
    <cellStyle name="Normal 87" xfId="307"/>
    <cellStyle name="Normal 88" xfId="308"/>
    <cellStyle name="Normal 89" xfId="309"/>
    <cellStyle name="Normal 9" xfId="50"/>
    <cellStyle name="Normal 9 2" xfId="245"/>
    <cellStyle name="Normal 90" xfId="310"/>
    <cellStyle name="Normal 91" xfId="311"/>
    <cellStyle name="Normal 92" xfId="312"/>
    <cellStyle name="Normal 93" xfId="313"/>
    <cellStyle name="Normal 94" xfId="314"/>
    <cellStyle name="Normal 95" xfId="315"/>
    <cellStyle name="Normal 96" xfId="316"/>
    <cellStyle name="Normal 97" xfId="317"/>
    <cellStyle name="Normal 98" xfId="318"/>
    <cellStyle name="Normal 99" xfId="319"/>
    <cellStyle name="Normal_Sheet2" xfId="1"/>
    <cellStyle name="Percent 2" xfId="246"/>
    <cellStyle name="Percent 2 2" xfId="247"/>
    <cellStyle name="Percent 3" xfId="248"/>
    <cellStyle name="Percent 4" xfId="249"/>
    <cellStyle name="Percent 5" xfId="250"/>
    <cellStyle name="Percent 5 2" xfId="251"/>
    <cellStyle name="Pourcentage 2" xfId="252"/>
    <cellStyle name="Pourcentage 2 2" xfId="253"/>
    <cellStyle name="Pourcentage 3" xfId="254"/>
    <cellStyle name="Pourcentage 3 2" xfId="255"/>
    <cellStyle name="Pourcentage 4" xfId="256"/>
    <cellStyle name="Saisie possible" xfId="257"/>
    <cellStyle name="Style 1" xfId="258"/>
    <cellStyle name="Style 2" xfId="259"/>
    <cellStyle name="Total 2" xfId="260"/>
  </cellStyles>
  <dxfs count="31"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65" formatCode="_(* #,##0_);_(* \(#,##0\);_(* &quot;-&quot;??_);_(@_)"/>
    </dxf>
    <dxf>
      <alignment wrapText="1" readingOrder="0"/>
    </dxf>
    <dxf>
      <alignment wrapText="1" readingOrder="0"/>
    </dxf>
    <dxf>
      <alignment vertical="center" readingOrder="0"/>
    </dxf>
    <dxf>
      <font>
        <name val="Calibri Light"/>
        <scheme val="none"/>
      </font>
    </dxf>
    <dxf>
      <font>
        <color rgb="FFFF0000"/>
      </font>
    </dxf>
    <dxf>
      <font>
        <color rgb="FFFF0000"/>
      </font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5" formatCode="_(* #,##0_);_(* \(#,##0\);_(* &quot;-&quot;??_);_(@_)"/>
    </dxf>
    <dxf>
      <alignment vertical="center" readingOrder="0"/>
    </dxf>
    <dxf>
      <alignment wrapText="1" readingOrder="0"/>
    </dxf>
    <dxf>
      <alignment wrapText="1" readingOrder="0"/>
    </dxf>
    <dxf>
      <font>
        <sz val="10"/>
      </font>
    </dxf>
    <dxf>
      <alignment wrapText="1" readingOrder="0"/>
    </dxf>
    <dxf>
      <alignment wrapText="1" readingOrder="0"/>
    </dxf>
    <dxf>
      <alignment vertical="center" indent="0" readingOrder="0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dh-L%20input%20to%20IRAQ_S_NFI_Cluster%204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NFI Distributions - DB"/>
      <sheetName val="Main Shelter Interventions - DB"/>
      <sheetName val="DropDownMenu"/>
      <sheetName val="data"/>
      <sheetName val="Kit compositions"/>
      <sheetName val="DTM Coded Locati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A Michel" refreshedDate="42756.675759722224" createdVersion="4" refreshedVersion="4" minRefreshableVersion="3" recordCount="1413">
  <cacheSource type="worksheet">
    <worksheetSource ref="A1:AF1048576" sheet="Main Shelter Interventions - DB"/>
  </cacheSource>
  <cacheFields count="32">
    <cacheField name="#" numFmtId="0">
      <sharedItems containsString="0" containsBlank="1" containsNumber="1" containsInteger="1" minValue="1" maxValue="452"/>
    </cacheField>
    <cacheField name="Date of activity_x000a_Starting Date" numFmtId="0">
      <sharedItems containsDate="1" containsBlank="1" containsMixedTypes="1" minDate="2015-10-27T00:00:00" maxDate="2016-12-25T00:00:00"/>
    </cacheField>
    <cacheField name="Date of activity_x000a_Ending Date" numFmtId="0">
      <sharedItems containsNonDate="0" containsDate="1" containsString="0" containsBlank="1" minDate="2016-01-06T00:00:00" maxDate="2017-01-01T00:00:00"/>
    </cacheField>
    <cacheField name="Organization_x000a_Select organization" numFmtId="0">
      <sharedItems containsBlank="1" count="19">
        <s v="UNHCR"/>
        <s v="IOM"/>
        <s v="Muslim Aid"/>
        <s v="NRC"/>
        <s v="YAO"/>
        <s v="CRS"/>
        <s v="REACH National"/>
        <s v="Qandil"/>
        <s v="RIRP"/>
        <s v="UN-Habitat"/>
        <s v="ACTED"/>
        <s v="BRHA"/>
        <s v="PWJ"/>
        <s v="KURDS"/>
        <s v="MoMD"/>
        <s v="DRC"/>
        <s v="JEN"/>
        <s v="ZOA"/>
        <m/>
      </sharedItems>
    </cacheField>
    <cacheField name="Organization type_x000a_Select organization type" numFmtId="0">
      <sharedItems containsBlank="1"/>
    </cacheField>
    <cacheField name="Implementing Partners" numFmtId="0">
      <sharedItems containsBlank="1" count="23">
        <s v="ISHO"/>
        <s v="REACH National"/>
        <s v="RIRP"/>
        <s v="Qandil"/>
        <s v="IOM"/>
        <s v="Muslim Aid"/>
        <s v="CAOFISR"/>
        <s v="NRC"/>
        <s v="YAO"/>
        <s v="CRS"/>
        <s v="UNHCR"/>
        <s v="UN-Habitat"/>
        <s v="ACTED"/>
        <s v="BRHA"/>
        <s v="PWJ"/>
        <s v="KURDS"/>
        <s v="MoMD"/>
        <s v="IRD"/>
        <s v="DRC"/>
        <s v="JEN"/>
        <s v="ZOA"/>
        <m/>
        <s v="Coafisr" u="1"/>
      </sharedItems>
    </cacheField>
    <cacheField name="Governorate_المحافظة_x000a_Select Governorate, then District" numFmtId="0">
      <sharedItems containsBlank="1" count="15">
        <s v="Baghdad_بغداد"/>
        <s v="Kirkuk_كركوك"/>
        <s v="Anbar_الأنبار"/>
        <s v="Dahuk_دهوك"/>
        <s v="Salah al-Din_صلاح الدين"/>
        <s v="Diyala_ديالى"/>
        <s v="Ninewa_نينوى"/>
        <s v="Sulaymaniyah_السليمانية"/>
        <s v="Babylon__بابل"/>
        <s v="Kerbala_كربلاء"/>
        <s v="Najaf_النجف"/>
        <s v="Qadissiya_القادسية"/>
        <s v="Wassit_واسط"/>
        <s v="Erbil_اربيل"/>
        <m/>
      </sharedItems>
    </cacheField>
    <cacheField name="Gov'te Pcode_رمز المحافظة" numFmtId="0">
      <sharedItems containsBlank="1"/>
    </cacheField>
    <cacheField name="District_القضاء" numFmtId="0">
      <sharedItems containsBlank="1"/>
    </cacheField>
    <cacheField name="Dis't Pcode_رمز الناحية" numFmtId="0">
      <sharedItems containsBlank="1"/>
    </cacheField>
    <cacheField name="Name of Location" numFmtId="0">
      <sharedItems containsBlank="1"/>
    </cacheField>
    <cacheField name="Area of Activities" numFmtId="0">
      <sharedItems containsBlank="1"/>
    </cacheField>
    <cacheField name="Beneficiary_description_x000a_Please select beneficiary if New arrivals, Replenishment, IPDs or Returnees" numFmtId="0">
      <sharedItems containsBlank="1"/>
    </cacheField>
    <cacheField name="Activity status_x000a_Select status (planned, ongoing or completed)" numFmtId="0">
      <sharedItems containsBlank="1"/>
    </cacheField>
    <cacheField name="Modality_x000a_Select the modality (in-kind, cash or voucher)" numFmtId="0">
      <sharedItems containsBlank="1"/>
    </cacheField>
    <cacheField name="# of families reached with Shelter Interventions (average size 6 people)" numFmtId="0">
      <sharedItems containsString="0" containsBlank="1" containsNumber="1" containsInteger="1" minValue="0" maxValue="90359"/>
    </cacheField>
    <cacheField name="Amount ($ value of cash/voucher) per HHs been distributed" numFmtId="0">
      <sharedItems containsString="0" containsBlank="1" containsNumber="1" containsInteger="1" minValue="150" maxValue="600"/>
    </cacheField>
    <cacheField name="# of Tents provided" numFmtId="0">
      <sharedItems containsString="0" containsBlank="1" containsNumber="1" containsInteger="1" minValue="0" maxValue="51123"/>
    </cacheField>
    <cacheField name="Tent upgrades_x000a_# of concrete slabs, walls, kitchens/latrines constructed" numFmtId="0">
      <sharedItems containsString="0" containsBlank="1" containsNumber="1" containsInteger="1" minValue="0" maxValue="11977"/>
    </cacheField>
    <cacheField name="Prefabs_x000a_# of prefab shelters installed" numFmtId="0">
      <sharedItems containsString="0" containsBlank="1" containsNumber="1" containsInteger="1" minValue="0" maxValue="2119"/>
    </cacheField>
    <cacheField name="Basic shelters repaired (care and maintenance)" numFmtId="0">
      <sharedItems containsString="0" containsBlank="1" containsNumber="1" containsInteger="1" minValue="0" maxValue="260"/>
    </cacheField>
    <cacheField name="# of kitchens provided" numFmtId="0">
      <sharedItems containsString="0" containsBlank="1" containsNumber="1" containsInteger="1" minValue="0" maxValue="106"/>
    </cacheField>
    <cacheField name="# of Sealing off Kits" numFmtId="0">
      <sharedItems containsString="0" containsBlank="1" containsNumber="1" containsInteger="1" minValue="0" maxValue="7827"/>
    </cacheField>
    <cacheField name="# of Shelter receiving Small scale repairs (Specific out of Camps) - below USD 1,000" numFmtId="0">
      <sharedItems containsString="0" containsBlank="1" containsNumber="1" containsInteger="1" minValue="0" maxValue="1928"/>
    </cacheField>
    <cacheField name="# of Shelter receiving Medium to large scale repairs (Specific out of Camps) - from USD 1,000 to above " numFmtId="0">
      <sharedItems containsString="0" containsBlank="1" containsNumber="1" containsInteger="1" minValue="0" maxValue="2743"/>
    </cacheField>
    <cacheField name="# of Collective centres repaired (Specific out of Camps)" numFmtId="0">
      <sharedItems containsString="0" containsBlank="1" containsNumber="1" containsInteger="1" minValue="0" maxValue="1270"/>
    </cacheField>
    <cacheField name="# of houses repaired (mainly for returnees)" numFmtId="0">
      <sharedItems containsString="0" containsBlank="1" containsNumber="1" containsInteger="1" minValue="0" maxValue="2399"/>
    </cacheField>
    <cacheField name="Transitional Shelter units for individual families (specific for IOM)" numFmtId="0">
      <sharedItems containsString="0" containsBlank="1" containsNumber="1" containsInteger="1" minValue="0" maxValue="0"/>
    </cacheField>
    <cacheField name="New Construction of shelter units for individual families (specific for UNHCR)" numFmtId="0">
      <sharedItems containsString="0" containsBlank="1" containsNumber="1" containsInteger="1" minValue="0" maxValue="779"/>
    </cacheField>
    <cacheField name="RHU (specific for UNHCR)" numFmtId="0">
      <sharedItems containsString="0" containsBlank="1" containsNumber="1" containsInteger="1" minValue="0" maxValue="1493"/>
    </cacheField>
    <cacheField name="Emergency Shelter Kits (ESK)" numFmtId="0">
      <sharedItems containsString="0" containsBlank="1" containsNumber="1" containsInteger="1" minValue="0" maxValue="5480"/>
    </cacheField>
    <cacheField name="Any other comment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IA Michel" refreshedDate="42756.678584259258" createdVersion="4" refreshedVersion="4" minRefreshableVersion="3" recordCount="2754">
  <cacheSource type="worksheet">
    <worksheetSource ref="A1:AZ1048576" sheet="Main NFI Distributions - DB"/>
  </cacheSource>
  <cacheFields count="52">
    <cacheField name="#" numFmtId="0">
      <sharedItems containsString="0" containsBlank="1" containsNumber="1" containsInteger="1" minValue="1" maxValue="1793"/>
    </cacheField>
    <cacheField name="Date of activity_x000a_Starting Date" numFmtId="0">
      <sharedItems containsNonDate="0" containsDate="1" containsString="0" containsBlank="1" minDate="2016-01-01T00:00:00" maxDate="2017-01-01T00:00:00"/>
    </cacheField>
    <cacheField name="Date of activity_x000a_Ending Date" numFmtId="0">
      <sharedItems containsNonDate="0" containsDate="1" containsString="0" containsBlank="1" minDate="2016-01-01T00:00:00" maxDate="2017-01-01T00:00:00"/>
    </cacheField>
    <cacheField name="Organization_x000a_Select organization" numFmtId="0">
      <sharedItems containsBlank="1" count="38">
        <s v="ACTED"/>
        <s v="UNHCR"/>
        <s v="IOM"/>
        <s v="BCF"/>
        <s v="IRW"/>
        <s v="Muslim Aid"/>
        <s v="PWJ"/>
        <s v="Qandil"/>
        <s v="REACH National"/>
        <s v="RIRP"/>
        <s v="UNICEF"/>
        <s v="YAO"/>
        <s v="Mission East"/>
        <s v="BROB"/>
        <s v="ERC"/>
        <s v="NRC"/>
        <s v="DRC"/>
        <s v="ICRC"/>
        <s v="IRC"/>
        <s v="AFKAR"/>
        <s v="Al-Khair"/>
        <s v="CAOFISR"/>
        <s v="TDH"/>
        <s v="Almortaqa Foundation"/>
        <s v="SCI"/>
        <s v="CRS"/>
        <s v="BRHA"/>
        <s v="QRC"/>
        <s v="WVI"/>
        <s v="IVY"/>
        <s v="JEN"/>
        <s v="ZOA"/>
        <s v="FRC"/>
        <s v="MoMD"/>
        <s v="ACF"/>
        <s v="Mercy Corps"/>
        <m/>
        <s v="REACH" u="1"/>
      </sharedItems>
    </cacheField>
    <cacheField name="Organization type_x000a_Select organization type" numFmtId="0">
      <sharedItems containsBlank="1"/>
    </cacheField>
    <cacheField name="Implementing Partners" numFmtId="0">
      <sharedItems containsBlank="1" count="40">
        <s v="ACTED"/>
        <s v="UNHCR"/>
        <s v="REACH National"/>
        <s v="Qandil"/>
        <s v="IOM"/>
        <s v="RIRP"/>
        <s v="BCF"/>
        <s v="IRW"/>
        <s v="Muslim Aid"/>
        <s v="PWJ"/>
        <s v="UNICEF"/>
        <s v="YAO"/>
        <s v="ISHO"/>
        <s v="Mission East"/>
        <s v="CAOFISR"/>
        <s v="Al-Khair"/>
        <s v="BROB"/>
        <s v="ERC"/>
        <s v="NRC"/>
        <s v="DRC"/>
        <s v="ICRC"/>
        <s v="IRC"/>
        <s v="AFKAR"/>
        <s v="ACF"/>
        <s v="TDH"/>
        <s v="Almortaqa Foundation"/>
        <s v="SCI"/>
        <s v="CRS"/>
        <s v="BRHA"/>
        <s v="QRC"/>
        <s v="WVI"/>
        <s v="IVY"/>
        <s v="JEN"/>
        <s v="ZOA"/>
        <s v="IRCS"/>
        <s v="MoMD"/>
        <s v="Zain"/>
        <s v="Mercy Corps"/>
        <m/>
        <s v="Coafisr" u="1"/>
      </sharedItems>
    </cacheField>
    <cacheField name="Governorate_المحافظة_x000a_Select Governorate, then District" numFmtId="0">
      <sharedItems containsBlank="1" count="20">
        <s v="Dahuk_دهوك"/>
        <s v="Najaf_النجف"/>
        <s v="Anbar_الأنبار"/>
        <s v="Kirkuk_كركوك"/>
        <s v="Kerbala_كربلاء"/>
        <s v="Ninewa_نينوى"/>
        <s v="Babylon__بابل"/>
        <s v="Baghdad_بغداد"/>
        <s v="Salah al-Din_صلاح الدين"/>
        <s v="Wassit_واسط"/>
        <s v="Sulaymaniyah_السليمانية"/>
        <s v="Erbil_اربيل"/>
        <s v="Diyala_ديالى"/>
        <s v="Qadissiya_القادسية"/>
        <s v="Muthanna_المثنى"/>
        <s v="Missan_ميسان"/>
        <s v="Basrah_البصرة"/>
        <s v="Thi-Qar_ذي قار"/>
        <m/>
        <s v="Ninawa" u="1"/>
      </sharedItems>
    </cacheField>
    <cacheField name="Gov'te Pcode_رمز المحافظة" numFmtId="0">
      <sharedItems containsBlank="1"/>
    </cacheField>
    <cacheField name="District_القضاء" numFmtId="0">
      <sharedItems containsBlank="1"/>
    </cacheField>
    <cacheField name="Dis't Pcode_رمز الناحية" numFmtId="0">
      <sharedItems containsBlank="1"/>
    </cacheField>
    <cacheField name="Name of Location" numFmtId="0">
      <sharedItems containsBlank="1"/>
    </cacheField>
    <cacheField name="Area of Activities" numFmtId="0">
      <sharedItems containsBlank="1" count="9">
        <s v="In Camp"/>
        <s v="Out of Camp"/>
        <s v="Camp"/>
        <s v="Collective Centre"/>
        <s v="Rented houses"/>
        <s v="Informal settlements"/>
        <m/>
        <s v="Unknown shelter type"/>
        <s v="Other Formal Settlements"/>
      </sharedItems>
    </cacheField>
    <cacheField name="Beneficiary_description_x000a_Please select beneficiary if New arrivals, Replenishment or Returnees" numFmtId="0">
      <sharedItems containsBlank="1" count="7">
        <s v="IDPs"/>
        <s v="New arrivals"/>
        <s v="Replenishment"/>
        <s v="Returnees"/>
        <s v="host community"/>
        <s v="new IDP recipients"/>
        <m/>
      </sharedItems>
    </cacheField>
    <cacheField name="Type of NFI_x000a_Select the type of NFI (Normal, Summer &amp; Winter)" numFmtId="0">
      <sharedItems containsBlank="1"/>
    </cacheField>
    <cacheField name="Activity status_x000a_Select status (planned or delivered)" numFmtId="0">
      <sharedItems containsBlank="1"/>
    </cacheField>
    <cacheField name="Modality_x000a_Select the modality (in-kind, cash or voucher)" numFmtId="0">
      <sharedItems containsBlank="1"/>
    </cacheField>
    <cacheField name="# of families reached with NFI distributions (average size 6 people)" numFmtId="0">
      <sharedItems containsString="0" containsBlank="1" containsNumber="1" containsInteger="1" minValue="0" maxValue="394204"/>
    </cacheField>
    <cacheField name="# of families reached with NFI Full Kits" numFmtId="0">
      <sharedItems containsString="0" containsBlank="1" containsNumber="1" containsInteger="1" minValue="1" maxValue="225253"/>
    </cacheField>
    <cacheField name="Amount ($ value of cash/voucher) per HHs been distributed" numFmtId="0">
      <sharedItems containsBlank="1" containsMixedTypes="1" containsNumber="1" containsInteger="1" minValue="150" maxValue="400"/>
    </cacheField>
    <cacheField name="# HH receiving Fuel" numFmtId="0">
      <sharedItems containsString="0" containsBlank="1" containsNumber="1" containsInteger="1" minValue="1" maxValue="94490"/>
    </cacheField>
    <cacheField name="Blankets_x000a_# of items" numFmtId="0">
      <sharedItems containsString="0" containsBlank="1" containsNumber="1" containsInteger="1" minValue="0" maxValue="1177179"/>
    </cacheField>
    <cacheField name="Cooking Stoves/cookers_x000a_# of items" numFmtId="0">
      <sharedItems containsString="0" containsBlank="1" containsNumber="1" containsInteger="1" minValue="0" maxValue="32977"/>
    </cacheField>
    <cacheField name="Water jerry cans / water tanks_x000a_# of items" numFmtId="0">
      <sharedItems containsString="0" containsBlank="1" containsNumber="1" containsInteger="1" minValue="0" maxValue="158861"/>
    </cacheField>
    <cacheField name="Kerosene jerry cans_x000a_# of items" numFmtId="0">
      <sharedItems containsString="0" containsBlank="1" containsNumber="1" containsInteger="1" minValue="0" maxValue="151687"/>
    </cacheField>
    <cacheField name="Plastic sheeting_x000a_# of items" numFmtId="0">
      <sharedItems containsString="0" containsBlank="1" containsNumber="1" containsInteger="1" minValue="0" maxValue="191987"/>
    </cacheField>
    <cacheField name="Mattresses_x000a_# of items" numFmtId="0">
      <sharedItems containsString="0" containsBlank="1" containsNumber="1" containsInteger="1" minValue="0" maxValue="397052"/>
    </cacheField>
    <cacheField name="Bed sheets_x000a_# of items" numFmtId="0">
      <sharedItems containsString="0" containsBlank="1" containsNumber="1" containsInteger="1" minValue="0" maxValue="74039"/>
    </cacheField>
    <cacheField name="Pillows_x000a_# of items" numFmtId="0">
      <sharedItems containsString="0" containsBlank="1" containsNumber="1" containsInteger="1" minValue="0" maxValue="128441"/>
    </cacheField>
    <cacheField name="Carpets_x000a_# of items" numFmtId="0">
      <sharedItems containsString="0" containsBlank="1" containsNumber="1" containsInteger="1" minValue="0" maxValue="25439"/>
    </cacheField>
    <cacheField name="Sleeping floor mats_x000a_# of items" numFmtId="0">
      <sharedItems containsString="0" containsBlank="1" containsNumber="1" containsInteger="1" minValue="0" maxValue="138273"/>
    </cacheField>
    <cacheField name="Towels _x000a_# of items" numFmtId="0">
      <sharedItems containsString="0" containsBlank="1" containsNumber="1" containsInteger="1" minValue="0" maxValue="403239"/>
    </cacheField>
    <cacheField name="Sleeping Bag_x000a_# of items" numFmtId="0">
      <sharedItems containsString="0" containsBlank="1" containsNumber="1" containsInteger="1" minValue="0" maxValue="0"/>
    </cacheField>
    <cacheField name="Kitchen sets_x000a_# of sets" numFmtId="0">
      <sharedItems containsString="0" containsBlank="1" containsNumber="1" containsInteger="1" minValue="0" maxValue="96673"/>
    </cacheField>
    <cacheField name="Quilts_x000a_# of items" numFmtId="0">
      <sharedItems containsString="0" containsBlank="1" containsNumber="1" containsInteger="1" minValue="0" maxValue="20752"/>
    </cacheField>
    <cacheField name="Hygiene kits_x000a_# of kits" numFmtId="0">
      <sharedItems containsString="0" containsBlank="1" containsNumber="1" containsInteger="1" minValue="0" maxValue="89115"/>
    </cacheField>
    <cacheField name="Plastic Mats_x000a_# of kits" numFmtId="0">
      <sharedItems containsString="0" containsBlank="1" containsNumber="1" containsInteger="1" minValue="0" maxValue="20795"/>
    </cacheField>
    <cacheField name="Gaz Cooker_x000a_# of kits" numFmtId="0">
      <sharedItems containsString="0" containsBlank="1" containsNumber="1" containsInteger="1" minValue="0" maxValue="19978"/>
    </cacheField>
    <cacheField name="First Aid_x000a_# of kits" numFmtId="0">
      <sharedItems containsString="0" containsBlank="1" containsNumber="1" containsInteger="1" minValue="0" maxValue="11868"/>
    </cacheField>
    <cacheField name="Tent insulation liners_x000a_# of items" numFmtId="0">
      <sharedItems containsString="0" containsBlank="1" containsNumber="1" containsInteger="1" minValue="0" maxValue="14380"/>
    </cacheField>
    <cacheField name="Tent floor mats_x000a_# of items" numFmtId="0">
      <sharedItems containsString="0" containsBlank="1" containsNumber="1" containsInteger="1" minValue="0" maxValue="0"/>
    </cacheField>
    <cacheField name="Liters of kerosene_x000a_# of liters" numFmtId="0">
      <sharedItems containsString="0" containsBlank="1" containsNumber="1" containsInteger="1" minValue="0" maxValue="26489726"/>
    </cacheField>
    <cacheField name="Air coolers / conditioners_x000a_# of items" numFmtId="0">
      <sharedItems containsString="0" containsBlank="1" containsNumber="1" containsInteger="1" minValue="0" maxValue="3145"/>
    </cacheField>
    <cacheField name=" Coolboxes_x000a_# of items" numFmtId="0">
      <sharedItems containsString="0" containsBlank="1" containsNumber="1" containsInteger="1" minValue="0" maxValue="28049"/>
    </cacheField>
    <cacheField name="Fans_x000a_# of items" numFmtId="0">
      <sharedItems containsString="0" containsBlank="1" containsNumber="1" containsInteger="1" minValue="0" maxValue="66463"/>
    </cacheField>
    <cacheField name="Heaters_x000a_# of items" numFmtId="0">
      <sharedItems containsString="0" containsBlank="1" containsNumber="1" containsInteger="1" minValue="0" maxValue="52306"/>
    </cacheField>
    <cacheField name="Stoves_x000a_# of items" numFmtId="0">
      <sharedItems containsString="0" containsBlank="1" containsNumber="1" containsInteger="1" minValue="0" maxValue="72163"/>
    </cacheField>
    <cacheField name="Rechargeable light_x000a_# of items" numFmtId="0">
      <sharedItems containsString="0" containsBlank="1" containsNumber="1" containsInteger="1" minValue="0" maxValue="71644"/>
    </cacheField>
    <cacheField name="# of female (0-17year) winter clothing" numFmtId="0">
      <sharedItems containsString="0" containsBlank="1" containsNumber="1" containsInteger="1" minValue="0" maxValue="106022"/>
    </cacheField>
    <cacheField name="# of male (0-17 years) winter clothing" numFmtId="0">
      <sharedItems containsString="0" containsBlank="1" containsNumber="1" containsInteger="1" minValue="0" maxValue="85086"/>
    </cacheField>
    <cacheField name="# of female (18year to above) winter clothing" numFmtId="0">
      <sharedItems containsString="0" containsBlank="1" containsNumber="1" containsInteger="1" minValue="0" maxValue="12014"/>
    </cacheField>
    <cacheField name="# of male (18year to above) winter clothing" numFmtId="0">
      <sharedItems containsString="0" containsBlank="1" containsNumber="1" containsInteger="1" minValue="0" maxValue="7510"/>
    </cacheField>
    <cacheField name="Any Other Comments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3">
  <r>
    <n v="1"/>
    <d v="2015-11-15T00:00:00"/>
    <d v="2016-01-06T00:00:00"/>
    <x v="0"/>
    <s v="UN"/>
    <x v="0"/>
    <x v="0"/>
    <s v="IQ-G07"/>
    <s v="Abu Ghraib_أبو غريب"/>
    <s v="IQ-D038"/>
    <s v="Abu Ghraib "/>
    <s v="In Camp"/>
    <s v="Replenishment"/>
    <s v="Delivered"/>
    <s v="In-Kind"/>
    <n v="272"/>
    <m/>
    <n v="0"/>
    <n v="0"/>
    <n v="0"/>
    <n v="0"/>
    <n v="0"/>
    <n v="0"/>
    <n v="0"/>
    <n v="0"/>
    <n v="0"/>
    <n v="0"/>
    <n v="0"/>
    <n v="0"/>
    <n v="272"/>
    <m/>
    <s v="Replacing Tents with RHU"/>
  </r>
  <r>
    <n v="2"/>
    <d v="2016-01-10T00:00:00"/>
    <d v="2016-01-14T00:00:00"/>
    <x v="0"/>
    <s v="UN"/>
    <x v="1"/>
    <x v="1"/>
    <s v="IQ-G13"/>
    <s v="Kirkuk__كركوك"/>
    <s v="IQ-D076"/>
    <s v="Laylan Camp"/>
    <s v="In Camp"/>
    <s v="Replenishment"/>
    <s v="Delivered"/>
    <s v="In-Kind"/>
    <n v="12"/>
    <m/>
    <n v="12"/>
    <n v="0"/>
    <n v="0"/>
    <n v="0"/>
    <n v="0"/>
    <n v="0"/>
    <n v="0"/>
    <n v="0"/>
    <n v="0"/>
    <n v="0"/>
    <n v="0"/>
    <n v="0"/>
    <n v="0"/>
    <m/>
    <s v="Replacing tents"/>
  </r>
  <r>
    <n v="3"/>
    <d v="2015-11-20T00:00:00"/>
    <d v="2016-01-15T00:00:00"/>
    <x v="0"/>
    <s v="UN"/>
    <x v="2"/>
    <x v="2"/>
    <s v="IQ-G01"/>
    <s v="Falluja_الفلوجة"/>
    <s v="IQ-D002"/>
    <s v="Amiriyat Al Falujah, Al Abyadh Camp"/>
    <s v="In Camp"/>
    <s v="Replenishment"/>
    <s v="Delivered"/>
    <s v="In-Kind"/>
    <n v="224"/>
    <m/>
    <n v="224"/>
    <n v="0"/>
    <n v="0"/>
    <n v="0"/>
    <n v="0"/>
    <n v="0"/>
    <n v="0"/>
    <n v="0"/>
    <n v="0"/>
    <n v="0"/>
    <n v="0"/>
    <n v="0"/>
    <n v="0"/>
    <m/>
    <s v="Replacing tents, Flood intervention"/>
  </r>
  <r>
    <n v="4"/>
    <d v="2015-11-21T00:00:00"/>
    <d v="2016-01-20T00:00:00"/>
    <x v="0"/>
    <s v="UN"/>
    <x v="0"/>
    <x v="0"/>
    <s v="IQ-G07"/>
    <s v="Karkh_الكرخ"/>
    <s v="IQ-D041"/>
    <s v="Al Takia Camp"/>
    <s v="In Camp"/>
    <s v="Replenishment"/>
    <s v="Delivered"/>
    <s v="In-Kind"/>
    <n v="176"/>
    <m/>
    <n v="176"/>
    <n v="0"/>
    <n v="0"/>
    <n v="0"/>
    <n v="0"/>
    <n v="0"/>
    <n v="0"/>
    <n v="0"/>
    <n v="0"/>
    <n v="0"/>
    <n v="0"/>
    <n v="0"/>
    <n v="0"/>
    <m/>
    <s v="Replacing (176)tents with raising (400) floors and covering the tents with plastic sheet, Flood Intervention"/>
  </r>
  <r>
    <n v="5"/>
    <d v="2016-01-18T00:00:00"/>
    <d v="2016-01-20T00:00:00"/>
    <x v="0"/>
    <s v="UN"/>
    <x v="1"/>
    <x v="1"/>
    <s v="IQ-G13"/>
    <s v="Kirkuk__كركوك"/>
    <s v="IQ-D076"/>
    <s v="Laylan Camp"/>
    <s v="In Camp"/>
    <s v="Replenishment"/>
    <s v="Delivered"/>
    <s v="In-Kind"/>
    <n v="19"/>
    <m/>
    <n v="19"/>
    <n v="0"/>
    <n v="0"/>
    <n v="0"/>
    <n v="0"/>
    <n v="0"/>
    <n v="0"/>
    <n v="0"/>
    <n v="0"/>
    <n v="0"/>
    <n v="0"/>
    <n v="0"/>
    <n v="0"/>
    <m/>
    <s v="Replacing tents"/>
  </r>
  <r>
    <n v="6"/>
    <d v="2016-01-20T00:00:00"/>
    <d v="2016-01-20T00:00:00"/>
    <x v="0"/>
    <s v="UN"/>
    <x v="3"/>
    <x v="3"/>
    <s v="IQ-G08"/>
    <s v="Zakho_زاخو"/>
    <s v="IQ-D051"/>
    <s v="Bersive2 camp"/>
    <s v="In Camp"/>
    <s v="Replenishment"/>
    <s v="Delivered"/>
    <s v="In-Kind"/>
    <n v="7"/>
    <m/>
    <n v="7"/>
    <n v="0"/>
    <n v="0"/>
    <n v="0"/>
    <n v="0"/>
    <n v="0"/>
    <n v="0"/>
    <n v="0"/>
    <n v="0"/>
    <n v="0"/>
    <n v="0"/>
    <n v="0"/>
    <n v="0"/>
    <m/>
    <s v="winterization response-tent replacement "/>
  </r>
  <r>
    <n v="7"/>
    <d v="2016-01-20T00:00:00"/>
    <d v="2016-01-20T00:00:00"/>
    <x v="0"/>
    <s v="UN"/>
    <x v="3"/>
    <x v="3"/>
    <s v="IQ-G08"/>
    <s v="Sumel_سميل"/>
    <s v="IQ-D050"/>
    <s v="Khanke camp"/>
    <s v="In Camp"/>
    <s v="Replenishment"/>
    <s v="Delivered"/>
    <s v="In-Kind"/>
    <n v="19"/>
    <m/>
    <n v="10"/>
    <n v="0"/>
    <n v="0"/>
    <n v="0"/>
    <n v="0"/>
    <n v="0"/>
    <n v="0"/>
    <n v="0"/>
    <n v="0"/>
    <n v="0"/>
    <n v="0"/>
    <n v="0"/>
    <n v="0"/>
    <m/>
    <s v="winterization response-tent replacement "/>
  </r>
  <r>
    <n v="8"/>
    <d v="2016-01-21T00:00:00"/>
    <d v="2016-01-21T00:00:00"/>
    <x v="1"/>
    <s v="UN"/>
    <x v="4"/>
    <x v="0"/>
    <s v="IQ-G07"/>
    <s v="Mahmoudiya_المحمودية"/>
    <s v="IQ-D043"/>
    <m/>
    <s v="In Camp"/>
    <s v="Replenishment"/>
    <s v="Delivered"/>
    <s v="In-Kind"/>
    <n v="43"/>
    <m/>
    <n v="40"/>
    <n v="0"/>
    <n v="0"/>
    <n v="0"/>
    <n v="0"/>
    <n v="0"/>
    <n v="0"/>
    <n v="0"/>
    <n v="0"/>
    <n v="0"/>
    <n v="0"/>
    <n v="0"/>
    <n v="0"/>
    <m/>
    <m/>
  </r>
  <r>
    <n v="9"/>
    <d v="2016-01-24T00:00:00"/>
    <d v="2016-01-24T00:00:00"/>
    <x v="1"/>
    <s v="UN"/>
    <x v="4"/>
    <x v="0"/>
    <s v="IQ-G07"/>
    <s v="Mahmoudiya_المحمودية"/>
    <s v="IQ-D043"/>
    <s v="AlWehda camp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m/>
    <s v="For Camp Managements staff"/>
  </r>
  <r>
    <n v="10"/>
    <d v="2016-01-24T00:00:00"/>
    <d v="2016-01-24T00:00:00"/>
    <x v="1"/>
    <s v="UN"/>
    <x v="4"/>
    <x v="0"/>
    <s v="IQ-G07"/>
    <s v="Mahmoudiya_المحمودية"/>
    <s v="IQ-D043"/>
    <s v="Mohammed Abass Al Nabet Collective Center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m/>
    <s v="For Camp Managements staff"/>
  </r>
  <r>
    <n v="11"/>
    <d v="2016-01-24T00:00:00"/>
    <d v="2016-01-24T00:00:00"/>
    <x v="1"/>
    <s v="UN"/>
    <x v="4"/>
    <x v="0"/>
    <s v="IQ-G07"/>
    <s v="Mahmoudiya_المحمودية"/>
    <s v="IQ-D043"/>
    <s v="Al-Rasheed-Khaimat Al Iraq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m/>
    <s v="For Camp Managements staff"/>
  </r>
  <r>
    <n v="12"/>
    <d v="2016-01-24T00:00:00"/>
    <d v="2016-01-24T00:00:00"/>
    <x v="1"/>
    <s v="UN"/>
    <x v="4"/>
    <x v="0"/>
    <s v="IQ-G07"/>
    <s v="Karkh_الكرخ"/>
    <s v="IQ-D041"/>
    <s v="Al Saydeya-Al Kazkazaniyah Complex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m/>
    <s v="For Camp Managements staff"/>
  </r>
  <r>
    <n v="13"/>
    <d v="2015-11-22T00:00:00"/>
    <d v="2016-01-25T00:00:00"/>
    <x v="0"/>
    <s v="UN"/>
    <x v="0"/>
    <x v="0"/>
    <s v="IQ-G07"/>
    <s v="Mahmoudiya_المحمودية"/>
    <s v="IQ-D043"/>
    <s v="Sader Al Yousfiya camp"/>
    <s v="In Camp"/>
    <s v="Replenishment"/>
    <s v="Delivered"/>
    <s v="In-Kind"/>
    <n v="325"/>
    <m/>
    <n v="0"/>
    <n v="325"/>
    <n v="0"/>
    <n v="0"/>
    <n v="0"/>
    <n v="0"/>
    <n v="0"/>
    <n v="0"/>
    <n v="0"/>
    <n v="0"/>
    <n v="0"/>
    <n v="0"/>
    <n v="0"/>
    <m/>
    <s v="Raising the tents floors, flood Intervention"/>
  </r>
  <r>
    <n v="14"/>
    <d v="2015-12-10T00:00:00"/>
    <d v="2016-01-25T00:00:00"/>
    <x v="0"/>
    <s v="UN"/>
    <x v="5"/>
    <x v="4"/>
    <s v="IQ-G18"/>
    <s v="Tikrit_تكريت"/>
    <s v="IQ-D108"/>
    <s v="Al Alam"/>
    <s v="In return areas"/>
    <s v="Returnees"/>
    <s v="Delivered"/>
    <s v="In-Kind"/>
    <n v="32"/>
    <m/>
    <n v="0"/>
    <n v="0"/>
    <n v="0"/>
    <n v="0"/>
    <n v="0"/>
    <n v="0"/>
    <n v="0"/>
    <n v="0"/>
    <n v="0"/>
    <n v="32"/>
    <n v="0"/>
    <n v="0"/>
    <n v="0"/>
    <m/>
    <s v="Rehab. Shelters for returnees"/>
  </r>
  <r>
    <n v="15"/>
    <d v="2015-12-10T00:00:00"/>
    <d v="2016-01-25T00:00:00"/>
    <x v="0"/>
    <s v="UN"/>
    <x v="5"/>
    <x v="4"/>
    <s v="IQ-G18"/>
    <s v="Daur_الدور"/>
    <s v="IQ-D103"/>
    <s v="Al Daur Center"/>
    <s v="In return areas"/>
    <s v="Returnees"/>
    <s v="Delivered"/>
    <s v="In-Kind"/>
    <n v="32"/>
    <m/>
    <n v="0"/>
    <n v="0"/>
    <n v="0"/>
    <n v="0"/>
    <n v="0"/>
    <n v="0"/>
    <n v="0"/>
    <n v="0"/>
    <n v="0"/>
    <n v="32"/>
    <n v="0"/>
    <n v="0"/>
    <n v="0"/>
    <m/>
    <s v="Rehab. Shelters for returnees"/>
  </r>
  <r>
    <n v="16"/>
    <d v="2015-12-10T00:00:00"/>
    <d v="2016-01-25T00:00:00"/>
    <x v="0"/>
    <s v="UN"/>
    <x v="5"/>
    <x v="4"/>
    <s v="IQ-G18"/>
    <s v="Tikrit_تكريت"/>
    <s v="IQ-D108"/>
    <s v="Tikrit Center"/>
    <s v="In return areas"/>
    <s v="Returnees"/>
    <s v="Delivered"/>
    <s v="In-Kind"/>
    <n v="47"/>
    <m/>
    <n v="0"/>
    <n v="0"/>
    <n v="0"/>
    <n v="0"/>
    <n v="0"/>
    <n v="0"/>
    <n v="0"/>
    <n v="0"/>
    <n v="0"/>
    <n v="47"/>
    <n v="0"/>
    <n v="0"/>
    <n v="0"/>
    <m/>
    <s v="Rehab. Shelters for returnees"/>
  </r>
  <r>
    <n v="17"/>
    <d v="2016-01-27T00:00:00"/>
    <d v="2016-01-27T00:00:00"/>
    <x v="1"/>
    <s v="UN"/>
    <x v="4"/>
    <x v="4"/>
    <s v="IQ-G18"/>
    <s v="Tikrit_تكريت"/>
    <s v="IQ-D108"/>
    <m/>
    <s v="Out of Camp"/>
    <s v="New arrivals"/>
    <s v="Delivered"/>
    <s v="In-Kind"/>
    <n v="60"/>
    <m/>
    <n v="0"/>
    <n v="0"/>
    <n v="0"/>
    <n v="0"/>
    <n v="0"/>
    <n v="60"/>
    <n v="0"/>
    <n v="0"/>
    <n v="0"/>
    <n v="0"/>
    <n v="0"/>
    <n v="0"/>
    <n v="0"/>
    <m/>
    <m/>
  </r>
  <r>
    <n v="18"/>
    <d v="2016-01-28T00:00:00"/>
    <d v="2016-01-28T00:00:00"/>
    <x v="1"/>
    <s v="UN"/>
    <x v="4"/>
    <x v="4"/>
    <s v="IQ-G18"/>
    <s v="Samarra_سامراء"/>
    <s v="IQ-D105"/>
    <m/>
    <s v="Out of Camp"/>
    <s v="New arrivals"/>
    <s v="Delivered"/>
    <s v="In-Kind"/>
    <n v="213"/>
    <m/>
    <n v="213"/>
    <n v="0"/>
    <n v="0"/>
    <n v="0"/>
    <n v="0"/>
    <n v="0"/>
    <n v="0"/>
    <n v="0"/>
    <n v="0"/>
    <n v="0"/>
    <n v="0"/>
    <n v="0"/>
    <n v="0"/>
    <m/>
    <m/>
  </r>
  <r>
    <n v="19"/>
    <d v="2015-10-28T00:00:00"/>
    <d v="2016-01-30T00:00:00"/>
    <x v="0"/>
    <s v="UN"/>
    <x v="0"/>
    <x v="5"/>
    <s v="IQ-G10"/>
    <s v="Muqdadiya_المقدادية"/>
    <s v="IQ-D062"/>
    <s v="Al Miqdadiya"/>
    <s v="In return areas"/>
    <s v="Returnees"/>
    <s v="Delivered"/>
    <s v="In-Kind"/>
    <n v="120"/>
    <m/>
    <n v="0"/>
    <n v="0"/>
    <n v="0"/>
    <n v="0"/>
    <n v="0"/>
    <n v="0"/>
    <n v="0"/>
    <n v="0"/>
    <n v="0"/>
    <n v="120"/>
    <n v="0"/>
    <n v="0"/>
    <n v="0"/>
    <m/>
    <s v="Rehab. Shelters for Reternees"/>
  </r>
  <r>
    <n v="20"/>
    <d v="2015-11-04T00:00:00"/>
    <d v="2016-01-30T00:00:00"/>
    <x v="0"/>
    <s v="UN"/>
    <x v="6"/>
    <x v="5"/>
    <s v="IQ-G10"/>
    <s v="Khalis_الخالص"/>
    <s v="IQ-D059"/>
    <s v="Mansouriya"/>
    <s v="In return areas"/>
    <s v="Returnees"/>
    <s v="Delivered"/>
    <s v="In-Kind"/>
    <n v="102"/>
    <m/>
    <n v="0"/>
    <n v="0"/>
    <n v="0"/>
    <n v="0"/>
    <n v="0"/>
    <n v="0"/>
    <n v="0"/>
    <n v="0"/>
    <n v="0"/>
    <n v="102"/>
    <n v="0"/>
    <n v="0"/>
    <n v="0"/>
    <m/>
    <s v="Rehab. Shelters for returnees"/>
  </r>
  <r>
    <n v="21"/>
    <d v="2016-01-31T00:00:00"/>
    <d v="2016-01-31T00:00:00"/>
    <x v="2"/>
    <s v="Int'l NGO"/>
    <x v="5"/>
    <x v="2"/>
    <s v="IQ-G01"/>
    <s v="Falluja_الفلوجة"/>
    <s v="IQ-D002"/>
    <m/>
    <s v="Out of Camp"/>
    <s v="New arrivals"/>
    <s v="Delivered"/>
    <s v="In-Kind"/>
    <n v="200"/>
    <m/>
    <n v="200"/>
    <n v="0"/>
    <n v="0"/>
    <n v="0"/>
    <n v="0"/>
    <n v="0"/>
    <n v="0"/>
    <n v="0"/>
    <n v="0"/>
    <n v="0"/>
    <n v="0"/>
    <n v="0"/>
    <n v="0"/>
    <m/>
    <m/>
  </r>
  <r>
    <n v="22"/>
    <d v="2016-01-31T00:00:00"/>
    <d v="2016-01-31T00:00:00"/>
    <x v="2"/>
    <s v="Int'l NGO"/>
    <x v="5"/>
    <x v="4"/>
    <s v="IQ-G18"/>
    <m/>
    <s v=""/>
    <m/>
    <s v="In return areas"/>
    <s v="Returnees"/>
    <s v="Delivered"/>
    <s v="In-Kind"/>
    <n v="29"/>
    <m/>
    <n v="0"/>
    <n v="0"/>
    <n v="0"/>
    <n v="0"/>
    <n v="0"/>
    <n v="0"/>
    <n v="0"/>
    <n v="0"/>
    <n v="0"/>
    <n v="29"/>
    <n v="0"/>
    <n v="0"/>
    <n v="0"/>
    <m/>
    <m/>
  </r>
  <r>
    <n v="23"/>
    <d v="2016-01-31T00:00:00"/>
    <d v="2016-01-31T00:00:00"/>
    <x v="2"/>
    <s v="Int'l NGO"/>
    <x v="5"/>
    <x v="4"/>
    <s v="IQ-G18"/>
    <s v="Tikrit_تكريت"/>
    <s v="IQ-D108"/>
    <m/>
    <s v="In return areas"/>
    <s v="Returnees"/>
    <s v="Delivered"/>
    <s v="In-Kind"/>
    <n v="43"/>
    <m/>
    <n v="0"/>
    <n v="0"/>
    <n v="0"/>
    <n v="0"/>
    <n v="0"/>
    <n v="0"/>
    <n v="0"/>
    <n v="0"/>
    <n v="0"/>
    <n v="43"/>
    <n v="0"/>
    <n v="0"/>
    <n v="0"/>
    <m/>
    <m/>
  </r>
  <r>
    <n v="24"/>
    <d v="2015-12-10T00:00:00"/>
    <d v="2016-02-03T00:00:00"/>
    <x v="0"/>
    <s v="UN"/>
    <x v="2"/>
    <x v="2"/>
    <s v="IQ-G01"/>
    <s v="Falluja_الفلوجة"/>
    <s v="IQ-D002"/>
    <s v="Habaniya torist City"/>
    <s v="In Camp"/>
    <s v="New arrivals"/>
    <s v="Delivered"/>
    <s v="In-Kind"/>
    <n v="500"/>
    <m/>
    <n v="500"/>
    <n v="0"/>
    <n v="0"/>
    <n v="0"/>
    <n v="0"/>
    <n v="0"/>
    <n v="0"/>
    <n v="0"/>
    <n v="0"/>
    <n v="0"/>
    <n v="0"/>
    <n v="0"/>
    <n v="0"/>
    <m/>
    <s v="Raising the tents floors, flood Intervention"/>
  </r>
  <r>
    <n v="25"/>
    <d v="2016-01-16T00:00:00"/>
    <d v="2016-02-12T00:00:00"/>
    <x v="0"/>
    <s v="UN"/>
    <x v="0"/>
    <x v="0"/>
    <s v="IQ-G07"/>
    <s v="Karkh_الكرخ"/>
    <s v="IQ-D041"/>
    <s v="Ghazaliya, Um Al Qura Camp (Ahalna RHU camp)"/>
    <s v="In Camp"/>
    <s v="Replenishment"/>
    <s v="Delivered"/>
    <s v="In-Kind"/>
    <n v="61"/>
    <m/>
    <n v="0"/>
    <n v="61"/>
    <n v="0"/>
    <n v="0"/>
    <n v="0"/>
    <n v="0"/>
    <n v="0"/>
    <n v="0"/>
    <n v="0"/>
    <n v="0"/>
    <n v="0"/>
    <n v="0"/>
    <n v="0"/>
    <m/>
    <s v="Intervention with Internal rodas, Graveling, Kitchens and Electric network."/>
  </r>
  <r>
    <n v="26"/>
    <d v="2016-01-28T00:00:00"/>
    <d v="2016-02-15T00:00:00"/>
    <x v="0"/>
    <s v="UN"/>
    <x v="2"/>
    <x v="2"/>
    <s v="IQ-G01"/>
    <s v="Falluja_الفلوجة"/>
    <s v="IQ-D002"/>
    <s v="Al Azraq Camp, Habaniya"/>
    <s v="In Camp"/>
    <s v="Replenishment"/>
    <s v="Delivered"/>
    <s v="In-Kind"/>
    <n v="100"/>
    <m/>
    <n v="100"/>
    <n v="0"/>
    <n v="0"/>
    <n v="0"/>
    <n v="0"/>
    <n v="0"/>
    <n v="0"/>
    <n v="0"/>
    <n v="0"/>
    <n v="0"/>
    <n v="0"/>
    <n v="0"/>
    <n v="0"/>
    <m/>
    <s v=" Replacing and Raising tents floors with Graveling &amp; Sub-base roads."/>
  </r>
  <r>
    <n v="27"/>
    <d v="2016-02-01T00:00:00"/>
    <d v="2016-02-18T00:00:00"/>
    <x v="0"/>
    <s v="UN"/>
    <x v="1"/>
    <x v="1"/>
    <s v="IQ-G13"/>
    <s v="Kirkuk__كركوك"/>
    <s v="IQ-D076"/>
    <s v="Laylan Camp"/>
    <s v="In Camp"/>
    <s v="Replenishment"/>
    <s v="Delivered"/>
    <s v="In-Kind"/>
    <n v="25"/>
    <m/>
    <n v="25"/>
    <n v="0"/>
    <n v="0"/>
    <n v="0"/>
    <n v="0"/>
    <n v="0"/>
    <n v="0"/>
    <n v="0"/>
    <n v="0"/>
    <n v="0"/>
    <n v="0"/>
    <n v="0"/>
    <n v="0"/>
    <m/>
    <s v="Replacing tents"/>
  </r>
  <r>
    <n v="28"/>
    <d v="2016-02-10T00:00:00"/>
    <d v="2016-02-23T00:00:00"/>
    <x v="0"/>
    <s v="UN"/>
    <x v="0"/>
    <x v="2"/>
    <s v="IQ-G01"/>
    <s v="Falluja_الفلوجة"/>
    <s v="IQ-D002"/>
    <s v="Al Amal Al Manshood (No.5) in Amiriyat Al Fallujah"/>
    <s v="In Camp"/>
    <s v="Replenishment"/>
    <s v="Delivered"/>
    <s v="In-Kind"/>
    <n v="240"/>
    <m/>
    <n v="240"/>
    <n v="240"/>
    <n v="0"/>
    <n v="0"/>
    <n v="0"/>
    <n v="0"/>
    <n v="0"/>
    <n v="0"/>
    <n v="0"/>
    <n v="0"/>
    <n v="0"/>
    <n v="0"/>
    <n v="0"/>
    <m/>
    <s v="Replacing tents, raise tents floors, Sub base for internal roads, graveling and electric network."/>
  </r>
  <r>
    <n v="29"/>
    <d v="2016-02-24T00:00:00"/>
    <d v="2016-02-24T00:00:00"/>
    <x v="0"/>
    <s v="UN"/>
    <x v="1"/>
    <x v="1"/>
    <s v="IQ-G13"/>
    <s v="Kirkuk__كركوك"/>
    <s v="IQ-D076"/>
    <s v="Yahyawa Camp"/>
    <s v="In Camp"/>
    <s v="Replenishment"/>
    <s v="Delivered"/>
    <s v="In-Kind"/>
    <n v="11"/>
    <m/>
    <n v="11"/>
    <n v="0"/>
    <n v="0"/>
    <n v="0"/>
    <n v="0"/>
    <n v="0"/>
    <n v="0"/>
    <n v="0"/>
    <n v="0"/>
    <n v="0"/>
    <n v="0"/>
    <n v="0"/>
    <n v="0"/>
    <m/>
    <s v="Replacing tents"/>
  </r>
  <r>
    <n v="30"/>
    <d v="2016-02-23T00:00:00"/>
    <d v="2016-02-25T00:00:00"/>
    <x v="0"/>
    <s v="UN"/>
    <x v="1"/>
    <x v="1"/>
    <s v="IQ-G13"/>
    <s v="Kirkuk__كركوك"/>
    <s v="IQ-D076"/>
    <s v="Laylan Camp"/>
    <s v="In Camp"/>
    <s v="Replenishment"/>
    <s v="Delivered"/>
    <s v="In-Kind"/>
    <n v="382"/>
    <m/>
    <n v="382"/>
    <n v="0"/>
    <n v="0"/>
    <n v="0"/>
    <n v="0"/>
    <n v="0"/>
    <n v="0"/>
    <n v="0"/>
    <n v="0"/>
    <n v="0"/>
    <n v="0"/>
    <n v="0"/>
    <n v="0"/>
    <m/>
    <s v="Replacing tents"/>
  </r>
  <r>
    <n v="31"/>
    <d v="2016-02-23T00:00:00"/>
    <d v="2016-02-25T00:00:00"/>
    <x v="0"/>
    <s v="UN"/>
    <x v="1"/>
    <x v="1"/>
    <s v="IQ-G13"/>
    <s v="Kirkuk__كركوك"/>
    <s v="IQ-D076"/>
    <s v="Nazrawa Camp"/>
    <s v="In Camp"/>
    <s v="Replenishment"/>
    <s v="Delivered"/>
    <s v="In-Kind"/>
    <n v="54"/>
    <m/>
    <n v="54"/>
    <n v="0"/>
    <n v="0"/>
    <n v="0"/>
    <n v="0"/>
    <n v="0"/>
    <n v="0"/>
    <n v="0"/>
    <n v="0"/>
    <n v="0"/>
    <n v="0"/>
    <n v="0"/>
    <n v="0"/>
    <m/>
    <s v="Replacing tents"/>
  </r>
  <r>
    <n v="32"/>
    <d v="2016-02-25T00:00:00"/>
    <d v="2016-02-25T00:00:00"/>
    <x v="0"/>
    <s v="UN"/>
    <x v="3"/>
    <x v="3"/>
    <s v="IQ-G08"/>
    <s v="Zakho_زاخو"/>
    <s v="IQ-D051"/>
    <s v="Berisive2 camp"/>
    <s v="In Camp"/>
    <s v="Replenishment"/>
    <s v="Delivered"/>
    <s v="In-Kind"/>
    <n v="40"/>
    <m/>
    <n v="41"/>
    <n v="0"/>
    <n v="0"/>
    <n v="0"/>
    <n v="0"/>
    <n v="0"/>
    <n v="0"/>
    <n v="0"/>
    <n v="0"/>
    <n v="0"/>
    <n v="0"/>
    <n v="0"/>
    <n v="0"/>
    <m/>
    <s v="winterization response-tent replacement "/>
  </r>
  <r>
    <n v="33"/>
    <d v="2016-02-25T00:00:00"/>
    <d v="2016-02-25T00:00:00"/>
    <x v="0"/>
    <s v="UN"/>
    <x v="3"/>
    <x v="3"/>
    <s v="IQ-G08"/>
    <s v="Sumel_سميل"/>
    <s v="IQ-D050"/>
    <s v="Khanke camp"/>
    <s v="In Camp"/>
    <s v="Replenishment"/>
    <s v="Delivered"/>
    <s v="In-Kind"/>
    <n v="281"/>
    <m/>
    <n v="276"/>
    <n v="0"/>
    <n v="0"/>
    <n v="0"/>
    <n v="0"/>
    <n v="0"/>
    <n v="0"/>
    <n v="0"/>
    <n v="0"/>
    <n v="0"/>
    <n v="0"/>
    <n v="0"/>
    <n v="0"/>
    <m/>
    <s v="winterization response-tent replacement "/>
  </r>
  <r>
    <n v="34"/>
    <d v="2016-02-25T00:00:00"/>
    <d v="2016-02-25T00:00:00"/>
    <x v="0"/>
    <s v="UN"/>
    <x v="3"/>
    <x v="3"/>
    <s v="IQ-G08"/>
    <s v="Sumel_سميل"/>
    <s v="IQ-D050"/>
    <s v="Bajed Kandala camp"/>
    <s v="In Camp"/>
    <s v="Replenishment"/>
    <s v="Delivered"/>
    <s v="In-Kind"/>
    <n v="408"/>
    <m/>
    <n v="408"/>
    <n v="0"/>
    <n v="0"/>
    <n v="0"/>
    <n v="0"/>
    <n v="0"/>
    <n v="0"/>
    <n v="0"/>
    <n v="0"/>
    <n v="0"/>
    <n v="0"/>
    <n v="0"/>
    <n v="0"/>
    <m/>
    <s v="winterization response-tent replacement "/>
  </r>
  <r>
    <n v="35"/>
    <d v="2016-02-25T00:00:00"/>
    <d v="2016-02-25T00:00:00"/>
    <x v="0"/>
    <s v="UN"/>
    <x v="3"/>
    <x v="6"/>
    <s v="IQ-G15"/>
    <s v="Shikhan_الشيخان"/>
    <s v="IQ-D088"/>
    <s v="Garmawa camp"/>
    <s v="In Camp"/>
    <s v="Replenishment"/>
    <s v="Delivered"/>
    <s v="In-Kind"/>
    <n v="27"/>
    <m/>
    <n v="27"/>
    <n v="0"/>
    <n v="0"/>
    <n v="0"/>
    <n v="0"/>
    <n v="0"/>
    <n v="0"/>
    <n v="0"/>
    <n v="0"/>
    <n v="0"/>
    <n v="0"/>
    <n v="0"/>
    <n v="0"/>
    <m/>
    <s v="winterization response-tent replacement "/>
  </r>
  <r>
    <n v="36"/>
    <d v="2016-01-21T00:00:00"/>
    <d v="2016-02-28T00:00:00"/>
    <x v="0"/>
    <s v="UN"/>
    <x v="2"/>
    <x v="2"/>
    <s v="IQ-G01"/>
    <s v="Falluja_الفلوجة"/>
    <s v="IQ-D002"/>
    <s v="Al Amal Al AMnshoud /1(No. 12) Camp, Amiriyat Al Falujah"/>
    <s v="In Camp"/>
    <s v="Replenishment"/>
    <s v="Delivered"/>
    <s v="In-Kind"/>
    <n v="200"/>
    <m/>
    <n v="200"/>
    <n v="0"/>
    <n v="0"/>
    <n v="0"/>
    <n v="0"/>
    <n v="0"/>
    <n v="0"/>
    <n v="0"/>
    <n v="0"/>
    <n v="0"/>
    <n v="0"/>
    <n v="0"/>
    <n v="0"/>
    <m/>
    <s v=" Replacing and Raising tents floors with Graveling &amp; Sub-base roads."/>
  </r>
  <r>
    <n v="37"/>
    <d v="2016-01-21T00:00:00"/>
    <d v="2016-02-28T00:00:00"/>
    <x v="0"/>
    <s v="UN"/>
    <x v="2"/>
    <x v="2"/>
    <s v="IQ-G01"/>
    <s v="Falluja_الفلوجة"/>
    <s v="IQ-D002"/>
    <s v="Ahal Al Ramadi Camp, Amiriyat Al Falujah"/>
    <s v="In Camp"/>
    <s v="Replenishment"/>
    <s v="Delivered"/>
    <s v="In-Kind"/>
    <n v="200"/>
    <m/>
    <n v="200"/>
    <n v="0"/>
    <n v="0"/>
    <n v="0"/>
    <n v="0"/>
    <n v="0"/>
    <n v="0"/>
    <n v="0"/>
    <n v="0"/>
    <n v="0"/>
    <n v="0"/>
    <n v="0"/>
    <n v="0"/>
    <m/>
    <s v="Replacing and  Raising tents floors with Graveling &amp; Sub-base roads."/>
  </r>
  <r>
    <n v="38"/>
    <d v="2016-01-12T00:00:00"/>
    <d v="2016-02-28T00:00:00"/>
    <x v="0"/>
    <s v="UN"/>
    <x v="2"/>
    <x v="2"/>
    <s v="IQ-G01"/>
    <s v="Falluja_الفلوجة"/>
    <s v="IQ-D002"/>
    <s v="Ahal Al Ramadi Camp (74), Amiriyat Al Falujah"/>
    <s v="In Camp"/>
    <s v="Replenishment"/>
    <s v="Delivered"/>
    <s v="In-Kind"/>
    <n v="74"/>
    <m/>
    <n v="74"/>
    <n v="0"/>
    <n v="0"/>
    <n v="0"/>
    <n v="0"/>
    <n v="0"/>
    <n v="0"/>
    <n v="0"/>
    <n v="0"/>
    <n v="0"/>
    <n v="0"/>
    <n v="0"/>
    <n v="0"/>
    <m/>
    <s v=" Replacing and Raising tents floors with Graveling &amp; Sub-base roads."/>
  </r>
  <r>
    <n v="39"/>
    <d v="2016-02-10T00:00:00"/>
    <d v="2016-02-29T00:00:00"/>
    <x v="0"/>
    <s v="UN"/>
    <x v="5"/>
    <x v="2"/>
    <s v="IQ-G01"/>
    <s v="Falluja_الفلوجة"/>
    <s v="IQ-D002"/>
    <s v="Al Amal AlManshoud (No.4) (Al Hijaj Camp), Amiriyat AlFalujah"/>
    <s v="In Camp"/>
    <s v="Replenishment"/>
    <s v="Delivered"/>
    <s v="In-Kind"/>
    <n v="225"/>
    <m/>
    <n v="225"/>
    <n v="0"/>
    <n v="0"/>
    <n v="0"/>
    <n v="0"/>
    <n v="0"/>
    <n v="0"/>
    <n v="0"/>
    <n v="0"/>
    <n v="0"/>
    <n v="0"/>
    <n v="0"/>
    <n v="0"/>
    <m/>
    <s v="Amal Manshoud (No. 4)Al hijaj camp, replace tent, raise floors of tents, internal elect. network."/>
  </r>
  <r>
    <n v="40"/>
    <d v="2016-02-07T00:00:00"/>
    <d v="2016-02-29T00:00:00"/>
    <x v="0"/>
    <s v="UN"/>
    <x v="2"/>
    <x v="2"/>
    <s v="IQ-G01"/>
    <s v="Falluja_الفلوجة"/>
    <s v="IQ-D002"/>
    <s v="Khaldiya Center Camp, Khaldiya"/>
    <s v="In Camp"/>
    <s v="Replenishment"/>
    <s v="Delivered"/>
    <s v="In-Kind"/>
    <n v="150"/>
    <m/>
    <n v="150"/>
    <n v="0"/>
    <n v="0"/>
    <n v="0"/>
    <n v="0"/>
    <n v="0"/>
    <n v="0"/>
    <n v="0"/>
    <n v="0"/>
    <n v="0"/>
    <n v="0"/>
    <n v="0"/>
    <n v="0"/>
    <m/>
    <s v=" Replacing tents, Raising tents floors with Graveling &amp; Sub-base roads."/>
  </r>
  <r>
    <n v="41"/>
    <d v="2015-11-18T00:00:00"/>
    <d v="2016-02-29T00:00:00"/>
    <x v="0"/>
    <s v="UN"/>
    <x v="0"/>
    <x v="0"/>
    <s v="IQ-G07"/>
    <s v="Abu Ghraib_أبو غريب"/>
    <s v="IQ-D038"/>
    <s v="Abu Ghraib"/>
    <s v="In Camp"/>
    <s v="New arrivals"/>
    <s v="Delivered"/>
    <s v="In-Kind"/>
    <n v="160"/>
    <m/>
    <n v="0"/>
    <n v="0"/>
    <n v="0"/>
    <n v="0"/>
    <n v="0"/>
    <n v="0"/>
    <n v="0"/>
    <n v="0"/>
    <n v="16"/>
    <n v="0"/>
    <n v="0"/>
    <n v="0"/>
    <n v="0"/>
    <m/>
    <s v="New Construction Simi permanent"/>
  </r>
  <r>
    <n v="42"/>
    <d v="2016-02-01T00:00:00"/>
    <d v="2016-02-29T00:00:00"/>
    <x v="3"/>
    <s v="Int'l NGO"/>
    <x v="7"/>
    <x v="6"/>
    <s v="IQ-G15"/>
    <s v="Shikhan_الشيخان"/>
    <s v="IQ-D088"/>
    <m/>
    <s v="Out of Camp"/>
    <s v="New arrivals"/>
    <s v="Delivered"/>
    <s v="In-Kind"/>
    <n v="621"/>
    <m/>
    <n v="0"/>
    <n v="0"/>
    <n v="0"/>
    <n v="0"/>
    <n v="0"/>
    <n v="0"/>
    <n v="0"/>
    <n v="621"/>
    <n v="0"/>
    <n v="0"/>
    <n v="0"/>
    <n v="0"/>
    <n v="0"/>
    <m/>
    <m/>
  </r>
  <r>
    <n v="43"/>
    <d v="2016-02-01T00:00:00"/>
    <d v="2016-02-29T00:00:00"/>
    <x v="0"/>
    <s v="UN"/>
    <x v="2"/>
    <x v="2"/>
    <s v="IQ-G01"/>
    <s v="Ramadi_الرمادي"/>
    <s v="IQ-D006"/>
    <m/>
    <s v="Out of Camp"/>
    <s v="Replenishment"/>
    <s v="Delivered"/>
    <s v="In-Kind"/>
    <n v="150"/>
    <m/>
    <n v="150"/>
    <n v="0"/>
    <n v="0"/>
    <n v="0"/>
    <n v="0"/>
    <n v="0"/>
    <n v="0"/>
    <n v="0"/>
    <n v="0"/>
    <n v="0"/>
    <n v="0"/>
    <n v="0"/>
    <n v="0"/>
    <m/>
    <m/>
  </r>
  <r>
    <n v="44"/>
    <d v="2016-02-01T00:00:00"/>
    <d v="2016-02-29T00:00:00"/>
    <x v="4"/>
    <s v="Nat'l NGO"/>
    <x v="8"/>
    <x v="7"/>
    <s v="IQ-G05"/>
    <s v="Sulaymaniya_السليمانية"/>
    <s v="IQ-D033"/>
    <s v="Camp - Arbat IDP"/>
    <s v="In Camp"/>
    <s v="Replenishment"/>
    <s v="Delivered"/>
    <s v="In-Kind"/>
    <n v="11"/>
    <m/>
    <n v="11"/>
    <n v="0"/>
    <n v="0"/>
    <n v="0"/>
    <n v="0"/>
    <n v="0"/>
    <n v="0"/>
    <n v="0"/>
    <n v="0"/>
    <n v="0"/>
    <n v="0"/>
    <n v="0"/>
    <n v="0"/>
    <m/>
    <m/>
  </r>
  <r>
    <n v="45"/>
    <d v="2016-02-01T00:00:00"/>
    <d v="2016-02-29T00:00:00"/>
    <x v="4"/>
    <s v="Nat'l NGO"/>
    <x v="8"/>
    <x v="7"/>
    <s v="IQ-G05"/>
    <s v="Sulaymaniya_السليمانية"/>
    <s v="IQ-D033"/>
    <s v="Camp - Ashti IDP"/>
    <s v="In Camp"/>
    <s v="Replenishment"/>
    <s v="Delivered"/>
    <s v="In-Kind"/>
    <n v="53"/>
    <m/>
    <n v="53"/>
    <n v="0"/>
    <n v="0"/>
    <n v="0"/>
    <n v="0"/>
    <n v="0"/>
    <n v="0"/>
    <n v="0"/>
    <n v="0"/>
    <n v="0"/>
    <n v="0"/>
    <n v="0"/>
    <n v="0"/>
    <m/>
    <m/>
  </r>
  <r>
    <n v="46"/>
    <d v="2016-02-01T00:00:00"/>
    <d v="2016-02-29T00:00:00"/>
    <x v="5"/>
    <s v="Int'l NGO"/>
    <x v="9"/>
    <x v="6"/>
    <s v="IQ-G15"/>
    <s v="Akre_عقرة"/>
    <s v="IQ-D083"/>
    <m/>
    <s v="Out of Camp"/>
    <s v="New arrivals"/>
    <s v="Delivered"/>
    <s v="In-Kind"/>
    <n v="169"/>
    <m/>
    <n v="0"/>
    <n v="0"/>
    <n v="0"/>
    <n v="0"/>
    <n v="0"/>
    <n v="0"/>
    <n v="89"/>
    <n v="0"/>
    <n v="0"/>
    <n v="0"/>
    <n v="0"/>
    <n v="0"/>
    <n v="0"/>
    <m/>
    <m/>
  </r>
  <r>
    <n v="47"/>
    <d v="2016-02-01T00:00:00"/>
    <d v="2016-02-29T00:00:00"/>
    <x v="5"/>
    <s v="Int'l NGO"/>
    <x v="9"/>
    <x v="6"/>
    <s v="IQ-G15"/>
    <s v="Akre_عقرة"/>
    <s v="IQ-D083"/>
    <m/>
    <s v="Out of Camp"/>
    <s v="New arrivals"/>
    <s v="Delivered"/>
    <s v="In-Kind"/>
    <n v="238"/>
    <m/>
    <n v="0"/>
    <n v="0"/>
    <n v="0"/>
    <n v="0"/>
    <n v="0"/>
    <n v="0"/>
    <n v="0"/>
    <n v="103"/>
    <n v="0"/>
    <n v="0"/>
    <n v="0"/>
    <n v="0"/>
    <n v="0"/>
    <m/>
    <m/>
  </r>
  <r>
    <n v="48"/>
    <d v="2016-02-01T00:00:00"/>
    <d v="2016-03-01T00:00:00"/>
    <x v="0"/>
    <s v="UN"/>
    <x v="0"/>
    <x v="0"/>
    <s v="IQ-G07"/>
    <s v="Abu Ghraib_أبو غريب"/>
    <s v="IQ-D038"/>
    <s v="Informal settlements"/>
    <s v="Out of Camp"/>
    <s v="New arrivals"/>
    <s v="Delivered"/>
    <s v="In-Kind"/>
    <n v="29"/>
    <m/>
    <n v="0"/>
    <n v="0"/>
    <n v="0"/>
    <n v="0"/>
    <n v="0"/>
    <n v="0"/>
    <n v="0"/>
    <n v="0"/>
    <n v="1"/>
    <n v="0"/>
    <n v="0"/>
    <n v="0"/>
    <n v="0"/>
    <m/>
    <s v="Rehab. C.C Buildings"/>
  </r>
  <r>
    <n v="49"/>
    <d v="2016-02-04T00:00:00"/>
    <d v="2016-03-01T00:00:00"/>
    <x v="0"/>
    <s v="UN"/>
    <x v="0"/>
    <x v="0"/>
    <s v="IQ-G07"/>
    <s v="Adhamia_الاعظمية"/>
    <s v="IQ-D039"/>
    <s v="Informal settlements"/>
    <s v="Out of Camp"/>
    <s v="New arrivals"/>
    <s v="Delivered"/>
    <s v="In-Kind"/>
    <n v="83"/>
    <m/>
    <n v="0"/>
    <n v="0"/>
    <n v="0"/>
    <n v="0"/>
    <n v="0"/>
    <n v="0"/>
    <n v="0"/>
    <n v="0"/>
    <n v="4"/>
    <n v="0"/>
    <n v="0"/>
    <n v="0"/>
    <n v="0"/>
    <m/>
    <s v="Rehab. C.C Buildings"/>
  </r>
  <r>
    <n v="50"/>
    <d v="2016-02-04T00:00:00"/>
    <d v="2016-03-01T00:00:00"/>
    <x v="0"/>
    <s v="UN"/>
    <x v="0"/>
    <x v="0"/>
    <s v="IQ-G07"/>
    <s v="Karkh_الكرخ"/>
    <s v="IQ-D041"/>
    <s v="Religious Building"/>
    <s v="Out of Camp"/>
    <s v="New arrivals"/>
    <s v="Delivered"/>
    <s v="In-Kind"/>
    <n v="48"/>
    <m/>
    <n v="0"/>
    <n v="0"/>
    <n v="0"/>
    <n v="0"/>
    <n v="0"/>
    <n v="0"/>
    <n v="0"/>
    <n v="0"/>
    <n v="2"/>
    <n v="0"/>
    <n v="0"/>
    <n v="0"/>
    <n v="0"/>
    <m/>
    <s v="Rehab. C.C Buildings"/>
  </r>
  <r>
    <n v="51"/>
    <d v="2016-02-03T00:00:00"/>
    <d v="2016-03-01T00:00:00"/>
    <x v="0"/>
    <s v="UN"/>
    <x v="0"/>
    <x v="0"/>
    <s v="IQ-G07"/>
    <s v="Karkh_الكرخ"/>
    <s v="IQ-D041"/>
    <s v="Other Formal Settlements"/>
    <s v="Out of Camp"/>
    <s v="New arrivals"/>
    <s v="Delivered"/>
    <s v="In-Kind"/>
    <n v="29"/>
    <m/>
    <n v="0"/>
    <n v="0"/>
    <n v="0"/>
    <n v="0"/>
    <n v="0"/>
    <n v="0"/>
    <n v="0"/>
    <n v="0"/>
    <n v="1"/>
    <n v="0"/>
    <n v="0"/>
    <n v="0"/>
    <n v="0"/>
    <m/>
    <s v="Rehab. C.C Buildings"/>
  </r>
  <r>
    <n v="52"/>
    <d v="2016-02-06T00:00:00"/>
    <d v="2016-03-01T00:00:00"/>
    <x v="0"/>
    <s v="UN"/>
    <x v="0"/>
    <x v="0"/>
    <s v="IQ-G07"/>
    <s v="Karkh_الكرخ"/>
    <s v="IQ-D041"/>
    <s v="Host Community"/>
    <s v="Out of Camp"/>
    <s v="New arrivals"/>
    <s v="Delivered"/>
    <s v="In-Kind"/>
    <n v="51"/>
    <m/>
    <n v="0"/>
    <n v="0"/>
    <n v="0"/>
    <n v="0"/>
    <n v="0"/>
    <n v="0"/>
    <n v="0"/>
    <n v="0"/>
    <n v="1"/>
    <n v="0"/>
    <n v="0"/>
    <n v="0"/>
    <n v="0"/>
    <m/>
    <s v="Rehab. C.C Buildings"/>
  </r>
  <r>
    <n v="53"/>
    <d v="2016-02-17T00:00:00"/>
    <d v="2016-03-01T00:00:00"/>
    <x v="0"/>
    <s v="UN"/>
    <x v="0"/>
    <x v="0"/>
    <s v="IQ-G07"/>
    <s v="Karkh_الكرخ"/>
    <s v="IQ-D041"/>
    <s v="School Building"/>
    <s v="Out of Camp"/>
    <s v="New arrivals"/>
    <s v="Delivered"/>
    <s v="In-Kind"/>
    <n v="20"/>
    <m/>
    <n v="0"/>
    <n v="0"/>
    <n v="0"/>
    <n v="0"/>
    <n v="0"/>
    <n v="0"/>
    <n v="0"/>
    <n v="0"/>
    <n v="1"/>
    <n v="0"/>
    <n v="0"/>
    <n v="0"/>
    <n v="0"/>
    <m/>
    <s v="Rehab. C.C Buildings"/>
  </r>
  <r>
    <n v="54"/>
    <d v="2016-02-17T00:00:00"/>
    <d v="2016-03-01T00:00:00"/>
    <x v="0"/>
    <s v="UN"/>
    <x v="0"/>
    <x v="0"/>
    <s v="IQ-G07"/>
    <s v="Karkh_الكرخ"/>
    <s v="IQ-D041"/>
    <s v="School Building"/>
    <s v="Out of Camp"/>
    <s v="New arrivals"/>
    <s v="Delivered"/>
    <s v="In-Kind"/>
    <n v="14"/>
    <m/>
    <n v="0"/>
    <n v="0"/>
    <n v="0"/>
    <n v="0"/>
    <n v="0"/>
    <n v="0"/>
    <n v="0"/>
    <n v="0"/>
    <n v="1"/>
    <n v="0"/>
    <n v="0"/>
    <n v="0"/>
    <n v="0"/>
    <m/>
    <s v="Rehab. C.C Buildings"/>
  </r>
  <r>
    <n v="55"/>
    <d v="2016-02-17T00:00:00"/>
    <d v="2016-03-01T00:00:00"/>
    <x v="0"/>
    <s v="UN"/>
    <x v="0"/>
    <x v="0"/>
    <s v="IQ-G07"/>
    <s v="Adhamia_الاعظمية"/>
    <s v="IQ-D039"/>
    <s v="Religious Building"/>
    <s v="Out of Camp"/>
    <s v="New arrivals"/>
    <s v="Delivered"/>
    <s v="In-Kind"/>
    <n v="11"/>
    <m/>
    <n v="0"/>
    <n v="0"/>
    <n v="0"/>
    <n v="0"/>
    <n v="0"/>
    <n v="0"/>
    <n v="0"/>
    <n v="0"/>
    <n v="1"/>
    <n v="0"/>
    <n v="0"/>
    <n v="0"/>
    <n v="0"/>
    <m/>
    <s v="Rehab. C.C Buildings"/>
  </r>
  <r>
    <n v="56"/>
    <d v="2016-01-18T00:00:00"/>
    <d v="2016-03-03T00:00:00"/>
    <x v="0"/>
    <s v="UN"/>
    <x v="6"/>
    <x v="8"/>
    <s v="IQ-G06"/>
    <s v="Hilla_الحلة"/>
    <s v="IQ-D035"/>
    <s v="Unfinished/Abandoned building"/>
    <s v="Out of Camp"/>
    <s v="New arrivals"/>
    <s v="Delivered"/>
    <s v="In-Kind"/>
    <n v="187"/>
    <m/>
    <n v="0"/>
    <n v="0"/>
    <n v="0"/>
    <n v="0"/>
    <n v="0"/>
    <n v="0"/>
    <n v="0"/>
    <n v="0"/>
    <n v="22"/>
    <n v="0"/>
    <n v="0"/>
    <n v="0"/>
    <n v="0"/>
    <m/>
    <s v="Rehab. CC"/>
  </r>
  <r>
    <n v="57"/>
    <d v="2016-01-26T00:00:00"/>
    <d v="2016-03-03T00:00:00"/>
    <x v="0"/>
    <s v="UN"/>
    <x v="2"/>
    <x v="2"/>
    <s v="IQ-G01"/>
    <s v="Falluja_الفلوجة"/>
    <s v="IQ-D002"/>
    <s v="Camp"/>
    <s v="In Camp"/>
    <s v="New arrivals"/>
    <s v="Delivered"/>
    <s v="In-Kind"/>
    <n v="190"/>
    <m/>
    <n v="0"/>
    <n v="190"/>
    <n v="0"/>
    <n v="0"/>
    <n v="0"/>
    <n v="0"/>
    <n v="0"/>
    <n v="0"/>
    <n v="0"/>
    <n v="0"/>
    <n v="0"/>
    <n v="0"/>
    <n v="0"/>
    <m/>
    <s v=" Raising tents floors with Graveling &amp; Sub-base roads."/>
  </r>
  <r>
    <n v="58"/>
    <d v="2016-02-10T00:00:00"/>
    <d v="2016-03-03T00:00:00"/>
    <x v="0"/>
    <s v="UN"/>
    <x v="0"/>
    <x v="2"/>
    <s v="IQ-G01"/>
    <s v="Falluja_الفلوجة"/>
    <s v="IQ-D002"/>
    <s v="Informal settlements"/>
    <s v="Out of Camp"/>
    <s v="New arrivals"/>
    <s v="Delivered"/>
    <s v="In-Kind"/>
    <n v="114"/>
    <m/>
    <n v="0"/>
    <n v="0"/>
    <n v="0"/>
    <n v="0"/>
    <n v="0"/>
    <n v="0"/>
    <n v="0"/>
    <n v="0"/>
    <n v="1"/>
    <n v="0"/>
    <n v="0"/>
    <n v="0"/>
    <n v="0"/>
    <m/>
    <s v="Rehab. 6 poultry fields."/>
  </r>
  <r>
    <n v="59"/>
    <d v="2016-02-18T00:00:00"/>
    <d v="2016-03-03T00:00:00"/>
    <x v="0"/>
    <s v="UN"/>
    <x v="0"/>
    <x v="0"/>
    <s v="IQ-G07"/>
    <s v="Mahmoudiya_المحمودية"/>
    <s v="IQ-D043"/>
    <s v="Camp"/>
    <s v="In Camp"/>
    <s v="Replenishment"/>
    <s v="Delivered"/>
    <s v="In-Kind"/>
    <n v="54"/>
    <m/>
    <n v="56"/>
    <n v="56"/>
    <n v="0"/>
    <n v="0"/>
    <n v="0"/>
    <n v="0"/>
    <n v="0"/>
    <n v="0"/>
    <n v="0"/>
    <n v="0"/>
    <n v="0"/>
    <n v="0"/>
    <n v="0"/>
    <m/>
    <s v="Replacing tents, raise tents floors, internal roads, graveling and electricity facilities."/>
  </r>
  <r>
    <n v="60"/>
    <d v="2016-03-03T00:00:00"/>
    <d v="2016-03-03T00:00:00"/>
    <x v="0"/>
    <s v="UN"/>
    <x v="1"/>
    <x v="4"/>
    <s v="IQ-G18"/>
    <s v="Tooz_طوز خورماتو"/>
    <s v="IQ-D109"/>
    <s v="Informal settlements"/>
    <s v="Out of Camp"/>
    <s v="Replenishment"/>
    <s v="Delivered"/>
    <s v="In-Kind"/>
    <n v="250"/>
    <m/>
    <n v="250"/>
    <n v="0"/>
    <n v="0"/>
    <n v="0"/>
    <n v="0"/>
    <n v="0"/>
    <n v="0"/>
    <n v="0"/>
    <n v="0"/>
    <n v="0"/>
    <n v="0"/>
    <n v="0"/>
    <n v="0"/>
    <m/>
    <s v="Replacing tents"/>
  </r>
  <r>
    <n v="61"/>
    <d v="2016-02-10T00:00:00"/>
    <d v="2016-03-06T00:00:00"/>
    <x v="0"/>
    <s v="UN"/>
    <x v="0"/>
    <x v="2"/>
    <s v="IQ-G01"/>
    <s v="Ramadi_الرمادي"/>
    <s v="IQ-D006"/>
    <s v="School Building"/>
    <s v="Out of Camp"/>
    <s v="New arrivals"/>
    <s v="Delivered"/>
    <s v="In-Kind"/>
    <n v="37"/>
    <m/>
    <n v="0"/>
    <n v="0"/>
    <n v="0"/>
    <n v="0"/>
    <n v="0"/>
    <n v="0"/>
    <n v="0"/>
    <n v="0"/>
    <n v="1"/>
    <n v="0"/>
    <n v="0"/>
    <n v="0"/>
    <n v="0"/>
    <m/>
    <s v="C.C Rehab, Al Ameen School"/>
  </r>
  <r>
    <n v="62"/>
    <d v="2016-02-10T00:00:00"/>
    <d v="2016-03-06T00:00:00"/>
    <x v="0"/>
    <s v="UN"/>
    <x v="0"/>
    <x v="2"/>
    <s v="IQ-G01"/>
    <s v="Ramadi_الرمادي"/>
    <s v="IQ-D006"/>
    <s v="Other Formal Settlements"/>
    <s v="Out of Camp"/>
    <s v="New arrivals"/>
    <s v="Delivered"/>
    <s v="In-Kind"/>
    <n v="9"/>
    <m/>
    <n v="0"/>
    <n v="0"/>
    <n v="0"/>
    <n v="0"/>
    <n v="0"/>
    <n v="0"/>
    <n v="0"/>
    <n v="0"/>
    <n v="1"/>
    <n v="0"/>
    <n v="0"/>
    <n v="0"/>
    <n v="0"/>
    <m/>
    <s v="C.C Rehab, Sport Club"/>
  </r>
  <r>
    <n v="63"/>
    <d v="2016-02-10T00:00:00"/>
    <d v="2016-03-06T00:00:00"/>
    <x v="0"/>
    <s v="UN"/>
    <x v="0"/>
    <x v="2"/>
    <s v="IQ-G01"/>
    <s v="Ramadi_الرمادي"/>
    <s v="IQ-D006"/>
    <s v="School Building"/>
    <s v="Out of Camp"/>
    <s v="New arrivals"/>
    <s v="Delivered"/>
    <s v="In-Kind"/>
    <n v="35"/>
    <m/>
    <n v="0"/>
    <n v="0"/>
    <n v="0"/>
    <n v="0"/>
    <n v="0"/>
    <n v="0"/>
    <n v="0"/>
    <n v="0"/>
    <n v="1"/>
    <n v="0"/>
    <n v="0"/>
    <n v="0"/>
    <n v="0"/>
    <m/>
    <s v="C.C Rehab, Hay Al Askary School"/>
  </r>
  <r>
    <n v="64"/>
    <d v="2016-01-06T00:00:00"/>
    <d v="2016-03-07T00:00:00"/>
    <x v="0"/>
    <s v="UN"/>
    <x v="2"/>
    <x v="2"/>
    <s v="IQ-G01"/>
    <s v="Falluja_الفلوجة"/>
    <s v="IQ-D002"/>
    <s v="School Building"/>
    <s v="Out of Camp"/>
    <s v="New arrivals"/>
    <s v="Delivered"/>
    <s v="In-Kind"/>
    <n v="242"/>
    <m/>
    <n v="0"/>
    <n v="0"/>
    <n v="0"/>
    <n v="0"/>
    <n v="0"/>
    <n v="0"/>
    <n v="0"/>
    <n v="0"/>
    <n v="6"/>
    <n v="0"/>
    <n v="0"/>
    <n v="0"/>
    <n v="0"/>
    <m/>
    <s v="Minor Rehab for Gov. Buildinds"/>
  </r>
  <r>
    <n v="65"/>
    <d v="2016-01-28T00:00:00"/>
    <d v="2016-03-07T00:00:00"/>
    <x v="0"/>
    <s v="UN"/>
    <x v="2"/>
    <x v="2"/>
    <s v="IQ-G01"/>
    <s v="Falluja_الفلوجة"/>
    <s v="IQ-D002"/>
    <s v="Other Formal Settlements"/>
    <s v="Out of Camp"/>
    <s v="New arrivals"/>
    <s v="Delivered"/>
    <s v="In-Kind"/>
    <n v="15"/>
    <m/>
    <n v="0"/>
    <n v="0"/>
    <n v="0"/>
    <n v="0"/>
    <n v="0"/>
    <n v="0"/>
    <n v="0"/>
    <n v="0"/>
    <n v="1"/>
    <n v="0"/>
    <n v="0"/>
    <n v="0"/>
    <n v="0"/>
    <m/>
    <s v="C.C Rehab, Habaniya Torist City Managment Building"/>
  </r>
  <r>
    <n v="66"/>
    <d v="2016-01-27T00:00:00"/>
    <d v="2016-03-07T00:00:00"/>
    <x v="0"/>
    <s v="UN"/>
    <x v="0"/>
    <x v="0"/>
    <s v="IQ-G07"/>
    <s v="Karkh_الكرخ"/>
    <s v="IQ-D041"/>
    <s v="Camp"/>
    <s v="In Camp"/>
    <s v="New arrivals"/>
    <s v="Delivered"/>
    <s v="In-Kind"/>
    <n v="43"/>
    <m/>
    <n v="0"/>
    <n v="43"/>
    <n v="0"/>
    <n v="0"/>
    <n v="0"/>
    <n v="0"/>
    <n v="0"/>
    <n v="0"/>
    <n v="0"/>
    <n v="0"/>
    <n v="0"/>
    <n v="0"/>
    <n v="0"/>
    <m/>
    <s v="Intervention with Internal rodas, Graveling, Kitchens and Electric network."/>
  </r>
  <r>
    <n v="67"/>
    <d v="2016-02-15T00:00:00"/>
    <d v="2016-03-31T00:00:00"/>
    <x v="1"/>
    <s v="UN"/>
    <x v="4"/>
    <x v="8"/>
    <s v="IQ-G06"/>
    <s v="Musayab_المسيب"/>
    <s v="IQ-D037"/>
    <m/>
    <s v="Out of Camp"/>
    <s v="IDPs"/>
    <s v="Delivered"/>
    <s v="In-Kind"/>
    <n v="11"/>
    <m/>
    <n v="0"/>
    <n v="0"/>
    <n v="0"/>
    <n v="0"/>
    <n v="0"/>
    <n v="0"/>
    <n v="0"/>
    <n v="2"/>
    <n v="0"/>
    <n v="0"/>
    <n v="0"/>
    <n v="0"/>
    <n v="0"/>
    <m/>
    <s v="Old IDPs, Rehabilitations"/>
  </r>
  <r>
    <n v="68"/>
    <d v="2016-02-15T00:00:00"/>
    <d v="2016-03-31T00:00:00"/>
    <x v="1"/>
    <s v="UN"/>
    <x v="4"/>
    <x v="8"/>
    <s v="IQ-G06"/>
    <s v="Hashimiya_الهاشمية"/>
    <s v="IQ-D034"/>
    <m/>
    <s v="Out of Camp"/>
    <s v="IDPs"/>
    <s v="Delivered"/>
    <s v="In-Kind"/>
    <n v="30"/>
    <m/>
    <n v="0"/>
    <n v="0"/>
    <n v="0"/>
    <n v="0"/>
    <n v="0"/>
    <n v="0"/>
    <n v="0"/>
    <n v="6"/>
    <n v="0"/>
    <n v="0"/>
    <n v="0"/>
    <n v="0"/>
    <n v="0"/>
    <m/>
    <s v="Old IDPs, Rehabilitations"/>
  </r>
  <r>
    <n v="69"/>
    <d v="2016-02-15T00:00:00"/>
    <d v="2016-03-31T00:00:00"/>
    <x v="1"/>
    <s v="UN"/>
    <x v="4"/>
    <x v="8"/>
    <s v="IQ-G06"/>
    <s v="Hilla_الحلة"/>
    <s v="IQ-D035"/>
    <m/>
    <s v="Out of Camp"/>
    <s v="IDPs"/>
    <s v="Delivered"/>
    <s v="In-Kind"/>
    <n v="33"/>
    <m/>
    <n v="0"/>
    <n v="0"/>
    <n v="0"/>
    <n v="0"/>
    <n v="0"/>
    <n v="0"/>
    <n v="0"/>
    <n v="7"/>
    <n v="0"/>
    <n v="0"/>
    <n v="0"/>
    <n v="0"/>
    <n v="0"/>
    <m/>
    <s v="Old IDPs, Rehabilitations"/>
  </r>
  <r>
    <n v="70"/>
    <d v="2016-02-15T00:00:00"/>
    <d v="2016-03-31T00:00:00"/>
    <x v="1"/>
    <s v="UN"/>
    <x v="4"/>
    <x v="0"/>
    <s v="IQ-G07"/>
    <s v="Resafa_الرصافة"/>
    <s v="IQ-D044"/>
    <m/>
    <s v="Out of Camp"/>
    <s v="IDPs"/>
    <s v="Delivered"/>
    <s v="In-Kind"/>
    <n v="39"/>
    <m/>
    <n v="0"/>
    <n v="0"/>
    <n v="0"/>
    <n v="0"/>
    <n v="0"/>
    <n v="0"/>
    <n v="0"/>
    <n v="4"/>
    <n v="0"/>
    <n v="0"/>
    <n v="0"/>
    <n v="0"/>
    <n v="0"/>
    <m/>
    <s v="Old IDPs, Rehabilitations"/>
  </r>
  <r>
    <n v="71"/>
    <d v="2016-02-15T00:00:00"/>
    <d v="2016-03-31T00:00:00"/>
    <x v="1"/>
    <s v="UN"/>
    <x v="4"/>
    <x v="0"/>
    <s v="IQ-G07"/>
    <s v="Karkh_الكرخ"/>
    <s v="IQ-D041"/>
    <m/>
    <s v="Out of Camp"/>
    <s v="IDPs"/>
    <s v="Delivered"/>
    <s v="In-Kind"/>
    <n v="44"/>
    <m/>
    <n v="0"/>
    <n v="0"/>
    <n v="0"/>
    <n v="0"/>
    <n v="0"/>
    <n v="0"/>
    <n v="0"/>
    <n v="2"/>
    <n v="0"/>
    <n v="0"/>
    <n v="0"/>
    <n v="0"/>
    <n v="0"/>
    <m/>
    <s v="Old IDPs, Rehabilitations"/>
  </r>
  <r>
    <n v="72"/>
    <d v="2016-02-15T00:00:00"/>
    <d v="2016-03-31T00:00:00"/>
    <x v="1"/>
    <s v="UN"/>
    <x v="4"/>
    <x v="0"/>
    <s v="IQ-G07"/>
    <s v="Mada'in_المدائن"/>
    <s v="IQ-D042"/>
    <m/>
    <s v="Out of Camp"/>
    <s v="IDPs"/>
    <s v="Delivered"/>
    <s v="In-Kind"/>
    <n v="15"/>
    <m/>
    <n v="0"/>
    <n v="0"/>
    <n v="0"/>
    <n v="0"/>
    <n v="0"/>
    <n v="0"/>
    <n v="0"/>
    <n v="3"/>
    <n v="0"/>
    <n v="0"/>
    <n v="0"/>
    <n v="0"/>
    <n v="0"/>
    <m/>
    <s v="Old IDPs, Rehabilitations"/>
  </r>
  <r>
    <n v="73"/>
    <d v="2016-02-15T00:00:00"/>
    <d v="2016-03-31T00:00:00"/>
    <x v="1"/>
    <s v="UN"/>
    <x v="4"/>
    <x v="0"/>
    <s v="IQ-G07"/>
    <s v="Mahmoudiya_المحمودية"/>
    <s v="IQ-D043"/>
    <m/>
    <s v="Out of Camp"/>
    <s v="IDPs"/>
    <s v="Delivered"/>
    <s v="In-Kind"/>
    <n v="3"/>
    <m/>
    <n v="0"/>
    <n v="0"/>
    <n v="0"/>
    <n v="0"/>
    <n v="0"/>
    <n v="0"/>
    <n v="0"/>
    <n v="1"/>
    <n v="0"/>
    <n v="0"/>
    <n v="0"/>
    <n v="0"/>
    <n v="0"/>
    <m/>
    <s v="Old IDPs, Rehabilitations"/>
  </r>
  <r>
    <n v="74"/>
    <d v="2016-02-15T00:00:00"/>
    <d v="2016-03-31T00:00:00"/>
    <x v="1"/>
    <s v="UN"/>
    <x v="4"/>
    <x v="5"/>
    <s v="IQ-G10"/>
    <s v="Khanaqin_خانقين"/>
    <s v="IQ-D060"/>
    <m/>
    <s v="Out of Camp"/>
    <s v="Returnees"/>
    <s v="Delivered"/>
    <s v="In-Kind"/>
    <n v="70"/>
    <m/>
    <n v="0"/>
    <n v="0"/>
    <n v="0"/>
    <n v="0"/>
    <n v="0"/>
    <n v="0"/>
    <n v="0"/>
    <n v="0"/>
    <n v="0"/>
    <n v="70"/>
    <n v="0"/>
    <n v="0"/>
    <n v="0"/>
    <m/>
    <s v="Rehabilitations"/>
  </r>
  <r>
    <n v="75"/>
    <d v="2016-02-15T00:00:00"/>
    <d v="2016-03-31T00:00:00"/>
    <x v="1"/>
    <s v="UN"/>
    <x v="4"/>
    <x v="9"/>
    <s v="IQ-G12"/>
    <s v="Hindiya_الهندية"/>
    <s v="IQ-D071"/>
    <m/>
    <s v="Out of Camp"/>
    <s v="IDPs"/>
    <s v="Delivered"/>
    <s v="In-Kind"/>
    <n v="19"/>
    <m/>
    <n v="0"/>
    <n v="0"/>
    <n v="0"/>
    <n v="0"/>
    <n v="0"/>
    <n v="0"/>
    <n v="0"/>
    <n v="3"/>
    <n v="0"/>
    <n v="0"/>
    <n v="0"/>
    <n v="0"/>
    <n v="0"/>
    <m/>
    <s v="Old IDPs, Rehabilitations"/>
  </r>
  <r>
    <n v="76"/>
    <d v="2016-02-15T00:00:00"/>
    <d v="2016-03-31T00:00:00"/>
    <x v="1"/>
    <s v="UN"/>
    <x v="4"/>
    <x v="9"/>
    <s v="IQ-G12"/>
    <s v="Kerbala__كربلاء"/>
    <s v="IQ-D072"/>
    <m/>
    <s v="Out of Camp"/>
    <s v="IDPs"/>
    <s v="Delivered"/>
    <s v="In-Kind"/>
    <n v="193"/>
    <m/>
    <n v="0"/>
    <n v="0"/>
    <n v="0"/>
    <n v="0"/>
    <n v="0"/>
    <n v="0"/>
    <n v="0"/>
    <n v="37"/>
    <n v="0"/>
    <n v="0"/>
    <n v="0"/>
    <n v="0"/>
    <n v="0"/>
    <m/>
    <s v="Old IDPs, Rehabilitations"/>
  </r>
  <r>
    <n v="77"/>
    <d v="2016-02-15T00:00:00"/>
    <d v="2016-03-31T00:00:00"/>
    <x v="1"/>
    <s v="UN"/>
    <x v="4"/>
    <x v="10"/>
    <s v="IQ-G17"/>
    <s v="Kufa_الكوفة"/>
    <s v="IQ-D098"/>
    <m/>
    <s v="Out of Camp"/>
    <s v="IDPs"/>
    <s v="Delivered"/>
    <s v="In-Kind"/>
    <n v="84"/>
    <m/>
    <n v="0"/>
    <n v="0"/>
    <n v="0"/>
    <n v="0"/>
    <n v="0"/>
    <n v="0"/>
    <n v="0"/>
    <n v="16"/>
    <n v="0"/>
    <n v="0"/>
    <n v="0"/>
    <n v="0"/>
    <n v="0"/>
    <m/>
    <s v="Old IDPs, Rehabilitations"/>
  </r>
  <r>
    <n v="78"/>
    <d v="2016-02-15T00:00:00"/>
    <d v="2016-03-31T00:00:00"/>
    <x v="1"/>
    <s v="UN"/>
    <x v="4"/>
    <x v="10"/>
    <s v="IQ-G17"/>
    <s v="Najaf__النجف"/>
    <s v="IQ-D100"/>
    <m/>
    <s v="Out of Camp"/>
    <s v="IDPs"/>
    <s v="Delivered"/>
    <s v="In-Kind"/>
    <n v="31"/>
    <m/>
    <n v="0"/>
    <n v="0"/>
    <n v="0"/>
    <n v="0"/>
    <n v="0"/>
    <n v="0"/>
    <n v="0"/>
    <n v="4"/>
    <n v="0"/>
    <n v="0"/>
    <n v="0"/>
    <n v="0"/>
    <n v="0"/>
    <m/>
    <s v="Old IDPs, Rehabilitations"/>
  </r>
  <r>
    <n v="79"/>
    <d v="2016-02-15T00:00:00"/>
    <d v="2016-03-31T00:00:00"/>
    <x v="1"/>
    <s v="UN"/>
    <x v="4"/>
    <x v="11"/>
    <s v="IQ-G04"/>
    <s v="Afaq_عفك"/>
    <s v="IQ-D020"/>
    <m/>
    <s v="Out of Camp"/>
    <s v="IDPs"/>
    <s v="Delivered"/>
    <s v="In-Kind"/>
    <n v="16"/>
    <m/>
    <n v="0"/>
    <n v="0"/>
    <n v="0"/>
    <n v="0"/>
    <n v="0"/>
    <n v="0"/>
    <n v="0"/>
    <n v="4"/>
    <n v="0"/>
    <n v="0"/>
    <n v="0"/>
    <n v="0"/>
    <n v="0"/>
    <m/>
    <s v="Old IDPs, Rehabilitations"/>
  </r>
  <r>
    <n v="80"/>
    <d v="2016-02-15T00:00:00"/>
    <d v="2016-03-31T00:00:00"/>
    <x v="1"/>
    <s v="UN"/>
    <x v="4"/>
    <x v="11"/>
    <s v="IQ-G04"/>
    <s v="Diwaniya_الديوانية"/>
    <s v="IQ-D021"/>
    <m/>
    <s v="Out of Camp"/>
    <s v="IDPs"/>
    <s v="Delivered"/>
    <s v="In-Kind"/>
    <n v="99"/>
    <m/>
    <n v="0"/>
    <n v="0"/>
    <n v="0"/>
    <n v="0"/>
    <n v="0"/>
    <n v="0"/>
    <n v="0"/>
    <n v="21"/>
    <n v="0"/>
    <n v="0"/>
    <n v="0"/>
    <n v="0"/>
    <n v="0"/>
    <m/>
    <s v="Old IDPs, Rehabilitations"/>
  </r>
  <r>
    <n v="81"/>
    <d v="2016-02-15T00:00:00"/>
    <d v="2016-03-31T00:00:00"/>
    <x v="1"/>
    <s v="UN"/>
    <x v="4"/>
    <x v="4"/>
    <s v="IQ-G18"/>
    <s v="Daur_الدور"/>
    <s v="IQ-D103"/>
    <m/>
    <s v="Out of Camp"/>
    <s v="Returnees"/>
    <s v="Delivered"/>
    <s v="In-Kind"/>
    <n v="29"/>
    <m/>
    <n v="0"/>
    <n v="0"/>
    <n v="0"/>
    <n v="0"/>
    <n v="0"/>
    <n v="0"/>
    <n v="0"/>
    <n v="0"/>
    <n v="0"/>
    <n v="29"/>
    <n v="0"/>
    <n v="0"/>
    <n v="0"/>
    <m/>
    <s v="Rehabilitations"/>
  </r>
  <r>
    <n v="82"/>
    <d v="2016-02-15T00:00:00"/>
    <d v="2016-03-31T00:00:00"/>
    <x v="1"/>
    <s v="UN"/>
    <x v="4"/>
    <x v="4"/>
    <s v="IQ-G18"/>
    <s v="Tikrit_تكريت"/>
    <s v="IQ-D108"/>
    <m/>
    <s v="Out of Camp"/>
    <s v="Returnees"/>
    <s v="Delivered"/>
    <s v="In-Kind"/>
    <n v="71"/>
    <m/>
    <n v="0"/>
    <n v="0"/>
    <n v="0"/>
    <n v="0"/>
    <n v="0"/>
    <n v="0"/>
    <n v="0"/>
    <n v="0"/>
    <n v="0"/>
    <n v="71"/>
    <n v="0"/>
    <n v="0"/>
    <n v="0"/>
    <m/>
    <s v="Rehabilitations"/>
  </r>
  <r>
    <n v="83"/>
    <d v="2016-02-15T00:00:00"/>
    <d v="2016-03-31T00:00:00"/>
    <x v="1"/>
    <s v="UN"/>
    <x v="4"/>
    <x v="12"/>
    <s v="IQ-G16"/>
    <s v="Na'maniya_النعمانية"/>
    <s v="IQ-D096"/>
    <m/>
    <s v="Out of Camp"/>
    <s v="IDPs"/>
    <s v="Delivered"/>
    <s v="In-Kind"/>
    <n v="25"/>
    <m/>
    <n v="0"/>
    <n v="0"/>
    <n v="0"/>
    <n v="0"/>
    <n v="0"/>
    <n v="0"/>
    <n v="0"/>
    <n v="6"/>
    <n v="0"/>
    <n v="0"/>
    <n v="0"/>
    <n v="0"/>
    <n v="0"/>
    <m/>
    <s v="Old IDPs, Rehabilitations"/>
  </r>
  <r>
    <n v="84"/>
    <d v="2016-02-15T00:00:00"/>
    <d v="2016-03-31T00:00:00"/>
    <x v="1"/>
    <s v="UN"/>
    <x v="4"/>
    <x v="12"/>
    <s v="IQ-G16"/>
    <s v="Kut_الكوت"/>
    <s v="IQ-D095"/>
    <m/>
    <s v="Out of Camp"/>
    <s v="IDPs"/>
    <s v="Delivered"/>
    <s v="In-Kind"/>
    <n v="64"/>
    <m/>
    <n v="0"/>
    <n v="0"/>
    <n v="0"/>
    <n v="0"/>
    <n v="0"/>
    <n v="0"/>
    <n v="0"/>
    <n v="14"/>
    <n v="0"/>
    <n v="0"/>
    <n v="0"/>
    <n v="0"/>
    <n v="0"/>
    <m/>
    <s v="Old IDPs, Rehabilitations"/>
  </r>
  <r>
    <n v="85"/>
    <d v="2016-03-01T00:00:00"/>
    <d v="2016-03-31T00:00:00"/>
    <x v="3"/>
    <s v="Int'l NGO"/>
    <x v="7"/>
    <x v="13"/>
    <s v="IQ-G11"/>
    <s v="Erbil__اربيل"/>
    <s v="IQ-D064"/>
    <m/>
    <s v="Out of Camp"/>
    <s v="IDPs"/>
    <s v="Delivered"/>
    <s v="In-Kind"/>
    <n v="420"/>
    <m/>
    <n v="0"/>
    <n v="0"/>
    <n v="0"/>
    <n v="0"/>
    <n v="0"/>
    <n v="0"/>
    <n v="0"/>
    <n v="260"/>
    <n v="0"/>
    <n v="0"/>
    <n v="0"/>
    <n v="0"/>
    <n v="0"/>
    <m/>
    <s v="From AI"/>
  </r>
  <r>
    <n v="86"/>
    <d v="2016-03-01T00:00:00"/>
    <d v="2016-03-31T00:00:00"/>
    <x v="3"/>
    <s v="Int'l NGO"/>
    <x v="7"/>
    <x v="13"/>
    <s v="IQ-G11"/>
    <s v="Koisnjaq_كويسنجق"/>
    <s v="IQ-D065"/>
    <m/>
    <s v="Out of Camp"/>
    <s v="IDPs"/>
    <s v="Delivered"/>
    <s v="In-Kind"/>
    <n v="324"/>
    <m/>
    <n v="0"/>
    <n v="0"/>
    <n v="0"/>
    <n v="0"/>
    <n v="0"/>
    <n v="0"/>
    <n v="0"/>
    <n v="208"/>
    <n v="0"/>
    <n v="0"/>
    <n v="0"/>
    <n v="0"/>
    <n v="0"/>
    <m/>
    <s v="From AI"/>
  </r>
  <r>
    <n v="87"/>
    <d v="2016-03-01T00:00:00"/>
    <d v="2016-03-31T00:00:00"/>
    <x v="3"/>
    <s v="Int'l NGO"/>
    <x v="7"/>
    <x v="13"/>
    <s v="IQ-G11"/>
    <s v="Shaqlawa_شقلاوة"/>
    <s v="IQ-D068"/>
    <m/>
    <s v="Out of Camp"/>
    <s v="IDPs"/>
    <s v="Delivered"/>
    <s v="In-Kind"/>
    <n v="393"/>
    <m/>
    <n v="0"/>
    <n v="0"/>
    <n v="0"/>
    <n v="0"/>
    <n v="0"/>
    <n v="0"/>
    <n v="0"/>
    <n v="242"/>
    <n v="0"/>
    <n v="0"/>
    <n v="0"/>
    <n v="0"/>
    <n v="0"/>
    <m/>
    <s v="From AI"/>
  </r>
  <r>
    <n v="88"/>
    <d v="2016-03-01T00:00:00"/>
    <d v="2016-03-31T00:00:00"/>
    <x v="0"/>
    <s v="UN"/>
    <x v="3"/>
    <x v="3"/>
    <s v="IQ-G08"/>
    <s v="Sumel_سميل"/>
    <s v="IQ-D050"/>
    <m/>
    <s v="In Camp"/>
    <s v="New arrivals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s v="From AI"/>
  </r>
  <r>
    <n v="89"/>
    <d v="2016-03-01T00:00:00"/>
    <d v="2016-03-31T00:00:00"/>
    <x v="0"/>
    <s v="UN"/>
    <x v="3"/>
    <x v="3"/>
    <s v="IQ-G08"/>
    <s v="Zakho_زاخو"/>
    <s v="IQ-D051"/>
    <m/>
    <s v="In Camp"/>
    <s v="New arrivals"/>
    <s v="Delivered"/>
    <s v="In-Kind"/>
    <n v="16"/>
    <m/>
    <n v="16"/>
    <n v="0"/>
    <n v="0"/>
    <n v="0"/>
    <n v="0"/>
    <n v="0"/>
    <n v="0"/>
    <n v="0"/>
    <n v="0"/>
    <n v="0"/>
    <n v="0"/>
    <n v="0"/>
    <n v="0"/>
    <m/>
    <s v="From AI"/>
  </r>
  <r>
    <n v="90"/>
    <d v="2016-03-01T00:00:00"/>
    <d v="2016-03-31T00:00:00"/>
    <x v="0"/>
    <s v="UN"/>
    <x v="1"/>
    <x v="1"/>
    <s v="IQ-G13"/>
    <s v="Kirkuk__كركوك"/>
    <s v="IQ-D076"/>
    <m/>
    <s v="Out of Camp"/>
    <s v="New arrivals"/>
    <s v="Delivered"/>
    <s v="In-Kind"/>
    <n v="270"/>
    <m/>
    <n v="270"/>
    <n v="0"/>
    <n v="0"/>
    <n v="0"/>
    <n v="0"/>
    <n v="0"/>
    <n v="0"/>
    <n v="0"/>
    <n v="0"/>
    <n v="0"/>
    <n v="0"/>
    <n v="0"/>
    <n v="0"/>
    <m/>
    <s v="From AI"/>
  </r>
  <r>
    <n v="91"/>
    <d v="2016-04-01T00:00:00"/>
    <d v="2016-04-30T00:00:00"/>
    <x v="0"/>
    <s v="UN"/>
    <x v="5"/>
    <x v="2"/>
    <s v="IQ-G01"/>
    <s v="Falluja_الفلوجة"/>
    <s v="IQ-D002"/>
    <s v="Camp - Amriyat Al-Fallujah"/>
    <s v="In Camp"/>
    <s v="New arrivals"/>
    <s v="Delivered"/>
    <s v="In-Kind"/>
    <n v="228"/>
    <m/>
    <n v="228"/>
    <n v="0"/>
    <n v="0"/>
    <n v="0"/>
    <n v="0"/>
    <n v="0"/>
    <n v="0"/>
    <n v="0"/>
    <n v="0"/>
    <n v="0"/>
    <n v="0"/>
    <n v="0"/>
    <n v="0"/>
    <m/>
    <s v="From AI"/>
  </r>
  <r>
    <n v="92"/>
    <d v="2016-04-01T00:00:00"/>
    <d v="2016-04-30T00:00:00"/>
    <x v="0"/>
    <s v="UN"/>
    <x v="5"/>
    <x v="2"/>
    <s v="IQ-G01"/>
    <s v="Falluja_الفلوجة"/>
    <s v="IQ-D002"/>
    <s v="Camp - Habbaniya Tourist City"/>
    <s v="In Camp"/>
    <s v="New arrivals"/>
    <s v="Delivered"/>
    <s v="In-Kind"/>
    <n v="240"/>
    <m/>
    <n v="248"/>
    <n v="0"/>
    <n v="0"/>
    <n v="0"/>
    <n v="0"/>
    <n v="0"/>
    <n v="0"/>
    <n v="0"/>
    <n v="0"/>
    <n v="0"/>
    <n v="0"/>
    <n v="0"/>
    <n v="0"/>
    <m/>
    <s v="From AI"/>
  </r>
  <r>
    <n v="93"/>
    <d v="2016-04-01T00:00:00"/>
    <d v="2016-04-30T00:00:00"/>
    <x v="0"/>
    <s v="UN"/>
    <x v="5"/>
    <x v="4"/>
    <s v="IQ-G18"/>
    <s v="Baiji_بيجي"/>
    <s v="IQ-D101"/>
    <s v="District - Baiji"/>
    <s v="In return areas"/>
    <s v="Returnees"/>
    <s v="Delivered"/>
    <s v="In-Kind"/>
    <n v="30"/>
    <m/>
    <n v="0"/>
    <n v="0"/>
    <n v="0"/>
    <n v="0"/>
    <n v="0"/>
    <n v="0"/>
    <n v="0"/>
    <n v="0"/>
    <n v="0"/>
    <n v="30"/>
    <n v="0"/>
    <n v="0"/>
    <n v="0"/>
    <m/>
    <s v="From AI"/>
  </r>
  <r>
    <n v="94"/>
    <d v="2016-04-01T00:00:00"/>
    <d v="2016-04-30T00:00:00"/>
    <x v="0"/>
    <s v="UN"/>
    <x v="5"/>
    <x v="4"/>
    <s v="IQ-G18"/>
    <s v="Balad_بلد"/>
    <s v="IQ-D102"/>
    <m/>
    <s v="In Camp"/>
    <s v="IDPs"/>
    <s v="Delivered"/>
    <s v="In-Kind"/>
    <n v="211"/>
    <m/>
    <n v="0"/>
    <n v="211"/>
    <n v="0"/>
    <n v="0"/>
    <n v="0"/>
    <n v="0"/>
    <n v="0"/>
    <n v="0"/>
    <n v="0"/>
    <n v="0"/>
    <n v="0"/>
    <n v="0"/>
    <n v="0"/>
    <m/>
    <s v="From AI"/>
  </r>
  <r>
    <n v="95"/>
    <d v="2016-04-01T00:00:00"/>
    <d v="2016-04-30T00:00:00"/>
    <x v="0"/>
    <s v="UN"/>
    <x v="5"/>
    <x v="4"/>
    <s v="IQ-G18"/>
    <s v="Balad_بلد"/>
    <s v="IQ-D102"/>
    <s v="District - Balad"/>
    <s v="Out of Camp"/>
    <s v="IDPs"/>
    <s v="Delivered"/>
    <s v="In-Kind"/>
    <n v="20"/>
    <m/>
    <n v="0"/>
    <n v="0"/>
    <n v="0"/>
    <n v="0"/>
    <n v="0"/>
    <n v="0"/>
    <n v="0"/>
    <n v="0"/>
    <n v="1"/>
    <n v="0"/>
    <n v="0"/>
    <n v="0"/>
    <n v="0"/>
    <m/>
    <s v="From AI"/>
  </r>
  <r>
    <n v="96"/>
    <d v="2016-04-01T00:00:00"/>
    <d v="2016-04-30T00:00:00"/>
    <x v="0"/>
    <s v="UN"/>
    <x v="5"/>
    <x v="4"/>
    <s v="IQ-G18"/>
    <s v="Samarra_سامراء"/>
    <s v="IQ-D105"/>
    <m/>
    <s v="In Camp"/>
    <s v="IDPs"/>
    <s v="Delivered"/>
    <s v="In-Kind"/>
    <n v="280"/>
    <m/>
    <n v="0"/>
    <n v="280"/>
    <n v="0"/>
    <n v="0"/>
    <n v="0"/>
    <n v="0"/>
    <n v="0"/>
    <n v="0"/>
    <n v="0"/>
    <n v="0"/>
    <n v="0"/>
    <n v="0"/>
    <n v="0"/>
    <m/>
    <s v="From AI"/>
  </r>
  <r>
    <n v="97"/>
    <d v="2016-04-01T00:00:00"/>
    <d v="2016-04-30T00:00:00"/>
    <x v="0"/>
    <s v="UN"/>
    <x v="5"/>
    <x v="4"/>
    <s v="IQ-G18"/>
    <s v="Samarra_سامراء"/>
    <s v="IQ-D105"/>
    <s v="District - Samarra"/>
    <s v="Out of Camp"/>
    <s v="IDPs"/>
    <s v="Delivered"/>
    <s v="In-Kind"/>
    <n v="45"/>
    <m/>
    <n v="0"/>
    <n v="0"/>
    <n v="0"/>
    <n v="0"/>
    <n v="0"/>
    <n v="0"/>
    <n v="0"/>
    <n v="0"/>
    <n v="6"/>
    <n v="0"/>
    <n v="0"/>
    <n v="0"/>
    <n v="0"/>
    <m/>
    <s v="From AI"/>
  </r>
  <r>
    <n v="98"/>
    <d v="2016-04-01T00:00:00"/>
    <d v="2016-04-30T00:00:00"/>
    <x v="0"/>
    <s v="UN"/>
    <x v="5"/>
    <x v="4"/>
    <s v="IQ-G18"/>
    <s v="Tooz_طوز خورماتو"/>
    <s v="IQ-D109"/>
    <s v="District - Tooz"/>
    <s v="Out of Camp"/>
    <s v="IDPs"/>
    <s v="Delivered"/>
    <s v="In-Kind"/>
    <n v="364"/>
    <m/>
    <n v="0"/>
    <n v="0"/>
    <n v="0"/>
    <n v="0"/>
    <n v="0"/>
    <n v="0"/>
    <n v="0"/>
    <n v="0"/>
    <n v="36"/>
    <n v="0"/>
    <n v="0"/>
    <n v="0"/>
    <n v="0"/>
    <m/>
    <s v="From AI"/>
  </r>
  <r>
    <n v="99"/>
    <d v="2016-04-01T00:00:00"/>
    <d v="2016-04-30T00:00:00"/>
    <x v="3"/>
    <s v="Int'l NGO"/>
    <x v="7"/>
    <x v="3"/>
    <s v="IQ-G08"/>
    <s v="Sumel_سميل"/>
    <s v="IQ-D050"/>
    <s v="District - Sumel"/>
    <s v="Out of Camp"/>
    <s v="IDPs"/>
    <s v="Delivered"/>
    <s v="In-Kind"/>
    <n v="101"/>
    <m/>
    <n v="0"/>
    <n v="0"/>
    <n v="0"/>
    <n v="0"/>
    <n v="0"/>
    <n v="0"/>
    <n v="53"/>
    <n v="0"/>
    <n v="0"/>
    <n v="0"/>
    <n v="0"/>
    <n v="0"/>
    <n v="0"/>
    <m/>
    <s v="From AI"/>
  </r>
  <r>
    <n v="100"/>
    <d v="2016-04-01T00:00:00"/>
    <d v="2016-04-30T00:00:00"/>
    <x v="3"/>
    <s v="Int'l NGO"/>
    <x v="7"/>
    <x v="13"/>
    <s v="IQ-G11"/>
    <s v="Erbil__اربيل"/>
    <s v="IQ-D064"/>
    <s v="District - Erbil"/>
    <s v="Out of Camp"/>
    <s v="IDPs"/>
    <s v="Delivered"/>
    <s v="CASH"/>
    <n v="138"/>
    <n v="150"/>
    <n v="0"/>
    <n v="0"/>
    <n v="0"/>
    <n v="0"/>
    <n v="0"/>
    <n v="0"/>
    <n v="0"/>
    <n v="0"/>
    <n v="0"/>
    <n v="0"/>
    <n v="0"/>
    <n v="0"/>
    <n v="0"/>
    <m/>
    <s v="From AI"/>
  </r>
  <r>
    <n v="101"/>
    <d v="2016-04-01T00:00:00"/>
    <d v="2016-04-30T00:00:00"/>
    <x v="3"/>
    <s v="Int'l NGO"/>
    <x v="7"/>
    <x v="6"/>
    <s v="IQ-G15"/>
    <s v="Shikhan_الشيخان"/>
    <s v="IQ-D088"/>
    <s v="District - Shikhan"/>
    <s v="Out of Camp"/>
    <s v="IDPs"/>
    <s v="Delivered"/>
    <s v="In-Kind"/>
    <n v="139"/>
    <m/>
    <n v="0"/>
    <n v="0"/>
    <n v="0"/>
    <n v="0"/>
    <n v="0"/>
    <n v="0"/>
    <n v="69"/>
    <n v="0"/>
    <n v="0"/>
    <n v="0"/>
    <n v="0"/>
    <n v="0"/>
    <n v="0"/>
    <m/>
    <s v="From AI"/>
  </r>
  <r>
    <n v="102"/>
    <d v="2016-04-01T00:00:00"/>
    <d v="2016-04-30T00:00:00"/>
    <x v="0"/>
    <s v="UN"/>
    <x v="3"/>
    <x v="3"/>
    <s v="IQ-G08"/>
    <s v="Sumel_سميل"/>
    <s v="IQ-D050"/>
    <s v="Camp - Kabarto 2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103"/>
    <d v="2016-04-01T00:00:00"/>
    <d v="2016-04-30T00:00:00"/>
    <x v="0"/>
    <s v="UN"/>
    <x v="3"/>
    <x v="3"/>
    <s v="IQ-G08"/>
    <s v="Sumel_سميل"/>
    <s v="IQ-D050"/>
    <s v="Camp - Khanke"/>
    <s v="In Camp"/>
    <s v="New arrivals"/>
    <s v="Delivered"/>
    <s v="In-Kind"/>
    <n v="2"/>
    <m/>
    <n v="2"/>
    <n v="0"/>
    <n v="0"/>
    <n v="0"/>
    <n v="0"/>
    <n v="0"/>
    <n v="0"/>
    <n v="0"/>
    <n v="0"/>
    <n v="0"/>
    <n v="0"/>
    <n v="0"/>
    <n v="0"/>
    <m/>
    <s v="From AI"/>
  </r>
  <r>
    <n v="104"/>
    <d v="2016-04-01T00:00:00"/>
    <d v="2016-04-30T00:00:00"/>
    <x v="0"/>
    <s v="UN"/>
    <x v="3"/>
    <x v="3"/>
    <s v="IQ-G08"/>
    <s v="Sumel_سميل"/>
    <s v="IQ-D050"/>
    <s v="Camp - Khanke"/>
    <s v="In Camp"/>
    <s v="Replenishment"/>
    <s v="Delivered"/>
    <s v="In-Kind"/>
    <n v="23"/>
    <m/>
    <n v="23"/>
    <n v="0"/>
    <n v="0"/>
    <n v="0"/>
    <n v="0"/>
    <n v="0"/>
    <n v="0"/>
    <n v="0"/>
    <n v="0"/>
    <n v="0"/>
    <n v="0"/>
    <n v="0"/>
    <n v="0"/>
    <m/>
    <s v="From AI"/>
  </r>
  <r>
    <n v="105"/>
    <d v="2016-04-01T00:00:00"/>
    <d v="2016-04-30T00:00:00"/>
    <x v="0"/>
    <s v="UN"/>
    <x v="3"/>
    <x v="3"/>
    <s v="IQ-G08"/>
    <s v="Zakho_زاخو"/>
    <s v="IQ-D051"/>
    <s v="Camp - Berseve 1"/>
    <s v="In Camp"/>
    <s v="New arrivals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106"/>
    <d v="2016-04-01T00:00:00"/>
    <d v="2016-04-30T00:00:00"/>
    <x v="0"/>
    <s v="UN"/>
    <x v="3"/>
    <x v="3"/>
    <s v="IQ-G08"/>
    <s v="Zakho_زاخو"/>
    <s v="IQ-D051"/>
    <s v="Camp - Berseve 2"/>
    <s v="In Camp"/>
    <s v="Replenishment"/>
    <s v="Delivered"/>
    <s v="In-Kind"/>
    <n v="7"/>
    <m/>
    <n v="7"/>
    <n v="0"/>
    <n v="0"/>
    <n v="0"/>
    <n v="0"/>
    <n v="0"/>
    <n v="0"/>
    <n v="0"/>
    <n v="0"/>
    <n v="0"/>
    <n v="0"/>
    <n v="0"/>
    <n v="0"/>
    <m/>
    <s v="From AI"/>
  </r>
  <r>
    <n v="107"/>
    <d v="2016-04-01T00:00:00"/>
    <d v="2016-04-30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63"/>
    <m/>
    <n v="63"/>
    <n v="0"/>
    <n v="0"/>
    <n v="0"/>
    <n v="0"/>
    <n v="0"/>
    <n v="0"/>
    <n v="0"/>
    <n v="0"/>
    <n v="0"/>
    <n v="0"/>
    <n v="0"/>
    <n v="0"/>
    <m/>
    <s v="From AI"/>
  </r>
  <r>
    <n v="108"/>
    <d v="2016-04-01T00:00:00"/>
    <d v="2016-04-30T00:00:00"/>
    <x v="0"/>
    <s v="UN"/>
    <x v="8"/>
    <x v="5"/>
    <s v="IQ-G10"/>
    <s v="Khanaqin_خانقين"/>
    <s v="IQ-D060"/>
    <s v="Camp - Qoratu"/>
    <s v="In Camp"/>
    <s v="Replenishment"/>
    <s v="Delivered"/>
    <s v="In-Kind"/>
    <n v="50"/>
    <m/>
    <n v="50"/>
    <n v="0"/>
    <n v="0"/>
    <n v="0"/>
    <n v="0"/>
    <n v="0"/>
    <n v="0"/>
    <n v="0"/>
    <n v="0"/>
    <n v="0"/>
    <n v="0"/>
    <n v="0"/>
    <n v="0"/>
    <m/>
    <s v="From AI"/>
  </r>
  <r>
    <n v="109"/>
    <d v="2016-04-01T00:00:00"/>
    <d v="2016-04-30T00:00:00"/>
    <x v="0"/>
    <s v="UN"/>
    <x v="8"/>
    <x v="7"/>
    <s v="IQ-G05"/>
    <s v="Sulaymaniya_السليمانية"/>
    <s v="IQ-D033"/>
    <s v="Camp - Ashti IDP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110"/>
    <d v="2016-04-30T00:00:00"/>
    <d v="2016-05-01T00:00:00"/>
    <x v="0"/>
    <s v="UN"/>
    <x v="1"/>
    <x v="1"/>
    <s v="IQ-G13"/>
    <s v="Kirkuk__كركوك"/>
    <s v="IQ-D076"/>
    <s v="Laylan Camp"/>
    <s v="In Camp"/>
    <s v="Replenishment"/>
    <s v="Delivered"/>
    <s v="In-Kind"/>
    <n v="27"/>
    <m/>
    <n v="27"/>
    <n v="0"/>
    <n v="0"/>
    <n v="0"/>
    <n v="0"/>
    <n v="0"/>
    <n v="0"/>
    <n v="0"/>
    <n v="0"/>
    <n v="0"/>
    <n v="0"/>
    <n v="0"/>
    <n v="0"/>
    <m/>
    <s v="Late entries"/>
  </r>
  <r>
    <n v="111"/>
    <d v="2016-04-30T00:00:00"/>
    <d v="2016-05-01T00:00:00"/>
    <x v="0"/>
    <s v="UN"/>
    <x v="1"/>
    <x v="1"/>
    <s v="IQ-G13"/>
    <s v="Kirkuk__كركوك"/>
    <s v="IQ-D076"/>
    <s v="Laylan Camp"/>
    <s v="In Camp"/>
    <s v="Replenishment"/>
    <s v="Delivered"/>
    <s v="In-Kind"/>
    <n v="8"/>
    <m/>
    <n v="8"/>
    <n v="0"/>
    <n v="0"/>
    <n v="0"/>
    <n v="0"/>
    <n v="0"/>
    <n v="0"/>
    <n v="0"/>
    <n v="0"/>
    <n v="0"/>
    <n v="0"/>
    <n v="0"/>
    <n v="0"/>
    <m/>
    <s v="Late entries"/>
  </r>
  <r>
    <n v="112"/>
    <d v="2016-04-30T00:00:00"/>
    <d v="2016-05-01T00:00:00"/>
    <x v="0"/>
    <s v="UN"/>
    <x v="1"/>
    <x v="1"/>
    <s v="IQ-G13"/>
    <s v="Kirkuk__كركوك"/>
    <s v="IQ-D076"/>
    <s v="Laylan Camp"/>
    <s v="In Camp"/>
    <s v="Replenishment"/>
    <s v="Delivered"/>
    <s v="In-Kind"/>
    <n v="12"/>
    <m/>
    <n v="12"/>
    <n v="0"/>
    <n v="0"/>
    <n v="0"/>
    <n v="0"/>
    <n v="0"/>
    <n v="0"/>
    <n v="0"/>
    <n v="0"/>
    <n v="0"/>
    <n v="0"/>
    <n v="0"/>
    <n v="0"/>
    <m/>
    <s v="Late entries"/>
  </r>
  <r>
    <n v="113"/>
    <d v="2016-04-30T00:00:00"/>
    <d v="2016-05-01T00:00:00"/>
    <x v="0"/>
    <s v="UN"/>
    <x v="1"/>
    <x v="1"/>
    <s v="IQ-G13"/>
    <s v="Kirkuk__كركوك"/>
    <s v="IQ-D076"/>
    <s v="Yahyawa Camp"/>
    <s v="In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Late entries"/>
  </r>
  <r>
    <n v="114"/>
    <d v="2016-04-30T00:00:00"/>
    <d v="2016-05-01T00:00:00"/>
    <x v="0"/>
    <s v="UN"/>
    <x v="1"/>
    <x v="1"/>
    <s v="IQ-G13"/>
    <s v="Kirkuk__كركوك"/>
    <s v="IQ-D076"/>
    <s v="Laylan Camp"/>
    <s v="In Camp"/>
    <s v="Replenishment"/>
    <s v="Delivered"/>
    <s v="In-Kind"/>
    <n v="11"/>
    <m/>
    <n v="11"/>
    <n v="0"/>
    <n v="0"/>
    <n v="0"/>
    <n v="0"/>
    <n v="0"/>
    <n v="0"/>
    <n v="0"/>
    <n v="0"/>
    <n v="0"/>
    <n v="0"/>
    <n v="0"/>
    <n v="0"/>
    <m/>
    <s v="Late entries"/>
  </r>
  <r>
    <n v="115"/>
    <d v="2016-04-30T00:00:00"/>
    <d v="2016-05-01T00:00:00"/>
    <x v="0"/>
    <s v="UN"/>
    <x v="1"/>
    <x v="1"/>
    <s v="IQ-G13"/>
    <s v="Kirkuk__كركوك"/>
    <s v="IQ-D076"/>
    <s v="Nazrawa Camp"/>
    <s v="In Camp"/>
    <s v="Replenishment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Late entries"/>
  </r>
  <r>
    <n v="116"/>
    <d v="2016-05-01T00:00:00"/>
    <d v="2016-05-30T00:00:00"/>
    <x v="0"/>
    <s v="UN"/>
    <x v="1"/>
    <x v="1"/>
    <s v="IQ-G13"/>
    <s v="Kirkuk__كركوك"/>
    <s v="IQ-D076"/>
    <s v="Laylan Camp"/>
    <s v="In Camp"/>
    <s v="Replenishment"/>
    <s v="Delivered"/>
    <s v="In-Kind"/>
    <n v="7"/>
    <m/>
    <n v="7"/>
    <n v="0"/>
    <n v="0"/>
    <n v="0"/>
    <n v="0"/>
    <n v="0"/>
    <n v="0"/>
    <n v="0"/>
    <n v="0"/>
    <n v="0"/>
    <n v="0"/>
    <n v="0"/>
    <n v="0"/>
    <m/>
    <m/>
  </r>
  <r>
    <n v="117"/>
    <d v="2016-05-01T00:00:00"/>
    <d v="2016-05-30T00:00:00"/>
    <x v="0"/>
    <s v="UN"/>
    <x v="1"/>
    <x v="1"/>
    <s v="IQ-G13"/>
    <s v="Kirkuk__كركوك"/>
    <s v="IQ-D076"/>
    <s v="Laylan Camp"/>
    <s v="In Camp"/>
    <s v="Replenishment"/>
    <s v="Delivered"/>
    <s v="In-Kind"/>
    <n v="13"/>
    <m/>
    <n v="13"/>
    <n v="0"/>
    <n v="0"/>
    <n v="0"/>
    <n v="0"/>
    <n v="0"/>
    <n v="0"/>
    <n v="0"/>
    <n v="0"/>
    <n v="0"/>
    <n v="0"/>
    <n v="0"/>
    <n v="0"/>
    <m/>
    <m/>
  </r>
  <r>
    <n v="118"/>
    <d v="2016-05-01T00:00:00"/>
    <d v="2016-05-30T00:00:00"/>
    <x v="0"/>
    <s v="UN"/>
    <x v="1"/>
    <x v="1"/>
    <s v="IQ-G13"/>
    <s v="Kirkuk__كركوك"/>
    <s v="IQ-D076"/>
    <s v="Laylan Camp"/>
    <s v="In Camp"/>
    <s v="Replenishment"/>
    <s v="Delivered"/>
    <s v="In-Kind"/>
    <n v="7"/>
    <m/>
    <n v="7"/>
    <n v="0"/>
    <n v="0"/>
    <n v="0"/>
    <n v="0"/>
    <n v="0"/>
    <n v="0"/>
    <n v="0"/>
    <n v="0"/>
    <n v="0"/>
    <n v="0"/>
    <n v="0"/>
    <n v="0"/>
    <m/>
    <m/>
  </r>
  <r>
    <n v="119"/>
    <d v="2016-05-01T00:00:00"/>
    <d v="2016-05-30T00:00:00"/>
    <x v="0"/>
    <s v="UN"/>
    <x v="1"/>
    <x v="1"/>
    <s v="IQ-G13"/>
    <s v="Kirkuk__كركوك"/>
    <s v="IQ-D076"/>
    <s v="Laylan Camp"/>
    <s v="In Camp"/>
    <s v="Replenishment"/>
    <s v="Delivered"/>
    <s v="In-Kind"/>
    <n v="2"/>
    <m/>
    <n v="2"/>
    <n v="0"/>
    <n v="0"/>
    <n v="0"/>
    <n v="0"/>
    <n v="0"/>
    <n v="0"/>
    <n v="0"/>
    <n v="0"/>
    <n v="0"/>
    <n v="0"/>
    <n v="0"/>
    <n v="0"/>
    <m/>
    <m/>
  </r>
  <r>
    <n v="120"/>
    <d v="2016-05-01T00:00:00"/>
    <d v="2016-05-30T00:00:00"/>
    <x v="2"/>
    <s v="Int'l NGO"/>
    <x v="5"/>
    <x v="4"/>
    <s v="IQ-G18"/>
    <s v="Baiji_بيجي"/>
    <s v="IQ-D101"/>
    <s v="District - Baiji"/>
    <s v="Out of Camp"/>
    <s v="Returnees"/>
    <s v="Delivered"/>
    <s v="In-Kind"/>
    <n v="25"/>
    <m/>
    <n v="0"/>
    <n v="0"/>
    <n v="0"/>
    <n v="0"/>
    <n v="0"/>
    <n v="0"/>
    <n v="0"/>
    <n v="0"/>
    <n v="0"/>
    <n v="25"/>
    <n v="0"/>
    <n v="0"/>
    <n v="0"/>
    <m/>
    <s v="From AI"/>
  </r>
  <r>
    <n v="121"/>
    <d v="2016-05-01T00:00:00"/>
    <d v="2016-05-30T00:00:00"/>
    <x v="2"/>
    <s v="Int'l NGO"/>
    <x v="5"/>
    <x v="4"/>
    <s v="IQ-G18"/>
    <s v="Samarra_سامراء"/>
    <s v="IQ-D105"/>
    <s v="District - Samarr"/>
    <s v="Out of Camp"/>
    <s v="Returnees"/>
    <s v="Delivered"/>
    <s v="In-Kind"/>
    <n v="75"/>
    <m/>
    <n v="0"/>
    <n v="0"/>
    <n v="0"/>
    <n v="0"/>
    <n v="0"/>
    <n v="0"/>
    <n v="0"/>
    <n v="0"/>
    <n v="0"/>
    <n v="75"/>
    <n v="0"/>
    <n v="0"/>
    <n v="0"/>
    <m/>
    <s v="From AI"/>
  </r>
  <r>
    <n v="122"/>
    <d v="2016-05-01T00:00:00"/>
    <d v="2016-05-30T00:00:00"/>
    <x v="2"/>
    <s v="Int'l NGO"/>
    <x v="5"/>
    <x v="4"/>
    <s v="IQ-G18"/>
    <s v="Tikrit_تكريت"/>
    <s v="IQ-D108"/>
    <s v="District - Tikrit"/>
    <s v="Out of Camp"/>
    <s v="Returnees"/>
    <s v="Delivered"/>
    <s v="In-Kind"/>
    <n v="75"/>
    <m/>
    <n v="0"/>
    <n v="0"/>
    <n v="0"/>
    <n v="0"/>
    <n v="0"/>
    <n v="0"/>
    <n v="0"/>
    <n v="0"/>
    <n v="0"/>
    <n v="75"/>
    <n v="0"/>
    <n v="0"/>
    <n v="0"/>
    <m/>
    <s v="From AI"/>
  </r>
  <r>
    <n v="123"/>
    <d v="2016-05-01T00:00:00"/>
    <d v="2016-05-30T00:00:00"/>
    <x v="2"/>
    <s v="Int'l NGO"/>
    <x v="5"/>
    <x v="4"/>
    <s v="IQ-G18"/>
    <s v="Daur_الدور"/>
    <s v="IQ-D103"/>
    <s v="District - Daur"/>
    <s v="Out of Camp"/>
    <s v="Returnees"/>
    <s v="Delivered"/>
    <s v="In-Kind"/>
    <n v="75"/>
    <m/>
    <n v="0"/>
    <n v="0"/>
    <n v="0"/>
    <n v="0"/>
    <n v="0"/>
    <n v="0"/>
    <n v="0"/>
    <n v="0"/>
    <n v="0"/>
    <n v="75"/>
    <n v="0"/>
    <n v="0"/>
    <n v="0"/>
    <m/>
    <s v="From AI"/>
  </r>
  <r>
    <n v="124"/>
    <d v="2016-05-01T00:00:00"/>
    <d v="2016-05-30T00:00:00"/>
    <x v="3"/>
    <s v="Int'l NGO"/>
    <x v="7"/>
    <x v="13"/>
    <s v="IQ-G11"/>
    <s v="Erbil__اربيل"/>
    <s v="IQ-D064"/>
    <s v="District - Erbil"/>
    <s v="Out of Camp"/>
    <s v="New arrivals"/>
    <s v="Delivered"/>
    <s v="In-Kind"/>
    <n v="4"/>
    <m/>
    <n v="0"/>
    <n v="0"/>
    <n v="0"/>
    <n v="0"/>
    <n v="0"/>
    <n v="0"/>
    <n v="2"/>
    <n v="0"/>
    <n v="0"/>
    <n v="0"/>
    <n v="0"/>
    <n v="0"/>
    <n v="0"/>
    <m/>
    <s v="From AI"/>
  </r>
  <r>
    <n v="125"/>
    <d v="2016-05-01T00:00:00"/>
    <d v="2016-05-30T00:00:00"/>
    <x v="3"/>
    <s v="Int'l NGO"/>
    <x v="7"/>
    <x v="13"/>
    <s v="IQ-G11"/>
    <s v="Erbil__اربيل"/>
    <s v="IQ-D064"/>
    <s v="District - Erbil"/>
    <s v="Out of Camp"/>
    <s v="New arrivals"/>
    <s v="Delivered"/>
    <s v="In-Kind"/>
    <n v="24"/>
    <m/>
    <n v="0"/>
    <n v="0"/>
    <n v="0"/>
    <n v="0"/>
    <n v="0"/>
    <n v="0"/>
    <n v="0"/>
    <n v="17"/>
    <n v="0"/>
    <n v="0"/>
    <n v="0"/>
    <n v="0"/>
    <n v="0"/>
    <m/>
    <s v="From AI"/>
  </r>
  <r>
    <n v="126"/>
    <d v="2016-05-01T00:00:00"/>
    <d v="2016-05-30T00:00:00"/>
    <x v="7"/>
    <s v="Int'l NGO"/>
    <x v="3"/>
    <x v="3"/>
    <s v="IQ-G08"/>
    <s v="Sumel_سميل"/>
    <s v="IQ-D050"/>
    <s v="Camp - Khanke"/>
    <s v="In Camp"/>
    <s v="Replenishment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From AI"/>
  </r>
  <r>
    <n v="127"/>
    <d v="2016-05-01T00:00:00"/>
    <d v="2016-05-30T00:00:00"/>
    <x v="7"/>
    <s v="Int'l NGO"/>
    <x v="3"/>
    <x v="3"/>
    <s v="IQ-G08"/>
    <s v="Zakho_زاخو"/>
    <s v="IQ-D051"/>
    <s v="Camp - Berseve 2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128"/>
    <d v="2016-05-01T00:00:00"/>
    <d v="2016-05-30T00:00:00"/>
    <x v="7"/>
    <s v="Int'l NGO"/>
    <x v="3"/>
    <x v="6"/>
    <s v="IQ-G15"/>
    <s v="Tilkaif_تلكيف"/>
    <s v="IQ-D091"/>
    <s v="Camp - Garmawa"/>
    <s v="In Camp"/>
    <s v="New arrivals"/>
    <s v="Delivered"/>
    <s v="In-Kind"/>
    <n v="50"/>
    <m/>
    <n v="50"/>
    <n v="0"/>
    <n v="0"/>
    <n v="0"/>
    <n v="0"/>
    <n v="0"/>
    <n v="0"/>
    <n v="0"/>
    <n v="0"/>
    <n v="0"/>
    <n v="0"/>
    <n v="0"/>
    <n v="0"/>
    <m/>
    <s v="From AI"/>
  </r>
  <r>
    <n v="129"/>
    <d v="2016-05-01T00:00:00"/>
    <d v="2016-05-30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32"/>
    <m/>
    <n v="32"/>
    <n v="0"/>
    <n v="0"/>
    <n v="0"/>
    <n v="0"/>
    <n v="0"/>
    <n v="0"/>
    <n v="0"/>
    <n v="0"/>
    <n v="0"/>
    <n v="0"/>
    <n v="0"/>
    <n v="0"/>
    <m/>
    <s v="From AI"/>
  </r>
  <r>
    <n v="130"/>
    <d v="2016-05-01T00:00:00"/>
    <d v="2016-05-30T00:00:00"/>
    <x v="4"/>
    <s v="Nat'l NGO"/>
    <x v="8"/>
    <x v="5"/>
    <s v="IQ-G10"/>
    <s v="Khanaqin_خانقين"/>
    <s v="IQ-D060"/>
    <s v="Camp - Al-Wand 2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131"/>
    <d v="2016-05-01T00:00:00"/>
    <d v="2016-05-30T00:00:00"/>
    <x v="4"/>
    <s v="Nat'l NGO"/>
    <x v="8"/>
    <x v="5"/>
    <s v="IQ-G10"/>
    <s v="Khanaqin_خانقين"/>
    <s v="IQ-D060"/>
    <s v="Camp - Qoratu"/>
    <s v="In Camp"/>
    <s v="Replenishment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s v="From AI"/>
  </r>
  <r>
    <n v="132"/>
    <d v="2016-05-01T00:00:00"/>
    <d v="2016-05-30T00:00:00"/>
    <x v="4"/>
    <s v="Nat'l NGO"/>
    <x v="8"/>
    <x v="7"/>
    <s v="IQ-G05"/>
    <s v="Sulaymaniya_السليمانية"/>
    <s v="IQ-D033"/>
    <s v="Camp - Ashti IDP"/>
    <s v="In Camp"/>
    <s v="Replenishment"/>
    <s v="Delivered"/>
    <s v="In-Kind"/>
    <n v="8"/>
    <m/>
    <n v="8"/>
    <n v="0"/>
    <n v="0"/>
    <n v="0"/>
    <n v="0"/>
    <n v="0"/>
    <n v="0"/>
    <n v="0"/>
    <n v="0"/>
    <n v="0"/>
    <n v="0"/>
    <n v="0"/>
    <n v="0"/>
    <m/>
    <s v="From AI"/>
  </r>
  <r>
    <n v="133"/>
    <d v="2016-05-01T00:00:00"/>
    <d v="2016-05-30T00:00:00"/>
    <x v="4"/>
    <s v="Nat'l NGO"/>
    <x v="8"/>
    <x v="7"/>
    <s v="IQ-G05"/>
    <s v="Sulaymaniya_السليمانية"/>
    <s v="IQ-D033"/>
    <s v="District - Sulaymaniya"/>
    <s v="Out of Camp"/>
    <s v="New arrivals"/>
    <s v="Delivered"/>
    <s v="In-Kind"/>
    <n v="10"/>
    <m/>
    <n v="10"/>
    <n v="0"/>
    <n v="0"/>
    <n v="0"/>
    <n v="0"/>
    <n v="0"/>
    <n v="0"/>
    <n v="0"/>
    <n v="0"/>
    <n v="0"/>
    <n v="0"/>
    <n v="0"/>
    <n v="0"/>
    <m/>
    <s v="From AI"/>
  </r>
  <r>
    <n v="134"/>
    <d v="2016-04-01T00:00:00"/>
    <d v="2016-05-31T00:00:00"/>
    <x v="1"/>
    <s v="UN"/>
    <x v="4"/>
    <x v="8"/>
    <s v="IQ-G06"/>
    <s v="Hashimiya_الهاشمية"/>
    <s v="IQ-D034"/>
    <m/>
    <s v="Out of Camp"/>
    <s v="IDPs"/>
    <s v="Delivered"/>
    <s v="In-Kind"/>
    <n v="18"/>
    <m/>
    <n v="0"/>
    <n v="0"/>
    <n v="0"/>
    <n v="0"/>
    <n v="0"/>
    <n v="0"/>
    <n v="0"/>
    <n v="3"/>
    <n v="0"/>
    <n v="0"/>
    <n v="0"/>
    <n v="0"/>
    <n v="0"/>
    <m/>
    <m/>
  </r>
  <r>
    <n v="135"/>
    <d v="2016-04-01T00:00:00"/>
    <d v="2016-05-31T00:00:00"/>
    <x v="1"/>
    <s v="UN"/>
    <x v="4"/>
    <x v="8"/>
    <s v="IQ-G06"/>
    <s v="Hilla_الحلة"/>
    <s v="IQ-D035"/>
    <m/>
    <s v="Out of Camp"/>
    <s v="IDPs"/>
    <s v="Delivered"/>
    <s v="In-Kind"/>
    <n v="57"/>
    <m/>
    <n v="0"/>
    <n v="0"/>
    <n v="0"/>
    <n v="0"/>
    <n v="0"/>
    <n v="0"/>
    <n v="0"/>
    <n v="11"/>
    <n v="0"/>
    <n v="0"/>
    <n v="0"/>
    <n v="0"/>
    <n v="0"/>
    <m/>
    <m/>
  </r>
  <r>
    <n v="136"/>
    <d v="2016-04-01T00:00:00"/>
    <d v="2016-05-31T00:00:00"/>
    <x v="1"/>
    <s v="UN"/>
    <x v="4"/>
    <x v="8"/>
    <s v="IQ-G06"/>
    <s v="Mahawil_المحاويل"/>
    <s v="IQ-D036"/>
    <m/>
    <s v="Out of Camp"/>
    <s v="IDPs"/>
    <s v="Delivered"/>
    <s v="In-Kind"/>
    <n v="5"/>
    <m/>
    <n v="0"/>
    <n v="0"/>
    <n v="0"/>
    <n v="0"/>
    <n v="0"/>
    <n v="0"/>
    <n v="0"/>
    <n v="1"/>
    <n v="0"/>
    <n v="0"/>
    <n v="0"/>
    <n v="0"/>
    <n v="0"/>
    <m/>
    <m/>
  </r>
  <r>
    <n v="137"/>
    <d v="2016-04-01T00:00:00"/>
    <d v="2016-05-31T00:00:00"/>
    <x v="1"/>
    <s v="UN"/>
    <x v="4"/>
    <x v="0"/>
    <s v="IQ-G07"/>
    <s v="Resafa_الرصافة"/>
    <s v="IQ-D044"/>
    <m/>
    <s v="Out of Camp"/>
    <s v="IDPs"/>
    <s v="Delivered"/>
    <s v="In-Kind"/>
    <n v="41"/>
    <m/>
    <n v="0"/>
    <n v="0"/>
    <n v="0"/>
    <n v="0"/>
    <n v="0"/>
    <n v="0"/>
    <n v="0"/>
    <n v="3"/>
    <n v="0"/>
    <n v="0"/>
    <n v="0"/>
    <n v="0"/>
    <n v="0"/>
    <m/>
    <m/>
  </r>
  <r>
    <n v="138"/>
    <d v="2016-04-01T00:00:00"/>
    <d v="2016-05-31T00:00:00"/>
    <x v="1"/>
    <s v="UN"/>
    <x v="4"/>
    <x v="0"/>
    <s v="IQ-G07"/>
    <s v="Karkh_الكرخ"/>
    <s v="IQ-D041"/>
    <m/>
    <s v="Out of Camp"/>
    <s v="IDPs"/>
    <s v="Delivered"/>
    <s v="In-Kind"/>
    <n v="69"/>
    <m/>
    <n v="0"/>
    <n v="0"/>
    <n v="0"/>
    <n v="0"/>
    <n v="0"/>
    <n v="0"/>
    <n v="0"/>
    <n v="4"/>
    <n v="0"/>
    <n v="0"/>
    <n v="0"/>
    <n v="0"/>
    <n v="0"/>
    <m/>
    <m/>
  </r>
  <r>
    <n v="139"/>
    <d v="2016-04-01T00:00:00"/>
    <d v="2016-05-31T00:00:00"/>
    <x v="1"/>
    <s v="UN"/>
    <x v="4"/>
    <x v="0"/>
    <s v="IQ-G07"/>
    <s v="Adhamia_الاعظمية"/>
    <s v="IQ-D039"/>
    <m/>
    <s v="Out of Camp"/>
    <s v="IDPs"/>
    <s v="Delivered"/>
    <s v="In-Kind"/>
    <n v="62"/>
    <m/>
    <n v="0"/>
    <n v="0"/>
    <n v="0"/>
    <n v="0"/>
    <n v="0"/>
    <n v="0"/>
    <n v="0"/>
    <n v="3"/>
    <n v="0"/>
    <n v="0"/>
    <n v="0"/>
    <n v="0"/>
    <n v="0"/>
    <m/>
    <m/>
  </r>
  <r>
    <n v="140"/>
    <d v="2016-04-01T00:00:00"/>
    <d v="2016-05-31T00:00:00"/>
    <x v="1"/>
    <s v="UN"/>
    <x v="4"/>
    <x v="5"/>
    <s v="IQ-G10"/>
    <s v="Khanaqin_خانقين"/>
    <s v="IQ-D060"/>
    <m/>
    <s v="Out of Camp"/>
    <s v="Returnees"/>
    <s v="Delivered"/>
    <s v="In-Kind"/>
    <n v="80"/>
    <m/>
    <n v="0"/>
    <n v="0"/>
    <n v="0"/>
    <n v="0"/>
    <n v="0"/>
    <n v="0"/>
    <n v="0"/>
    <n v="0"/>
    <n v="0"/>
    <n v="80"/>
    <n v="0"/>
    <n v="0"/>
    <n v="0"/>
    <m/>
    <m/>
  </r>
  <r>
    <n v="141"/>
    <d v="2016-04-01T00:00:00"/>
    <d v="2016-05-31T00:00:00"/>
    <x v="1"/>
    <s v="UN"/>
    <x v="4"/>
    <x v="9"/>
    <s v="IQ-G12"/>
    <s v="Hindiya_الهندية"/>
    <s v="IQ-D071"/>
    <m/>
    <s v="Out of Camp"/>
    <s v="IDPs"/>
    <s v="Delivered"/>
    <s v="In-Kind"/>
    <n v="345"/>
    <m/>
    <n v="0"/>
    <n v="0"/>
    <n v="0"/>
    <n v="0"/>
    <n v="0"/>
    <n v="0"/>
    <n v="0"/>
    <n v="47"/>
    <n v="0"/>
    <n v="0"/>
    <n v="0"/>
    <n v="0"/>
    <n v="0"/>
    <m/>
    <m/>
  </r>
  <r>
    <n v="142"/>
    <d v="2016-04-01T00:00:00"/>
    <d v="2016-05-31T00:00:00"/>
    <x v="1"/>
    <s v="UN"/>
    <x v="4"/>
    <x v="9"/>
    <s v="IQ-G12"/>
    <s v="Kerbala__كربلاء"/>
    <s v="IQ-D072"/>
    <m/>
    <s v="Out of Camp"/>
    <s v="IDPs"/>
    <s v="Delivered"/>
    <s v="In-Kind"/>
    <n v="82"/>
    <m/>
    <n v="0"/>
    <n v="0"/>
    <n v="0"/>
    <n v="0"/>
    <n v="0"/>
    <n v="0"/>
    <n v="0"/>
    <n v="3"/>
    <n v="0"/>
    <n v="0"/>
    <n v="0"/>
    <n v="0"/>
    <n v="0"/>
    <m/>
    <m/>
  </r>
  <r>
    <n v="143"/>
    <d v="2016-04-01T00:00:00"/>
    <d v="2016-05-31T00:00:00"/>
    <x v="1"/>
    <s v="UN"/>
    <x v="4"/>
    <x v="10"/>
    <s v="IQ-G17"/>
    <s v="Najaf__النجف"/>
    <s v="IQ-D100"/>
    <m/>
    <s v="Out of Camp"/>
    <s v="IDPs"/>
    <s v="Delivered"/>
    <s v="In-Kind"/>
    <n v="156"/>
    <m/>
    <n v="0"/>
    <n v="0"/>
    <n v="0"/>
    <n v="0"/>
    <n v="0"/>
    <n v="0"/>
    <n v="0"/>
    <n v="30"/>
    <n v="0"/>
    <n v="0"/>
    <n v="0"/>
    <n v="0"/>
    <n v="0"/>
    <m/>
    <m/>
  </r>
  <r>
    <n v="144"/>
    <d v="2016-04-01T00:00:00"/>
    <d v="2016-05-31T00:00:00"/>
    <x v="1"/>
    <s v="UN"/>
    <x v="4"/>
    <x v="11"/>
    <s v="IQ-G04"/>
    <s v="Afaq_عفك"/>
    <s v="IQ-D020"/>
    <m/>
    <s v="Out of Camp"/>
    <s v="IDPs"/>
    <s v="Delivered"/>
    <s v="In-Kind"/>
    <n v="9"/>
    <m/>
    <n v="0"/>
    <n v="0"/>
    <n v="0"/>
    <n v="0"/>
    <n v="0"/>
    <n v="0"/>
    <n v="0"/>
    <n v="1"/>
    <n v="0"/>
    <n v="0"/>
    <n v="0"/>
    <n v="0"/>
    <n v="0"/>
    <m/>
    <m/>
  </r>
  <r>
    <n v="145"/>
    <d v="2016-04-01T00:00:00"/>
    <d v="2016-05-31T00:00:00"/>
    <x v="1"/>
    <s v="UN"/>
    <x v="4"/>
    <x v="11"/>
    <s v="IQ-G04"/>
    <s v="Diwaniya_الديوانية"/>
    <s v="IQ-D021"/>
    <m/>
    <s v="Out of Camp"/>
    <s v="IDPs"/>
    <s v="Delivered"/>
    <s v="In-Kind"/>
    <n v="114"/>
    <m/>
    <n v="0"/>
    <n v="0"/>
    <n v="0"/>
    <n v="0"/>
    <n v="0"/>
    <n v="0"/>
    <n v="0"/>
    <n v="22"/>
    <n v="0"/>
    <n v="0"/>
    <n v="0"/>
    <n v="0"/>
    <n v="0"/>
    <m/>
    <m/>
  </r>
  <r>
    <n v="146"/>
    <d v="2016-04-01T00:00:00"/>
    <d v="2016-05-31T00:00:00"/>
    <x v="1"/>
    <s v="UN"/>
    <x v="4"/>
    <x v="11"/>
    <s v="IQ-G04"/>
    <s v="Shamiya_الشامية"/>
    <s v="IQ-D023"/>
    <m/>
    <s v="Out of Camp"/>
    <s v="IDPs"/>
    <s v="Delivered"/>
    <s v="In-Kind"/>
    <n v="7"/>
    <m/>
    <n v="0"/>
    <n v="0"/>
    <n v="0"/>
    <n v="0"/>
    <n v="0"/>
    <n v="0"/>
    <n v="0"/>
    <n v="2"/>
    <n v="0"/>
    <n v="0"/>
    <n v="0"/>
    <n v="0"/>
    <n v="0"/>
    <m/>
    <m/>
  </r>
  <r>
    <n v="147"/>
    <d v="2016-04-01T00:00:00"/>
    <d v="2016-05-31T00:00:00"/>
    <x v="1"/>
    <s v="UN"/>
    <x v="4"/>
    <x v="11"/>
    <s v="IQ-G04"/>
    <s v="Hamza_الحمزة"/>
    <s v="IQ-D022"/>
    <m/>
    <s v="Out of Camp"/>
    <s v="IDPs"/>
    <s v="Delivered"/>
    <s v="In-Kind"/>
    <n v="34"/>
    <m/>
    <n v="0"/>
    <n v="0"/>
    <n v="0"/>
    <n v="0"/>
    <n v="0"/>
    <n v="0"/>
    <n v="0"/>
    <n v="10"/>
    <n v="0"/>
    <n v="0"/>
    <n v="0"/>
    <n v="0"/>
    <n v="0"/>
    <m/>
    <m/>
  </r>
  <r>
    <n v="148"/>
    <d v="2016-04-01T00:00:00"/>
    <d v="2016-05-31T00:00:00"/>
    <x v="1"/>
    <s v="UN"/>
    <x v="4"/>
    <x v="12"/>
    <s v="IQ-G16"/>
    <s v="Na'maniya_النعمانية"/>
    <s v="IQ-D096"/>
    <m/>
    <s v="Out of Camp"/>
    <s v="IDPs"/>
    <s v="Delivered"/>
    <s v="In-Kind"/>
    <n v="45"/>
    <m/>
    <n v="0"/>
    <n v="0"/>
    <n v="0"/>
    <n v="0"/>
    <n v="0"/>
    <n v="0"/>
    <n v="0"/>
    <n v="6"/>
    <n v="0"/>
    <n v="0"/>
    <n v="0"/>
    <n v="0"/>
    <n v="0"/>
    <m/>
    <m/>
  </r>
  <r>
    <n v="149"/>
    <d v="2016-04-01T00:00:00"/>
    <d v="2016-05-31T00:00:00"/>
    <x v="1"/>
    <s v="UN"/>
    <x v="4"/>
    <x v="12"/>
    <s v="IQ-G16"/>
    <s v="Kut_الكوت"/>
    <s v="IQ-D095"/>
    <m/>
    <s v="Out of Camp"/>
    <s v="IDPs"/>
    <s v="Delivered"/>
    <s v="In-Kind"/>
    <n v="128"/>
    <m/>
    <n v="0"/>
    <n v="0"/>
    <n v="0"/>
    <n v="0"/>
    <n v="0"/>
    <n v="0"/>
    <n v="0"/>
    <n v="24"/>
    <n v="0"/>
    <n v="0"/>
    <n v="0"/>
    <n v="0"/>
    <n v="0"/>
    <m/>
    <m/>
  </r>
  <r>
    <n v="150"/>
    <d v="2016-04-01T00:00:00"/>
    <d v="2016-05-31T00:00:00"/>
    <x v="1"/>
    <s v="UN"/>
    <x v="4"/>
    <x v="4"/>
    <s v="IQ-G18"/>
    <s v="Daur_الدور"/>
    <s v="IQ-D103"/>
    <m/>
    <s v="Out of Camp"/>
    <s v="Returnees"/>
    <s v="Delivered"/>
    <s v="In-Kind"/>
    <n v="52"/>
    <m/>
    <n v="0"/>
    <n v="0"/>
    <n v="0"/>
    <n v="0"/>
    <n v="0"/>
    <n v="0"/>
    <n v="0"/>
    <n v="0"/>
    <n v="0"/>
    <n v="52"/>
    <n v="0"/>
    <n v="0"/>
    <n v="0"/>
    <m/>
    <m/>
  </r>
  <r>
    <n v="151"/>
    <d v="2016-04-01T00:00:00"/>
    <d v="2016-05-31T00:00:00"/>
    <x v="1"/>
    <s v="UN"/>
    <x v="4"/>
    <x v="4"/>
    <s v="IQ-G18"/>
    <s v="Tikrit_تكريت"/>
    <s v="IQ-D108"/>
    <m/>
    <s v="Out of Camp"/>
    <s v="Returnees"/>
    <s v="Delivered"/>
    <s v="In-Kind"/>
    <n v="98"/>
    <m/>
    <n v="0"/>
    <n v="0"/>
    <n v="0"/>
    <n v="0"/>
    <n v="0"/>
    <n v="0"/>
    <n v="0"/>
    <n v="0"/>
    <n v="0"/>
    <n v="98"/>
    <n v="0"/>
    <n v="0"/>
    <n v="0"/>
    <m/>
    <m/>
  </r>
  <r>
    <n v="152"/>
    <d v="2016-05-31T00:00:00"/>
    <d v="2016-06-01T00:00:00"/>
    <x v="0"/>
    <s v="UN"/>
    <x v="10"/>
    <x v="1"/>
    <s v="IQ-G13"/>
    <s v="Kirkuk__كركوك"/>
    <s v="IQ-D076"/>
    <s v="Laylan Camp"/>
    <s v="In Camp"/>
    <s v="Replenishment"/>
    <s v="Delivered"/>
    <s v="In-Kind"/>
    <n v="27"/>
    <m/>
    <n v="27"/>
    <n v="0"/>
    <n v="0"/>
    <n v="0"/>
    <n v="0"/>
    <n v="0"/>
    <n v="0"/>
    <n v="0"/>
    <n v="0"/>
    <n v="0"/>
    <n v="0"/>
    <n v="0"/>
    <n v="0"/>
    <m/>
    <s v="Late entries"/>
  </r>
  <r>
    <n v="153"/>
    <d v="2016-05-31T00:00:00"/>
    <d v="2016-06-01T00:00:00"/>
    <x v="0"/>
    <s v="UN"/>
    <x v="10"/>
    <x v="1"/>
    <s v="IQ-G13"/>
    <s v="Kirkuk__كركوك"/>
    <s v="IQ-D076"/>
    <s v="Nazrawa Camp"/>
    <s v="In Camp"/>
    <s v="Replenishment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Late entries"/>
  </r>
  <r>
    <n v="154"/>
    <d v="2016-05-31T00:00:00"/>
    <d v="2016-06-01T00:00:00"/>
    <x v="0"/>
    <s v="UN"/>
    <x v="10"/>
    <x v="1"/>
    <s v="IQ-G13"/>
    <s v="Kirkuk__كركوك"/>
    <s v="IQ-D076"/>
    <s v="Laylan Camp"/>
    <s v="In Camp"/>
    <s v="Replenishment"/>
    <s v="Delivered"/>
    <s v="In-Kind"/>
    <n v="8"/>
    <m/>
    <n v="8"/>
    <n v="0"/>
    <n v="0"/>
    <n v="0"/>
    <n v="0"/>
    <n v="0"/>
    <n v="0"/>
    <n v="0"/>
    <n v="0"/>
    <n v="0"/>
    <n v="0"/>
    <n v="0"/>
    <n v="0"/>
    <m/>
    <s v="Late entries"/>
  </r>
  <r>
    <n v="155"/>
    <d v="2016-05-31T00:00:00"/>
    <d v="2016-06-01T00:00:00"/>
    <x v="0"/>
    <s v="UN"/>
    <x v="10"/>
    <x v="1"/>
    <s v="IQ-G13"/>
    <s v="Kirkuk__كركوك"/>
    <s v="IQ-D076"/>
    <s v="Laylan Camp"/>
    <s v="In Camp"/>
    <s v="Replenishment"/>
    <s v="Delivered"/>
    <s v="In-Kind"/>
    <n v="12"/>
    <m/>
    <n v="12"/>
    <n v="0"/>
    <n v="0"/>
    <n v="0"/>
    <n v="0"/>
    <n v="0"/>
    <n v="0"/>
    <n v="0"/>
    <n v="0"/>
    <n v="0"/>
    <n v="0"/>
    <n v="0"/>
    <n v="0"/>
    <m/>
    <s v="Late entries"/>
  </r>
  <r>
    <n v="156"/>
    <d v="2016-05-31T00:00:00"/>
    <d v="2016-06-01T00:00:00"/>
    <x v="0"/>
    <s v="UN"/>
    <x v="10"/>
    <x v="1"/>
    <s v="IQ-G13"/>
    <s v="Kirkuk__كركوك"/>
    <s v="IQ-D076"/>
    <s v="Yahyawa Camp"/>
    <s v="In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Late entries"/>
  </r>
  <r>
    <n v="157"/>
    <d v="2016-05-31T00:00:00"/>
    <d v="2016-06-01T00:00:00"/>
    <x v="0"/>
    <s v="UN"/>
    <x v="10"/>
    <x v="1"/>
    <s v="IQ-G13"/>
    <s v="Kirkuk__كركوك"/>
    <s v="IQ-D076"/>
    <s v="Laylan Camp"/>
    <s v="In Camp"/>
    <s v="Replenishment"/>
    <s v="Delivered"/>
    <s v="In-Kind"/>
    <n v="11"/>
    <m/>
    <n v="11"/>
    <n v="0"/>
    <n v="0"/>
    <n v="0"/>
    <n v="0"/>
    <n v="0"/>
    <n v="0"/>
    <n v="0"/>
    <n v="0"/>
    <n v="0"/>
    <n v="0"/>
    <n v="0"/>
    <n v="0"/>
    <m/>
    <s v="Late entries"/>
  </r>
  <r>
    <n v="158"/>
    <d v="2016-06-04T00:00:00"/>
    <d v="2016-06-04T00:00:00"/>
    <x v="0"/>
    <s v="UN"/>
    <x v="3"/>
    <x v="3"/>
    <s v="IQ-G08"/>
    <s v="Sumel_سميل"/>
    <s v="IQ-D050"/>
    <s v="Garmawa"/>
    <s v="In Camp"/>
    <s v="New arrivals"/>
    <s v="Delivered"/>
    <s v="In-Kind"/>
    <n v="100"/>
    <m/>
    <n v="100"/>
    <n v="0"/>
    <n v="0"/>
    <n v="0"/>
    <n v="0"/>
    <n v="0"/>
    <n v="0"/>
    <n v="0"/>
    <n v="0"/>
    <n v="0"/>
    <n v="0"/>
    <n v="0"/>
    <n v="0"/>
    <m/>
    <s v="New arrivals "/>
  </r>
  <r>
    <n v="159"/>
    <d v="2016-04-05T00:00:00"/>
    <d v="2016-06-12T00:00:00"/>
    <x v="0"/>
    <s v="UN"/>
    <x v="6"/>
    <x v="2"/>
    <s v="IQ-G01"/>
    <s v="Falluja_الفلوجة"/>
    <s v="IQ-D002"/>
    <s v="Karma"/>
    <s v="In return areas"/>
    <s v="Returnees"/>
    <s v="Delivered"/>
    <s v="In-Kind"/>
    <n v="142"/>
    <m/>
    <n v="0"/>
    <n v="0"/>
    <n v="0"/>
    <n v="0"/>
    <n v="0"/>
    <n v="0"/>
    <n v="0"/>
    <n v="0"/>
    <n v="0"/>
    <n v="0"/>
    <n v="0"/>
    <n v="142"/>
    <n v="0"/>
    <m/>
    <s v="Rehab. shelters for returnees"/>
  </r>
  <r>
    <n v="160"/>
    <d v="2016-06-13T00:00:00"/>
    <d v="2016-06-13T00:00:00"/>
    <x v="0"/>
    <s v="UN"/>
    <x v="1"/>
    <x v="1"/>
    <s v="IQ-G13"/>
    <s v="Kirkuk__كركوك"/>
    <s v="IQ-D076"/>
    <s v="Laylan Camp"/>
    <s v="In Camp"/>
    <s v="New arrivals"/>
    <s v="Delivered"/>
    <s v="In-Kind"/>
    <n v="22"/>
    <m/>
    <n v="13"/>
    <n v="0"/>
    <n v="0"/>
    <n v="0"/>
    <n v="0"/>
    <n v="0"/>
    <n v="0"/>
    <n v="0"/>
    <n v="0"/>
    <n v="0"/>
    <n v="0"/>
    <n v="0"/>
    <n v="0"/>
    <m/>
    <m/>
  </r>
  <r>
    <n v="161"/>
    <d v="2016-04-03T00:00:00"/>
    <d v="2016-06-14T00:00:00"/>
    <x v="0"/>
    <s v="UN"/>
    <x v="6"/>
    <x v="10"/>
    <s v="IQ-G17"/>
    <s v="Najaf__النجف"/>
    <s v="IQ-D100"/>
    <s v="Al Najaf RHU Camp"/>
    <s v="In Camp"/>
    <s v="New arrivals"/>
    <s v="Delivered"/>
    <s v="In-Kind"/>
    <n v="100"/>
    <m/>
    <n v="0"/>
    <n v="0"/>
    <n v="0"/>
    <n v="0"/>
    <n v="0"/>
    <n v="0"/>
    <n v="0"/>
    <n v="0"/>
    <n v="0"/>
    <n v="0"/>
    <n v="0"/>
    <n v="0"/>
    <n v="100"/>
    <m/>
    <s v="New RHU Camp"/>
  </r>
  <r>
    <n v="162"/>
    <d v="2016-05-07T00:00:00"/>
    <d v="2016-06-14T00:00:00"/>
    <x v="0"/>
    <s v="UN"/>
    <x v="2"/>
    <x v="2"/>
    <s v="IQ-G01"/>
    <s v="Falluja_الفلوجة"/>
    <s v="IQ-D002"/>
    <s v="Amiriyat Al Faluja, Camp No.9"/>
    <s v="In Camp"/>
    <s v="New arrivals"/>
    <s v="Delivered"/>
    <s v="In-Kind"/>
    <n v="240"/>
    <m/>
    <n v="0"/>
    <n v="240"/>
    <n v="0"/>
    <n v="0"/>
    <n v="0"/>
    <n v="0"/>
    <n v="0"/>
    <n v="0"/>
    <n v="0"/>
    <n v="0"/>
    <n v="0"/>
    <n v="0"/>
    <n v="0"/>
    <m/>
    <m/>
  </r>
  <r>
    <n v="163"/>
    <d v="2016-06-05T00:00:00"/>
    <d v="2016-06-15T00:00:00"/>
    <x v="0"/>
    <s v="UN"/>
    <x v="5"/>
    <x v="2"/>
    <s v="IQ-G01"/>
    <s v="Falluja_الفلوجة"/>
    <s v="IQ-D002"/>
    <s v="Amiriyat AlFalluja, Camp No.8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two rubhalls in camp No.8 in A.F"/>
  </r>
  <r>
    <n v="164"/>
    <d v="2016-04-15T00:00:00"/>
    <d v="2016-06-15T00:00:00"/>
    <x v="1"/>
    <s v="UN"/>
    <x v="4"/>
    <x v="0"/>
    <s v="IQ-G07"/>
    <s v="Mahmoudiya_المحمودية"/>
    <s v="IQ-D043"/>
    <s v="Al Rashid-Al Adwaniya"/>
    <s v="Out of Camp"/>
    <s v="New arrivals"/>
    <s v="Delivered"/>
    <s v="In-Kind"/>
    <n v="132"/>
    <m/>
    <n v="0"/>
    <n v="0"/>
    <n v="0"/>
    <n v="0"/>
    <n v="0"/>
    <n v="0"/>
    <n v="0"/>
    <n v="14"/>
    <n v="0"/>
    <n v="0"/>
    <n v="0"/>
    <n v="0"/>
    <n v="0"/>
    <m/>
    <m/>
  </r>
  <r>
    <n v="165"/>
    <d v="2016-04-15T00:00:00"/>
    <d v="2016-06-15T00:00:00"/>
    <x v="1"/>
    <s v="UN"/>
    <x v="4"/>
    <x v="0"/>
    <s v="IQ-G07"/>
    <s v="Kadhimia_الكاظمية"/>
    <s v="IQ-D040"/>
    <s v="Al Ahnaf"/>
    <s v="Out of Camp"/>
    <s v="New arrivals"/>
    <s v="Delivered"/>
    <s v="In-Kind"/>
    <n v="10"/>
    <m/>
    <n v="0"/>
    <n v="0"/>
    <n v="0"/>
    <n v="0"/>
    <n v="0"/>
    <n v="0"/>
    <n v="0"/>
    <n v="2"/>
    <n v="0"/>
    <n v="0"/>
    <n v="0"/>
    <n v="0"/>
    <n v="0"/>
    <m/>
    <m/>
  </r>
  <r>
    <n v="166"/>
    <d v="2016-04-15T00:00:00"/>
    <d v="2016-06-15T00:00:00"/>
    <x v="1"/>
    <s v="UN"/>
    <x v="4"/>
    <x v="0"/>
    <s v="IQ-G07"/>
    <s v="Karkh_الكرخ"/>
    <s v="IQ-D041"/>
    <s v="Al-Rasheed-Al Radwania"/>
    <s v="Out of Camp"/>
    <s v="New arrivals"/>
    <s v="Delivered"/>
    <s v="In-Kind"/>
    <n v="357"/>
    <m/>
    <n v="0"/>
    <n v="0"/>
    <n v="0"/>
    <n v="0"/>
    <n v="0"/>
    <n v="0"/>
    <n v="0"/>
    <n v="55"/>
    <n v="0"/>
    <n v="0"/>
    <n v="0"/>
    <n v="0"/>
    <n v="0"/>
    <m/>
    <m/>
  </r>
  <r>
    <n v="167"/>
    <d v="2016-04-15T00:00:00"/>
    <d v="2016-06-15T00:00:00"/>
    <x v="1"/>
    <s v="UN"/>
    <x v="4"/>
    <x v="0"/>
    <s v="IQ-G07"/>
    <s v="Mahmoudiya_المحمودية"/>
    <s v="IQ-D043"/>
    <s v="Al-Yousifya"/>
    <s v="Out of Camp"/>
    <s v="New arrivals"/>
    <s v="Delivered"/>
    <s v="In-Kind"/>
    <n v="127"/>
    <m/>
    <n v="0"/>
    <n v="0"/>
    <n v="0"/>
    <n v="0"/>
    <n v="0"/>
    <n v="0"/>
    <n v="0"/>
    <n v="6"/>
    <n v="0"/>
    <n v="0"/>
    <n v="0"/>
    <n v="0"/>
    <n v="0"/>
    <m/>
    <m/>
  </r>
  <r>
    <n v="168"/>
    <d v="2016-04-15T00:00:00"/>
    <d v="2016-06-15T00:00:00"/>
    <x v="1"/>
    <s v="UN"/>
    <x v="4"/>
    <x v="4"/>
    <s v="IQ-G18"/>
    <s v="Samarra_سامراء"/>
    <s v="IQ-D105"/>
    <s v="Al Jubairiyah Al Thalitha"/>
    <s v="Out of Camp"/>
    <s v="New arrivals"/>
    <s v="Delivered"/>
    <s v="In-Kind"/>
    <n v="33"/>
    <m/>
    <n v="0"/>
    <n v="0"/>
    <n v="0"/>
    <n v="0"/>
    <n v="0"/>
    <n v="0"/>
    <n v="0"/>
    <n v="4"/>
    <n v="0"/>
    <n v="0"/>
    <n v="0"/>
    <n v="0"/>
    <n v="0"/>
    <m/>
    <m/>
  </r>
  <r>
    <n v="169"/>
    <d v="2016-04-15T00:00:00"/>
    <d v="2016-06-15T00:00:00"/>
    <x v="1"/>
    <s v="UN"/>
    <x v="4"/>
    <x v="4"/>
    <s v="IQ-G18"/>
    <s v="Samarra_سامراء"/>
    <s v="IQ-D105"/>
    <s v="Al Qal'a - Mahal 201"/>
    <s v="Out of Camp"/>
    <s v="New arrivals"/>
    <s v="Delivered"/>
    <s v="In-Kind"/>
    <n v="14"/>
    <m/>
    <n v="0"/>
    <n v="0"/>
    <n v="0"/>
    <n v="0"/>
    <n v="0"/>
    <n v="0"/>
    <n v="0"/>
    <n v="2"/>
    <n v="0"/>
    <n v="0"/>
    <n v="0"/>
    <n v="0"/>
    <n v="0"/>
    <m/>
    <m/>
  </r>
  <r>
    <n v="170"/>
    <d v="2016-04-15T00:00:00"/>
    <d v="2016-06-15T00:00:00"/>
    <x v="1"/>
    <s v="UN"/>
    <x v="4"/>
    <x v="4"/>
    <s v="IQ-G18"/>
    <s v="Samarra_سامراء"/>
    <s v="IQ-D105"/>
    <s v="Al- Sekak"/>
    <s v="Out of Camp"/>
    <s v="New arrivals"/>
    <s v="Delivered"/>
    <s v="In-Kind"/>
    <n v="5"/>
    <m/>
    <n v="0"/>
    <n v="0"/>
    <n v="0"/>
    <n v="0"/>
    <n v="0"/>
    <n v="0"/>
    <n v="0"/>
    <n v="1"/>
    <n v="0"/>
    <n v="0"/>
    <n v="0"/>
    <n v="0"/>
    <n v="0"/>
    <m/>
    <m/>
  </r>
  <r>
    <n v="171"/>
    <d v="2016-04-15T00:00:00"/>
    <d v="2016-06-15T00:00:00"/>
    <x v="1"/>
    <s v="UN"/>
    <x v="4"/>
    <x v="4"/>
    <s v="IQ-G18"/>
    <s v="Samarra_سامراء"/>
    <s v="IQ-D105"/>
    <s v="Al-Dhubaat"/>
    <s v="Out of Camp"/>
    <s v="New arrivals"/>
    <s v="Delivered"/>
    <s v="In-Kind"/>
    <n v="96"/>
    <m/>
    <n v="0"/>
    <n v="0"/>
    <n v="0"/>
    <n v="0"/>
    <n v="0"/>
    <n v="0"/>
    <n v="0"/>
    <n v="1"/>
    <n v="0"/>
    <n v="0"/>
    <n v="0"/>
    <n v="0"/>
    <n v="0"/>
    <m/>
    <m/>
  </r>
  <r>
    <n v="172"/>
    <d v="2016-04-15T00:00:00"/>
    <d v="2016-06-15T00:00:00"/>
    <x v="1"/>
    <s v="UN"/>
    <x v="4"/>
    <x v="4"/>
    <s v="IQ-G18"/>
    <s v="Samarra_سامراء"/>
    <s v="IQ-D105"/>
    <s v="Al-Jamia'a Area"/>
    <s v="Out of Camp"/>
    <s v="New arrivals"/>
    <s v="Delivered"/>
    <s v="In-Kind"/>
    <n v="57"/>
    <m/>
    <n v="0"/>
    <n v="0"/>
    <n v="0"/>
    <n v="0"/>
    <n v="0"/>
    <n v="0"/>
    <n v="0"/>
    <n v="3"/>
    <n v="0"/>
    <n v="0"/>
    <n v="0"/>
    <n v="0"/>
    <n v="0"/>
    <m/>
    <m/>
  </r>
  <r>
    <n v="173"/>
    <d v="2016-04-15T00:00:00"/>
    <d v="2016-06-15T00:00:00"/>
    <x v="1"/>
    <s v="UN"/>
    <x v="4"/>
    <x v="4"/>
    <s v="IQ-G18"/>
    <s v="Samarra_سامراء"/>
    <s v="IQ-D105"/>
    <s v="Al-Jebayryah1"/>
    <s v="Out of Camp"/>
    <s v="New arrivals"/>
    <s v="Delivered"/>
    <s v="In-Kind"/>
    <n v="71"/>
    <m/>
    <n v="0"/>
    <n v="0"/>
    <n v="0"/>
    <n v="0"/>
    <n v="0"/>
    <n v="0"/>
    <n v="0"/>
    <n v="3"/>
    <n v="0"/>
    <n v="0"/>
    <n v="0"/>
    <n v="0"/>
    <n v="0"/>
    <m/>
    <m/>
  </r>
  <r>
    <n v="174"/>
    <d v="2016-04-15T00:00:00"/>
    <d v="2016-06-15T00:00:00"/>
    <x v="1"/>
    <s v="UN"/>
    <x v="4"/>
    <x v="4"/>
    <s v="IQ-G18"/>
    <s v="Samarra_سامراء"/>
    <s v="IQ-D105"/>
    <s v="Al-Jebayryah2"/>
    <s v="Out of Camp"/>
    <s v="New arrivals"/>
    <s v="Delivered"/>
    <s v="In-Kind"/>
    <n v="28"/>
    <m/>
    <n v="0"/>
    <n v="0"/>
    <n v="0"/>
    <n v="0"/>
    <n v="0"/>
    <n v="0"/>
    <n v="0"/>
    <n v="1"/>
    <n v="0"/>
    <n v="0"/>
    <n v="0"/>
    <n v="0"/>
    <n v="0"/>
    <m/>
    <m/>
  </r>
  <r>
    <n v="175"/>
    <d v="2016-04-15T00:00:00"/>
    <d v="2016-06-15T00:00:00"/>
    <x v="1"/>
    <s v="UN"/>
    <x v="4"/>
    <x v="4"/>
    <s v="IQ-G18"/>
    <s v="Samarra_سامراء"/>
    <s v="IQ-D105"/>
    <s v="Hay – Al-Sekak"/>
    <s v="Out of Camp"/>
    <s v="New arrivals"/>
    <s v="Delivered"/>
    <s v="In-Kind"/>
    <n v="33"/>
    <m/>
    <n v="0"/>
    <n v="0"/>
    <n v="0"/>
    <n v="0"/>
    <n v="0"/>
    <n v="0"/>
    <n v="0"/>
    <n v="1"/>
    <n v="0"/>
    <n v="0"/>
    <n v="0"/>
    <n v="0"/>
    <n v="0"/>
    <m/>
    <m/>
  </r>
  <r>
    <n v="176"/>
    <d v="2016-04-15T00:00:00"/>
    <d v="2016-06-15T00:00:00"/>
    <x v="1"/>
    <s v="UN"/>
    <x v="4"/>
    <x v="4"/>
    <s v="IQ-G18"/>
    <s v="Samarra_سامراء"/>
    <s v="IQ-D105"/>
    <s v="Hay Al-Mualameen"/>
    <s v="Out of Camp"/>
    <s v="New arrivals"/>
    <s v="Delivered"/>
    <s v="In-Kind"/>
    <n v="5"/>
    <m/>
    <n v="0"/>
    <n v="0"/>
    <n v="0"/>
    <n v="0"/>
    <n v="0"/>
    <n v="0"/>
    <n v="0"/>
    <n v="1"/>
    <n v="0"/>
    <n v="0"/>
    <n v="0"/>
    <n v="0"/>
    <n v="0"/>
    <m/>
    <m/>
  </r>
  <r>
    <n v="177"/>
    <d v="2016-04-15T00:00:00"/>
    <d v="2016-06-15T00:00:00"/>
    <x v="1"/>
    <s v="UN"/>
    <x v="4"/>
    <x v="4"/>
    <s v="IQ-G18"/>
    <s v="Samarra_سامراء"/>
    <s v="IQ-D105"/>
    <s v="Hay al-Shurtah"/>
    <s v="Out of Camp"/>
    <s v="New arrivals"/>
    <s v="Delivered"/>
    <s v="In-Kind"/>
    <n v="23"/>
    <m/>
    <n v="0"/>
    <n v="0"/>
    <n v="0"/>
    <n v="0"/>
    <n v="0"/>
    <n v="0"/>
    <n v="0"/>
    <n v="2"/>
    <n v="0"/>
    <n v="0"/>
    <n v="0"/>
    <n v="0"/>
    <n v="0"/>
    <m/>
    <m/>
  </r>
  <r>
    <n v="178"/>
    <d v="2016-04-15T00:00:00"/>
    <d v="2016-06-15T00:00:00"/>
    <x v="1"/>
    <s v="UN"/>
    <x v="4"/>
    <x v="4"/>
    <s v="IQ-G18"/>
    <s v="Samarra_سامراء"/>
    <s v="IQ-D105"/>
    <s v="Industrial Area"/>
    <s v="Out of Camp"/>
    <s v="New arrivals"/>
    <s v="Delivered"/>
    <s v="In-Kind"/>
    <n v="6"/>
    <m/>
    <n v="0"/>
    <n v="0"/>
    <n v="0"/>
    <n v="0"/>
    <n v="0"/>
    <n v="0"/>
    <n v="0"/>
    <n v="1"/>
    <n v="0"/>
    <n v="0"/>
    <n v="0"/>
    <n v="0"/>
    <n v="0"/>
    <m/>
    <m/>
  </r>
  <r>
    <n v="179"/>
    <d v="2016-04-15T00:00:00"/>
    <d v="2016-06-15T00:00:00"/>
    <x v="1"/>
    <s v="UN"/>
    <x v="4"/>
    <x v="4"/>
    <s v="IQ-G18"/>
    <s v="Samarra_سامراء"/>
    <s v="IQ-D105"/>
    <s v="Al-Kadhraa Area"/>
    <s v="Out of Camp"/>
    <s v="New arrivals"/>
    <s v="Delivered"/>
    <s v="In-Kind"/>
    <n v="106"/>
    <m/>
    <n v="0"/>
    <n v="0"/>
    <n v="0"/>
    <n v="0"/>
    <n v="0"/>
    <n v="0"/>
    <n v="0"/>
    <n v="9"/>
    <n v="0"/>
    <n v="0"/>
    <n v="0"/>
    <n v="0"/>
    <n v="0"/>
    <m/>
    <m/>
  </r>
  <r>
    <n v="180"/>
    <d v="2016-04-15T00:00:00"/>
    <d v="2016-06-15T00:00:00"/>
    <x v="1"/>
    <s v="UN"/>
    <x v="4"/>
    <x v="4"/>
    <s v="IQ-G18"/>
    <s v="Samarra_سامراء"/>
    <s v="IQ-D105"/>
    <s v="Hay Al-Muthana"/>
    <s v="Out of Camp"/>
    <s v="New arrivals"/>
    <s v="Delivered"/>
    <s v="In-Kind"/>
    <n v="63"/>
    <m/>
    <n v="0"/>
    <n v="0"/>
    <n v="0"/>
    <n v="0"/>
    <n v="0"/>
    <n v="0"/>
    <n v="0"/>
    <n v="5"/>
    <n v="0"/>
    <n v="0"/>
    <n v="0"/>
    <n v="0"/>
    <n v="0"/>
    <m/>
    <m/>
  </r>
  <r>
    <n v="181"/>
    <d v="2016-06-20T00:00:00"/>
    <d v="2016-06-20T00:00:00"/>
    <x v="0"/>
    <s v="UN"/>
    <x v="3"/>
    <x v="3"/>
    <s v="IQ-G08"/>
    <s v="Sumel_سميل"/>
    <s v="IQ-D050"/>
    <s v="Bajed Kandala"/>
    <s v="In Camp"/>
    <s v="New arrivals"/>
    <s v="Delivered"/>
    <s v="In-Kind"/>
    <n v="50"/>
    <m/>
    <n v="50"/>
    <n v="0"/>
    <n v="0"/>
    <n v="0"/>
    <n v="0"/>
    <n v="0"/>
    <n v="0"/>
    <n v="0"/>
    <n v="0"/>
    <n v="0"/>
    <n v="0"/>
    <n v="0"/>
    <n v="0"/>
    <m/>
    <s v="Tent replacement "/>
  </r>
  <r>
    <n v="182"/>
    <d v="2016-06-20T00:00:00"/>
    <d v="2016-06-20T00:00:00"/>
    <x v="0"/>
    <s v="UN"/>
    <x v="3"/>
    <x v="3"/>
    <s v="IQ-G08"/>
    <s v="Zakho_زاخو"/>
    <s v="IQ-D051"/>
    <s v="Bersive2"/>
    <s v="In Camp"/>
    <s v="New arrivals"/>
    <s v="Delivered"/>
    <s v="In-Kind"/>
    <n v="71"/>
    <m/>
    <n v="70"/>
    <n v="0"/>
    <n v="0"/>
    <n v="0"/>
    <n v="0"/>
    <n v="0"/>
    <n v="0"/>
    <n v="0"/>
    <n v="0"/>
    <n v="0"/>
    <n v="0"/>
    <n v="0"/>
    <n v="0"/>
    <m/>
    <s v="Tent replacement "/>
  </r>
  <r>
    <n v="183"/>
    <d v="2016-06-23T00:00:00"/>
    <d v="2016-06-23T00:00:00"/>
    <x v="0"/>
    <s v="UN"/>
    <x v="3"/>
    <x v="3"/>
    <s v="IQ-G08"/>
    <s v="Zakho_زاخو"/>
    <s v="IQ-D051"/>
    <s v="Bersive2"/>
    <s v="In Camp"/>
    <s v="New arrivals"/>
    <s v="Delivered"/>
    <s v="In-Kind"/>
    <n v="2"/>
    <m/>
    <n v="3"/>
    <n v="0"/>
    <n v="0"/>
    <n v="0"/>
    <n v="0"/>
    <n v="0"/>
    <n v="0"/>
    <n v="0"/>
    <n v="0"/>
    <n v="0"/>
    <n v="0"/>
    <n v="0"/>
    <n v="0"/>
    <m/>
    <s v="Tent replacement "/>
  </r>
  <r>
    <n v="184"/>
    <d v="2016-06-17T00:00:00"/>
    <d v="2016-06-24T00:00:00"/>
    <x v="0"/>
    <s v="UN"/>
    <x v="2"/>
    <x v="2"/>
    <s v="IQ-G01"/>
    <s v="Falluja_الفلوجة"/>
    <s v="IQ-D002"/>
    <s v="Alkhaldiya, Camp No. 8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two rubhalls in camp No.8 in Al Khaldiya"/>
  </r>
  <r>
    <n v="185"/>
    <d v="2016-06-26T00:00:00"/>
    <d v="2016-06-26T00:00:00"/>
    <x v="0"/>
    <s v="UN"/>
    <x v="3"/>
    <x v="3"/>
    <s v="IQ-G08"/>
    <s v="Sumel_سميل"/>
    <s v="IQ-D050"/>
    <s v="Khanke"/>
    <s v="In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m/>
    <s v="Tent replacement "/>
  </r>
  <r>
    <n v="186"/>
    <d v="2016-06-01T00:00:00"/>
    <d v="2016-06-26T00:00:00"/>
    <x v="5"/>
    <s v="Int'l NGO"/>
    <x v="9"/>
    <x v="3"/>
    <s v="IQ-G08"/>
    <s v="Sumel_سميل"/>
    <s v="IQ-D050"/>
    <s v="District - Sumel"/>
    <s v="Out of Camp"/>
    <s v="IDPs"/>
    <s v="Delivered"/>
    <s v="In-Kind"/>
    <n v="203"/>
    <m/>
    <n v="0"/>
    <n v="0"/>
    <n v="0"/>
    <n v="0"/>
    <n v="0"/>
    <n v="0"/>
    <n v="0"/>
    <n v="203"/>
    <n v="0"/>
    <n v="0"/>
    <n v="0"/>
    <n v="0"/>
    <n v="0"/>
    <m/>
    <m/>
  </r>
  <r>
    <n v="187"/>
    <d v="2016-06-01T00:00:00"/>
    <d v="2016-06-26T00:00:00"/>
    <x v="2"/>
    <s v="Int'l NGO"/>
    <x v="5"/>
    <x v="2"/>
    <s v="IQ-G01"/>
    <s v="Falluja_الفلوجة"/>
    <s v="IQ-D002"/>
    <s v="Camp - Amriyat Al-Fallujah"/>
    <s v="In Camp"/>
    <s v="Replenishment"/>
    <s v="Delivered"/>
    <s v="In-Kind"/>
    <n v="360"/>
    <m/>
    <n v="240"/>
    <n v="0"/>
    <n v="0"/>
    <n v="0"/>
    <n v="0"/>
    <n v="0"/>
    <n v="0"/>
    <n v="0"/>
    <n v="0"/>
    <n v="0"/>
    <n v="0"/>
    <n v="0"/>
    <n v="0"/>
    <m/>
    <m/>
  </r>
  <r>
    <n v="188"/>
    <d v="2016-06-01T00:00:00"/>
    <d v="2016-06-26T00:00:00"/>
    <x v="2"/>
    <s v="Int'l NGO"/>
    <x v="5"/>
    <x v="2"/>
    <s v="IQ-G01"/>
    <s v="Falluja_الفلوجة"/>
    <s v="IQ-D002"/>
    <s v="Camp - Amriyat Al-Fallujah"/>
    <s v="In Camp"/>
    <s v="New arrivals"/>
    <s v="Delivered"/>
    <s v="In-Kind"/>
    <n v="360"/>
    <m/>
    <n v="0"/>
    <n v="0"/>
    <n v="240"/>
    <n v="0"/>
    <n v="0"/>
    <n v="0"/>
    <n v="0"/>
    <n v="0"/>
    <n v="0"/>
    <n v="0"/>
    <n v="0"/>
    <n v="0"/>
    <n v="0"/>
    <m/>
    <m/>
  </r>
  <r>
    <n v="189"/>
    <d v="2016-06-01T00:00:00"/>
    <d v="2016-06-26T00:00:00"/>
    <x v="2"/>
    <s v="Int'l NGO"/>
    <x v="5"/>
    <x v="2"/>
    <s v="IQ-G01"/>
    <s v="Falluja_الفلوجة"/>
    <s v="IQ-D002"/>
    <s v="Camp - Habbaniya Tourist City"/>
    <s v="In Camp"/>
    <s v="New arrivals"/>
    <s v="Delivered"/>
    <s v="In-Kind"/>
    <n v="260"/>
    <m/>
    <n v="0"/>
    <n v="0"/>
    <n v="0"/>
    <n v="260"/>
    <n v="0"/>
    <n v="0"/>
    <n v="0"/>
    <n v="0"/>
    <n v="0"/>
    <n v="0"/>
    <n v="0"/>
    <n v="0"/>
    <n v="0"/>
    <m/>
    <m/>
  </r>
  <r>
    <n v="190"/>
    <d v="2016-06-01T00:00:00"/>
    <d v="2016-06-26T00:00:00"/>
    <x v="3"/>
    <s v="Int'l NGO"/>
    <x v="7"/>
    <x v="13"/>
    <s v="IQ-G11"/>
    <s v="Erbil__اربيل"/>
    <s v="IQ-D064"/>
    <s v="District - Erbil"/>
    <s v="Out of Camp"/>
    <s v="IDPs"/>
    <s v="Delivered"/>
    <s v="In-Kind"/>
    <n v="4"/>
    <m/>
    <n v="0"/>
    <n v="0"/>
    <n v="0"/>
    <n v="0"/>
    <n v="0"/>
    <n v="0"/>
    <n v="2"/>
    <n v="0"/>
    <n v="0"/>
    <n v="0"/>
    <n v="0"/>
    <n v="0"/>
    <n v="0"/>
    <m/>
    <m/>
  </r>
  <r>
    <n v="191"/>
    <d v="2016-06-01T00:00:00"/>
    <d v="2016-06-26T00:00:00"/>
    <x v="3"/>
    <s v="Int'l NGO"/>
    <x v="7"/>
    <x v="13"/>
    <s v="IQ-G11"/>
    <s v="Erbil__اربيل"/>
    <s v="IQ-D064"/>
    <s v="District - Erbil"/>
    <s v="Out of Camp"/>
    <s v="IDPs"/>
    <s v="Delivered"/>
    <s v="In-Kind"/>
    <n v="63"/>
    <m/>
    <n v="0"/>
    <n v="0"/>
    <n v="0"/>
    <n v="0"/>
    <n v="0"/>
    <n v="0"/>
    <n v="0"/>
    <n v="44"/>
    <n v="0"/>
    <n v="0"/>
    <n v="0"/>
    <n v="0"/>
    <n v="0"/>
    <m/>
    <m/>
  </r>
  <r>
    <n v="192"/>
    <d v="2016-06-01T00:00:00"/>
    <d v="2016-06-26T00:00:00"/>
    <x v="3"/>
    <s v="Int'l NGO"/>
    <x v="7"/>
    <x v="13"/>
    <s v="IQ-G11"/>
    <s v="Erbil__اربيل"/>
    <s v="IQ-D064"/>
    <s v="District - Erbil"/>
    <s v="Out of Camp"/>
    <s v="IDPs"/>
    <s v="Delivered"/>
    <s v="CASH"/>
    <n v="11"/>
    <n v="150"/>
    <n v="0"/>
    <n v="0"/>
    <n v="0"/>
    <n v="0"/>
    <n v="0"/>
    <n v="0"/>
    <n v="0"/>
    <n v="0"/>
    <n v="0"/>
    <n v="0"/>
    <n v="0"/>
    <n v="0"/>
    <n v="0"/>
    <m/>
    <m/>
  </r>
  <r>
    <n v="193"/>
    <d v="2016-06-01T00:00:00"/>
    <d v="2016-06-26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36"/>
    <m/>
    <n v="36"/>
    <n v="0"/>
    <n v="0"/>
    <n v="0"/>
    <n v="0"/>
    <n v="0"/>
    <n v="0"/>
    <n v="0"/>
    <n v="0"/>
    <n v="0"/>
    <n v="0"/>
    <n v="0"/>
    <n v="0"/>
    <m/>
    <m/>
  </r>
  <r>
    <n v="194"/>
    <d v="2016-06-01T00:00:00"/>
    <d v="2016-06-26T00:00:00"/>
    <x v="6"/>
    <s v="Nat'l NGO"/>
    <x v="1"/>
    <x v="1"/>
    <s v="IQ-G13"/>
    <s v="Kirkuk__كركوك"/>
    <s v="IQ-D076"/>
    <s v="District - Kirkuk"/>
    <s v="Out of Camp"/>
    <s v="IDPs"/>
    <s v="Delivered"/>
    <s v="In-Kind"/>
    <n v="136"/>
    <m/>
    <n v="0"/>
    <n v="0"/>
    <n v="0"/>
    <n v="0"/>
    <n v="0"/>
    <n v="0"/>
    <n v="136"/>
    <n v="0"/>
    <n v="0"/>
    <n v="0"/>
    <n v="0"/>
    <n v="0"/>
    <n v="0"/>
    <m/>
    <m/>
  </r>
  <r>
    <n v="195"/>
    <d v="2016-06-01T00:00:00"/>
    <d v="2016-06-26T00:00:00"/>
    <x v="8"/>
    <s v="Int'l NGO"/>
    <x v="2"/>
    <x v="2"/>
    <s v="IQ-G01"/>
    <s v="Falluja_الفلوجة"/>
    <s v="IQ-D002"/>
    <s v="Camp - Habbaniya Tourist City"/>
    <s v="In Camp"/>
    <s v="New arrivals"/>
    <s v="Delivered"/>
    <s v="In-Kind"/>
    <n v="672"/>
    <m/>
    <n v="672"/>
    <n v="0"/>
    <n v="0"/>
    <n v="0"/>
    <n v="0"/>
    <n v="0"/>
    <n v="0"/>
    <n v="0"/>
    <n v="0"/>
    <n v="0"/>
    <n v="0"/>
    <n v="0"/>
    <n v="0"/>
    <m/>
    <m/>
  </r>
  <r>
    <n v="196"/>
    <d v="2016-06-01T00:00:00"/>
    <d v="2016-06-26T00:00:00"/>
    <x v="8"/>
    <s v="Int'l NGO"/>
    <x v="2"/>
    <x v="9"/>
    <s v="IQ-G12"/>
    <s v="Kerbala__كربلاء"/>
    <s v="IQ-D072"/>
    <s v="District - Kerbala"/>
    <s v="Out of Camp"/>
    <s v="New arrivals"/>
    <s v="Delivered"/>
    <s v="In-Kind"/>
    <n v="406"/>
    <m/>
    <n v="0"/>
    <n v="0"/>
    <n v="406"/>
    <n v="0"/>
    <n v="0"/>
    <n v="0"/>
    <n v="0"/>
    <n v="0"/>
    <n v="0"/>
    <n v="0"/>
    <n v="0"/>
    <n v="0"/>
    <n v="0"/>
    <m/>
    <m/>
  </r>
  <r>
    <n v="197"/>
    <d v="2016-06-01T00:00:00"/>
    <d v="2016-06-26T00:00:00"/>
    <x v="9"/>
    <s v="UN"/>
    <x v="11"/>
    <x v="3"/>
    <s v="IQ-G08"/>
    <s v="Zakho_زاخو"/>
    <s v="IQ-D051"/>
    <s v="District - Zakho"/>
    <s v="In Camp"/>
    <s v="IDPs"/>
    <s v="Delivered"/>
    <s v="In-Kind"/>
    <n v="801"/>
    <m/>
    <n v="0"/>
    <n v="0"/>
    <n v="801"/>
    <n v="0"/>
    <n v="0"/>
    <n v="0"/>
    <n v="0"/>
    <n v="0"/>
    <n v="0"/>
    <n v="0"/>
    <n v="0"/>
    <n v="0"/>
    <n v="0"/>
    <m/>
    <m/>
  </r>
  <r>
    <n v="198"/>
    <d v="2016-06-01T00:00:00"/>
    <d v="2016-06-26T00:00:00"/>
    <x v="4"/>
    <s v="Nat'l NGO"/>
    <x v="8"/>
    <x v="7"/>
    <s v="IQ-G05"/>
    <s v="Sulaymaniya_السليمانية"/>
    <s v="IQ-D033"/>
    <s v="Camp - Ashti IDP"/>
    <s v="In Camp"/>
    <s v="New arrivals"/>
    <s v="Delivered"/>
    <s v="In-Kind"/>
    <n v="8"/>
    <m/>
    <n v="8"/>
    <n v="0"/>
    <n v="0"/>
    <n v="0"/>
    <n v="0"/>
    <n v="0"/>
    <n v="0"/>
    <n v="0"/>
    <n v="0"/>
    <n v="0"/>
    <n v="0"/>
    <n v="0"/>
    <n v="0"/>
    <m/>
    <m/>
  </r>
  <r>
    <n v="199"/>
    <d v="2016-06-01T00:00:00"/>
    <d v="2016-06-26T00:00:00"/>
    <x v="4"/>
    <s v="Nat'l NGO"/>
    <x v="8"/>
    <x v="7"/>
    <s v="IQ-G05"/>
    <s v="Sulaymaniya_السليمانية"/>
    <s v="IQ-D033"/>
    <s v="Camp - Ashti IDP"/>
    <s v="In Camp"/>
    <s v="Replenishment"/>
    <s v="Delivered"/>
    <s v="In-Kind"/>
    <n v="12"/>
    <m/>
    <n v="12"/>
    <n v="0"/>
    <n v="0"/>
    <n v="0"/>
    <n v="0"/>
    <n v="0"/>
    <n v="0"/>
    <n v="0"/>
    <n v="0"/>
    <n v="0"/>
    <n v="0"/>
    <n v="0"/>
    <n v="0"/>
    <m/>
    <m/>
  </r>
  <r>
    <n v="200"/>
    <d v="2016-05-05T00:00:00"/>
    <d v="2016-06-30T00:00:00"/>
    <x v="0"/>
    <s v="UN"/>
    <x v="0"/>
    <x v="2"/>
    <s v="IQ-G01"/>
    <s v="Falluja_الفلوجة"/>
    <s v="IQ-D002"/>
    <s v="Amiriyat Al Faluja, Camp No.1 (Alnasir)"/>
    <s v="In Camp"/>
    <s v="New arrivals"/>
    <s v="Delivered"/>
    <s v="In-Kind"/>
    <n v="204"/>
    <m/>
    <n v="0"/>
    <n v="204"/>
    <n v="0"/>
    <n v="0"/>
    <n v="0"/>
    <n v="0"/>
    <n v="0"/>
    <n v="0"/>
    <n v="0"/>
    <n v="0"/>
    <n v="0"/>
    <n v="0"/>
    <n v="0"/>
    <m/>
    <m/>
  </r>
  <r>
    <n v="201"/>
    <d v="2016-05-05T00:00:00"/>
    <d v="2016-06-30T00:00:00"/>
    <x v="0"/>
    <s v="UN"/>
    <x v="0"/>
    <x v="2"/>
    <s v="IQ-G01"/>
    <s v="Falluja_الفلوجة"/>
    <s v="IQ-D002"/>
    <s v="Amiriyat Al Faluja, Camp No.1 (Alnasir)"/>
    <s v="In Camp"/>
    <s v="New arrivals"/>
    <s v="Delivered"/>
    <s v="In-Kind"/>
    <n v="36"/>
    <m/>
    <n v="36"/>
    <n v="36"/>
    <n v="0"/>
    <n v="0"/>
    <n v="0"/>
    <n v="0"/>
    <n v="0"/>
    <n v="0"/>
    <n v="0"/>
    <n v="0"/>
    <n v="0"/>
    <n v="0"/>
    <n v="0"/>
    <m/>
    <m/>
  </r>
  <r>
    <n v="202"/>
    <d v="2016-05-05T00:00:00"/>
    <d v="2016-06-30T00:00:00"/>
    <x v="0"/>
    <s v="UN"/>
    <x v="0"/>
    <x v="2"/>
    <s v="IQ-G01"/>
    <s v="Falluja_الفلوجة"/>
    <s v="IQ-D002"/>
    <s v="Amiriyat Al Faluja, Camp No.2 (Alsalam)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m/>
  </r>
  <r>
    <n v="203"/>
    <d v="2016-05-15T00:00:00"/>
    <d v="2016-06-30T00:00:00"/>
    <x v="0"/>
    <s v="UN"/>
    <x v="0"/>
    <x v="2"/>
    <s v="IQ-G01"/>
    <s v="Falluja_الفلوجة"/>
    <s v="IQ-D002"/>
    <s v="Amiriyat Al Faluja, Camp No.19"/>
    <s v="In Camp"/>
    <s v="New arrivals"/>
    <s v="Delivered"/>
    <s v="In-Kind"/>
    <n v="156"/>
    <m/>
    <n v="0"/>
    <n v="0"/>
    <n v="0"/>
    <n v="0"/>
    <n v="0"/>
    <n v="0"/>
    <n v="0"/>
    <n v="0"/>
    <n v="0"/>
    <n v="0"/>
    <n v="0"/>
    <n v="0"/>
    <n v="156"/>
    <m/>
    <m/>
  </r>
  <r>
    <n v="204"/>
    <d v="2016-05-05T00:00:00"/>
    <d v="2016-07-06T00:00:00"/>
    <x v="0"/>
    <s v="UN"/>
    <x v="0"/>
    <x v="2"/>
    <s v="IQ-G01"/>
    <s v="Falluja_الفلوجة"/>
    <s v="IQ-D002"/>
    <s v="Amiriyat Al Faluja, Camp No.1 (Alnasir)"/>
    <s v="In Camp"/>
    <s v="New arrivals"/>
    <s v="Delivered"/>
    <s v="In-Kind"/>
    <n v="36"/>
    <m/>
    <n v="36"/>
    <n v="36"/>
    <n v="0"/>
    <n v="0"/>
    <n v="0"/>
    <n v="0"/>
    <n v="0"/>
    <n v="0"/>
    <n v="0"/>
    <n v="0"/>
    <n v="0"/>
    <n v="0"/>
    <n v="0"/>
    <m/>
    <s v="Camp Rehab."/>
  </r>
  <r>
    <n v="205"/>
    <d v="2016-05-05T00:00:00"/>
    <d v="2016-07-06T00:00:00"/>
    <x v="0"/>
    <s v="UN"/>
    <x v="0"/>
    <x v="2"/>
    <s v="IQ-G01"/>
    <s v="Falluja_الفلوجة"/>
    <s v="IQ-D002"/>
    <s v="Amiriyat Al Faluja, Camp No.1 (Alnasir)"/>
    <s v="In Camp"/>
    <s v="New arrivals"/>
    <s v="Delivered"/>
    <s v="In-Kind"/>
    <n v="204"/>
    <m/>
    <n v="0"/>
    <n v="204"/>
    <n v="0"/>
    <n v="0"/>
    <n v="0"/>
    <n v="0"/>
    <n v="0"/>
    <n v="0"/>
    <n v="0"/>
    <n v="0"/>
    <n v="0"/>
    <n v="0"/>
    <n v="0"/>
    <m/>
    <s v="Camp Rehab."/>
  </r>
  <r>
    <n v="206"/>
    <d v="2016-05-05T00:00:00"/>
    <d v="2016-07-06T00:00:00"/>
    <x v="0"/>
    <s v="UN"/>
    <x v="0"/>
    <x v="2"/>
    <s v="IQ-G01"/>
    <s v="Falluja_الفلوجة"/>
    <s v="IQ-D002"/>
    <s v="Amiriyat Al Faluja, Camp No.2 (Alsalam)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Camp rehab."/>
  </r>
  <r>
    <n v="207"/>
    <d v="2016-06-27T00:00:00"/>
    <d v="2016-07-07T00:00:00"/>
    <x v="0"/>
    <s v="UN"/>
    <x v="5"/>
    <x v="2"/>
    <s v="IQ-G01"/>
    <s v="Falluja_الفلوجة"/>
    <s v="IQ-D002"/>
    <s v="HTC, AlQaser HCR camp, install rub hall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one rubhall in Al Qaser Camp in HTC"/>
  </r>
  <r>
    <n v="208"/>
    <d v="2016-06-27T00:00:00"/>
    <d v="2016-07-07T00:00:00"/>
    <x v="0"/>
    <s v="UN"/>
    <x v="5"/>
    <x v="2"/>
    <s v="IQ-G01"/>
    <s v="Falluja_الفلوجة"/>
    <s v="IQ-D002"/>
    <s v="HTC, Al Tahrir 2 Camp, install rub hall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one rubhall in Al Tahrir 2 Camp in HTC"/>
  </r>
  <r>
    <n v="209"/>
    <d v="2016-07-03T00:00:00"/>
    <d v="2016-07-07T00:00:00"/>
    <x v="0"/>
    <s v="UN"/>
    <x v="0"/>
    <x v="2"/>
    <s v="IQ-G01"/>
    <s v="Falluja_الفلوجة"/>
    <s v="IQ-D002"/>
    <s v="Bzebiz, Central Camp, install rub hall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one rubhall in Central Camp in Bzebiz"/>
  </r>
  <r>
    <n v="210"/>
    <d v="2016-07-03T00:00:00"/>
    <d v="2016-07-07T00:00:00"/>
    <x v="0"/>
    <s v="UN"/>
    <x v="0"/>
    <x v="2"/>
    <s v="IQ-G01"/>
    <s v="Falluja_الفلوجة"/>
    <s v="IQ-D002"/>
    <s v="Amiriyat Al Falluja, Camp No.20, install rub hall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one rubhall in Camp No.20  in A.F"/>
  </r>
  <r>
    <n v="211"/>
    <d v="2016-06-17T00:00:00"/>
    <d v="2016-07-08T00:00:00"/>
    <x v="0"/>
    <s v="UN"/>
    <x v="2"/>
    <x v="2"/>
    <s v="IQ-G01"/>
    <s v="Ramadi_الرمادي"/>
    <s v="IQ-D006"/>
    <s v="Khaldiya Camp No.7, install two rub halls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Two rub halls in Khaldiya camp No.7"/>
  </r>
  <r>
    <n v="212"/>
    <d v="2016-05-07T00:00:00"/>
    <d v="2016-07-08T00:00:00"/>
    <x v="0"/>
    <s v="UN"/>
    <x v="2"/>
    <x v="2"/>
    <s v="IQ-G01"/>
    <s v="ANB - Ramadi"/>
    <s v="IQ-D001"/>
    <s v="Khaldiya/ Al Habaniya, Al Tahrir (1) Camp + the extention"/>
    <s v="In Camp"/>
    <s v="New arrivals"/>
    <s v="Delivered"/>
    <s v="In-Kind"/>
    <n v="320"/>
    <m/>
    <n v="320"/>
    <n v="320"/>
    <n v="0"/>
    <n v="0"/>
    <n v="0"/>
    <n v="0"/>
    <n v="0"/>
    <n v="0"/>
    <n v="0"/>
    <n v="0"/>
    <n v="0"/>
    <n v="0"/>
    <n v="0"/>
    <m/>
    <s v="New Camp 256 tents with extension 64 tents"/>
  </r>
  <r>
    <n v="213"/>
    <d v="2016-05-22T00:00:00"/>
    <d v="2016-07-08T00:00:00"/>
    <x v="0"/>
    <s v="UN"/>
    <x v="2"/>
    <x v="2"/>
    <s v="IQ-G01"/>
    <s v="ANB - Ramadi"/>
    <s v="IQ-D001"/>
    <s v="Khaldiya/ Al Habaniya, Al Tahrir (2) Camp + the extention"/>
    <s v="In Camp"/>
    <s v="New arrivals"/>
    <s v="Delivered"/>
    <s v="In-Kind"/>
    <n v="352"/>
    <m/>
    <n v="352"/>
    <n v="352"/>
    <n v="0"/>
    <n v="0"/>
    <n v="0"/>
    <n v="0"/>
    <n v="0"/>
    <n v="0"/>
    <n v="0"/>
    <n v="0"/>
    <n v="0"/>
    <n v="0"/>
    <n v="0"/>
    <m/>
    <s v="New Camp 256 tents with extension 96 tents"/>
  </r>
  <r>
    <n v="214"/>
    <d v="2016-05-11T00:00:00"/>
    <d v="2016-07-09T00:00:00"/>
    <x v="0"/>
    <s v="UN"/>
    <x v="5"/>
    <x v="2"/>
    <s v="IQ-G01"/>
    <s v="Falluja_الفلوجة"/>
    <s v="IQ-D002"/>
    <s v="Amiriyat Al Faluja, Camp No.8"/>
    <s v="In Camp"/>
    <s v="New arrivals"/>
    <s v="Delivered"/>
    <s v="In-Kind"/>
    <n v="240"/>
    <m/>
    <n v="0"/>
    <n v="0"/>
    <n v="0"/>
    <n v="0"/>
    <n v="0"/>
    <n v="0"/>
    <n v="0"/>
    <n v="0"/>
    <n v="0"/>
    <n v="0"/>
    <n v="0"/>
    <n v="0"/>
    <n v="240"/>
    <m/>
    <s v="Upgrade camp from tents to RHU"/>
  </r>
  <r>
    <n v="215"/>
    <d v="2016-05-15T00:00:00"/>
    <d v="2016-07-10T00:00:00"/>
    <x v="0"/>
    <s v="UN"/>
    <x v="0"/>
    <x v="2"/>
    <s v="IQ-G01"/>
    <s v="Falluja_الفلوجة"/>
    <s v="IQ-D002"/>
    <s v="Amiriyat Al Faluja, Camp No.19"/>
    <s v="In Camp"/>
    <s v="New arrivals"/>
    <s v="Delivered"/>
    <s v="In-Kind"/>
    <n v="156"/>
    <m/>
    <n v="0"/>
    <n v="0"/>
    <n v="0"/>
    <n v="0"/>
    <n v="0"/>
    <n v="0"/>
    <n v="0"/>
    <n v="0"/>
    <n v="0"/>
    <n v="0"/>
    <n v="0"/>
    <n v="0"/>
    <n v="156"/>
    <m/>
    <s v="Upgrade camp from tents to RHU (Rehab.)"/>
  </r>
  <r>
    <n v="216"/>
    <d v="2016-06-07T00:00:00"/>
    <d v="2016-07-10T00:00:00"/>
    <x v="0"/>
    <s v="UN"/>
    <x v="0"/>
    <x v="2"/>
    <s v="IQ-G01"/>
    <s v="Falluja_الفلوجة"/>
    <s v="IQ-D002"/>
    <s v="Amiriyat Al Fallujah, Camp No. 20"/>
    <s v="In Camp"/>
    <s v="New arrivals"/>
    <s v="Delivered"/>
    <s v="In-Kind"/>
    <n v="264"/>
    <m/>
    <n v="264"/>
    <n v="264"/>
    <n v="0"/>
    <n v="0"/>
    <n v="0"/>
    <n v="0"/>
    <n v="0"/>
    <n v="0"/>
    <n v="0"/>
    <n v="0"/>
    <n v="0"/>
    <n v="0"/>
    <n v="0"/>
    <m/>
    <s v="New Camp"/>
  </r>
  <r>
    <n v="217"/>
    <d v="2016-06-07T00:00:00"/>
    <d v="2016-07-10T00:00:00"/>
    <x v="0"/>
    <s v="UN"/>
    <x v="0"/>
    <x v="2"/>
    <s v="IQ-G01"/>
    <s v="Falluja_الفلوجة"/>
    <s v="IQ-D002"/>
    <s v="Amiriyat Al Fallujah, Camp No.21"/>
    <s v="In Camp"/>
    <s v="New arrivals"/>
    <s v="Delivered"/>
    <s v="In-Kind"/>
    <n v="264"/>
    <m/>
    <n v="264"/>
    <n v="264"/>
    <n v="0"/>
    <n v="0"/>
    <n v="0"/>
    <n v="0"/>
    <n v="0"/>
    <n v="0"/>
    <n v="0"/>
    <n v="0"/>
    <n v="0"/>
    <n v="0"/>
    <n v="0"/>
    <m/>
    <s v="New Camp"/>
  </r>
  <r>
    <n v="218"/>
    <d v="2016-03-16T00:00:00"/>
    <d v="2016-07-30T00:00:00"/>
    <x v="0"/>
    <s v="UN"/>
    <x v="6"/>
    <x v="5"/>
    <s v="IQ-G10"/>
    <s v="Muqdadiya_المقدادية"/>
    <s v="IQ-D062"/>
    <s v="Mansouriya"/>
    <s v="In return areas"/>
    <s v="Returnees"/>
    <s v="Delivered"/>
    <s v="In-Kind"/>
    <n v="250"/>
    <m/>
    <n v="0"/>
    <n v="0"/>
    <n v="0"/>
    <n v="0"/>
    <n v="0"/>
    <n v="0"/>
    <n v="0"/>
    <n v="0"/>
    <n v="0"/>
    <n v="0"/>
    <n v="0"/>
    <n v="250"/>
    <n v="0"/>
    <m/>
    <s v="Rehab. shelters for returnees"/>
  </r>
  <r>
    <n v="219"/>
    <d v="2016-05-29T00:00:00"/>
    <d v="2016-07-30T00:00:00"/>
    <x v="0"/>
    <s v="UN"/>
    <x v="2"/>
    <x v="2"/>
    <s v="IQ-G01"/>
    <s v="ANB - Ramadi"/>
    <s v="IQ-D001"/>
    <s v="Ramadi"/>
    <s v="In return areas"/>
    <s v="Returnees"/>
    <s v="Delivered"/>
    <s v="In-Kind"/>
    <n v="261"/>
    <m/>
    <n v="0"/>
    <n v="0"/>
    <n v="0"/>
    <n v="0"/>
    <n v="0"/>
    <n v="0"/>
    <n v="0"/>
    <n v="0"/>
    <n v="0"/>
    <n v="0"/>
    <n v="0"/>
    <n v="261"/>
    <n v="0"/>
    <m/>
    <s v="Rehab. shelters for returnees"/>
  </r>
  <r>
    <n v="220"/>
    <d v="2016-06-16T00:00:00"/>
    <d v="2016-07-31T00:00:00"/>
    <x v="0"/>
    <s v="UN"/>
    <x v="2"/>
    <x v="2"/>
    <s v="IQ-G01"/>
    <s v="ANB - Ramadi"/>
    <s v="IQ-D001"/>
    <s v="Khaldiya, Camp No. 8"/>
    <s v="In Camp"/>
    <s v="New arrivals"/>
    <s v="Delivered"/>
    <s v="In-Kind"/>
    <n v="255"/>
    <m/>
    <n v="255"/>
    <n v="255"/>
    <n v="0"/>
    <n v="0"/>
    <n v="0"/>
    <n v="0"/>
    <n v="0"/>
    <n v="0"/>
    <n v="0"/>
    <n v="0"/>
    <n v="0"/>
    <n v="0"/>
    <n v="0"/>
    <m/>
    <s v="New Camp"/>
  </r>
  <r>
    <n v="221"/>
    <d v="2016-05-29T00:00:00"/>
    <d v="2016-07-31T00:00:00"/>
    <x v="0"/>
    <s v="UN"/>
    <x v="2"/>
    <x v="2"/>
    <s v="IQ-G01"/>
    <s v="Falluja_الفلوجة"/>
    <s v="IQ-D002"/>
    <s v="Karma"/>
    <s v="In return areas"/>
    <s v="Returnees"/>
    <s v="Delivered"/>
    <s v="In-Kind"/>
    <n v="126"/>
    <m/>
    <n v="0"/>
    <n v="0"/>
    <n v="0"/>
    <n v="0"/>
    <n v="0"/>
    <n v="0"/>
    <n v="0"/>
    <n v="0"/>
    <n v="0"/>
    <n v="0"/>
    <n v="0"/>
    <n v="126"/>
    <n v="0"/>
    <m/>
    <s v="Rehab. shelters for returnees"/>
  </r>
  <r>
    <n v="222"/>
    <d v="2016-03-15T00:00:00"/>
    <d v="2016-07-31T00:00:00"/>
    <x v="10"/>
    <s v="Int'l NGO"/>
    <x v="12"/>
    <x v="5"/>
    <s v="IQ-G10"/>
    <s v="Khanaqin_خانقين"/>
    <s v="IQ-D060"/>
    <s v="Khanaqin Center"/>
    <s v="Out of Camp"/>
    <s v="IDPs"/>
    <s v="Delivered"/>
    <s v="In-Kind"/>
    <n v="103"/>
    <m/>
    <n v="0"/>
    <n v="0"/>
    <n v="0"/>
    <n v="0"/>
    <n v="0"/>
    <n v="103"/>
    <n v="0"/>
    <n v="0"/>
    <n v="0"/>
    <n v="0"/>
    <n v="0"/>
    <n v="0"/>
    <n v="0"/>
    <m/>
    <s v="Rehabilitation of Critical Shelter"/>
  </r>
  <r>
    <n v="223"/>
    <d v="2016-03-20T00:00:00"/>
    <d v="2016-07-31T00:00:00"/>
    <x v="10"/>
    <s v="Int'l NGO"/>
    <x v="12"/>
    <x v="5"/>
    <s v="IQ-G10"/>
    <m/>
    <s v=""/>
    <s v="Karim Dawood District"/>
    <s v="Out of Camp"/>
    <s v="IDPs"/>
    <s v="Delivered"/>
    <s v="In-Kind"/>
    <n v="30"/>
    <m/>
    <n v="0"/>
    <n v="0"/>
    <n v="0"/>
    <n v="0"/>
    <n v="0"/>
    <n v="30"/>
    <n v="0"/>
    <n v="0"/>
    <n v="0"/>
    <n v="0"/>
    <n v="0"/>
    <n v="0"/>
    <n v="0"/>
    <m/>
    <s v="Rehabilitation of Critical Shelter"/>
  </r>
  <r>
    <n v="224"/>
    <d v="2016-03-24T00:00:00"/>
    <d v="2016-07-31T00:00:00"/>
    <x v="10"/>
    <s v="Int'l NGO"/>
    <x v="12"/>
    <x v="5"/>
    <s v="IQ-G10"/>
    <m/>
    <s v=""/>
    <s v="Qarablagh District"/>
    <s v="Out of Camp"/>
    <s v="IDPs"/>
    <s v="Delivered"/>
    <s v="In-Kind"/>
    <n v="17"/>
    <m/>
    <n v="0"/>
    <n v="0"/>
    <n v="0"/>
    <n v="0"/>
    <n v="0"/>
    <n v="17"/>
    <n v="0"/>
    <n v="0"/>
    <n v="0"/>
    <n v="0"/>
    <n v="0"/>
    <n v="0"/>
    <n v="0"/>
    <m/>
    <s v="Rehabilitation of Critical Shelter"/>
  </r>
  <r>
    <n v="225"/>
    <d v="2016-04-04T00:00:00"/>
    <d v="2016-07-31T00:00:00"/>
    <x v="10"/>
    <s v="Int'l NGO"/>
    <x v="12"/>
    <x v="1"/>
    <s v="IQ-G13"/>
    <s v="Kirkuk__كركوك"/>
    <s v="IQ-D076"/>
    <s v="Panja Ali"/>
    <s v="Out of Camp"/>
    <s v="IDPs"/>
    <s v="Delivered"/>
    <s v="In-Kind"/>
    <n v="42"/>
    <m/>
    <n v="0"/>
    <n v="0"/>
    <n v="0"/>
    <n v="0"/>
    <n v="0"/>
    <n v="42"/>
    <n v="0"/>
    <n v="0"/>
    <n v="0"/>
    <n v="0"/>
    <n v="0"/>
    <n v="0"/>
    <n v="0"/>
    <m/>
    <s v="Rehabilitation of Critical Shelter"/>
  </r>
  <r>
    <n v="226"/>
    <d v="2016-04-05T00:00:00"/>
    <d v="2016-07-31T00:00:00"/>
    <x v="10"/>
    <s v="Int'l NGO"/>
    <x v="12"/>
    <x v="1"/>
    <s v="IQ-G13"/>
    <s v="Kirkuk__كركوك"/>
    <s v="IQ-D076"/>
    <s v="Amal Shanbi"/>
    <s v="Out of Camp"/>
    <s v="IDPs"/>
    <s v="Delivered"/>
    <s v="In-Kind"/>
    <n v="32"/>
    <m/>
    <n v="0"/>
    <n v="0"/>
    <n v="0"/>
    <n v="0"/>
    <n v="0"/>
    <n v="32"/>
    <n v="0"/>
    <n v="0"/>
    <n v="0"/>
    <n v="0"/>
    <n v="0"/>
    <n v="0"/>
    <n v="0"/>
    <m/>
    <s v="Rehabilitation of Critical Shelter"/>
  </r>
  <r>
    <n v="227"/>
    <d v="2016-04-06T00:00:00"/>
    <d v="2016-07-31T00:00:00"/>
    <x v="10"/>
    <s v="Int'l NGO"/>
    <x v="12"/>
    <x v="1"/>
    <s v="IQ-G13"/>
    <s v="Kirkuk__كركوك"/>
    <s v="IQ-D076"/>
    <s v="Celebration Park"/>
    <s v="Out of Camp"/>
    <s v="IDPs"/>
    <s v="Delivered"/>
    <s v="In-Kind"/>
    <n v="16"/>
    <m/>
    <n v="0"/>
    <n v="0"/>
    <n v="0"/>
    <n v="0"/>
    <n v="0"/>
    <n v="16"/>
    <n v="0"/>
    <n v="0"/>
    <n v="0"/>
    <n v="0"/>
    <n v="0"/>
    <n v="0"/>
    <n v="0"/>
    <m/>
    <s v="Rehabilitation of Critical Shelter"/>
  </r>
  <r>
    <n v="228"/>
    <d v="2016-04-11T00:00:00"/>
    <d v="2016-07-31T00:00:00"/>
    <x v="10"/>
    <s v="Int'l NGO"/>
    <x v="12"/>
    <x v="3"/>
    <s v="IQ-G08"/>
    <s v="Dahuk__دهوك"/>
    <s v="IQ-D049"/>
    <s v="Seje"/>
    <s v="Out of Camp"/>
    <s v="IDPs"/>
    <s v="Delivered"/>
    <s v="In-Kind"/>
    <n v="119"/>
    <m/>
    <n v="0"/>
    <n v="0"/>
    <n v="0"/>
    <n v="0"/>
    <n v="0"/>
    <n v="119"/>
    <n v="0"/>
    <n v="0"/>
    <n v="0"/>
    <n v="0"/>
    <n v="0"/>
    <n v="0"/>
    <n v="0"/>
    <m/>
    <s v="Rehabilitation of Critical Shelter"/>
  </r>
  <r>
    <n v="229"/>
    <d v="2016-05-02T00:00:00"/>
    <d v="2016-07-31T00:00:00"/>
    <x v="10"/>
    <s v="Int'l NGO"/>
    <x v="12"/>
    <x v="3"/>
    <s v="IQ-G08"/>
    <s v="Zakho_زاخو"/>
    <s v="IQ-D051"/>
    <s v="Ardalan"/>
    <s v="Out of Camp"/>
    <s v="IDPs"/>
    <s v="Delivered"/>
    <s v="In-Kind"/>
    <n v="31"/>
    <m/>
    <n v="0"/>
    <n v="0"/>
    <n v="0"/>
    <n v="0"/>
    <n v="0"/>
    <n v="31"/>
    <n v="0"/>
    <n v="0"/>
    <n v="0"/>
    <n v="0"/>
    <n v="0"/>
    <n v="0"/>
    <n v="0"/>
    <m/>
    <s v="Rehabilitation of Critical Shelter"/>
  </r>
  <r>
    <n v="230"/>
    <d v="2016-07-01T00:00:00"/>
    <d v="2016-07-31T00:00:00"/>
    <x v="11"/>
    <s v="Governement Bodies"/>
    <x v="13"/>
    <x v="3"/>
    <s v="IQ-G08"/>
    <s v="Zakho_زاخو"/>
    <s v="IQ-D051"/>
    <s v="Camp - Berseve 1"/>
    <s v="In Camp"/>
    <s v="IDPs"/>
    <s v="Delivered"/>
    <s v="In-Kind"/>
    <n v="800"/>
    <m/>
    <n v="0"/>
    <n v="850"/>
    <n v="0"/>
    <n v="0"/>
    <n v="0"/>
    <n v="0"/>
    <n v="0"/>
    <n v="0"/>
    <n v="0"/>
    <n v="0"/>
    <n v="0"/>
    <n v="0"/>
    <n v="0"/>
    <m/>
    <s v="From AI"/>
  </r>
  <r>
    <n v="231"/>
    <d v="2016-07-01T00:00:00"/>
    <d v="2016-07-31T00:00:00"/>
    <x v="11"/>
    <s v="Governement Bodies"/>
    <x v="13"/>
    <x v="6"/>
    <s v="IQ-G15"/>
    <s v="Akre_عقرة"/>
    <s v="IQ-D083"/>
    <s v="Camp - Mamilian"/>
    <s v="In Camp"/>
    <s v="IDPs"/>
    <s v="Delivered"/>
    <s v="In-Kind"/>
    <n v="59"/>
    <m/>
    <n v="59"/>
    <n v="0"/>
    <n v="0"/>
    <n v="0"/>
    <n v="0"/>
    <n v="0"/>
    <n v="0"/>
    <n v="0"/>
    <n v="0"/>
    <n v="0"/>
    <n v="0"/>
    <n v="0"/>
    <n v="0"/>
    <m/>
    <s v="From AI"/>
  </r>
  <r>
    <n v="232"/>
    <d v="2016-07-01T00:00:00"/>
    <d v="2016-07-31T00:00:00"/>
    <x v="11"/>
    <s v="Governement Bodies"/>
    <x v="13"/>
    <x v="6"/>
    <s v="IQ-G15"/>
    <s v="Shikhan_الشيخان"/>
    <s v="IQ-D088"/>
    <s v="Camp - Mamrashan"/>
    <s v="In Camp"/>
    <s v="IDPs"/>
    <s v="Delivered"/>
    <s v="In-Kind"/>
    <n v="100"/>
    <m/>
    <n v="0"/>
    <n v="0"/>
    <n v="100"/>
    <n v="0"/>
    <n v="0"/>
    <n v="0"/>
    <n v="0"/>
    <n v="0"/>
    <n v="0"/>
    <n v="0"/>
    <n v="0"/>
    <n v="0"/>
    <n v="0"/>
    <m/>
    <s v="From AI"/>
  </r>
  <r>
    <n v="233"/>
    <d v="2016-07-01T00:00:00"/>
    <d v="2016-07-31T00:00:00"/>
    <x v="2"/>
    <s v="Int'l NGO"/>
    <x v="5"/>
    <x v="2"/>
    <s v="IQ-G01"/>
    <s v="Falluja_الفلوجة"/>
    <s v="IQ-D002"/>
    <s v="Camp - Amriyat Al-Fallujah"/>
    <s v="In Camp"/>
    <s v="New arrivals"/>
    <s v="Delivered"/>
    <s v="In-Kind"/>
    <n v="2"/>
    <m/>
    <n v="0"/>
    <n v="0"/>
    <n v="2"/>
    <n v="0"/>
    <n v="0"/>
    <n v="0"/>
    <n v="0"/>
    <n v="0"/>
    <n v="0"/>
    <n v="0"/>
    <n v="0"/>
    <n v="0"/>
    <n v="0"/>
    <m/>
    <s v="From AI"/>
  </r>
  <r>
    <n v="234"/>
    <d v="2016-07-01T00:00:00"/>
    <d v="2016-07-31T00:00:00"/>
    <x v="2"/>
    <s v="Int'l NGO"/>
    <x v="5"/>
    <x v="2"/>
    <s v="IQ-G01"/>
    <s v="Falluja_الفلوجة"/>
    <s v="IQ-D002"/>
    <s v="Camp - Habbaniya Tourist City"/>
    <s v="In Camp"/>
    <s v="New arrivals"/>
    <s v="Delivered"/>
    <s v="In-Kind"/>
    <n v="250"/>
    <m/>
    <n v="250"/>
    <n v="0"/>
    <n v="0"/>
    <n v="0"/>
    <n v="0"/>
    <n v="0"/>
    <n v="0"/>
    <n v="0"/>
    <n v="0"/>
    <n v="0"/>
    <n v="0"/>
    <n v="0"/>
    <n v="0"/>
    <m/>
    <s v="From AI"/>
  </r>
  <r>
    <n v="235"/>
    <d v="2016-07-01T00:00:00"/>
    <d v="2016-07-31T00:00:00"/>
    <x v="3"/>
    <s v="Int'l NGO"/>
    <x v="7"/>
    <x v="3"/>
    <s v="IQ-G08"/>
    <s v="Sumel_سميل"/>
    <s v="IQ-D050"/>
    <s v="District - Sumel"/>
    <s v="Out of Camp"/>
    <s v="IDPs"/>
    <s v="Delivered"/>
    <s v="In-Kind"/>
    <n v="200"/>
    <m/>
    <n v="0"/>
    <n v="0"/>
    <n v="0"/>
    <n v="0"/>
    <n v="0"/>
    <n v="0"/>
    <n v="0"/>
    <n v="200"/>
    <n v="0"/>
    <n v="0"/>
    <n v="0"/>
    <n v="0"/>
    <n v="0"/>
    <m/>
    <s v="From AI"/>
  </r>
  <r>
    <n v="236"/>
    <d v="2016-07-01T00:00:00"/>
    <d v="2016-07-31T00:00:00"/>
    <x v="3"/>
    <s v="Int'l NGO"/>
    <x v="7"/>
    <x v="13"/>
    <s v="IQ-G11"/>
    <s v="Erbil__اربيل"/>
    <s v="IQ-D064"/>
    <s v="District - Erbil"/>
    <s v="Out of Camp"/>
    <s v="IDPs"/>
    <s v="Delivered"/>
    <s v="In-Kind"/>
    <n v="26"/>
    <m/>
    <n v="0"/>
    <n v="0"/>
    <n v="0"/>
    <n v="0"/>
    <n v="0"/>
    <n v="0"/>
    <n v="0"/>
    <n v="13"/>
    <n v="0"/>
    <n v="0"/>
    <n v="0"/>
    <n v="0"/>
    <n v="0"/>
    <m/>
    <s v="From AI"/>
  </r>
  <r>
    <n v="237"/>
    <d v="2016-07-01T00:00:00"/>
    <d v="2016-07-31T00:00:00"/>
    <x v="12"/>
    <s v="Int'l NGO"/>
    <x v="14"/>
    <x v="3"/>
    <s v="IQ-G08"/>
    <s v="Sumel_سميل"/>
    <s v="IQ-D050"/>
    <s v="Camp - Rwanga Community"/>
    <s v="In Camp"/>
    <s v="IDPs"/>
    <s v="Delivered"/>
    <s v="In-Kind"/>
    <n v="6"/>
    <m/>
    <n v="0"/>
    <n v="0"/>
    <n v="6"/>
    <n v="0"/>
    <n v="0"/>
    <n v="0"/>
    <n v="0"/>
    <n v="0"/>
    <n v="0"/>
    <n v="0"/>
    <n v="0"/>
    <n v="0"/>
    <n v="0"/>
    <m/>
    <s v="From AI"/>
  </r>
  <r>
    <n v="238"/>
    <d v="2016-07-01T00:00:00"/>
    <d v="2016-07-31T00:00:00"/>
    <x v="12"/>
    <s v="Int'l NGO"/>
    <x v="14"/>
    <x v="6"/>
    <s v="IQ-G15"/>
    <s v="Shikhan_الشيخان"/>
    <s v="IQ-D088"/>
    <s v="Camp - Mamrashan"/>
    <s v="In Camp"/>
    <s v="IDPs"/>
    <s v="Delivered"/>
    <s v="In-Kind"/>
    <n v="100"/>
    <m/>
    <n v="0"/>
    <n v="0"/>
    <n v="100"/>
    <n v="0"/>
    <n v="0"/>
    <n v="0"/>
    <n v="0"/>
    <n v="0"/>
    <n v="0"/>
    <n v="0"/>
    <n v="0"/>
    <n v="0"/>
    <n v="0"/>
    <m/>
    <s v="From AI"/>
  </r>
  <r>
    <n v="239"/>
    <d v="2016-07-01T00:00:00"/>
    <d v="2016-07-31T00:00:00"/>
    <x v="7"/>
    <s v="Nat'l NGO"/>
    <x v="3"/>
    <x v="3"/>
    <s v="IQ-G08"/>
    <s v="Sumel_سميل"/>
    <s v="IQ-D050"/>
    <s v="Camp - Bajet Kandala"/>
    <s v="In Camp"/>
    <s v="Replenishment"/>
    <s v="Delivered"/>
    <s v="In-Kind"/>
    <n v="50"/>
    <m/>
    <n v="50"/>
    <n v="0"/>
    <n v="0"/>
    <n v="0"/>
    <n v="0"/>
    <n v="0"/>
    <n v="0"/>
    <n v="0"/>
    <n v="0"/>
    <n v="0"/>
    <n v="0"/>
    <n v="0"/>
    <n v="0"/>
    <m/>
    <s v="From AI"/>
  </r>
  <r>
    <n v="240"/>
    <d v="2016-07-01T00:00:00"/>
    <d v="2016-07-31T00:00:00"/>
    <x v="7"/>
    <s v="Nat'l NGO"/>
    <x v="3"/>
    <x v="3"/>
    <s v="IQ-G08"/>
    <s v="Sumel_سميل"/>
    <s v="IQ-D050"/>
    <s v="Camp - Khanke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241"/>
    <d v="2016-07-01T00:00:00"/>
    <d v="2016-07-31T00:00:00"/>
    <x v="7"/>
    <s v="Nat'l NGO"/>
    <x v="3"/>
    <x v="6"/>
    <s v="IQ-G15"/>
    <s v="Tilkaif_تلكيف"/>
    <s v="IQ-D091"/>
    <s v="Camp - Garmawa"/>
    <s v="In Camp"/>
    <s v="New arrivals"/>
    <s v="Delivered"/>
    <s v="In-Kind"/>
    <n v="42"/>
    <m/>
    <n v="42"/>
    <n v="0"/>
    <n v="0"/>
    <n v="0"/>
    <n v="0"/>
    <n v="0"/>
    <n v="0"/>
    <n v="0"/>
    <n v="0"/>
    <n v="0"/>
    <n v="0"/>
    <n v="0"/>
    <n v="0"/>
    <m/>
    <s v="From AI"/>
  </r>
  <r>
    <n v="242"/>
    <d v="2016-07-01T00:00:00"/>
    <d v="2016-07-31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18"/>
    <m/>
    <n v="18"/>
    <n v="0"/>
    <n v="0"/>
    <n v="0"/>
    <n v="0"/>
    <n v="0"/>
    <n v="0"/>
    <n v="0"/>
    <n v="0"/>
    <n v="0"/>
    <n v="0"/>
    <n v="0"/>
    <n v="0"/>
    <m/>
    <s v="From AI"/>
  </r>
  <r>
    <n v="243"/>
    <d v="2016-07-01T00:00:00"/>
    <d v="2016-07-31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226"/>
    <m/>
    <n v="0"/>
    <n v="0"/>
    <n v="0"/>
    <n v="0"/>
    <n v="0"/>
    <n v="0"/>
    <n v="0"/>
    <n v="226"/>
    <n v="0"/>
    <n v="0"/>
    <n v="0"/>
    <n v="0"/>
    <n v="0"/>
    <m/>
    <s v="From AI"/>
  </r>
  <r>
    <n v="244"/>
    <d v="2016-07-01T00:00:00"/>
    <d v="2016-07-31T00:00:00"/>
    <x v="4"/>
    <s v="Nat'l NGO"/>
    <x v="8"/>
    <x v="7"/>
    <s v="IQ-G05"/>
    <s v="Sulaymaniya_السليمانية"/>
    <s v="IQ-D033"/>
    <s v="Camp - Ashti IDP"/>
    <s v="In Camp"/>
    <s v="New arrivals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s v="From AI"/>
  </r>
  <r>
    <n v="245"/>
    <d v="2016-07-01T00:00:00"/>
    <d v="2016-07-31T00:00:00"/>
    <x v="4"/>
    <s v="Nat'l NGO"/>
    <x v="8"/>
    <x v="7"/>
    <s v="IQ-G05"/>
    <s v="Sulaymaniya_السليمانية"/>
    <s v="IQ-D033"/>
    <s v="Camp - Ashti IDP"/>
    <s v="In Camp"/>
    <s v="Replenishment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s v="From AI"/>
  </r>
  <r>
    <n v="246"/>
    <d v="2016-08-02T00:00:00"/>
    <d v="2016-08-02T00:00:00"/>
    <x v="0"/>
    <s v="UN"/>
    <x v="1"/>
    <x v="1"/>
    <s v="IQ-G13"/>
    <s v="Kirkuk__كركوك"/>
    <s v="IQ-D076"/>
    <s v="Nazrawa Camp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Replacing tents"/>
  </r>
  <r>
    <n v="247"/>
    <d v="2016-07-10T00:00:00"/>
    <d v="2016-08-04T00:00:00"/>
    <x v="0"/>
    <s v="UN"/>
    <x v="5"/>
    <x v="2"/>
    <s v="IQ-G01"/>
    <s v="ANB - Falluja"/>
    <s v="IQ-D001"/>
    <s v="Amiriyat Al Fallujah, Camp No.31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48"/>
    <d v="2016-07-11T00:00:00"/>
    <d v="2016-08-04T00:00:00"/>
    <x v="0"/>
    <s v="UN"/>
    <x v="5"/>
    <x v="2"/>
    <s v="IQ-G01"/>
    <s v="ANB - Falluja"/>
    <s v="IQ-D001"/>
    <s v="HTC/  Fallujah  No.7 camp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49"/>
    <d v="2016-07-07T00:00:00"/>
    <d v="2016-08-08T00:00:00"/>
    <x v="0"/>
    <s v="UN"/>
    <x v="2"/>
    <x v="2"/>
    <s v="IQ-G01"/>
    <s v="ANB - Falluja"/>
    <s v="IQ-D001"/>
    <s v="HTC/  Fallujah  No.8 camp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50"/>
    <d v="2016-07-10T00:00:00"/>
    <d v="2016-08-08T00:00:00"/>
    <x v="0"/>
    <s v="UN"/>
    <x v="1"/>
    <x v="1"/>
    <s v="IQ-G13"/>
    <s v="Kirkuk__كركوك"/>
    <s v="IQ-D076"/>
    <s v="Tariq Company area "/>
    <s v="Out of Camp"/>
    <s v="New arrivals"/>
    <s v="Delivered"/>
    <s v="In-Kind"/>
    <n v="35"/>
    <m/>
    <n v="0"/>
    <n v="0"/>
    <n v="0"/>
    <n v="0"/>
    <n v="0"/>
    <n v="0"/>
    <n v="12"/>
    <n v="0"/>
    <n v="0"/>
    <n v="0"/>
    <n v="0"/>
    <n v="0"/>
    <n v="0"/>
    <m/>
    <s v="Unfinished/Abandoned building"/>
  </r>
  <r>
    <n v="251"/>
    <d v="2016-07-10T00:00:00"/>
    <d v="2016-08-08T00:00:00"/>
    <x v="0"/>
    <s v="UN"/>
    <x v="1"/>
    <x v="1"/>
    <s v="IQ-G13"/>
    <s v="Kirkuk__كركوك"/>
    <s v="IQ-D076"/>
    <s v="Domiz "/>
    <s v="Out of Camp"/>
    <s v="New arrivals"/>
    <s v="Delivered"/>
    <s v="In-Kind"/>
    <n v="30"/>
    <m/>
    <n v="0"/>
    <n v="0"/>
    <n v="0"/>
    <n v="0"/>
    <n v="0"/>
    <n v="0"/>
    <n v="13"/>
    <n v="0"/>
    <n v="0"/>
    <n v="0"/>
    <n v="0"/>
    <n v="0"/>
    <n v="0"/>
    <m/>
    <s v="Unfinished/Abandoned building"/>
  </r>
  <r>
    <n v="252"/>
    <d v="2016-08-10T00:00:00"/>
    <d v="2016-08-10T00:00:00"/>
    <x v="1"/>
    <s v="UN"/>
    <x v="4"/>
    <x v="2"/>
    <s v="IQ-G01"/>
    <s v="Falluja_الفلوجة"/>
    <s v="IQ-D002"/>
    <s v="Al Amiriyah"/>
    <s v="Out of Camp"/>
    <s v="New arrivals"/>
    <s v="Delivered"/>
    <s v="In-Kind"/>
    <n v="300"/>
    <m/>
    <n v="0"/>
    <n v="0"/>
    <n v="0"/>
    <n v="0"/>
    <n v="0"/>
    <n v="300"/>
    <n v="0"/>
    <n v="0"/>
    <n v="0"/>
    <n v="0"/>
    <n v="0"/>
    <n v="0"/>
    <n v="0"/>
    <m/>
    <m/>
  </r>
  <r>
    <n v="253"/>
    <d v="2016-04-26T00:00:00"/>
    <d v="2016-08-10T00:00:00"/>
    <x v="0"/>
    <s v="UN"/>
    <x v="0"/>
    <x v="0"/>
    <s v="IQ-G07"/>
    <s v="BAGHDAD - Mahmoudiya"/>
    <s v="IQ-D093"/>
    <s v="Latifiya"/>
    <s v="In return areas"/>
    <s v="New arrivals"/>
    <s v="Delivered"/>
    <s v="In-Kind"/>
    <n v="290"/>
    <m/>
    <n v="0"/>
    <n v="0"/>
    <n v="0"/>
    <n v="0"/>
    <n v="0"/>
    <n v="0"/>
    <n v="0"/>
    <n v="0"/>
    <n v="0"/>
    <n v="290"/>
    <n v="0"/>
    <n v="0"/>
    <n v="0"/>
    <m/>
    <s v="Rehab. shelters for returnees"/>
  </r>
  <r>
    <n v="254"/>
    <d v="2016-08-11T00:00:00"/>
    <d v="2016-08-11T00:00:00"/>
    <x v="1"/>
    <s v="UN"/>
    <x v="4"/>
    <x v="2"/>
    <s v="IQ-G01"/>
    <s v="Falluja_الفلوجة"/>
    <s v="IQ-D002"/>
    <s v="Al Amiriyah"/>
    <s v="Out of Camp"/>
    <s v="New arrivals"/>
    <s v="Delivered"/>
    <s v="In-Kind"/>
    <n v="210"/>
    <m/>
    <n v="0"/>
    <n v="0"/>
    <n v="0"/>
    <n v="0"/>
    <n v="0"/>
    <n v="210"/>
    <n v="0"/>
    <n v="0"/>
    <n v="0"/>
    <n v="0"/>
    <n v="0"/>
    <n v="0"/>
    <n v="0"/>
    <m/>
    <m/>
  </r>
  <r>
    <n v="255"/>
    <d v="2016-08-12T00:00:00"/>
    <d v="2016-08-12T00:00:00"/>
    <x v="1"/>
    <s v="UN"/>
    <x v="4"/>
    <x v="2"/>
    <s v="IQ-G01"/>
    <s v="Falluja_الفلوجة"/>
    <s v="IQ-D002"/>
    <s v="Al-Amirya-Al Betra"/>
    <s v="Out of Camp"/>
    <s v="New arrivals"/>
    <s v="Delivered"/>
    <s v="In-Kind"/>
    <n v="300"/>
    <m/>
    <n v="0"/>
    <n v="0"/>
    <n v="0"/>
    <n v="0"/>
    <n v="0"/>
    <n v="300"/>
    <n v="0"/>
    <n v="0"/>
    <n v="0"/>
    <n v="0"/>
    <n v="0"/>
    <n v="0"/>
    <n v="0"/>
    <m/>
    <m/>
  </r>
  <r>
    <n v="256"/>
    <d v="2016-06-19T00:00:00"/>
    <d v="2016-08-12T00:00:00"/>
    <x v="0"/>
    <s v="UN"/>
    <x v="1"/>
    <x v="1"/>
    <s v="IQ-G13"/>
    <s v="Daquq_داقوق"/>
    <s v="IQ-D074"/>
    <s v="Daquq Center"/>
    <s v="Out of Camp"/>
    <s v="New arrivals"/>
    <s v="Delivered"/>
    <s v="In-Kind"/>
    <n v="223"/>
    <m/>
    <n v="0"/>
    <n v="0"/>
    <n v="0"/>
    <n v="0"/>
    <n v="0"/>
    <n v="0"/>
    <n v="87"/>
    <n v="0"/>
    <n v="0"/>
    <n v="0"/>
    <n v="0"/>
    <n v="0"/>
    <n v="0"/>
    <m/>
    <s v="Unfinished/Abandoned building"/>
  </r>
  <r>
    <n v="257"/>
    <d v="2016-08-13T00:00:00"/>
    <d v="2016-08-13T00:00:00"/>
    <x v="1"/>
    <s v="UN"/>
    <x v="4"/>
    <x v="2"/>
    <s v="IQ-G01"/>
    <s v="Falluja_الفلوجة"/>
    <s v="IQ-D002"/>
    <s v="Al-Amirya-Al Abar"/>
    <s v="Out of Camp"/>
    <s v="New arrivals"/>
    <s v="Delivered"/>
    <s v="In-Kind"/>
    <n v="170"/>
    <m/>
    <n v="0"/>
    <n v="0"/>
    <n v="0"/>
    <n v="0"/>
    <n v="0"/>
    <n v="170"/>
    <n v="0"/>
    <n v="0"/>
    <n v="0"/>
    <n v="0"/>
    <n v="0"/>
    <n v="0"/>
    <n v="0"/>
    <m/>
    <m/>
  </r>
  <r>
    <n v="258"/>
    <d v="2016-08-15T00:00:00"/>
    <d v="2016-08-15T00:00:00"/>
    <x v="1"/>
    <s v="UN"/>
    <x v="4"/>
    <x v="2"/>
    <s v="IQ-G01"/>
    <s v="Falluja_الفلوجة"/>
    <s v="IQ-D002"/>
    <s v="Al-Amirya-Albu Jasim"/>
    <s v="Out of Camp"/>
    <s v="New arrivals"/>
    <s v="Delivered"/>
    <s v="In-Kind"/>
    <n v="200"/>
    <m/>
    <n v="0"/>
    <n v="0"/>
    <n v="0"/>
    <n v="0"/>
    <n v="0"/>
    <n v="200"/>
    <n v="0"/>
    <n v="0"/>
    <n v="0"/>
    <n v="0"/>
    <n v="0"/>
    <n v="0"/>
    <n v="0"/>
    <m/>
    <m/>
  </r>
  <r>
    <n v="259"/>
    <d v="2016-08-16T00:00:00"/>
    <d v="2016-08-16T00:00:00"/>
    <x v="1"/>
    <s v="UN"/>
    <x v="4"/>
    <x v="2"/>
    <s v="IQ-G01"/>
    <s v="Falluja_الفلوجة"/>
    <s v="IQ-D002"/>
    <s v="Al-Amirya-Albu Jwad"/>
    <s v="Out of Camp"/>
    <s v="New arrivals"/>
    <s v="Delivered"/>
    <s v="In-Kind"/>
    <n v="315"/>
    <m/>
    <n v="0"/>
    <n v="0"/>
    <n v="0"/>
    <n v="0"/>
    <n v="0"/>
    <n v="315"/>
    <n v="0"/>
    <n v="0"/>
    <n v="0"/>
    <n v="0"/>
    <n v="0"/>
    <n v="0"/>
    <n v="0"/>
    <m/>
    <m/>
  </r>
  <r>
    <n v="260"/>
    <d v="2016-08-17T00:00:00"/>
    <d v="2016-08-17T00:00:00"/>
    <x v="1"/>
    <s v="UN"/>
    <x v="4"/>
    <x v="2"/>
    <s v="IQ-G01"/>
    <s v="Falluja_الفلوجة"/>
    <s v="IQ-D002"/>
    <s v="Albu Hori"/>
    <s v="Out of Camp"/>
    <s v="New arrivals"/>
    <s v="Delivered"/>
    <s v="In-Kind"/>
    <n v="75"/>
    <m/>
    <n v="0"/>
    <n v="0"/>
    <n v="0"/>
    <n v="0"/>
    <n v="0"/>
    <n v="75"/>
    <n v="0"/>
    <n v="0"/>
    <n v="0"/>
    <n v="0"/>
    <n v="0"/>
    <n v="0"/>
    <n v="0"/>
    <m/>
    <m/>
  </r>
  <r>
    <n v="261"/>
    <d v="2016-08-17T00:00:00"/>
    <d v="2016-08-17T00:00:00"/>
    <x v="1"/>
    <s v="UN"/>
    <x v="4"/>
    <x v="2"/>
    <s v="IQ-G01"/>
    <s v="Falluja_الفلوجة"/>
    <s v="IQ-D002"/>
    <s v="Al-Amirya-Albu Saleh"/>
    <s v="Out of Camp"/>
    <s v="New arrivals"/>
    <s v="Delivered"/>
    <s v="In-Kind"/>
    <n v="270"/>
    <m/>
    <n v="0"/>
    <n v="0"/>
    <n v="0"/>
    <n v="0"/>
    <n v="0"/>
    <n v="270"/>
    <n v="0"/>
    <n v="0"/>
    <n v="0"/>
    <n v="0"/>
    <n v="0"/>
    <n v="0"/>
    <n v="0"/>
    <m/>
    <m/>
  </r>
  <r>
    <n v="262"/>
    <d v="2016-03-16T00:00:00"/>
    <d v="2016-08-17T00:00:00"/>
    <x v="0"/>
    <s v="UN"/>
    <x v="6"/>
    <x v="5"/>
    <s v="IQ-G10"/>
    <s v="DIYALA - Muqdadiya"/>
    <s v="IQ-D021"/>
    <s v="Mansouriya"/>
    <s v="In return areas"/>
    <s v="New arrivals"/>
    <s v="Delivered"/>
    <s v="In-Kind"/>
    <n v="250"/>
    <m/>
    <n v="0"/>
    <n v="0"/>
    <n v="0"/>
    <n v="0"/>
    <n v="0"/>
    <n v="0"/>
    <n v="0"/>
    <n v="0"/>
    <n v="0"/>
    <n v="250"/>
    <n v="0"/>
    <n v="0"/>
    <n v="0"/>
    <m/>
    <s v="Rehab. shelters for returnees"/>
  </r>
  <r>
    <n v="263"/>
    <d v="2016-06-20T00:00:00"/>
    <d v="2016-08-17T00:00:00"/>
    <x v="0"/>
    <s v="UN"/>
    <x v="0"/>
    <x v="2"/>
    <s v="IQ-G01"/>
    <s v="ANB - Falluja"/>
    <s v="IQ-D001"/>
    <s v="HTC/  Fallujah  No.5 camp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64"/>
    <d v="2016-06-21T00:00:00"/>
    <d v="2016-08-17T00:00:00"/>
    <x v="0"/>
    <s v="UN"/>
    <x v="0"/>
    <x v="2"/>
    <s v="IQ-G01"/>
    <s v="ANB - Ramadi"/>
    <s v="IQ-D001"/>
    <s v="Khaldiya, Camp No. 7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65"/>
    <d v="2016-08-18T00:00:00"/>
    <d v="2016-08-18T00:00:00"/>
    <x v="1"/>
    <s v="UN"/>
    <x v="4"/>
    <x v="2"/>
    <s v="IQ-G01"/>
    <s v="Falluja_الفلوجة"/>
    <s v="IQ-D002"/>
    <s v="Albu Hawa"/>
    <s v="Out of Camp"/>
    <s v="New arrivals"/>
    <s v="Delivered"/>
    <s v="In-Kind"/>
    <n v="45"/>
    <m/>
    <n v="0"/>
    <n v="0"/>
    <n v="0"/>
    <n v="0"/>
    <n v="0"/>
    <n v="45"/>
    <n v="0"/>
    <n v="0"/>
    <n v="0"/>
    <n v="0"/>
    <n v="0"/>
    <n v="0"/>
    <n v="0"/>
    <m/>
    <m/>
  </r>
  <r>
    <n v="266"/>
    <d v="2016-08-18T00:00:00"/>
    <d v="2016-08-18T00:00:00"/>
    <x v="1"/>
    <s v="UN"/>
    <x v="4"/>
    <x v="2"/>
    <s v="IQ-G01"/>
    <s v="Falluja_الفلوجة"/>
    <s v="IQ-D002"/>
    <s v="Al Husi"/>
    <s v="Out of Camp"/>
    <s v="New arrivals"/>
    <s v="Delivered"/>
    <s v="In-Kind"/>
    <n v="27"/>
    <m/>
    <n v="0"/>
    <n v="0"/>
    <n v="0"/>
    <n v="0"/>
    <n v="0"/>
    <n v="27"/>
    <n v="0"/>
    <n v="0"/>
    <n v="0"/>
    <n v="0"/>
    <n v="0"/>
    <n v="0"/>
    <n v="0"/>
    <m/>
    <m/>
  </r>
  <r>
    <n v="267"/>
    <d v="2016-08-18T00:00:00"/>
    <d v="2016-08-18T00:00:00"/>
    <x v="1"/>
    <s v="UN"/>
    <x v="4"/>
    <x v="4"/>
    <s v="IQ-G18"/>
    <s v="Tikrit_تكريت"/>
    <s v="IQ-D108"/>
    <s v="Al Qadisiya Unfinished buildings"/>
    <s v="Out of Camp"/>
    <s v="New arrivals"/>
    <s v="Delivered"/>
    <s v="In-Kind"/>
    <n v="500"/>
    <m/>
    <n v="0"/>
    <n v="0"/>
    <n v="0"/>
    <n v="0"/>
    <n v="0"/>
    <n v="500"/>
    <n v="0"/>
    <n v="0"/>
    <n v="0"/>
    <n v="0"/>
    <n v="0"/>
    <n v="0"/>
    <n v="0"/>
    <m/>
    <m/>
  </r>
  <r>
    <n v="268"/>
    <d v="2016-08-10T00:00:00"/>
    <d v="2016-08-25T00:00:00"/>
    <x v="0"/>
    <s v="UN"/>
    <x v="2"/>
    <x v="2"/>
    <s v="IQ-G01"/>
    <s v="ANB - Ramadi"/>
    <s v="IQ-D001"/>
    <s v="Kilo 18 Area, Install shaded area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shaded area (1000m2)"/>
  </r>
  <r>
    <n v="269"/>
    <d v="2016-07-08T00:00:00"/>
    <d v="2016-08-30T00:00:00"/>
    <x v="0"/>
    <s v="UN"/>
    <x v="0"/>
    <x v="2"/>
    <s v="IQ-G01"/>
    <s v="ANB - Falluja"/>
    <s v="IQ-D001"/>
    <s v="Bezebiz / Extension of Central camp"/>
    <s v="In Camp"/>
    <s v="New arrivals"/>
    <s v="Delivered"/>
    <s v="In-Kind"/>
    <n v="120"/>
    <m/>
    <n v="120"/>
    <n v="120"/>
    <n v="0"/>
    <n v="0"/>
    <n v="0"/>
    <n v="0"/>
    <n v="0"/>
    <n v="0"/>
    <n v="0"/>
    <n v="0"/>
    <n v="0"/>
    <n v="0"/>
    <n v="0"/>
    <m/>
    <s v="Extension camp"/>
  </r>
  <r>
    <n v="270"/>
    <d v="2016-07-10T00:00:00"/>
    <d v="2016-08-30T00:00:00"/>
    <x v="0"/>
    <s v="UN"/>
    <x v="0"/>
    <x v="2"/>
    <s v="IQ-G01"/>
    <s v="ANB - Falluja"/>
    <s v="IQ-D001"/>
    <s v="Amiriyat Al Fallujah, Camp No.30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71"/>
    <d v="2016-07-26T00:00:00"/>
    <d v="2016-08-30T00:00:00"/>
    <x v="0"/>
    <s v="UN"/>
    <x v="5"/>
    <x v="2"/>
    <s v="IQ-G01"/>
    <s v="ANB - Falluja"/>
    <s v="IQ-D001"/>
    <s v="HTC/  Fallujah  No.9 camp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72"/>
    <d v="2016-08-01T00:00:00"/>
    <d v="2016-08-30T00:00:00"/>
    <x v="4"/>
    <s v="Nat'l NGO"/>
    <x v="8"/>
    <x v="7"/>
    <s v="IQ-G05"/>
    <s v="Sulaymaniya_السليمانية"/>
    <s v="IQ-D033"/>
    <s v="Camp - Ashti IDP"/>
    <s v="In Camp"/>
    <s v="Replenishment"/>
    <s v="Delivered"/>
    <s v="In-Kind"/>
    <n v="2"/>
    <m/>
    <n v="2"/>
    <n v="0"/>
    <n v="0"/>
    <n v="0"/>
    <n v="0"/>
    <n v="0"/>
    <n v="0"/>
    <n v="0"/>
    <n v="0"/>
    <n v="0"/>
    <n v="0"/>
    <n v="0"/>
    <n v="0"/>
    <m/>
    <s v="From AI"/>
  </r>
  <r>
    <n v="273"/>
    <d v="2016-08-01T00:00:00"/>
    <d v="2016-08-30T00:00:00"/>
    <x v="8"/>
    <s v="Int'l NGO"/>
    <x v="2"/>
    <x v="2"/>
    <s v="IQ-G01"/>
    <s v="Ramadi_الرمادي"/>
    <s v="IQ-D006"/>
    <s v="District - Ramadi"/>
    <s v="Out of Camp"/>
    <s v="New arrivals"/>
    <s v="Delivered"/>
    <s v="In-Kind"/>
    <n v="725"/>
    <m/>
    <n v="725"/>
    <n v="0"/>
    <n v="0"/>
    <n v="0"/>
    <n v="0"/>
    <n v="0"/>
    <n v="0"/>
    <n v="0"/>
    <n v="0"/>
    <n v="0"/>
    <n v="0"/>
    <n v="0"/>
    <n v="0"/>
    <m/>
    <s v="From AI"/>
  </r>
  <r>
    <n v="274"/>
    <d v="2016-08-01T00:00:00"/>
    <d v="2016-08-30T00:00:00"/>
    <x v="8"/>
    <s v="Int'l NGO"/>
    <x v="2"/>
    <x v="2"/>
    <s v="IQ-G01"/>
    <s v="Ramadi_الرمادي"/>
    <s v="IQ-D006"/>
    <s v="District - Ramadi"/>
    <s v="Out of Camp"/>
    <s v="New arrivals"/>
    <s v="Delivered"/>
    <s v="In-Kind"/>
    <n v="20"/>
    <m/>
    <n v="0"/>
    <n v="0"/>
    <n v="0"/>
    <n v="0"/>
    <n v="0"/>
    <n v="0"/>
    <n v="0"/>
    <n v="20"/>
    <n v="0"/>
    <n v="0"/>
    <n v="0"/>
    <n v="0"/>
    <n v="0"/>
    <m/>
    <s v="From AI"/>
  </r>
  <r>
    <n v="275"/>
    <d v="2016-08-01T00:00:00"/>
    <d v="2016-08-30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1468"/>
    <m/>
    <n v="1468"/>
    <n v="0"/>
    <n v="0"/>
    <n v="0"/>
    <n v="0"/>
    <n v="0"/>
    <n v="0"/>
    <n v="0"/>
    <n v="0"/>
    <n v="0"/>
    <n v="0"/>
    <n v="0"/>
    <n v="0"/>
    <m/>
    <s v="From AI"/>
  </r>
  <r>
    <n v="276"/>
    <d v="2016-08-01T00:00:00"/>
    <d v="2016-08-30T00:00:00"/>
    <x v="7"/>
    <s v="Nat'l NGO"/>
    <x v="3"/>
    <x v="3"/>
    <s v="IQ-G08"/>
    <s v="Sumel_سميل"/>
    <s v="IQ-D050"/>
    <s v="Camp - Bajet Kandala"/>
    <s v="In Camp"/>
    <s v="Replenishment"/>
    <s v="Delivered"/>
    <s v="In-Kind"/>
    <n v="50"/>
    <m/>
    <n v="50"/>
    <n v="0"/>
    <n v="0"/>
    <n v="0"/>
    <n v="0"/>
    <n v="0"/>
    <n v="0"/>
    <n v="0"/>
    <n v="0"/>
    <n v="0"/>
    <n v="0"/>
    <n v="0"/>
    <n v="0"/>
    <m/>
    <s v="From AI"/>
  </r>
  <r>
    <n v="277"/>
    <d v="2016-08-01T00:00:00"/>
    <d v="2016-08-30T00:00:00"/>
    <x v="7"/>
    <s v="Nat'l NGO"/>
    <x v="3"/>
    <x v="3"/>
    <s v="IQ-G08"/>
    <s v="Zakho_زاخو"/>
    <s v="IQ-D051"/>
    <s v="Camp - Berseve 2"/>
    <s v="In Camp"/>
    <s v="Replenishment"/>
    <s v="Delivered"/>
    <s v="In-Kind"/>
    <n v="3"/>
    <m/>
    <n v="3"/>
    <n v="0"/>
    <n v="0"/>
    <n v="0"/>
    <n v="0"/>
    <n v="0"/>
    <n v="0"/>
    <n v="0"/>
    <n v="0"/>
    <n v="0"/>
    <n v="0"/>
    <n v="0"/>
    <n v="0"/>
    <m/>
    <s v="From AI"/>
  </r>
  <r>
    <n v="278"/>
    <d v="2016-08-01T00:00:00"/>
    <d v="2016-08-30T00:00:00"/>
    <x v="7"/>
    <s v="Nat'l NGO"/>
    <x v="3"/>
    <x v="3"/>
    <s v="IQ-G08"/>
    <s v="Zakho_زاخو"/>
    <s v="IQ-D051"/>
    <s v="District - Zakho"/>
    <s v="Out of Camp"/>
    <s v="New arrivals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279"/>
    <d v="2016-08-01T00:00:00"/>
    <d v="2016-08-30T00:00:00"/>
    <x v="7"/>
    <s v="Nat'l NGO"/>
    <x v="3"/>
    <x v="6"/>
    <s v="IQ-G15"/>
    <s v="Tilkaif_تلكيف"/>
    <s v="IQ-D091"/>
    <s v="Camp - Garmawa"/>
    <s v="Out of Camp"/>
    <s v="New arrivals"/>
    <s v="Delivered"/>
    <s v="In-Kind"/>
    <n v="106"/>
    <m/>
    <n v="106"/>
    <n v="0"/>
    <n v="0"/>
    <n v="0"/>
    <n v="0"/>
    <n v="0"/>
    <n v="0"/>
    <n v="0"/>
    <n v="0"/>
    <n v="0"/>
    <n v="0"/>
    <n v="0"/>
    <n v="0"/>
    <m/>
    <s v="From AI"/>
  </r>
  <r>
    <n v="280"/>
    <d v="2016-08-01T00:00:00"/>
    <d v="2016-08-30T00:00:00"/>
    <x v="3"/>
    <s v="Int'l NGO"/>
    <x v="7"/>
    <x v="13"/>
    <s v="IQ-G11"/>
    <s v="Erbil__اربيل"/>
    <s v="IQ-D064"/>
    <s v="District - Erbil"/>
    <s v="Out of Camp"/>
    <s v="New arrivals"/>
    <s v="Delivered"/>
    <s v="In-Kind"/>
    <n v="25"/>
    <m/>
    <n v="0"/>
    <n v="0"/>
    <n v="0"/>
    <n v="0"/>
    <n v="0"/>
    <n v="0"/>
    <n v="0"/>
    <n v="17"/>
    <n v="0"/>
    <n v="0"/>
    <n v="0"/>
    <n v="0"/>
    <n v="0"/>
    <m/>
    <s v="From AI"/>
  </r>
  <r>
    <n v="281"/>
    <d v="2016-08-31T00:00:00"/>
    <d v="2016-08-31T00:00:00"/>
    <x v="1"/>
    <s v="UN"/>
    <x v="4"/>
    <x v="1"/>
    <s v="IQ-G13"/>
    <s v="Kirkuk__كركوك"/>
    <s v="IQ-D076"/>
    <s v="Amal shaabi"/>
    <s v="Out of Camp"/>
    <s v="New arrivals"/>
    <s v="Delivered"/>
    <s v="In-Kind"/>
    <n v="200"/>
    <m/>
    <n v="0"/>
    <n v="0"/>
    <n v="0"/>
    <n v="0"/>
    <n v="0"/>
    <n v="200"/>
    <n v="0"/>
    <n v="0"/>
    <n v="0"/>
    <n v="0"/>
    <n v="0"/>
    <n v="0"/>
    <n v="0"/>
    <m/>
    <m/>
  </r>
  <r>
    <n v="282"/>
    <d v="2016-07-08T00:00:00"/>
    <d v="2016-08-31T00:00:00"/>
    <x v="0"/>
    <s v="UN"/>
    <x v="0"/>
    <x v="2"/>
    <s v="IQ-G01"/>
    <s v="ANB - Ramadi"/>
    <s v="IQ-D001"/>
    <s v="Khaldiya, camp No.9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83"/>
    <d v="2016-09-02T00:00:00"/>
    <d v="2016-09-02T00:00:00"/>
    <x v="1"/>
    <s v="UN"/>
    <x v="4"/>
    <x v="0"/>
    <s v="IQ-G07"/>
    <s v="Mahmoudiya_المحمودية"/>
    <s v="IQ-D043"/>
    <s v="Al Radhwania Al Sharkia"/>
    <s v="Out of Camp"/>
    <s v="New arrivals"/>
    <s v="Delivered"/>
    <s v="In-Kind"/>
    <n v="100"/>
    <m/>
    <n v="0"/>
    <n v="0"/>
    <n v="0"/>
    <n v="0"/>
    <n v="0"/>
    <n v="100"/>
    <n v="0"/>
    <n v="0"/>
    <n v="0"/>
    <n v="0"/>
    <n v="0"/>
    <n v="0"/>
    <n v="0"/>
    <m/>
    <m/>
  </r>
  <r>
    <n v="284"/>
    <d v="2016-07-30T00:00:00"/>
    <d v="2016-09-04T00:00:00"/>
    <x v="0"/>
    <s v="UN"/>
    <x v="2"/>
    <x v="2"/>
    <s v="IQ-G01"/>
    <s v="Ramadi_الرمادي"/>
    <s v="IQ-D006"/>
    <s v="Khaldiya, camp No.10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85"/>
    <d v="2016-07-30T00:00:00"/>
    <d v="2016-09-04T00:00:00"/>
    <x v="0"/>
    <s v="UN"/>
    <x v="2"/>
    <x v="2"/>
    <s v="IQ-G01"/>
    <s v="Ramadi_الرمادي"/>
    <s v="IQ-D006"/>
    <s v="Khaldiya, camp No.11"/>
    <s v="In Camp"/>
    <s v="New arrivals"/>
    <s v="Delivered"/>
    <s v="In-Kind"/>
    <n v="250"/>
    <m/>
    <n v="250"/>
    <n v="250"/>
    <n v="0"/>
    <n v="0"/>
    <n v="0"/>
    <n v="0"/>
    <n v="0"/>
    <n v="0"/>
    <n v="0"/>
    <n v="0"/>
    <n v="0"/>
    <n v="0"/>
    <n v="0"/>
    <m/>
    <s v="New Camp"/>
  </r>
  <r>
    <n v="286"/>
    <d v="2016-09-07T00:00:00"/>
    <d v="2016-09-07T00:00:00"/>
    <x v="1"/>
    <s v="UN"/>
    <x v="4"/>
    <x v="2"/>
    <s v="IQ-G01"/>
    <s v="Falluja_الفلوجة"/>
    <s v="IQ-D002"/>
    <s v="Al-Amirya-Al Mouilha"/>
    <s v="Out of Camp"/>
    <s v="New arrivals"/>
    <s v="Delivered"/>
    <s v="In-Kind"/>
    <n v="250"/>
    <m/>
    <n v="0"/>
    <n v="0"/>
    <n v="0"/>
    <n v="0"/>
    <n v="0"/>
    <n v="250"/>
    <n v="0"/>
    <n v="0"/>
    <n v="0"/>
    <n v="0"/>
    <n v="0"/>
    <n v="0"/>
    <n v="0"/>
    <m/>
    <m/>
  </r>
  <r>
    <n v="287"/>
    <d v="2016-09-07T00:00:00"/>
    <d v="2016-09-07T00:00:00"/>
    <x v="1"/>
    <s v="UN"/>
    <x v="4"/>
    <x v="2"/>
    <s v="IQ-G01"/>
    <s v="Falluja_الفلوجة"/>
    <s v="IQ-D002"/>
    <s v="Al-Huraimat"/>
    <s v="Out of Camp"/>
    <s v="New arrivals"/>
    <s v="Delivered"/>
    <s v="In-Kind"/>
    <n v="105"/>
    <m/>
    <n v="0"/>
    <n v="0"/>
    <n v="0"/>
    <n v="0"/>
    <n v="0"/>
    <n v="105"/>
    <n v="0"/>
    <n v="0"/>
    <n v="0"/>
    <n v="0"/>
    <n v="0"/>
    <n v="0"/>
    <n v="0"/>
    <m/>
    <m/>
  </r>
  <r>
    <n v="288"/>
    <d v="2016-09-08T00:00:00"/>
    <d v="2016-09-08T00:00:00"/>
    <x v="1"/>
    <s v="UN"/>
    <x v="4"/>
    <x v="2"/>
    <s v="IQ-G01"/>
    <s v="Falluja_الفلوجة"/>
    <s v="IQ-D002"/>
    <s v="Al-Amirya-Tal Ghatas"/>
    <s v="Out of Camp"/>
    <s v="New arrivals"/>
    <s v="Delivered"/>
    <s v="In-Kind"/>
    <n v="180"/>
    <m/>
    <n v="0"/>
    <n v="0"/>
    <n v="0"/>
    <n v="0"/>
    <n v="0"/>
    <n v="180"/>
    <n v="0"/>
    <n v="0"/>
    <n v="0"/>
    <n v="0"/>
    <n v="0"/>
    <n v="0"/>
    <n v="0"/>
    <m/>
    <m/>
  </r>
  <r>
    <n v="289"/>
    <d v="2016-09-08T00:00:00"/>
    <d v="2016-09-08T00:00:00"/>
    <x v="1"/>
    <s v="UN"/>
    <x v="4"/>
    <x v="2"/>
    <s v="IQ-G01"/>
    <s v="Falluja_الفلوجة"/>
    <s v="IQ-D002"/>
    <s v="Al-Amirya-Albu Mrir"/>
    <s v="Out of Camp"/>
    <s v="New arrivals"/>
    <s v="Delivered"/>
    <s v="In-Kind"/>
    <n v="165"/>
    <m/>
    <n v="0"/>
    <n v="0"/>
    <n v="0"/>
    <n v="0"/>
    <n v="0"/>
    <n v="165"/>
    <n v="0"/>
    <n v="0"/>
    <n v="0"/>
    <n v="0"/>
    <n v="0"/>
    <n v="0"/>
    <n v="0"/>
    <m/>
    <m/>
  </r>
  <r>
    <n v="290"/>
    <d v="2016-09-29T00:00:00"/>
    <d v="2016-09-29T00:00:00"/>
    <x v="1"/>
    <s v="UN"/>
    <x v="4"/>
    <x v="4"/>
    <s v="IQ-G18"/>
    <s v="Tikrit_تكريت"/>
    <s v="IQ-D108"/>
    <s v="(Hay Al Shuhdaa Mahala 204) Shaqlawa compound"/>
    <s v="Out of Camp"/>
    <s v="New arrivals"/>
    <s v="Delivered"/>
    <s v="In-Kind"/>
    <n v="200"/>
    <m/>
    <n v="0"/>
    <n v="0"/>
    <n v="0"/>
    <n v="0"/>
    <n v="0"/>
    <n v="200"/>
    <n v="0"/>
    <n v="0"/>
    <n v="0"/>
    <n v="0"/>
    <n v="0"/>
    <n v="0"/>
    <n v="0"/>
    <m/>
    <m/>
  </r>
  <r>
    <n v="291"/>
    <d v="2016-05-29T00:00:00"/>
    <d v="2016-09-30T00:00:00"/>
    <x v="0"/>
    <s v="UN"/>
    <x v="2"/>
    <x v="2"/>
    <s v="IQ-G01"/>
    <s v="Ramadi_الرمادي"/>
    <s v="IQ-D006"/>
    <s v="Ramadi"/>
    <s v="In return areas"/>
    <s v="Returnees"/>
    <s v="Delivered"/>
    <s v="In-Kind"/>
    <n v="261"/>
    <m/>
    <n v="0"/>
    <n v="0"/>
    <n v="0"/>
    <n v="0"/>
    <n v="0"/>
    <n v="0"/>
    <n v="0"/>
    <n v="0"/>
    <n v="0"/>
    <n v="261"/>
    <n v="0"/>
    <n v="0"/>
    <n v="0"/>
    <m/>
    <s v="Rehab. shelters for returnees"/>
  </r>
  <r>
    <n v="292"/>
    <d v="2016-05-29T00:00:00"/>
    <d v="2016-09-30T00:00:00"/>
    <x v="0"/>
    <s v="UN"/>
    <x v="2"/>
    <x v="2"/>
    <s v="IQ-G01"/>
    <s v="Falluja_الفلوجة"/>
    <s v="IQ-D002"/>
    <s v="Karma"/>
    <s v="In return areas"/>
    <s v="Returnees"/>
    <s v="Delivered"/>
    <s v="In-Kind"/>
    <n v="126"/>
    <m/>
    <n v="0"/>
    <n v="0"/>
    <n v="0"/>
    <n v="0"/>
    <n v="0"/>
    <n v="0"/>
    <n v="0"/>
    <n v="0"/>
    <n v="0"/>
    <n v="126"/>
    <n v="0"/>
    <n v="0"/>
    <n v="0"/>
    <m/>
    <s v="Rehab. shelters for returnees"/>
  </r>
  <r>
    <n v="293"/>
    <d v="2016-09-02T00:00:00"/>
    <d v="2016-09-30T00:00:00"/>
    <x v="7"/>
    <s v="Nat'l NGO"/>
    <x v="3"/>
    <x v="3"/>
    <s v="IQ-G08"/>
    <s v="Zakho_زاخو"/>
    <s v="IQ-D051"/>
    <s v="Camp - Berseve 2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294"/>
    <d v="2016-09-02T00:00:00"/>
    <d v="2016-09-30T00:00:00"/>
    <x v="7"/>
    <s v="Nat'l NGO"/>
    <x v="3"/>
    <x v="6"/>
    <s v="IQ-G15"/>
    <s v="Tilkaif_تلكيف"/>
    <s v="IQ-D091"/>
    <s v="Camp - Garmawa"/>
    <s v="In Camp"/>
    <s v="New arrivals"/>
    <s v="Delivered"/>
    <s v="In-Kind"/>
    <n v="10"/>
    <m/>
    <n v="12"/>
    <n v="0"/>
    <n v="0"/>
    <n v="0"/>
    <n v="0"/>
    <n v="0"/>
    <n v="0"/>
    <n v="0"/>
    <n v="0"/>
    <n v="0"/>
    <n v="0"/>
    <n v="0"/>
    <n v="0"/>
    <m/>
    <s v="From AI"/>
  </r>
  <r>
    <n v="295"/>
    <d v="2016-09-02T00:00:00"/>
    <d v="2016-09-30T00:00:00"/>
    <x v="7"/>
    <s v="Nat'l NGO"/>
    <x v="3"/>
    <x v="6"/>
    <s v="IQ-G15"/>
    <s v="Tilkaif_تلكيف"/>
    <s v="IQ-D091"/>
    <s v="Camp - Garmawa"/>
    <s v="In Camp"/>
    <s v="Replenishment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s v="From AI"/>
  </r>
  <r>
    <n v="296"/>
    <d v="2016-09-02T00:00:00"/>
    <d v="2016-09-30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2155"/>
    <m/>
    <n v="2155"/>
    <n v="0"/>
    <n v="0"/>
    <n v="0"/>
    <n v="0"/>
    <n v="0"/>
    <n v="0"/>
    <n v="0"/>
    <n v="0"/>
    <n v="0"/>
    <n v="0"/>
    <n v="0"/>
    <n v="0"/>
    <m/>
    <s v="From AI"/>
  </r>
  <r>
    <n v="297"/>
    <d v="2016-09-02T00:00:00"/>
    <d v="2016-09-30T00:00:00"/>
    <x v="4"/>
    <s v="Nat'l NGO"/>
    <x v="8"/>
    <x v="5"/>
    <s v="IQ-G10"/>
    <s v="Khanaqin_خانقين"/>
    <s v="IQ-D060"/>
    <s v="Camp - Qoratu"/>
    <s v="In Camp"/>
    <s v="Replenishment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298"/>
    <d v="2016-10-02T00:00:00"/>
    <d v="2016-10-05T00:00:00"/>
    <x v="0"/>
    <s v="UN"/>
    <x v="1"/>
    <x v="1"/>
    <s v="IQ-G13"/>
    <s v="Kirkuk__كركوك"/>
    <s v="IQ-D076"/>
    <s v="Laylan Camp"/>
    <s v="In Camp"/>
    <s v="New arrivals"/>
    <s v="Delivered"/>
    <s v="In-Kind"/>
    <n v="93"/>
    <m/>
    <n v="93"/>
    <n v="0"/>
    <n v="0"/>
    <n v="0"/>
    <n v="0"/>
    <n v="0"/>
    <n v="0"/>
    <n v="0"/>
    <n v="0"/>
    <n v="0"/>
    <n v="0"/>
    <n v="0"/>
    <n v="0"/>
    <m/>
    <m/>
  </r>
  <r>
    <n v="299"/>
    <d v="2016-10-17T00:00:00"/>
    <d v="2016-10-17T00:00:00"/>
    <x v="0"/>
    <s v="UN"/>
    <x v="1"/>
    <x v="1"/>
    <s v="IQ-G13"/>
    <s v="Kirkuk__كركوك"/>
    <s v="IQ-D076"/>
    <s v="Laylan Camp"/>
    <s v="In Camp"/>
    <s v="New arrivals"/>
    <s v="Delivered"/>
    <s v="In-Kind"/>
    <n v="34"/>
    <m/>
    <n v="34"/>
    <n v="0"/>
    <n v="0"/>
    <n v="0"/>
    <n v="0"/>
    <n v="0"/>
    <n v="0"/>
    <n v="0"/>
    <n v="0"/>
    <n v="0"/>
    <n v="0"/>
    <n v="0"/>
    <n v="0"/>
    <m/>
    <m/>
  </r>
  <r>
    <n v="300"/>
    <d v="2016-10-17T00:00:00"/>
    <d v="2016-10-17T00:00:00"/>
    <x v="0"/>
    <s v="UN"/>
    <x v="8"/>
    <x v="5"/>
    <s v="IQ-G10"/>
    <s v="Khanaqin_خانقين"/>
    <s v="IQ-D060"/>
    <s v="AlWand2 Camp"/>
    <s v="In Camp"/>
    <s v="Replenishment"/>
    <s v="Delivered"/>
    <s v="In-Kind"/>
    <n v="510"/>
    <m/>
    <n v="510"/>
    <n v="0"/>
    <n v="0"/>
    <n v="0"/>
    <n v="0"/>
    <n v="0"/>
    <n v="0"/>
    <n v="0"/>
    <n v="0"/>
    <n v="0"/>
    <n v="0"/>
    <n v="0"/>
    <n v="0"/>
    <m/>
    <s v="Replacement Tent in AlWand2 Camp"/>
  </r>
  <r>
    <n v="301"/>
    <d v="2016-10-17T00:00:00"/>
    <d v="2016-10-17T00:00:00"/>
    <x v="0"/>
    <s v="UN"/>
    <x v="8"/>
    <x v="7"/>
    <s v="IQ-G05"/>
    <s v="Sulaymaniya_السليمانية"/>
    <s v="IQ-D033"/>
    <s v="Camp - Ashti IDP"/>
    <s v="In Camp"/>
    <s v="Replenishment"/>
    <s v="Delivered"/>
    <s v="In-Kind"/>
    <n v="46"/>
    <m/>
    <n v="46"/>
    <n v="0"/>
    <n v="0"/>
    <n v="0"/>
    <n v="0"/>
    <n v="0"/>
    <n v="0"/>
    <n v="0"/>
    <n v="0"/>
    <n v="0"/>
    <n v="0"/>
    <n v="0"/>
    <n v="0"/>
    <m/>
    <s v="From AI"/>
  </r>
  <r>
    <n v="302"/>
    <d v="2016-10-17T00:00:00"/>
    <d v="2016-10-17T00:00:00"/>
    <x v="0"/>
    <s v="UN"/>
    <x v="8"/>
    <x v="7"/>
    <s v="IQ-G05"/>
    <s v="Sulaymaniya_السليمانية"/>
    <s v="IQ-D033"/>
    <s v="Camp - Ashti IDP"/>
    <s v="In Camp"/>
    <s v="New arrivals"/>
    <s v="Delivered"/>
    <s v="In-Kind"/>
    <n v="1"/>
    <m/>
    <n v="1"/>
    <n v="0"/>
    <n v="0"/>
    <n v="0"/>
    <n v="0"/>
    <n v="0"/>
    <n v="0"/>
    <n v="0"/>
    <n v="0"/>
    <n v="0"/>
    <n v="0"/>
    <n v="0"/>
    <n v="0"/>
    <m/>
    <s v="From AI"/>
  </r>
  <r>
    <n v="303"/>
    <d v="2015-10-27T00:00:00"/>
    <d v="2016-10-27T00:00:00"/>
    <x v="0"/>
    <s v="UN"/>
    <x v="3"/>
    <x v="3"/>
    <s v="IQ-G08"/>
    <s v="Zakho_زاخو"/>
    <s v="IQ-D051"/>
    <s v="Bersive2 camp"/>
    <s v="In Camp"/>
    <s v="Replenishment"/>
    <s v="Delivered"/>
    <s v="In-Kind"/>
    <n v="4"/>
    <m/>
    <n v="4"/>
    <n v="0"/>
    <n v="0"/>
    <n v="0"/>
    <n v="0"/>
    <n v="0"/>
    <n v="0"/>
    <n v="0"/>
    <n v="0"/>
    <n v="0"/>
    <n v="0"/>
    <n v="0"/>
    <n v="0"/>
    <m/>
    <m/>
  </r>
  <r>
    <n v="304"/>
    <d v="2016-08-17T00:00:00"/>
    <d v="2016-10-30T00:00:00"/>
    <x v="0"/>
    <s v="UN"/>
    <x v="5"/>
    <x v="4"/>
    <s v="IQ-G18"/>
    <s v="Tikrit_تكريت"/>
    <s v="IQ-D108"/>
    <s v="Al-Alam, Al-Alam Camp"/>
    <s v="In Camp"/>
    <s v="New arrivals"/>
    <s v="Delivered"/>
    <s v="In-Kind"/>
    <n v="500"/>
    <m/>
    <n v="500"/>
    <n v="500"/>
    <n v="0"/>
    <n v="0"/>
    <n v="0"/>
    <n v="0"/>
    <n v="0"/>
    <n v="0"/>
    <n v="0"/>
    <n v="0"/>
    <n v="0"/>
    <n v="0"/>
    <n v="0"/>
    <m/>
    <m/>
  </r>
  <r>
    <n v="305"/>
    <d v="2016-10-01T00:00:00"/>
    <d v="2016-10-30T00:00:00"/>
    <x v="10"/>
    <s v="Int'l NGO"/>
    <x v="12"/>
    <x v="2"/>
    <s v="IQ-G01"/>
    <s v="Falluja_الفلوجة"/>
    <s v="IQ-D002"/>
    <s v="District - Falluja"/>
    <s v="Out of Camp"/>
    <s v="New arrivals"/>
    <s v="Delivered"/>
    <s v="In-Kind"/>
    <n v="233"/>
    <m/>
    <n v="0"/>
    <n v="0"/>
    <n v="0"/>
    <n v="0"/>
    <n v="0"/>
    <n v="0"/>
    <n v="233"/>
    <n v="0"/>
    <n v="0"/>
    <n v="0"/>
    <n v="0"/>
    <n v="0"/>
    <n v="0"/>
    <m/>
    <s v="From AI"/>
  </r>
  <r>
    <n v="306"/>
    <d v="2016-10-01T00:00:00"/>
    <d v="2016-10-30T00:00:00"/>
    <x v="13"/>
    <s v="Nat'l NGO"/>
    <x v="15"/>
    <x v="13"/>
    <s v="IQ-G11"/>
    <s v="Makhmur_مخمور"/>
    <s v="IQ-D066"/>
    <s v="Camp - Debaga"/>
    <s v="In Camp"/>
    <s v="New arrivals"/>
    <s v="Delivered"/>
    <s v="In-Kind"/>
    <n v="3"/>
    <m/>
    <n v="0"/>
    <n v="3"/>
    <n v="0"/>
    <n v="0"/>
    <n v="0"/>
    <n v="0"/>
    <n v="0"/>
    <n v="0"/>
    <n v="0"/>
    <n v="0"/>
    <n v="0"/>
    <n v="0"/>
    <n v="0"/>
    <m/>
    <s v="5113Z. # of new shelter plots constructed"/>
  </r>
  <r>
    <n v="307"/>
    <d v="2016-10-01T00:00:00"/>
    <d v="2016-10-30T00:00:00"/>
    <x v="13"/>
    <s v="Nat'l NGO"/>
    <x v="15"/>
    <x v="6"/>
    <s v="IQ-G15"/>
    <s v="Shikhan_الشيخان"/>
    <s v="IQ-D088"/>
    <s v="District - Shikhan"/>
    <s v="Out of Camp"/>
    <s v="New arrivals"/>
    <s v="Delivered"/>
    <s v="In-Kind"/>
    <n v="2"/>
    <m/>
    <n v="0"/>
    <n v="2"/>
    <n v="0"/>
    <n v="0"/>
    <n v="0"/>
    <n v="0"/>
    <n v="0"/>
    <n v="0"/>
    <n v="0"/>
    <n v="0"/>
    <n v="0"/>
    <n v="0"/>
    <n v="0"/>
    <m/>
    <s v="5113Z. # of new shelter plots constructed"/>
  </r>
  <r>
    <n v="308"/>
    <d v="2016-10-01T00:00:00"/>
    <d v="2016-10-30T00:00:00"/>
    <x v="13"/>
    <s v="Nat'l NGO"/>
    <x v="15"/>
    <x v="6"/>
    <s v="IQ-G15"/>
    <s v="Sinjar_سنجار"/>
    <s v="IQ-D089"/>
    <s v="District - Sinjar"/>
    <s v="Out of Camp"/>
    <s v="New arrivals"/>
    <s v="Delivered"/>
    <s v="In-Kind"/>
    <n v="1"/>
    <m/>
    <n v="0"/>
    <n v="1"/>
    <n v="0"/>
    <n v="0"/>
    <n v="0"/>
    <n v="0"/>
    <n v="0"/>
    <n v="0"/>
    <n v="0"/>
    <n v="0"/>
    <n v="0"/>
    <n v="0"/>
    <n v="0"/>
    <m/>
    <s v="5113Z. # of new shelter plots constructed"/>
  </r>
  <r>
    <n v="309"/>
    <d v="2016-10-01T00:00:00"/>
    <d v="2016-10-30T00:00:00"/>
    <x v="2"/>
    <s v="Int'l NGO"/>
    <x v="5"/>
    <x v="4"/>
    <s v="IQ-G18"/>
    <m/>
    <s v=""/>
    <s v="Governorate - Salah al-Din"/>
    <s v="Out of Camp"/>
    <s v="New arrivals"/>
    <s v="Delivered"/>
    <s v="In-Kind"/>
    <n v="460"/>
    <m/>
    <n v="460"/>
    <n v="0"/>
    <n v="0"/>
    <n v="0"/>
    <n v="0"/>
    <n v="0"/>
    <n v="0"/>
    <n v="0"/>
    <n v="0"/>
    <n v="0"/>
    <n v="0"/>
    <n v="0"/>
    <n v="0"/>
    <m/>
    <s v="From AI"/>
  </r>
  <r>
    <n v="310"/>
    <d v="2016-10-01T00:00:00"/>
    <d v="2016-10-30T00:00:00"/>
    <x v="3"/>
    <s v="Int'l NGO"/>
    <x v="7"/>
    <x v="13"/>
    <s v="IQ-G11"/>
    <s v="Erbil__اربيل"/>
    <s v="IQ-D064"/>
    <s v="District - Erbil"/>
    <s v="Out of Camp"/>
    <s v="New arrivals"/>
    <s v="Delivered"/>
    <s v="In-Kind"/>
    <n v="270"/>
    <m/>
    <n v="0"/>
    <n v="0"/>
    <n v="0"/>
    <n v="0"/>
    <n v="0"/>
    <n v="0"/>
    <n v="200"/>
    <n v="0"/>
    <n v="0"/>
    <n v="0"/>
    <n v="0"/>
    <n v="0"/>
    <n v="0"/>
    <m/>
    <s v="From AI"/>
  </r>
  <r>
    <n v="311"/>
    <d v="2016-10-01T00:00:00"/>
    <d v="2016-10-30T00:00:00"/>
    <x v="12"/>
    <s v="Int'l NGO"/>
    <x v="14"/>
    <x v="3"/>
    <s v="IQ-G08"/>
    <s v="Sumel_سميل"/>
    <s v="IQ-D050"/>
    <s v="Camp - Rwanga Community"/>
    <s v="Out of Camp"/>
    <s v="New arrivals"/>
    <s v="Delivered"/>
    <s v="In-Kind"/>
    <n v="0"/>
    <m/>
    <n v="0"/>
    <n v="0"/>
    <n v="0"/>
    <n v="0"/>
    <n v="6"/>
    <n v="0"/>
    <n v="0"/>
    <n v="0"/>
    <n v="0"/>
    <n v="0"/>
    <n v="0"/>
    <n v="0"/>
    <n v="0"/>
    <m/>
    <s v="From AI"/>
  </r>
  <r>
    <n v="312"/>
    <d v="2016-10-01T00:00:00"/>
    <d v="2016-10-30T00:00:00"/>
    <x v="12"/>
    <s v="Int'l NGO"/>
    <x v="14"/>
    <x v="6"/>
    <s v="IQ-G15"/>
    <s v="Shikhan_الشيخان"/>
    <s v="IQ-D088"/>
    <s v="Camp - Mamrashan"/>
    <s v="In Camp"/>
    <s v="New arrivals"/>
    <s v="Delivered"/>
    <s v="In-Kind"/>
    <n v="0"/>
    <m/>
    <n v="0"/>
    <n v="0"/>
    <n v="100"/>
    <n v="0"/>
    <n v="100"/>
    <n v="0"/>
    <n v="0"/>
    <n v="0"/>
    <n v="0"/>
    <n v="0"/>
    <n v="0"/>
    <n v="0"/>
    <n v="0"/>
    <m/>
    <s v="From AI"/>
  </r>
  <r>
    <n v="313"/>
    <d v="2016-10-01T00:00:00"/>
    <d v="2016-10-30T00:00:00"/>
    <x v="7"/>
    <s v="Nat'l NGO"/>
    <x v="3"/>
    <x v="3"/>
    <s v="IQ-G08"/>
    <s v="Sumel_سميل"/>
    <s v="IQ-D050"/>
    <s v="Camp - Bajet Kandala"/>
    <s v="In Camp"/>
    <s v="Replenishment"/>
    <s v="Delivered"/>
    <s v="In-Kind"/>
    <n v="48"/>
    <m/>
    <n v="48"/>
    <n v="0"/>
    <n v="0"/>
    <n v="0"/>
    <n v="0"/>
    <n v="0"/>
    <n v="0"/>
    <n v="0"/>
    <n v="0"/>
    <n v="0"/>
    <n v="0"/>
    <n v="0"/>
    <n v="0"/>
    <m/>
    <s v="From AI"/>
  </r>
  <r>
    <n v="314"/>
    <d v="2016-10-01T00:00:00"/>
    <d v="2016-10-30T00:00:00"/>
    <x v="7"/>
    <s v="Nat'l NGO"/>
    <x v="3"/>
    <x v="3"/>
    <s v="IQ-G08"/>
    <s v="Sumel_سميل"/>
    <s v="IQ-D050"/>
    <s v="Camp - Khanke"/>
    <s v="In Camp"/>
    <s v="New arrivals"/>
    <s v="Delivered"/>
    <s v="In-Kind"/>
    <n v="2"/>
    <m/>
    <n v="2"/>
    <n v="0"/>
    <n v="0"/>
    <n v="0"/>
    <n v="0"/>
    <n v="0"/>
    <n v="0"/>
    <n v="0"/>
    <n v="0"/>
    <n v="0"/>
    <n v="0"/>
    <n v="0"/>
    <n v="0"/>
    <m/>
    <s v="From AI"/>
  </r>
  <r>
    <n v="315"/>
    <d v="2016-10-01T00:00:00"/>
    <d v="2016-10-30T00:00:00"/>
    <x v="7"/>
    <s v="Nat'l NGO"/>
    <x v="3"/>
    <x v="6"/>
    <s v="IQ-G15"/>
    <s v="Tilkaif_تلكيف"/>
    <s v="IQ-D091"/>
    <s v="Camp - Garmawa"/>
    <s v="In Camp"/>
    <s v="New arrivals"/>
    <s v="Delivered"/>
    <s v="In-Kind"/>
    <n v="12"/>
    <m/>
    <n v="12"/>
    <n v="0"/>
    <n v="0"/>
    <n v="0"/>
    <n v="0"/>
    <n v="0"/>
    <n v="0"/>
    <n v="0"/>
    <n v="0"/>
    <n v="0"/>
    <n v="0"/>
    <n v="0"/>
    <n v="0"/>
    <m/>
    <s v="From AI"/>
  </r>
  <r>
    <n v="316"/>
    <d v="2016-10-01T00:00:00"/>
    <d v="2016-10-30T00:00:00"/>
    <x v="8"/>
    <s v="Int'l NGO"/>
    <x v="2"/>
    <x v="2"/>
    <s v="IQ-G01"/>
    <s v="Falluja_الفلوجة"/>
    <s v="IQ-D002"/>
    <s v="District - Falluja"/>
    <s v="Out of Camp"/>
    <s v="New arrivals"/>
    <s v="Delivered"/>
    <s v="In-Kind"/>
    <n v="126"/>
    <m/>
    <n v="0"/>
    <n v="0"/>
    <n v="0"/>
    <n v="0"/>
    <n v="0"/>
    <n v="0"/>
    <n v="0"/>
    <n v="0"/>
    <n v="0"/>
    <n v="126"/>
    <n v="0"/>
    <n v="0"/>
    <n v="0"/>
    <m/>
    <s v="From AI"/>
  </r>
  <r>
    <n v="317"/>
    <d v="2016-10-01T00:00:00"/>
    <d v="2016-10-30T00:00:00"/>
    <x v="8"/>
    <s v="Int'l NGO"/>
    <x v="2"/>
    <x v="2"/>
    <s v="IQ-G01"/>
    <s v="Ramadi_الرمادي"/>
    <s v="IQ-D006"/>
    <s v="District - Ramadi"/>
    <s v="Out of Camp"/>
    <s v="New arrivals"/>
    <s v="Delivered"/>
    <s v="In-Kind"/>
    <n v="261"/>
    <m/>
    <n v="0"/>
    <n v="0"/>
    <n v="0"/>
    <n v="0"/>
    <n v="0"/>
    <n v="0"/>
    <n v="0"/>
    <n v="0"/>
    <n v="0"/>
    <n v="261"/>
    <n v="0"/>
    <n v="0"/>
    <n v="0"/>
    <m/>
    <s v="From AI"/>
  </r>
  <r>
    <n v="318"/>
    <d v="2016-10-05T00:00:00"/>
    <d v="2016-10-31T00:00:00"/>
    <x v="0"/>
    <s v="UN"/>
    <x v="5"/>
    <x v="4"/>
    <s v="IQ-G18"/>
    <s v="Tikrit_تكريت"/>
    <s v="IQ-D108"/>
    <s v="Al-Hajaj Silo (trnsit centre)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m/>
    <s v="Install Six rub halls with its facilities (Mousl Responce)"/>
  </r>
  <r>
    <n v="319"/>
    <d v="2016-10-05T00:00:00"/>
    <d v="2016-10-31T00:00:00"/>
    <x v="11"/>
    <s v="Governement Bodies"/>
    <x v="13"/>
    <x v="6"/>
    <s v="IQ-G15"/>
    <s v="Shikhan_الشيخان"/>
    <s v="IQ-D088"/>
    <s v="Camp - Mamrashan"/>
    <s v="In Camp"/>
    <s v="IDPs"/>
    <s v="Delivered"/>
    <s v="In-Kind"/>
    <n v="195"/>
    <m/>
    <n v="0"/>
    <n v="0"/>
    <n v="195"/>
    <n v="0"/>
    <n v="0"/>
    <n v="0"/>
    <n v="0"/>
    <n v="0"/>
    <n v="0"/>
    <n v="0"/>
    <n v="0"/>
    <n v="0"/>
    <n v="0"/>
    <m/>
    <s v="From AI"/>
  </r>
  <r>
    <n v="320"/>
    <d v="2016-11-01T00:00:00"/>
    <d v="2016-11-01T00:00:00"/>
    <x v="0"/>
    <s v="UN"/>
    <x v="3"/>
    <x v="3"/>
    <s v="IQ-G08"/>
    <s v="Zakho_زاخو"/>
    <s v="IQ-D051"/>
    <s v="Besive 2"/>
    <s v="In Camp"/>
    <s v="Replenishment"/>
    <s v="Delivered"/>
    <s v="In-Kind"/>
    <n v="12"/>
    <m/>
    <n v="12"/>
    <n v="0"/>
    <n v="0"/>
    <n v="0"/>
    <n v="0"/>
    <n v="0"/>
    <n v="0"/>
    <n v="0"/>
    <n v="0"/>
    <n v="0"/>
    <n v="0"/>
    <n v="0"/>
    <n v="0"/>
    <n v="0"/>
    <s v="replenishment"/>
  </r>
  <r>
    <n v="321"/>
    <d v="2016-11-06T00:00:00"/>
    <d v="2016-11-06T00:00:00"/>
    <x v="1"/>
    <s v="UN"/>
    <x v="4"/>
    <x v="4"/>
    <s v="IQ-G18"/>
    <s v="Tikrit_تكريت"/>
    <s v="IQ-D108"/>
    <s v="Dream city"/>
    <s v="Out of Camp"/>
    <s v="New arrivals"/>
    <s v="Delivered"/>
    <s v="In-Kind"/>
    <n v="250"/>
    <m/>
    <n v="0"/>
    <n v="0"/>
    <n v="0"/>
    <n v="0"/>
    <n v="0"/>
    <n v="250"/>
    <n v="0"/>
    <n v="0"/>
    <n v="0"/>
    <n v="0"/>
    <n v="0"/>
    <n v="0"/>
    <n v="0"/>
    <n v="0"/>
    <m/>
  </r>
  <r>
    <n v="322"/>
    <d v="2016-11-07T00:00:00"/>
    <d v="2016-11-07T00:00:00"/>
    <x v="0"/>
    <s v="UN"/>
    <x v="2"/>
    <x v="2"/>
    <s v="IQ-G01"/>
    <s v="Falluja_الفلوجة"/>
    <s v="IQ-D002"/>
    <s v="Install RHU for returnees in Falluja"/>
    <s v="In return areas"/>
    <s v="Returnees"/>
    <s v="Delivered"/>
    <s v="In-Kind"/>
    <n v="210"/>
    <m/>
    <n v="0"/>
    <n v="0"/>
    <n v="0"/>
    <n v="0"/>
    <n v="0"/>
    <n v="0"/>
    <n v="0"/>
    <n v="0"/>
    <n v="0"/>
    <n v="0"/>
    <n v="0"/>
    <n v="0"/>
    <n v="210"/>
    <n v="0"/>
    <s v="Install RHU for returnees "/>
  </r>
  <r>
    <n v="323"/>
    <d v="2016-11-07T00:00:00"/>
    <d v="2016-11-07T00:00:00"/>
    <x v="0"/>
    <s v="UN"/>
    <x v="3"/>
    <x v="3"/>
    <s v="IQ-G08"/>
    <s v="Zakho_زاخو"/>
    <s v="IQ-D051"/>
    <s v="Bajed Kandala"/>
    <s v="In Camp"/>
    <s v="Replenishment"/>
    <s v="Delivered"/>
    <s v="In-Kind"/>
    <n v="101"/>
    <m/>
    <n v="101"/>
    <n v="0"/>
    <n v="0"/>
    <n v="0"/>
    <n v="0"/>
    <n v="0"/>
    <n v="0"/>
    <n v="0"/>
    <n v="0"/>
    <n v="0"/>
    <n v="0"/>
    <n v="0"/>
    <n v="0"/>
    <n v="0"/>
    <s v="replenishment"/>
  </r>
  <r>
    <n v="324"/>
    <d v="2016-11-08T00:00:00"/>
    <d v="2016-11-08T00:00:00"/>
    <x v="0"/>
    <s v="UN"/>
    <x v="3"/>
    <x v="6"/>
    <s v="IQ-G15"/>
    <s v="Shikhan_الشيخان"/>
    <s v="IQ-D088"/>
    <s v="Garmawa"/>
    <s v="In Camp"/>
    <s v="Replenishment"/>
    <s v="Delivered"/>
    <s v="In-Kind"/>
    <n v="115"/>
    <m/>
    <n v="115"/>
    <n v="0"/>
    <n v="0"/>
    <n v="0"/>
    <n v="0"/>
    <n v="0"/>
    <n v="0"/>
    <n v="0"/>
    <n v="0"/>
    <n v="0"/>
    <n v="0"/>
    <n v="0"/>
    <n v="0"/>
    <n v="0"/>
    <s v="replenishment"/>
  </r>
  <r>
    <n v="325"/>
    <d v="2016-11-09T00:00:00"/>
    <d v="2016-11-09T00:00:00"/>
    <x v="0"/>
    <s v="UN"/>
    <x v="3"/>
    <x v="3"/>
    <s v="IQ-G08"/>
    <s v="Zakho_زاخو"/>
    <s v="IQ-D051"/>
    <s v="Bajed Kandala"/>
    <s v="In Camp"/>
    <s v="Replenishment"/>
    <s v="Delivered"/>
    <s v="In-Kind"/>
    <n v="180"/>
    <m/>
    <n v="180"/>
    <n v="0"/>
    <n v="0"/>
    <n v="0"/>
    <n v="0"/>
    <n v="0"/>
    <n v="0"/>
    <n v="0"/>
    <n v="0"/>
    <n v="0"/>
    <n v="0"/>
    <n v="0"/>
    <n v="0"/>
    <n v="0"/>
    <s v="replenishment"/>
  </r>
  <r>
    <n v="326"/>
    <d v="2016-11-10T00:00:00"/>
    <d v="2016-11-10T00:00:00"/>
    <x v="1"/>
    <s v="UN"/>
    <x v="4"/>
    <x v="2"/>
    <s v="IQ-G01"/>
    <s v="Falluja_الفلوجة"/>
    <s v="IQ-D002"/>
    <s v="Albu  Hatem"/>
    <s v="Out of Camp"/>
    <s v="New arrivals"/>
    <s v="Delivered"/>
    <s v="In-Kind"/>
    <n v="90"/>
    <m/>
    <n v="0"/>
    <n v="0"/>
    <n v="0"/>
    <n v="0"/>
    <n v="0"/>
    <n v="90"/>
    <n v="0"/>
    <n v="0"/>
    <n v="0"/>
    <n v="0"/>
    <n v="0"/>
    <n v="0"/>
    <n v="0"/>
    <n v="0"/>
    <m/>
  </r>
  <r>
    <n v="327"/>
    <d v="2016-11-10T00:00:00"/>
    <d v="2016-11-10T00:00:00"/>
    <x v="1"/>
    <s v="UN"/>
    <x v="4"/>
    <x v="2"/>
    <s v="IQ-G01"/>
    <s v="Falluja_الفلوجة"/>
    <s v="IQ-D002"/>
    <s v="Al Abar"/>
    <s v="Out of Camp"/>
    <s v="New arrivals"/>
    <s v="Delivered"/>
    <s v="In-Kind"/>
    <n v="105"/>
    <m/>
    <n v="0"/>
    <n v="0"/>
    <n v="0"/>
    <n v="0"/>
    <n v="0"/>
    <n v="105"/>
    <n v="0"/>
    <n v="0"/>
    <n v="0"/>
    <n v="0"/>
    <n v="0"/>
    <n v="0"/>
    <n v="0"/>
    <n v="0"/>
    <m/>
  </r>
  <r>
    <n v="328"/>
    <d v="2016-11-10T00:00:00"/>
    <d v="2016-11-10T00:00:00"/>
    <x v="1"/>
    <s v="UN"/>
    <x v="4"/>
    <x v="2"/>
    <s v="IQ-G01"/>
    <s v="Falluja_الفلوجة"/>
    <s v="IQ-D002"/>
    <s v="Albu Jasim"/>
    <s v="Out of Camp"/>
    <s v="New arrivals"/>
    <s v="Delivered"/>
    <s v="In-Kind"/>
    <n v="75"/>
    <m/>
    <n v="0"/>
    <n v="0"/>
    <n v="0"/>
    <n v="0"/>
    <n v="0"/>
    <n v="75"/>
    <n v="0"/>
    <n v="0"/>
    <n v="0"/>
    <n v="0"/>
    <n v="0"/>
    <n v="0"/>
    <n v="0"/>
    <n v="0"/>
    <m/>
  </r>
  <r>
    <n v="329"/>
    <d v="2016-11-10T00:00:00"/>
    <d v="2016-11-10T00:00:00"/>
    <x v="1"/>
    <s v="UN"/>
    <x v="4"/>
    <x v="1"/>
    <s v="IQ-G13"/>
    <s v="Kirkuk__كركوك"/>
    <s v="IQ-D076"/>
    <s v="Rahim Awa"/>
    <s v="Out of Camp"/>
    <s v="New arrivals"/>
    <s v="Delivered"/>
    <s v="In-Kind"/>
    <n v="350"/>
    <m/>
    <n v="0"/>
    <n v="0"/>
    <n v="0"/>
    <n v="0"/>
    <n v="0"/>
    <n v="350"/>
    <n v="0"/>
    <n v="0"/>
    <n v="0"/>
    <n v="0"/>
    <n v="0"/>
    <n v="0"/>
    <n v="0"/>
    <n v="0"/>
    <m/>
  </r>
  <r>
    <n v="330"/>
    <d v="2016-11-10T00:00:00"/>
    <d v="2016-11-10T00:00:00"/>
    <x v="1"/>
    <s v="UN"/>
    <x v="4"/>
    <x v="6"/>
    <s v="IQ-G15"/>
    <s v="Hamdaniya_الحمدانية"/>
    <s v="IQ-D085"/>
    <s v="Khazar Camp"/>
    <s v="In Camp"/>
    <s v="New arrivals"/>
    <s v="Delivered"/>
    <s v="In-Kind"/>
    <n v="250"/>
    <m/>
    <n v="0"/>
    <n v="0"/>
    <n v="0"/>
    <n v="0"/>
    <n v="0"/>
    <n v="0"/>
    <n v="0"/>
    <n v="0"/>
    <n v="0"/>
    <n v="0"/>
    <n v="0"/>
    <n v="0"/>
    <n v="0"/>
    <n v="250"/>
    <m/>
  </r>
  <r>
    <n v="331"/>
    <d v="2016-11-10T00:00:00"/>
    <d v="2016-11-10T00:00:00"/>
    <x v="1"/>
    <s v="UN"/>
    <x v="4"/>
    <x v="6"/>
    <s v="IQ-G15"/>
    <s v="Mosul_الموصل"/>
    <s v="IQ-D087"/>
    <s v="Jed’dah Camp"/>
    <s v="In Camp"/>
    <s v="New arrivals"/>
    <s v="Delivered"/>
    <s v="In-Kind"/>
    <n v="200"/>
    <m/>
    <n v="0"/>
    <n v="0"/>
    <n v="0"/>
    <n v="0"/>
    <n v="0"/>
    <n v="0"/>
    <n v="0"/>
    <n v="0"/>
    <n v="0"/>
    <n v="0"/>
    <n v="0"/>
    <n v="0"/>
    <n v="0"/>
    <n v="200"/>
    <m/>
  </r>
  <r>
    <n v="332"/>
    <d v="2016-11-10T00:00:00"/>
    <d v="2016-11-10T00:00:00"/>
    <x v="0"/>
    <s v="UN"/>
    <x v="3"/>
    <x v="3"/>
    <s v="IQ-G08"/>
    <s v="Zakho_زاخو"/>
    <s v="IQ-D051"/>
    <s v="Bersive2"/>
    <s v="In Camp"/>
    <s v="Replenishment"/>
    <s v="Delivered"/>
    <s v="In-Kind"/>
    <n v="505"/>
    <m/>
    <n v="505"/>
    <n v="0"/>
    <n v="0"/>
    <n v="0"/>
    <n v="0"/>
    <n v="0"/>
    <n v="0"/>
    <n v="0"/>
    <n v="0"/>
    <n v="0"/>
    <n v="0"/>
    <n v="0"/>
    <n v="0"/>
    <n v="0"/>
    <s v="replenishment"/>
  </r>
  <r>
    <n v="333"/>
    <d v="2016-11-11T00:00:00"/>
    <d v="2016-11-11T00:00:00"/>
    <x v="1"/>
    <s v="UN"/>
    <x v="4"/>
    <x v="2"/>
    <s v="IQ-G01"/>
    <s v="Falluja_الفلوجة"/>
    <s v="IQ-D002"/>
    <s v="Albu Saleh"/>
    <s v="Out of Camp"/>
    <s v="New arrivals"/>
    <s v="Delivered"/>
    <s v="In-Kind"/>
    <n v="445"/>
    <m/>
    <n v="0"/>
    <n v="0"/>
    <n v="0"/>
    <n v="0"/>
    <n v="0"/>
    <n v="445"/>
    <n v="0"/>
    <n v="0"/>
    <n v="0"/>
    <n v="0"/>
    <n v="0"/>
    <n v="0"/>
    <n v="0"/>
    <n v="0"/>
    <m/>
  </r>
  <r>
    <n v="334"/>
    <d v="2016-11-13T00:00:00"/>
    <d v="2016-11-13T00:00:00"/>
    <x v="1"/>
    <s v="UN"/>
    <x v="4"/>
    <x v="1"/>
    <s v="IQ-G13"/>
    <s v="Kirkuk__كركوك"/>
    <s v="IQ-D076"/>
    <s v="Rahim Awa"/>
    <s v="Out of Camp"/>
    <s v="New arrivals"/>
    <s v="Delivered"/>
    <s v="In-Kind"/>
    <n v="350"/>
    <m/>
    <n v="0"/>
    <n v="0"/>
    <n v="0"/>
    <n v="0"/>
    <n v="0"/>
    <n v="350"/>
    <n v="0"/>
    <n v="0"/>
    <n v="0"/>
    <n v="0"/>
    <n v="0"/>
    <n v="0"/>
    <n v="0"/>
    <n v="0"/>
    <m/>
  </r>
  <r>
    <n v="335"/>
    <d v="2016-11-14T00:00:00"/>
    <d v="2016-11-14T00:00:00"/>
    <x v="0"/>
    <s v="UN"/>
    <x v="3"/>
    <x v="3"/>
    <s v="IQ-G08"/>
    <s v="Zakho_زاخو"/>
    <s v="IQ-D051"/>
    <s v="Bajed Kandala"/>
    <s v="In Camp"/>
    <s v="Replenishment"/>
    <s v="Delivered"/>
    <s v="In-Kind"/>
    <n v="219"/>
    <m/>
    <n v="220"/>
    <n v="0"/>
    <n v="0"/>
    <n v="0"/>
    <n v="0"/>
    <n v="0"/>
    <n v="0"/>
    <n v="0"/>
    <n v="0"/>
    <n v="0"/>
    <n v="0"/>
    <n v="0"/>
    <n v="0"/>
    <n v="0"/>
    <s v="replenishment"/>
  </r>
  <r>
    <n v="336"/>
    <d v="2016-10-15T00:00:00"/>
    <d v="2016-11-15T00:00:00"/>
    <x v="1"/>
    <s v="UN"/>
    <x v="4"/>
    <x v="2"/>
    <s v="IQ-G01"/>
    <s v="Falluja_الفلوجة"/>
    <s v="IQ-D002"/>
    <s v="AAF 16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37"/>
    <d v="2016-10-15T00:00:00"/>
    <d v="2016-11-15T00:00:00"/>
    <x v="1"/>
    <s v="UN"/>
    <x v="4"/>
    <x v="2"/>
    <s v="IQ-G01"/>
    <s v="Falluja_الفلوجة"/>
    <s v="IQ-D002"/>
    <s v="AAF 24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38"/>
    <d v="2016-10-15T00:00:00"/>
    <d v="2016-11-15T00:00:00"/>
    <x v="1"/>
    <s v="UN"/>
    <x v="4"/>
    <x v="2"/>
    <s v="IQ-G01"/>
    <s v="Falluja_الفلوجة"/>
    <s v="IQ-D002"/>
    <s v="AAF 22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39"/>
    <d v="2016-10-15T00:00:00"/>
    <d v="2016-11-15T00:00:00"/>
    <x v="1"/>
    <s v="UN"/>
    <x v="4"/>
    <x v="2"/>
    <s v="IQ-G01"/>
    <s v="Falluja_الفلوجة"/>
    <s v="IQ-D002"/>
    <s v="AAF 33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40"/>
    <d v="2016-10-15T00:00:00"/>
    <d v="2016-11-15T00:00:00"/>
    <x v="1"/>
    <s v="UN"/>
    <x v="4"/>
    <x v="2"/>
    <s v="IQ-G01"/>
    <s v="Falluja_الفلوجة"/>
    <s v="IQ-D002"/>
    <s v="AAF 18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41"/>
    <d v="2016-10-15T00:00:00"/>
    <d v="2016-11-15T00:00:00"/>
    <x v="1"/>
    <s v="UN"/>
    <x v="4"/>
    <x v="2"/>
    <s v="IQ-G01"/>
    <s v="Falluja_الفلوجة"/>
    <s v="IQ-D002"/>
    <s v="AAF 27"/>
    <s v="In Camp"/>
    <s v="New arrivals"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m/>
  </r>
  <r>
    <n v="342"/>
    <d v="2016-11-15T00:00:00"/>
    <d v="2016-11-15T00:00:00"/>
    <x v="1"/>
    <s v="UN"/>
    <x v="4"/>
    <x v="4"/>
    <s v="IQ-G18"/>
    <s v="Tikrit_تكريت"/>
    <s v="IQ-D108"/>
    <s v="Dream city"/>
    <s v="Out of Camp"/>
    <s v="New arrivals"/>
    <s v="Delivered"/>
    <s v="In-Kind"/>
    <n v="250"/>
    <m/>
    <n v="0"/>
    <n v="0"/>
    <n v="0"/>
    <n v="0"/>
    <n v="0"/>
    <n v="250"/>
    <n v="0"/>
    <n v="0"/>
    <n v="0"/>
    <n v="0"/>
    <n v="0"/>
    <n v="0"/>
    <n v="0"/>
    <n v="0"/>
    <m/>
  </r>
  <r>
    <n v="343"/>
    <d v="2016-10-05T00:00:00"/>
    <d v="2016-11-16T00:00:00"/>
    <x v="0"/>
    <s v="UN"/>
    <x v="5"/>
    <x v="4"/>
    <s v="IQ-G18"/>
    <s v="Tikrit_تكريت"/>
    <s v="IQ-D108"/>
    <s v="Al-Hajaj Silo (transit centre)"/>
    <s v="Out of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n v="0"/>
    <s v="Install Six rub halls with its facilities (Mousl Responce)"/>
  </r>
  <r>
    <n v="344"/>
    <d v="2016-11-16T00:00:00"/>
    <d v="2016-11-16T00:00:00"/>
    <x v="0"/>
    <s v="UN"/>
    <x v="3"/>
    <x v="6"/>
    <s v="IQ-G15"/>
    <s v="Shikhan_الشيخان"/>
    <s v="IQ-D088"/>
    <s v="Garmawa"/>
    <s v="In Camp"/>
    <s v="Replenishment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replenishment"/>
  </r>
  <r>
    <n v="345"/>
    <d v="2016-11-20T00:00:00"/>
    <d v="2016-11-20T00:00:00"/>
    <x v="1"/>
    <s v="UN"/>
    <x v="4"/>
    <x v="4"/>
    <s v="IQ-G18"/>
    <s v="Tikrit_تكريت"/>
    <s v="IQ-D108"/>
    <s v="Hay Al-anwaa -mahalla 420"/>
    <s v="Out of Camp"/>
    <s v="New arrivals"/>
    <s v="Delivered"/>
    <s v="In-Kind"/>
    <n v="400"/>
    <m/>
    <n v="0"/>
    <n v="0"/>
    <n v="0"/>
    <n v="0"/>
    <n v="0"/>
    <n v="0"/>
    <n v="0"/>
    <n v="0"/>
    <n v="0"/>
    <n v="0"/>
    <n v="0"/>
    <n v="0"/>
    <n v="0"/>
    <n v="400"/>
    <m/>
  </r>
  <r>
    <n v="346"/>
    <d v="2016-11-21T00:00:00"/>
    <d v="2016-11-21T00:00:00"/>
    <x v="1"/>
    <s v="UN"/>
    <x v="4"/>
    <x v="6"/>
    <s v="IQ-G15"/>
    <s v="Mosul_الموصل"/>
    <s v="IQ-D087"/>
    <s v="Tubiya"/>
    <s v="Out of Camp"/>
    <s v="New arrivals"/>
    <s v="Delivered"/>
    <s v="In-Kind"/>
    <n v="205"/>
    <m/>
    <n v="0"/>
    <n v="0"/>
    <n v="0"/>
    <n v="0"/>
    <n v="0"/>
    <n v="0"/>
    <n v="0"/>
    <n v="0"/>
    <n v="0"/>
    <n v="0"/>
    <n v="0"/>
    <n v="0"/>
    <n v="0"/>
    <n v="205"/>
    <m/>
  </r>
  <r>
    <n v="347"/>
    <d v="2016-11-22T00:00:00"/>
    <d v="2016-11-22T00:00:00"/>
    <x v="1"/>
    <s v="UN"/>
    <x v="4"/>
    <x v="4"/>
    <s v="IQ-G18"/>
    <s v="Tikrit_تكريت"/>
    <s v="IQ-D108"/>
    <s v="Albo-Ubed"/>
    <s v="Out of Camp"/>
    <s v="New arrivals"/>
    <s v="Delivered"/>
    <s v="In-Kind"/>
    <n v="250"/>
    <m/>
    <n v="0"/>
    <n v="0"/>
    <n v="0"/>
    <n v="0"/>
    <n v="0"/>
    <n v="0"/>
    <n v="0"/>
    <n v="0"/>
    <n v="0"/>
    <n v="0"/>
    <n v="0"/>
    <n v="0"/>
    <n v="0"/>
    <n v="250"/>
    <m/>
  </r>
  <r>
    <n v="348"/>
    <d v="2016-11-23T00:00:00"/>
    <d v="2016-11-23T00:00:00"/>
    <x v="1"/>
    <s v="UN"/>
    <x v="4"/>
    <x v="1"/>
    <s v="IQ-G13"/>
    <s v="Kirkuk__كركوك"/>
    <s v="IQ-D076"/>
    <s v="Rahim Awa"/>
    <s v="Out of Camp"/>
    <s v="New arrivals"/>
    <s v="Delivered"/>
    <s v="In-Kind"/>
    <n v="200"/>
    <m/>
    <n v="0"/>
    <n v="0"/>
    <n v="0"/>
    <n v="0"/>
    <n v="0"/>
    <n v="200"/>
    <n v="0"/>
    <n v="0"/>
    <n v="0"/>
    <n v="0"/>
    <n v="0"/>
    <n v="0"/>
    <n v="0"/>
    <n v="0"/>
    <m/>
  </r>
  <r>
    <n v="349"/>
    <d v="2016-11-24T00:00:00"/>
    <d v="2016-11-24T00:00:00"/>
    <x v="1"/>
    <s v="UN"/>
    <x v="4"/>
    <x v="6"/>
    <s v="IQ-G15"/>
    <s v="Hamdaniya_الحمدانية"/>
    <s v="IQ-D085"/>
    <s v="Baybokht"/>
    <s v="Out of Camp"/>
    <s v="New arrivals"/>
    <s v="Delivered"/>
    <s v="In-Kind"/>
    <n v="310"/>
    <m/>
    <n v="0"/>
    <n v="0"/>
    <n v="0"/>
    <n v="0"/>
    <n v="0"/>
    <n v="0"/>
    <n v="0"/>
    <n v="0"/>
    <n v="0"/>
    <n v="0"/>
    <n v="0"/>
    <n v="0"/>
    <n v="0"/>
    <n v="310"/>
    <m/>
  </r>
  <r>
    <n v="350"/>
    <d v="2016-11-24T00:00:00"/>
    <d v="2016-11-24T00:00:00"/>
    <x v="1"/>
    <s v="UN"/>
    <x v="4"/>
    <x v="6"/>
    <s v="IQ-G15"/>
    <s v="Mosul_الموصل"/>
    <s v="IQ-D087"/>
    <s v="Jadaa camp"/>
    <s v="In Camp"/>
    <s v="New arrivals"/>
    <s v="Delivered"/>
    <s v="In-Kind"/>
    <n v="100"/>
    <m/>
    <n v="0"/>
    <n v="0"/>
    <n v="0"/>
    <n v="0"/>
    <n v="0"/>
    <n v="0"/>
    <n v="0"/>
    <n v="0"/>
    <n v="0"/>
    <n v="0"/>
    <n v="0"/>
    <n v="0"/>
    <n v="0"/>
    <n v="100"/>
    <m/>
  </r>
  <r>
    <n v="351"/>
    <d v="2016-11-26T00:00:00"/>
    <d v="2016-11-26T00:00:00"/>
    <x v="1"/>
    <s v="UN"/>
    <x v="4"/>
    <x v="4"/>
    <s v="IQ-G18"/>
    <s v="Tikrit_تكريت"/>
    <s v="IQ-D108"/>
    <s v="Qdisiyah"/>
    <s v="Out of Camp"/>
    <s v="New arrivals"/>
    <s v="Delivered"/>
    <s v="In-Kind"/>
    <n v="250"/>
    <m/>
    <n v="0"/>
    <n v="0"/>
    <n v="0"/>
    <n v="0"/>
    <n v="0"/>
    <n v="0"/>
    <n v="0"/>
    <n v="0"/>
    <n v="0"/>
    <n v="0"/>
    <n v="0"/>
    <n v="0"/>
    <n v="0"/>
    <n v="250"/>
    <m/>
  </r>
  <r>
    <n v="352"/>
    <d v="2016-11-27T00:00:00"/>
    <d v="2016-11-27T00:00:00"/>
    <x v="0"/>
    <s v="UN"/>
    <x v="3"/>
    <x v="6"/>
    <s v="IQ-G15"/>
    <s v="Shikhan_الشيخان"/>
    <s v="IQ-D088"/>
    <s v="Garmawa"/>
    <s v="In Camp"/>
    <s v="New arrivals"/>
    <s v="Delivered"/>
    <s v="In-Kind"/>
    <n v="2"/>
    <m/>
    <n v="2"/>
    <n v="0"/>
    <n v="0"/>
    <n v="0"/>
    <n v="0"/>
    <n v="0"/>
    <n v="0"/>
    <n v="0"/>
    <n v="0"/>
    <n v="0"/>
    <n v="0"/>
    <n v="0"/>
    <n v="0"/>
    <n v="0"/>
    <s v="new arrival"/>
  </r>
  <r>
    <n v="353"/>
    <d v="2016-11-29T00:00:00"/>
    <d v="2016-11-29T00:00:00"/>
    <x v="0"/>
    <s v="UN"/>
    <x v="3"/>
    <x v="3"/>
    <s v="IQ-G08"/>
    <s v="Sumel_سميل"/>
    <s v="IQ-D050"/>
    <s v="Khanke"/>
    <s v="In Camp"/>
    <s v="Replenishment"/>
    <s v="Delivered"/>
    <s v="In-Kind"/>
    <n v="84"/>
    <m/>
    <n v="84"/>
    <n v="0"/>
    <n v="0"/>
    <n v="0"/>
    <n v="0"/>
    <n v="0"/>
    <n v="0"/>
    <n v="0"/>
    <n v="0"/>
    <n v="0"/>
    <n v="0"/>
    <n v="0"/>
    <n v="0"/>
    <n v="0"/>
    <m/>
  </r>
  <r>
    <n v="354"/>
    <d v="2016-11-01T00:00:00"/>
    <d v="2016-11-29T00:00:00"/>
    <x v="10"/>
    <s v="Int'l NGO"/>
    <x v="12"/>
    <x v="6"/>
    <s v="IQ-G15"/>
    <s v="Hamdaniya_الحمدانية"/>
    <s v="IQ-D085"/>
    <s v="District - Hamdaniya"/>
    <s v="Out of Camp"/>
    <s v="New arrivals"/>
    <s v="Delivered"/>
    <s v="In-Kind"/>
    <n v="4"/>
    <m/>
    <n v="4"/>
    <n v="0"/>
    <n v="0"/>
    <n v="0"/>
    <n v="0"/>
    <n v="0"/>
    <n v="0"/>
    <n v="0"/>
    <n v="0"/>
    <n v="0"/>
    <n v="0"/>
    <n v="0"/>
    <n v="0"/>
    <n v="0"/>
    <s v="From AI"/>
  </r>
  <r>
    <n v="355"/>
    <d v="2016-11-01T00:00:00"/>
    <d v="2016-11-29T00:00:00"/>
    <x v="10"/>
    <s v="Int'l NGO"/>
    <x v="12"/>
    <x v="6"/>
    <s v="IQ-G15"/>
    <s v="Tilkaif_تلكيف"/>
    <s v="IQ-D091"/>
    <s v="District - Tilkaif"/>
    <s v="Out of Camp"/>
    <s v="New arrivals"/>
    <s v="Delivered"/>
    <s v="In-Kind"/>
    <n v="130"/>
    <m/>
    <n v="0"/>
    <n v="0"/>
    <n v="0"/>
    <n v="0"/>
    <n v="0"/>
    <n v="0"/>
    <n v="0"/>
    <n v="0"/>
    <n v="3"/>
    <n v="0"/>
    <n v="0"/>
    <n v="0"/>
    <n v="0"/>
    <n v="0"/>
    <s v="From AI"/>
  </r>
  <r>
    <n v="356"/>
    <d v="2016-11-01T00:00:00"/>
    <d v="2016-11-29T00:00:00"/>
    <x v="5"/>
    <s v="Int'l NGO"/>
    <x v="9"/>
    <x v="6"/>
    <s v="IQ-G15"/>
    <s v="Akre_عقرة"/>
    <s v="IQ-D083"/>
    <s v="District - Akre"/>
    <s v="Out of Camp"/>
    <s v="New arrivals"/>
    <s v="Delivered"/>
    <s v="In-Kind"/>
    <n v="172"/>
    <m/>
    <n v="0"/>
    <n v="0"/>
    <n v="0"/>
    <n v="0"/>
    <n v="0"/>
    <n v="0"/>
    <n v="89"/>
    <n v="0"/>
    <n v="0"/>
    <n v="0"/>
    <n v="0"/>
    <n v="0"/>
    <n v="0"/>
    <n v="0"/>
    <s v="From AI"/>
  </r>
  <r>
    <n v="357"/>
    <d v="2016-11-01T00:00:00"/>
    <d v="2016-11-29T00:00:00"/>
    <x v="5"/>
    <s v="Int'l NGO"/>
    <x v="9"/>
    <x v="6"/>
    <s v="IQ-G15"/>
    <s v="Akre_عقرة"/>
    <s v="IQ-D083"/>
    <s v="District - Akre"/>
    <s v="Out of Camp"/>
    <s v="New arrivals"/>
    <s v="Delivered"/>
    <s v="In-Kind"/>
    <n v="102"/>
    <m/>
    <n v="0"/>
    <n v="0"/>
    <n v="0"/>
    <n v="0"/>
    <n v="0"/>
    <n v="0"/>
    <n v="0"/>
    <n v="54"/>
    <n v="0"/>
    <n v="0"/>
    <n v="0"/>
    <n v="0"/>
    <n v="0"/>
    <n v="0"/>
    <s v="From AI"/>
  </r>
  <r>
    <n v="358"/>
    <d v="2016-11-01T00:00:00"/>
    <d v="2016-11-29T00:00:00"/>
    <x v="2"/>
    <s v="Int'l NGO"/>
    <x v="5"/>
    <x v="4"/>
    <s v="IQ-G18"/>
    <m/>
    <s v=""/>
    <s v="Governorate - Salah al-Din"/>
    <s v="Out of Camp"/>
    <s v="New arrivals"/>
    <s v="Delivered"/>
    <s v="In-Kind"/>
    <n v="40"/>
    <m/>
    <n v="40"/>
    <n v="0"/>
    <n v="0"/>
    <n v="0"/>
    <n v="0"/>
    <n v="0"/>
    <n v="0"/>
    <n v="0"/>
    <n v="0"/>
    <n v="0"/>
    <n v="0"/>
    <n v="0"/>
    <n v="0"/>
    <n v="0"/>
    <s v="From AI"/>
  </r>
  <r>
    <n v="359"/>
    <d v="2016-11-01T00:00:00"/>
    <d v="2016-11-29T00:00:00"/>
    <x v="3"/>
    <s v="Int'l NGO"/>
    <x v="7"/>
    <x v="13"/>
    <s v="IQ-G11"/>
    <s v="Erbil__اربيل"/>
    <s v="IQ-D064"/>
    <s v="District - Erbil"/>
    <s v="Out of Camp"/>
    <s v="New arrivals"/>
    <s v="Delivered"/>
    <s v="In-Kind"/>
    <n v="76"/>
    <m/>
    <n v="0"/>
    <n v="0"/>
    <n v="0"/>
    <n v="0"/>
    <n v="0"/>
    <n v="0"/>
    <n v="55"/>
    <n v="0"/>
    <n v="0"/>
    <n v="0"/>
    <n v="0"/>
    <n v="0"/>
    <n v="0"/>
    <n v="0"/>
    <s v="From AI"/>
  </r>
  <r>
    <n v="360"/>
    <d v="2016-11-01T00:00:00"/>
    <d v="2016-11-29T00:00:00"/>
    <x v="3"/>
    <s v="Int'l NGO"/>
    <x v="7"/>
    <x v="13"/>
    <s v="IQ-G11"/>
    <s v="Erbil__اربيل"/>
    <s v="IQ-D064"/>
    <s v="District - Erbil"/>
    <s v="Out of Camp"/>
    <s v="New arrivals"/>
    <s v="Delivered"/>
    <s v="CASH"/>
    <n v="304"/>
    <n v="150"/>
    <n v="0"/>
    <n v="0"/>
    <n v="0"/>
    <n v="0"/>
    <n v="0"/>
    <n v="0"/>
    <n v="0"/>
    <n v="0"/>
    <n v="0"/>
    <n v="0"/>
    <n v="0"/>
    <n v="0"/>
    <n v="0"/>
    <n v="0"/>
    <s v="Cash for rent "/>
  </r>
  <r>
    <n v="361"/>
    <d v="2016-11-01T00:00:00"/>
    <d v="2016-11-29T00:00:00"/>
    <x v="4"/>
    <s v="Int'l NGO"/>
    <x v="8"/>
    <x v="7"/>
    <s v="IQ-G05"/>
    <s v="Sulaymaniya_السليمانية"/>
    <s v="IQ-D033"/>
    <s v="Camp - Ashti IDP"/>
    <s v="In Camp"/>
    <s v="Replenishment"/>
    <s v="Delivered"/>
    <s v="In-Kind"/>
    <n v="87"/>
    <m/>
    <n v="87"/>
    <n v="0"/>
    <n v="0"/>
    <n v="0"/>
    <n v="0"/>
    <n v="0"/>
    <n v="0"/>
    <n v="0"/>
    <n v="0"/>
    <n v="0"/>
    <n v="0"/>
    <n v="0"/>
    <n v="0"/>
    <n v="0"/>
    <s v="From AI"/>
  </r>
  <r>
    <n v="362"/>
    <d v="2016-11-01T00:00:00"/>
    <d v="2016-11-30T00:00:00"/>
    <x v="1"/>
    <s v="UN"/>
    <x v="4"/>
    <x v="6"/>
    <s v="IQ-G15"/>
    <s v="Mosul_الموصل"/>
    <s v="IQ-D087"/>
    <s v="Qayyarah Airstrip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n v="0"/>
    <s v="4 Rub halls"/>
  </r>
  <r>
    <n v="363"/>
    <d v="2016-11-01T00:00:00"/>
    <d v="2016-11-30T00:00:00"/>
    <x v="1"/>
    <s v="UN"/>
    <x v="4"/>
    <x v="6"/>
    <s v="IQ-G15"/>
    <s v="Mosul_الموصل"/>
    <s v="IQ-D087"/>
    <s v="Haj Ali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n v="0"/>
    <s v="1 Rub all"/>
  </r>
  <r>
    <n v="364"/>
    <d v="2016-11-01T00:00:00"/>
    <d v="2016-11-30T00:00:00"/>
    <x v="1"/>
    <s v="UN"/>
    <x v="4"/>
    <x v="6"/>
    <s v="IQ-G15"/>
    <s v="Mosul_الموصل"/>
    <s v="IQ-D087"/>
    <s v="Qayyarah Airstrip"/>
    <s v="In Camp"/>
    <s v="New arrivals"/>
    <s v="Delivered"/>
    <s v="In-Kind"/>
    <n v="1200"/>
    <m/>
    <n v="1200"/>
    <n v="0"/>
    <n v="0"/>
    <n v="0"/>
    <n v="0"/>
    <n v="0"/>
    <n v="0"/>
    <n v="0"/>
    <n v="0"/>
    <n v="0"/>
    <n v="0"/>
    <n v="0"/>
    <n v="0"/>
    <n v="0"/>
    <m/>
  </r>
  <r>
    <n v="365"/>
    <d v="2016-11-01T00:00:00"/>
    <d v="2016-11-30T00:00:00"/>
    <x v="1"/>
    <s v="UN"/>
    <x v="4"/>
    <x v="6"/>
    <s v="IQ-G15"/>
    <s v="Mosul_الموصل"/>
    <s v="IQ-D087"/>
    <s v="Qayyarah Airstrip"/>
    <s v="In Camp"/>
    <s v="New arrivals"/>
    <s v="Delivered"/>
    <s v="In-Kind"/>
    <n v="1800"/>
    <m/>
    <n v="1800"/>
    <n v="0"/>
    <n v="0"/>
    <n v="0"/>
    <n v="0"/>
    <n v="0"/>
    <n v="0"/>
    <n v="0"/>
    <n v="0"/>
    <n v="0"/>
    <n v="0"/>
    <n v="0"/>
    <n v="0"/>
    <n v="0"/>
    <m/>
  </r>
  <r>
    <n v="366"/>
    <d v="2016-11-01T00:00:00"/>
    <d v="2016-11-30T00:00:00"/>
    <x v="1"/>
    <s v="UN"/>
    <x v="4"/>
    <x v="6"/>
    <s v="IQ-G15"/>
    <s v="Mosul_الموصل"/>
    <s v="IQ-D087"/>
    <s v="Camp - Haj Ali"/>
    <s v="In Camp"/>
    <s v="New arrivals"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m/>
  </r>
  <r>
    <n v="367"/>
    <d v="2016-11-30T00:00:00"/>
    <d v="2016-11-30T00:00:00"/>
    <x v="1"/>
    <s v="UN"/>
    <x v="4"/>
    <x v="4"/>
    <s v="IQ-G18"/>
    <s v="Tikrit_تكريت"/>
    <s v="IQ-D108"/>
    <s v="Awajealah Quarter"/>
    <s v="Out of Camp"/>
    <s v="New arrivals"/>
    <s v="Delivered"/>
    <s v="In-Kind"/>
    <n v="85"/>
    <m/>
    <n v="0"/>
    <n v="0"/>
    <n v="0"/>
    <n v="0"/>
    <n v="0"/>
    <n v="0"/>
    <n v="0"/>
    <n v="0"/>
    <n v="0"/>
    <n v="0"/>
    <n v="0"/>
    <n v="0"/>
    <n v="0"/>
    <n v="85"/>
    <m/>
  </r>
  <r>
    <n v="368"/>
    <d v="2016-11-30T00:00:00"/>
    <d v="2016-11-30T00:00:00"/>
    <x v="1"/>
    <s v="UN"/>
    <x v="4"/>
    <x v="4"/>
    <s v="IQ-G18"/>
    <s v="Tikrit_تكريت"/>
    <s v="IQ-D108"/>
    <s v="Hay Al Askari village"/>
    <s v="Out of Camp"/>
    <s v="New arrivals"/>
    <s v="Delivered"/>
    <s v="In-Kind"/>
    <n v="115"/>
    <m/>
    <n v="0"/>
    <n v="0"/>
    <n v="0"/>
    <n v="0"/>
    <n v="0"/>
    <n v="0"/>
    <n v="0"/>
    <n v="0"/>
    <n v="0"/>
    <n v="0"/>
    <n v="0"/>
    <n v="0"/>
    <n v="0"/>
    <n v="115"/>
    <m/>
  </r>
  <r>
    <n v="369"/>
    <d v="2016-11-30T00:00:00"/>
    <d v="2016-11-30T00:00:00"/>
    <x v="1"/>
    <s v="UN"/>
    <x v="4"/>
    <x v="4"/>
    <s v="IQ-G18"/>
    <s v="Tikrit_تكريت"/>
    <s v="IQ-D108"/>
    <s v="Hay Al baladiyah"/>
    <s v="Out of Camp"/>
    <s v="New arrivals"/>
    <s v="Delivered"/>
    <s v="In-Kind"/>
    <n v="200"/>
    <m/>
    <n v="0"/>
    <n v="0"/>
    <n v="0"/>
    <n v="0"/>
    <n v="0"/>
    <n v="0"/>
    <n v="0"/>
    <n v="0"/>
    <n v="0"/>
    <n v="0"/>
    <n v="0"/>
    <n v="0"/>
    <n v="0"/>
    <n v="200"/>
    <m/>
  </r>
  <r>
    <n v="370"/>
    <d v="2016-08-17T00:00:00"/>
    <d v="2016-11-30T00:00:00"/>
    <x v="0"/>
    <s v="UN"/>
    <x v="5"/>
    <x v="4"/>
    <s v="IQ-G18"/>
    <s v="Tikrit_تكريت"/>
    <s v="IQ-D108"/>
    <s v="Al-Alam, Al-Alam Camp"/>
    <s v="In Camp"/>
    <s v="New arrivals"/>
    <s v="Delivered"/>
    <s v="In-Kind"/>
    <n v="500"/>
    <m/>
    <n v="500"/>
    <n v="500"/>
    <n v="0"/>
    <n v="0"/>
    <n v="0"/>
    <n v="0"/>
    <n v="0"/>
    <n v="0"/>
    <n v="0"/>
    <n v="0"/>
    <n v="0"/>
    <n v="0"/>
    <n v="0"/>
    <n v="0"/>
    <s v="New Camp"/>
  </r>
  <r>
    <n v="371"/>
    <d v="2016-10-20T00:00:00"/>
    <d v="2016-11-30T00:00:00"/>
    <x v="0"/>
    <s v="UN"/>
    <x v="5"/>
    <x v="4"/>
    <s v="IQ-G18"/>
    <s v="Tikrit_تكريت"/>
    <s v="IQ-D108"/>
    <s v="Shaqlawa City"/>
    <s v="Out of Camp"/>
    <s v="New arrivals"/>
    <s v="Delivered"/>
    <s v="In-Kind"/>
    <n v="468"/>
    <m/>
    <n v="0"/>
    <n v="0"/>
    <n v="0"/>
    <n v="0"/>
    <n v="0"/>
    <n v="0"/>
    <n v="0"/>
    <n v="0"/>
    <n v="211"/>
    <n v="0"/>
    <n v="0"/>
    <n v="0"/>
    <n v="0"/>
    <n v="0"/>
    <s v="C.C Minor rehab. for unfinished shelters (Mousl Responce)"/>
  </r>
  <r>
    <n v="372"/>
    <d v="2016-11-01T00:00:00"/>
    <d v="2016-11-30T00:00:00"/>
    <x v="14"/>
    <s v="Governement Bodies"/>
    <x v="16"/>
    <x v="6"/>
    <s v="IQ-G15"/>
    <s v="Hamdaniya_الحمدانية"/>
    <s v="IQ-D085"/>
    <s v="Hasansham camp "/>
    <s v="In Camp"/>
    <s v="New arrivals"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s v="From Kobo"/>
  </r>
  <r>
    <n v="373"/>
    <d v="2016-11-01T00:00:00"/>
    <d v="2016-11-30T00:00:00"/>
    <x v="14"/>
    <s v="Governement Bodies"/>
    <x v="16"/>
    <x v="6"/>
    <s v="IQ-G15"/>
    <s v="Hamdaniya_الحمدانية"/>
    <s v="IQ-D085"/>
    <s v="Hasansham camp /UN"/>
    <s v="In Camp"/>
    <s v="New arrivals"/>
    <s v="Delivered"/>
    <s v="In-Kind"/>
    <n v="500"/>
    <m/>
    <n v="500"/>
    <n v="0"/>
    <n v="0"/>
    <n v="0"/>
    <n v="0"/>
    <n v="0"/>
    <n v="0"/>
    <n v="0"/>
    <n v="0"/>
    <n v="0"/>
    <n v="0"/>
    <n v="0"/>
    <n v="0"/>
    <n v="0"/>
    <s v="From Kobo"/>
  </r>
  <r>
    <n v="374"/>
    <d v="2016-11-01T00:00:00"/>
    <d v="2016-11-30T00:00:00"/>
    <x v="14"/>
    <s v="Governement Bodies"/>
    <x v="16"/>
    <x v="6"/>
    <s v="IQ-G15"/>
    <s v="Hamdaniya_الحمدانية"/>
    <s v="IQ-D085"/>
    <s v="Khazer camp"/>
    <s v="In Camp"/>
    <s v="New arrivals"/>
    <s v="Delivered"/>
    <s v="In-Kind"/>
    <n v="7040"/>
    <m/>
    <n v="7040"/>
    <n v="0"/>
    <n v="0"/>
    <n v="0"/>
    <n v="0"/>
    <n v="0"/>
    <n v="0"/>
    <n v="0"/>
    <n v="0"/>
    <n v="0"/>
    <n v="0"/>
    <n v="0"/>
    <n v="0"/>
    <n v="0"/>
    <s v="From Kobo"/>
  </r>
  <r>
    <n v="375"/>
    <d v="2016-11-01T00:00:00"/>
    <d v="2016-11-30T00:00:00"/>
    <x v="14"/>
    <s v="Governement Bodies"/>
    <x v="16"/>
    <x v="6"/>
    <s v="IQ-G15"/>
    <s v="Mosul_الموصل"/>
    <s v="IQ-D087"/>
    <s v="Qayyarah-Jad'ah camp"/>
    <s v="In Camp"/>
    <s v="New arrivals"/>
    <s v="Delivered"/>
    <s v="In-Kind"/>
    <n v="2600"/>
    <m/>
    <n v="2600"/>
    <n v="0"/>
    <n v="0"/>
    <n v="0"/>
    <n v="0"/>
    <n v="0"/>
    <n v="0"/>
    <n v="0"/>
    <n v="0"/>
    <n v="0"/>
    <n v="0"/>
    <n v="0"/>
    <n v="0"/>
    <n v="0"/>
    <s v="From Kobo"/>
  </r>
  <r>
    <n v="376"/>
    <d v="2016-11-29T00:00:00"/>
    <d v="2016-12-03T00:00:00"/>
    <x v="0"/>
    <s v="UN"/>
    <x v="0"/>
    <x v="2"/>
    <s v="IQ-G01"/>
    <s v="ANB - Ramadi"/>
    <s v="IQ-D001"/>
    <s v="Alkhaldiya, Camp No. 11, spread gravel between tents"/>
    <s v="In Camp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n v="0"/>
    <s v="Spread Gravels between tents areas"/>
  </r>
  <r>
    <n v="377"/>
    <d v="2016-12-04T00:00:00"/>
    <d v="2016-12-04T00:00:00"/>
    <x v="0"/>
    <s v="UN"/>
    <x v="3"/>
    <x v="6"/>
    <s v="IQ-G15"/>
    <s v="NIN - Shikhan"/>
    <s v="IQ-D053"/>
    <s v="Garmawa"/>
    <s v="In Camp"/>
    <s v="New arrivals"/>
    <s v="Delivered"/>
    <s v="In-Kind"/>
    <n v="301"/>
    <m/>
    <n v="301"/>
    <n v="0"/>
    <n v="0"/>
    <n v="0"/>
    <n v="0"/>
    <n v="0"/>
    <n v="0"/>
    <n v="0"/>
    <n v="0"/>
    <n v="0"/>
    <n v="0"/>
    <n v="0"/>
    <n v="0"/>
    <n v="0"/>
    <s v="replenishment"/>
  </r>
  <r>
    <n v="378"/>
    <d v="2016-12-05T00:00:00"/>
    <d v="2016-12-05T00:00:00"/>
    <x v="1"/>
    <s v="UN"/>
    <x v="4"/>
    <x v="4"/>
    <s v="IQ-G18"/>
    <s v="Tikrit_تكريت"/>
    <s v="IQ-D108"/>
    <s v="Hay Al sinay-Al samad"/>
    <s v="Out of Camp"/>
    <s v="New arrivals"/>
    <s v="Delivered"/>
    <s v="In-Kind"/>
    <n v="1350"/>
    <m/>
    <n v="0"/>
    <n v="0"/>
    <n v="0"/>
    <n v="0"/>
    <n v="0"/>
    <n v="0"/>
    <n v="0"/>
    <n v="0"/>
    <n v="0"/>
    <n v="0"/>
    <n v="0"/>
    <n v="0"/>
    <n v="0"/>
    <n v="1350"/>
    <m/>
  </r>
  <r>
    <n v="379"/>
    <d v="2016-12-06T00:00:00"/>
    <d v="2016-12-06T00:00:00"/>
    <x v="1"/>
    <s v="UN"/>
    <x v="4"/>
    <x v="1"/>
    <s v="IQ-G13"/>
    <s v="Kirkuk__كركوك"/>
    <s v="IQ-D076"/>
    <s v="Rahim Awa"/>
    <s v="Out of Camp"/>
    <s v="New arrivals"/>
    <s v="Delivered"/>
    <s v="In-Kind"/>
    <n v="200"/>
    <m/>
    <n v="0"/>
    <n v="0"/>
    <n v="0"/>
    <n v="0"/>
    <n v="0"/>
    <n v="200"/>
    <n v="0"/>
    <n v="0"/>
    <n v="0"/>
    <n v="0"/>
    <n v="0"/>
    <n v="0"/>
    <n v="0"/>
    <n v="0"/>
    <m/>
  </r>
  <r>
    <n v="380"/>
    <d v="2016-11-10T00:00:00"/>
    <d v="2016-12-06T00:00:00"/>
    <x v="0"/>
    <s v="UN"/>
    <x v="6"/>
    <x v="4"/>
    <s v="IQ-G18"/>
    <s v="SALAH AL DIN - Tikrit"/>
    <s v="IQ-D008"/>
    <s v="Al-Qadisiya Complex"/>
    <s v="Unfinished/Abandoned building"/>
    <s v="New arrivals"/>
    <s v="Delivered"/>
    <s v="In-Kind"/>
    <n v="870"/>
    <m/>
    <n v="0"/>
    <n v="0"/>
    <n v="0"/>
    <n v="0"/>
    <n v="0"/>
    <n v="0"/>
    <n v="0"/>
    <n v="0"/>
    <n v="368"/>
    <n v="0"/>
    <n v="0"/>
    <n v="0"/>
    <n v="0"/>
    <n v="0"/>
    <s v="C.C Minor rehab. for unfinished shelters (Mousl Responce)"/>
  </r>
  <r>
    <n v="381"/>
    <d v="2016-12-07T00:00:00"/>
    <d v="2016-12-07T00:00:00"/>
    <x v="1"/>
    <s v="UN"/>
    <x v="4"/>
    <x v="1"/>
    <s v="IQ-G13"/>
    <s v="Kirkuk__كركوك"/>
    <s v="IQ-D076"/>
    <s v="Rahim Awa"/>
    <s v="Out of Camp"/>
    <s v="New arrivals"/>
    <s v="Delivered"/>
    <s v="In-Kind"/>
    <n v="185"/>
    <m/>
    <n v="0"/>
    <n v="0"/>
    <n v="0"/>
    <n v="0"/>
    <n v="0"/>
    <n v="185"/>
    <n v="0"/>
    <n v="0"/>
    <n v="0"/>
    <n v="0"/>
    <n v="0"/>
    <n v="0"/>
    <n v="0"/>
    <n v="0"/>
    <m/>
  </r>
  <r>
    <n v="382"/>
    <d v="2016-12-08T00:00:00"/>
    <d v="2016-12-08T00:00:00"/>
    <x v="1"/>
    <s v="UN"/>
    <x v="4"/>
    <x v="1"/>
    <s v="IQ-G13"/>
    <s v="Kirkuk__كركوك"/>
    <s v="IQ-D076"/>
    <s v="Rahim Awa"/>
    <s v="Out of Camp"/>
    <s v="New arrivals"/>
    <s v="Delivered"/>
    <s v="In-Kind"/>
    <n v="265"/>
    <m/>
    <n v="0"/>
    <n v="0"/>
    <n v="0"/>
    <n v="0"/>
    <n v="0"/>
    <n v="265"/>
    <n v="0"/>
    <n v="0"/>
    <n v="0"/>
    <n v="0"/>
    <n v="0"/>
    <n v="0"/>
    <n v="0"/>
    <n v="0"/>
    <m/>
  </r>
  <r>
    <n v="383"/>
    <d v="2016-12-09T00:00:00"/>
    <d v="2016-12-09T00:00:00"/>
    <x v="1"/>
    <s v="UN"/>
    <x v="4"/>
    <x v="1"/>
    <s v="IQ-G13"/>
    <s v="Kirkuk__كركوك"/>
    <s v="IQ-D076"/>
    <s v="Rahim Awa"/>
    <s v="Out of Camp"/>
    <s v="New arrivals"/>
    <s v="Delivered"/>
    <s v="In-Kind"/>
    <n v="250"/>
    <m/>
    <n v="0"/>
    <n v="0"/>
    <n v="0"/>
    <n v="0"/>
    <n v="0"/>
    <n v="250"/>
    <n v="0"/>
    <n v="0"/>
    <n v="0"/>
    <n v="0"/>
    <n v="0"/>
    <n v="0"/>
    <n v="0"/>
    <n v="0"/>
    <m/>
  </r>
  <r>
    <n v="384"/>
    <d v="2016-12-10T00:00:00"/>
    <d v="2016-12-10T00:00:00"/>
    <x v="1"/>
    <s v="UN"/>
    <x v="4"/>
    <x v="2"/>
    <s v="IQ-G01"/>
    <s v="Ramadi_الرمادي"/>
    <s v="IQ-D006"/>
    <s v="Al Uroba"/>
    <s v="Out of Camp"/>
    <s v="New arrivals"/>
    <s v="Delivered"/>
    <s v="In-Kind"/>
    <n v="225"/>
    <m/>
    <n v="0"/>
    <n v="0"/>
    <n v="0"/>
    <n v="0"/>
    <n v="0"/>
    <n v="225"/>
    <n v="0"/>
    <n v="0"/>
    <n v="0"/>
    <n v="0"/>
    <n v="0"/>
    <n v="0"/>
    <n v="0"/>
    <n v="0"/>
    <m/>
  </r>
  <r>
    <n v="385"/>
    <d v="2016-12-10T00:00:00"/>
    <d v="2016-12-10T00:00:00"/>
    <x v="0"/>
    <s v="UN"/>
    <x v="3"/>
    <x v="6"/>
    <s v="IQ-G15"/>
    <s v="NIN - Shikhan"/>
    <s v="IQ-D053"/>
    <s v="Garmawa"/>
    <s v="In Camp"/>
    <s v="New arrivals"/>
    <s v="Delivered"/>
    <s v="In-Kind"/>
    <n v="1"/>
    <m/>
    <n v="2"/>
    <n v="0"/>
    <n v="0"/>
    <n v="0"/>
    <n v="0"/>
    <n v="0"/>
    <n v="0"/>
    <n v="0"/>
    <n v="0"/>
    <n v="0"/>
    <n v="0"/>
    <n v="0"/>
    <n v="0"/>
    <n v="0"/>
    <s v="new arrival"/>
  </r>
  <r>
    <n v="386"/>
    <d v="2016-12-11T00:00:00"/>
    <d v="2016-12-11T00:00:00"/>
    <x v="1"/>
    <s v="UN"/>
    <x v="4"/>
    <x v="2"/>
    <s v="IQ-G01"/>
    <s v="Ramadi_الرمادي"/>
    <s v="IQ-D006"/>
    <s v="Al-Shuhadaa"/>
    <s v="Out of Camp"/>
    <s v="New arrivals"/>
    <s v="Delivered"/>
    <s v="In-Kind"/>
    <n v="270"/>
    <m/>
    <n v="0"/>
    <n v="0"/>
    <n v="0"/>
    <n v="0"/>
    <n v="0"/>
    <n v="270"/>
    <n v="0"/>
    <n v="0"/>
    <n v="0"/>
    <n v="0"/>
    <n v="0"/>
    <n v="0"/>
    <n v="0"/>
    <n v="0"/>
    <m/>
  </r>
  <r>
    <n v="387"/>
    <d v="2016-12-12T00:00:00"/>
    <d v="2016-12-12T00:00:00"/>
    <x v="1"/>
    <s v="UN"/>
    <x v="4"/>
    <x v="2"/>
    <s v="IQ-G01"/>
    <s v="Ramadi_الرمادي"/>
    <s v="IQ-D006"/>
    <s v="Sin Al-Thubban"/>
    <s v="Out of Camp"/>
    <s v="New arrivals"/>
    <s v="Delivered"/>
    <s v="In-Kind"/>
    <n v="255"/>
    <m/>
    <n v="0"/>
    <n v="0"/>
    <n v="0"/>
    <n v="0"/>
    <n v="0"/>
    <n v="255"/>
    <n v="0"/>
    <n v="0"/>
    <n v="0"/>
    <n v="0"/>
    <n v="0"/>
    <n v="0"/>
    <n v="0"/>
    <n v="0"/>
    <m/>
  </r>
  <r>
    <n v="388"/>
    <d v="2016-12-13T00:00:00"/>
    <d v="2016-12-13T00:00:00"/>
    <x v="1"/>
    <s v="UN"/>
    <x v="4"/>
    <x v="6"/>
    <s v="IQ-G15"/>
    <s v="Mosul_الموصل"/>
    <s v="IQ-D087"/>
    <s v="Qayyarah Airstrip"/>
    <s v="In Camp"/>
    <s v="New arrivals"/>
    <s v="Delivered"/>
    <s v="In-Kind"/>
    <n v="400"/>
    <m/>
    <n v="0"/>
    <n v="0"/>
    <n v="0"/>
    <n v="0"/>
    <n v="0"/>
    <n v="0"/>
    <n v="0"/>
    <n v="0"/>
    <n v="0"/>
    <n v="0"/>
    <n v="0"/>
    <n v="0"/>
    <n v="0"/>
    <n v="400"/>
    <m/>
  </r>
  <r>
    <n v="389"/>
    <d v="2016-12-14T00:00:00"/>
    <d v="2016-12-14T00:00:00"/>
    <x v="1"/>
    <s v="UN"/>
    <x v="4"/>
    <x v="2"/>
    <s v="IQ-G01"/>
    <s v="Falluja_الفلوجة"/>
    <s v="IQ-D002"/>
    <s v="AAF 33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390"/>
    <d v="2016-12-15T00:00:00"/>
    <d v="2016-12-15T00:00:00"/>
    <x v="1"/>
    <s v="UN"/>
    <x v="4"/>
    <x v="2"/>
    <s v="IQ-G01"/>
    <s v="Falluja_الفلوجة"/>
    <s v="IQ-D002"/>
    <s v="AAF 19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391"/>
    <d v="2016-12-15T00:00:00"/>
    <d v="2016-12-15T00:00:00"/>
    <x v="0"/>
    <s v="UN"/>
    <x v="3"/>
    <x v="6"/>
    <s v="IQ-G15"/>
    <s v="NIN - Shikhan"/>
    <s v="IQ-D053"/>
    <s v="Garmawa"/>
    <s v="In Camp"/>
    <s v="New arrivals"/>
    <s v="Delivered"/>
    <s v="In-Kind"/>
    <n v="1"/>
    <m/>
    <n v="1"/>
    <n v="0"/>
    <n v="0"/>
    <n v="0"/>
    <n v="0"/>
    <n v="0"/>
    <n v="0"/>
    <n v="0"/>
    <n v="0"/>
    <n v="0"/>
    <n v="0"/>
    <n v="0"/>
    <n v="0"/>
    <n v="0"/>
    <s v="new arrival"/>
  </r>
  <r>
    <n v="392"/>
    <d v="2016-12-16T00:00:00"/>
    <d v="2016-12-16T00:00:00"/>
    <x v="1"/>
    <s v="UN"/>
    <x v="4"/>
    <x v="2"/>
    <s v="IQ-G01"/>
    <s v="Falluja_الفلوجة"/>
    <s v="IQ-D002"/>
    <s v="AK 8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393"/>
    <d v="2016-12-17T00:00:00"/>
    <d v="2016-12-17T00:00:00"/>
    <x v="1"/>
    <s v="UN"/>
    <x v="4"/>
    <x v="2"/>
    <s v="IQ-G01"/>
    <s v="Falluja_الفلوجة"/>
    <s v="IQ-D002"/>
    <s v="AK 9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394"/>
    <d v="2016-12-18T00:00:00"/>
    <d v="2016-12-18T00:00:00"/>
    <x v="1"/>
    <s v="UN"/>
    <x v="4"/>
    <x v="2"/>
    <s v="IQ-G01"/>
    <s v="Falluja_الفلوجة"/>
    <s v="IQ-D002"/>
    <s v="Central Management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395"/>
    <d v="2016-12-18T00:00:00"/>
    <d v="2016-12-18T00:00:00"/>
    <x v="0"/>
    <s v="UN"/>
    <x v="3"/>
    <x v="6"/>
    <s v="IQ-G15"/>
    <s v="NIN - Shikhan"/>
    <s v="IQ-D053"/>
    <s v="Garmawa"/>
    <s v="In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new arrival"/>
  </r>
  <r>
    <n v="396"/>
    <d v="2016-12-18T00:00:00"/>
    <d v="2016-12-18T00:00:00"/>
    <x v="0"/>
    <s v="UN"/>
    <x v="3"/>
    <x v="3"/>
    <s v="IQ-G08"/>
    <s v="DAHUK - Zakho"/>
    <s v="IQ-D049"/>
    <s v="Bersive2"/>
    <s v="In Camp"/>
    <s v="New arrivals"/>
    <s v="Delivered"/>
    <s v="In-Kind"/>
    <n v="36"/>
    <m/>
    <n v="36"/>
    <n v="0"/>
    <n v="0"/>
    <n v="0"/>
    <n v="0"/>
    <n v="0"/>
    <n v="0"/>
    <n v="0"/>
    <n v="0"/>
    <n v="0"/>
    <n v="0"/>
    <n v="0"/>
    <n v="0"/>
    <n v="0"/>
    <s v="replenishment"/>
  </r>
  <r>
    <n v="397"/>
    <d v="2016-12-18T00:00:00"/>
    <d v="2016-12-18T00:00:00"/>
    <x v="0"/>
    <s v="UN"/>
    <x v="3"/>
    <x v="3"/>
    <s v="IQ-G08"/>
    <s v="DAHUK - Sumel"/>
    <s v="IQ-D049"/>
    <s v="bajid kandala"/>
    <s v="In Camp"/>
    <s v="New arrivals"/>
    <s v="Delivered"/>
    <s v="In-Kind"/>
    <n v="1"/>
    <m/>
    <n v="1"/>
    <n v="0"/>
    <n v="0"/>
    <n v="0"/>
    <n v="0"/>
    <n v="0"/>
    <n v="0"/>
    <n v="0"/>
    <n v="0"/>
    <n v="0"/>
    <n v="0"/>
    <n v="0"/>
    <n v="0"/>
    <n v="0"/>
    <s v="replenishment"/>
  </r>
  <r>
    <n v="398"/>
    <d v="2016-12-18T00:00:00"/>
    <d v="2016-12-18T00:00:00"/>
    <x v="0"/>
    <s v="UN"/>
    <x v="3"/>
    <x v="3"/>
    <s v="IQ-G08"/>
    <s v="DAHUK - Sumel"/>
    <s v="IQ-D049"/>
    <s v="khanke"/>
    <s v="In Camp"/>
    <s v="New arrivals"/>
    <s v="Delivered"/>
    <s v="In-Kind"/>
    <n v="3"/>
    <m/>
    <n v="3"/>
    <n v="0"/>
    <n v="0"/>
    <n v="0"/>
    <n v="0"/>
    <n v="0"/>
    <n v="0"/>
    <n v="0"/>
    <n v="0"/>
    <n v="0"/>
    <n v="0"/>
    <n v="0"/>
    <n v="0"/>
    <n v="0"/>
    <s v="replenishment"/>
  </r>
  <r>
    <n v="399"/>
    <d v="2016-12-19T00:00:00"/>
    <d v="2016-12-19T00:00:00"/>
    <x v="1"/>
    <s v="UN"/>
    <x v="4"/>
    <x v="2"/>
    <s v="IQ-G01"/>
    <s v="Falluja_الفلوجة"/>
    <s v="IQ-D002"/>
    <s v="AK 2"/>
    <s v="In Camp"/>
    <m/>
    <s v="Delivered"/>
    <s v="In-Kind"/>
    <n v="0"/>
    <m/>
    <n v="0"/>
    <n v="0"/>
    <n v="1"/>
    <n v="0"/>
    <n v="0"/>
    <n v="0"/>
    <n v="0"/>
    <n v="0"/>
    <n v="0"/>
    <n v="0"/>
    <n v="0"/>
    <n v="0"/>
    <n v="0"/>
    <n v="0"/>
    <s v="For camp management staff"/>
  </r>
  <r>
    <n v="400"/>
    <d v="2016-12-20T00:00:00"/>
    <d v="2016-12-20T00:00:00"/>
    <x v="1"/>
    <s v="UN"/>
    <x v="4"/>
    <x v="6"/>
    <s v="IQ-G15"/>
    <s v="Mosul_الموصل"/>
    <s v="IQ-D087"/>
    <s v="Jed’dah Camp"/>
    <s v="In Camp"/>
    <m/>
    <s v="Delivered"/>
    <s v="In-Kind"/>
    <n v="0"/>
    <m/>
    <n v="0"/>
    <n v="0"/>
    <n v="2"/>
    <n v="0"/>
    <n v="0"/>
    <n v="0"/>
    <n v="0"/>
    <n v="0"/>
    <n v="0"/>
    <n v="0"/>
    <n v="0"/>
    <n v="0"/>
    <n v="0"/>
    <n v="0"/>
    <s v="For camp management staff"/>
  </r>
  <r>
    <n v="401"/>
    <d v="2016-12-21T00:00:00"/>
    <d v="2016-12-21T00:00:00"/>
    <x v="1"/>
    <s v="UN"/>
    <x v="4"/>
    <x v="6"/>
    <s v="IQ-G15"/>
    <s v="Mosul_الموصل"/>
    <s v="IQ-D087"/>
    <s v="Qayyarah Airstrip"/>
    <s v="In Camp"/>
    <m/>
    <s v="Delivered"/>
    <s v="In-Kind"/>
    <n v="0"/>
    <m/>
    <n v="0"/>
    <n v="0"/>
    <n v="7"/>
    <n v="0"/>
    <n v="0"/>
    <n v="0"/>
    <n v="0"/>
    <n v="0"/>
    <n v="0"/>
    <n v="0"/>
    <n v="0"/>
    <n v="0"/>
    <n v="0"/>
    <n v="0"/>
    <s v="For camp management staff"/>
  </r>
  <r>
    <n v="402"/>
    <d v="2016-12-22T00:00:00"/>
    <d v="2016-12-22T00:00:00"/>
    <x v="1"/>
    <s v="UN"/>
    <x v="4"/>
    <x v="6"/>
    <s v="IQ-G15"/>
    <s v="Mosul_الموصل"/>
    <s v="IQ-D087"/>
    <s v="Haj Ali"/>
    <s v="In Camp"/>
    <m/>
    <s v="Delivered"/>
    <s v="In-Kind"/>
    <n v="0"/>
    <m/>
    <n v="0"/>
    <n v="0"/>
    <n v="4"/>
    <n v="0"/>
    <n v="0"/>
    <n v="0"/>
    <n v="0"/>
    <n v="0"/>
    <n v="0"/>
    <n v="0"/>
    <n v="0"/>
    <n v="0"/>
    <n v="0"/>
    <n v="0"/>
    <s v="For camp management staff"/>
  </r>
  <r>
    <n v="403"/>
    <d v="2016-12-23T00:00:00"/>
    <d v="2016-12-23T00:00:00"/>
    <x v="1"/>
    <s v="UN"/>
    <x v="4"/>
    <x v="6"/>
    <s v="IQ-G15"/>
    <s v="Mosul_الموصل"/>
    <s v="IQ-D087"/>
    <s v="Haj Ali"/>
    <s v="In Camp"/>
    <m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s v="IOM installed and erect 1000 MoMD tents in Haj Ali"/>
  </r>
  <r>
    <n v="404"/>
    <d v="2016-12-24T00:00:00"/>
    <d v="2016-12-24T00:00:00"/>
    <x v="1"/>
    <s v="UN"/>
    <x v="4"/>
    <x v="4"/>
    <s v="IQ-G18"/>
    <s v="Tikrit_تكريت"/>
    <s v="IQ-D108"/>
    <s v="Al-Alam Camp"/>
    <s v="In Camp"/>
    <s v="New arrivals"/>
    <s v="Delivered"/>
    <s v="In-Kind"/>
    <n v="300"/>
    <m/>
    <n v="0"/>
    <n v="0"/>
    <n v="0"/>
    <n v="0"/>
    <n v="0"/>
    <n v="0"/>
    <n v="0"/>
    <n v="0"/>
    <n v="0"/>
    <n v="0"/>
    <n v="0"/>
    <n v="0"/>
    <n v="0"/>
    <n v="300"/>
    <m/>
  </r>
  <r>
    <n v="405"/>
    <d v="2016-12-24T00:00:00"/>
    <d v="2016-12-24T00:00:00"/>
    <x v="1"/>
    <s v="UN"/>
    <x v="4"/>
    <x v="6"/>
    <s v="IQ-G15"/>
    <s v="Mosul_الموصل"/>
    <s v="IQ-D087"/>
    <s v="Mosul District"/>
    <s v="Out of Camp"/>
    <s v="New arrivals"/>
    <s v="Delivered"/>
    <s v="In-Kind"/>
    <n v="515"/>
    <m/>
    <n v="0"/>
    <n v="0"/>
    <n v="0"/>
    <n v="0"/>
    <n v="0"/>
    <n v="0"/>
    <n v="0"/>
    <n v="0"/>
    <n v="0"/>
    <n v="0"/>
    <n v="0"/>
    <n v="0"/>
    <n v="0"/>
    <n v="515"/>
    <m/>
  </r>
  <r>
    <n v="406"/>
    <d v="2016-12-24T00:00:00"/>
    <d v="2016-12-24T00:00:00"/>
    <x v="1"/>
    <s v="UN"/>
    <x v="4"/>
    <x v="6"/>
    <s v="IQ-G15"/>
    <s v="Mosul_الموصل"/>
    <s v="IQ-D087"/>
    <s v="Camp - Qayyarah Jad'ah"/>
    <s v="In Camp"/>
    <s v="New arrivals"/>
    <s v="Delivered"/>
    <s v="In-Kind"/>
    <n v="300"/>
    <m/>
    <n v="0"/>
    <n v="0"/>
    <n v="0"/>
    <n v="0"/>
    <n v="0"/>
    <n v="0"/>
    <n v="0"/>
    <n v="0"/>
    <n v="0"/>
    <n v="0"/>
    <n v="0"/>
    <n v="0"/>
    <n v="0"/>
    <n v="300"/>
    <m/>
  </r>
  <r>
    <n v="407"/>
    <d v="2016-12-24T00:00:00"/>
    <d v="2016-12-24T00:00:00"/>
    <x v="1"/>
    <s v="UN"/>
    <x v="4"/>
    <x v="6"/>
    <s v="IQ-G15"/>
    <s v="Hamdaniya_الحمدانية"/>
    <s v="IQ-D085"/>
    <s v="Camp - Khazer M1"/>
    <s v="In Camp"/>
    <s v="New arrivals"/>
    <s v="Delivered"/>
    <s v="In-Kind"/>
    <n v="250"/>
    <m/>
    <n v="0"/>
    <n v="0"/>
    <n v="0"/>
    <n v="0"/>
    <n v="0"/>
    <n v="0"/>
    <n v="0"/>
    <n v="0"/>
    <n v="0"/>
    <n v="0"/>
    <n v="0"/>
    <n v="0"/>
    <n v="0"/>
    <n v="250"/>
    <m/>
  </r>
  <r>
    <n v="408"/>
    <d v="2016-11-07T00:00:00"/>
    <d v="2016-12-28T00:00:00"/>
    <x v="0"/>
    <s v="UN"/>
    <x v="2"/>
    <x v="2"/>
    <s v="IQ-G01"/>
    <s v="ANB - Falluja"/>
    <s v="IQ-D001"/>
    <s v="Install RHU for returnees in Falluja"/>
    <s v="Own house (in case of return)"/>
    <s v="Returnees"/>
    <s v="Delivered"/>
    <s v="In-Kind"/>
    <n v="210"/>
    <m/>
    <n v="0"/>
    <n v="0"/>
    <n v="0"/>
    <n v="0"/>
    <n v="0"/>
    <n v="0"/>
    <n v="0"/>
    <n v="0"/>
    <n v="0"/>
    <n v="0"/>
    <n v="0"/>
    <n v="0"/>
    <n v="210"/>
    <n v="0"/>
    <s v="Install RHU for returnees "/>
  </r>
  <r>
    <n v="409"/>
    <d v="2016-08-17T00:00:00"/>
    <d v="2016-12-28T00:00:00"/>
    <x v="0"/>
    <s v="UN"/>
    <x v="5"/>
    <x v="4"/>
    <s v="IQ-G18"/>
    <s v="SALAH AL DIN - Tikrit"/>
    <s v="IQ-D008"/>
    <s v="Install shaded area in Al-Hajaj &amp; Al Alam"/>
    <s v="Unknown shelter type"/>
    <s v="New arrivals"/>
    <s v="Delivered"/>
    <s v="In-Kind"/>
    <n v="0"/>
    <m/>
    <n v="0"/>
    <n v="0"/>
    <n v="0"/>
    <n v="0"/>
    <n v="0"/>
    <n v="0"/>
    <n v="0"/>
    <n v="0"/>
    <n v="0"/>
    <n v="0"/>
    <n v="0"/>
    <n v="0"/>
    <n v="0"/>
    <n v="0"/>
    <s v="Install shaded area (2000)m2 in Al Hajaj &amp; (1000)m2 in Al Alam"/>
  </r>
  <r>
    <n v="410"/>
    <d v="2016-11-06T00:00:00"/>
    <d v="2016-12-28T00:00:00"/>
    <x v="0"/>
    <s v="UN"/>
    <x v="0"/>
    <x v="4"/>
    <s v="IQ-G18"/>
    <s v="SALAH AL DIN - Tikrit"/>
    <s v="IQ-D008"/>
    <s v="Staduim Camp"/>
    <s v="In Camp"/>
    <s v="New arrivals"/>
    <s v="Delivered"/>
    <s v="In-Kind"/>
    <n v="900"/>
    <m/>
    <n v="900"/>
    <n v="900"/>
    <n v="0"/>
    <n v="0"/>
    <n v="0"/>
    <n v="0"/>
    <n v="0"/>
    <n v="0"/>
    <n v="0"/>
    <n v="0"/>
    <n v="0"/>
    <n v="0"/>
    <n v="0"/>
    <n v="0"/>
    <s v="New Camp (Mousl Responce)"/>
  </r>
  <r>
    <n v="411"/>
    <d v="2016-11-16T00:00:00"/>
    <d v="2016-12-28T00:00:00"/>
    <x v="0"/>
    <s v="UN"/>
    <x v="5"/>
    <x v="4"/>
    <s v="IQ-G18"/>
    <s v="SALAH AL DIN - Tikrit"/>
    <s v="IQ-D008"/>
    <s v="Dream City"/>
    <s v="Unfinished/Abandoned building"/>
    <s v="New arrivals"/>
    <s v="Delivered"/>
    <s v="In-Kind"/>
    <n v="850"/>
    <m/>
    <n v="0"/>
    <n v="0"/>
    <n v="0"/>
    <n v="0"/>
    <n v="0"/>
    <n v="0"/>
    <n v="0"/>
    <n v="0"/>
    <n v="368"/>
    <n v="0"/>
    <n v="0"/>
    <n v="0"/>
    <n v="0"/>
    <n v="0"/>
    <s v="C.C Minor rehab. for unfinished shelters (Mousl Responce)"/>
  </r>
  <r>
    <n v="412"/>
    <d v="2016-11-07T00:00:00"/>
    <d v="2016-12-28T00:00:00"/>
    <x v="0"/>
    <s v="UN"/>
    <x v="3"/>
    <x v="3"/>
    <s v="IQ-G08"/>
    <s v="DAHUK - Zakho"/>
    <s v="IQ-D049"/>
    <s v="Bajed Kandala"/>
    <s v="In Camp"/>
    <s v="New arrivals"/>
    <s v="Delivered"/>
    <s v="In-Kind"/>
    <n v="503"/>
    <m/>
    <n v="503"/>
    <n v="0"/>
    <n v="0"/>
    <n v="0"/>
    <n v="0"/>
    <n v="0"/>
    <n v="0"/>
    <n v="0"/>
    <n v="0"/>
    <n v="0"/>
    <n v="0"/>
    <n v="0"/>
    <n v="0"/>
    <n v="0"/>
    <s v="Tent Replacment "/>
  </r>
  <r>
    <n v="413"/>
    <d v="2016-11-10T00:00:00"/>
    <d v="2016-12-28T00:00:00"/>
    <x v="0"/>
    <s v="UN"/>
    <x v="3"/>
    <x v="3"/>
    <s v="IQ-G08"/>
    <s v="DAHUK - Zakho"/>
    <s v="IQ-D049"/>
    <s v="Bersive2"/>
    <s v="In Camp"/>
    <s v="New arrivals"/>
    <s v="Delivered"/>
    <s v="In-Kind"/>
    <n v="520"/>
    <m/>
    <n v="520"/>
    <n v="0"/>
    <n v="0"/>
    <n v="0"/>
    <n v="0"/>
    <n v="0"/>
    <n v="0"/>
    <n v="0"/>
    <n v="0"/>
    <n v="0"/>
    <n v="0"/>
    <n v="0"/>
    <n v="0"/>
    <n v="0"/>
    <s v="Tent Replacment "/>
  </r>
  <r>
    <n v="414"/>
    <s v="10 Noiv 2016"/>
    <d v="2016-12-28T00:00:00"/>
    <x v="0"/>
    <s v="UN"/>
    <x v="3"/>
    <x v="6"/>
    <s v="IQ-G15"/>
    <s v="NIN - Shikhan"/>
    <s v="IQ-D053"/>
    <s v="Garmawa"/>
    <s v="In Camp"/>
    <s v="New arrivals"/>
    <s v="Delivered"/>
    <s v="In-Kind"/>
    <n v="439"/>
    <m/>
    <n v="439"/>
    <n v="0"/>
    <n v="0"/>
    <n v="0"/>
    <n v="0"/>
    <n v="0"/>
    <n v="0"/>
    <n v="0"/>
    <n v="0"/>
    <n v="0"/>
    <n v="0"/>
    <n v="0"/>
    <n v="0"/>
    <n v="0"/>
    <s v="Tent Replacement "/>
  </r>
  <r>
    <n v="415"/>
    <d v="2016-11-29T00:00:00"/>
    <d v="2016-12-28T00:00:00"/>
    <x v="0"/>
    <s v="UN"/>
    <x v="3"/>
    <x v="3"/>
    <s v="IQ-G08"/>
    <s v="DAHUK - Sumel"/>
    <s v="IQ-D049"/>
    <s v="Khanke"/>
    <s v="In Camp"/>
    <s v="New arrivals"/>
    <s v="Delivered"/>
    <s v="In-Kind"/>
    <n v="406"/>
    <m/>
    <n v="406"/>
    <n v="0"/>
    <n v="0"/>
    <n v="0"/>
    <n v="0"/>
    <n v="0"/>
    <n v="0"/>
    <n v="0"/>
    <n v="0"/>
    <n v="0"/>
    <n v="0"/>
    <n v="0"/>
    <n v="0"/>
    <n v="0"/>
    <s v="Tent Replacement "/>
  </r>
  <r>
    <n v="416"/>
    <d v="2016-11-07T00:00:00"/>
    <d v="2016-12-31T00:00:00"/>
    <x v="0"/>
    <s v="UN"/>
    <x v="2"/>
    <x v="2"/>
    <s v="IQ-G01"/>
    <s v="ANB - Ramadi"/>
    <s v="IQ-D001"/>
    <s v="Install RHU for returnees in Ramadi"/>
    <s v="Own house (in case of return)"/>
    <s v="Returnees"/>
    <s v="Delivered"/>
    <s v="In-Kind"/>
    <n v="149"/>
    <m/>
    <n v="0"/>
    <n v="0"/>
    <n v="0"/>
    <n v="0"/>
    <n v="0"/>
    <n v="0"/>
    <n v="0"/>
    <n v="0"/>
    <n v="0"/>
    <n v="0"/>
    <n v="0"/>
    <n v="0"/>
    <n v="149"/>
    <n v="0"/>
    <s v="Install RHU for returnees "/>
  </r>
  <r>
    <n v="417"/>
    <d v="2016-11-27T00:00:00"/>
    <d v="2016-12-31T00:00:00"/>
    <x v="0"/>
    <s v="UN"/>
    <x v="0"/>
    <x v="4"/>
    <s v="IQ-G18"/>
    <s v="SALAH AL DIN - Tikrit"/>
    <s v="IQ-D008"/>
    <s v="Al-Qadisiya Complex"/>
    <s v="Unfinished/Abandoned building"/>
    <s v="New arrivals"/>
    <s v="Delivered"/>
    <s v="In-Kind"/>
    <n v="507"/>
    <m/>
    <n v="0"/>
    <n v="0"/>
    <n v="0"/>
    <n v="0"/>
    <n v="0"/>
    <n v="0"/>
    <n v="0"/>
    <n v="0"/>
    <n v="215"/>
    <n v="0"/>
    <n v="0"/>
    <n v="0"/>
    <n v="0"/>
    <n v="0"/>
    <s v="C.C Minor rehab. for unfinished shelters (Mousl Responce)"/>
  </r>
  <r>
    <n v="418"/>
    <d v="2016-08-18T00:00:00"/>
    <d v="2016-12-31T00:00:00"/>
    <x v="0"/>
    <s v="UN"/>
    <x v="17"/>
    <x v="1"/>
    <s v="IQ-G13"/>
    <s v="KIRKUK - Daquq"/>
    <s v="IQ-D076"/>
    <s v="Daquq"/>
    <s v="In Camp"/>
    <s v="New arrivals"/>
    <s v="Delivered"/>
    <s v="In-Kind"/>
    <n v="1600"/>
    <m/>
    <n v="0"/>
    <n v="1600"/>
    <n v="0"/>
    <n v="0"/>
    <n v="0"/>
    <n v="0"/>
    <n v="0"/>
    <n v="0"/>
    <n v="0"/>
    <n v="0"/>
    <n v="0"/>
    <n v="0"/>
    <n v="0"/>
    <n v="0"/>
    <s v="Hawija Response"/>
  </r>
  <r>
    <n v="419"/>
    <d v="2016-10-06T00:00:00"/>
    <d v="2016-12-31T00:00:00"/>
    <x v="0"/>
    <s v="UN"/>
    <x v="17"/>
    <x v="1"/>
    <s v="IQ-G13"/>
    <s v="KIRKUK - Kirkuk"/>
    <s v="IQ-D076"/>
    <s v="laylan 2"/>
    <s v="In Camp"/>
    <s v="New arrivals"/>
    <s v="Delivered"/>
    <s v="In-Kind"/>
    <n v="920"/>
    <m/>
    <n v="0"/>
    <n v="920"/>
    <n v="0"/>
    <n v="0"/>
    <n v="0"/>
    <n v="0"/>
    <n v="0"/>
    <n v="0"/>
    <n v="0"/>
    <n v="0"/>
    <n v="0"/>
    <n v="0"/>
    <n v="0"/>
    <n v="0"/>
    <s v="Hawija Response "/>
  </r>
  <r>
    <n v="420"/>
    <d v="2016-10-30T00:00:00"/>
    <d v="2016-12-31T00:00:00"/>
    <x v="0"/>
    <s v="UN"/>
    <x v="8"/>
    <x v="7"/>
    <s v="IQ-G05"/>
    <s v="SUL - Kalar"/>
    <s v="IQ-D069"/>
    <s v="IDPs AlWand2 Camp"/>
    <s v="In Camp"/>
    <s v="New arrivals"/>
    <s v="Delivered"/>
    <s v="In-Kind"/>
    <n v="185"/>
    <m/>
    <n v="185"/>
    <n v="0"/>
    <n v="0"/>
    <n v="0"/>
    <n v="0"/>
    <n v="0"/>
    <n v="0"/>
    <n v="0"/>
    <n v="0"/>
    <n v="0"/>
    <n v="0"/>
    <n v="0"/>
    <n v="0"/>
    <n v="0"/>
    <s v="Replacement Tent in AlWand2 Camp"/>
  </r>
  <r>
    <n v="421"/>
    <d v="2016-12-01T00:00:00"/>
    <d v="2016-12-31T00:00:00"/>
    <x v="10"/>
    <s v="Int'l NGO"/>
    <x v="12"/>
    <x v="2"/>
    <s v="IQ-G01"/>
    <s v="Falluja_الفلوجة"/>
    <s v="IQ-D002"/>
    <s v="District - Falluja"/>
    <s v="Out of Camp"/>
    <s v="IDPs"/>
    <s v="Delivered"/>
    <s v="In-Kind"/>
    <n v="30"/>
    <m/>
    <n v="0"/>
    <n v="0"/>
    <n v="0"/>
    <n v="0"/>
    <n v="0"/>
    <n v="0"/>
    <n v="30"/>
    <n v="0"/>
    <n v="0"/>
    <n v="0"/>
    <n v="0"/>
    <n v="0"/>
    <n v="0"/>
    <n v="0"/>
    <s v="From AI"/>
  </r>
  <r>
    <n v="422"/>
    <d v="2016-12-01T00:00:00"/>
    <d v="2016-12-31T00:00:00"/>
    <x v="10"/>
    <s v="Int'l NGO"/>
    <x v="12"/>
    <x v="6"/>
    <s v="IQ-G15"/>
    <s v="Tilkaif_تلكيف"/>
    <s v="IQ-D091"/>
    <s v="District - Tilkaif"/>
    <s v="Out of Camp"/>
    <s v="IDPs"/>
    <s v="Delivered"/>
    <s v="In-Kind"/>
    <n v="65"/>
    <m/>
    <n v="0"/>
    <n v="0"/>
    <n v="0"/>
    <n v="0"/>
    <n v="0"/>
    <n v="0"/>
    <n v="0"/>
    <n v="0"/>
    <n v="1"/>
    <n v="0"/>
    <n v="0"/>
    <n v="0"/>
    <n v="0"/>
    <n v="0"/>
    <s v="From AI"/>
  </r>
  <r>
    <n v="423"/>
    <d v="2016-12-01T00:00:00"/>
    <d v="2016-12-31T00:00:00"/>
    <x v="5"/>
    <s v="Int'l NGO"/>
    <x v="9"/>
    <x v="2"/>
    <s v="IQ-G01"/>
    <s v="Falluja_الفلوجة"/>
    <s v="IQ-D002"/>
    <s v="Camp - Amriyat Al-Fallujah"/>
    <s v="In Camp"/>
    <s v="IDPs"/>
    <s v="Delivered"/>
    <s v="In-Kind"/>
    <n v="140"/>
    <m/>
    <n v="0"/>
    <n v="0"/>
    <n v="140"/>
    <n v="0"/>
    <n v="0"/>
    <n v="0"/>
    <n v="0"/>
    <n v="0"/>
    <n v="0"/>
    <n v="0"/>
    <n v="0"/>
    <n v="0"/>
    <n v="0"/>
    <n v="0"/>
    <s v="From AI"/>
  </r>
  <r>
    <n v="424"/>
    <d v="2016-12-01T00:00:00"/>
    <d v="2016-12-31T00:00:00"/>
    <x v="5"/>
    <s v="Int'l NGO"/>
    <x v="9"/>
    <x v="6"/>
    <s v="IQ-G15"/>
    <s v="Akre_عقرة"/>
    <s v="IQ-D083"/>
    <s v="District - Akre"/>
    <s v="Out of Camp"/>
    <s v="IDPs"/>
    <s v="Delivered"/>
    <s v="In-Kind"/>
    <n v="117"/>
    <m/>
    <n v="0"/>
    <n v="0"/>
    <n v="0"/>
    <n v="0"/>
    <n v="0"/>
    <n v="0"/>
    <n v="61"/>
    <n v="0"/>
    <n v="0"/>
    <n v="0"/>
    <n v="0"/>
    <n v="0"/>
    <n v="0"/>
    <n v="0"/>
    <s v="From AI"/>
  </r>
  <r>
    <n v="425"/>
    <d v="2016-12-01T00:00:00"/>
    <d v="2016-12-31T00:00:00"/>
    <x v="5"/>
    <s v="Int'l NGO"/>
    <x v="9"/>
    <x v="6"/>
    <s v="IQ-G15"/>
    <s v="Akre_عقرة"/>
    <s v="IQ-D083"/>
    <s v="District - Akre"/>
    <s v="Out of Camp"/>
    <s v="IDPs"/>
    <s v="Delivered"/>
    <s v="In-Kind"/>
    <n v="180"/>
    <m/>
    <n v="0"/>
    <n v="0"/>
    <n v="0"/>
    <n v="0"/>
    <n v="0"/>
    <n v="0"/>
    <n v="0"/>
    <n v="88"/>
    <n v="0"/>
    <n v="0"/>
    <n v="0"/>
    <n v="0"/>
    <n v="0"/>
    <n v="0"/>
    <s v="From AI"/>
  </r>
  <r>
    <n v="426"/>
    <d v="2016-12-01T00:00:00"/>
    <d v="2016-12-31T00:00:00"/>
    <x v="15"/>
    <s v="Int'l NGO"/>
    <x v="18"/>
    <x v="8"/>
    <s v="IQ-G06"/>
    <m/>
    <s v=""/>
    <s v="Governorate - Babylon"/>
    <s v="Out of Camp"/>
    <s v="IDPs"/>
    <s v="Delivered"/>
    <s v="In-Kind"/>
    <n v="47"/>
    <m/>
    <n v="0"/>
    <n v="0"/>
    <n v="0"/>
    <n v="0"/>
    <n v="0"/>
    <n v="0"/>
    <n v="47"/>
    <n v="0"/>
    <n v="0"/>
    <n v="0"/>
    <n v="0"/>
    <n v="0"/>
    <n v="0"/>
    <n v="0"/>
    <s v="From AI"/>
  </r>
  <r>
    <n v="427"/>
    <d v="2016-12-01T00:00:00"/>
    <d v="2016-12-31T00:00:00"/>
    <x v="15"/>
    <s v="Int'l NGO"/>
    <x v="18"/>
    <x v="0"/>
    <s v="IQ-G07"/>
    <m/>
    <s v=""/>
    <s v="Governorate - Baghdad"/>
    <s v="Out of Camp"/>
    <s v="IDPs"/>
    <s v="Delivered"/>
    <s v="In-Kind"/>
    <n v="27"/>
    <m/>
    <n v="0"/>
    <n v="0"/>
    <n v="0"/>
    <n v="0"/>
    <n v="0"/>
    <n v="0"/>
    <n v="27"/>
    <n v="0"/>
    <n v="0"/>
    <n v="0"/>
    <n v="0"/>
    <n v="0"/>
    <n v="0"/>
    <n v="0"/>
    <s v="From AI"/>
  </r>
  <r>
    <n v="428"/>
    <d v="2016-12-01T00:00:00"/>
    <d v="2016-12-31T00:00:00"/>
    <x v="15"/>
    <s v="Int'l NGO"/>
    <x v="18"/>
    <x v="5"/>
    <s v="IQ-G10"/>
    <m/>
    <s v=""/>
    <s v="Governorate - Diyala"/>
    <s v="Out of Camp"/>
    <s v="IDPs"/>
    <s v="Delivered"/>
    <s v="In-Kind"/>
    <n v="56"/>
    <m/>
    <n v="0"/>
    <n v="0"/>
    <n v="0"/>
    <n v="0"/>
    <n v="0"/>
    <n v="0"/>
    <n v="56"/>
    <n v="0"/>
    <n v="0"/>
    <n v="0"/>
    <n v="0"/>
    <n v="0"/>
    <n v="0"/>
    <n v="0"/>
    <s v="From AI"/>
  </r>
  <r>
    <n v="429"/>
    <d v="2016-12-01T00:00:00"/>
    <d v="2016-12-31T00:00:00"/>
    <x v="15"/>
    <s v="Int'l NGO"/>
    <x v="18"/>
    <x v="4"/>
    <s v="IQ-G18"/>
    <s v="Tikrit_تكريت"/>
    <s v="IQ-D108"/>
    <s v="District - Tikrit"/>
    <s v="Out of Camp"/>
    <s v="IDPs"/>
    <s v="Delivered"/>
    <s v="In-Kind"/>
    <n v="424"/>
    <m/>
    <n v="0"/>
    <n v="0"/>
    <n v="0"/>
    <n v="0"/>
    <n v="0"/>
    <n v="0"/>
    <n v="424"/>
    <n v="0"/>
    <n v="0"/>
    <n v="0"/>
    <n v="0"/>
    <n v="0"/>
    <n v="0"/>
    <n v="0"/>
    <s v="From AI"/>
  </r>
  <r>
    <n v="430"/>
    <d v="2016-12-01T00:00:00"/>
    <d v="2016-12-31T00:00:00"/>
    <x v="16"/>
    <s v="Int'l NGO"/>
    <x v="19"/>
    <x v="6"/>
    <s v="IQ-G15"/>
    <s v="Akre_عقرة"/>
    <s v="IQ-D083"/>
    <s v="Camp - Mamilian"/>
    <s v="In Camp"/>
    <s v="Replenishment"/>
    <s v="Delivered"/>
    <s v="In-Kind"/>
    <n v="981"/>
    <m/>
    <n v="981"/>
    <n v="0"/>
    <n v="0"/>
    <n v="0"/>
    <n v="0"/>
    <n v="0"/>
    <n v="0"/>
    <n v="0"/>
    <n v="0"/>
    <n v="0"/>
    <n v="0"/>
    <n v="0"/>
    <n v="0"/>
    <n v="0"/>
    <s v="From AI"/>
  </r>
  <r>
    <n v="431"/>
    <d v="2016-12-01T00:00:00"/>
    <d v="2016-12-31T00:00:00"/>
    <x v="3"/>
    <s v="Int'l NGO"/>
    <x v="7"/>
    <x v="3"/>
    <s v="IQ-G08"/>
    <s v="Sumel_سميل"/>
    <s v="IQ-D050"/>
    <s v="District - Sumel"/>
    <s v="Out of Camp"/>
    <s v="IDPs"/>
    <s v="Delivered"/>
    <s v="In-Kind"/>
    <n v="221"/>
    <m/>
    <n v="0"/>
    <n v="0"/>
    <n v="0"/>
    <n v="0"/>
    <n v="0"/>
    <n v="0"/>
    <n v="95"/>
    <n v="0"/>
    <n v="0"/>
    <n v="0"/>
    <n v="0"/>
    <n v="0"/>
    <n v="0"/>
    <n v="0"/>
    <s v="From AI"/>
  </r>
  <r>
    <n v="432"/>
    <d v="2016-12-01T00:00:00"/>
    <d v="2016-12-31T00:00:00"/>
    <x v="3"/>
    <s v="Int'l NGO"/>
    <x v="7"/>
    <x v="13"/>
    <s v="IQ-G11"/>
    <s v="Erbil__اربيل"/>
    <s v="IQ-D064"/>
    <s v="District - Erbil"/>
    <s v="Out of Camp"/>
    <s v="IDPs"/>
    <s v="Delivered"/>
    <s v="In-Kind"/>
    <n v="33"/>
    <m/>
    <n v="0"/>
    <n v="0"/>
    <n v="0"/>
    <n v="0"/>
    <n v="0"/>
    <n v="0"/>
    <n v="0"/>
    <n v="16"/>
    <n v="0"/>
    <n v="0"/>
    <n v="0"/>
    <n v="0"/>
    <n v="0"/>
    <n v="0"/>
    <s v="From AI"/>
  </r>
  <r>
    <n v="433"/>
    <d v="2016-12-01T00:00:00"/>
    <d v="2016-12-31T00:00:00"/>
    <x v="3"/>
    <s v="Int'l NGO"/>
    <x v="7"/>
    <x v="13"/>
    <s v="IQ-G11"/>
    <s v="Erbil__اربيل"/>
    <s v="IQ-D064"/>
    <s v="District - Erbil"/>
    <s v="Out of Camp"/>
    <s v="IDPs"/>
    <s v="Delivered"/>
    <s v="CASH"/>
    <n v="13"/>
    <n v="150"/>
    <n v="0"/>
    <n v="0"/>
    <n v="0"/>
    <n v="0"/>
    <n v="0"/>
    <n v="0"/>
    <n v="0"/>
    <n v="0"/>
    <n v="0"/>
    <n v="0"/>
    <n v="0"/>
    <n v="0"/>
    <n v="0"/>
    <n v="0"/>
    <s v="CASH assistance to cover rental costs"/>
  </r>
  <r>
    <n v="434"/>
    <d v="2016-12-01T00:00:00"/>
    <d v="2016-12-31T00:00:00"/>
    <x v="6"/>
    <s v="Nat'l NGO"/>
    <x v="1"/>
    <x v="1"/>
    <s v="IQ-G13"/>
    <s v="Kirkuk__كركوك"/>
    <s v="IQ-D076"/>
    <s v="District - Kirkuk"/>
    <s v="Out of Camp"/>
    <s v="New arrivals"/>
    <s v="Delivered"/>
    <s v="In-Kind"/>
    <n v="1063"/>
    <m/>
    <n v="1063"/>
    <n v="0"/>
    <n v="0"/>
    <n v="0"/>
    <n v="0"/>
    <n v="0"/>
    <n v="0"/>
    <n v="0"/>
    <n v="0"/>
    <n v="0"/>
    <n v="0"/>
    <n v="0"/>
    <n v="0"/>
    <n v="0"/>
    <s v="From AI"/>
  </r>
  <r>
    <n v="435"/>
    <d v="2016-12-01T00:00:00"/>
    <d v="2016-12-31T00:00:00"/>
    <x v="17"/>
    <s v="Int'l NGO"/>
    <x v="20"/>
    <x v="6"/>
    <s v="IQ-G15"/>
    <s v="Hamdaniya_الحمدانية"/>
    <s v="IQ-D085"/>
    <s v="District - Hamdaniya"/>
    <s v="Out of Camp"/>
    <s v="IDPs"/>
    <s v="Delivered"/>
    <s v="In-Kind"/>
    <n v="148"/>
    <m/>
    <n v="0"/>
    <n v="0"/>
    <n v="0"/>
    <n v="0"/>
    <n v="0"/>
    <n v="0"/>
    <n v="148"/>
    <n v="0"/>
    <n v="0"/>
    <n v="0"/>
    <n v="0"/>
    <n v="0"/>
    <n v="0"/>
    <n v="0"/>
    <s v="From AI"/>
  </r>
  <r>
    <n v="436"/>
    <d v="2016-12-01T00:00:00"/>
    <d v="2016-12-31T00:00:00"/>
    <x v="14"/>
    <s v="Governement Bodies"/>
    <x v="16"/>
    <x v="6"/>
    <s v="IQ-G15"/>
    <s v="Mosul_الموصل"/>
    <s v="IQ-D087"/>
    <s v="Haj Ali (IOM)"/>
    <s v="In Camp"/>
    <s v="New arrivals"/>
    <s v="Delivered"/>
    <s v="In-Kind"/>
    <n v="1800"/>
    <m/>
    <n v="1800"/>
    <n v="0"/>
    <n v="0"/>
    <n v="0"/>
    <n v="0"/>
    <n v="0"/>
    <n v="0"/>
    <n v="0"/>
    <n v="0"/>
    <n v="0"/>
    <n v="0"/>
    <n v="0"/>
    <n v="0"/>
    <n v="0"/>
    <s v="From Kobo"/>
  </r>
  <r>
    <n v="437"/>
    <d v="2016-12-01T00:00:00"/>
    <d v="2016-12-31T00:00:00"/>
    <x v="14"/>
    <s v="Governement Bodies"/>
    <x v="16"/>
    <x v="6"/>
    <s v="IQ-G15"/>
    <s v="Hamdaniya_الحمدانية"/>
    <s v="IQ-D085"/>
    <s v="Hasansham (MODM)"/>
    <s v="In Camp"/>
    <s v="New arrivals"/>
    <s v="Delivered"/>
    <s v="In-Kind"/>
    <n v="2100"/>
    <m/>
    <n v="2100"/>
    <n v="0"/>
    <n v="0"/>
    <n v="0"/>
    <n v="0"/>
    <n v="0"/>
    <n v="0"/>
    <n v="0"/>
    <n v="0"/>
    <n v="0"/>
    <n v="0"/>
    <n v="0"/>
    <n v="0"/>
    <n v="0"/>
    <s v="From Kobo"/>
  </r>
  <r>
    <n v="438"/>
    <d v="2016-12-01T00:00:00"/>
    <d v="2016-12-31T00:00:00"/>
    <x v="14"/>
    <s v="Governement Bodies"/>
    <x v="16"/>
    <x v="6"/>
    <s v="IQ-G15"/>
    <s v="Hamdaniya_الحمدانية"/>
    <s v="IQ-D085"/>
    <s v="Khazer Camp"/>
    <s v="In Camp"/>
    <s v="New arrivals"/>
    <s v="Delivered"/>
    <s v="In-Kind"/>
    <n v="400"/>
    <m/>
    <n v="400"/>
    <n v="0"/>
    <n v="0"/>
    <n v="0"/>
    <n v="0"/>
    <n v="0"/>
    <n v="0"/>
    <n v="0"/>
    <n v="0"/>
    <n v="0"/>
    <n v="0"/>
    <n v="0"/>
    <n v="0"/>
    <n v="0"/>
    <s v="From Kobo"/>
  </r>
  <r>
    <n v="439"/>
    <d v="2016-12-01T00:00:00"/>
    <d v="2016-12-31T00:00:00"/>
    <x v="14"/>
    <s v="Governement Bodies"/>
    <x v="16"/>
    <x v="6"/>
    <s v="IQ-G15"/>
    <s v="Mosul_الموصل"/>
    <s v="IQ-D087"/>
    <s v="Qayyarah Airstrip (IOM)"/>
    <s v="In Camp"/>
    <s v="New arrivals"/>
    <s v="Delivered"/>
    <s v="In-Kind"/>
    <n v="1600"/>
    <m/>
    <n v="1600"/>
    <n v="0"/>
    <n v="0"/>
    <n v="0"/>
    <n v="0"/>
    <n v="0"/>
    <n v="0"/>
    <n v="0"/>
    <n v="0"/>
    <n v="0"/>
    <n v="0"/>
    <n v="0"/>
    <n v="0"/>
    <n v="0"/>
    <s v="From Kobo"/>
  </r>
  <r>
    <n v="440"/>
    <d v="2016-12-01T00:00:00"/>
    <d v="2016-12-31T00:00:00"/>
    <x v="14"/>
    <s v="Governement Bodies"/>
    <x v="16"/>
    <x v="7"/>
    <s v="IQ-G05"/>
    <s v="Sulaymaniya_السليمانية"/>
    <s v="IQ-D033"/>
    <s v="Ashti IDP"/>
    <s v="In Camp"/>
    <s v="New arrivals"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s v="From Kobo"/>
  </r>
  <r>
    <n v="441"/>
    <d v="2016-12-01T00:00:00"/>
    <d v="2016-12-31T00:00:00"/>
    <x v="14"/>
    <s v="Governement Bodies"/>
    <x v="16"/>
    <x v="6"/>
    <s v="IQ-G15"/>
    <s v="Hamdaniya_الحمدانية"/>
    <s v="IQ-D085"/>
    <s v="Khazer Camp"/>
    <s v="In Camp"/>
    <s v="New arrivals"/>
    <s v="Delivered"/>
    <s v="In-Kind"/>
    <n v="115"/>
    <m/>
    <n v="115"/>
    <n v="0"/>
    <n v="0"/>
    <n v="0"/>
    <n v="0"/>
    <n v="0"/>
    <n v="0"/>
    <n v="0"/>
    <n v="0"/>
    <n v="0"/>
    <n v="0"/>
    <n v="0"/>
    <n v="0"/>
    <n v="0"/>
    <s v="From Kobo"/>
  </r>
  <r>
    <n v="442"/>
    <d v="2016-12-01T00:00:00"/>
    <d v="2016-12-31T00:00:00"/>
    <x v="14"/>
    <s v="Governement Bodies"/>
    <x v="16"/>
    <x v="1"/>
    <s v="IQ-G13"/>
    <s v="Kirkuk__كركوك"/>
    <s v="IQ-D076"/>
    <m/>
    <s v="Out of Camp"/>
    <s v="New arrivals"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s v="From Kobo"/>
  </r>
  <r>
    <n v="443"/>
    <d v="2016-12-01T00:00:00"/>
    <d v="2016-12-31T00:00:00"/>
    <x v="14"/>
    <s v="Governement Bodies"/>
    <x v="16"/>
    <x v="6"/>
    <s v="IQ-G15"/>
    <s v="Telafar_تلعفر"/>
    <s v="IQ-D090"/>
    <m/>
    <s v="Out of Camp"/>
    <s v="New arrivals"/>
    <s v="Delivered"/>
    <s v="In-Kind"/>
    <n v="100"/>
    <m/>
    <n v="100"/>
    <n v="0"/>
    <n v="0"/>
    <n v="0"/>
    <n v="0"/>
    <n v="0"/>
    <n v="0"/>
    <n v="0"/>
    <n v="0"/>
    <n v="0"/>
    <n v="0"/>
    <n v="0"/>
    <n v="0"/>
    <n v="0"/>
    <s v="From Kobo"/>
  </r>
  <r>
    <n v="444"/>
    <d v="2016-12-01T00:00:00"/>
    <d v="2016-12-31T00:00:00"/>
    <x v="14"/>
    <s v="Governement Bodies"/>
    <x v="16"/>
    <x v="1"/>
    <s v="IQ-G13"/>
    <s v="Kirkuk__كركوك"/>
    <s v="IQ-D076"/>
    <m/>
    <s v="Out of Camp"/>
    <s v="New arrivals"/>
    <s v="Delivered"/>
    <s v="In-Kind"/>
    <n v="1000"/>
    <m/>
    <n v="1000"/>
    <n v="0"/>
    <n v="0"/>
    <n v="0"/>
    <n v="0"/>
    <n v="0"/>
    <n v="0"/>
    <n v="0"/>
    <n v="0"/>
    <n v="0"/>
    <n v="0"/>
    <n v="0"/>
    <n v="0"/>
    <n v="0"/>
    <s v="From Kobo"/>
  </r>
  <r>
    <n v="445"/>
    <d v="2016-12-01T00:00:00"/>
    <d v="2016-12-31T00:00:00"/>
    <x v="14"/>
    <s v="Governement Bodies"/>
    <x v="16"/>
    <x v="6"/>
    <s v="IQ-G15"/>
    <s v="Hamdaniya_الحمدانية"/>
    <s v="IQ-D085"/>
    <m/>
    <s v="Out of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From Kobo"/>
  </r>
  <r>
    <n v="446"/>
    <d v="2016-12-01T00:00:00"/>
    <d v="2016-12-31T00:00:00"/>
    <x v="14"/>
    <s v="Governement Bodies"/>
    <x v="16"/>
    <x v="6"/>
    <s v="IQ-G15"/>
    <s v="Hamdaniya_الحمدانية"/>
    <s v="IQ-D085"/>
    <m/>
    <s v="Out of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From Kobo"/>
  </r>
  <r>
    <n v="447"/>
    <d v="2016-12-01T00:00:00"/>
    <d v="2016-12-31T00:00:00"/>
    <x v="14"/>
    <s v="Governement Bodies"/>
    <x v="16"/>
    <x v="6"/>
    <s v="IQ-G15"/>
    <s v="Hamdaniya_الحمدانية"/>
    <s v="IQ-D085"/>
    <m/>
    <s v="Out of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From Kobo"/>
  </r>
  <r>
    <n v="448"/>
    <d v="2016-12-01T00:00:00"/>
    <d v="2016-12-31T00:00:00"/>
    <x v="14"/>
    <s v="Governement Bodies"/>
    <x v="16"/>
    <x v="6"/>
    <s v="IQ-G15"/>
    <s v="Telafar_تلعفر"/>
    <s v="IQ-D090"/>
    <m/>
    <s v="Out of Camp"/>
    <s v="New arrivals"/>
    <s v="Delivered"/>
    <s v="In-Kind"/>
    <n v="100"/>
    <m/>
    <n v="100"/>
    <n v="0"/>
    <n v="0"/>
    <n v="0"/>
    <n v="0"/>
    <n v="0"/>
    <n v="0"/>
    <n v="0"/>
    <n v="0"/>
    <n v="0"/>
    <n v="0"/>
    <n v="0"/>
    <n v="0"/>
    <n v="0"/>
    <s v="From Kobo"/>
  </r>
  <r>
    <n v="449"/>
    <d v="2016-12-01T00:00:00"/>
    <d v="2016-12-31T00:00:00"/>
    <x v="14"/>
    <s v="Governement Bodies"/>
    <x v="16"/>
    <x v="1"/>
    <s v="IQ-G13"/>
    <s v="Kirkuk__كركوك"/>
    <s v="IQ-D076"/>
    <s v="Laylan Camp C"/>
    <s v="In Camp"/>
    <s v="New arrivals"/>
    <s v="Delivered"/>
    <s v="In-Kind"/>
    <n v="500"/>
    <m/>
    <n v="500"/>
    <n v="0"/>
    <n v="0"/>
    <n v="0"/>
    <n v="0"/>
    <n v="0"/>
    <n v="0"/>
    <n v="0"/>
    <n v="0"/>
    <n v="0"/>
    <n v="0"/>
    <n v="0"/>
    <n v="0"/>
    <n v="0"/>
    <s v="From Kobo"/>
  </r>
  <r>
    <n v="450"/>
    <d v="2016-12-01T00:00:00"/>
    <d v="2016-12-31T00:00:00"/>
    <x v="14"/>
    <s v="Governement Bodies"/>
    <x v="16"/>
    <x v="6"/>
    <s v="IQ-G15"/>
    <s v="Mosul_الموصل"/>
    <s v="IQ-D087"/>
    <s v="Qayyarah-Jad'ah (1&amp;2)"/>
    <s v="In Camp"/>
    <s v="New arrivals"/>
    <s v="Delivered"/>
    <s v="In-Kind"/>
    <n v="5"/>
    <m/>
    <n v="5"/>
    <n v="0"/>
    <n v="0"/>
    <n v="0"/>
    <n v="0"/>
    <n v="0"/>
    <n v="0"/>
    <n v="0"/>
    <n v="0"/>
    <n v="0"/>
    <n v="0"/>
    <n v="0"/>
    <n v="0"/>
    <n v="0"/>
    <s v="From Kobo"/>
  </r>
  <r>
    <n v="451"/>
    <m/>
    <m/>
    <x v="18"/>
    <m/>
    <x v="21"/>
    <x v="14"/>
    <s v=""/>
    <m/>
    <s v=""/>
    <m/>
    <m/>
    <m/>
    <m/>
    <m/>
    <m/>
    <m/>
    <m/>
    <m/>
    <m/>
    <m/>
    <m/>
    <m/>
    <m/>
    <m/>
    <m/>
    <m/>
    <m/>
    <m/>
    <m/>
    <m/>
    <m/>
  </r>
  <r>
    <n v="452"/>
    <m/>
    <m/>
    <x v="18"/>
    <m/>
    <x v="21"/>
    <x v="14"/>
    <s v=""/>
    <m/>
    <s v=""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n v="90359"/>
    <n v="600"/>
    <n v="51123"/>
    <n v="11977"/>
    <n v="2119"/>
    <n v="260"/>
    <n v="106"/>
    <n v="7827"/>
    <n v="1928"/>
    <n v="2743"/>
    <n v="1270"/>
    <n v="2399"/>
    <n v="0"/>
    <n v="779"/>
    <n v="1493"/>
    <n v="5480"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  <r>
    <m/>
    <m/>
    <m/>
    <x v="18"/>
    <m/>
    <x v="21"/>
    <x v="14"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54">
  <r>
    <n v="1"/>
    <d v="2016-01-01T00:00:00"/>
    <d v="2016-01-01T00:00:00"/>
    <x v="0"/>
    <s v="Int'l NGO"/>
    <x v="0"/>
    <x v="0"/>
    <s v="IQ-G08"/>
    <s v="Zakho_زاخو"/>
    <s v="IQ-D051"/>
    <s v="Sector 13"/>
    <x v="0"/>
    <x v="0"/>
    <s v="Winter"/>
    <s v="Delivered"/>
    <s v="In-Kind"/>
    <n v="49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"/>
    <n v="649"/>
    <n v="12"/>
    <n v="0"/>
    <m/>
  </r>
  <r>
    <n v="2"/>
    <d v="2016-01-02T00:00:00"/>
    <d v="2016-01-02T00:00:00"/>
    <x v="1"/>
    <s v="UN"/>
    <x v="1"/>
    <x v="1"/>
    <s v="IQ-G17"/>
    <s v="Kufa_الكوفة"/>
    <s v="IQ-D098"/>
    <m/>
    <x v="1"/>
    <x v="1"/>
    <s v="Winter"/>
    <s v="Delivered"/>
    <s v="In-Kind"/>
    <n v="4"/>
    <n v="4"/>
    <m/>
    <m/>
    <n v="24"/>
    <n v="0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m/>
  </r>
  <r>
    <n v="3"/>
    <d v="2016-01-03T00:00:00"/>
    <d v="2016-01-03T00:00:00"/>
    <x v="1"/>
    <s v="UN"/>
    <x v="1"/>
    <x v="2"/>
    <s v="IQ-G01"/>
    <s v="Falluja_الفلوجة"/>
    <s v="IQ-D002"/>
    <m/>
    <x v="0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4"/>
    <d v="2016-01-03T00:00:00"/>
    <d v="2016-01-03T00:00:00"/>
    <x v="1"/>
    <s v="UN"/>
    <x v="1"/>
    <x v="2"/>
    <s v="IQ-G01"/>
    <s v="Falluja_الفلوجة"/>
    <s v="IQ-D002"/>
    <m/>
    <x v="0"/>
    <x v="1"/>
    <s v="Winter"/>
    <s v="Delivered"/>
    <s v="In-Kind"/>
    <n v="600"/>
    <n v="600"/>
    <m/>
    <m/>
    <n v="3600"/>
    <n v="0"/>
    <n v="600"/>
    <n v="6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"/>
    <n v="0"/>
    <n v="0"/>
    <n v="0"/>
    <n v="0"/>
    <n v="0"/>
    <m/>
  </r>
  <r>
    <n v="5"/>
    <d v="2016-01-03T00:00:00"/>
    <d v="2016-01-03T00:00:00"/>
    <x v="1"/>
    <s v="UN"/>
    <x v="2"/>
    <x v="3"/>
    <s v="IQ-G13"/>
    <s v="Daquq_داقوق"/>
    <s v="IQ-D074"/>
    <m/>
    <x v="0"/>
    <x v="1"/>
    <s v="Winter"/>
    <s v="Delivered"/>
    <s v="In-Kind"/>
    <n v="3"/>
    <n v="3"/>
    <m/>
    <m/>
    <n v="18"/>
    <n v="0"/>
    <n v="0"/>
    <n v="3"/>
    <n v="3"/>
    <n v="9"/>
    <n v="0"/>
    <n v="0"/>
    <n v="0"/>
    <n v="0"/>
    <n v="0"/>
    <n v="0"/>
    <n v="3"/>
    <n v="0"/>
    <n v="0"/>
    <n v="0"/>
    <n v="0"/>
    <n v="0"/>
    <n v="3"/>
    <n v="0"/>
    <n v="0"/>
    <n v="0"/>
    <n v="0"/>
    <n v="0"/>
    <n v="0"/>
    <n v="3"/>
    <n v="0"/>
    <n v="0"/>
    <n v="0"/>
    <n v="0"/>
    <n v="0"/>
    <m/>
  </r>
  <r>
    <n v="6"/>
    <d v="2016-01-03T00:00:00"/>
    <d v="2016-01-03T00:00:00"/>
    <x v="1"/>
    <s v="UN"/>
    <x v="2"/>
    <x v="3"/>
    <s v="IQ-G13"/>
    <s v="Kirkuk__كركوك"/>
    <s v="IQ-D076"/>
    <m/>
    <x v="1"/>
    <x v="1"/>
    <s v="Winter"/>
    <s v="Delivered"/>
    <s v="In-Kind"/>
    <n v="60"/>
    <n v="60"/>
    <m/>
    <m/>
    <n v="360"/>
    <n v="0"/>
    <n v="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m/>
  </r>
  <r>
    <n v="7"/>
    <d v="2016-01-05T00:00:00"/>
    <d v="2016-01-05T00:00:00"/>
    <x v="1"/>
    <s v="UN"/>
    <x v="2"/>
    <x v="3"/>
    <s v="IQ-G13"/>
    <s v="Kirkuk__كركوك"/>
    <s v="IQ-D076"/>
    <m/>
    <x v="1"/>
    <x v="1"/>
    <s v="Winter"/>
    <s v="Delivered"/>
    <s v="In-Kind"/>
    <n v="270"/>
    <n v="270"/>
    <m/>
    <m/>
    <n v="1620"/>
    <n v="0"/>
    <n v="0"/>
    <n v="27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m/>
  </r>
  <r>
    <n v="8"/>
    <d v="2016-01-05T00:00:00"/>
    <d v="2016-01-05T00:00:00"/>
    <x v="1"/>
    <s v="UN"/>
    <x v="1"/>
    <x v="4"/>
    <s v="IQ-G12"/>
    <s v="Kerbala__كربلاء"/>
    <s v="IQ-D072"/>
    <m/>
    <x v="1"/>
    <x v="1"/>
    <s v="Winter"/>
    <s v="Delivered"/>
    <s v="In-Kind"/>
    <n v="265"/>
    <n v="265"/>
    <m/>
    <m/>
    <n v="1590"/>
    <n v="0"/>
    <n v="265"/>
    <n v="265"/>
    <n v="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"/>
    <n v="0"/>
    <n v="0"/>
    <n v="0"/>
    <n v="0"/>
    <n v="0"/>
    <m/>
  </r>
  <r>
    <n v="9"/>
    <d v="2016-01-05T00:00:00"/>
    <d v="2016-01-05T00:00:00"/>
    <x v="1"/>
    <s v="UN"/>
    <x v="1"/>
    <x v="1"/>
    <s v="IQ-G17"/>
    <s v="Kufa_الكوفة"/>
    <s v="IQ-D098"/>
    <m/>
    <x v="1"/>
    <x v="1"/>
    <s v="Winter"/>
    <s v="Delivered"/>
    <s v="In-Kind"/>
    <n v="30"/>
    <n v="30"/>
    <m/>
    <m/>
    <n v="180"/>
    <n v="0"/>
    <n v="30"/>
    <n v="3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m/>
  </r>
  <r>
    <n v="10"/>
    <d v="2016-01-04T00:00:00"/>
    <d v="2016-01-05T00:00:00"/>
    <x v="0"/>
    <s v="Int'l NGO"/>
    <x v="0"/>
    <x v="0"/>
    <s v="IQ-G08"/>
    <m/>
    <s v=""/>
    <s v="Garmawa"/>
    <x v="1"/>
    <x v="0"/>
    <s v="Winter"/>
    <s v="Delivered"/>
    <s v="In-Kind"/>
    <n v="48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8"/>
    <n v="1410"/>
    <n v="0"/>
    <n v="0"/>
    <m/>
  </r>
  <r>
    <n v="11"/>
    <d v="2016-01-06T00:00:00"/>
    <d v="2016-01-06T00:00:00"/>
    <x v="1"/>
    <s v="UN"/>
    <x v="1"/>
    <x v="1"/>
    <s v="IQ-G17"/>
    <s v="Kufa_الكوفة"/>
    <s v="IQ-D098"/>
    <m/>
    <x v="1"/>
    <x v="1"/>
    <s v="Winter"/>
    <s v="Delivered"/>
    <s v="In-Kind"/>
    <n v="20"/>
    <n v="20"/>
    <m/>
    <m/>
    <n v="120"/>
    <n v="0"/>
    <n v="20"/>
    <n v="2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m/>
  </r>
  <r>
    <n v="12"/>
    <d v="2016-01-06T00:00:00"/>
    <d v="2016-01-06T00:00:00"/>
    <x v="1"/>
    <s v="UN"/>
    <x v="1"/>
    <x v="1"/>
    <s v="IQ-G17"/>
    <s v="Kufa_الكوفة"/>
    <s v="IQ-D098"/>
    <m/>
    <x v="1"/>
    <x v="1"/>
    <s v="Winter"/>
    <s v="Delivered"/>
    <s v="In-Kind"/>
    <n v="24"/>
    <n v="24"/>
    <m/>
    <m/>
    <n v="144"/>
    <n v="0"/>
    <n v="24"/>
    <n v="2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0"/>
    <n v="0"/>
    <n v="0"/>
    <n v="0"/>
    <m/>
  </r>
  <r>
    <n v="13"/>
    <d v="2016-01-06T00:00:00"/>
    <d v="2016-01-06T00:00:00"/>
    <x v="1"/>
    <s v="UN"/>
    <x v="3"/>
    <x v="0"/>
    <s v="IQ-G08"/>
    <s v="Sumel_سميل"/>
    <s v="IQ-D050"/>
    <m/>
    <x v="1"/>
    <x v="1"/>
    <s v="Winter"/>
    <s v="Delivered"/>
    <s v="In-Kind"/>
    <n v="17"/>
    <n v="17"/>
    <m/>
    <m/>
    <n v="74"/>
    <n v="0"/>
    <n v="17"/>
    <n v="17"/>
    <n v="17"/>
    <n v="74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m/>
  </r>
  <r>
    <n v="14"/>
    <d v="2016-01-06T00:00:00"/>
    <d v="2016-01-06T00:00:00"/>
    <x v="1"/>
    <s v="UN"/>
    <x v="3"/>
    <x v="0"/>
    <s v="IQ-G08"/>
    <s v="Amedi_العمادية"/>
    <s v="IQ-D048"/>
    <m/>
    <x v="1"/>
    <x v="1"/>
    <s v="Winter"/>
    <s v="Delivered"/>
    <s v="In-Kind"/>
    <n v="19"/>
    <n v="19"/>
    <m/>
    <m/>
    <n v="92"/>
    <n v="0"/>
    <n v="19"/>
    <n v="19"/>
    <n v="19"/>
    <n v="92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m/>
  </r>
  <r>
    <n v="15"/>
    <d v="2016-01-06T00:00:00"/>
    <d v="2016-01-06T00:00:00"/>
    <x v="1"/>
    <s v="UN"/>
    <x v="3"/>
    <x v="0"/>
    <s v="IQ-G08"/>
    <s v="Dahuk__دهوك"/>
    <s v="IQ-D049"/>
    <m/>
    <x v="1"/>
    <x v="1"/>
    <s v="Winter"/>
    <s v="Delivered"/>
    <s v="In-Kind"/>
    <n v="7"/>
    <n v="7"/>
    <m/>
    <m/>
    <n v="36"/>
    <n v="0"/>
    <n v="7"/>
    <n v="7"/>
    <n v="7"/>
    <n v="36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7"/>
    <n v="0"/>
    <n v="0"/>
    <n v="0"/>
    <n v="0"/>
    <n v="0"/>
    <m/>
  </r>
  <r>
    <n v="16"/>
    <d v="2016-01-06T00:00:00"/>
    <d v="2016-01-06T00:00:00"/>
    <x v="1"/>
    <s v="UN"/>
    <x v="3"/>
    <x v="0"/>
    <s v="IQ-G08"/>
    <s v="Dahuk__دهوك"/>
    <s v="IQ-D049"/>
    <m/>
    <x v="1"/>
    <x v="1"/>
    <s v="Winter"/>
    <s v="Delivered"/>
    <s v="In-Kind"/>
    <n v="16"/>
    <n v="16"/>
    <m/>
    <m/>
    <n v="82"/>
    <n v="0"/>
    <n v="16"/>
    <n v="16"/>
    <n v="16"/>
    <n v="82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m/>
  </r>
  <r>
    <n v="17"/>
    <d v="2016-01-06T00:00:00"/>
    <d v="2016-01-06T00:00:00"/>
    <x v="1"/>
    <s v="UN"/>
    <x v="3"/>
    <x v="0"/>
    <s v="IQ-G08"/>
    <s v="Zakho_زاخو"/>
    <s v="IQ-D051"/>
    <m/>
    <x v="1"/>
    <x v="1"/>
    <s v="Winter"/>
    <s v="Delivered"/>
    <s v="In-Kind"/>
    <n v="44"/>
    <n v="44"/>
    <m/>
    <m/>
    <n v="217"/>
    <n v="0"/>
    <n v="44"/>
    <n v="44"/>
    <n v="44"/>
    <n v="217"/>
    <n v="0"/>
    <n v="0"/>
    <n v="0"/>
    <n v="0"/>
    <n v="0"/>
    <n v="0"/>
    <n v="44"/>
    <n v="0"/>
    <n v="0"/>
    <n v="0"/>
    <n v="0"/>
    <n v="0"/>
    <n v="0"/>
    <n v="0"/>
    <n v="0"/>
    <n v="0"/>
    <n v="0"/>
    <n v="0"/>
    <n v="0"/>
    <n v="44"/>
    <n v="0"/>
    <n v="0"/>
    <n v="0"/>
    <n v="0"/>
    <n v="0"/>
    <m/>
  </r>
  <r>
    <n v="18"/>
    <d v="2016-01-07T00:00:00"/>
    <d v="2016-01-07T00:00:00"/>
    <x v="1"/>
    <s v="UN"/>
    <x v="1"/>
    <x v="4"/>
    <s v="IQ-G12"/>
    <s v="Kerbala__كربلاء"/>
    <s v="IQ-D072"/>
    <m/>
    <x v="1"/>
    <x v="1"/>
    <s v="Winter"/>
    <s v="Delivered"/>
    <s v="In-Kind"/>
    <n v="110"/>
    <n v="110"/>
    <m/>
    <m/>
    <n v="660"/>
    <n v="0"/>
    <n v="110"/>
    <n v="11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m/>
  </r>
  <r>
    <n v="19"/>
    <d v="2016-01-07T00:00:00"/>
    <d v="2016-01-07T00:00:00"/>
    <x v="1"/>
    <s v="UN"/>
    <x v="3"/>
    <x v="0"/>
    <s v="IQ-G08"/>
    <s v="Sumel_سميل"/>
    <s v="IQ-D050"/>
    <m/>
    <x v="1"/>
    <x v="1"/>
    <s v="Winter"/>
    <s v="Delivered"/>
    <s v="In-Kind"/>
    <n v="6"/>
    <n v="6"/>
    <m/>
    <m/>
    <n v="35"/>
    <n v="0"/>
    <n v="6"/>
    <n v="6"/>
    <n v="6"/>
    <n v="35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6"/>
    <n v="0"/>
    <n v="0"/>
    <n v="0"/>
    <n v="0"/>
    <n v="0"/>
    <m/>
  </r>
  <r>
    <n v="20"/>
    <d v="2016-01-06T00:00:00"/>
    <d v="2016-01-09T00:00:00"/>
    <x v="0"/>
    <s v="Int'l NGO"/>
    <x v="0"/>
    <x v="5"/>
    <s v="IQ-G15"/>
    <s v="Akre_عقرة"/>
    <s v="IQ-D083"/>
    <s v="Mamlian"/>
    <x v="0"/>
    <x v="0"/>
    <s v="Winter"/>
    <s v="Delivered"/>
    <s v="In-Kind"/>
    <n v="172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9"/>
    <n v="2685"/>
    <n v="27"/>
    <n v="0"/>
    <m/>
  </r>
  <r>
    <n v="21"/>
    <d v="2016-01-10T00:00:00"/>
    <d v="2016-01-10T00:00:00"/>
    <x v="1"/>
    <s v="UN"/>
    <x v="1"/>
    <x v="4"/>
    <s v="IQ-G12"/>
    <s v="Kerbala__كربلاء"/>
    <s v="IQ-D072"/>
    <m/>
    <x v="1"/>
    <x v="1"/>
    <s v="Winter"/>
    <s v="Deliver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22"/>
    <d v="2016-01-11T00:00:00"/>
    <d v="2016-01-11T00:00:00"/>
    <x v="1"/>
    <s v="UN"/>
    <x v="2"/>
    <x v="3"/>
    <s v="IQ-G13"/>
    <s v="Kirkuk__كركوك"/>
    <s v="IQ-D076"/>
    <m/>
    <x v="1"/>
    <x v="1"/>
    <s v="Winter"/>
    <s v="Delivered"/>
    <s v="In-Kind"/>
    <n v="232"/>
    <n v="232"/>
    <m/>
    <m/>
    <n v="1392"/>
    <n v="0"/>
    <n v="0"/>
    <n v="232"/>
    <n v="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"/>
    <n v="0"/>
    <n v="0"/>
    <n v="0"/>
    <n v="0"/>
    <n v="0"/>
    <m/>
  </r>
  <r>
    <n v="23"/>
    <d v="2016-01-11T00:00:00"/>
    <d v="2016-01-11T00:00:00"/>
    <x v="1"/>
    <s v="UN"/>
    <x v="1"/>
    <x v="1"/>
    <s v="IQ-G17"/>
    <s v="Najaf__النجف"/>
    <s v="IQ-D100"/>
    <m/>
    <x v="1"/>
    <x v="1"/>
    <s v="Winter"/>
    <s v="Delivered"/>
    <s v="In-Kind"/>
    <n v="300"/>
    <n v="300"/>
    <m/>
    <m/>
    <n v="1800"/>
    <n v="0"/>
    <n v="300"/>
    <n v="3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m/>
  </r>
  <r>
    <n v="24"/>
    <d v="2016-01-11T00:00:00"/>
    <d v="2016-01-11T00:00:00"/>
    <x v="1"/>
    <s v="UN"/>
    <x v="1"/>
    <x v="6"/>
    <s v="IQ-G06"/>
    <s v="Musayab_المسيب"/>
    <s v="IQ-D037"/>
    <m/>
    <x v="1"/>
    <x v="1"/>
    <s v="Winter"/>
    <s v="Delivered"/>
    <s v="In-Kind"/>
    <n v="247"/>
    <n v="247"/>
    <m/>
    <m/>
    <n v="1482"/>
    <n v="0"/>
    <n v="247"/>
    <n v="247"/>
    <n v="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"/>
    <n v="0"/>
    <n v="0"/>
    <n v="0"/>
    <n v="0"/>
    <n v="0"/>
    <m/>
  </r>
  <r>
    <n v="25"/>
    <d v="2016-01-11T00:00:00"/>
    <d v="2016-01-11T00:00:00"/>
    <x v="1"/>
    <s v="UN"/>
    <x v="1"/>
    <x v="4"/>
    <s v="IQ-G12"/>
    <s v="Kerbala__كربلاء"/>
    <s v="IQ-D072"/>
    <m/>
    <x v="1"/>
    <x v="1"/>
    <s v="Winter"/>
    <s v="Delivered"/>
    <s v="In-Kind"/>
    <n v="162"/>
    <n v="162"/>
    <m/>
    <m/>
    <n v="972"/>
    <n v="0"/>
    <n v="162"/>
    <n v="162"/>
    <n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"/>
    <n v="0"/>
    <n v="0"/>
    <n v="0"/>
    <n v="0"/>
    <n v="0"/>
    <m/>
  </r>
  <r>
    <n v="26"/>
    <d v="2016-01-11T00:00:00"/>
    <d v="2016-01-11T00:00:00"/>
    <x v="1"/>
    <s v="UN"/>
    <x v="1"/>
    <x v="4"/>
    <s v="IQ-G12"/>
    <s v="Kerbala__كربلاء"/>
    <s v="IQ-D072"/>
    <m/>
    <x v="1"/>
    <x v="1"/>
    <s v="Winter"/>
    <s v="Deliver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27"/>
    <d v="2016-01-11T00:00:00"/>
    <d v="2016-01-11T00:00:00"/>
    <x v="1"/>
    <s v="UN"/>
    <x v="3"/>
    <x v="0"/>
    <s v="IQ-G08"/>
    <s v="Sumel_سميل"/>
    <s v="IQ-D050"/>
    <m/>
    <x v="1"/>
    <x v="1"/>
    <s v="Winter"/>
    <s v="Delivered"/>
    <s v="In-Kind"/>
    <n v="75"/>
    <n v="75"/>
    <m/>
    <m/>
    <n v="314"/>
    <n v="0"/>
    <n v="75"/>
    <n v="75"/>
    <n v="75"/>
    <n v="314"/>
    <n v="0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28"/>
    <d v="2016-01-11T00:00:00"/>
    <d v="2016-01-11T00:00:00"/>
    <x v="1"/>
    <s v="UN"/>
    <x v="3"/>
    <x v="0"/>
    <s v="IQ-G08"/>
    <s v="NIN - Akre"/>
    <s v="IQ-D053"/>
    <m/>
    <x v="1"/>
    <x v="1"/>
    <s v="Winter"/>
    <s v="Delivered"/>
    <s v="In-Kind"/>
    <n v="1"/>
    <m/>
    <m/>
    <m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29"/>
    <d v="2016-01-10T00:00:00"/>
    <d v="2016-01-11T00:00:00"/>
    <x v="0"/>
    <s v="Int'l NGO"/>
    <x v="0"/>
    <x v="0"/>
    <s v="IQ-G08"/>
    <s v="Amedi_العمادية"/>
    <s v="IQ-D048"/>
    <s v="Dawediye"/>
    <x v="0"/>
    <x v="0"/>
    <s v="Winter"/>
    <s v="Delivered"/>
    <s v="In-Kind"/>
    <n v="55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"/>
    <n v="868"/>
    <n v="11"/>
    <n v="0"/>
    <m/>
  </r>
  <r>
    <n v="30"/>
    <d v="2016-01-12T00:00:00"/>
    <d v="2016-01-12T00:00:00"/>
    <x v="1"/>
    <s v="UN"/>
    <x v="1"/>
    <x v="1"/>
    <s v="IQ-G17"/>
    <s v="Najaf__النجف"/>
    <s v="IQ-D100"/>
    <m/>
    <x v="1"/>
    <x v="1"/>
    <s v="Winter"/>
    <s v="Deliver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31"/>
    <d v="2016-01-12T00:00:00"/>
    <d v="2016-01-12T00:00:00"/>
    <x v="1"/>
    <s v="UN"/>
    <x v="1"/>
    <x v="1"/>
    <s v="IQ-G17"/>
    <s v="Najaf__النجف"/>
    <s v="IQ-D100"/>
    <m/>
    <x v="1"/>
    <x v="1"/>
    <s v="Winter"/>
    <s v="Delivered"/>
    <s v="In-Kind"/>
    <n v="38"/>
    <n v="38"/>
    <m/>
    <m/>
    <n v="228"/>
    <n v="0"/>
    <n v="38"/>
    <n v="38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0"/>
    <n v="0"/>
    <n v="0"/>
    <n v="0"/>
    <n v="0"/>
    <m/>
  </r>
  <r>
    <n v="32"/>
    <d v="2016-01-12T00:00:00"/>
    <d v="2016-01-12T00:00:00"/>
    <x v="1"/>
    <s v="UN"/>
    <x v="1"/>
    <x v="6"/>
    <s v="IQ-G06"/>
    <s v="Musayab_المسيب"/>
    <s v="IQ-D037"/>
    <m/>
    <x v="1"/>
    <x v="1"/>
    <s v="Winter"/>
    <s v="Delivered"/>
    <s v="In-Kind"/>
    <n v="110"/>
    <n v="110"/>
    <m/>
    <m/>
    <n v="660"/>
    <n v="0"/>
    <n v="110"/>
    <n v="110"/>
    <n v="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"/>
    <n v="0"/>
    <n v="0"/>
    <n v="0"/>
    <n v="0"/>
    <n v="0"/>
    <m/>
  </r>
  <r>
    <n v="33"/>
    <d v="2016-01-12T00:00:00"/>
    <d v="2016-01-12T00:00:00"/>
    <x v="1"/>
    <s v="UN"/>
    <x v="1"/>
    <x v="6"/>
    <s v="IQ-G06"/>
    <s v="Musayab_المسيب"/>
    <s v="IQ-D037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34"/>
    <d v="2016-01-12T00:00:00"/>
    <d v="2016-01-12T00:00:00"/>
    <x v="1"/>
    <s v="UN"/>
    <x v="1"/>
    <x v="4"/>
    <s v="IQ-G12"/>
    <s v="Kerbala__كربلاء"/>
    <s v="IQ-D072"/>
    <m/>
    <x v="1"/>
    <x v="1"/>
    <s v="Winter"/>
    <s v="Deliver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35"/>
    <d v="2016-01-12T00:00:00"/>
    <d v="2016-01-12T00:00:00"/>
    <x v="1"/>
    <s v="UN"/>
    <x v="3"/>
    <x v="0"/>
    <s v="IQ-G08"/>
    <s v="Sumel_سميل"/>
    <s v="IQ-D050"/>
    <m/>
    <x v="0"/>
    <x v="1"/>
    <s v="Winter"/>
    <s v="Delivered"/>
    <s v="In-Kind"/>
    <n v="1"/>
    <n v="1"/>
    <m/>
    <m/>
    <n v="3"/>
    <n v="0"/>
    <n v="1"/>
    <n v="1"/>
    <n v="1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</r>
  <r>
    <n v="36"/>
    <d v="2016-01-10T00:00:00"/>
    <d v="2016-01-12T00:00:00"/>
    <x v="0"/>
    <s v="Int'l NGO"/>
    <x v="0"/>
    <x v="0"/>
    <s v="IQ-G08"/>
    <s v="Zakho_زاخو"/>
    <s v="IQ-D051"/>
    <s v="Bersiv 1"/>
    <x v="1"/>
    <x v="0"/>
    <s v="Winter"/>
    <s v="Delivered"/>
    <s v="In-Kind"/>
    <n v="143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"/>
    <n v="2305"/>
    <n v="176"/>
    <n v="0"/>
    <m/>
  </r>
  <r>
    <n v="37"/>
    <d v="2016-01-13T00:00:00"/>
    <d v="2016-01-13T00:00:00"/>
    <x v="1"/>
    <s v="UN"/>
    <x v="2"/>
    <x v="3"/>
    <s v="IQ-G13"/>
    <s v="Kirkuk__كركوك"/>
    <s v="IQ-D076"/>
    <m/>
    <x v="0"/>
    <x v="1"/>
    <s v="Winter"/>
    <s v="Delivered"/>
    <s v="In-Kind"/>
    <n v="14"/>
    <n v="14"/>
    <m/>
    <m/>
    <n v="84"/>
    <n v="0"/>
    <n v="0"/>
    <n v="14"/>
    <n v="14"/>
    <n v="42"/>
    <n v="0"/>
    <n v="0"/>
    <n v="0"/>
    <n v="0"/>
    <n v="0"/>
    <n v="0"/>
    <n v="14"/>
    <n v="0"/>
    <n v="0"/>
    <n v="0"/>
    <n v="0"/>
    <n v="0"/>
    <n v="14"/>
    <n v="0"/>
    <n v="0"/>
    <n v="0"/>
    <n v="0"/>
    <n v="0"/>
    <n v="0"/>
    <n v="14"/>
    <n v="0"/>
    <n v="0"/>
    <n v="0"/>
    <n v="0"/>
    <n v="0"/>
    <m/>
  </r>
  <r>
    <n v="38"/>
    <d v="2016-01-13T00:00:00"/>
    <d v="2016-01-13T00:00:00"/>
    <x v="1"/>
    <s v="UN"/>
    <x v="2"/>
    <x v="3"/>
    <s v="IQ-G13"/>
    <s v="Kirkuk__كركوك"/>
    <s v="IQ-D076"/>
    <m/>
    <x v="1"/>
    <x v="1"/>
    <s v="Winter"/>
    <s v="Delivered"/>
    <s v="In-Kind"/>
    <n v="143"/>
    <n v="143"/>
    <m/>
    <m/>
    <n v="858"/>
    <n v="0"/>
    <n v="0"/>
    <n v="143"/>
    <n v="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0"/>
    <n v="0"/>
    <n v="0"/>
    <n v="0"/>
    <n v="0"/>
    <m/>
  </r>
  <r>
    <n v="39"/>
    <d v="2016-01-13T00:00:00"/>
    <d v="2016-01-13T00:00:00"/>
    <x v="1"/>
    <s v="UN"/>
    <x v="1"/>
    <x v="6"/>
    <s v="IQ-G06"/>
    <s v="Hilla_الحلة"/>
    <s v="IQ-D035"/>
    <m/>
    <x v="1"/>
    <x v="1"/>
    <s v="Winter"/>
    <s v="Delivered"/>
    <s v="In-Kind"/>
    <n v="133"/>
    <n v="133"/>
    <m/>
    <m/>
    <n v="798"/>
    <n v="0"/>
    <n v="133"/>
    <n v="133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n v="0"/>
    <n v="0"/>
    <n v="0"/>
    <m/>
  </r>
  <r>
    <n v="40"/>
    <d v="2016-01-13T00:00:00"/>
    <d v="2016-01-13T00:00:00"/>
    <x v="1"/>
    <s v="UN"/>
    <x v="1"/>
    <x v="6"/>
    <s v="IQ-G06"/>
    <s v="Hilla_الحلة"/>
    <s v="IQ-D035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41"/>
    <d v="2016-01-13T00:00:00"/>
    <d v="2016-01-13T00:00:00"/>
    <x v="1"/>
    <s v="UN"/>
    <x v="1"/>
    <x v="6"/>
    <s v="IQ-G06"/>
    <s v="Hilla_الحلة"/>
    <s v="IQ-D035"/>
    <m/>
    <x v="1"/>
    <x v="1"/>
    <s v="Winter"/>
    <s v="Delivered"/>
    <s v="In-Kind"/>
    <n v="46"/>
    <n v="46"/>
    <m/>
    <m/>
    <n v="276"/>
    <n v="0"/>
    <n v="46"/>
    <n v="4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m/>
  </r>
  <r>
    <n v="42"/>
    <d v="2016-01-13T00:00:00"/>
    <d v="2016-01-13T00:00:00"/>
    <x v="1"/>
    <s v="UN"/>
    <x v="3"/>
    <x v="0"/>
    <s v="IQ-G08"/>
    <s v="Sumel_سميل"/>
    <s v="IQ-D050"/>
    <m/>
    <x v="1"/>
    <x v="1"/>
    <s v="Winter"/>
    <s v="Delivered"/>
    <s v="In-Kind"/>
    <n v="95"/>
    <n v="95"/>
    <m/>
    <m/>
    <n v="420"/>
    <n v="0"/>
    <n v="0"/>
    <n v="0"/>
    <n v="95"/>
    <n v="420"/>
    <n v="0"/>
    <n v="0"/>
    <n v="0"/>
    <n v="0"/>
    <n v="0"/>
    <n v="0"/>
    <n v="95"/>
    <n v="0"/>
    <n v="0"/>
    <n v="0"/>
    <n v="0"/>
    <n v="0"/>
    <n v="0"/>
    <n v="0"/>
    <n v="0"/>
    <n v="0"/>
    <n v="0"/>
    <n v="0"/>
    <n v="0"/>
    <n v="95"/>
    <n v="0"/>
    <n v="0"/>
    <n v="0"/>
    <n v="0"/>
    <n v="0"/>
    <m/>
  </r>
  <r>
    <n v="43"/>
    <d v="2016-01-11T00:00:00"/>
    <d v="2016-01-13T00:00:00"/>
    <x v="0"/>
    <s v="Int'l NGO"/>
    <x v="0"/>
    <x v="0"/>
    <s v="IQ-G08"/>
    <s v="Zakho_زاخو"/>
    <s v="IQ-D051"/>
    <s v="Bersiv 2"/>
    <x v="1"/>
    <x v="0"/>
    <s v="Winter"/>
    <s v="Delivered"/>
    <s v="In-Kind"/>
    <n v="123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9"/>
    <n v="1905"/>
    <n v="17"/>
    <n v="0"/>
    <m/>
  </r>
  <r>
    <n v="44"/>
    <d v="2016-01-12T00:00:00"/>
    <d v="2016-01-13T00:00:00"/>
    <x v="0"/>
    <s v="Int'l NGO"/>
    <x v="0"/>
    <x v="0"/>
    <s v="IQ-G08"/>
    <s v="Zakho_زاخو"/>
    <s v="IQ-D051"/>
    <s v="Chimshko"/>
    <x v="0"/>
    <x v="0"/>
    <s v="Winter"/>
    <s v="Delivered"/>
    <s v="In-Kind"/>
    <n v="155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"/>
    <n v="2438"/>
    <n v="139"/>
    <n v="0"/>
    <m/>
  </r>
  <r>
    <n v="45"/>
    <d v="2016-01-13T00:00:00"/>
    <d v="2016-01-13T00:00:00"/>
    <x v="0"/>
    <s v="Int'l NGO"/>
    <x v="0"/>
    <x v="0"/>
    <s v="IQ-G08"/>
    <s v="Zakho_زاخو"/>
    <s v="IQ-D051"/>
    <s v="Bajid Kandala"/>
    <x v="0"/>
    <x v="0"/>
    <s v="Winter"/>
    <s v="Delivered"/>
    <s v="In-Kind"/>
    <n v="5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"/>
    <n v="881"/>
    <n v="60"/>
    <n v="0"/>
    <m/>
  </r>
  <r>
    <n v="46"/>
    <d v="2016-01-13T00:00:00"/>
    <d v="2016-01-13T00:00:00"/>
    <x v="0"/>
    <s v="Int'l NGO"/>
    <x v="0"/>
    <x v="0"/>
    <s v="IQ-G08"/>
    <s v="Zakho_زاخو"/>
    <s v="IQ-D051"/>
    <s v="Rewange"/>
    <x v="0"/>
    <x v="0"/>
    <s v="Winter"/>
    <s v="Delivered"/>
    <s v="In-Kind"/>
    <n v="47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8"/>
    <n v="795"/>
    <n v="6"/>
    <n v="0"/>
    <m/>
  </r>
  <r>
    <n v="47"/>
    <d v="2016-01-14T00:00:00"/>
    <d v="2016-01-14T00:00:00"/>
    <x v="1"/>
    <s v="UN"/>
    <x v="2"/>
    <x v="3"/>
    <s v="IQ-G13"/>
    <s v="Kirkuk__كركوك"/>
    <s v="IQ-D076"/>
    <m/>
    <x v="1"/>
    <x v="1"/>
    <s v="Winter"/>
    <s v="Delivered"/>
    <s v="In-Kind"/>
    <n v="176"/>
    <n v="176"/>
    <m/>
    <m/>
    <n v="1056"/>
    <n v="0"/>
    <n v="0"/>
    <n v="176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0"/>
    <n v="0"/>
    <m/>
  </r>
  <r>
    <n v="48"/>
    <d v="2016-01-17T00:00:00"/>
    <d v="2016-01-17T00:00:00"/>
    <x v="1"/>
    <s v="UN"/>
    <x v="2"/>
    <x v="3"/>
    <s v="IQ-G13"/>
    <s v="Kirkuk__كركوك"/>
    <s v="IQ-D076"/>
    <m/>
    <x v="1"/>
    <x v="1"/>
    <s v="Winter"/>
    <s v="Delivered"/>
    <s v="In-Kind"/>
    <n v="185"/>
    <n v="185"/>
    <m/>
    <m/>
    <n v="1110"/>
    <n v="0"/>
    <n v="0"/>
    <n v="185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"/>
    <n v="0"/>
    <n v="0"/>
    <n v="0"/>
    <n v="0"/>
    <n v="0"/>
    <m/>
  </r>
  <r>
    <n v="49"/>
    <d v="2016-01-17T00:00:00"/>
    <d v="2016-01-17T00:00:00"/>
    <x v="1"/>
    <s v="UN"/>
    <x v="2"/>
    <x v="3"/>
    <s v="IQ-G13"/>
    <s v="Kirkuk__كركوك"/>
    <s v="IQ-D076"/>
    <m/>
    <x v="1"/>
    <x v="1"/>
    <s v="Winter"/>
    <s v="Delivered"/>
    <s v="In-Kind"/>
    <n v="172"/>
    <n v="172"/>
    <m/>
    <m/>
    <n v="1032"/>
    <n v="0"/>
    <n v="0"/>
    <n v="172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"/>
    <n v="0"/>
    <n v="0"/>
    <n v="0"/>
    <n v="0"/>
    <n v="0"/>
    <m/>
  </r>
  <r>
    <n v="50"/>
    <d v="2016-01-17T00:00:00"/>
    <d v="2016-01-17T00:00:00"/>
    <x v="1"/>
    <s v="UN"/>
    <x v="1"/>
    <x v="6"/>
    <s v="IQ-G06"/>
    <s v="Hashimiya_الهاشمية"/>
    <s v="IQ-D034"/>
    <m/>
    <x v="1"/>
    <x v="1"/>
    <s v="Winter"/>
    <s v="Delivered"/>
    <s v="In-Kind"/>
    <n v="150"/>
    <n v="150"/>
    <m/>
    <m/>
    <n v="900"/>
    <n v="0"/>
    <n v="150"/>
    <n v="15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51"/>
    <d v="2016-01-17T00:00:00"/>
    <d v="2016-01-17T00:00:00"/>
    <x v="1"/>
    <s v="UN"/>
    <x v="1"/>
    <x v="6"/>
    <s v="IQ-G06"/>
    <s v="Hashimiya_الهاشمية"/>
    <s v="IQ-D034"/>
    <m/>
    <x v="1"/>
    <x v="1"/>
    <s v="Winter"/>
    <s v="Delivered"/>
    <s v="In-Kind"/>
    <n v="150"/>
    <n v="150"/>
    <m/>
    <m/>
    <n v="900"/>
    <n v="0"/>
    <n v="150"/>
    <n v="15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52"/>
    <d v="2016-01-17T00:00:00"/>
    <d v="2016-01-17T00:00:00"/>
    <x v="1"/>
    <s v="UN"/>
    <x v="1"/>
    <x v="6"/>
    <s v="IQ-G06"/>
    <s v="Hashimiya_الهاشمية"/>
    <s v="IQ-D034"/>
    <m/>
    <x v="1"/>
    <x v="1"/>
    <s v="Winter"/>
    <s v="Delivered"/>
    <s v="In-Kind"/>
    <n v="75"/>
    <n v="75"/>
    <m/>
    <m/>
    <n v="450"/>
    <n v="0"/>
    <n v="75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53"/>
    <d v="2016-01-17T00:00:00"/>
    <d v="2016-01-17T00:00:00"/>
    <x v="1"/>
    <s v="UN"/>
    <x v="1"/>
    <x v="6"/>
    <s v="IQ-G06"/>
    <s v="Hashimiya_الهاشمية"/>
    <s v="IQ-D034"/>
    <m/>
    <x v="1"/>
    <x v="1"/>
    <s v="Winter"/>
    <s v="Delivered"/>
    <s v="In-Kind"/>
    <n v="25"/>
    <n v="25"/>
    <m/>
    <m/>
    <n v="150"/>
    <n v="0"/>
    <n v="25"/>
    <n v="2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m/>
  </r>
  <r>
    <n v="54"/>
    <d v="2016-01-17T00:00:00"/>
    <d v="2016-01-17T00:00:00"/>
    <x v="1"/>
    <s v="UN"/>
    <x v="1"/>
    <x v="4"/>
    <s v="IQ-G12"/>
    <s v="Kerbala__كربلاء"/>
    <s v="IQ-D072"/>
    <m/>
    <x v="1"/>
    <x v="1"/>
    <s v="Winter"/>
    <s v="Delivered"/>
    <s v="In-Kind"/>
    <n v="300"/>
    <n v="300"/>
    <m/>
    <m/>
    <n v="1800"/>
    <n v="0"/>
    <n v="300"/>
    <n v="3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m/>
  </r>
  <r>
    <n v="55"/>
    <d v="2016-01-17T00:00:00"/>
    <d v="2016-01-17T00:00:00"/>
    <x v="1"/>
    <s v="UN"/>
    <x v="1"/>
    <x v="7"/>
    <s v="IQ-G07"/>
    <s v="Abu Ghraib_أبو غريب"/>
    <s v="IQ-D038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56"/>
    <d v="2016-01-17T00:00:00"/>
    <d v="2016-01-17T00:00:00"/>
    <x v="1"/>
    <s v="UN"/>
    <x v="1"/>
    <x v="7"/>
    <s v="IQ-G07"/>
    <s v="Abu Ghraib_أبو غريب"/>
    <s v="IQ-D038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57"/>
    <d v="2016-01-17T00:00:00"/>
    <d v="2016-01-17T00:00:00"/>
    <x v="1"/>
    <s v="UN"/>
    <x v="1"/>
    <x v="7"/>
    <s v="IQ-G07"/>
    <s v="Adhamia_الاعظمية"/>
    <s v="IQ-D039"/>
    <m/>
    <x v="1"/>
    <x v="1"/>
    <s v="Winter"/>
    <s v="Delivered"/>
    <s v="In-Kind"/>
    <n v="46"/>
    <n v="46"/>
    <m/>
    <m/>
    <n v="276"/>
    <n v="0"/>
    <n v="46"/>
    <n v="4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m/>
  </r>
  <r>
    <n v="58"/>
    <d v="2016-01-17T00:00:00"/>
    <d v="2016-01-17T00:00:00"/>
    <x v="1"/>
    <s v="UN"/>
    <x v="1"/>
    <x v="7"/>
    <s v="IQ-G07"/>
    <s v="Mada'in_المدائن"/>
    <s v="IQ-D042"/>
    <m/>
    <x v="1"/>
    <x v="1"/>
    <s v="Winter"/>
    <s v="Delivered"/>
    <s v="In-Kind"/>
    <n v="50"/>
    <n v="50"/>
    <m/>
    <m/>
    <n v="300"/>
    <n v="0"/>
    <n v="50"/>
    <n v="5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m/>
  </r>
  <r>
    <n v="59"/>
    <d v="2016-01-17T00:00:00"/>
    <d v="2016-01-17T00:00:00"/>
    <x v="1"/>
    <s v="UN"/>
    <x v="1"/>
    <x v="7"/>
    <s v="IQ-G07"/>
    <s v="Kadhimia_الكاظمية"/>
    <s v="IQ-D040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60"/>
    <d v="2016-01-17T00:00:00"/>
    <d v="2016-01-17T00:00:00"/>
    <x v="1"/>
    <s v="UN"/>
    <x v="1"/>
    <x v="7"/>
    <s v="IQ-G07"/>
    <s v="Kadhimia_الكاظمية"/>
    <s v="IQ-D040"/>
    <m/>
    <x v="1"/>
    <x v="1"/>
    <s v="Winter"/>
    <s v="Delivered"/>
    <s v="In-Kind"/>
    <n v="16"/>
    <n v="16"/>
    <m/>
    <m/>
    <n v="96"/>
    <n v="0"/>
    <n v="16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m/>
  </r>
  <r>
    <n v="61"/>
    <d v="2016-01-17T00:00:00"/>
    <d v="2016-01-17T00:00:00"/>
    <x v="1"/>
    <s v="UN"/>
    <x v="1"/>
    <x v="7"/>
    <s v="IQ-G07"/>
    <s v="Thawra1_الثورة 1"/>
    <s v="IQ-D046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62"/>
    <d v="2016-01-17T00:00:00"/>
    <d v="2016-01-17T00:00:00"/>
    <x v="1"/>
    <s v="UN"/>
    <x v="1"/>
    <x v="7"/>
    <s v="IQ-G07"/>
    <s v="Thawra1_الثورة 1"/>
    <s v="IQ-D046"/>
    <m/>
    <x v="1"/>
    <x v="1"/>
    <s v="Winter"/>
    <s v="Delivered"/>
    <s v="In-Kind"/>
    <n v="22"/>
    <n v="22"/>
    <m/>
    <m/>
    <n v="132"/>
    <n v="0"/>
    <n v="22"/>
    <n v="22"/>
    <n v="0"/>
    <n v="0"/>
    <n v="0"/>
    <n v="0"/>
    <n v="0"/>
    <n v="66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m/>
  </r>
  <r>
    <n v="63"/>
    <d v="2016-01-17T00:00:00"/>
    <d v="2016-01-17T00:00:00"/>
    <x v="1"/>
    <s v="UN"/>
    <x v="3"/>
    <x v="0"/>
    <s v="IQ-G08"/>
    <s v="Sumel_سميل"/>
    <s v="IQ-D050"/>
    <m/>
    <x v="0"/>
    <x v="1"/>
    <s v="Winter"/>
    <s v="Delivered"/>
    <s v="In-Kind"/>
    <n v="1"/>
    <n v="1"/>
    <m/>
    <m/>
    <n v="1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</r>
  <r>
    <n v="64"/>
    <d v="2016-01-18T00:00:00"/>
    <d v="2016-01-18T00:00:00"/>
    <x v="1"/>
    <s v="UN"/>
    <x v="2"/>
    <x v="3"/>
    <s v="IQ-G13"/>
    <s v="Kirkuk__كركوك"/>
    <s v="IQ-D076"/>
    <m/>
    <x v="0"/>
    <x v="1"/>
    <s v="Winter"/>
    <s v="Delivered"/>
    <s v="In-Kind"/>
    <n v="53"/>
    <n v="53"/>
    <m/>
    <m/>
    <n v="318"/>
    <n v="0"/>
    <n v="0"/>
    <n v="53"/>
    <n v="53"/>
    <n v="159"/>
    <n v="0"/>
    <n v="0"/>
    <n v="0"/>
    <n v="0"/>
    <n v="0"/>
    <n v="0"/>
    <n v="53"/>
    <n v="0"/>
    <n v="0"/>
    <n v="0"/>
    <n v="0"/>
    <n v="0"/>
    <n v="53"/>
    <n v="0"/>
    <n v="0"/>
    <n v="0"/>
    <n v="0"/>
    <n v="0"/>
    <n v="0"/>
    <n v="53"/>
    <n v="0"/>
    <n v="0"/>
    <n v="0"/>
    <n v="0"/>
    <n v="0"/>
    <m/>
  </r>
  <r>
    <n v="65"/>
    <d v="2016-01-18T00:00:00"/>
    <d v="2016-01-18T00:00:00"/>
    <x v="1"/>
    <s v="UN"/>
    <x v="1"/>
    <x v="4"/>
    <s v="IQ-G12"/>
    <s v="Kerbala__كربلاء"/>
    <s v="IQ-D072"/>
    <m/>
    <x v="1"/>
    <x v="1"/>
    <s v="Winter"/>
    <s v="Delivered"/>
    <s v="In-Kind"/>
    <n v="300"/>
    <n v="300"/>
    <m/>
    <m/>
    <n v="1800"/>
    <n v="0"/>
    <n v="300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m/>
  </r>
  <r>
    <n v="66"/>
    <d v="2016-01-18T00:00:00"/>
    <d v="2016-01-18T00:00:00"/>
    <x v="1"/>
    <s v="UN"/>
    <x v="1"/>
    <x v="2"/>
    <s v="IQ-G01"/>
    <s v="Falluja_الفلوجة"/>
    <s v="IQ-D002"/>
    <m/>
    <x v="1"/>
    <x v="1"/>
    <s v="Winter"/>
    <s v="Delivered"/>
    <s v="In-Kind"/>
    <n v="250"/>
    <n v="250"/>
    <m/>
    <m/>
    <n v="1500"/>
    <n v="0"/>
    <n v="250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m/>
  </r>
  <r>
    <n v="67"/>
    <d v="2016-01-18T00:00:00"/>
    <d v="2016-01-18T00:00:00"/>
    <x v="1"/>
    <s v="UN"/>
    <x v="1"/>
    <x v="7"/>
    <s v="IQ-G07"/>
    <s v="Abu Ghraib_أبو غريب"/>
    <s v="IQ-D038"/>
    <m/>
    <x v="1"/>
    <x v="1"/>
    <s v="Winter"/>
    <s v="Delivered"/>
    <s v="In-Kind"/>
    <n v="200"/>
    <n v="200"/>
    <m/>
    <m/>
    <n v="1200"/>
    <n v="0"/>
    <n v="200"/>
    <n v="2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68"/>
    <d v="2016-01-18T00:00:00"/>
    <d v="2016-01-18T00:00:00"/>
    <x v="1"/>
    <s v="UN"/>
    <x v="1"/>
    <x v="7"/>
    <s v="IQ-G07"/>
    <s v="Abu Ghraib_أبو غريب"/>
    <s v="IQ-D038"/>
    <m/>
    <x v="1"/>
    <x v="1"/>
    <s v="Winter"/>
    <s v="Delivered"/>
    <s v="In-Kind"/>
    <n v="200"/>
    <n v="200"/>
    <m/>
    <m/>
    <n v="1200"/>
    <n v="0"/>
    <n v="200"/>
    <n v="2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69"/>
    <d v="2016-01-18T00:00:00"/>
    <d v="2016-01-18T00:00:00"/>
    <x v="1"/>
    <s v="UN"/>
    <x v="1"/>
    <x v="7"/>
    <s v="IQ-G07"/>
    <s v="Abu Ghraib_أبو غريب"/>
    <s v="IQ-D038"/>
    <m/>
    <x v="1"/>
    <x v="1"/>
    <s v="Winter"/>
    <s v="Delivered"/>
    <s v="In-Kind"/>
    <n v="300"/>
    <n v="300"/>
    <m/>
    <m/>
    <n v="1800"/>
    <n v="0"/>
    <n v="300"/>
    <n v="30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m/>
  </r>
  <r>
    <n v="70"/>
    <d v="2016-01-18T00:00:00"/>
    <d v="2016-01-18T00:00:00"/>
    <x v="1"/>
    <s v="UN"/>
    <x v="1"/>
    <x v="7"/>
    <s v="IQ-G07"/>
    <s v="Abu Ghraib_أبو غريب"/>
    <s v="IQ-D038"/>
    <m/>
    <x v="1"/>
    <x v="1"/>
    <s v="Winter"/>
    <s v="Delivered"/>
    <s v="In-Kind"/>
    <n v="137"/>
    <n v="137"/>
    <m/>
    <m/>
    <n v="822"/>
    <n v="0"/>
    <n v="137"/>
    <n v="137"/>
    <n v="0"/>
    <n v="0"/>
    <n v="0"/>
    <n v="0"/>
    <n v="0"/>
    <n v="411"/>
    <n v="0"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0"/>
    <n v="0"/>
    <m/>
  </r>
  <r>
    <n v="71"/>
    <d v="2016-01-18T00:00:00"/>
    <d v="2016-01-18T00:00:00"/>
    <x v="1"/>
    <s v="UN"/>
    <x v="3"/>
    <x v="0"/>
    <s v="IQ-G08"/>
    <s v="Sumel_سميل"/>
    <s v="IQ-D050"/>
    <m/>
    <x v="0"/>
    <x v="1"/>
    <s v="Winter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</r>
  <r>
    <n v="72"/>
    <d v="2016-01-18T00:00:00"/>
    <d v="2016-01-18T00:00:00"/>
    <x v="0"/>
    <s v="Int'l NGO"/>
    <x v="0"/>
    <x v="0"/>
    <s v="IQ-G08"/>
    <s v="Zakho_زاخو"/>
    <s v="IQ-D051"/>
    <s v="Chimshko"/>
    <x v="0"/>
    <x v="0"/>
    <s v="Winter"/>
    <s v="Delivered"/>
    <s v="In-Kind"/>
    <n v="1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"/>
    <n v="282"/>
    <n v="6"/>
    <n v="0"/>
    <m/>
  </r>
  <r>
    <n v="73"/>
    <d v="2016-01-18T00:00:00"/>
    <d v="2016-01-18T00:00:00"/>
    <x v="0"/>
    <s v="Int'l NGO"/>
    <x v="0"/>
    <x v="0"/>
    <s v="IQ-G08"/>
    <s v="Sumel_سميل"/>
    <s v="IQ-D050"/>
    <s v="Kabarto1 "/>
    <x v="0"/>
    <x v="0"/>
    <s v="Winter"/>
    <s v="Delivered"/>
    <s v="In-Kind"/>
    <n v="126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"/>
    <n v="1981"/>
    <n v="159"/>
    <n v="0"/>
    <m/>
  </r>
  <r>
    <n v="74"/>
    <d v="2016-01-18T00:00:00"/>
    <d v="2016-01-18T00:00:00"/>
    <x v="0"/>
    <s v="Int'l NGO"/>
    <x v="0"/>
    <x v="0"/>
    <s v="IQ-G08"/>
    <s v="Sumel_سميل"/>
    <s v="IQ-D050"/>
    <s v="Khanke"/>
    <x v="0"/>
    <x v="0"/>
    <s v="Winter"/>
    <s v="Delivered"/>
    <s v="In-Kind"/>
    <n v="56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7"/>
    <n v="825"/>
    <n v="29"/>
    <n v="0"/>
    <m/>
  </r>
  <r>
    <n v="75"/>
    <d v="2016-01-19T00:00:00"/>
    <d v="2016-01-19T00:00:00"/>
    <x v="1"/>
    <s v="UN"/>
    <x v="1"/>
    <x v="4"/>
    <s v="IQ-G12"/>
    <s v="Kerbala__كربلاء"/>
    <s v="IQ-D072"/>
    <m/>
    <x v="1"/>
    <x v="1"/>
    <s v="Winter"/>
    <s v="Delivered"/>
    <s v="In-Kind"/>
    <n v="300"/>
    <n v="300"/>
    <m/>
    <m/>
    <n v="1800"/>
    <n v="0"/>
    <n v="300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m/>
  </r>
  <r>
    <n v="76"/>
    <d v="2016-01-19T00:00:00"/>
    <d v="2016-01-19T00:00:00"/>
    <x v="1"/>
    <s v="UN"/>
    <x v="1"/>
    <x v="6"/>
    <s v="IQ-G06"/>
    <s v="Mahawil_المحاويل"/>
    <s v="IQ-D036"/>
    <m/>
    <x v="1"/>
    <x v="1"/>
    <s v="Winter"/>
    <s v="Delivered"/>
    <s v="In-Kind"/>
    <n v="75"/>
    <n v="75"/>
    <m/>
    <m/>
    <n v="450"/>
    <n v="0"/>
    <n v="75"/>
    <n v="75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77"/>
    <d v="2016-01-19T00:00:00"/>
    <d v="2016-01-19T00:00:00"/>
    <x v="1"/>
    <s v="UN"/>
    <x v="1"/>
    <x v="6"/>
    <s v="IQ-G06"/>
    <s v="Mahawil_المحاويل"/>
    <s v="IQ-D036"/>
    <m/>
    <x v="1"/>
    <x v="1"/>
    <s v="Winter"/>
    <s v="Delivered"/>
    <s v="In-Kind"/>
    <n v="72"/>
    <n v="72"/>
    <m/>
    <m/>
    <n v="432"/>
    <n v="0"/>
    <n v="72"/>
    <n v="72"/>
    <n v="0"/>
    <n v="0"/>
    <n v="0"/>
    <n v="0"/>
    <n v="0"/>
    <n v="72"/>
    <n v="0"/>
    <n v="0"/>
    <n v="0"/>
    <n v="0"/>
    <n v="0"/>
    <n v="0"/>
    <n v="0"/>
    <n v="0"/>
    <n v="0"/>
    <n v="0"/>
    <n v="0"/>
    <n v="0"/>
    <n v="0"/>
    <n v="0"/>
    <n v="0"/>
    <n v="72"/>
    <n v="0"/>
    <n v="0"/>
    <n v="0"/>
    <n v="0"/>
    <n v="0"/>
    <m/>
  </r>
  <r>
    <n v="78"/>
    <d v="2016-01-19T00:00:00"/>
    <d v="2016-01-19T00:00:00"/>
    <x v="1"/>
    <s v="UN"/>
    <x v="1"/>
    <x v="7"/>
    <s v="IQ-G07"/>
    <s v="Abu Ghraib_أبو غريب"/>
    <s v="IQ-D038"/>
    <m/>
    <x v="1"/>
    <x v="1"/>
    <s v="Winter"/>
    <s v="Delivered"/>
    <s v="In-Kind"/>
    <n v="150"/>
    <n v="150"/>
    <m/>
    <m/>
    <n v="900"/>
    <n v="0"/>
    <n v="150"/>
    <n v="1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79"/>
    <d v="2016-01-19T00:00:00"/>
    <d v="2016-01-19T00:00:00"/>
    <x v="1"/>
    <s v="UN"/>
    <x v="1"/>
    <x v="7"/>
    <s v="IQ-G07"/>
    <s v="Abu Ghraib_أبو غريب"/>
    <s v="IQ-D038"/>
    <m/>
    <x v="1"/>
    <x v="1"/>
    <s v="Winter"/>
    <s v="Delivered"/>
    <s v="In-Kind"/>
    <n v="150"/>
    <n v="150"/>
    <m/>
    <m/>
    <n v="900"/>
    <n v="0"/>
    <n v="150"/>
    <n v="1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80"/>
    <d v="2016-01-19T00:00:00"/>
    <d v="2016-01-19T00:00:00"/>
    <x v="1"/>
    <s v="UN"/>
    <x v="1"/>
    <x v="7"/>
    <s v="IQ-G07"/>
    <s v="Abu Ghraib_أبو غريب"/>
    <s v="IQ-D038"/>
    <m/>
    <x v="0"/>
    <x v="1"/>
    <s v="Winter"/>
    <s v="Delivered"/>
    <s v="In-Kind"/>
    <n v="50"/>
    <n v="50"/>
    <m/>
    <m/>
    <n v="300"/>
    <n v="0"/>
    <n v="50"/>
    <n v="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m/>
  </r>
  <r>
    <n v="81"/>
    <d v="2016-01-19T00:00:00"/>
    <d v="2016-01-19T00:00:00"/>
    <x v="1"/>
    <s v="UN"/>
    <x v="1"/>
    <x v="7"/>
    <s v="IQ-G07"/>
    <s v="Abu Ghraib_أبو غريب"/>
    <s v="IQ-D038"/>
    <m/>
    <x v="1"/>
    <x v="1"/>
    <s v="Winter"/>
    <s v="Delivered"/>
    <s v="In-Kind"/>
    <n v="60"/>
    <n v="60"/>
    <m/>
    <m/>
    <n v="360"/>
    <n v="0"/>
    <n v="60"/>
    <n v="6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m/>
  </r>
  <r>
    <n v="82"/>
    <d v="2016-01-19T00:00:00"/>
    <d v="2016-01-19T00:00:00"/>
    <x v="1"/>
    <s v="UN"/>
    <x v="1"/>
    <x v="7"/>
    <s v="IQ-G07"/>
    <s v="Abu Ghraib_أبو غريب"/>
    <s v="IQ-D038"/>
    <m/>
    <x v="1"/>
    <x v="1"/>
    <s v="Winter"/>
    <s v="Delivered"/>
    <s v="In-Kind"/>
    <n v="200"/>
    <n v="200"/>
    <m/>
    <m/>
    <n v="1200"/>
    <n v="0"/>
    <n v="200"/>
    <n v="2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83"/>
    <d v="2016-01-19T00:00:00"/>
    <d v="2016-01-19T00:00:00"/>
    <x v="0"/>
    <s v="Int'l NGO"/>
    <x v="0"/>
    <x v="5"/>
    <s v="IQ-G15"/>
    <s v="Shikhan_الشيخان"/>
    <s v="IQ-D088"/>
    <s v="Shikhan"/>
    <x v="0"/>
    <x v="0"/>
    <s v="Winter"/>
    <s v="Delivered"/>
    <s v="In-Kind"/>
    <n v="78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3"/>
    <n v="1128"/>
    <n v="23"/>
    <n v="0"/>
    <m/>
  </r>
  <r>
    <n v="84"/>
    <d v="2016-01-20T00:00:00"/>
    <d v="2016-01-20T00:00:00"/>
    <x v="1"/>
    <s v="UN"/>
    <x v="1"/>
    <x v="4"/>
    <s v="IQ-G12"/>
    <s v="Kerbala__كربلاء"/>
    <s v="IQ-D072"/>
    <m/>
    <x v="1"/>
    <x v="1"/>
    <s v="Winter"/>
    <s v="Delivered"/>
    <s v="In-Kind"/>
    <n v="191"/>
    <n v="191"/>
    <m/>
    <m/>
    <n v="1146"/>
    <n v="0"/>
    <n v="191"/>
    <n v="191"/>
    <n v="0"/>
    <n v="0"/>
    <n v="0"/>
    <n v="0"/>
    <n v="0"/>
    <n v="191"/>
    <n v="0"/>
    <n v="0"/>
    <n v="0"/>
    <n v="0"/>
    <n v="0"/>
    <n v="0"/>
    <n v="0"/>
    <n v="0"/>
    <n v="0"/>
    <n v="0"/>
    <n v="0"/>
    <n v="0"/>
    <n v="0"/>
    <n v="0"/>
    <n v="0"/>
    <n v="191"/>
    <n v="0"/>
    <n v="0"/>
    <n v="0"/>
    <n v="0"/>
    <n v="0"/>
    <m/>
  </r>
  <r>
    <n v="85"/>
    <d v="2016-01-20T00:00:00"/>
    <d v="2016-01-20T00:00:00"/>
    <x v="1"/>
    <s v="UN"/>
    <x v="1"/>
    <x v="7"/>
    <s v="IQ-G07"/>
    <s v="Abu Ghraib_أبو غريب"/>
    <s v="IQ-D038"/>
    <m/>
    <x v="1"/>
    <x v="1"/>
    <s v="Winter"/>
    <s v="Delivered"/>
    <s v="In-Kind"/>
    <n v="100"/>
    <n v="100"/>
    <m/>
    <m/>
    <n v="600"/>
    <n v="0"/>
    <n v="100"/>
    <n v="1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86"/>
    <d v="2016-01-20T00:00:00"/>
    <d v="2016-01-20T00:00:00"/>
    <x v="1"/>
    <s v="UN"/>
    <x v="1"/>
    <x v="7"/>
    <s v="IQ-G07"/>
    <s v="Adhamia_الاعظمية"/>
    <s v="IQ-D039"/>
    <m/>
    <x v="1"/>
    <x v="1"/>
    <s v="Winter"/>
    <s v="Delivered"/>
    <s v="In-Kind"/>
    <n v="160"/>
    <n v="160"/>
    <m/>
    <m/>
    <n v="960"/>
    <n v="0"/>
    <n v="160"/>
    <n v="16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0"/>
    <n v="0"/>
    <m/>
  </r>
  <r>
    <n v="87"/>
    <d v="2016-01-20T00:00:00"/>
    <d v="2016-01-20T00:00:00"/>
    <x v="1"/>
    <s v="UN"/>
    <x v="1"/>
    <x v="7"/>
    <s v="IQ-G07"/>
    <s v="Adhamia_الاعظمية"/>
    <s v="IQ-D039"/>
    <m/>
    <x v="1"/>
    <x v="1"/>
    <s v="Winter"/>
    <s v="Delivered"/>
    <s v="In-Kind"/>
    <n v="100"/>
    <n v="100"/>
    <m/>
    <m/>
    <n v="600"/>
    <n v="0"/>
    <n v="100"/>
    <n v="1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88"/>
    <d v="2016-01-20T00:00:00"/>
    <d v="2016-01-20T00:00:00"/>
    <x v="1"/>
    <s v="UN"/>
    <x v="1"/>
    <x v="7"/>
    <s v="IQ-G07"/>
    <s v="Adhamia_الاعظمية"/>
    <s v="IQ-D039"/>
    <m/>
    <x v="1"/>
    <x v="1"/>
    <s v="Winter"/>
    <s v="Delivered"/>
    <s v="In-Kind"/>
    <n v="70"/>
    <n v="70"/>
    <m/>
    <m/>
    <n v="420"/>
    <n v="0"/>
    <n v="70"/>
    <n v="7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m/>
  </r>
  <r>
    <n v="89"/>
    <d v="2016-01-20T00:00:00"/>
    <d v="2016-01-20T00:00:00"/>
    <x v="1"/>
    <s v="UN"/>
    <x v="1"/>
    <x v="7"/>
    <s v="IQ-G07"/>
    <s v="BAGHDAD - Karkh"/>
    <s v="IQ-D093"/>
    <m/>
    <x v="1"/>
    <x v="1"/>
    <s v="Winter"/>
    <s v="Delivered"/>
    <s v="In-Kind"/>
    <n v="1061"/>
    <n v="1061"/>
    <m/>
    <m/>
    <n v="6366"/>
    <n v="0"/>
    <n v="1061"/>
    <n v="1061"/>
    <n v="0"/>
    <n v="0"/>
    <n v="0"/>
    <n v="0"/>
    <n v="0"/>
    <n v="3183"/>
    <n v="0"/>
    <n v="0"/>
    <n v="0"/>
    <n v="0"/>
    <n v="0"/>
    <n v="0"/>
    <n v="0"/>
    <n v="0"/>
    <n v="0"/>
    <n v="0"/>
    <n v="0"/>
    <n v="0"/>
    <n v="0"/>
    <n v="0"/>
    <n v="0"/>
    <n v="1061"/>
    <n v="0"/>
    <n v="0"/>
    <n v="0"/>
    <n v="0"/>
    <n v="0"/>
    <m/>
  </r>
  <r>
    <n v="90"/>
    <d v="2016-01-20T00:00:00"/>
    <d v="2016-01-20T00:00:00"/>
    <x v="1"/>
    <s v="UN"/>
    <x v="3"/>
    <x v="0"/>
    <s v="IQ-G08"/>
    <s v="Zakho_زاخو"/>
    <s v="IQ-D051"/>
    <m/>
    <x v="0"/>
    <x v="1"/>
    <s v="Winter"/>
    <s v="Delivered"/>
    <s v="In-Kind"/>
    <n v="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m/>
  </r>
  <r>
    <n v="91"/>
    <d v="2016-01-20T00:00:00"/>
    <d v="2016-01-20T00:00:00"/>
    <x v="1"/>
    <s v="UN"/>
    <x v="3"/>
    <x v="0"/>
    <s v="IQ-G08"/>
    <s v="Sumel_سميل"/>
    <s v="IQ-D050"/>
    <m/>
    <x v="0"/>
    <x v="1"/>
    <s v="Winter"/>
    <s v="Delivered"/>
    <s v="In-Kind"/>
    <n v="1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m/>
  </r>
  <r>
    <n v="92"/>
    <d v="2016-01-20T00:00:00"/>
    <d v="2016-01-20T00:00:00"/>
    <x v="1"/>
    <s v="UN"/>
    <x v="1"/>
    <x v="4"/>
    <s v="IQ-G12"/>
    <s v="KERBALA - Kerbala"/>
    <s v="IQ-D072"/>
    <m/>
    <x v="1"/>
    <x v="1"/>
    <s v="Winter"/>
    <s v="Delivered"/>
    <s v="In-Kind"/>
    <n v="64"/>
    <n v="64"/>
    <m/>
    <m/>
    <n v="384"/>
    <n v="0"/>
    <n v="64"/>
    <n v="64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m/>
  </r>
  <r>
    <n v="93"/>
    <d v="2016-01-18T00:00:00"/>
    <d v="2016-01-20T00:00:00"/>
    <x v="0"/>
    <s v="Int'l NGO"/>
    <x v="0"/>
    <x v="0"/>
    <s v="IQ-G08"/>
    <s v="Sumel_سميل"/>
    <s v="IQ-D050"/>
    <s v="Kabarto2"/>
    <x v="0"/>
    <x v="0"/>
    <s v="Winter"/>
    <s v="Delivered"/>
    <s v="In-Kind"/>
    <n v="6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"/>
    <n v="1000"/>
    <n v="144"/>
    <n v="0"/>
    <m/>
  </r>
  <r>
    <n v="94"/>
    <d v="2016-01-20T00:00:00"/>
    <d v="2016-01-20T00:00:00"/>
    <x v="0"/>
    <s v="Int'l NGO"/>
    <x v="0"/>
    <x v="5"/>
    <s v="IQ-G15"/>
    <s v="Shikhan_الشيخان"/>
    <s v="IQ-D088"/>
    <s v="Mamreshan"/>
    <x v="0"/>
    <x v="0"/>
    <s v="Winter"/>
    <s v="Delivered"/>
    <s v="In-Kind"/>
    <n v="24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"/>
    <n v="320"/>
    <n v="8"/>
    <n v="0"/>
    <m/>
  </r>
  <r>
    <n v="95"/>
    <d v="2016-01-21T00:00:00"/>
    <d v="2016-01-21T00:00:00"/>
    <x v="2"/>
    <s v="UN"/>
    <x v="4"/>
    <x v="3"/>
    <s v="IQ-G13"/>
    <s v="Kirkuk__كركوك"/>
    <s v="IQ-D076"/>
    <m/>
    <x v="1"/>
    <x v="1"/>
    <s v="Winter"/>
    <s v="Delivered"/>
    <s v="In-Kind"/>
    <n v="350"/>
    <n v="350"/>
    <m/>
    <m/>
    <n v="2100"/>
    <n v="0"/>
    <n v="0"/>
    <n v="0"/>
    <n v="350"/>
    <n v="0"/>
    <n v="0"/>
    <n v="0"/>
    <n v="0"/>
    <n v="0"/>
    <n v="2100"/>
    <n v="0"/>
    <n v="0"/>
    <n v="0"/>
    <n v="0"/>
    <n v="0"/>
    <n v="0"/>
    <n v="0"/>
    <n v="0"/>
    <n v="0"/>
    <n v="0"/>
    <n v="0"/>
    <n v="0"/>
    <n v="0"/>
    <n v="350"/>
    <n v="0"/>
    <n v="350"/>
    <n v="0"/>
    <n v="0"/>
    <n v="0"/>
    <n v="0"/>
    <m/>
  </r>
  <r>
    <n v="96"/>
    <d v="2016-01-21T00:00:00"/>
    <d v="2016-01-21T00:00:00"/>
    <x v="1"/>
    <s v="UN"/>
    <x v="1"/>
    <x v="2"/>
    <s v="IQ-G01"/>
    <s v="Falluja_الفلوجة"/>
    <s v="IQ-D002"/>
    <m/>
    <x v="1"/>
    <x v="1"/>
    <s v="Winter"/>
    <s v="Delivered"/>
    <s v="In-Kind"/>
    <n v="250"/>
    <n v="250"/>
    <m/>
    <m/>
    <n v="1500"/>
    <n v="0"/>
    <n v="250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m/>
  </r>
  <r>
    <n v="97"/>
    <d v="2016-01-21T00:00:00"/>
    <d v="2016-01-21T00:00:00"/>
    <x v="1"/>
    <s v="UN"/>
    <x v="1"/>
    <x v="4"/>
    <s v="IQ-G12"/>
    <s v="KERBALA - Kerbala"/>
    <s v="IQ-D072"/>
    <m/>
    <x v="1"/>
    <x v="1"/>
    <s v="Winter"/>
    <s v="Delivered"/>
    <s v="In-Kind"/>
    <n v="255"/>
    <n v="255"/>
    <m/>
    <m/>
    <n v="1530"/>
    <n v="0"/>
    <n v="255"/>
    <n v="255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m/>
  </r>
  <r>
    <n v="98"/>
    <d v="2016-01-20T00:00:00"/>
    <d v="2016-01-21T00:00:00"/>
    <x v="0"/>
    <s v="Int'l NGO"/>
    <x v="0"/>
    <x v="0"/>
    <s v="IQ-G08"/>
    <s v="Sumel_سميل"/>
    <s v="IQ-D050"/>
    <s v="Sharya"/>
    <x v="0"/>
    <x v="0"/>
    <s v="Winter"/>
    <s v="Delivered"/>
    <s v="In-Kind"/>
    <n v="174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2"/>
    <n v="2779"/>
    <n v="96"/>
    <n v="0"/>
    <m/>
  </r>
  <r>
    <n v="99"/>
    <d v="2016-01-22T00:00:00"/>
    <d v="2016-01-22T00:00:00"/>
    <x v="2"/>
    <s v="UN"/>
    <x v="4"/>
    <x v="8"/>
    <s v="IQ-G18"/>
    <s v="Salah al-Din_صلاح الدين"/>
    <s v="IQ-D008"/>
    <m/>
    <x v="1"/>
    <x v="1"/>
    <s v="Winter"/>
    <s v="Delivered"/>
    <s v="In-Kind"/>
    <n v="372"/>
    <n v="372"/>
    <m/>
    <m/>
    <n v="2232"/>
    <n v="0"/>
    <n v="0"/>
    <n v="0"/>
    <n v="372"/>
    <n v="0"/>
    <n v="0"/>
    <n v="0"/>
    <n v="0"/>
    <n v="0"/>
    <n v="2232"/>
    <n v="0"/>
    <n v="0"/>
    <n v="0"/>
    <n v="0"/>
    <n v="0"/>
    <n v="0"/>
    <n v="0"/>
    <n v="0"/>
    <n v="0"/>
    <n v="0"/>
    <n v="0"/>
    <n v="0"/>
    <n v="0"/>
    <n v="372"/>
    <n v="0"/>
    <n v="372"/>
    <n v="0"/>
    <n v="0"/>
    <n v="0"/>
    <n v="0"/>
    <m/>
  </r>
  <r>
    <n v="100"/>
    <d v="2016-01-22T00:00:00"/>
    <d v="2016-01-22T00:00:00"/>
    <x v="2"/>
    <s v="UN"/>
    <x v="4"/>
    <x v="8"/>
    <s v="IQ-G18"/>
    <s v="Salah al-Din_صلاح الدين"/>
    <s v="IQ-D008"/>
    <m/>
    <x v="1"/>
    <x v="1"/>
    <s v="Winter"/>
    <s v="Delivered"/>
    <s v="In-Kind"/>
    <n v="365"/>
    <n v="365"/>
    <m/>
    <m/>
    <n v="2190"/>
    <n v="0"/>
    <n v="0"/>
    <n v="0"/>
    <n v="365"/>
    <n v="0"/>
    <n v="0"/>
    <n v="0"/>
    <n v="0"/>
    <n v="0"/>
    <n v="2190"/>
    <n v="0"/>
    <n v="0"/>
    <n v="0"/>
    <n v="0"/>
    <n v="0"/>
    <n v="0"/>
    <n v="0"/>
    <n v="0"/>
    <n v="0"/>
    <n v="0"/>
    <n v="0"/>
    <n v="0"/>
    <n v="0"/>
    <n v="365"/>
    <n v="0"/>
    <n v="365"/>
    <n v="0"/>
    <n v="0"/>
    <n v="0"/>
    <n v="0"/>
    <m/>
  </r>
  <r>
    <n v="101"/>
    <d v="2016-01-22T00:00:00"/>
    <d v="2016-01-22T00:00:00"/>
    <x v="2"/>
    <s v="UN"/>
    <x v="4"/>
    <x v="8"/>
    <s v="IQ-G18"/>
    <s v="Salah al-Din_صلاح الدين"/>
    <s v="IQ-D008"/>
    <m/>
    <x v="1"/>
    <x v="1"/>
    <s v="Winter"/>
    <s v="Delivered"/>
    <s v="In-Kind"/>
    <n v="327"/>
    <n v="327"/>
    <m/>
    <m/>
    <n v="1962"/>
    <n v="0"/>
    <n v="0"/>
    <n v="0"/>
    <n v="327"/>
    <n v="0"/>
    <n v="0"/>
    <n v="0"/>
    <n v="0"/>
    <n v="0"/>
    <n v="1962"/>
    <n v="0"/>
    <n v="0"/>
    <n v="0"/>
    <n v="0"/>
    <n v="0"/>
    <n v="0"/>
    <n v="0"/>
    <n v="0"/>
    <n v="0"/>
    <n v="0"/>
    <n v="0"/>
    <n v="0"/>
    <n v="0"/>
    <n v="327"/>
    <n v="0"/>
    <n v="327"/>
    <n v="0"/>
    <n v="0"/>
    <n v="0"/>
    <n v="0"/>
    <m/>
  </r>
  <r>
    <n v="102"/>
    <d v="2016-01-20T00:00:00"/>
    <d v="2016-01-23T00:00:00"/>
    <x v="0"/>
    <s v="Int'l NGO"/>
    <x v="0"/>
    <x v="0"/>
    <s v="IQ-G08"/>
    <m/>
    <s v=""/>
    <s v="Bardarash"/>
    <x v="0"/>
    <x v="0"/>
    <s v="Winter"/>
    <s v="Delivered"/>
    <s v="In-Kind"/>
    <n v="158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9"/>
    <n v="2537"/>
    <n v="77"/>
    <n v="0"/>
    <m/>
  </r>
  <r>
    <n v="103"/>
    <d v="2016-01-24T00:00:00"/>
    <d v="2016-01-24T00:00:00"/>
    <x v="1"/>
    <s v="UN"/>
    <x v="1"/>
    <x v="8"/>
    <s v="IQ-G18"/>
    <s v="SALAH AL DIN - Balad"/>
    <s v="IQ-D008"/>
    <m/>
    <x v="1"/>
    <x v="1"/>
    <s v="Winter"/>
    <s v="Delivered"/>
    <s v="In-Kind"/>
    <n v="200"/>
    <n v="200"/>
    <m/>
    <m/>
    <n v="1200"/>
    <n v="0"/>
    <n v="200"/>
    <n v="2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104"/>
    <d v="2016-01-24T00:00:00"/>
    <d v="2016-01-24T00:00:00"/>
    <x v="1"/>
    <s v="UN"/>
    <x v="1"/>
    <x v="7"/>
    <s v="IQ-G07"/>
    <s v="BAGHDAD - Adhamia"/>
    <s v="IQ-D093"/>
    <m/>
    <x v="1"/>
    <x v="1"/>
    <s v="Winter"/>
    <s v="Delivered"/>
    <s v="In-Kind"/>
    <n v="25"/>
    <n v="25"/>
    <m/>
    <m/>
    <n v="150"/>
    <n v="0"/>
    <n v="25"/>
    <n v="25"/>
    <n v="0"/>
    <n v="0"/>
    <n v="0"/>
    <n v="0"/>
    <n v="0"/>
    <n v="75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m/>
  </r>
  <r>
    <n v="105"/>
    <d v="2016-01-24T00:00:00"/>
    <d v="2016-01-24T00:00:00"/>
    <x v="1"/>
    <s v="UN"/>
    <x v="1"/>
    <x v="9"/>
    <s v="IQ-G16"/>
    <s v="WASSIT - Kut"/>
    <s v="IQ-D109"/>
    <m/>
    <x v="1"/>
    <x v="1"/>
    <s v="Winter"/>
    <s v="Delivered"/>
    <s v="In-Kind"/>
    <n v="800"/>
    <n v="800"/>
    <m/>
    <m/>
    <n v="4800"/>
    <n v="0"/>
    <n v="800"/>
    <n v="80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"/>
    <n v="0"/>
    <n v="0"/>
    <n v="0"/>
    <n v="0"/>
    <n v="0"/>
    <m/>
  </r>
  <r>
    <n v="106"/>
    <d v="2016-01-24T00:00:00"/>
    <d v="2016-01-24T00:00:00"/>
    <x v="1"/>
    <s v="UN"/>
    <x v="1"/>
    <x v="4"/>
    <s v="IQ-G12"/>
    <s v="KERBALA - Kerbala"/>
    <s v="IQ-D072"/>
    <m/>
    <x v="1"/>
    <x v="1"/>
    <s v="Winter"/>
    <s v="Delivered"/>
    <s v="In-Kind"/>
    <n v="253"/>
    <n v="253"/>
    <m/>
    <m/>
    <n v="1518"/>
    <n v="0"/>
    <n v="253"/>
    <n v="253"/>
    <n v="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m/>
  </r>
  <r>
    <n v="107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108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530"/>
    <n v="530"/>
    <m/>
    <m/>
    <n v="3180"/>
    <n v="0"/>
    <n v="530"/>
    <n v="530"/>
    <n v="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"/>
    <n v="0"/>
    <n v="0"/>
    <n v="0"/>
    <n v="0"/>
    <n v="0"/>
    <m/>
  </r>
  <r>
    <n v="109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130"/>
    <n v="130"/>
    <m/>
    <m/>
    <n v="780"/>
    <n v="0"/>
    <n v="130"/>
    <n v="130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  <n v="0"/>
    <n v="0"/>
    <m/>
  </r>
  <r>
    <n v="110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180"/>
    <n v="180"/>
    <m/>
    <m/>
    <n v="1080"/>
    <n v="0"/>
    <n v="180"/>
    <n v="180"/>
    <n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m/>
  </r>
  <r>
    <n v="111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112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240"/>
    <n v="240"/>
    <m/>
    <m/>
    <n v="1440"/>
    <n v="0"/>
    <n v="240"/>
    <n v="240"/>
    <n v="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m/>
  </r>
  <r>
    <n v="113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400"/>
    <n v="400"/>
    <m/>
    <m/>
    <n v="2400"/>
    <n v="0"/>
    <n v="400"/>
    <n v="4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m/>
  </r>
  <r>
    <n v="114"/>
    <d v="2016-01-24T00:00:00"/>
    <d v="2016-01-24T00:00:00"/>
    <x v="1"/>
    <s v="UN"/>
    <x v="1"/>
    <x v="2"/>
    <s v="IQ-G01"/>
    <s v="Falluja_الفلوجة"/>
    <s v="IQ-D002"/>
    <m/>
    <x v="1"/>
    <x v="1"/>
    <s v="Winter"/>
    <s v="Delivered"/>
    <s v="In-Kind"/>
    <n v="170"/>
    <n v="170"/>
    <m/>
    <m/>
    <n v="1020"/>
    <n v="0"/>
    <n v="170"/>
    <n v="17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"/>
    <n v="0"/>
    <n v="0"/>
    <n v="0"/>
    <n v="0"/>
    <n v="0"/>
    <m/>
  </r>
  <r>
    <n v="115"/>
    <d v="2016-01-24T00:00:00"/>
    <d v="2016-01-24T00:00:00"/>
    <x v="1"/>
    <s v="UN"/>
    <x v="3"/>
    <x v="0"/>
    <s v="IQ-G08"/>
    <s v="Dahuk__دهوك"/>
    <s v="IQ-D049"/>
    <m/>
    <x v="1"/>
    <x v="1"/>
    <s v="Winter"/>
    <s v="Delivered"/>
    <s v="In-Kind"/>
    <n v="13"/>
    <n v="13"/>
    <m/>
    <m/>
    <n v="55"/>
    <n v="0"/>
    <n v="13"/>
    <n v="13"/>
    <n v="13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m/>
  </r>
  <r>
    <n v="116"/>
    <d v="2016-01-24T00:00:00"/>
    <d v="2016-01-24T00:00:00"/>
    <x v="1"/>
    <s v="UN"/>
    <x v="3"/>
    <x v="0"/>
    <s v="IQ-G08"/>
    <s v="Sumel_سميل"/>
    <s v="IQ-D050"/>
    <m/>
    <x v="0"/>
    <x v="1"/>
    <s v="Winter"/>
    <s v="Delivered"/>
    <s v="In-Kind"/>
    <n v="1"/>
    <n v="1"/>
    <m/>
    <m/>
    <n v="5"/>
    <n v="0"/>
    <n v="0"/>
    <n v="0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</r>
  <r>
    <n v="117"/>
    <d v="2016-01-24T00:00:00"/>
    <d v="2016-01-24T00:00:00"/>
    <x v="1"/>
    <s v="UN"/>
    <x v="3"/>
    <x v="0"/>
    <s v="IQ-G08"/>
    <s v="Zakho_زاخو"/>
    <s v="IQ-D051"/>
    <m/>
    <x v="0"/>
    <x v="1"/>
    <s v="Winter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m/>
  </r>
  <r>
    <n v="118"/>
    <d v="2016-01-25T00:00:00"/>
    <d v="2016-01-25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0"/>
    <n v="0"/>
    <n v="0"/>
    <n v="300"/>
    <n v="0"/>
    <n v="0"/>
    <n v="0"/>
    <n v="0"/>
    <n v="0"/>
    <n v="18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119"/>
    <d v="2016-01-25T00:00:00"/>
    <d v="2016-01-25T00:00:00"/>
    <x v="2"/>
    <s v="UN"/>
    <x v="4"/>
    <x v="10"/>
    <s v="IQ-G05"/>
    <s v="Sulaymaniya_السليمانية"/>
    <s v="IQ-D033"/>
    <m/>
    <x v="1"/>
    <x v="1"/>
    <s v="Winter"/>
    <s v="Delivered"/>
    <s v="In-Kind"/>
    <n v="80"/>
    <n v="80"/>
    <m/>
    <m/>
    <n v="480"/>
    <n v="0"/>
    <n v="0"/>
    <n v="0"/>
    <n v="80"/>
    <n v="0"/>
    <n v="0"/>
    <n v="0"/>
    <n v="0"/>
    <n v="0"/>
    <n v="480"/>
    <n v="0"/>
    <n v="0"/>
    <n v="0"/>
    <n v="0"/>
    <n v="0"/>
    <n v="0"/>
    <n v="0"/>
    <n v="0"/>
    <n v="0"/>
    <n v="0"/>
    <n v="0"/>
    <n v="0"/>
    <n v="0"/>
    <n v="80"/>
    <n v="0"/>
    <n v="80"/>
    <n v="0"/>
    <n v="0"/>
    <n v="0"/>
    <n v="0"/>
    <m/>
  </r>
  <r>
    <n v="120"/>
    <d v="2016-01-25T00:00:00"/>
    <d v="2016-01-25T00:00:00"/>
    <x v="2"/>
    <s v="UN"/>
    <x v="4"/>
    <x v="5"/>
    <s v="IQ-G15"/>
    <s v="Ninewa_نينوى"/>
    <s v="IQ-D053"/>
    <m/>
    <x v="1"/>
    <x v="1"/>
    <s v="Winter"/>
    <s v="Delivered"/>
    <s v="In-Kind"/>
    <n v="40"/>
    <n v="40"/>
    <m/>
    <m/>
    <n v="240"/>
    <n v="0"/>
    <n v="0"/>
    <n v="0"/>
    <n v="4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40"/>
    <n v="0"/>
    <n v="40"/>
    <n v="0"/>
    <n v="0"/>
    <n v="0"/>
    <n v="0"/>
    <m/>
  </r>
  <r>
    <n v="121"/>
    <d v="2016-01-25T00:00:00"/>
    <d v="2016-01-25T00:00:00"/>
    <x v="2"/>
    <s v="UN"/>
    <x v="4"/>
    <x v="5"/>
    <s v="IQ-G15"/>
    <s v="Ninewa_نينوى"/>
    <s v="IQ-D053"/>
    <m/>
    <x v="1"/>
    <x v="1"/>
    <s v="Winter"/>
    <s v="Delivered"/>
    <s v="In-Kind"/>
    <n v="40"/>
    <n v="40"/>
    <m/>
    <m/>
    <n v="240"/>
    <n v="0"/>
    <n v="0"/>
    <n v="0"/>
    <n v="4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40"/>
    <n v="0"/>
    <n v="40"/>
    <n v="0"/>
    <n v="0"/>
    <n v="0"/>
    <n v="0"/>
    <m/>
  </r>
  <r>
    <n v="122"/>
    <d v="2016-01-25T00:00:00"/>
    <d v="2016-01-25T00:00:00"/>
    <x v="2"/>
    <s v="UN"/>
    <x v="4"/>
    <x v="5"/>
    <s v="IQ-G15"/>
    <s v="Ninewa_نينوى"/>
    <s v="IQ-D053"/>
    <m/>
    <x v="1"/>
    <x v="1"/>
    <s v="Winter"/>
    <s v="Delivered"/>
    <s v="In-Kind"/>
    <n v="50"/>
    <n v="50"/>
    <m/>
    <m/>
    <n v="300"/>
    <n v="0"/>
    <n v="0"/>
    <n v="0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123"/>
    <d v="2016-01-25T00:00:00"/>
    <d v="2016-01-25T00:00:00"/>
    <x v="2"/>
    <s v="UN"/>
    <x v="4"/>
    <x v="11"/>
    <s v="IQ-G11"/>
    <s v="Erbil__اربيل"/>
    <s v="IQ-D064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124"/>
    <d v="2016-01-25T00:00:00"/>
    <d v="2016-01-25T00:00:00"/>
    <x v="2"/>
    <s v="UN"/>
    <x v="4"/>
    <x v="7"/>
    <s v="IQ-G07"/>
    <s v="Baghdad_بغداد"/>
    <s v="IQ-D093"/>
    <m/>
    <x v="1"/>
    <x v="1"/>
    <s v="Winter"/>
    <s v="Delivered"/>
    <s v="In-Kind"/>
    <n v="275"/>
    <n v="275"/>
    <m/>
    <m/>
    <n v="1650"/>
    <n v="0"/>
    <n v="0"/>
    <n v="0"/>
    <n v="275"/>
    <n v="0"/>
    <n v="0"/>
    <n v="0"/>
    <n v="0"/>
    <n v="0"/>
    <n v="1650"/>
    <n v="0"/>
    <n v="0"/>
    <n v="0"/>
    <n v="0"/>
    <n v="0"/>
    <n v="0"/>
    <n v="0"/>
    <n v="0"/>
    <n v="0"/>
    <n v="0"/>
    <n v="0"/>
    <n v="0"/>
    <n v="0"/>
    <n v="275"/>
    <n v="0"/>
    <n v="275"/>
    <n v="0"/>
    <n v="0"/>
    <n v="0"/>
    <n v="0"/>
    <m/>
  </r>
  <r>
    <n v="125"/>
    <d v="2016-01-25T00:00:00"/>
    <d v="2016-01-25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126"/>
    <d v="2016-01-25T00:00:00"/>
    <d v="2016-01-25T00:00:00"/>
    <x v="1"/>
    <s v="UN"/>
    <x v="1"/>
    <x v="8"/>
    <s v="IQ-G18"/>
    <s v="SALAH AL DIN - Balad"/>
    <s v="IQ-D008"/>
    <m/>
    <x v="1"/>
    <x v="1"/>
    <s v="Winter"/>
    <s v="Delivered"/>
    <s v="In-Kind"/>
    <n v="250"/>
    <n v="250"/>
    <m/>
    <m/>
    <n v="1500"/>
    <n v="0"/>
    <n v="250"/>
    <n v="250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m/>
  </r>
  <r>
    <n v="127"/>
    <d v="2016-01-25T00:00:00"/>
    <d v="2016-01-25T00:00:00"/>
    <x v="1"/>
    <s v="UN"/>
    <x v="1"/>
    <x v="7"/>
    <s v="IQ-G07"/>
    <s v="BAGHDAD - Karkh"/>
    <s v="IQ-D093"/>
    <m/>
    <x v="1"/>
    <x v="1"/>
    <s v="Winter"/>
    <s v="Delivered"/>
    <s v="In-Kind"/>
    <n v="135"/>
    <n v="135"/>
    <m/>
    <m/>
    <n v="810"/>
    <n v="0"/>
    <n v="135"/>
    <n v="135"/>
    <n v="0"/>
    <n v="0"/>
    <n v="0"/>
    <n v="0"/>
    <n v="0"/>
    <n v="405"/>
    <n v="0"/>
    <n v="0"/>
    <n v="0"/>
    <n v="0"/>
    <n v="0"/>
    <n v="0"/>
    <n v="0"/>
    <n v="0"/>
    <n v="0"/>
    <n v="0"/>
    <n v="0"/>
    <n v="0"/>
    <n v="0"/>
    <n v="0"/>
    <n v="0"/>
    <n v="135"/>
    <n v="0"/>
    <n v="0"/>
    <n v="0"/>
    <n v="0"/>
    <n v="0"/>
    <m/>
  </r>
  <r>
    <n v="128"/>
    <d v="2016-01-25T00:00:00"/>
    <d v="2016-01-25T00:00:00"/>
    <x v="1"/>
    <s v="UN"/>
    <x v="1"/>
    <x v="7"/>
    <s v="IQ-G07"/>
    <s v="BAGHDAD - Karkh"/>
    <s v="IQ-D093"/>
    <m/>
    <x v="1"/>
    <x v="1"/>
    <s v="Winter"/>
    <s v="Delivered"/>
    <s v="In-Kind"/>
    <n v="15"/>
    <n v="15"/>
    <m/>
    <m/>
    <n v="90"/>
    <n v="0"/>
    <n v="15"/>
    <n v="1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m/>
  </r>
  <r>
    <n v="129"/>
    <d v="2016-01-25T00:00:00"/>
    <d v="2016-01-25T00:00:00"/>
    <x v="1"/>
    <s v="UN"/>
    <x v="1"/>
    <x v="9"/>
    <s v="IQ-G16"/>
    <s v="WASSIT - Na'maniya"/>
    <s v="IQ-D109"/>
    <m/>
    <x v="1"/>
    <x v="1"/>
    <s v="Winter"/>
    <s v="Deliver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130"/>
    <d v="2016-01-26T00:00:00"/>
    <d v="2016-01-26T00:00:00"/>
    <x v="1"/>
    <s v="UN"/>
    <x v="5"/>
    <x v="2"/>
    <s v="IQ-G01"/>
    <s v="Falluja_الفلوجة"/>
    <s v="IQ-D002"/>
    <m/>
    <x v="0"/>
    <x v="1"/>
    <s v="Winter"/>
    <s v="Delivered"/>
    <s v="In-Kind"/>
    <n v="2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m/>
  </r>
  <r>
    <n v="131"/>
    <d v="2016-01-26T00:00:00"/>
    <d v="2016-01-26T00:00:00"/>
    <x v="2"/>
    <s v="UN"/>
    <x v="4"/>
    <x v="0"/>
    <s v="IQ-G08"/>
    <s v="Dahuk__دهوك"/>
    <s v="IQ-D049"/>
    <m/>
    <x v="1"/>
    <x v="2"/>
    <s v="Winter"/>
    <s v="Delivered"/>
    <s v="In-Kind"/>
    <n v="325"/>
    <n v="325"/>
    <m/>
    <m/>
    <n v="1950"/>
    <n v="0"/>
    <n v="0"/>
    <n v="0"/>
    <n v="325"/>
    <n v="0"/>
    <n v="0"/>
    <n v="0"/>
    <n v="0"/>
    <n v="0"/>
    <n v="1950"/>
    <n v="0"/>
    <n v="0"/>
    <n v="0"/>
    <n v="0"/>
    <n v="0"/>
    <n v="0"/>
    <n v="0"/>
    <n v="0"/>
    <n v="0"/>
    <n v="0"/>
    <n v="0"/>
    <n v="0"/>
    <n v="0"/>
    <n v="325"/>
    <n v="0"/>
    <n v="325"/>
    <n v="0"/>
    <n v="0"/>
    <n v="0"/>
    <n v="0"/>
    <m/>
  </r>
  <r>
    <n v="132"/>
    <d v="2016-01-26T00:00:00"/>
    <d v="2016-01-26T00:00:00"/>
    <x v="2"/>
    <s v="UN"/>
    <x v="4"/>
    <x v="10"/>
    <s v="IQ-G05"/>
    <s v="Sulaymaniya_السليمانية"/>
    <s v="IQ-D033"/>
    <m/>
    <x v="1"/>
    <x v="1"/>
    <s v="Winter"/>
    <s v="Delivered"/>
    <s v="In-Kind"/>
    <n v="125"/>
    <n v="125"/>
    <m/>
    <m/>
    <n v="750"/>
    <n v="0"/>
    <n v="0"/>
    <n v="0"/>
    <n v="125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125"/>
    <n v="0"/>
    <n v="125"/>
    <n v="0"/>
    <n v="0"/>
    <n v="0"/>
    <n v="0"/>
    <m/>
  </r>
  <r>
    <n v="133"/>
    <d v="2016-01-26T00:00:00"/>
    <d v="2016-01-26T00:00:00"/>
    <x v="2"/>
    <s v="UN"/>
    <x v="4"/>
    <x v="11"/>
    <s v="IQ-G11"/>
    <s v="Koisnjaq_كويسنجق"/>
    <s v="IQ-D065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134"/>
    <d v="2016-01-26T00:00:00"/>
    <d v="2016-01-26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135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15"/>
    <n v="15"/>
    <m/>
    <m/>
    <n v="90"/>
    <n v="0"/>
    <n v="15"/>
    <n v="15"/>
    <n v="0"/>
    <n v="0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m/>
  </r>
  <r>
    <n v="136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55"/>
    <n v="55"/>
    <m/>
    <m/>
    <n v="330"/>
    <n v="0"/>
    <n v="55"/>
    <n v="55"/>
    <n v="0"/>
    <n v="0"/>
    <n v="0"/>
    <n v="0"/>
    <n v="0"/>
    <n v="165"/>
    <n v="0"/>
    <n v="0"/>
    <n v="0"/>
    <n v="0"/>
    <n v="0"/>
    <n v="0"/>
    <n v="0"/>
    <n v="0"/>
    <n v="0"/>
    <n v="0"/>
    <n v="0"/>
    <n v="0"/>
    <n v="0"/>
    <n v="0"/>
    <n v="0"/>
    <n v="55"/>
    <n v="0"/>
    <n v="0"/>
    <n v="0"/>
    <n v="0"/>
    <n v="0"/>
    <m/>
  </r>
  <r>
    <n v="137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10"/>
    <n v="10"/>
    <m/>
    <m/>
    <n v="60"/>
    <n v="0"/>
    <n v="10"/>
    <n v="1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m/>
  </r>
  <r>
    <n v="138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85"/>
    <n v="85"/>
    <m/>
    <m/>
    <n v="510"/>
    <n v="0"/>
    <n v="85"/>
    <n v="85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m/>
  </r>
  <r>
    <n v="139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33"/>
    <n v="33"/>
    <m/>
    <m/>
    <n v="198"/>
    <n v="0"/>
    <n v="33"/>
    <n v="33"/>
    <n v="0"/>
    <n v="0"/>
    <n v="0"/>
    <n v="0"/>
    <n v="0"/>
    <n v="99"/>
    <n v="0"/>
    <n v="0"/>
    <n v="0"/>
    <n v="0"/>
    <n v="0"/>
    <n v="0"/>
    <n v="0"/>
    <n v="0"/>
    <n v="0"/>
    <n v="0"/>
    <n v="0"/>
    <n v="0"/>
    <n v="0"/>
    <n v="0"/>
    <n v="0"/>
    <n v="33"/>
    <n v="0"/>
    <n v="0"/>
    <n v="0"/>
    <n v="0"/>
    <n v="0"/>
    <m/>
  </r>
  <r>
    <n v="140"/>
    <d v="2016-01-26T00:00:00"/>
    <d v="2016-01-26T00:00:00"/>
    <x v="1"/>
    <s v="UN"/>
    <x v="1"/>
    <x v="8"/>
    <s v="IQ-G18"/>
    <s v="SALAH AL DIN - Samarra"/>
    <s v="IQ-D008"/>
    <m/>
    <x v="1"/>
    <x v="1"/>
    <s v="Winter"/>
    <s v="Delivered"/>
    <s v="In-Kind"/>
    <n v="22"/>
    <n v="22"/>
    <m/>
    <m/>
    <n v="132"/>
    <n v="0"/>
    <n v="22"/>
    <n v="22"/>
    <n v="0"/>
    <n v="0"/>
    <n v="0"/>
    <n v="0"/>
    <n v="0"/>
    <n v="66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0"/>
    <n v="0"/>
    <n v="0"/>
    <m/>
  </r>
  <r>
    <n v="141"/>
    <d v="2016-01-26T00:00:00"/>
    <d v="2016-01-26T00:00:00"/>
    <x v="1"/>
    <s v="UN"/>
    <x v="1"/>
    <x v="7"/>
    <s v="IQ-G07"/>
    <s v="BAGHDAD - Karkh"/>
    <s v="IQ-D093"/>
    <m/>
    <x v="1"/>
    <x v="1"/>
    <s v="Winter"/>
    <s v="Delivered"/>
    <s v="In-Kind"/>
    <n v="7"/>
    <n v="7"/>
    <m/>
    <m/>
    <n v="42"/>
    <n v="0"/>
    <n v="7"/>
    <n v="7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m/>
  </r>
  <r>
    <n v="142"/>
    <d v="2016-01-26T00:00:00"/>
    <d v="2016-01-26T00:00:00"/>
    <x v="1"/>
    <s v="UN"/>
    <x v="1"/>
    <x v="7"/>
    <s v="IQ-G07"/>
    <s v="BAGHDAD - Karkh"/>
    <s v="IQ-D093"/>
    <m/>
    <x v="1"/>
    <x v="1"/>
    <s v="Winter"/>
    <s v="Delivered"/>
    <s v="In-Kind"/>
    <n v="7"/>
    <n v="7"/>
    <m/>
    <m/>
    <n v="42"/>
    <n v="0"/>
    <n v="7"/>
    <n v="7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m/>
  </r>
  <r>
    <n v="143"/>
    <d v="2016-01-26T00:00:00"/>
    <d v="2016-01-26T00:00:00"/>
    <x v="1"/>
    <s v="UN"/>
    <x v="1"/>
    <x v="7"/>
    <s v="IQ-G07"/>
    <s v="BAGHDAD - Karkh"/>
    <s v="IQ-D093"/>
    <m/>
    <x v="1"/>
    <x v="1"/>
    <s v="Winter"/>
    <s v="Delivered"/>
    <s v="In-Kind"/>
    <n v="50"/>
    <n v="50"/>
    <m/>
    <m/>
    <n v="300"/>
    <n v="0"/>
    <n v="50"/>
    <n v="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m/>
  </r>
  <r>
    <n v="144"/>
    <d v="2016-01-26T00:00:00"/>
    <d v="2016-01-26T00:00:00"/>
    <x v="1"/>
    <s v="UN"/>
    <x v="3"/>
    <x v="0"/>
    <s v="IQ-G08"/>
    <s v="NIN - Shikhan"/>
    <s v="IQ-D053"/>
    <m/>
    <x v="0"/>
    <x v="1"/>
    <s v="Winter"/>
    <s v="Delivered"/>
    <s v="In-Kind"/>
    <n v="217"/>
    <m/>
    <m/>
    <m/>
    <n v="523"/>
    <n v="0"/>
    <n v="0"/>
    <n v="0"/>
    <n v="0"/>
    <n v="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45"/>
    <d v="2016-01-21T00:00:00"/>
    <d v="2016-01-26T00:00:00"/>
    <x v="0"/>
    <s v="Int'l NGO"/>
    <x v="0"/>
    <x v="0"/>
    <s v="IQ-G08"/>
    <s v="Sumel_سميل"/>
    <s v="IQ-D050"/>
    <s v="Domiz 2"/>
    <x v="0"/>
    <x v="0"/>
    <s v="Winter"/>
    <s v="Delivered"/>
    <s v="In-Kind"/>
    <n v="482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04"/>
    <n v="5960"/>
    <n v="399"/>
    <n v="0"/>
    <m/>
  </r>
  <r>
    <n v="146"/>
    <d v="2016-01-24T00:00:00"/>
    <d v="2016-01-26T00:00:00"/>
    <x v="0"/>
    <s v="Int'l NGO"/>
    <x v="0"/>
    <x v="0"/>
    <s v="IQ-G08"/>
    <s v="Sumel_سميل"/>
    <s v="IQ-D050"/>
    <s v="Domiz 1"/>
    <x v="0"/>
    <x v="0"/>
    <s v="Winter"/>
    <s v="Delivered"/>
    <s v="In-Kind"/>
    <n v="133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"/>
    <n v="1828"/>
    <n v="116"/>
    <n v="0"/>
    <m/>
  </r>
  <r>
    <n v="147"/>
    <d v="2016-01-27T00:00:00"/>
    <d v="2016-01-27T00:00:00"/>
    <x v="2"/>
    <s v="UN"/>
    <x v="4"/>
    <x v="10"/>
    <s v="IQ-G05"/>
    <s v="Sulaymaniya_السليمانية"/>
    <s v="IQ-D033"/>
    <m/>
    <x v="1"/>
    <x v="1"/>
    <s v="Winter"/>
    <s v="Delivered"/>
    <s v="In-Kind"/>
    <n v="145"/>
    <n v="145"/>
    <m/>
    <m/>
    <n v="870"/>
    <n v="0"/>
    <n v="0"/>
    <n v="0"/>
    <n v="145"/>
    <n v="0"/>
    <n v="0"/>
    <n v="0"/>
    <n v="0"/>
    <n v="0"/>
    <n v="145"/>
    <n v="0"/>
    <n v="0"/>
    <n v="0"/>
    <n v="0"/>
    <n v="0"/>
    <n v="0"/>
    <n v="0"/>
    <n v="0"/>
    <n v="0"/>
    <n v="0"/>
    <n v="0"/>
    <n v="0"/>
    <n v="0"/>
    <n v="145"/>
    <n v="0"/>
    <n v="145"/>
    <n v="0"/>
    <n v="0"/>
    <n v="0"/>
    <n v="0"/>
    <m/>
  </r>
  <r>
    <n v="148"/>
    <d v="2016-01-27T00:00:00"/>
    <d v="2016-01-27T00:00:00"/>
    <x v="2"/>
    <s v="UN"/>
    <x v="4"/>
    <x v="0"/>
    <s v="IQ-G08"/>
    <s v="Dahuk__دهوك"/>
    <s v="IQ-D049"/>
    <m/>
    <x v="1"/>
    <x v="2"/>
    <s v="Winter"/>
    <s v="Delivered"/>
    <s v="In-Kind"/>
    <n v="325"/>
    <n v="325"/>
    <m/>
    <m/>
    <n v="1950"/>
    <n v="0"/>
    <n v="0"/>
    <n v="0"/>
    <n v="325"/>
    <n v="0"/>
    <n v="0"/>
    <n v="0"/>
    <n v="0"/>
    <n v="0"/>
    <n v="325"/>
    <n v="0"/>
    <n v="0"/>
    <n v="0"/>
    <n v="0"/>
    <n v="0"/>
    <n v="0"/>
    <n v="0"/>
    <n v="0"/>
    <n v="0"/>
    <n v="0"/>
    <n v="0"/>
    <n v="0"/>
    <n v="0"/>
    <n v="325"/>
    <n v="0"/>
    <n v="325"/>
    <n v="0"/>
    <n v="0"/>
    <n v="0"/>
    <n v="0"/>
    <m/>
  </r>
  <r>
    <n v="149"/>
    <d v="2016-01-27T00:00:00"/>
    <d v="2016-01-27T00:00:00"/>
    <x v="2"/>
    <s v="UN"/>
    <x v="4"/>
    <x v="8"/>
    <s v="IQ-G18"/>
    <s v="Daur_الدور"/>
    <s v="IQ-D103"/>
    <m/>
    <x v="1"/>
    <x v="1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150"/>
    <d v="2016-01-27T00:00:00"/>
    <d v="2016-01-27T00:00:00"/>
    <x v="2"/>
    <s v="UN"/>
    <x v="4"/>
    <x v="8"/>
    <s v="IQ-G18"/>
    <s v="Daur_الدور"/>
    <s v="IQ-D103"/>
    <m/>
    <x v="1"/>
    <x v="1"/>
    <s v="Winter"/>
    <s v="Delivered"/>
    <s v="In-Kind"/>
    <n v="508"/>
    <n v="508"/>
    <m/>
    <m/>
    <n v="3048"/>
    <n v="0"/>
    <n v="0"/>
    <n v="0"/>
    <n v="508"/>
    <n v="0"/>
    <n v="0"/>
    <n v="0"/>
    <n v="0"/>
    <n v="0"/>
    <n v="3048"/>
    <n v="0"/>
    <n v="0"/>
    <n v="0"/>
    <n v="0"/>
    <n v="0"/>
    <n v="0"/>
    <n v="0"/>
    <n v="0"/>
    <n v="0"/>
    <n v="0"/>
    <n v="0"/>
    <n v="0"/>
    <n v="0"/>
    <n v="508"/>
    <n v="0"/>
    <n v="508"/>
    <n v="0"/>
    <n v="0"/>
    <n v="0"/>
    <n v="0"/>
    <m/>
  </r>
  <r>
    <n v="151"/>
    <d v="2016-01-27T00:00:00"/>
    <d v="2016-01-27T00:00:00"/>
    <x v="2"/>
    <s v="UN"/>
    <x v="4"/>
    <x v="8"/>
    <s v="IQ-G18"/>
    <s v="Daur_الدور"/>
    <s v="IQ-D103"/>
    <m/>
    <x v="1"/>
    <x v="1"/>
    <s v="Winter"/>
    <s v="Delivered"/>
    <s v="In-Kind"/>
    <n v="206"/>
    <n v="206"/>
    <m/>
    <m/>
    <n v="1236"/>
    <n v="0"/>
    <n v="0"/>
    <n v="0"/>
    <n v="206"/>
    <n v="0"/>
    <n v="0"/>
    <n v="0"/>
    <n v="0"/>
    <n v="0"/>
    <n v="1236"/>
    <n v="0"/>
    <n v="0"/>
    <n v="0"/>
    <n v="0"/>
    <n v="0"/>
    <n v="0"/>
    <n v="0"/>
    <n v="0"/>
    <n v="0"/>
    <n v="0"/>
    <n v="0"/>
    <n v="0"/>
    <n v="0"/>
    <n v="206"/>
    <n v="0"/>
    <n v="206"/>
    <n v="0"/>
    <n v="0"/>
    <n v="0"/>
    <n v="0"/>
    <m/>
  </r>
  <r>
    <n v="152"/>
    <d v="2016-01-27T00:00:00"/>
    <d v="2016-01-27T00:00:00"/>
    <x v="2"/>
    <s v="UN"/>
    <x v="4"/>
    <x v="5"/>
    <s v="IQ-G15"/>
    <s v="Ninewa_نينوى"/>
    <s v="IQ-D053"/>
    <m/>
    <x v="1"/>
    <x v="1"/>
    <s v="Winter"/>
    <s v="Delivered"/>
    <s v="In-Kind"/>
    <n v="190"/>
    <n v="190"/>
    <m/>
    <m/>
    <n v="1140"/>
    <n v="0"/>
    <n v="0"/>
    <n v="0"/>
    <n v="190"/>
    <n v="0"/>
    <n v="0"/>
    <n v="0"/>
    <n v="0"/>
    <n v="0"/>
    <n v="1140"/>
    <n v="0"/>
    <n v="0"/>
    <n v="0"/>
    <n v="0"/>
    <n v="0"/>
    <n v="0"/>
    <n v="0"/>
    <n v="0"/>
    <n v="0"/>
    <n v="0"/>
    <n v="0"/>
    <n v="0"/>
    <n v="0"/>
    <n v="190"/>
    <n v="0"/>
    <n v="190"/>
    <n v="0"/>
    <n v="0"/>
    <n v="0"/>
    <n v="0"/>
    <m/>
  </r>
  <r>
    <n v="153"/>
    <d v="2016-01-27T00:00:00"/>
    <d v="2016-01-27T00:00:00"/>
    <x v="2"/>
    <s v="UN"/>
    <x v="4"/>
    <x v="11"/>
    <s v="IQ-G11"/>
    <s v="Koisnjaq_كويسنجق"/>
    <s v="IQ-D065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154"/>
    <d v="2016-01-27T00:00:00"/>
    <d v="2016-01-27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155"/>
    <d v="2016-01-27T00:00:00"/>
    <d v="2016-01-27T00:00:00"/>
    <x v="1"/>
    <s v="UN"/>
    <x v="1"/>
    <x v="8"/>
    <s v="IQ-G18"/>
    <s v="SALAH AL DIN - Tikrit"/>
    <s v="IQ-D008"/>
    <m/>
    <x v="1"/>
    <x v="1"/>
    <s v="Winter"/>
    <s v="Delivered"/>
    <s v="In-Kind"/>
    <n v="150"/>
    <n v="150"/>
    <m/>
    <m/>
    <n v="900"/>
    <n v="0"/>
    <n v="150"/>
    <n v="1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156"/>
    <d v="2016-01-27T00:00:00"/>
    <d v="2016-01-27T00:00:00"/>
    <x v="1"/>
    <s v="UN"/>
    <x v="1"/>
    <x v="7"/>
    <s v="IQ-G07"/>
    <s v="BAGHDAD - Karkh"/>
    <s v="IQ-D093"/>
    <m/>
    <x v="1"/>
    <x v="1"/>
    <s v="Winter"/>
    <s v="Delivered"/>
    <s v="In-Kind"/>
    <n v="133"/>
    <n v="133"/>
    <m/>
    <m/>
    <n v="798"/>
    <n v="0"/>
    <n v="133"/>
    <n v="133"/>
    <n v="0"/>
    <n v="0"/>
    <n v="0"/>
    <n v="0"/>
    <n v="0"/>
    <n v="399"/>
    <n v="0"/>
    <n v="0"/>
    <n v="0"/>
    <n v="0"/>
    <n v="0"/>
    <n v="0"/>
    <n v="0"/>
    <n v="0"/>
    <n v="0"/>
    <n v="0"/>
    <n v="0"/>
    <n v="0"/>
    <n v="0"/>
    <n v="0"/>
    <n v="0"/>
    <n v="133"/>
    <n v="0"/>
    <n v="0"/>
    <n v="0"/>
    <n v="0"/>
    <n v="0"/>
    <m/>
  </r>
  <r>
    <n v="157"/>
    <d v="2016-01-27T00:00:00"/>
    <d v="2016-01-27T00:00:00"/>
    <x v="1"/>
    <s v="UN"/>
    <x v="1"/>
    <x v="7"/>
    <s v="IQ-G07"/>
    <s v="BAGHDAD - Karkh"/>
    <s v="IQ-D093"/>
    <m/>
    <x v="1"/>
    <x v="1"/>
    <s v="Winter"/>
    <s v="Delivered"/>
    <s v="In-Kind"/>
    <n v="305"/>
    <n v="305"/>
    <m/>
    <m/>
    <n v="1830"/>
    <n v="0"/>
    <n v="305"/>
    <n v="305"/>
    <n v="0"/>
    <n v="0"/>
    <n v="0"/>
    <n v="0"/>
    <n v="0"/>
    <n v="915"/>
    <n v="0"/>
    <n v="0"/>
    <n v="0"/>
    <n v="0"/>
    <n v="0"/>
    <n v="0"/>
    <n v="0"/>
    <n v="0"/>
    <n v="0"/>
    <n v="0"/>
    <n v="0"/>
    <n v="0"/>
    <n v="0"/>
    <n v="0"/>
    <n v="0"/>
    <n v="305"/>
    <n v="0"/>
    <n v="0"/>
    <n v="0"/>
    <n v="0"/>
    <n v="0"/>
    <m/>
  </r>
  <r>
    <n v="158"/>
    <d v="2016-01-28T00:00:00"/>
    <d v="2016-01-28T00:00:00"/>
    <x v="2"/>
    <s v="UN"/>
    <x v="4"/>
    <x v="8"/>
    <s v="IQ-G18"/>
    <s v="Salah al-Din_صلاح الدين"/>
    <s v="IQ-D008"/>
    <m/>
    <x v="1"/>
    <x v="1"/>
    <s v="Winter"/>
    <s v="Delivered"/>
    <s v="In-Kind"/>
    <n v="60"/>
    <n v="60"/>
    <m/>
    <m/>
    <n v="360"/>
    <n v="0"/>
    <n v="0"/>
    <n v="0"/>
    <n v="60"/>
    <n v="0"/>
    <n v="0"/>
    <n v="0"/>
    <n v="0"/>
    <n v="0"/>
    <n v="360"/>
    <n v="0"/>
    <n v="0"/>
    <n v="0"/>
    <n v="0"/>
    <n v="0"/>
    <n v="0"/>
    <n v="0"/>
    <n v="0"/>
    <n v="0"/>
    <n v="0"/>
    <n v="0"/>
    <n v="0"/>
    <n v="0"/>
    <n v="60"/>
    <n v="0"/>
    <n v="60"/>
    <n v="0"/>
    <n v="0"/>
    <n v="0"/>
    <n v="0"/>
    <m/>
  </r>
  <r>
    <n v="159"/>
    <d v="2016-01-28T00:00:00"/>
    <d v="2016-01-28T00:00:00"/>
    <x v="2"/>
    <s v="UN"/>
    <x v="4"/>
    <x v="11"/>
    <s v="IQ-G11"/>
    <s v="Koisnjaq_كويسنجق"/>
    <s v="IQ-D065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160"/>
    <d v="2016-01-28T00:00:00"/>
    <d v="2016-01-28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161"/>
    <d v="2016-01-28T00:00:00"/>
    <d v="2016-01-28T00:00:00"/>
    <x v="1"/>
    <s v="UN"/>
    <x v="1"/>
    <x v="8"/>
    <s v="IQ-G18"/>
    <s v="Tikrit_تكريت"/>
    <s v="IQ-D108"/>
    <m/>
    <x v="1"/>
    <x v="1"/>
    <s v="Winter"/>
    <s v="Delivered"/>
    <s v="In-Kind"/>
    <n v="150"/>
    <n v="150"/>
    <m/>
    <m/>
    <n v="900"/>
    <n v="0"/>
    <n v="150"/>
    <n v="1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m/>
  </r>
  <r>
    <n v="162"/>
    <d v="2016-01-28T00:00:00"/>
    <d v="2016-01-28T00:00:00"/>
    <x v="1"/>
    <s v="UN"/>
    <x v="1"/>
    <x v="7"/>
    <s v="IQ-G07"/>
    <s v="Karkh_الكرخ"/>
    <s v="IQ-D041"/>
    <m/>
    <x v="1"/>
    <x v="1"/>
    <s v="Winter"/>
    <s v="Delivered"/>
    <s v="In-Kind"/>
    <n v="50"/>
    <n v="50"/>
    <m/>
    <m/>
    <n v="300"/>
    <n v="0"/>
    <n v="50"/>
    <n v="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m/>
  </r>
  <r>
    <n v="163"/>
    <d v="2016-01-28T00:00:00"/>
    <d v="2016-01-28T00:00:00"/>
    <x v="1"/>
    <s v="UN"/>
    <x v="1"/>
    <x v="7"/>
    <s v="IQ-G07"/>
    <s v="Karkh_الكرخ"/>
    <s v="IQ-D041"/>
    <m/>
    <x v="1"/>
    <x v="1"/>
    <s v="Winter"/>
    <s v="Delivered"/>
    <s v="In-Kind"/>
    <n v="8"/>
    <n v="8"/>
    <m/>
    <m/>
    <n v="48"/>
    <n v="0"/>
    <n v="8"/>
    <n v="8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m/>
  </r>
  <r>
    <n v="164"/>
    <d v="2016-01-28T00:00:00"/>
    <d v="2016-01-28T00:00:00"/>
    <x v="1"/>
    <s v="UN"/>
    <x v="1"/>
    <x v="7"/>
    <s v="IQ-G07"/>
    <s v="Karkh_الكرخ"/>
    <s v="IQ-D041"/>
    <m/>
    <x v="1"/>
    <x v="1"/>
    <s v="Winter"/>
    <s v="Delivered"/>
    <s v="In-Kind"/>
    <n v="6"/>
    <n v="6"/>
    <m/>
    <m/>
    <n v="36"/>
    <n v="0"/>
    <n v="6"/>
    <n v="6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m/>
  </r>
  <r>
    <n v="165"/>
    <d v="2016-01-28T00:00:00"/>
    <d v="2016-01-28T00:00:00"/>
    <x v="1"/>
    <s v="UN"/>
    <x v="1"/>
    <x v="2"/>
    <s v="IQ-G01"/>
    <s v="Falluja_الفلوجة"/>
    <s v="IQ-D002"/>
    <m/>
    <x v="1"/>
    <x v="1"/>
    <s v="Winter"/>
    <s v="Delivered"/>
    <s v="In-Kind"/>
    <n v="250"/>
    <n v="250"/>
    <m/>
    <m/>
    <n v="1500"/>
    <n v="0"/>
    <n v="250"/>
    <n v="25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66"/>
    <d v="2016-01-28T00:00:00"/>
    <d v="2016-01-28T00:00:00"/>
    <x v="1"/>
    <s v="UN"/>
    <x v="1"/>
    <x v="2"/>
    <s v="IQ-G01"/>
    <s v="Falluja_الفلوجة"/>
    <s v="IQ-D002"/>
    <m/>
    <x v="1"/>
    <x v="1"/>
    <s v="Winter"/>
    <s v="Delivered"/>
    <s v="In-Kind"/>
    <n v="450"/>
    <n v="450"/>
    <m/>
    <m/>
    <n v="2700"/>
    <n v="0"/>
    <n v="450"/>
    <n v="4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67"/>
    <d v="2016-01-28T00:00:00"/>
    <d v="2016-01-28T00:00:00"/>
    <x v="1"/>
    <s v="UN"/>
    <x v="1"/>
    <x v="2"/>
    <s v="IQ-G01"/>
    <s v="Falluja_الفلوجة"/>
    <s v="IQ-D002"/>
    <m/>
    <x v="1"/>
    <x v="1"/>
    <s v="Winter"/>
    <s v="Delivered"/>
    <s v="In-Kind"/>
    <n v="50"/>
    <n v="50"/>
    <m/>
    <m/>
    <n v="300"/>
    <n v="0"/>
    <n v="50"/>
    <n v="5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68"/>
    <d v="2016-01-24T00:00:00"/>
    <d v="2016-01-28T00:00:00"/>
    <x v="0"/>
    <s v="Int'l NGO"/>
    <x v="0"/>
    <x v="0"/>
    <s v="IQ-G08"/>
    <s v="Zakho_زاخو"/>
    <s v="IQ-D051"/>
    <s v="Sectors 1-30"/>
    <x v="0"/>
    <x v="0"/>
    <s v="Winter"/>
    <s v="Delivered"/>
    <s v="In-Kind"/>
    <n v="432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74"/>
    <n v="5538"/>
    <n v="129"/>
    <n v="0"/>
    <m/>
  </r>
  <r>
    <n v="169"/>
    <d v="2016-01-30T00:00:00"/>
    <d v="2016-01-30T00:00:00"/>
    <x v="0"/>
    <s v="Int'l NGO"/>
    <x v="0"/>
    <x v="0"/>
    <s v="IQ-G08"/>
    <s v="Zakho_زاخو"/>
    <s v="IQ-D051"/>
    <s v="Chimshko"/>
    <x v="0"/>
    <x v="0"/>
    <s v="Winter"/>
    <s v="Delivered"/>
    <s v="In-Kind"/>
    <n v="54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3"/>
    <n v="748"/>
    <n v="37"/>
    <n v="0"/>
    <m/>
  </r>
  <r>
    <n v="170"/>
    <d v="2016-01-30T00:00:00"/>
    <d v="2016-01-30T00:00:00"/>
    <x v="0"/>
    <s v="Int'l NGO"/>
    <x v="0"/>
    <x v="0"/>
    <s v="IQ-G08"/>
    <s v="Zakho_زاخو"/>
    <s v="IQ-D051"/>
    <s v="Bersiv 2"/>
    <x v="1"/>
    <x v="0"/>
    <s v="Winter"/>
    <s v="Delivered"/>
    <s v="In-Kind"/>
    <n v="7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141"/>
    <n v="1"/>
    <n v="0"/>
    <m/>
  </r>
  <r>
    <n v="171"/>
    <d v="2016-01-30T00:00:00"/>
    <d v="2016-01-30T00:00:00"/>
    <x v="0"/>
    <s v="Int'l NGO"/>
    <x v="0"/>
    <x v="0"/>
    <s v="IQ-G08"/>
    <m/>
    <s v=""/>
    <s v="Bardarash"/>
    <x v="0"/>
    <x v="0"/>
    <s v="Winter"/>
    <s v="Delivered"/>
    <s v="In-Kind"/>
    <n v="30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418"/>
    <n v="25"/>
    <n v="0"/>
    <m/>
  </r>
  <r>
    <n v="172"/>
    <d v="2016-01-30T00:00:00"/>
    <d v="2016-01-30T00:00:00"/>
    <x v="0"/>
    <s v="Int'l NGO"/>
    <x v="0"/>
    <x v="5"/>
    <s v="IQ-G15"/>
    <s v="Shikhan_الشيخان"/>
    <s v="IQ-D088"/>
    <m/>
    <x v="0"/>
    <x v="0"/>
    <s v="Winter"/>
    <s v="Delivered"/>
    <s v="In-Kind"/>
    <n v="30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"/>
    <n v="405"/>
    <n v="5"/>
    <n v="0"/>
    <m/>
  </r>
  <r>
    <n v="173"/>
    <d v="2016-01-31T00:00:00"/>
    <d v="2016-01-31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174"/>
    <d v="2016-01-31T00:00:00"/>
    <d v="2016-01-31T00:00:00"/>
    <x v="2"/>
    <s v="UN"/>
    <x v="4"/>
    <x v="2"/>
    <s v="IQ-G01"/>
    <s v="Anbar_الأنبار"/>
    <s v="IQ-D001"/>
    <m/>
    <x v="1"/>
    <x v="2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175"/>
    <d v="2016-01-31T00:00:00"/>
    <d v="2016-01-31T00:00:00"/>
    <x v="1"/>
    <s v="UN"/>
    <x v="1"/>
    <x v="7"/>
    <s v="IQ-G07"/>
    <s v="Kadhimia_الكاظمية"/>
    <s v="IQ-D040"/>
    <m/>
    <x v="1"/>
    <x v="1"/>
    <s v="Winter"/>
    <s v="Delivered"/>
    <s v="In-Kind"/>
    <n v="200"/>
    <n v="200"/>
    <m/>
    <m/>
    <n v="1200"/>
    <n v="0"/>
    <n v="200"/>
    <n v="2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176"/>
    <d v="2016-01-31T00:00:00"/>
    <d v="2016-01-31T00:00:00"/>
    <x v="1"/>
    <s v="UN"/>
    <x v="3"/>
    <x v="0"/>
    <s v="IQ-G08"/>
    <s v="NIN - Shikhan"/>
    <s v="IQ-D053"/>
    <m/>
    <x v="0"/>
    <x v="1"/>
    <s v="Winter"/>
    <s v="Delivered"/>
    <s v="In-Kind"/>
    <n v="9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77"/>
    <d v="2016-01-31T00:00:00"/>
    <d v="2016-01-31T00:00:00"/>
    <x v="3"/>
    <s v="Nat'l NGO"/>
    <x v="6"/>
    <x v="11"/>
    <s v="IQ-G11"/>
    <s v="Erbil__اربيل"/>
    <s v="IQ-D064"/>
    <m/>
    <x v="0"/>
    <x v="1"/>
    <s v="Winter"/>
    <s v="Delivered"/>
    <s v="In-Kind"/>
    <m/>
    <m/>
    <s v="Fuel"/>
    <n v="4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0000"/>
    <n v="0"/>
    <n v="0"/>
    <n v="0"/>
    <n v="0"/>
    <n v="0"/>
    <n v="0"/>
    <n v="0"/>
    <n v="0"/>
    <n v="0"/>
    <n v="0"/>
    <m/>
  </r>
  <r>
    <n v="178"/>
    <d v="2016-01-31T00:00:00"/>
    <d v="2016-01-31T00:00:00"/>
    <x v="3"/>
    <s v="Nat'l NGO"/>
    <x v="6"/>
    <x v="11"/>
    <s v="IQ-G11"/>
    <s v="Erbil__اربيل"/>
    <s v="IQ-D064"/>
    <m/>
    <x v="0"/>
    <x v="2"/>
    <s v="Winter"/>
    <s v="Delivered"/>
    <s v="In-Kind"/>
    <n v="48"/>
    <m/>
    <m/>
    <m/>
    <n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"/>
    <n v="921"/>
    <n v="0"/>
    <n v="0"/>
    <m/>
  </r>
  <r>
    <n v="179"/>
    <d v="2016-01-31T00:00:00"/>
    <d v="2016-01-31T00:00:00"/>
    <x v="3"/>
    <s v="Nat'l NGO"/>
    <x v="6"/>
    <x v="5"/>
    <s v="IQ-G15"/>
    <s v="Akre_عقرة"/>
    <s v="IQ-D083"/>
    <m/>
    <x v="0"/>
    <x v="2"/>
    <s v="Winter"/>
    <s v="Delivered"/>
    <s v="In-Kind"/>
    <n v="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m/>
  </r>
  <r>
    <n v="180"/>
    <d v="2016-01-31T00:00:00"/>
    <d v="2016-01-31T00:00:00"/>
    <x v="4"/>
    <s v="Int'l NGO"/>
    <x v="7"/>
    <x v="11"/>
    <s v="IQ-G11"/>
    <s v="Erbil__اربيل"/>
    <s v="IQ-D064"/>
    <m/>
    <x v="0"/>
    <x v="2"/>
    <s v="Normal"/>
    <s v="Delivered"/>
    <s v="In-Kind"/>
    <n v="98"/>
    <n v="98"/>
    <m/>
    <m/>
    <n v="589"/>
    <n v="589"/>
    <n v="0"/>
    <n v="0"/>
    <n v="0"/>
    <n v="589"/>
    <n v="0"/>
    <n v="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81"/>
    <d v="2016-01-31T00:00:00"/>
    <d v="2016-01-31T00:00:00"/>
    <x v="5"/>
    <s v="Int'l NGO"/>
    <x v="8"/>
    <x v="2"/>
    <s v="IQ-G01"/>
    <s v="Falluja_الفلوجة"/>
    <s v="IQ-D002"/>
    <m/>
    <x v="0"/>
    <x v="1"/>
    <s v="Winter"/>
    <s v="Delivered"/>
    <s v="In-Kind"/>
    <n v="3300"/>
    <n v="3300"/>
    <m/>
    <m/>
    <n v="19800"/>
    <n v="0"/>
    <n v="3300"/>
    <n v="3300"/>
    <n v="7000"/>
    <n v="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0"/>
    <n v="0"/>
    <m/>
  </r>
  <r>
    <n v="182"/>
    <d v="2016-01-31T00:00:00"/>
    <d v="2016-01-31T00:00:00"/>
    <x v="5"/>
    <s v="Int'l NGO"/>
    <x v="8"/>
    <x v="8"/>
    <s v="IQ-G18"/>
    <m/>
    <s v=""/>
    <m/>
    <x v="1"/>
    <x v="1"/>
    <s v="Winter"/>
    <s v="Delivered"/>
    <s v="In-Kind"/>
    <n v="200"/>
    <n v="200"/>
    <m/>
    <m/>
    <n v="1500"/>
    <n v="0"/>
    <n v="200"/>
    <n v="200"/>
    <n v="20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"/>
    <n v="0"/>
    <n v="0"/>
    <n v="0"/>
    <n v="0"/>
    <n v="0"/>
    <m/>
  </r>
  <r>
    <n v="183"/>
    <d v="2016-01-31T00:00:00"/>
    <d v="2016-01-31T00:00:00"/>
    <x v="5"/>
    <s v="Int'l NGO"/>
    <x v="8"/>
    <x v="8"/>
    <s v="IQ-G18"/>
    <s v="Balad_بلد"/>
    <s v="IQ-D102"/>
    <m/>
    <x v="1"/>
    <x v="1"/>
    <s v="Winter"/>
    <s v="Delivered"/>
    <s v="In-Kind"/>
    <n v="250"/>
    <n v="250"/>
    <m/>
    <m/>
    <n v="1500"/>
    <n v="0"/>
    <n v="250"/>
    <n v="250"/>
    <n v="25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184"/>
    <d v="2016-01-31T00:00:00"/>
    <d v="2016-01-31T00:00:00"/>
    <x v="5"/>
    <s v="Int'l NGO"/>
    <x v="8"/>
    <x v="8"/>
    <s v="IQ-G18"/>
    <s v="Samarra_سامراء"/>
    <s v="IQ-D105"/>
    <m/>
    <x v="1"/>
    <x v="1"/>
    <s v="Normal"/>
    <s v="Delivered"/>
    <s v="In-Kind"/>
    <n v="220"/>
    <n v="220"/>
    <m/>
    <m/>
    <n v="1320"/>
    <n v="0"/>
    <n v="220"/>
    <n v="220"/>
    <n v="220"/>
    <n v="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85"/>
    <d v="2016-01-31T00:00:00"/>
    <d v="2016-01-31T00:00:00"/>
    <x v="5"/>
    <s v="Int'l NGO"/>
    <x v="8"/>
    <x v="8"/>
    <s v="IQ-G18"/>
    <s v="Tikrit_تكريت"/>
    <s v="IQ-D108"/>
    <m/>
    <x v="1"/>
    <x v="1"/>
    <s v="Normal"/>
    <s v="Delivered"/>
    <s v="In-Kind"/>
    <n v="300"/>
    <n v="300"/>
    <m/>
    <m/>
    <n v="1800"/>
    <n v="0"/>
    <n v="300"/>
    <n v="300"/>
    <n v="300"/>
    <n v="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86"/>
    <d v="2016-01-31T00:00:00"/>
    <d v="2016-01-31T00:00:00"/>
    <x v="6"/>
    <s v="Int'l NGO"/>
    <x v="9"/>
    <x v="5"/>
    <s v="IQ-G15"/>
    <s v="Akre_عقرة"/>
    <s v="IQ-D083"/>
    <m/>
    <x v="1"/>
    <x v="1"/>
    <s v="Normal"/>
    <s v="Delivered"/>
    <s v="In-Kind"/>
    <n v="160"/>
    <m/>
    <m/>
    <m/>
    <n v="0"/>
    <n v="0"/>
    <n v="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87"/>
    <d v="2016-01-31T00:00:00"/>
    <d v="2016-01-31T00:00:00"/>
    <x v="7"/>
    <s v="Int'l NGO"/>
    <x v="3"/>
    <x v="0"/>
    <s v="IQ-G08"/>
    <s v="Sumel_سميل"/>
    <s v="IQ-D050"/>
    <m/>
    <x v="0"/>
    <x v="1"/>
    <s v="Winter"/>
    <s v="Delivered"/>
    <s v="In-Kind"/>
    <m/>
    <m/>
    <s v="Fuel"/>
    <n v="4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4400"/>
    <n v="0"/>
    <n v="0"/>
    <n v="0"/>
    <n v="0"/>
    <n v="0"/>
    <n v="0"/>
    <n v="0"/>
    <n v="0"/>
    <n v="0"/>
    <n v="0"/>
    <m/>
  </r>
  <r>
    <n v="188"/>
    <d v="2016-01-31T00:00:00"/>
    <d v="2016-01-31T00:00:00"/>
    <x v="7"/>
    <s v="Int'l NGO"/>
    <x v="3"/>
    <x v="0"/>
    <s v="IQ-G08"/>
    <s v="Sumel_سميل"/>
    <s v="IQ-D050"/>
    <m/>
    <x v="0"/>
    <x v="1"/>
    <s v="Winter"/>
    <s v="Delivered"/>
    <s v="In-Kind"/>
    <n v="101"/>
    <n v="101"/>
    <m/>
    <m/>
    <n v="858"/>
    <n v="197"/>
    <n v="101"/>
    <n v="101"/>
    <n v="196"/>
    <n v="858"/>
    <n v="0"/>
    <n v="0"/>
    <n v="0"/>
    <n v="0"/>
    <n v="0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89"/>
    <d v="2016-01-31T00:00:00"/>
    <d v="2016-01-31T00:00:00"/>
    <x v="7"/>
    <s v="Int'l NGO"/>
    <x v="3"/>
    <x v="0"/>
    <s v="IQ-G08"/>
    <s v="Zakho_زاخو"/>
    <s v="IQ-D051"/>
    <m/>
    <x v="0"/>
    <x v="1"/>
    <s v="Winter"/>
    <s v="Delivered"/>
    <s v="In-Kind"/>
    <m/>
    <m/>
    <s v="Fuel"/>
    <n v="1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400"/>
    <n v="0"/>
    <n v="0"/>
    <n v="0"/>
    <n v="0"/>
    <n v="0"/>
    <n v="0"/>
    <n v="0"/>
    <n v="0"/>
    <n v="0"/>
    <n v="0"/>
    <m/>
  </r>
  <r>
    <n v="190"/>
    <d v="2016-01-31T00:00:00"/>
    <d v="2016-01-31T00:00:00"/>
    <x v="7"/>
    <s v="Int'l NGO"/>
    <x v="3"/>
    <x v="0"/>
    <s v="IQ-G08"/>
    <s v="NIN - Shikhan"/>
    <s v="IQ-D053"/>
    <m/>
    <x v="0"/>
    <x v="1"/>
    <s v="Winter"/>
    <s v="Delivered"/>
    <s v="In-Kind"/>
    <m/>
    <m/>
    <s v="Fuel"/>
    <n v="1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00"/>
    <n v="0"/>
    <n v="0"/>
    <n v="0"/>
    <n v="0"/>
    <n v="0"/>
    <n v="0"/>
    <n v="0"/>
    <n v="0"/>
    <n v="0"/>
    <n v="0"/>
    <m/>
  </r>
  <r>
    <n v="191"/>
    <d v="2016-01-31T00:00:00"/>
    <d v="2016-01-31T00:00:00"/>
    <x v="7"/>
    <s v="Int'l NGO"/>
    <x v="3"/>
    <x v="5"/>
    <s v="IQ-G15"/>
    <s v="Akre_عقرة"/>
    <s v="IQ-D083"/>
    <m/>
    <x v="0"/>
    <x v="1"/>
    <s v="Winter"/>
    <s v="Delivered"/>
    <s v="In-Kind"/>
    <n v="5"/>
    <m/>
    <m/>
    <m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92"/>
    <d v="2016-01-31T00:00:00"/>
    <d v="2016-01-31T00:00:00"/>
    <x v="7"/>
    <s v="Int'l NGO"/>
    <x v="3"/>
    <x v="5"/>
    <s v="IQ-G15"/>
    <s v="Tilkaif_تلكيف"/>
    <s v="IQ-D091"/>
    <m/>
    <x v="1"/>
    <x v="1"/>
    <s v="Winter"/>
    <s v="Delivered"/>
    <s v="In-Kind"/>
    <n v="93"/>
    <m/>
    <m/>
    <m/>
    <n v="562"/>
    <n v="0"/>
    <n v="0"/>
    <n v="0"/>
    <n v="0"/>
    <n v="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93"/>
    <d v="2016-01-31T00:00:00"/>
    <d v="2016-01-31T00:00:00"/>
    <x v="7"/>
    <s v="Int'l NGO"/>
    <x v="3"/>
    <x v="5"/>
    <s v="IQ-G15"/>
    <s v="Tilkaif_تلكيف"/>
    <s v="IQ-D091"/>
    <m/>
    <x v="1"/>
    <x v="1"/>
    <s v="Winter"/>
    <s v="Delivered"/>
    <s v="In-Kind"/>
    <m/>
    <m/>
    <s v="Fuel"/>
    <n v="1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400"/>
    <n v="0"/>
    <n v="0"/>
    <n v="0"/>
    <n v="0"/>
    <n v="0"/>
    <n v="0"/>
    <n v="0"/>
    <n v="0"/>
    <n v="0"/>
    <n v="0"/>
    <m/>
  </r>
  <r>
    <n v="194"/>
    <d v="2016-01-31T00:00:00"/>
    <d v="2016-01-31T00:00:00"/>
    <x v="8"/>
    <s v="Nat'l NGO"/>
    <x v="2"/>
    <x v="3"/>
    <s v="IQ-G13"/>
    <s v="Kirkuk__كركوك"/>
    <s v="IQ-D076"/>
    <m/>
    <x v="1"/>
    <x v="1"/>
    <s v="Winter"/>
    <s v="Delivered"/>
    <s v="In-Kind"/>
    <m/>
    <m/>
    <s v="Fuel"/>
    <n v="8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000"/>
    <n v="0"/>
    <n v="0"/>
    <n v="0"/>
    <n v="0"/>
    <n v="0"/>
    <n v="0"/>
    <n v="0"/>
    <n v="0"/>
    <n v="0"/>
    <n v="0"/>
    <m/>
  </r>
  <r>
    <n v="195"/>
    <d v="2016-01-31T00:00:00"/>
    <d v="2016-01-31T00:00:00"/>
    <x v="9"/>
    <s v="Int'l NGO"/>
    <x v="5"/>
    <x v="2"/>
    <s v="IQ-G01"/>
    <s v="Falluja_الفلوجة"/>
    <s v="IQ-D002"/>
    <m/>
    <x v="1"/>
    <x v="1"/>
    <s v="Winter"/>
    <s v="Delivered"/>
    <s v="In-Kind"/>
    <n v="4362"/>
    <m/>
    <m/>
    <m/>
    <n v="0"/>
    <n v="0"/>
    <n v="0"/>
    <n v="4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96"/>
    <d v="2016-01-31T00:00:00"/>
    <d v="2016-01-31T00:00:00"/>
    <x v="10"/>
    <s v="UN"/>
    <x v="10"/>
    <x v="11"/>
    <s v="IQ-G11"/>
    <s v="Erbil__اربيل"/>
    <s v="IQ-D064"/>
    <m/>
    <x v="1"/>
    <x v="1"/>
    <s v="Winter"/>
    <s v="Delivered"/>
    <s v="In-Kind"/>
    <n v="6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876"/>
    <n v="1044"/>
    <n v="0"/>
    <n v="0"/>
    <m/>
  </r>
  <r>
    <n v="197"/>
    <d v="2016-01-31T00:00:00"/>
    <d v="2016-01-31T00:00:00"/>
    <x v="11"/>
    <s v="Nat'l NGO"/>
    <x v="11"/>
    <x v="12"/>
    <s v="IQ-G10"/>
    <s v="Khanaqin_خانقين"/>
    <s v="IQ-D060"/>
    <m/>
    <x v="0"/>
    <x v="1"/>
    <s v="Winter"/>
    <s v="Delivered"/>
    <s v="In-Kind"/>
    <m/>
    <m/>
    <s v="Fuel"/>
    <n v="1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600"/>
    <n v="0"/>
    <n v="0"/>
    <n v="0"/>
    <n v="0"/>
    <n v="0"/>
    <n v="0"/>
    <n v="0"/>
    <n v="0"/>
    <n v="0"/>
    <n v="0"/>
    <m/>
  </r>
  <r>
    <n v="198"/>
    <d v="2016-01-31T00:00:00"/>
    <d v="2016-01-31T00:00:00"/>
    <x v="0"/>
    <s v="Int'l NGO"/>
    <x v="0"/>
    <x v="0"/>
    <s v="IQ-G08"/>
    <s v="Sumel_سميل"/>
    <s v="IQ-D050"/>
    <s v="Sharia"/>
    <x v="0"/>
    <x v="0"/>
    <s v="Winter"/>
    <s v="Delivered"/>
    <s v="In-Kind"/>
    <n v="71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3"/>
    <n v="1205"/>
    <n v="75"/>
    <n v="0"/>
    <m/>
  </r>
  <r>
    <n v="199"/>
    <d v="2016-02-01T00:00:00"/>
    <d v="2016-02-01T00:00:00"/>
    <x v="2"/>
    <s v="UN"/>
    <x v="4"/>
    <x v="2"/>
    <s v="IQ-G01"/>
    <s v="Anbar_الأنبار"/>
    <s v="IQ-D001"/>
    <m/>
    <x v="1"/>
    <x v="2"/>
    <s v="Winter"/>
    <s v="Delivered"/>
    <s v="In-Kind"/>
    <m/>
    <m/>
    <s v="Fuel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70"/>
    <n v="0"/>
    <n v="0"/>
    <n v="0"/>
    <n v="0"/>
    <n v="0"/>
    <n v="0"/>
    <n v="0"/>
    <n v="0"/>
    <n v="0"/>
    <n v="0"/>
    <m/>
  </r>
  <r>
    <n v="200"/>
    <d v="2016-02-01T00:00:00"/>
    <d v="2016-02-01T00:00:00"/>
    <x v="2"/>
    <s v="UN"/>
    <x v="4"/>
    <x v="4"/>
    <s v="IQ-G12"/>
    <s v="Kerbala__كربلاء"/>
    <s v="IQ-D072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201"/>
    <d v="2016-02-01T00:00:00"/>
    <d v="2016-02-01T00:00:00"/>
    <x v="2"/>
    <s v="UN"/>
    <x v="4"/>
    <x v="9"/>
    <s v="IQ-G16"/>
    <s v="Kut_الكوت"/>
    <s v="IQ-D095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202"/>
    <d v="2016-02-01T00:00:00"/>
    <d v="2016-02-01T00:00:00"/>
    <x v="2"/>
    <s v="UN"/>
    <x v="4"/>
    <x v="13"/>
    <s v="IQ-G04"/>
    <s v="Afaq_عفك"/>
    <s v="IQ-D020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203"/>
    <d v="2016-02-01T00:00:00"/>
    <d v="2016-02-01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0"/>
    <n v="0"/>
    <n v="0"/>
    <n v="3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04"/>
    <d v="2016-02-01T00:00:00"/>
    <d v="2016-02-01T00:00:00"/>
    <x v="2"/>
    <s v="UN"/>
    <x v="4"/>
    <x v="2"/>
    <s v="IQ-G01"/>
    <s v="Falluja_الفلوجة"/>
    <s v="IQ-D002"/>
    <m/>
    <x v="1"/>
    <x v="2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205"/>
    <d v="2016-02-01T00:00:00"/>
    <d v="2016-02-01T00:00:00"/>
    <x v="1"/>
    <s v="UN"/>
    <x v="8"/>
    <x v="8"/>
    <s v="IQ-G18"/>
    <s v="Tikrit_تكريت"/>
    <s v="IQ-D108"/>
    <m/>
    <x v="1"/>
    <x v="1"/>
    <s v="Winter"/>
    <s v="Delivered"/>
    <s v="In-Kind"/>
    <n v="400"/>
    <n v="400"/>
    <m/>
    <m/>
    <n v="2400"/>
    <n v="0"/>
    <n v="400"/>
    <n v="4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m/>
  </r>
  <r>
    <n v="206"/>
    <d v="2016-02-01T00:00:00"/>
    <d v="2016-02-01T00:00:00"/>
    <x v="1"/>
    <s v="UN"/>
    <x v="3"/>
    <x v="0"/>
    <s v="IQ-G08"/>
    <s v="NIN - Sinjar"/>
    <s v="IQ-D053"/>
    <m/>
    <x v="1"/>
    <x v="3"/>
    <s v="Winter"/>
    <s v="Delivered"/>
    <s v="In-Kind"/>
    <n v="40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"/>
    <n v="0"/>
    <n v="0"/>
    <n v="0"/>
    <n v="0"/>
    <n v="0"/>
    <m/>
  </r>
  <r>
    <n v="207"/>
    <d v="2016-02-02T00:00:00"/>
    <d v="2016-02-02T00:00:00"/>
    <x v="2"/>
    <s v="UN"/>
    <x v="4"/>
    <x v="12"/>
    <s v="IQ-G10"/>
    <s v="Khalis_الخالص"/>
    <s v="IQ-D059"/>
    <m/>
    <x v="1"/>
    <x v="1"/>
    <s v="Winter"/>
    <s v="Delivered"/>
    <s v="In-Kind"/>
    <n v="300"/>
    <n v="300"/>
    <m/>
    <m/>
    <n v="0"/>
    <n v="0"/>
    <n v="0"/>
    <n v="0"/>
    <n v="18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08"/>
    <d v="2016-02-02T00:00:00"/>
    <d v="2016-02-02T00:00:00"/>
    <x v="2"/>
    <s v="UN"/>
    <x v="4"/>
    <x v="1"/>
    <s v="IQ-G17"/>
    <s v="Najaf__النجف"/>
    <s v="IQ-D100"/>
    <m/>
    <x v="1"/>
    <x v="1"/>
    <s v="Winter"/>
    <s v="Delivered"/>
    <s v="In-Kind"/>
    <n v="200"/>
    <n v="200"/>
    <m/>
    <m/>
    <n v="0"/>
    <n v="0"/>
    <n v="0"/>
    <n v="0"/>
    <n v="1200"/>
    <n v="0"/>
    <n v="0"/>
    <n v="0"/>
    <n v="0"/>
    <m/>
    <n v="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209"/>
    <d v="2016-02-02T00:00:00"/>
    <d v="2016-02-02T00:00:00"/>
    <x v="2"/>
    <s v="UN"/>
    <x v="4"/>
    <x v="2"/>
    <s v="IQ-G01"/>
    <s v="Falluja_الفلوجة"/>
    <s v="IQ-D002"/>
    <m/>
    <x v="1"/>
    <x v="2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210"/>
    <d v="2016-02-02T00:00:00"/>
    <d v="2016-02-02T00:00:00"/>
    <x v="2"/>
    <s v="UN"/>
    <x v="4"/>
    <x v="2"/>
    <s v="IQ-G01"/>
    <s v="Falluja_الفلوجة"/>
    <s v="IQ-D002"/>
    <m/>
    <x v="1"/>
    <x v="2"/>
    <s v="Winter"/>
    <s v="Delivered"/>
    <s v="In-Kind"/>
    <m/>
    <m/>
    <s v="Fuel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50"/>
    <n v="0"/>
    <n v="0"/>
    <n v="0"/>
    <n v="0"/>
    <n v="0"/>
    <n v="0"/>
    <n v="0"/>
    <n v="0"/>
    <n v="0"/>
    <n v="0"/>
    <m/>
  </r>
  <r>
    <n v="211"/>
    <d v="2016-02-02T00:00:00"/>
    <d v="2016-02-02T00:00:00"/>
    <x v="2"/>
    <s v="UN"/>
    <x v="4"/>
    <x v="2"/>
    <s v="IQ-G01"/>
    <s v="Falluja_الفلوجة"/>
    <s v="IQ-D002"/>
    <m/>
    <x v="1"/>
    <x v="1"/>
    <s v="Winter"/>
    <s v="Delivered"/>
    <s v="In-Kind"/>
    <n v="500"/>
    <n v="500"/>
    <m/>
    <m/>
    <n v="3000"/>
    <n v="0"/>
    <n v="0"/>
    <n v="0"/>
    <n v="50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500"/>
    <n v="0"/>
    <n v="500"/>
    <n v="0"/>
    <n v="0"/>
    <n v="0"/>
    <n v="0"/>
    <m/>
  </r>
  <r>
    <n v="212"/>
    <d v="2016-02-02T00:00:00"/>
    <d v="2016-02-02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213"/>
    <d v="2016-02-02T00:00:00"/>
    <d v="2016-02-02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900"/>
    <n v="0"/>
    <n v="0"/>
    <n v="0"/>
    <n v="0"/>
    <n v="0"/>
    <n v="0"/>
    <n v="0"/>
    <n v="0"/>
    <n v="0"/>
    <n v="0"/>
    <m/>
  </r>
  <r>
    <n v="214"/>
    <d v="2016-02-02T00:00:00"/>
    <d v="2016-02-02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215"/>
    <d v="2016-02-02T00:00:00"/>
    <d v="2016-02-02T00:00:00"/>
    <x v="2"/>
    <s v="UN"/>
    <x v="4"/>
    <x v="6"/>
    <s v="IQ-G06"/>
    <s v="Hilla_الحلة"/>
    <s v="IQ-D035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216"/>
    <d v="2016-02-02T00:00:00"/>
    <d v="2016-02-02T00:00:00"/>
    <x v="2"/>
    <s v="UN"/>
    <x v="4"/>
    <x v="8"/>
    <s v="IQ-G18"/>
    <s v="Salah al-Din_صلاح الدين"/>
    <s v="IQ-D008"/>
    <m/>
    <x v="1"/>
    <x v="1"/>
    <s v="Winter"/>
    <s v="Delivered"/>
    <s v="In-Kind"/>
    <n v="330"/>
    <n v="300"/>
    <m/>
    <m/>
    <n v="1980"/>
    <n v="0"/>
    <n v="0"/>
    <n v="0"/>
    <n v="330"/>
    <n v="0"/>
    <n v="0"/>
    <n v="0"/>
    <n v="0"/>
    <n v="0"/>
    <n v="1980"/>
    <n v="0"/>
    <n v="0"/>
    <n v="0"/>
    <n v="0"/>
    <n v="0"/>
    <n v="0"/>
    <n v="0"/>
    <n v="0"/>
    <n v="0"/>
    <n v="0"/>
    <n v="0"/>
    <n v="0"/>
    <n v="0"/>
    <n v="330"/>
    <n v="0"/>
    <n v="330"/>
    <n v="0"/>
    <n v="0"/>
    <n v="0"/>
    <n v="0"/>
    <m/>
  </r>
  <r>
    <n v="217"/>
    <d v="2016-02-02T00:00:00"/>
    <d v="2016-02-02T00:00:00"/>
    <x v="2"/>
    <s v="UN"/>
    <x v="4"/>
    <x v="6"/>
    <s v="IQ-G06"/>
    <s v="Mahawil_المحاويل"/>
    <s v="IQ-D036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218"/>
    <d v="2016-02-02T00:00:00"/>
    <d v="2016-02-02T00:00:00"/>
    <x v="1"/>
    <s v="UN"/>
    <x v="2"/>
    <x v="3"/>
    <s v="IQ-G13"/>
    <s v="Kirkuk__كركوك"/>
    <s v="IQ-D076"/>
    <m/>
    <x v="0"/>
    <x v="1"/>
    <s v="Winter"/>
    <s v="Delivered"/>
    <s v="In-Kind"/>
    <n v="75"/>
    <n v="75"/>
    <m/>
    <m/>
    <n v="450"/>
    <n v="0"/>
    <n v="0"/>
    <n v="75"/>
    <n v="75"/>
    <n v="225"/>
    <n v="0"/>
    <n v="0"/>
    <n v="0"/>
    <n v="0"/>
    <n v="0"/>
    <n v="0"/>
    <n v="75"/>
    <n v="0"/>
    <n v="0"/>
    <n v="0"/>
    <n v="0"/>
    <n v="0"/>
    <n v="75"/>
    <n v="0"/>
    <n v="0"/>
    <n v="0"/>
    <n v="0"/>
    <n v="0"/>
    <n v="0"/>
    <n v="75"/>
    <n v="0"/>
    <n v="0"/>
    <n v="0"/>
    <n v="0"/>
    <n v="0"/>
    <m/>
  </r>
  <r>
    <n v="219"/>
    <d v="2016-02-02T00:00:00"/>
    <d v="2016-02-02T00:00:00"/>
    <x v="1"/>
    <s v="UN"/>
    <x v="2"/>
    <x v="3"/>
    <s v="IQ-G13"/>
    <s v="Kirkuk__كركوك"/>
    <s v="IQ-D076"/>
    <m/>
    <x v="0"/>
    <x v="1"/>
    <s v="Winter"/>
    <s v="Delivered"/>
    <s v="In-Kind"/>
    <n v="50"/>
    <n v="50"/>
    <m/>
    <m/>
    <n v="900"/>
    <n v="0"/>
    <n v="0"/>
    <n v="50"/>
    <n v="50"/>
    <n v="150"/>
    <n v="0"/>
    <n v="0"/>
    <n v="0"/>
    <n v="0"/>
    <n v="0"/>
    <n v="0"/>
    <n v="50"/>
    <n v="0"/>
    <n v="0"/>
    <n v="0"/>
    <n v="0"/>
    <n v="0"/>
    <n v="50"/>
    <n v="0"/>
    <n v="0"/>
    <n v="0"/>
    <n v="0"/>
    <n v="0"/>
    <n v="0"/>
    <n v="50"/>
    <n v="0"/>
    <n v="0"/>
    <n v="0"/>
    <n v="0"/>
    <n v="0"/>
    <m/>
  </r>
  <r>
    <n v="220"/>
    <d v="2016-02-02T00:00:00"/>
    <d v="2016-02-02T00:00:00"/>
    <x v="1"/>
    <s v="UN"/>
    <x v="3"/>
    <x v="0"/>
    <s v="IQ-G08"/>
    <s v="NIN - Sinjar"/>
    <s v="IQ-D053"/>
    <m/>
    <x v="1"/>
    <x v="3"/>
    <s v="Winter"/>
    <s v="Delivered"/>
    <s v="In-Kind"/>
    <n v="53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"/>
    <n v="0"/>
    <n v="0"/>
    <n v="0"/>
    <n v="0"/>
    <n v="0"/>
    <m/>
  </r>
  <r>
    <n v="221"/>
    <d v="2016-01-30T00:00:00"/>
    <d v="2016-02-02T00:00:00"/>
    <x v="0"/>
    <s v="Int'l NGO"/>
    <x v="0"/>
    <x v="0"/>
    <s v="IQ-G08"/>
    <s v="Zakho_زاخو"/>
    <s v="IQ-D051"/>
    <s v="Sectors 1-30"/>
    <x v="0"/>
    <x v="0"/>
    <s v="Winter"/>
    <s v="Delivered"/>
    <s v="In-Kind"/>
    <n v="262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5"/>
    <n v="3146"/>
    <n v="106"/>
    <n v="0"/>
    <m/>
  </r>
  <r>
    <n v="222"/>
    <d v="2016-02-02T00:00:00"/>
    <d v="2016-02-02T00:00:00"/>
    <x v="0"/>
    <s v="Int'l NGO"/>
    <x v="0"/>
    <x v="0"/>
    <s v="IQ-G08"/>
    <s v="Zakho_زاخو"/>
    <s v="IQ-D051"/>
    <s v="Batifa"/>
    <x v="1"/>
    <x v="0"/>
    <s v="Winter"/>
    <s v="Delivered"/>
    <s v="In-Kind"/>
    <n v="43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2"/>
    <n v="547"/>
    <n v="1"/>
    <n v="0"/>
    <m/>
  </r>
  <r>
    <n v="223"/>
    <d v="2016-02-02T00:00:00"/>
    <d v="2016-02-02T00:00:00"/>
    <x v="0"/>
    <s v="Int'l NGO"/>
    <x v="0"/>
    <x v="0"/>
    <s v="IQ-G08"/>
    <m/>
    <s v=""/>
    <s v="Bardarash"/>
    <x v="0"/>
    <x v="0"/>
    <s v="Winter"/>
    <s v="Delivered"/>
    <s v="In-Kind"/>
    <n v="2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9"/>
    <n v="1"/>
    <n v="0"/>
    <m/>
  </r>
  <r>
    <n v="224"/>
    <d v="2016-02-03T00:00:00"/>
    <d v="2016-02-03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900"/>
    <n v="0"/>
    <n v="0"/>
    <n v="0"/>
    <n v="0"/>
    <n v="0"/>
    <n v="0"/>
    <n v="0"/>
    <n v="0"/>
    <n v="0"/>
    <n v="0"/>
    <m/>
  </r>
  <r>
    <n v="225"/>
    <d v="2016-02-03T00:00:00"/>
    <d v="2016-02-03T00:00:00"/>
    <x v="2"/>
    <s v="UN"/>
    <x v="4"/>
    <x v="7"/>
    <s v="IQ-G07"/>
    <s v="Resafa_الرصافة"/>
    <s v="IQ-D044"/>
    <m/>
    <x v="1"/>
    <x v="1"/>
    <s v="Winter"/>
    <s v="Delivered"/>
    <s v="In-Kind"/>
    <m/>
    <m/>
    <s v="Fuel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00"/>
    <n v="0"/>
    <n v="0"/>
    <n v="0"/>
    <n v="0"/>
    <n v="0"/>
    <n v="0"/>
    <n v="0"/>
    <n v="0"/>
    <n v="0"/>
    <n v="0"/>
    <m/>
  </r>
  <r>
    <n v="226"/>
    <d v="2016-02-03T00:00:00"/>
    <d v="2016-02-03T00:00:00"/>
    <x v="2"/>
    <s v="UN"/>
    <x v="4"/>
    <x v="2"/>
    <s v="IQ-G01"/>
    <s v="Falluja_الفلوجة"/>
    <s v="IQ-D002"/>
    <m/>
    <x v="1"/>
    <x v="1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227"/>
    <d v="2016-02-03T00:00:00"/>
    <d v="2016-02-03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228"/>
    <d v="2016-02-03T00:00:00"/>
    <d v="2016-02-03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250"/>
    <n v="0"/>
    <n v="0"/>
    <n v="0"/>
    <n v="0"/>
    <n v="0"/>
    <n v="0"/>
    <n v="0"/>
    <n v="0"/>
    <n v="0"/>
    <n v="0"/>
    <m/>
  </r>
  <r>
    <n v="229"/>
    <d v="2016-02-03T00:00:00"/>
    <d v="2016-02-03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230"/>
    <d v="2016-02-03T00:00:00"/>
    <d v="2016-02-03T00:00:00"/>
    <x v="2"/>
    <s v="UN"/>
    <x v="4"/>
    <x v="2"/>
    <s v="IQ-G01"/>
    <s v="Falluja_الفلوجة"/>
    <s v="IQ-D002"/>
    <m/>
    <x v="1"/>
    <x v="2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231"/>
    <d v="2016-02-03T00:00:00"/>
    <d v="2016-02-03T00:00:00"/>
    <x v="2"/>
    <s v="UN"/>
    <x v="4"/>
    <x v="4"/>
    <s v="IQ-G12"/>
    <s v="Kerbala__كربلاء"/>
    <s v="IQ-D072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32"/>
    <d v="2016-02-03T00:00:00"/>
    <d v="2016-02-03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0"/>
    <n v="0"/>
    <n v="0"/>
    <n v="300"/>
    <n v="0"/>
    <n v="0"/>
    <n v="0"/>
    <n v="0"/>
    <n v="0"/>
    <n v="18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33"/>
    <d v="2016-02-03T00:00:00"/>
    <d v="2016-02-03T00:00:00"/>
    <x v="2"/>
    <s v="UN"/>
    <x v="4"/>
    <x v="9"/>
    <s v="IQ-G16"/>
    <s v="Kut_الكوت"/>
    <s v="IQ-D095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34"/>
    <d v="2016-02-03T00:00:00"/>
    <d v="2016-02-03T00:00:00"/>
    <x v="2"/>
    <s v="UN"/>
    <x v="4"/>
    <x v="12"/>
    <s v="IQ-G10"/>
    <s v="Khalis_الخالص"/>
    <s v="IQ-D059"/>
    <m/>
    <x v="1"/>
    <x v="1"/>
    <s v="Winter"/>
    <s v="Delivered"/>
    <s v="In-Kind"/>
    <n v="300"/>
    <n v="300"/>
    <m/>
    <m/>
    <n v="0"/>
    <n v="0"/>
    <n v="0"/>
    <n v="0"/>
    <n v="18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35"/>
    <d v="2016-02-03T00:00:00"/>
    <d v="2016-02-03T00:00:00"/>
    <x v="1"/>
    <s v="UN"/>
    <x v="8"/>
    <x v="8"/>
    <s v="IQ-G18"/>
    <s v="Tikrit_تكريت"/>
    <s v="IQ-D108"/>
    <m/>
    <x v="1"/>
    <x v="1"/>
    <s v="Winter"/>
    <s v="Delivered"/>
    <s v="In-Kind"/>
    <n v="130"/>
    <n v="130"/>
    <m/>
    <m/>
    <n v="780"/>
    <n v="0"/>
    <n v="130"/>
    <n v="130"/>
    <n v="0"/>
    <n v="0"/>
    <n v="0"/>
    <n v="0"/>
    <n v="0"/>
    <n v="390"/>
    <n v="0"/>
    <n v="0"/>
    <n v="0"/>
    <n v="0"/>
    <n v="0"/>
    <n v="0"/>
    <n v="0"/>
    <n v="0"/>
    <n v="0"/>
    <n v="0"/>
    <n v="0"/>
    <n v="0"/>
    <n v="0"/>
    <n v="0"/>
    <n v="0"/>
    <n v="130"/>
    <n v="0"/>
    <n v="0"/>
    <n v="0"/>
    <n v="0"/>
    <n v="0"/>
    <m/>
  </r>
  <r>
    <n v="236"/>
    <d v="2016-02-03T00:00:00"/>
    <d v="2016-02-03T00:00:00"/>
    <x v="1"/>
    <s v="UN"/>
    <x v="3"/>
    <x v="0"/>
    <s v="IQ-G08"/>
    <s v="NIN - Sinjar"/>
    <s v="IQ-D053"/>
    <m/>
    <x v="1"/>
    <x v="3"/>
    <s v="Winter"/>
    <s v="Delivered"/>
    <s v="In-Kind"/>
    <n v="32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0"/>
    <n v="0"/>
    <m/>
  </r>
  <r>
    <n v="237"/>
    <d v="2016-02-03T00:00:00"/>
    <d v="2016-02-03T00:00:00"/>
    <x v="1"/>
    <s v="UN"/>
    <x v="5"/>
    <x v="2"/>
    <s v="IQ-G01"/>
    <s v="Falluja_الفلوجة"/>
    <s v="IQ-D002"/>
    <m/>
    <x v="0"/>
    <x v="1"/>
    <s v="Winter"/>
    <s v="Delivered"/>
    <s v="In-Kind"/>
    <n v="7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0"/>
    <n v="0"/>
    <n v="0"/>
    <n v="0"/>
    <n v="0"/>
    <n v="0"/>
    <n v="0"/>
    <n v="0"/>
    <n v="0"/>
    <n v="0"/>
    <n v="0"/>
    <m/>
  </r>
  <r>
    <n v="238"/>
    <d v="2016-02-03T00:00:00"/>
    <d v="2016-02-03T00:00:00"/>
    <x v="1"/>
    <s v="UN"/>
    <x v="5"/>
    <x v="2"/>
    <s v="IQ-G01"/>
    <s v="Falluja_الفلوجة"/>
    <s v="IQ-D002"/>
    <m/>
    <x v="0"/>
    <x v="1"/>
    <s v="Winter"/>
    <s v="Delivered"/>
    <s v="In-Kind"/>
    <n v="5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m/>
  </r>
  <r>
    <n v="239"/>
    <d v="2016-02-02T00:00:00"/>
    <d v="2016-02-03T00:00:00"/>
    <x v="0"/>
    <s v="Int'l NGO"/>
    <x v="0"/>
    <x v="0"/>
    <s v="IQ-G08"/>
    <s v="Zakho_زاخو"/>
    <s v="IQ-D051"/>
    <s v="Rezgari"/>
    <x v="1"/>
    <x v="0"/>
    <s v="Winter"/>
    <s v="Delivered"/>
    <s v="In-Kind"/>
    <n v="73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"/>
    <n v="822"/>
    <n v="5"/>
    <n v="0"/>
    <m/>
  </r>
  <r>
    <n v="240"/>
    <d v="2016-02-03T00:00:00"/>
    <d v="2016-02-03T00:00:00"/>
    <x v="0"/>
    <s v="Int'l NGO"/>
    <x v="0"/>
    <x v="0"/>
    <s v="IQ-G08"/>
    <s v="Amedi_العمادية"/>
    <s v="IQ-D048"/>
    <s v="Serseng"/>
    <x v="1"/>
    <x v="0"/>
    <s v="Winter"/>
    <s v="Delivered"/>
    <s v="In-Kind"/>
    <n v="21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"/>
    <n v="230"/>
    <n v="3"/>
    <n v="0"/>
    <m/>
  </r>
  <r>
    <n v="241"/>
    <d v="2016-02-03T00:00:00"/>
    <d v="2016-02-03T00:00:00"/>
    <x v="0"/>
    <s v="Int'l NGO"/>
    <x v="0"/>
    <x v="0"/>
    <s v="IQ-G08"/>
    <s v="Amedi_العمادية"/>
    <s v="IQ-D048"/>
    <s v="Amedi Center"/>
    <x v="1"/>
    <x v="0"/>
    <s v="Winter"/>
    <s v="Delivered"/>
    <s v="In-Kind"/>
    <n v="41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"/>
    <n v="625"/>
    <n v="7"/>
    <n v="0"/>
    <m/>
  </r>
  <r>
    <n v="242"/>
    <d v="2016-02-03T00:00:00"/>
    <d v="2016-02-03T00:00:00"/>
    <x v="0"/>
    <s v="Int'l NGO"/>
    <x v="0"/>
    <x v="0"/>
    <s v="IQ-G08"/>
    <s v="Amedi_العمادية"/>
    <s v="IQ-D048"/>
    <s v="Kani Masi"/>
    <x v="1"/>
    <x v="0"/>
    <s v="Winter"/>
    <s v="Delivered"/>
    <s v="In-Kind"/>
    <n v="3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52"/>
    <n v="3"/>
    <n v="0"/>
    <m/>
  </r>
  <r>
    <n v="243"/>
    <d v="2016-02-04T00:00:00"/>
    <d v="2016-02-04T00:00:00"/>
    <x v="1"/>
    <s v="UN"/>
    <x v="8"/>
    <x v="8"/>
    <s v="IQ-G18"/>
    <s v="Tikrit_تكريت"/>
    <s v="IQ-D108"/>
    <m/>
    <x v="1"/>
    <x v="1"/>
    <s v="Winter"/>
    <s v="Delivered"/>
    <s v="In-Kind"/>
    <n v="140"/>
    <n v="140"/>
    <m/>
    <m/>
    <n v="840"/>
    <n v="0"/>
    <n v="140"/>
    <n v="140"/>
    <n v="0"/>
    <n v="0"/>
    <n v="0"/>
    <n v="0"/>
    <n v="0"/>
    <n v="420"/>
    <n v="0"/>
    <n v="0"/>
    <n v="0"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m/>
  </r>
  <r>
    <n v="244"/>
    <d v="2016-02-04T00:00:00"/>
    <d v="2016-02-04T00:00:00"/>
    <x v="1"/>
    <s v="UN"/>
    <x v="8"/>
    <x v="8"/>
    <s v="IQ-G18"/>
    <s v="Tikrit_تكريت"/>
    <s v="IQ-D108"/>
    <m/>
    <x v="1"/>
    <x v="1"/>
    <s v="Winter"/>
    <s v="Delivered"/>
    <s v="In-Kind"/>
    <n v="40"/>
    <n v="40"/>
    <m/>
    <m/>
    <n v="240"/>
    <n v="0"/>
    <n v="40"/>
    <n v="4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m/>
  </r>
  <r>
    <n v="245"/>
    <d v="2016-02-04T00:00:00"/>
    <d v="2016-02-04T00:00:00"/>
    <x v="1"/>
    <s v="UN"/>
    <x v="8"/>
    <x v="8"/>
    <s v="IQ-G18"/>
    <s v="Tikrit_تكريت"/>
    <s v="IQ-D108"/>
    <m/>
    <x v="1"/>
    <x v="1"/>
    <s v="Winter"/>
    <s v="Delivered"/>
    <s v="In-Kind"/>
    <n v="50"/>
    <n v="50"/>
    <m/>
    <m/>
    <n v="300"/>
    <n v="0"/>
    <n v="50"/>
    <n v="5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50"/>
    <n v="0"/>
    <n v="0"/>
    <n v="0"/>
    <n v="0"/>
    <n v="0"/>
    <m/>
  </r>
  <r>
    <n v="246"/>
    <d v="2016-02-04T00:00:00"/>
    <d v="2016-02-04T00:00:00"/>
    <x v="1"/>
    <s v="UN"/>
    <x v="3"/>
    <x v="0"/>
    <s v="IQ-G08"/>
    <s v="NIN - Telafar"/>
    <s v="IQ-D053"/>
    <m/>
    <x v="1"/>
    <x v="3"/>
    <s v="Winter"/>
    <s v="Delivered"/>
    <s v="In-Kind"/>
    <n v="109"/>
    <m/>
    <m/>
    <m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n v="0"/>
    <n v="0"/>
    <n v="0"/>
    <n v="0"/>
    <n v="0"/>
    <n v="0"/>
    <n v="0"/>
    <n v="109"/>
    <n v="0"/>
    <n v="0"/>
    <n v="0"/>
    <n v="0"/>
    <n v="0"/>
    <m/>
  </r>
  <r>
    <n v="247"/>
    <d v="2016-02-04T00:00:00"/>
    <d v="2016-02-04T00:00:00"/>
    <x v="1"/>
    <s v="UN"/>
    <x v="3"/>
    <x v="0"/>
    <s v="IQ-G08"/>
    <s v="NIN - Telafar"/>
    <s v="IQ-D053"/>
    <m/>
    <x v="1"/>
    <x v="3"/>
    <s v="Winter"/>
    <s v="Delivered"/>
    <s v="In-Kind"/>
    <n v="286"/>
    <m/>
    <m/>
    <m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n v="0"/>
    <n v="0"/>
    <n v="0"/>
    <n v="0"/>
    <n v="0"/>
    <n v="0"/>
    <n v="0"/>
    <n v="286"/>
    <n v="0"/>
    <n v="0"/>
    <n v="0"/>
    <n v="0"/>
    <n v="0"/>
    <m/>
  </r>
  <r>
    <n v="248"/>
    <d v="2016-02-04T00:00:00"/>
    <d v="2016-02-04T00:00:00"/>
    <x v="0"/>
    <s v="Int'l NGO"/>
    <x v="0"/>
    <x v="0"/>
    <s v="IQ-G08"/>
    <s v="Amedi_العمادية"/>
    <s v="IQ-D048"/>
    <s v="Serseng(Enishke+Bamerne)"/>
    <x v="1"/>
    <x v="0"/>
    <s v="Winter"/>
    <s v="Delivered"/>
    <s v="In-Kind"/>
    <n v="37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"/>
    <n v="456"/>
    <n v="10"/>
    <n v="0"/>
    <m/>
  </r>
  <r>
    <n v="249"/>
    <d v="2016-02-04T00:00:00"/>
    <d v="2016-02-04T00:00:00"/>
    <x v="0"/>
    <s v="Int'l NGO"/>
    <x v="0"/>
    <x v="0"/>
    <s v="IQ-G08"/>
    <s v="Amedi_العمادية"/>
    <s v="IQ-D048"/>
    <s v="Serseng"/>
    <x v="1"/>
    <x v="0"/>
    <s v="Winter"/>
    <s v="Delivered"/>
    <s v="In-Kind"/>
    <n v="74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"/>
    <n v="510"/>
    <n v="5"/>
    <n v="0"/>
    <m/>
  </r>
  <r>
    <n v="250"/>
    <d v="2016-02-05T00:00:00"/>
    <d v="2016-02-05T00:00:00"/>
    <x v="1"/>
    <s v="UN"/>
    <x v="5"/>
    <x v="2"/>
    <s v="IQ-G01"/>
    <s v="Falluja_الفلوجة"/>
    <s v="IQ-D002"/>
    <m/>
    <x v="0"/>
    <x v="1"/>
    <s v="Winter"/>
    <s v="Delivered"/>
    <s v="In-Kind"/>
    <n v="2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m/>
  </r>
  <r>
    <n v="251"/>
    <d v="2016-02-05T00:00:00"/>
    <d v="2016-02-05T00:00:00"/>
    <x v="0"/>
    <s v="Int'l NGO"/>
    <x v="0"/>
    <x v="0"/>
    <s v="IQ-G08"/>
    <s v="Amedi_العمادية"/>
    <s v="IQ-D048"/>
    <s v="Sheladzi"/>
    <x v="0"/>
    <x v="0"/>
    <s v="Winter"/>
    <s v="Delivered"/>
    <s v="In-Kind"/>
    <n v="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127"/>
    <n v="0"/>
    <n v="0"/>
    <m/>
  </r>
  <r>
    <n v="252"/>
    <d v="2016-02-05T00:00:00"/>
    <d v="2016-02-05T00:00:00"/>
    <x v="0"/>
    <s v="Int'l NGO"/>
    <x v="0"/>
    <x v="0"/>
    <s v="IQ-G08"/>
    <s v="Amedi_العمادية"/>
    <s v="IQ-D048"/>
    <s v="Deralok"/>
    <x v="1"/>
    <x v="0"/>
    <s v="Winter"/>
    <s v="Delivered"/>
    <s v="In-Kind"/>
    <n v="12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"/>
    <n v="152"/>
    <n v="6"/>
    <n v="0"/>
    <m/>
  </r>
  <r>
    <n v="253"/>
    <d v="2016-02-05T00:00:00"/>
    <d v="2016-02-05T00:00:00"/>
    <x v="0"/>
    <s v="Int'l NGO"/>
    <x v="0"/>
    <x v="0"/>
    <s v="IQ-G08"/>
    <s v="Zakho_زاخو"/>
    <s v="IQ-D051"/>
    <s v="Sector 1-30"/>
    <x v="0"/>
    <x v="0"/>
    <s v="Winter"/>
    <s v="Delivered"/>
    <s v="In-Kind"/>
    <n v="67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1"/>
    <n v="857"/>
    <n v="44"/>
    <n v="0"/>
    <m/>
  </r>
  <r>
    <n v="254"/>
    <d v="2016-02-05T00:00:00"/>
    <d v="2016-02-05T00:00:00"/>
    <x v="0"/>
    <s v="Int'l NGO"/>
    <x v="0"/>
    <x v="0"/>
    <s v="IQ-G08"/>
    <s v="Zakho_زاخو"/>
    <s v="IQ-D051"/>
    <s v="Rezgari"/>
    <x v="1"/>
    <x v="0"/>
    <s v="Winter"/>
    <s v="Delivered"/>
    <s v="In-Kind"/>
    <n v="25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"/>
    <n v="362"/>
    <n v="5"/>
    <n v="0"/>
    <m/>
  </r>
  <r>
    <n v="255"/>
    <d v="2016-02-06T00:00:00"/>
    <d v="2016-02-06T00:00:00"/>
    <x v="2"/>
    <s v="UN"/>
    <x v="4"/>
    <x v="2"/>
    <s v="IQ-G01"/>
    <s v="Falluja_الفلوجة"/>
    <s v="IQ-D002"/>
    <m/>
    <x v="1"/>
    <x v="2"/>
    <s v="Winter"/>
    <s v="Delivered"/>
    <s v="In-Kind"/>
    <m/>
    <m/>
    <s v="Fuel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500"/>
    <n v="0"/>
    <n v="0"/>
    <n v="0"/>
    <n v="0"/>
    <n v="0"/>
    <n v="0"/>
    <n v="0"/>
    <n v="0"/>
    <n v="0"/>
    <n v="0"/>
    <m/>
  </r>
  <r>
    <n v="256"/>
    <d v="2016-02-06T00:00:00"/>
    <d v="2016-02-06T00:00:00"/>
    <x v="0"/>
    <s v="Int'l NGO"/>
    <x v="0"/>
    <x v="5"/>
    <s v="IQ-G15"/>
    <s v="Akre_عقرة"/>
    <s v="IQ-D083"/>
    <s v="Kardasin"/>
    <x v="1"/>
    <x v="0"/>
    <s v="Winter"/>
    <s v="Delivered"/>
    <s v="In-Kind"/>
    <n v="29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"/>
    <n v="327"/>
    <n v="4"/>
    <n v="0"/>
    <m/>
  </r>
  <r>
    <n v="257"/>
    <d v="2016-02-06T00:00:00"/>
    <d v="2016-02-06T00:00:00"/>
    <x v="0"/>
    <s v="Int'l NGO"/>
    <x v="0"/>
    <x v="5"/>
    <s v="IQ-G15"/>
    <s v="Akre_عقرة"/>
    <s v="IQ-D083"/>
    <s v="Bjil"/>
    <x v="1"/>
    <x v="0"/>
    <s v="Winter"/>
    <s v="Delivered"/>
    <s v="In-Kind"/>
    <n v="14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"/>
    <n v="134"/>
    <n v="0"/>
    <n v="0"/>
    <m/>
  </r>
  <r>
    <n v="258"/>
    <d v="2016-02-06T00:00:00"/>
    <d v="2016-02-06T00:00:00"/>
    <x v="0"/>
    <s v="Int'l NGO"/>
    <x v="0"/>
    <x v="5"/>
    <s v="IQ-G15"/>
    <s v="Akre_عقرة"/>
    <s v="IQ-D083"/>
    <s v="Akri Center"/>
    <x v="1"/>
    <x v="0"/>
    <s v="Winter"/>
    <s v="Delivered"/>
    <s v="In-Kind"/>
    <n v="167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9"/>
    <n v="1952"/>
    <n v="19"/>
    <n v="0"/>
    <m/>
  </r>
  <r>
    <n v="259"/>
    <d v="2016-02-06T00:00:00"/>
    <d v="2016-02-06T00:00:00"/>
    <x v="0"/>
    <s v="Int'l NGO"/>
    <x v="0"/>
    <x v="5"/>
    <s v="IQ-G15"/>
    <s v="Akre_عقرة"/>
    <s v="IQ-D083"/>
    <s v="Akri"/>
    <x v="1"/>
    <x v="0"/>
    <s v="Winter"/>
    <s v="Delivered"/>
    <s v="In-Kind"/>
    <n v="1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4"/>
    <n v="2"/>
    <n v="0"/>
    <m/>
  </r>
  <r>
    <n v="260"/>
    <d v="2016-02-06T00:00:00"/>
    <d v="2016-02-06T00:00:00"/>
    <x v="0"/>
    <s v="Int'l NGO"/>
    <x v="0"/>
    <x v="5"/>
    <s v="IQ-G15"/>
    <s v="Akre_عقرة"/>
    <s v="IQ-D083"/>
    <s v="Dinarte"/>
    <x v="1"/>
    <x v="0"/>
    <s v="Winter"/>
    <s v="Delivered"/>
    <s v="In-Kind"/>
    <n v="11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"/>
    <n v="138"/>
    <n v="1"/>
    <n v="0"/>
    <m/>
  </r>
  <r>
    <n v="261"/>
    <d v="2016-02-07T00:00:00"/>
    <d v="2016-02-07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3200"/>
    <n v="0"/>
    <n v="0"/>
    <n v="0"/>
    <n v="0"/>
    <n v="0"/>
    <n v="0"/>
    <n v="0"/>
    <n v="0"/>
    <n v="0"/>
    <n v="0"/>
    <m/>
  </r>
  <r>
    <n v="262"/>
    <d v="2016-02-07T00:00:00"/>
    <d v="2016-02-07T00:00:00"/>
    <x v="2"/>
    <s v="UN"/>
    <x v="4"/>
    <x v="0"/>
    <s v="IQ-G08"/>
    <s v="Dahuk__دهوك"/>
    <s v="IQ-D049"/>
    <m/>
    <x v="1"/>
    <x v="2"/>
    <s v="Winter"/>
    <s v="Delivered"/>
    <s v="In-Kind"/>
    <m/>
    <m/>
    <s v="Fuel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600"/>
    <n v="0"/>
    <n v="0"/>
    <n v="0"/>
    <n v="0"/>
    <n v="0"/>
    <n v="0"/>
    <n v="0"/>
    <n v="0"/>
    <n v="0"/>
    <n v="0"/>
    <m/>
  </r>
  <r>
    <n v="263"/>
    <d v="2016-02-07T00:00:00"/>
    <d v="2016-02-07T00:00:00"/>
    <x v="1"/>
    <s v="UN"/>
    <x v="8"/>
    <x v="8"/>
    <s v="IQ-G18"/>
    <s v="Baiji_بيجي"/>
    <s v="IQ-D101"/>
    <m/>
    <x v="1"/>
    <x v="1"/>
    <s v="Winter"/>
    <s v="Delivered"/>
    <s v="In-Kind"/>
    <n v="270"/>
    <n v="270"/>
    <m/>
    <m/>
    <n v="1620"/>
    <n v="0"/>
    <n v="270"/>
    <n v="270"/>
    <n v="0"/>
    <n v="0"/>
    <n v="0"/>
    <n v="0"/>
    <n v="0"/>
    <n v="810"/>
    <n v="0"/>
    <n v="0"/>
    <n v="0"/>
    <n v="0"/>
    <n v="0"/>
    <n v="0"/>
    <n v="0"/>
    <n v="0"/>
    <n v="0"/>
    <n v="0"/>
    <n v="0"/>
    <n v="0"/>
    <n v="0"/>
    <n v="0"/>
    <n v="0"/>
    <n v="270"/>
    <n v="0"/>
    <n v="0"/>
    <n v="0"/>
    <n v="0"/>
    <n v="0"/>
    <m/>
  </r>
  <r>
    <n v="264"/>
    <d v="2016-02-07T00:00:00"/>
    <d v="2016-02-07T00:00:00"/>
    <x v="0"/>
    <s v="Int'l NGO"/>
    <x v="0"/>
    <x v="0"/>
    <s v="IQ-G08"/>
    <m/>
    <s v=""/>
    <s v="Rovia"/>
    <x v="1"/>
    <x v="0"/>
    <s v="Winter"/>
    <s v="Delivered"/>
    <s v="In-Kind"/>
    <n v="26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"/>
    <n v="301"/>
    <n v="0"/>
    <n v="0"/>
    <m/>
  </r>
  <r>
    <n v="265"/>
    <d v="2016-02-07T00:00:00"/>
    <d v="2016-02-07T00:00:00"/>
    <x v="0"/>
    <s v="Int'l NGO"/>
    <x v="0"/>
    <x v="0"/>
    <s v="IQ-G08"/>
    <m/>
    <s v=""/>
    <s v="Bardarash"/>
    <x v="0"/>
    <x v="0"/>
    <s v="Winter"/>
    <s v="Delivered"/>
    <s v="In-Kind"/>
    <n v="116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"/>
    <n v="1380"/>
    <n v="12"/>
    <n v="0"/>
    <m/>
  </r>
  <r>
    <n v="266"/>
    <d v="2016-02-08T00:00:00"/>
    <d v="2016-02-08T00:00:00"/>
    <x v="2"/>
    <s v="UN"/>
    <x v="4"/>
    <x v="7"/>
    <s v="IQ-G07"/>
    <s v="Sadr City_مدينة الصدر"/>
    <s v="IQ-D008"/>
    <m/>
    <x v="1"/>
    <x v="2"/>
    <s v="Winter"/>
    <s v="Delivered"/>
    <s v="In-Kind"/>
    <n v="250"/>
    <n v="250"/>
    <m/>
    <m/>
    <n v="1500"/>
    <n v="250"/>
    <n v="0"/>
    <n v="0"/>
    <n v="250"/>
    <n v="1000"/>
    <n v="0"/>
    <n v="1500"/>
    <n v="0"/>
    <n v="0"/>
    <n v="1500"/>
    <n v="0"/>
    <n v="250"/>
    <n v="0"/>
    <n v="0"/>
    <n v="0"/>
    <n v="0"/>
    <n v="0"/>
    <n v="0"/>
    <n v="0"/>
    <n v="0"/>
    <n v="0"/>
    <n v="0"/>
    <n v="0"/>
    <n v="250"/>
    <n v="0"/>
    <n v="250"/>
    <n v="0"/>
    <n v="0"/>
    <n v="0"/>
    <n v="0"/>
    <m/>
  </r>
  <r>
    <n v="267"/>
    <d v="2016-02-08T00:00:00"/>
    <d v="2016-02-08T00:00:00"/>
    <x v="2"/>
    <s v="UN"/>
    <x v="4"/>
    <x v="1"/>
    <s v="IQ-G17"/>
    <s v="Najaf__النجف"/>
    <s v="IQ-D100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68"/>
    <d v="2016-02-08T00:00:00"/>
    <d v="2016-02-08T00:00:00"/>
    <x v="2"/>
    <s v="UN"/>
    <x v="4"/>
    <x v="6"/>
    <s v="IQ-G06"/>
    <s v="Hashimiya_الهاشمية"/>
    <s v="IQ-D034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269"/>
    <d v="2016-02-08T00:00:00"/>
    <d v="2016-02-08T00:00:00"/>
    <x v="1"/>
    <s v="UN"/>
    <x v="3"/>
    <x v="0"/>
    <s v="IQ-G08"/>
    <s v="NIN - Telafar"/>
    <s v="IQ-D053"/>
    <m/>
    <x v="1"/>
    <x v="3"/>
    <s v="Winter"/>
    <s v="Delivered"/>
    <s v="In-Kind"/>
    <n v="430"/>
    <m/>
    <m/>
    <m/>
    <n v="0"/>
    <n v="0"/>
    <n v="0"/>
    <n v="0"/>
    <n v="0"/>
    <n v="0"/>
    <n v="0"/>
    <n v="0"/>
    <n v="0"/>
    <n v="0"/>
    <n v="0"/>
    <n v="0"/>
    <n v="430"/>
    <n v="0"/>
    <n v="0"/>
    <n v="0"/>
    <n v="0"/>
    <n v="0"/>
    <n v="0"/>
    <n v="0"/>
    <n v="0"/>
    <n v="0"/>
    <n v="0"/>
    <n v="0"/>
    <n v="0"/>
    <n v="430"/>
    <n v="0"/>
    <n v="0"/>
    <n v="0"/>
    <n v="0"/>
    <n v="0"/>
    <m/>
  </r>
  <r>
    <n v="270"/>
    <d v="2016-02-08T00:00:00"/>
    <d v="2016-02-08T00:00:00"/>
    <x v="1"/>
    <s v="UN"/>
    <x v="3"/>
    <x v="0"/>
    <s v="IQ-G08"/>
    <s v="NIN - Telafar"/>
    <s v="IQ-D053"/>
    <m/>
    <x v="1"/>
    <x v="3"/>
    <s v="Winter"/>
    <s v="Delivered"/>
    <s v="In-Kind"/>
    <n v="535"/>
    <m/>
    <m/>
    <m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n v="0"/>
    <n v="0"/>
    <n v="0"/>
    <n v="0"/>
    <n v="0"/>
    <n v="0"/>
    <n v="0"/>
    <n v="535"/>
    <n v="0"/>
    <n v="0"/>
    <n v="0"/>
    <n v="0"/>
    <n v="0"/>
    <m/>
  </r>
  <r>
    <n v="271"/>
    <d v="2016-02-08T00:00:00"/>
    <d v="2016-02-08T00:00:00"/>
    <x v="1"/>
    <s v="UN"/>
    <x v="3"/>
    <x v="0"/>
    <s v="IQ-G08"/>
    <s v="Zakho_زاخو"/>
    <s v="IQ-D051"/>
    <m/>
    <x v="0"/>
    <x v="2"/>
    <s v="Winter"/>
    <s v="Delivered"/>
    <s v="In-Kind"/>
    <n v="2"/>
    <n v="2"/>
    <m/>
    <m/>
    <n v="11"/>
    <n v="0"/>
    <n v="2"/>
    <n v="0"/>
    <n v="2"/>
    <n v="1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</r>
  <r>
    <n v="272"/>
    <d v="2016-02-08T00:00:00"/>
    <d v="2016-02-08T00:00:00"/>
    <x v="0"/>
    <s v="Int'l NGO"/>
    <x v="0"/>
    <x v="0"/>
    <s v="IQ-G08"/>
    <m/>
    <s v=""/>
    <s v="Kalake"/>
    <x v="1"/>
    <x v="0"/>
    <s v="Winter"/>
    <s v="Delivered"/>
    <s v="In-Kind"/>
    <n v="49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"/>
    <n v="511"/>
    <n v="1"/>
    <n v="0"/>
    <m/>
  </r>
  <r>
    <n v="273"/>
    <d v="2016-02-08T00:00:00"/>
    <d v="2016-02-08T00:00:00"/>
    <x v="0"/>
    <s v="Int'l NGO"/>
    <x v="0"/>
    <x v="0"/>
    <s v="IQ-G08"/>
    <m/>
    <s v=""/>
    <s v="Bardarash and Rovia"/>
    <x v="0"/>
    <x v="0"/>
    <s v="Winter"/>
    <s v="Delivered"/>
    <s v="In-Kind"/>
    <n v="69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8"/>
    <n v="992"/>
    <n v="2"/>
    <n v="0"/>
    <m/>
  </r>
  <r>
    <n v="274"/>
    <d v="2016-02-09T00:00:00"/>
    <d v="2016-02-09T00:00:00"/>
    <x v="2"/>
    <s v="UN"/>
    <x v="4"/>
    <x v="3"/>
    <s v="IQ-G13"/>
    <s v="Kirkuk__كركوك"/>
    <s v="IQ-D076"/>
    <m/>
    <x v="1"/>
    <x v="2"/>
    <s v="Winter"/>
    <s v="Delivered"/>
    <s v="In-Kind"/>
    <n v="300"/>
    <n v="300"/>
    <m/>
    <m/>
    <n v="1800"/>
    <n v="300"/>
    <n v="0"/>
    <n v="0"/>
    <n v="300"/>
    <n v="1200"/>
    <n v="0"/>
    <n v="1800"/>
    <n v="0"/>
    <n v="0"/>
    <n v="1800"/>
    <n v="0"/>
    <n v="30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75"/>
    <d v="2016-02-09T00:00:00"/>
    <d v="2016-02-09T00:00:00"/>
    <x v="2"/>
    <s v="UN"/>
    <x v="4"/>
    <x v="8"/>
    <s v="IQ-G18"/>
    <s v="Tikrit_تكريت"/>
    <s v="IQ-D108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200"/>
    <m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276"/>
    <d v="2016-02-09T00:00:00"/>
    <d v="2016-02-09T00:00:00"/>
    <x v="2"/>
    <s v="UN"/>
    <x v="4"/>
    <x v="8"/>
    <s v="IQ-G18"/>
    <s v="Samarra_سامراء"/>
    <s v="IQ-D105"/>
    <m/>
    <x v="1"/>
    <x v="1"/>
    <s v="Winter"/>
    <s v="Delivered"/>
    <s v="In-Kind"/>
    <n v="330"/>
    <n v="330"/>
    <m/>
    <m/>
    <n v="1980"/>
    <n v="330"/>
    <n v="0"/>
    <n v="0"/>
    <n v="330"/>
    <n v="1320"/>
    <n v="0"/>
    <n v="1980"/>
    <n v="0"/>
    <n v="0"/>
    <n v="1980"/>
    <n v="0"/>
    <n v="330"/>
    <n v="0"/>
    <n v="0"/>
    <n v="0"/>
    <n v="0"/>
    <n v="0"/>
    <n v="0"/>
    <n v="0"/>
    <n v="0"/>
    <n v="0"/>
    <n v="0"/>
    <n v="0"/>
    <n v="330"/>
    <n v="0"/>
    <n v="330"/>
    <n v="0"/>
    <n v="0"/>
    <n v="0"/>
    <n v="0"/>
    <m/>
  </r>
  <r>
    <n v="277"/>
    <d v="2016-02-09T00:00:00"/>
    <d v="2016-02-09T00:00:00"/>
    <x v="2"/>
    <s v="UN"/>
    <x v="4"/>
    <x v="4"/>
    <s v="IQ-G12"/>
    <s v="Ain Al-Tamur_عين تمر"/>
    <s v="IQ-D070"/>
    <m/>
    <x v="1"/>
    <x v="2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78"/>
    <d v="2016-02-09T00:00:00"/>
    <d v="2016-02-09T00:00:00"/>
    <x v="2"/>
    <s v="UN"/>
    <x v="4"/>
    <x v="13"/>
    <s v="IQ-G04"/>
    <s v="Shamiya_الشامية"/>
    <s v="IQ-D023"/>
    <m/>
    <x v="1"/>
    <x v="2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79"/>
    <d v="2016-02-09T00:00:00"/>
    <d v="2016-02-09T00:00:00"/>
    <x v="2"/>
    <s v="UN"/>
    <x v="4"/>
    <x v="12"/>
    <s v="IQ-G10"/>
    <s v="Sadiya_السعدية"/>
    <s v="IQ-D008"/>
    <m/>
    <x v="1"/>
    <x v="3"/>
    <s v="Winter"/>
    <s v="Delivered"/>
    <s v="In-Kind"/>
    <n v="300"/>
    <n v="300"/>
    <m/>
    <m/>
    <n v="1800"/>
    <n v="300"/>
    <n v="0"/>
    <n v="0"/>
    <n v="300"/>
    <n v="1400"/>
    <n v="0"/>
    <n v="1800"/>
    <n v="0"/>
    <n v="0"/>
    <n v="1800"/>
    <n v="0"/>
    <n v="30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80"/>
    <d v="2016-02-09T00:00:00"/>
    <d v="2016-02-09T00:00:00"/>
    <x v="1"/>
    <s v="UN"/>
    <x v="3"/>
    <x v="0"/>
    <s v="IQ-G08"/>
    <s v="NIN - Telafar"/>
    <s v="IQ-D053"/>
    <m/>
    <x v="1"/>
    <x v="3"/>
    <s v="Winter"/>
    <s v="Delivered"/>
    <s v="In-Kind"/>
    <n v="380"/>
    <m/>
    <m/>
    <m/>
    <n v="0"/>
    <n v="0"/>
    <n v="0"/>
    <n v="0"/>
    <n v="0"/>
    <n v="0"/>
    <n v="0"/>
    <n v="0"/>
    <n v="0"/>
    <n v="0"/>
    <n v="0"/>
    <n v="0"/>
    <n v="380"/>
    <n v="0"/>
    <n v="0"/>
    <n v="0"/>
    <n v="0"/>
    <n v="0"/>
    <n v="0"/>
    <n v="0"/>
    <n v="0"/>
    <n v="0"/>
    <n v="0"/>
    <n v="0"/>
    <n v="0"/>
    <n v="380"/>
    <n v="0"/>
    <n v="0"/>
    <n v="0"/>
    <n v="0"/>
    <n v="0"/>
    <m/>
  </r>
  <r>
    <n v="281"/>
    <d v="2016-02-09T00:00:00"/>
    <d v="2016-02-09T00:00:00"/>
    <x v="1"/>
    <s v="UN"/>
    <x v="3"/>
    <x v="0"/>
    <s v="IQ-G08"/>
    <s v="NIN - Sinjar"/>
    <s v="IQ-D053"/>
    <m/>
    <x v="1"/>
    <x v="3"/>
    <s v="Winter"/>
    <s v="Delivered"/>
    <s v="In-Kind"/>
    <n v="193"/>
    <m/>
    <m/>
    <m/>
    <n v="0"/>
    <n v="0"/>
    <n v="0"/>
    <n v="0"/>
    <n v="0"/>
    <n v="0"/>
    <n v="0"/>
    <n v="0"/>
    <n v="0"/>
    <n v="0"/>
    <n v="0"/>
    <n v="0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282"/>
    <d v="2016-02-09T00:00:00"/>
    <d v="2016-02-09T00:00:00"/>
    <x v="1"/>
    <s v="UN"/>
    <x v="3"/>
    <x v="0"/>
    <s v="IQ-G08"/>
    <s v="NIN - Telafar"/>
    <s v="IQ-D053"/>
    <m/>
    <x v="1"/>
    <x v="3"/>
    <s v="Winter"/>
    <s v="Delivered"/>
    <s v="In-Kind"/>
    <n v="140"/>
    <m/>
    <m/>
    <m/>
    <n v="0"/>
    <n v="0"/>
    <n v="0"/>
    <n v="0"/>
    <n v="0"/>
    <n v="0"/>
    <n v="0"/>
    <n v="0"/>
    <n v="0"/>
    <n v="0"/>
    <n v="0"/>
    <n v="0"/>
    <n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283"/>
    <d v="2016-02-09T00:00:00"/>
    <d v="2016-02-09T00:00:00"/>
    <x v="0"/>
    <s v="Int'l NGO"/>
    <x v="0"/>
    <x v="0"/>
    <s v="IQ-G08"/>
    <m/>
    <s v=""/>
    <s v="Daratw"/>
    <x v="0"/>
    <x v="0"/>
    <s v="Winter"/>
    <s v="Delivered"/>
    <s v="In-Kind"/>
    <n v="47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"/>
    <n v="715"/>
    <n v="4"/>
    <n v="0"/>
    <m/>
  </r>
  <r>
    <n v="284"/>
    <d v="2016-02-09T00:00:00"/>
    <d v="2016-02-09T00:00:00"/>
    <x v="0"/>
    <s v="Int'l NGO"/>
    <x v="0"/>
    <x v="5"/>
    <s v="IQ-G15"/>
    <s v="Shikhan_الشيخان"/>
    <s v="IQ-D088"/>
    <s v="Galakje"/>
    <x v="1"/>
    <x v="0"/>
    <s v="Winter"/>
    <s v="Delivered"/>
    <s v="In-Kind"/>
    <n v="53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5"/>
    <n v="590"/>
    <n v="6"/>
    <n v="0"/>
    <m/>
  </r>
  <r>
    <n v="285"/>
    <d v="2016-02-09T00:00:00"/>
    <d v="2016-02-09T00:00:00"/>
    <x v="0"/>
    <s v="Int'l NGO"/>
    <x v="0"/>
    <x v="5"/>
    <s v="IQ-G15"/>
    <s v="Shikhan_الشيخان"/>
    <s v="IQ-D088"/>
    <s v="Shikhan Center"/>
    <x v="1"/>
    <x v="0"/>
    <s v="Winter"/>
    <s v="Delivered"/>
    <s v="In-Kind"/>
    <n v="135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1"/>
    <n v="1249"/>
    <n v="15"/>
    <n v="0"/>
    <m/>
  </r>
  <r>
    <n v="286"/>
    <d v="2016-02-10T00:00:00"/>
    <d v="2016-02-10T00:00:00"/>
    <x v="2"/>
    <s v="UN"/>
    <x v="4"/>
    <x v="14"/>
    <s v="IQ-G03"/>
    <s v="Samawa_السماوة"/>
    <s v="IQ-D019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87"/>
    <d v="2016-02-10T00:00:00"/>
    <d v="2016-02-10T00:00:00"/>
    <x v="2"/>
    <s v="UN"/>
    <x v="4"/>
    <x v="1"/>
    <s v="IQ-G17"/>
    <s v="Najaf__النجف"/>
    <s v="IQ-D100"/>
    <m/>
    <x v="1"/>
    <x v="2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88"/>
    <d v="2016-02-10T00:00:00"/>
    <d v="2016-02-10T00:00:00"/>
    <x v="2"/>
    <s v="UN"/>
    <x v="4"/>
    <x v="6"/>
    <s v="IQ-G06"/>
    <s v="Mahawil_المحاويل"/>
    <s v="IQ-D036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289"/>
    <d v="2016-02-10T00:00:00"/>
    <d v="2016-02-10T00:00:00"/>
    <x v="1"/>
    <s v="UN"/>
    <x v="2"/>
    <x v="3"/>
    <s v="IQ-G13"/>
    <s v="Kirkuk__كركوك"/>
    <s v="IQ-D076"/>
    <m/>
    <x v="0"/>
    <x v="1"/>
    <s v="Winter"/>
    <s v="Delivered"/>
    <s v="In-Kind"/>
    <n v="96"/>
    <n v="96"/>
    <m/>
    <m/>
    <n v="574"/>
    <n v="0"/>
    <n v="0"/>
    <n v="96"/>
    <n v="96"/>
    <n v="288"/>
    <n v="0"/>
    <n v="0"/>
    <n v="0"/>
    <n v="0"/>
    <n v="0"/>
    <n v="0"/>
    <n v="96"/>
    <n v="0"/>
    <n v="0"/>
    <n v="0"/>
    <n v="0"/>
    <n v="0"/>
    <n v="96"/>
    <n v="0"/>
    <n v="0"/>
    <n v="0"/>
    <n v="0"/>
    <n v="0"/>
    <n v="0"/>
    <n v="96"/>
    <n v="0"/>
    <n v="0"/>
    <n v="0"/>
    <n v="0"/>
    <n v="0"/>
    <m/>
  </r>
  <r>
    <n v="290"/>
    <d v="2016-02-10T00:00:00"/>
    <d v="2016-02-10T00:00:00"/>
    <x v="1"/>
    <s v="UN"/>
    <x v="3"/>
    <x v="0"/>
    <s v="IQ-G08"/>
    <s v="NIN - Telafar"/>
    <s v="IQ-D053"/>
    <m/>
    <x v="1"/>
    <x v="3"/>
    <s v="Winter"/>
    <s v="Delivered"/>
    <s v="In-Kind"/>
    <n v="76"/>
    <m/>
    <m/>
    <m/>
    <n v="0"/>
    <n v="0"/>
    <n v="0"/>
    <n v="0"/>
    <n v="0"/>
    <n v="0"/>
    <n v="0"/>
    <n v="0"/>
    <n v="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291"/>
    <d v="2016-02-10T00:00:00"/>
    <d v="2016-02-10T00:00:00"/>
    <x v="1"/>
    <s v="UN"/>
    <x v="3"/>
    <x v="0"/>
    <s v="IQ-G08"/>
    <s v="NIN - Telafar"/>
    <s v="IQ-D053"/>
    <m/>
    <x v="1"/>
    <x v="3"/>
    <s v="Winter"/>
    <s v="Delivered"/>
    <s v="In-Kind"/>
    <n v="98"/>
    <m/>
    <m/>
    <m/>
    <n v="0"/>
    <n v="0"/>
    <n v="0"/>
    <n v="0"/>
    <n v="0"/>
    <n v="0"/>
    <n v="0"/>
    <n v="0"/>
    <n v="0"/>
    <n v="0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292"/>
    <d v="2016-02-10T00:00:00"/>
    <d v="2016-02-10T00:00:00"/>
    <x v="1"/>
    <s v="UN"/>
    <x v="3"/>
    <x v="0"/>
    <s v="IQ-G08"/>
    <s v="NIN - Telafar"/>
    <s v="IQ-D053"/>
    <m/>
    <x v="1"/>
    <x v="3"/>
    <s v="Winter"/>
    <s v="Delivered"/>
    <s v="In-Kind"/>
    <n v="415"/>
    <m/>
    <m/>
    <m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n v="0"/>
    <n v="0"/>
    <n v="0"/>
    <n v="0"/>
    <n v="0"/>
    <n v="0"/>
    <n v="0"/>
    <n v="415"/>
    <n v="0"/>
    <n v="0"/>
    <n v="0"/>
    <n v="0"/>
    <n v="0"/>
    <m/>
  </r>
  <r>
    <n v="293"/>
    <d v="2016-02-10T00:00:00"/>
    <d v="2016-02-10T00:00:00"/>
    <x v="0"/>
    <s v="Int'l NGO"/>
    <x v="0"/>
    <x v="12"/>
    <s v="IQ-G10"/>
    <s v="Khanaqin_خانقين"/>
    <s v="IQ-D060"/>
    <s v="Hey Al_Khadra'a"/>
    <x v="1"/>
    <x v="0"/>
    <s v="Normal"/>
    <s v="Delivered"/>
    <s v="In-Kind"/>
    <n v="235"/>
    <m/>
    <m/>
    <m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n v="0"/>
    <n v="0"/>
    <n v="0"/>
    <n v="0"/>
    <n v="0"/>
    <n v="0"/>
    <n v="0"/>
    <n v="0"/>
    <n v="0"/>
    <n v="0"/>
    <n v="0"/>
    <m/>
  </r>
  <r>
    <n v="294"/>
    <d v="2016-02-10T00:00:00"/>
    <d v="2016-02-10T00:00:00"/>
    <x v="0"/>
    <s v="Int'l NGO"/>
    <x v="0"/>
    <x v="12"/>
    <s v="IQ-G10"/>
    <s v="Khanaqin_خانقين"/>
    <s v="IQ-D060"/>
    <s v="Alyawa IDPs Camp"/>
    <x v="0"/>
    <x v="0"/>
    <s v="Normal"/>
    <s v="Delivered"/>
    <s v="In-Kind"/>
    <n v="2"/>
    <m/>
    <m/>
    <m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m/>
  </r>
  <r>
    <n v="295"/>
    <d v="2016-02-10T00:00:00"/>
    <d v="2016-02-10T00:00:00"/>
    <x v="0"/>
    <s v="Int'l NGO"/>
    <x v="0"/>
    <x v="5"/>
    <s v="IQ-G15"/>
    <s v="Shikhan_الشيخان"/>
    <s v="IQ-D088"/>
    <s v="Qasrok"/>
    <x v="1"/>
    <x v="0"/>
    <s v="Winter"/>
    <s v="Delivered"/>
    <s v="In-Kind"/>
    <n v="53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6"/>
    <n v="535"/>
    <n v="7"/>
    <n v="0"/>
    <m/>
  </r>
  <r>
    <n v="296"/>
    <d v="2016-02-10T00:00:00"/>
    <d v="2016-02-10T00:00:00"/>
    <x v="0"/>
    <s v="Int'l NGO"/>
    <x v="0"/>
    <x v="5"/>
    <s v="IQ-G15"/>
    <s v="Shikhan_الشيخان"/>
    <s v="IQ-D088"/>
    <s v="Baadre"/>
    <x v="1"/>
    <x v="0"/>
    <s v="Winter"/>
    <s v="Delivered"/>
    <s v="In-Kind"/>
    <n v="96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"/>
    <n v="947"/>
    <n v="5"/>
    <n v="0"/>
    <m/>
  </r>
  <r>
    <n v="297"/>
    <d v="2016-02-10T00:00:00"/>
    <d v="2016-02-10T00:00:00"/>
    <x v="0"/>
    <s v="Int'l NGO"/>
    <x v="0"/>
    <x v="5"/>
    <s v="IQ-G15"/>
    <s v="Shikhan_الشيخان"/>
    <s v="IQ-D088"/>
    <s v="Attrish"/>
    <x v="1"/>
    <x v="0"/>
    <s v="Winter"/>
    <s v="Delivered"/>
    <s v="In-Kind"/>
    <n v="21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"/>
    <n v="202"/>
    <n v="3"/>
    <n v="0"/>
    <m/>
  </r>
  <r>
    <n v="298"/>
    <d v="2016-02-11T00:00:00"/>
    <d v="2016-02-11T00:00:00"/>
    <x v="2"/>
    <s v="UN"/>
    <x v="4"/>
    <x v="8"/>
    <s v="IQ-G18"/>
    <s v="Baiji_بيجي"/>
    <s v="IQ-D101"/>
    <m/>
    <x v="1"/>
    <x v="1"/>
    <s v="Winter"/>
    <s v="Delivered"/>
    <s v="In-Kind"/>
    <n v="300"/>
    <n v="300"/>
    <m/>
    <m/>
    <n v="1800"/>
    <n v="0"/>
    <n v="0"/>
    <n v="0"/>
    <n v="300"/>
    <n v="0"/>
    <n v="0"/>
    <n v="0"/>
    <n v="300"/>
    <n v="0"/>
    <n v="18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299"/>
    <d v="2016-02-11T00:00:00"/>
    <d v="2016-02-11T00:00:00"/>
    <x v="2"/>
    <s v="UN"/>
    <x v="4"/>
    <x v="12"/>
    <s v="IQ-G10"/>
    <s v="Sadiya_السعدية"/>
    <s v="IQ-D008"/>
    <m/>
    <x v="1"/>
    <x v="3"/>
    <s v="Winter"/>
    <s v="Delivered"/>
    <s v="In-Kind"/>
    <n v="300"/>
    <n v="300"/>
    <m/>
    <m/>
    <n v="1800"/>
    <n v="300"/>
    <n v="0"/>
    <n v="0"/>
    <n v="300"/>
    <n v="1200"/>
    <n v="0"/>
    <n v="1800"/>
    <n v="0"/>
    <n v="0"/>
    <n v="1800"/>
    <n v="0"/>
    <n v="30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300"/>
    <d v="2016-02-11T00:00:00"/>
    <d v="2016-02-11T00:00:00"/>
    <x v="2"/>
    <s v="UN"/>
    <x v="4"/>
    <x v="7"/>
    <s v="IQ-G07"/>
    <s v="Resafa_الرصافة"/>
    <s v="IQ-D044"/>
    <m/>
    <x v="1"/>
    <x v="2"/>
    <s v="Winter"/>
    <s v="Delivered"/>
    <s v="In-Kind"/>
    <n v="250"/>
    <n v="250"/>
    <m/>
    <m/>
    <n v="1500"/>
    <n v="250"/>
    <n v="0"/>
    <n v="0"/>
    <n v="250"/>
    <n v="1000"/>
    <n v="0"/>
    <n v="1500"/>
    <n v="0"/>
    <n v="0"/>
    <n v="1500"/>
    <n v="0"/>
    <n v="250"/>
    <n v="0"/>
    <n v="0"/>
    <n v="0"/>
    <n v="0"/>
    <n v="0"/>
    <n v="0"/>
    <n v="0"/>
    <n v="0"/>
    <n v="0"/>
    <n v="0"/>
    <n v="0"/>
    <n v="250"/>
    <n v="0"/>
    <n v="250"/>
    <n v="0"/>
    <n v="0"/>
    <n v="0"/>
    <n v="0"/>
    <m/>
  </r>
  <r>
    <n v="301"/>
    <d v="2016-02-11T00:00:00"/>
    <d v="2016-02-11T00:00:00"/>
    <x v="1"/>
    <s v="UN"/>
    <x v="3"/>
    <x v="0"/>
    <s v="IQ-G08"/>
    <s v="NIN - Sinjar"/>
    <s v="IQ-D053"/>
    <m/>
    <x v="1"/>
    <x v="3"/>
    <s v="Winter"/>
    <s v="Delivered"/>
    <s v="In-Kind"/>
    <n v="52"/>
    <m/>
    <m/>
    <m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2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54"/>
    <m/>
    <m/>
    <m/>
    <n v="0"/>
    <n v="0"/>
    <n v="0"/>
    <n v="0"/>
    <n v="0"/>
    <n v="0"/>
    <n v="0"/>
    <n v="0"/>
    <n v="0"/>
    <n v="0"/>
    <n v="0"/>
    <n v="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3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93"/>
    <m/>
    <m/>
    <m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4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42"/>
    <m/>
    <m/>
    <m/>
    <n v="0"/>
    <n v="0"/>
    <n v="0"/>
    <n v="0"/>
    <n v="0"/>
    <n v="0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5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4"/>
    <m/>
    <m/>
    <m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6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9"/>
    <m/>
    <m/>
    <m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7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87"/>
    <m/>
    <m/>
    <m/>
    <n v="0"/>
    <n v="0"/>
    <n v="0"/>
    <n v="0"/>
    <n v="0"/>
    <n v="0"/>
    <n v="0"/>
    <n v="0"/>
    <n v="0"/>
    <n v="0"/>
    <n v="0"/>
    <n v="0"/>
    <n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08"/>
    <d v="2016-02-11T00:00:00"/>
    <d v="2016-02-11T00:00:00"/>
    <x v="1"/>
    <s v="UN"/>
    <x v="3"/>
    <x v="0"/>
    <s v="IQ-G08"/>
    <s v="NIN - Telafar"/>
    <s v="IQ-D053"/>
    <m/>
    <x v="1"/>
    <x v="3"/>
    <s v="Winter"/>
    <s v="Delivered"/>
    <s v="In-Kind"/>
    <n v="158"/>
    <m/>
    <m/>
    <m/>
    <n v="0"/>
    <n v="0"/>
    <n v="0"/>
    <n v="0"/>
    <n v="0"/>
    <n v="0"/>
    <n v="0"/>
    <n v="0"/>
    <n v="0"/>
    <n v="0"/>
    <n v="0"/>
    <n v="0"/>
    <n v="158"/>
    <n v="0"/>
    <n v="0"/>
    <n v="0"/>
    <n v="0"/>
    <n v="0"/>
    <n v="0"/>
    <n v="0"/>
    <n v="0"/>
    <n v="0"/>
    <n v="0"/>
    <n v="0"/>
    <n v="0"/>
    <n v="158"/>
    <n v="0"/>
    <n v="0"/>
    <n v="0"/>
    <n v="0"/>
    <n v="0"/>
    <m/>
  </r>
  <r>
    <n v="309"/>
    <d v="2016-02-11T00:00:00"/>
    <d v="2016-02-11T00:00:00"/>
    <x v="0"/>
    <s v="Int'l NGO"/>
    <x v="0"/>
    <x v="12"/>
    <s v="IQ-G10"/>
    <s v="Khanaqin_خانقين"/>
    <s v="IQ-D060"/>
    <s v="Hey Al_Khadra'a"/>
    <x v="1"/>
    <x v="0"/>
    <s v="Normal"/>
    <s v="Delivered"/>
    <s v="In-Kind"/>
    <n v="128"/>
    <m/>
    <m/>
    <m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n v="0"/>
    <n v="0"/>
    <n v="0"/>
    <n v="0"/>
    <n v="0"/>
    <n v="0"/>
    <n v="0"/>
    <n v="0"/>
    <n v="0"/>
    <n v="0"/>
    <n v="0"/>
    <m/>
  </r>
  <r>
    <n v="310"/>
    <d v="2016-02-11T00:00:00"/>
    <d v="2016-02-11T00:00:00"/>
    <x v="0"/>
    <s v="Int'l NGO"/>
    <x v="0"/>
    <x v="5"/>
    <s v="IQ-G15"/>
    <s v="Shikhan_الشيخان"/>
    <s v="IQ-D088"/>
    <s v="Qasrok"/>
    <x v="1"/>
    <x v="0"/>
    <s v="Winter"/>
    <s v="Delivered"/>
    <s v="In-Kind"/>
    <n v="47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"/>
    <n v="509"/>
    <n v="5"/>
    <n v="0"/>
    <m/>
  </r>
  <r>
    <n v="311"/>
    <d v="2016-02-11T00:00:00"/>
    <d v="2016-02-11T00:00:00"/>
    <x v="0"/>
    <s v="Int'l NGO"/>
    <x v="0"/>
    <x v="5"/>
    <s v="IQ-G15"/>
    <s v="Shikhan_الشيخان"/>
    <s v="IQ-D088"/>
    <s v="Baadre"/>
    <x v="1"/>
    <x v="0"/>
    <s v="Winter"/>
    <s v="Delivered"/>
    <s v="In-Kind"/>
    <n v="88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0"/>
    <n v="1015"/>
    <n v="7"/>
    <n v="0"/>
    <m/>
  </r>
  <r>
    <n v="312"/>
    <d v="2016-02-11T00:00:00"/>
    <d v="2016-02-11T00:00:00"/>
    <x v="0"/>
    <s v="Int'l NGO"/>
    <x v="0"/>
    <x v="5"/>
    <s v="IQ-G15"/>
    <s v="Shikhan_الشيخان"/>
    <s v="IQ-D088"/>
    <s v="Zilkan"/>
    <x v="1"/>
    <x v="0"/>
    <s v="Winter"/>
    <s v="Delivered"/>
    <s v="In-Kind"/>
    <n v="102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"/>
    <n v="951"/>
    <n v="9"/>
    <n v="0"/>
    <m/>
  </r>
  <r>
    <n v="313"/>
    <d v="2016-02-13T00:00:00"/>
    <d v="2016-02-13T00:00:00"/>
    <x v="0"/>
    <s v="Int'l NGO"/>
    <x v="0"/>
    <x v="0"/>
    <s v="IQ-G08"/>
    <m/>
    <s v=""/>
    <s v="Gawilan Camp"/>
    <x v="0"/>
    <x v="0"/>
    <s v="Winter"/>
    <s v="Delivered"/>
    <s v="In-Kind"/>
    <n v="109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2"/>
    <n v="1445"/>
    <n v="96"/>
    <n v="0"/>
    <m/>
  </r>
  <r>
    <n v="314"/>
    <d v="2016-02-13T00:00:00"/>
    <d v="2016-02-13T00:00:00"/>
    <x v="0"/>
    <s v="Int'l NGO"/>
    <x v="0"/>
    <x v="5"/>
    <s v="IQ-G15"/>
    <s v="Shikhan_الشيخان"/>
    <s v="IQ-D088"/>
    <s v="Shikhan Center"/>
    <x v="1"/>
    <x v="0"/>
    <s v="Winter"/>
    <s v="Delivered"/>
    <s v="In-Kind"/>
    <n v="37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"/>
    <n v="433"/>
    <n v="4"/>
    <n v="0"/>
    <m/>
  </r>
  <r>
    <n v="315"/>
    <d v="2016-02-14T00:00:00"/>
    <d v="2016-02-14T00:00:00"/>
    <x v="2"/>
    <s v="UN"/>
    <x v="4"/>
    <x v="11"/>
    <s v="IQ-G11"/>
    <s v="Erbil__اربيل"/>
    <s v="IQ-D064"/>
    <s v="Clothing"/>
    <x v="1"/>
    <x v="1"/>
    <s v="Winter"/>
    <s v="Delivered"/>
    <s v="In-Kind"/>
    <m/>
    <m/>
    <m/>
    <m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16"/>
    <d v="2016-02-14T00:00:00"/>
    <d v="2016-02-14T00:00:00"/>
    <x v="0"/>
    <s v="Int'l NGO"/>
    <x v="0"/>
    <x v="0"/>
    <s v="IQ-G08"/>
    <s v="Zakho_زاخو"/>
    <s v="IQ-D051"/>
    <s v="Chimshko"/>
    <x v="0"/>
    <x v="0"/>
    <s v="Winter"/>
    <s v="Delivered"/>
    <s v="In-Kind"/>
    <n v="84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"/>
    <n v="1218"/>
    <n v="51"/>
    <n v="0"/>
    <m/>
  </r>
  <r>
    <n v="317"/>
    <d v="2016-02-15T00:00:00"/>
    <d v="2016-02-15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300"/>
    <n v="0"/>
    <n v="0"/>
    <n v="300"/>
    <n v="1200"/>
    <n v="0"/>
    <n v="1800"/>
    <n v="0"/>
    <n v="0"/>
    <n v="1800"/>
    <n v="0"/>
    <n v="30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318"/>
    <d v="2016-02-15T00:00:00"/>
    <d v="2016-02-15T00:00:00"/>
    <x v="2"/>
    <s v="UN"/>
    <x v="4"/>
    <x v="7"/>
    <s v="IQ-G07"/>
    <s v="Resafa_الرصافة"/>
    <s v="IQ-D044"/>
    <m/>
    <x v="1"/>
    <x v="1"/>
    <s v="Winter"/>
    <s v="Delivered"/>
    <s v="In-Kind"/>
    <n v="200"/>
    <n v="200"/>
    <m/>
    <m/>
    <n v="1200"/>
    <n v="200"/>
    <n v="0"/>
    <n v="0"/>
    <n v="200"/>
    <n v="800"/>
    <n v="0"/>
    <n v="1200"/>
    <n v="0"/>
    <n v="0"/>
    <n v="1200"/>
    <n v="0"/>
    <n v="20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19"/>
    <d v="2016-02-15T00:00:00"/>
    <d v="2016-02-15T00:00:00"/>
    <x v="2"/>
    <s v="UN"/>
    <x v="4"/>
    <x v="10"/>
    <s v="IQ-G05"/>
    <s v="Sulaymaniya_السليمانية"/>
    <s v="IQ-D033"/>
    <m/>
    <x v="1"/>
    <x v="1"/>
    <s v="Winter"/>
    <s v="Delivered"/>
    <s v="In-Kind"/>
    <n v="125"/>
    <n v="125"/>
    <m/>
    <m/>
    <n v="750"/>
    <n v="0"/>
    <n v="0"/>
    <n v="0"/>
    <n v="125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125"/>
    <n v="0"/>
    <n v="125"/>
    <n v="0"/>
    <n v="0"/>
    <n v="0"/>
    <n v="0"/>
    <m/>
  </r>
  <r>
    <n v="320"/>
    <d v="2016-02-14T00:00:00"/>
    <d v="2016-02-15T00:00:00"/>
    <x v="0"/>
    <s v="Int'l NGO"/>
    <x v="0"/>
    <x v="0"/>
    <s v="IQ-G08"/>
    <s v="Zakho_زاخو"/>
    <s v="IQ-D051"/>
    <s v="Bajid Kandala"/>
    <x v="0"/>
    <x v="0"/>
    <s v="Winter"/>
    <s v="Delivered"/>
    <s v="In-Kind"/>
    <n v="184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2"/>
    <n v="2943"/>
    <n v="84"/>
    <n v="0"/>
    <m/>
  </r>
  <r>
    <n v="321"/>
    <d v="2016-02-14T00:00:00"/>
    <d v="2016-02-15T00:00:00"/>
    <x v="0"/>
    <s v="Int'l NGO"/>
    <x v="0"/>
    <x v="0"/>
    <s v="IQ-G08"/>
    <s v="Zakho_زاخو"/>
    <s v="IQ-D051"/>
    <s v="Rewange"/>
    <x v="0"/>
    <x v="0"/>
    <s v="Winter"/>
    <s v="Delivered"/>
    <s v="In-Kind"/>
    <n v="85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"/>
    <n v="1239"/>
    <n v="62"/>
    <n v="0"/>
    <m/>
  </r>
  <r>
    <n v="322"/>
    <d v="2016-02-15T00:00:00"/>
    <d v="2016-02-15T00:00:00"/>
    <x v="0"/>
    <s v="Int'l NGO"/>
    <x v="0"/>
    <x v="0"/>
    <s v="IQ-G08"/>
    <s v="Zakho_زاخو"/>
    <s v="IQ-D051"/>
    <s v="Bersiv 1"/>
    <x v="1"/>
    <x v="0"/>
    <s v="Winter"/>
    <s v="Delivered"/>
    <s v="In-Kind"/>
    <n v="9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"/>
    <n v="152"/>
    <n v="19"/>
    <n v="0"/>
    <m/>
  </r>
  <r>
    <n v="323"/>
    <d v="2016-02-16T00:00:00"/>
    <d v="2016-02-16T00:00:00"/>
    <x v="2"/>
    <s v="UN"/>
    <x v="4"/>
    <x v="12"/>
    <s v="IQ-G10"/>
    <s v="Khanaqin_خانقين"/>
    <s v="IQ-D060"/>
    <m/>
    <x v="1"/>
    <x v="3"/>
    <s v="Winter"/>
    <s v="Delivered"/>
    <s v="In-Kind"/>
    <n v="200"/>
    <n v="200"/>
    <m/>
    <m/>
    <n v="1200"/>
    <n v="200"/>
    <n v="0"/>
    <n v="0"/>
    <n v="200"/>
    <n v="800"/>
    <n v="0"/>
    <n v="1200"/>
    <n v="0"/>
    <n v="0"/>
    <n v="1200"/>
    <n v="0"/>
    <n v="20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24"/>
    <d v="2016-02-16T00:00:00"/>
    <d v="2016-02-16T00:00:00"/>
    <x v="2"/>
    <s v="UN"/>
    <x v="4"/>
    <x v="1"/>
    <s v="IQ-G17"/>
    <s v="Najaf__النجف"/>
    <s v="IQ-D100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325"/>
    <d v="2016-02-16T00:00:00"/>
    <d v="2016-02-16T00:00:00"/>
    <x v="2"/>
    <s v="UN"/>
    <x v="4"/>
    <x v="8"/>
    <s v="IQ-G18"/>
    <s v="Samarra_سامراء"/>
    <s v="IQ-D105"/>
    <m/>
    <x v="1"/>
    <x v="3"/>
    <s v="Winter"/>
    <s v="Delivered"/>
    <s v="In-Kind"/>
    <n v="200"/>
    <n v="200"/>
    <m/>
    <m/>
    <n v="1200"/>
    <n v="0"/>
    <n v="0"/>
    <n v="0"/>
    <n v="200"/>
    <n v="0"/>
    <n v="0"/>
    <n v="0"/>
    <n v="20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26"/>
    <d v="2016-02-16T00:00:00"/>
    <d v="2016-02-16T00:00:00"/>
    <x v="2"/>
    <s v="UN"/>
    <x v="4"/>
    <x v="2"/>
    <s v="IQ-G01"/>
    <s v="Falluja_الفلوجة"/>
    <s v="IQ-D002"/>
    <m/>
    <x v="1"/>
    <x v="1"/>
    <s v="Winter"/>
    <s v="Delivered"/>
    <s v="In-Kind"/>
    <n v="563"/>
    <n v="563"/>
    <m/>
    <m/>
    <n v="3370"/>
    <n v="0"/>
    <n v="0"/>
    <n v="0"/>
    <n v="563"/>
    <n v="0"/>
    <n v="0"/>
    <n v="0"/>
    <n v="563"/>
    <n v="0"/>
    <n v="3370"/>
    <n v="0"/>
    <n v="0"/>
    <n v="0"/>
    <n v="0"/>
    <n v="0"/>
    <n v="0"/>
    <n v="0"/>
    <n v="0"/>
    <n v="0"/>
    <n v="0"/>
    <n v="0"/>
    <n v="0"/>
    <n v="0"/>
    <n v="563"/>
    <n v="0"/>
    <n v="563"/>
    <n v="0"/>
    <n v="0"/>
    <n v="0"/>
    <n v="0"/>
    <m/>
  </r>
  <r>
    <n v="327"/>
    <d v="2016-02-16T00:00:00"/>
    <d v="2016-02-16T00:00:00"/>
    <x v="2"/>
    <s v="UN"/>
    <x v="4"/>
    <x v="10"/>
    <s v="IQ-G05"/>
    <s v="Sulaymaniya_السليمانية"/>
    <s v="IQ-D033"/>
    <m/>
    <x v="1"/>
    <x v="1"/>
    <s v="Winter"/>
    <s v="Delivered"/>
    <s v="In-Kind"/>
    <n v="125"/>
    <n v="125"/>
    <m/>
    <m/>
    <n v="750"/>
    <n v="0"/>
    <n v="0"/>
    <n v="0"/>
    <n v="125"/>
    <n v="0"/>
    <n v="0"/>
    <n v="0"/>
    <n v="0"/>
    <n v="0"/>
    <n v="750"/>
    <n v="0"/>
    <n v="0"/>
    <n v="0"/>
    <n v="0"/>
    <n v="0"/>
    <n v="0"/>
    <n v="0"/>
    <n v="0"/>
    <n v="0"/>
    <n v="0"/>
    <n v="0"/>
    <n v="0"/>
    <n v="0"/>
    <n v="125"/>
    <n v="0"/>
    <n v="125"/>
    <n v="0"/>
    <n v="0"/>
    <n v="0"/>
    <n v="0"/>
    <m/>
  </r>
  <r>
    <n v="328"/>
    <d v="2016-02-16T00:00:00"/>
    <d v="2016-02-16T00:00:00"/>
    <x v="1"/>
    <s v="UN"/>
    <x v="3"/>
    <x v="0"/>
    <s v="IQ-G08"/>
    <s v="NIN - Telafar"/>
    <s v="IQ-D053"/>
    <m/>
    <x v="1"/>
    <x v="3"/>
    <s v="Winter"/>
    <s v="Delivered"/>
    <s v="In-Kind"/>
    <n v="506"/>
    <m/>
    <m/>
    <m/>
    <n v="0"/>
    <n v="0"/>
    <n v="0"/>
    <n v="0"/>
    <n v="0"/>
    <n v="0"/>
    <n v="0"/>
    <n v="0"/>
    <n v="0"/>
    <n v="0"/>
    <n v="0"/>
    <n v="0"/>
    <n v="506"/>
    <n v="0"/>
    <n v="0"/>
    <n v="0"/>
    <n v="0"/>
    <n v="0"/>
    <n v="0"/>
    <n v="0"/>
    <n v="0"/>
    <n v="0"/>
    <n v="0"/>
    <n v="0"/>
    <n v="0"/>
    <n v="214"/>
    <n v="0"/>
    <n v="0"/>
    <n v="0"/>
    <n v="0"/>
    <n v="0"/>
    <m/>
  </r>
  <r>
    <n v="329"/>
    <d v="2016-02-16T00:00:00"/>
    <d v="2016-02-16T00:00:00"/>
    <x v="0"/>
    <s v="Int'l NGO"/>
    <x v="0"/>
    <x v="0"/>
    <s v="IQ-G08"/>
    <s v="Sumel_سميل"/>
    <s v="IQ-D050"/>
    <s v="Kabarto 1"/>
    <x v="0"/>
    <x v="0"/>
    <s v="Winter"/>
    <s v="Delivered"/>
    <s v="In-Kind"/>
    <n v="69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"/>
    <n v="1151"/>
    <n v="81"/>
    <n v="0"/>
    <m/>
  </r>
  <r>
    <n v="330"/>
    <d v="2016-02-16T00:00:00"/>
    <d v="2016-02-16T00:00:00"/>
    <x v="0"/>
    <s v="Int'l NGO"/>
    <x v="0"/>
    <x v="0"/>
    <s v="IQ-G08"/>
    <s v="Zakho_زاخو"/>
    <s v="IQ-D051"/>
    <s v="Chimshko"/>
    <x v="0"/>
    <x v="0"/>
    <s v="Winter"/>
    <s v="Delivered"/>
    <s v="In-Kind"/>
    <n v="52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"/>
    <n v="740"/>
    <n v="51"/>
    <n v="0"/>
    <m/>
  </r>
  <r>
    <n v="331"/>
    <d v="2016-02-17T00:00:00"/>
    <d v="2016-02-17T00:00:00"/>
    <x v="2"/>
    <s v="UN"/>
    <x v="4"/>
    <x v="7"/>
    <s v="IQ-G07"/>
    <s v="Karkh_الكرخ"/>
    <s v="IQ-D041"/>
    <m/>
    <x v="1"/>
    <x v="1"/>
    <s v="Winter"/>
    <s v="Delivered"/>
    <s v="In-Kind"/>
    <n v="200"/>
    <n v="200"/>
    <m/>
    <m/>
    <n v="1200"/>
    <n v="200"/>
    <n v="0"/>
    <n v="0"/>
    <n v="200"/>
    <n v="800"/>
    <n v="0"/>
    <n v="1200"/>
    <n v="0"/>
    <n v="0"/>
    <n v="1200"/>
    <n v="0"/>
    <n v="20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32"/>
    <d v="2016-02-17T00:00:00"/>
    <d v="2016-02-17T00:00:00"/>
    <x v="2"/>
    <s v="UN"/>
    <x v="4"/>
    <x v="10"/>
    <s v="IQ-G05"/>
    <s v="Sulaymaniya_السليمانية"/>
    <s v="IQ-D033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333"/>
    <d v="2016-02-17T00:00:00"/>
    <d v="2016-02-17T00:00:00"/>
    <x v="1"/>
    <s v="UN"/>
    <x v="3"/>
    <x v="0"/>
    <s v="IQ-G08"/>
    <s v="NIN - Telafar"/>
    <s v="IQ-D053"/>
    <m/>
    <x v="1"/>
    <x v="3"/>
    <s v="Winter"/>
    <s v="Delivered"/>
    <s v="In-Kind"/>
    <n v="509"/>
    <m/>
    <m/>
    <m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n v="0"/>
    <n v="0"/>
    <n v="0"/>
    <n v="0"/>
    <n v="0"/>
    <n v="0"/>
    <n v="0"/>
    <n v="509"/>
    <n v="0"/>
    <n v="0"/>
    <n v="0"/>
    <n v="0"/>
    <n v="0"/>
    <m/>
  </r>
  <r>
    <n v="334"/>
    <d v="2016-02-17T00:00:00"/>
    <d v="2016-02-17T00:00:00"/>
    <x v="1"/>
    <s v="UN"/>
    <x v="3"/>
    <x v="0"/>
    <s v="IQ-G08"/>
    <s v="NIN - Telafar"/>
    <s v="IQ-D053"/>
    <m/>
    <x v="1"/>
    <x v="3"/>
    <s v="Winter"/>
    <s v="Delivered"/>
    <s v="In-Kind"/>
    <n v="100"/>
    <m/>
    <m/>
    <m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335"/>
    <d v="2016-02-14T00:00:00"/>
    <d v="2016-02-17T00:00:00"/>
    <x v="0"/>
    <s v="Int'l NGO"/>
    <x v="0"/>
    <x v="0"/>
    <s v="IQ-G08"/>
    <s v="Sumel_سميل"/>
    <s v="IQ-D050"/>
    <s v="Khanke"/>
    <x v="0"/>
    <x v="0"/>
    <s v="Winter"/>
    <s v="Delivered"/>
    <s v="In-Kind"/>
    <n v="182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6"/>
    <n v="2818"/>
    <n v="75"/>
    <n v="0"/>
    <m/>
  </r>
  <r>
    <n v="336"/>
    <d v="2016-02-17T00:00:00"/>
    <d v="2016-02-17T00:00:00"/>
    <x v="0"/>
    <s v="Int'l NGO"/>
    <x v="0"/>
    <x v="0"/>
    <s v="IQ-G08"/>
    <s v="Zakho_زاخو"/>
    <s v="IQ-D051"/>
    <s v="Khanke"/>
    <x v="0"/>
    <x v="0"/>
    <s v="Winter"/>
    <s v="Delivered"/>
    <s v="In-Kind"/>
    <n v="131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9"/>
    <n v="1993"/>
    <n v="84"/>
    <n v="0"/>
    <m/>
  </r>
  <r>
    <n v="337"/>
    <d v="2016-02-18T00:00:00"/>
    <d v="2016-02-18T00:00:00"/>
    <x v="2"/>
    <s v="UN"/>
    <x v="4"/>
    <x v="8"/>
    <s v="IQ-G18"/>
    <s v="Samarra_سامراء"/>
    <s v="IQ-D105"/>
    <m/>
    <x v="1"/>
    <x v="3"/>
    <s v="Winter"/>
    <s v="Delivered"/>
    <s v="In-Kind"/>
    <n v="200"/>
    <n v="200"/>
    <m/>
    <m/>
    <n v="1200"/>
    <n v="0"/>
    <n v="0"/>
    <n v="0"/>
    <n v="200"/>
    <n v="0"/>
    <n v="0"/>
    <n v="0"/>
    <n v="200"/>
    <m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38"/>
    <d v="2016-02-18T00:00:00"/>
    <d v="2016-02-18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300"/>
    <n v="0"/>
    <n v="0"/>
    <n v="300"/>
    <n v="1200"/>
    <n v="0"/>
    <n v="1800"/>
    <n v="0"/>
    <n v="0"/>
    <n v="1800"/>
    <n v="0"/>
    <n v="30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339"/>
    <d v="2016-02-18T00:00:00"/>
    <d v="2016-02-18T00:00:00"/>
    <x v="2"/>
    <s v="UN"/>
    <x v="4"/>
    <x v="10"/>
    <s v="IQ-G05"/>
    <s v="Sulaymaniya_السليمانية"/>
    <s v="IQ-D033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340"/>
    <d v="2016-02-18T00:00:00"/>
    <d v="2016-02-18T00:00:00"/>
    <x v="2"/>
    <s v="UN"/>
    <x v="4"/>
    <x v="2"/>
    <s v="IQ-G01"/>
    <s v="Falluja_الفلوجة"/>
    <s v="IQ-D002"/>
    <m/>
    <x v="1"/>
    <x v="1"/>
    <s v="Winter"/>
    <s v="Delivered"/>
    <s v="In-Kind"/>
    <n v="1050"/>
    <n v="1050"/>
    <m/>
    <m/>
    <n v="6300"/>
    <n v="0"/>
    <n v="0"/>
    <n v="0"/>
    <n v="1050"/>
    <n v="0"/>
    <n v="0"/>
    <n v="0"/>
    <n v="0"/>
    <n v="0"/>
    <n v="6300"/>
    <n v="0"/>
    <n v="0"/>
    <n v="0"/>
    <n v="0"/>
    <n v="0"/>
    <n v="0"/>
    <n v="0"/>
    <n v="0"/>
    <n v="0"/>
    <n v="0"/>
    <n v="0"/>
    <n v="0"/>
    <n v="0"/>
    <n v="1050"/>
    <n v="0"/>
    <n v="1050"/>
    <n v="0"/>
    <n v="0"/>
    <n v="0"/>
    <n v="0"/>
    <m/>
  </r>
  <r>
    <n v="341"/>
    <d v="2016-02-18T00:00:00"/>
    <d v="2016-02-18T00:00:00"/>
    <x v="1"/>
    <s v="UN"/>
    <x v="2"/>
    <x v="3"/>
    <s v="IQ-G13"/>
    <s v="Kirkuk__كركوك"/>
    <s v="IQ-D076"/>
    <m/>
    <x v="0"/>
    <x v="1"/>
    <s v="Winter"/>
    <s v="Delivered"/>
    <s v="In-Kind"/>
    <n v="49"/>
    <n v="49"/>
    <m/>
    <m/>
    <n v="294"/>
    <n v="0"/>
    <n v="0"/>
    <n v="49"/>
    <n v="49"/>
    <n v="147"/>
    <n v="0"/>
    <n v="0"/>
    <n v="0"/>
    <n v="0"/>
    <n v="0"/>
    <n v="0"/>
    <n v="49"/>
    <n v="0"/>
    <n v="0"/>
    <n v="0"/>
    <n v="0"/>
    <n v="0"/>
    <n v="49"/>
    <n v="0"/>
    <n v="0"/>
    <n v="0"/>
    <n v="0"/>
    <n v="0"/>
    <n v="0"/>
    <n v="49"/>
    <n v="0"/>
    <n v="0"/>
    <n v="0"/>
    <n v="0"/>
    <n v="0"/>
    <m/>
  </r>
  <r>
    <n v="342"/>
    <d v="2016-02-19T00:00:00"/>
    <d v="2016-02-19T00:00:00"/>
    <x v="2"/>
    <s v="UN"/>
    <x v="4"/>
    <x v="0"/>
    <s v="IQ-G08"/>
    <s v="Dahuk__دهوك"/>
    <s v="IQ-D049"/>
    <m/>
    <x v="1"/>
    <x v="1"/>
    <s v="Winter"/>
    <s v="Delivered"/>
    <s v="In-Kind"/>
    <n v="375"/>
    <n v="375"/>
    <m/>
    <m/>
    <n v="2250"/>
    <n v="0"/>
    <n v="0"/>
    <n v="0"/>
    <n v="375"/>
    <n v="0"/>
    <n v="0"/>
    <n v="0"/>
    <n v="0"/>
    <n v="0"/>
    <n v="2250"/>
    <n v="0"/>
    <n v="0"/>
    <n v="0"/>
    <n v="0"/>
    <n v="0"/>
    <n v="0"/>
    <n v="0"/>
    <n v="0"/>
    <n v="0"/>
    <n v="0"/>
    <n v="0"/>
    <n v="0"/>
    <n v="0"/>
    <n v="375"/>
    <n v="0"/>
    <n v="375"/>
    <n v="0"/>
    <n v="0"/>
    <n v="0"/>
    <n v="0"/>
    <m/>
  </r>
  <r>
    <n v="343"/>
    <d v="2016-02-19T00:00:00"/>
    <d v="2016-02-19T00:00:00"/>
    <x v="2"/>
    <s v="UN"/>
    <x v="4"/>
    <x v="11"/>
    <s v="IQ-G11"/>
    <s v="Erbil_اربيل__Erbil_اربيل__"/>
    <s v="IQ-D064"/>
    <m/>
    <x v="1"/>
    <x v="1"/>
    <s v="Winter"/>
    <s v="Delivered"/>
    <s v="In-Kind"/>
    <n v="260"/>
    <n v="260"/>
    <m/>
    <m/>
    <n v="1560"/>
    <n v="0"/>
    <n v="0"/>
    <n v="0"/>
    <n v="260"/>
    <n v="0"/>
    <n v="0"/>
    <n v="0"/>
    <n v="0"/>
    <n v="0"/>
    <n v="1560"/>
    <n v="0"/>
    <n v="0"/>
    <n v="0"/>
    <n v="0"/>
    <n v="0"/>
    <n v="0"/>
    <n v="0"/>
    <n v="0"/>
    <n v="0"/>
    <n v="0"/>
    <n v="0"/>
    <n v="0"/>
    <n v="0"/>
    <n v="260"/>
    <n v="0"/>
    <n v="260"/>
    <n v="0"/>
    <n v="0"/>
    <n v="0"/>
    <n v="0"/>
    <m/>
  </r>
  <r>
    <n v="344"/>
    <d v="2016-02-19T00:00:00"/>
    <d v="2016-02-19T00:00:00"/>
    <x v="2"/>
    <s v="UN"/>
    <x v="4"/>
    <x v="10"/>
    <s v="IQ-G05"/>
    <s v="Sulaymaniya_السليمانية"/>
    <s v="IQ-D033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345"/>
    <d v="2016-02-19T00:00:00"/>
    <d v="2016-02-19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0"/>
    <n v="0"/>
    <n v="0"/>
    <n v="300"/>
    <n v="1200"/>
    <n v="0"/>
    <n v="1800"/>
    <n v="0"/>
    <n v="0"/>
    <n v="18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m/>
  </r>
  <r>
    <n v="346"/>
    <d v="2016-02-19T00:00:00"/>
    <d v="2016-02-19T00:00:00"/>
    <x v="2"/>
    <s v="UN"/>
    <x v="4"/>
    <x v="10"/>
    <s v="IQ-G05"/>
    <s v="Sulaymaniya_السليمانية"/>
    <s v="IQ-D033"/>
    <m/>
    <x v="1"/>
    <x v="1"/>
    <s v="Winter"/>
    <s v="Delivered"/>
    <s v="In-Kind"/>
    <n v="100"/>
    <n v="100"/>
    <m/>
    <m/>
    <n v="600"/>
    <n v="0"/>
    <n v="0"/>
    <n v="0"/>
    <n v="100"/>
    <n v="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100"/>
    <n v="0"/>
    <n v="100"/>
    <n v="0"/>
    <n v="0"/>
    <n v="0"/>
    <n v="0"/>
    <m/>
  </r>
  <r>
    <n v="347"/>
    <d v="2016-02-20T00:00:00"/>
    <d v="2016-02-20T00:00:00"/>
    <x v="1"/>
    <s v="UN"/>
    <x v="5"/>
    <x v="2"/>
    <s v="IQ-G01"/>
    <s v="Falluja_الفلوجة"/>
    <s v="IQ-D002"/>
    <m/>
    <x v="0"/>
    <x v="1"/>
    <s v="Winter"/>
    <s v="Delivered"/>
    <s v="In-Kind"/>
    <n v="1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m/>
  </r>
  <r>
    <n v="348"/>
    <d v="2016-02-21T00:00:00"/>
    <d v="2016-02-21T00:00:00"/>
    <x v="1"/>
    <s v="UN"/>
    <x v="3"/>
    <x v="0"/>
    <s v="IQ-G08"/>
    <s v="NIN - Akre"/>
    <s v="IQ-D053"/>
    <m/>
    <x v="0"/>
    <x v="2"/>
    <s v="Winter"/>
    <s v="Delivered"/>
    <s v="In-Kind"/>
    <n v="2"/>
    <n v="2"/>
    <m/>
    <m/>
    <n v="11"/>
    <n v="0"/>
    <n v="0"/>
    <n v="0"/>
    <n v="2"/>
    <n v="1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m/>
  </r>
  <r>
    <n v="349"/>
    <d v="2016-02-21T00:00:00"/>
    <d v="2016-02-21T00:00:00"/>
    <x v="1"/>
    <s v="UN"/>
    <x v="3"/>
    <x v="0"/>
    <s v="IQ-G08"/>
    <s v="NIN - Shikhan"/>
    <s v="IQ-D053"/>
    <m/>
    <x v="1"/>
    <x v="2"/>
    <s v="Winter"/>
    <s v="Delivered"/>
    <s v="In-Kind"/>
    <n v="3"/>
    <n v="3"/>
    <m/>
    <m/>
    <n v="12"/>
    <n v="0"/>
    <n v="2"/>
    <n v="0"/>
    <n v="3"/>
    <n v="1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0"/>
    <n v="0"/>
    <n v="0"/>
    <n v="0"/>
    <m/>
  </r>
  <r>
    <n v="350"/>
    <d v="2016-02-22T00:00:00"/>
    <d v="2016-02-22T00:00:00"/>
    <x v="1"/>
    <s v="UN"/>
    <x v="3"/>
    <x v="0"/>
    <s v="IQ-G08"/>
    <s v="Sumel_سميل"/>
    <s v="IQ-D050"/>
    <m/>
    <x v="1"/>
    <x v="2"/>
    <s v="Winter"/>
    <s v="Delivered"/>
    <s v="In-Kind"/>
    <n v="9"/>
    <m/>
    <m/>
    <m/>
    <n v="56"/>
    <n v="0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51"/>
    <d v="2016-02-23T00:00:00"/>
    <d v="2016-02-23T00:00:00"/>
    <x v="2"/>
    <s v="UN"/>
    <x v="4"/>
    <x v="8"/>
    <s v="IQ-G18"/>
    <s v="Tikrit_تكريت"/>
    <s v="IQ-D108"/>
    <m/>
    <x v="1"/>
    <x v="1"/>
    <s v="Winter"/>
    <s v="Delivered"/>
    <s v="In-Kind"/>
    <n v="392"/>
    <n v="392"/>
    <m/>
    <m/>
    <n v="2352"/>
    <n v="0"/>
    <n v="0"/>
    <n v="0"/>
    <n v="392"/>
    <n v="0"/>
    <n v="0"/>
    <n v="0"/>
    <n v="0"/>
    <n v="0"/>
    <n v="2352"/>
    <n v="0"/>
    <n v="0"/>
    <n v="0"/>
    <n v="0"/>
    <n v="0"/>
    <n v="0"/>
    <n v="0"/>
    <n v="0"/>
    <n v="0"/>
    <n v="0"/>
    <n v="0"/>
    <n v="0"/>
    <n v="0"/>
    <n v="392"/>
    <n v="0"/>
    <n v="392"/>
    <n v="0"/>
    <n v="0"/>
    <n v="0"/>
    <n v="0"/>
    <m/>
  </r>
  <r>
    <n v="352"/>
    <d v="2016-02-23T00:00:00"/>
    <d v="2016-02-23T00:00:00"/>
    <x v="2"/>
    <s v="UN"/>
    <x v="4"/>
    <x v="8"/>
    <s v="IQ-G18"/>
    <s v="Tikrit_تكريت"/>
    <s v="IQ-D108"/>
    <m/>
    <x v="1"/>
    <x v="1"/>
    <s v="Winter"/>
    <s v="Delivered"/>
    <s v="In-Kind"/>
    <n v="400"/>
    <n v="400"/>
    <m/>
    <m/>
    <n v="2400"/>
    <n v="0"/>
    <n v="0"/>
    <n v="0"/>
    <n v="40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400"/>
    <n v="0"/>
    <n v="400"/>
    <n v="0"/>
    <n v="0"/>
    <n v="0"/>
    <n v="0"/>
    <m/>
  </r>
  <r>
    <n v="353"/>
    <d v="2016-02-23T00:00:00"/>
    <d v="2016-02-23T00:00:00"/>
    <x v="2"/>
    <s v="UN"/>
    <x v="4"/>
    <x v="7"/>
    <s v="IQ-G07"/>
    <s v="Karkh_الكرخ"/>
    <s v="IQ-D041"/>
    <m/>
    <x v="1"/>
    <x v="1"/>
    <s v="Winter"/>
    <s v="Delivered"/>
    <s v="In-Kind"/>
    <n v="250"/>
    <n v="250"/>
    <m/>
    <m/>
    <n v="1500"/>
    <n v="0"/>
    <n v="0"/>
    <n v="0"/>
    <n v="25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250"/>
    <n v="0"/>
    <n v="250"/>
    <n v="0"/>
    <n v="0"/>
    <n v="0"/>
    <n v="0"/>
    <m/>
  </r>
  <r>
    <n v="354"/>
    <d v="2016-02-23T00:00:00"/>
    <d v="2016-02-23T00:00:00"/>
    <x v="2"/>
    <s v="UN"/>
    <x v="4"/>
    <x v="12"/>
    <s v="IQ-G10"/>
    <s v="Ba'quba_بعقوبة"/>
    <s v="IQ-D058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355"/>
    <d v="2016-02-23T00:00:00"/>
    <d v="2016-02-23T00:00:00"/>
    <x v="2"/>
    <s v="UN"/>
    <x v="4"/>
    <x v="1"/>
    <s v="IQ-G17"/>
    <s v="Kufa_الكوفة"/>
    <s v="IQ-D098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356"/>
    <d v="2016-02-23T00:00:00"/>
    <d v="2016-02-23T00:00:00"/>
    <x v="1"/>
    <s v="UN"/>
    <x v="2"/>
    <x v="3"/>
    <s v="IQ-G13"/>
    <s v="Kirkuk__كركوك"/>
    <s v="IQ-D076"/>
    <m/>
    <x v="0"/>
    <x v="1"/>
    <s v="Winter"/>
    <s v="Delivered"/>
    <s v="In-Kind"/>
    <n v="60"/>
    <n v="60"/>
    <m/>
    <m/>
    <n v="360"/>
    <n v="0"/>
    <n v="0"/>
    <n v="60"/>
    <n v="60"/>
    <n v="180"/>
    <n v="0"/>
    <n v="0"/>
    <n v="0"/>
    <n v="0"/>
    <n v="0"/>
    <n v="0"/>
    <n v="60"/>
    <n v="0"/>
    <n v="0"/>
    <n v="0"/>
    <n v="0"/>
    <n v="0"/>
    <n v="60"/>
    <n v="0"/>
    <n v="0"/>
    <n v="0"/>
    <n v="0"/>
    <n v="0"/>
    <n v="0"/>
    <n v="60"/>
    <n v="0"/>
    <n v="0"/>
    <n v="0"/>
    <n v="0"/>
    <n v="0"/>
    <m/>
  </r>
  <r>
    <n v="357"/>
    <d v="2016-02-24T00:00:00"/>
    <d v="2016-02-24T00:00:00"/>
    <x v="1"/>
    <s v="UN"/>
    <x v="3"/>
    <x v="0"/>
    <s v="IQ-G08"/>
    <s v="Sumel_سميل"/>
    <s v="IQ-D050"/>
    <m/>
    <x v="1"/>
    <x v="2"/>
    <s v="Winter"/>
    <s v="Delivered"/>
    <s v="In-Kind"/>
    <n v="40"/>
    <m/>
    <m/>
    <m/>
    <n v="0"/>
    <n v="0"/>
    <n v="0"/>
    <n v="0"/>
    <n v="40"/>
    <n v="0"/>
    <n v="0"/>
    <n v="0"/>
    <n v="0"/>
    <n v="0"/>
    <n v="0"/>
    <n v="0"/>
    <n v="4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m/>
  </r>
  <r>
    <n v="358"/>
    <d v="2016-02-24T00:00:00"/>
    <d v="2016-02-24T00:00:00"/>
    <x v="0"/>
    <s v="Int'l NGO"/>
    <x v="0"/>
    <x v="12"/>
    <s v="IQ-G10"/>
    <s v="Khanaqin_خانقين"/>
    <s v="IQ-D060"/>
    <s v="Hey Al_Khadra'a"/>
    <x v="1"/>
    <x v="0"/>
    <s v="Normal"/>
    <s v="Delivered"/>
    <s v="In-Kind"/>
    <n v="216"/>
    <m/>
    <m/>
    <m/>
    <n v="0"/>
    <n v="0"/>
    <n v="0"/>
    <n v="0"/>
    <n v="0"/>
    <n v="0"/>
    <n v="0"/>
    <n v="0"/>
    <n v="0"/>
    <n v="0"/>
    <n v="0"/>
    <n v="0"/>
    <n v="0"/>
    <n v="0"/>
    <n v="229"/>
    <n v="0"/>
    <n v="0"/>
    <n v="0"/>
    <n v="0"/>
    <n v="0"/>
    <n v="0"/>
    <n v="0"/>
    <n v="0"/>
    <n v="0"/>
    <n v="0"/>
    <n v="0"/>
    <n v="0"/>
    <n v="0"/>
    <n v="0"/>
    <n v="0"/>
    <n v="0"/>
    <m/>
  </r>
  <r>
    <n v="359"/>
    <d v="2016-02-25T00:00:00"/>
    <d v="2016-02-25T00:00:00"/>
    <x v="2"/>
    <s v="UN"/>
    <x v="4"/>
    <x v="2"/>
    <s v="IQ-G01"/>
    <s v="Falluja_الفلوجة"/>
    <s v="IQ-D002"/>
    <m/>
    <x v="1"/>
    <x v="1"/>
    <s v="Winter"/>
    <s v="Delivered"/>
    <s v="In-Kind"/>
    <n v="1500"/>
    <n v="1500"/>
    <m/>
    <m/>
    <n v="9000"/>
    <n v="0"/>
    <n v="0"/>
    <n v="0"/>
    <n v="1500"/>
    <n v="0"/>
    <n v="0"/>
    <n v="0"/>
    <n v="0"/>
    <n v="0"/>
    <n v="9000"/>
    <n v="0"/>
    <n v="0"/>
    <n v="0"/>
    <n v="0"/>
    <n v="0"/>
    <n v="0"/>
    <n v="0"/>
    <n v="0"/>
    <n v="0"/>
    <n v="0"/>
    <n v="0"/>
    <n v="0"/>
    <n v="0"/>
    <n v="1500"/>
    <n v="0"/>
    <n v="1500"/>
    <n v="0"/>
    <n v="0"/>
    <n v="0"/>
    <n v="0"/>
    <m/>
  </r>
  <r>
    <n v="360"/>
    <d v="2016-02-25T00:00:00"/>
    <d v="2016-02-25T00:00:00"/>
    <x v="2"/>
    <s v="UN"/>
    <x v="4"/>
    <x v="2"/>
    <s v="IQ-G01"/>
    <s v="Falluja_الفلوجة"/>
    <s v="IQ-D002"/>
    <m/>
    <x v="1"/>
    <x v="1"/>
    <s v="Winter"/>
    <s v="Delivered"/>
    <s v="In-Kind"/>
    <n v="1000"/>
    <n v="1000"/>
    <m/>
    <m/>
    <n v="6000"/>
    <n v="0"/>
    <n v="0"/>
    <n v="0"/>
    <n v="100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1000"/>
    <n v="0"/>
    <n v="1000"/>
    <n v="0"/>
    <n v="0"/>
    <n v="0"/>
    <n v="0"/>
    <m/>
  </r>
  <r>
    <n v="361"/>
    <d v="2016-02-25T00:00:00"/>
    <d v="2016-02-25T00:00:00"/>
    <x v="1"/>
    <s v="UN"/>
    <x v="12"/>
    <x v="2"/>
    <s v="IQ-G01"/>
    <s v="Falluja_الفلوجة"/>
    <s v="IQ-D002"/>
    <m/>
    <x v="0"/>
    <x v="1"/>
    <s v="Winter"/>
    <s v="Delivered"/>
    <s v="In-Kind"/>
    <n v="5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m/>
  </r>
  <r>
    <n v="362"/>
    <d v="2016-02-25T00:00:00"/>
    <d v="2016-02-25T00:00:00"/>
    <x v="1"/>
    <s v="UN"/>
    <x v="12"/>
    <x v="2"/>
    <s v="IQ-G01"/>
    <s v="Falluja_الفلوجة"/>
    <s v="IQ-D002"/>
    <m/>
    <x v="0"/>
    <x v="1"/>
    <s v="Winter"/>
    <s v="Delivered"/>
    <s v="In-Kind"/>
    <n v="22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"/>
    <n v="0"/>
    <n v="0"/>
    <n v="0"/>
    <n v="0"/>
    <n v="0"/>
    <n v="0"/>
    <n v="0"/>
    <n v="0"/>
    <n v="0"/>
    <n v="0"/>
    <n v="0"/>
    <n v="0"/>
    <m/>
  </r>
  <r>
    <n v="363"/>
    <d v="2016-02-25T00:00:00"/>
    <d v="2016-02-25T00:00:00"/>
    <x v="1"/>
    <s v="UN"/>
    <x v="1"/>
    <x v="2"/>
    <s v="IQ-G01"/>
    <s v="Falluja_الفلوجة"/>
    <s v="IQ-D002"/>
    <m/>
    <x v="0"/>
    <x v="1"/>
    <s v="Winter"/>
    <s v="Delivered"/>
    <s v="In-Kind"/>
    <n v="250"/>
    <n v="250"/>
    <m/>
    <m/>
    <n v="1500"/>
    <n v="0"/>
    <n v="250"/>
    <n v="250"/>
    <n v="25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4"/>
    <d v="2016-02-25T00:00:00"/>
    <d v="2016-02-25T00:00:00"/>
    <x v="1"/>
    <s v="UN"/>
    <x v="1"/>
    <x v="2"/>
    <s v="IQ-G01"/>
    <s v="Falluja_الفلوجة"/>
    <s v="IQ-D002"/>
    <m/>
    <x v="0"/>
    <x v="1"/>
    <s v="Winter"/>
    <s v="Delivered"/>
    <s v="In-Kind"/>
    <n v="250"/>
    <n v="250"/>
    <m/>
    <m/>
    <n v="1500"/>
    <n v="0"/>
    <n v="250"/>
    <n v="250"/>
    <n v="250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5"/>
    <d v="2016-02-25T00:00:00"/>
    <d v="2016-02-25T00:00:00"/>
    <x v="1"/>
    <s v="UN"/>
    <x v="1"/>
    <x v="2"/>
    <s v="IQ-G01"/>
    <s v="Falluja_الفلوجة"/>
    <s v="IQ-D002"/>
    <m/>
    <x v="0"/>
    <x v="1"/>
    <s v="Winter"/>
    <s v="Delivered"/>
    <s v="In-Kind"/>
    <n v="150"/>
    <n v="150"/>
    <m/>
    <m/>
    <n v="900"/>
    <n v="0"/>
    <n v="150"/>
    <n v="150"/>
    <n v="15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6"/>
    <d v="2016-02-25T00:00:00"/>
    <d v="2016-02-25T00:00:00"/>
    <x v="1"/>
    <s v="UN"/>
    <x v="1"/>
    <x v="2"/>
    <s v="IQ-G01"/>
    <s v="Falluja_الفلوجة"/>
    <s v="IQ-D002"/>
    <m/>
    <x v="0"/>
    <x v="1"/>
    <s v="Winter"/>
    <s v="Delivered"/>
    <s v="In-Kind"/>
    <n v="50"/>
    <n v="50"/>
    <m/>
    <m/>
    <n v="300"/>
    <n v="0"/>
    <n v="50"/>
    <n v="50"/>
    <n v="5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7"/>
    <d v="2016-02-25T00:00:00"/>
    <d v="2016-02-25T00:00:00"/>
    <x v="1"/>
    <s v="UN"/>
    <x v="1"/>
    <x v="2"/>
    <s v="IQ-G01"/>
    <s v="Falluja_الفلوجة"/>
    <s v="IQ-D002"/>
    <m/>
    <x v="0"/>
    <x v="1"/>
    <s v="Winter"/>
    <s v="Delivered"/>
    <s v="In-Kind"/>
    <n v="40"/>
    <n v="40"/>
    <m/>
    <m/>
    <n v="240"/>
    <n v="0"/>
    <n v="40"/>
    <n v="40"/>
    <n v="4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8"/>
    <d v="2016-02-25T00:00:00"/>
    <d v="2016-02-25T00:00:00"/>
    <x v="1"/>
    <s v="UN"/>
    <x v="1"/>
    <x v="2"/>
    <s v="IQ-G01"/>
    <s v="Falluja_الفلوجة"/>
    <s v="IQ-D002"/>
    <m/>
    <x v="1"/>
    <x v="1"/>
    <s v="Winter"/>
    <s v="Delivered"/>
    <s v="In-Kind"/>
    <n v="100"/>
    <n v="100"/>
    <m/>
    <m/>
    <n v="600"/>
    <n v="0"/>
    <n v="100"/>
    <n v="100"/>
    <n v="1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69"/>
    <d v="2016-02-25T00:00:00"/>
    <d v="2016-02-25T00:00:00"/>
    <x v="1"/>
    <s v="UN"/>
    <x v="1"/>
    <x v="2"/>
    <s v="IQ-G01"/>
    <s v="Falluja_الفلوجة"/>
    <s v="IQ-D002"/>
    <m/>
    <x v="1"/>
    <x v="1"/>
    <s v="Winter"/>
    <s v="Delivered"/>
    <s v="In-Kind"/>
    <n v="160"/>
    <n v="160"/>
    <m/>
    <m/>
    <n v="960"/>
    <n v="0"/>
    <n v="160"/>
    <n v="160"/>
    <n v="160"/>
    <n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70"/>
    <d v="2016-02-25T00:00:00"/>
    <d v="2016-02-25T00:00:00"/>
    <x v="1"/>
    <s v="UN"/>
    <x v="12"/>
    <x v="2"/>
    <s v="IQ-G01"/>
    <s v="Falluja_الفلوجة"/>
    <s v="IQ-D002"/>
    <m/>
    <x v="0"/>
    <x v="1"/>
    <s v="Winter"/>
    <s v="Delivered"/>
    <s v="In-Kind"/>
    <n v="2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m/>
  </r>
  <r>
    <n v="371"/>
    <d v="2016-02-25T00:00:00"/>
    <d v="2016-02-25T00:00:00"/>
    <x v="1"/>
    <s v="UN"/>
    <x v="12"/>
    <x v="2"/>
    <s v="IQ-G01"/>
    <s v="Falluja_الفلوجة"/>
    <s v="IQ-D002"/>
    <m/>
    <x v="0"/>
    <x v="1"/>
    <s v="Winter"/>
    <s v="Delivered"/>
    <s v="In-Kind"/>
    <n v="2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m/>
  </r>
  <r>
    <n v="372"/>
    <d v="2016-02-28T00:00:00"/>
    <d v="2016-02-28T00:00:00"/>
    <x v="1"/>
    <s v="UN"/>
    <x v="1"/>
    <x v="7"/>
    <s v="IQ-G07"/>
    <s v="Mada'in_المدائن"/>
    <s v="IQ-D042"/>
    <m/>
    <x v="1"/>
    <x v="1"/>
    <s v="Winter"/>
    <s v="Delivered"/>
    <s v="In-Kind"/>
    <n v="40"/>
    <n v="40"/>
    <m/>
    <m/>
    <n v="120"/>
    <n v="0"/>
    <n v="40"/>
    <n v="4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40"/>
    <n v="0"/>
    <n v="0"/>
    <n v="0"/>
    <n v="0"/>
    <n v="0"/>
    <m/>
  </r>
  <r>
    <n v="373"/>
    <d v="2016-02-28T00:00:00"/>
    <d v="2016-02-28T00:00:00"/>
    <x v="1"/>
    <s v="UN"/>
    <x v="5"/>
    <x v="2"/>
    <s v="IQ-G01"/>
    <s v="Falluja_الفلوجة"/>
    <s v="IQ-D002"/>
    <m/>
    <x v="0"/>
    <x v="1"/>
    <s v="Winter"/>
    <s v="Delivered"/>
    <s v="In-Kind"/>
    <n v="19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0"/>
    <n v="0"/>
    <n v="0"/>
    <n v="0"/>
    <n v="0"/>
    <n v="0"/>
    <n v="0"/>
    <n v="0"/>
    <n v="0"/>
    <n v="0"/>
    <n v="0"/>
    <n v="0"/>
    <m/>
  </r>
  <r>
    <n v="374"/>
    <d v="2016-02-29T00:00:00"/>
    <d v="2016-02-29T00:00:00"/>
    <x v="1"/>
    <s v="UN"/>
    <x v="1"/>
    <x v="7"/>
    <s v="IQ-G07"/>
    <s v="Mada'in_المدائن"/>
    <s v="IQ-D042"/>
    <m/>
    <x v="1"/>
    <x v="1"/>
    <s v="Winter"/>
    <s v="Delivered"/>
    <s v="In-Kind"/>
    <n v="78"/>
    <n v="78"/>
    <m/>
    <m/>
    <n v="234"/>
    <n v="0"/>
    <n v="78"/>
    <n v="78"/>
    <n v="0"/>
    <n v="0"/>
    <n v="0"/>
    <n v="0"/>
    <n v="0"/>
    <n v="234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m/>
  </r>
  <r>
    <n v="375"/>
    <d v="2016-02-01T00:00:00"/>
    <d v="2016-02-29T00:00:00"/>
    <x v="3"/>
    <s v="Nat'l NGO"/>
    <x v="6"/>
    <x v="11"/>
    <s v="IQ-G11"/>
    <s v="Makhmur_مخمور"/>
    <s v="IQ-D066"/>
    <m/>
    <x v="0"/>
    <x v="1"/>
    <s v="Winter"/>
    <s v="Delivered"/>
    <s v="In-Kind"/>
    <m/>
    <m/>
    <s v="Fuel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"/>
    <n v="0"/>
    <n v="0"/>
    <n v="0"/>
    <n v="0"/>
    <n v="0"/>
    <n v="0"/>
    <n v="0"/>
    <n v="0"/>
    <n v="0"/>
    <n v="0"/>
    <m/>
  </r>
  <r>
    <n v="376"/>
    <d v="2016-02-01T00:00:00"/>
    <d v="2016-02-29T00:00:00"/>
    <x v="4"/>
    <s v="Int'l NGO"/>
    <x v="7"/>
    <x v="2"/>
    <s v="IQ-G01"/>
    <s v="Falluja_الفلوجة"/>
    <s v="IQ-D002"/>
    <s v="Camp - Bezabize Central"/>
    <x v="0"/>
    <x v="1"/>
    <s v="Normal"/>
    <s v="Delivered"/>
    <s v="In-Kind"/>
    <n v="33"/>
    <n v="33"/>
    <m/>
    <m/>
    <n v="400"/>
    <n v="0"/>
    <n v="0"/>
    <n v="0"/>
    <n v="0"/>
    <n v="200"/>
    <n v="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77"/>
    <d v="2016-02-01T00:00:00"/>
    <d v="2016-02-29T00:00:00"/>
    <x v="4"/>
    <s v="Int'l NGO"/>
    <x v="7"/>
    <x v="2"/>
    <s v="IQ-G01"/>
    <s v="Falluja_الفلوجة"/>
    <s v="IQ-D002"/>
    <s v="Camp - Habbaniya Tourist City"/>
    <x v="0"/>
    <x v="1"/>
    <s v="Normal"/>
    <s v="Delivered"/>
    <s v="In-Kind"/>
    <n v="33"/>
    <n v="33"/>
    <m/>
    <m/>
    <n v="400"/>
    <n v="0"/>
    <n v="0"/>
    <n v="0"/>
    <n v="0"/>
    <n v="200"/>
    <n v="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78"/>
    <d v="2016-02-01T00:00:00"/>
    <d v="2016-02-29T00:00:00"/>
    <x v="4"/>
    <s v="Int'l NGO"/>
    <x v="7"/>
    <x v="2"/>
    <s v="IQ-G01"/>
    <s v="Ramadi_الرمادي"/>
    <s v="IQ-D006"/>
    <m/>
    <x v="1"/>
    <x v="1"/>
    <s v="Normal"/>
    <s v="Delivered"/>
    <s v="In-Kind"/>
    <n v="33"/>
    <n v="33"/>
    <m/>
    <m/>
    <n v="400"/>
    <n v="0"/>
    <n v="0"/>
    <n v="0"/>
    <n v="0"/>
    <n v="200"/>
    <n v="0"/>
    <n v="4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79"/>
    <d v="2016-02-01T00:00:00"/>
    <d v="2016-02-29T00:00:00"/>
    <x v="4"/>
    <s v="Int'l NGO"/>
    <x v="7"/>
    <x v="7"/>
    <s v="IQ-G07"/>
    <s v="Karkh_الكرخ"/>
    <s v="IQ-D041"/>
    <s v="Camp - Al salam / al takia al kasnazania"/>
    <x v="0"/>
    <x v="1"/>
    <s v="Normal"/>
    <s v="Delivered"/>
    <s v="In-Kind"/>
    <n v="233"/>
    <n v="233"/>
    <m/>
    <m/>
    <n v="2800"/>
    <n v="0"/>
    <n v="0"/>
    <n v="0"/>
    <n v="0"/>
    <n v="1400"/>
    <n v="0"/>
    <n v="2800"/>
    <n v="1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80"/>
    <d v="2016-02-01T00:00:00"/>
    <d v="2016-02-29T00:00:00"/>
    <x v="4"/>
    <s v="Int'l NGO"/>
    <x v="7"/>
    <x v="11"/>
    <s v="IQ-G11"/>
    <s v="Erbil__اربيل"/>
    <s v="IQ-D064"/>
    <s v="Camp - Baharka"/>
    <x v="0"/>
    <x v="2"/>
    <s v="Winter"/>
    <s v="Delivered"/>
    <s v="In-Kind"/>
    <n v="36"/>
    <n v="36"/>
    <m/>
    <m/>
    <n v="216"/>
    <n v="216"/>
    <n v="0"/>
    <n v="0"/>
    <n v="0"/>
    <n v="216"/>
    <n v="0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81"/>
    <d v="2016-02-01T00:00:00"/>
    <d v="2016-02-29T00:00:00"/>
    <x v="4"/>
    <s v="Int'l NGO"/>
    <x v="7"/>
    <x v="11"/>
    <s v="IQ-G11"/>
    <s v="Erbil__اربيل"/>
    <s v="IQ-D064"/>
    <s v="Camp - Harshm"/>
    <x v="0"/>
    <x v="2"/>
    <s v="Winter"/>
    <s v="Delivered"/>
    <s v="In-Kind"/>
    <n v="95"/>
    <n v="95"/>
    <m/>
    <m/>
    <n v="572"/>
    <n v="286"/>
    <n v="0"/>
    <n v="0"/>
    <n v="0"/>
    <n v="572"/>
    <n v="0"/>
    <n v="5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82"/>
    <d v="2016-02-01T00:00:00"/>
    <d v="2016-02-29T00:00:00"/>
    <x v="4"/>
    <s v="Int'l NGO"/>
    <x v="7"/>
    <x v="11"/>
    <s v="IQ-G11"/>
    <s v="Erbil__اربيل"/>
    <s v="IQ-D064"/>
    <m/>
    <x v="1"/>
    <x v="2"/>
    <s v="Winter"/>
    <s v="Delivered"/>
    <s v="In-Kind"/>
    <n v="316"/>
    <n v="316"/>
    <m/>
    <m/>
    <n v="1897"/>
    <n v="226"/>
    <n v="0"/>
    <n v="0"/>
    <n v="0"/>
    <n v="1897"/>
    <n v="0"/>
    <n v="1897"/>
    <n v="8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83"/>
    <d v="2016-02-01T00:00:00"/>
    <d v="2016-02-29T00:00:00"/>
    <x v="12"/>
    <s v="Int'l NGO"/>
    <x v="13"/>
    <x v="5"/>
    <s v="IQ-G15"/>
    <s v="Sinjar_سنجار"/>
    <s v="IQ-D089"/>
    <s v="District - Sinjar"/>
    <x v="1"/>
    <x v="1"/>
    <s v="Winter"/>
    <s v="Delivered"/>
    <s v="CASH"/>
    <m/>
    <m/>
    <s v="Fuel"/>
    <n v="1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00"/>
    <n v="0"/>
    <n v="0"/>
    <n v="0"/>
    <n v="0"/>
    <n v="0"/>
    <n v="0"/>
    <n v="0"/>
    <n v="0"/>
    <n v="0"/>
    <n v="0"/>
    <m/>
  </r>
  <r>
    <n v="384"/>
    <d v="2016-02-01T00:00:00"/>
    <d v="2016-02-29T00:00:00"/>
    <x v="7"/>
    <s v="Int'l NGO"/>
    <x v="3"/>
    <x v="0"/>
    <s v="IQ-G08"/>
    <s v="Amedi_العمادية"/>
    <s v="IQ-D048"/>
    <s v="Camp - Dawadia"/>
    <x v="0"/>
    <x v="1"/>
    <s v="Winter"/>
    <s v="Delivered"/>
    <s v="In-Kind"/>
    <m/>
    <m/>
    <s v="Fuel"/>
    <n v="6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00"/>
    <n v="0"/>
    <n v="0"/>
    <n v="0"/>
    <n v="0"/>
    <n v="0"/>
    <n v="0"/>
    <n v="0"/>
    <n v="0"/>
    <n v="0"/>
    <n v="0"/>
    <m/>
  </r>
  <r>
    <n v="385"/>
    <d v="2016-02-01T00:00:00"/>
    <d v="2016-02-29T00:00:00"/>
    <x v="7"/>
    <s v="Int'l NGO"/>
    <x v="3"/>
    <x v="0"/>
    <s v="IQ-G08"/>
    <s v="Sumel_سميل"/>
    <s v="IQ-D050"/>
    <s v="Camp - Kabarto 1"/>
    <x v="0"/>
    <x v="1"/>
    <s v="Winter"/>
    <s v="Delivered"/>
    <s v="In-Kind"/>
    <m/>
    <m/>
    <s v="Fuel"/>
    <n v="2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600"/>
    <n v="0"/>
    <n v="0"/>
    <n v="0"/>
    <n v="0"/>
    <n v="0"/>
    <n v="0"/>
    <n v="0"/>
    <n v="0"/>
    <n v="0"/>
    <n v="0"/>
    <m/>
  </r>
  <r>
    <n v="386"/>
    <d v="2016-02-01T00:00:00"/>
    <d v="2016-02-29T00:00:00"/>
    <x v="7"/>
    <s v="Int'l NGO"/>
    <x v="3"/>
    <x v="0"/>
    <s v="IQ-G08"/>
    <s v="Sumel_سميل"/>
    <s v="IQ-D050"/>
    <s v="Camp - Kabarto 2"/>
    <x v="0"/>
    <x v="1"/>
    <s v="Winter"/>
    <s v="Delivered"/>
    <s v="In-Kind"/>
    <m/>
    <m/>
    <s v="Fuel"/>
    <n v="2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000"/>
    <n v="0"/>
    <n v="0"/>
    <n v="0"/>
    <n v="0"/>
    <n v="0"/>
    <n v="0"/>
    <n v="0"/>
    <n v="0"/>
    <n v="0"/>
    <n v="0"/>
    <m/>
  </r>
  <r>
    <n v="387"/>
    <d v="2016-02-01T00:00:00"/>
    <d v="2016-02-29T00:00:00"/>
    <x v="7"/>
    <s v="Int'l NGO"/>
    <x v="3"/>
    <x v="0"/>
    <s v="IQ-G08"/>
    <s v="Sumel_سميل"/>
    <s v="IQ-D050"/>
    <s v="Camp - Khanke"/>
    <x v="0"/>
    <x v="1"/>
    <s v="Winter"/>
    <s v="Delivered"/>
    <s v="In-Kind"/>
    <m/>
    <m/>
    <s v="Fuel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0"/>
    <n v="0"/>
    <n v="0"/>
    <n v="0"/>
    <n v="0"/>
    <n v="0"/>
    <n v="0"/>
    <n v="0"/>
    <n v="0"/>
    <n v="0"/>
    <n v="0"/>
    <m/>
  </r>
  <r>
    <n v="388"/>
    <d v="2016-02-01T00:00:00"/>
    <d v="2016-02-29T00:00:00"/>
    <x v="7"/>
    <s v="Int'l NGO"/>
    <x v="3"/>
    <x v="5"/>
    <s v="IQ-G15"/>
    <s v="Akre_عقرة"/>
    <s v="IQ-D083"/>
    <s v="Camp - Bardarash"/>
    <x v="0"/>
    <x v="1"/>
    <s v="Winter"/>
    <s v="Delivered"/>
    <s v="In-Kind"/>
    <m/>
    <m/>
    <s v="Fuel"/>
    <n v="2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800"/>
    <n v="0"/>
    <n v="0"/>
    <n v="0"/>
    <n v="0"/>
    <n v="0"/>
    <n v="0"/>
    <n v="0"/>
    <n v="0"/>
    <n v="0"/>
    <n v="0"/>
    <m/>
  </r>
  <r>
    <n v="389"/>
    <d v="2016-02-01T00:00:00"/>
    <d v="2016-02-29T00:00:00"/>
    <x v="7"/>
    <s v="Int'l NGO"/>
    <x v="3"/>
    <x v="5"/>
    <s v="IQ-G15"/>
    <s v="Akre_عقرة"/>
    <s v="IQ-D083"/>
    <s v="Camp - Mamilian"/>
    <x v="0"/>
    <x v="1"/>
    <s v="Winter"/>
    <s v="Delivered"/>
    <s v="In-Kind"/>
    <m/>
    <m/>
    <s v="Fuel"/>
    <n v="2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000"/>
    <n v="0"/>
    <n v="0"/>
    <n v="0"/>
    <n v="0"/>
    <n v="0"/>
    <n v="0"/>
    <n v="0"/>
    <n v="0"/>
    <n v="0"/>
    <n v="0"/>
    <m/>
  </r>
  <r>
    <n v="390"/>
    <d v="2016-02-01T00:00:00"/>
    <d v="2016-02-29T00:00:00"/>
    <x v="7"/>
    <s v="Int'l NGO"/>
    <x v="3"/>
    <x v="5"/>
    <s v="IQ-G15"/>
    <s v="Akre_عقرة"/>
    <s v="IQ-D083"/>
    <s v="Camp - Mamilian"/>
    <x v="0"/>
    <x v="1"/>
    <s v="Winter"/>
    <s v="Delivered"/>
    <s v="In-Kind"/>
    <n v="2"/>
    <n v="2"/>
    <m/>
    <m/>
    <n v="11"/>
    <n v="2"/>
    <n v="2"/>
    <n v="0"/>
    <n v="2"/>
    <n v="1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91"/>
    <d v="2016-02-01T00:00:00"/>
    <d v="2016-02-29T00:00:00"/>
    <x v="7"/>
    <s v="Int'l NGO"/>
    <x v="3"/>
    <x v="5"/>
    <s v="IQ-G15"/>
    <s v="Shikhan_الشيخان"/>
    <s v="IQ-D088"/>
    <s v="Camp - Mamrashan"/>
    <x v="0"/>
    <x v="1"/>
    <s v="Winter"/>
    <s v="Delivered"/>
    <s v="In-Kind"/>
    <m/>
    <m/>
    <s v="Fuel"/>
    <n v="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00"/>
    <n v="0"/>
    <n v="0"/>
    <n v="0"/>
    <n v="0"/>
    <n v="0"/>
    <n v="0"/>
    <n v="0"/>
    <n v="0"/>
    <n v="0"/>
    <n v="0"/>
    <m/>
  </r>
  <r>
    <n v="392"/>
    <d v="2016-02-01T00:00:00"/>
    <d v="2016-02-29T00:00:00"/>
    <x v="7"/>
    <s v="Int'l NGO"/>
    <x v="3"/>
    <x v="5"/>
    <s v="IQ-G15"/>
    <s v="Shikhan_الشيخان"/>
    <s v="IQ-D088"/>
    <s v="Camp - Sheikhan"/>
    <x v="0"/>
    <x v="1"/>
    <s v="Winter"/>
    <s v="Delivered"/>
    <s v="In-Kind"/>
    <m/>
    <m/>
    <s v="Fuel"/>
    <n v="1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200"/>
    <n v="0"/>
    <n v="0"/>
    <n v="0"/>
    <n v="0"/>
    <n v="0"/>
    <n v="0"/>
    <n v="0"/>
    <n v="0"/>
    <n v="0"/>
    <n v="0"/>
    <m/>
  </r>
  <r>
    <n v="393"/>
    <d v="2016-02-01T00:00:00"/>
    <d v="2016-02-29T00:00:00"/>
    <x v="7"/>
    <s v="Int'l NGO"/>
    <x v="3"/>
    <x v="5"/>
    <s v="IQ-G15"/>
    <s v="Shikhan_الشيخان"/>
    <s v="IQ-D088"/>
    <s v="Camp - Sheikhan"/>
    <x v="0"/>
    <x v="1"/>
    <s v="Winter"/>
    <s v="Delivered"/>
    <s v="In-Kind"/>
    <n v="3"/>
    <n v="3"/>
    <m/>
    <m/>
    <n v="12"/>
    <n v="3"/>
    <n v="3"/>
    <n v="0"/>
    <n v="3"/>
    <n v="1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94"/>
    <d v="2016-02-01T00:00:00"/>
    <d v="2016-02-29T00:00:00"/>
    <x v="7"/>
    <s v="Int'l NGO"/>
    <x v="3"/>
    <x v="5"/>
    <s v="IQ-G15"/>
    <s v="Sinjar_سنجار"/>
    <s v="IQ-D089"/>
    <m/>
    <x v="1"/>
    <x v="1"/>
    <s v="Winter"/>
    <s v="Delivered"/>
    <s v="In-Kind"/>
    <n v="1354"/>
    <m/>
    <m/>
    <m/>
    <n v="0"/>
    <n v="1481"/>
    <n v="0"/>
    <n v="0"/>
    <n v="0"/>
    <n v="0"/>
    <n v="0"/>
    <n v="0"/>
    <n v="0"/>
    <n v="0"/>
    <n v="0"/>
    <n v="0"/>
    <n v="1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95"/>
    <d v="2016-02-01T00:00:00"/>
    <d v="2016-02-29T00:00:00"/>
    <x v="7"/>
    <s v="Int'l NGO"/>
    <x v="3"/>
    <x v="5"/>
    <s v="IQ-G15"/>
    <s v="Telafar_تلعفر"/>
    <s v="IQ-D090"/>
    <m/>
    <x v="1"/>
    <x v="1"/>
    <s v="Winter"/>
    <s v="Delivered"/>
    <s v="In-Kind"/>
    <n v="2922"/>
    <m/>
    <m/>
    <m/>
    <n v="0"/>
    <n v="2922"/>
    <n v="0"/>
    <n v="0"/>
    <n v="0"/>
    <n v="0"/>
    <n v="0"/>
    <n v="0"/>
    <n v="0"/>
    <n v="0"/>
    <n v="0"/>
    <n v="0"/>
    <n v="2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396"/>
    <d v="2016-02-01T00:00:00"/>
    <d v="2016-02-29T00:00:00"/>
    <x v="7"/>
    <s v="Int'l NGO"/>
    <x v="3"/>
    <x v="5"/>
    <s v="IQ-G15"/>
    <s v="Telafar_تلعفر"/>
    <s v="IQ-D090"/>
    <m/>
    <x v="1"/>
    <x v="1"/>
    <s v="Winter"/>
    <s v="Delivered"/>
    <s v="In-Kind"/>
    <m/>
    <m/>
    <s v="Fuel"/>
    <n v="2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000"/>
    <n v="0"/>
    <n v="0"/>
    <n v="0"/>
    <n v="0"/>
    <n v="0"/>
    <n v="0"/>
    <n v="0"/>
    <n v="0"/>
    <n v="0"/>
    <n v="0"/>
    <m/>
  </r>
  <r>
    <n v="397"/>
    <d v="2016-02-01T00:00:00"/>
    <d v="2016-02-29T00:00:00"/>
    <x v="8"/>
    <s v="Nat'l NGO"/>
    <x v="2"/>
    <x v="3"/>
    <s v="IQ-G13"/>
    <s v="Kirkuk__كركوك"/>
    <s v="IQ-D076"/>
    <m/>
    <x v="1"/>
    <x v="1"/>
    <s v="Winter"/>
    <s v="Delivered"/>
    <s v="In-Kind"/>
    <m/>
    <m/>
    <s v="Fuel"/>
    <n v="3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000"/>
    <n v="0"/>
    <n v="0"/>
    <n v="0"/>
    <n v="0"/>
    <n v="0"/>
    <n v="0"/>
    <n v="0"/>
    <n v="0"/>
    <n v="0"/>
    <n v="0"/>
    <m/>
  </r>
  <r>
    <n v="398"/>
    <d v="2016-02-01T00:00:00"/>
    <d v="2016-02-29T00:00:00"/>
    <x v="9"/>
    <s v="Int'l NGO"/>
    <x v="5"/>
    <x v="2"/>
    <s v="IQ-G01"/>
    <s v="Falluja_الفلوجة"/>
    <s v="IQ-D002"/>
    <s v="Camp - Amriyat Al-Fallujah"/>
    <x v="0"/>
    <x v="1"/>
    <s v="Winter"/>
    <s v="Delivered"/>
    <s v="In-Kind"/>
    <n v="300"/>
    <n v="300"/>
    <m/>
    <m/>
    <n v="0"/>
    <n v="0"/>
    <n v="0"/>
    <n v="134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1136"/>
    <n v="0"/>
    <n v="0"/>
    <n v="1136"/>
    <n v="0"/>
    <n v="0"/>
    <n v="0"/>
    <n v="0"/>
    <n v="0"/>
    <m/>
  </r>
  <r>
    <n v="399"/>
    <d v="2016-02-01T00:00:00"/>
    <d v="2016-02-29T00:00:00"/>
    <x v="9"/>
    <s v="Int'l NGO"/>
    <x v="5"/>
    <x v="2"/>
    <s v="IQ-G01"/>
    <s v="Falluja_الفلوجة"/>
    <s v="IQ-D002"/>
    <s v="Camp - Amriyat Al-Fallujah"/>
    <x v="0"/>
    <x v="1"/>
    <s v="Winter"/>
    <s v="Delivered"/>
    <s v="In-Kind"/>
    <m/>
    <m/>
    <s v="Fuel"/>
    <n v="1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000"/>
    <n v="0"/>
    <n v="0"/>
    <n v="0"/>
    <n v="0"/>
    <n v="0"/>
    <n v="0"/>
    <n v="0"/>
    <n v="0"/>
    <n v="0"/>
    <n v="0"/>
    <m/>
  </r>
  <r>
    <n v="400"/>
    <d v="2016-02-01T00:00:00"/>
    <d v="2016-02-29T00:00:00"/>
    <x v="9"/>
    <s v="Int'l NGO"/>
    <x v="5"/>
    <x v="2"/>
    <s v="IQ-G01"/>
    <s v="Falluja_الفلوجة"/>
    <s v="IQ-D002"/>
    <s v="Camp - Habbaniya Tourist City"/>
    <x v="0"/>
    <x v="1"/>
    <s v="Winter"/>
    <s v="Delivered"/>
    <s v="In-Kind"/>
    <n v="100"/>
    <n v="100"/>
    <m/>
    <m/>
    <n v="0"/>
    <n v="0"/>
    <n v="0"/>
    <n v="25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0"/>
    <n v="0"/>
    <n v="115"/>
    <n v="0"/>
    <n v="0"/>
    <n v="0"/>
    <n v="0"/>
    <n v="0"/>
    <m/>
  </r>
  <r>
    <n v="401"/>
    <d v="2016-02-01T00:00:00"/>
    <d v="2016-02-29T00:00:00"/>
    <x v="9"/>
    <s v="Int'l NGO"/>
    <x v="5"/>
    <x v="2"/>
    <s v="IQ-G01"/>
    <s v="Falluja_الفلوجة"/>
    <s v="IQ-D002"/>
    <s v="Camp - Habbaniya Tourist City"/>
    <x v="0"/>
    <x v="1"/>
    <s v="Winter"/>
    <s v="Delivered"/>
    <s v="In-Kind"/>
    <m/>
    <m/>
    <s v="Fuel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m/>
  </r>
  <r>
    <n v="402"/>
    <d v="2016-02-01T00:00:00"/>
    <d v="2016-02-29T00:00:00"/>
    <x v="9"/>
    <s v="Int'l NGO"/>
    <x v="5"/>
    <x v="2"/>
    <s v="IQ-G01"/>
    <s v="Ramadi_الرمادي"/>
    <s v="IQ-D006"/>
    <m/>
    <x v="1"/>
    <x v="1"/>
    <s v="Winter"/>
    <s v="Delivered"/>
    <s v="In-Kind"/>
    <n v="1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150"/>
    <n v="0"/>
    <n v="0"/>
    <n v="0"/>
    <n v="0"/>
    <n v="0"/>
    <m/>
  </r>
  <r>
    <n v="403"/>
    <d v="2016-02-01T00:00:00"/>
    <d v="2016-02-29T00:00:00"/>
    <x v="11"/>
    <s v="Nat'l NGO"/>
    <x v="11"/>
    <x v="12"/>
    <s v="IQ-G10"/>
    <s v="Khanaqin_خانقين"/>
    <s v="IQ-D060"/>
    <s v="Camp - Al-Wand 1"/>
    <x v="0"/>
    <x v="1"/>
    <s v="Winter"/>
    <s v="Delivered"/>
    <s v="In-Kind"/>
    <m/>
    <m/>
    <s v="Fuel"/>
    <n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500"/>
    <n v="0"/>
    <n v="0"/>
    <n v="0"/>
    <n v="0"/>
    <n v="0"/>
    <n v="0"/>
    <n v="0"/>
    <n v="0"/>
    <n v="0"/>
    <n v="0"/>
    <m/>
  </r>
  <r>
    <n v="404"/>
    <d v="2016-02-01T00:00:00"/>
    <d v="2016-02-29T00:00:00"/>
    <x v="11"/>
    <s v="Nat'l NGO"/>
    <x v="11"/>
    <x v="12"/>
    <s v="IQ-G10"/>
    <s v="Khanaqin_خانقين"/>
    <s v="IQ-D060"/>
    <s v="Camp - Al-Wand 2"/>
    <x v="0"/>
    <x v="1"/>
    <s v="Winter"/>
    <s v="Delivered"/>
    <s v="In-Kind"/>
    <m/>
    <m/>
    <s v="Fuel"/>
    <n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00"/>
    <n v="0"/>
    <n v="0"/>
    <n v="0"/>
    <n v="0"/>
    <n v="0"/>
    <n v="0"/>
    <n v="0"/>
    <n v="0"/>
    <n v="0"/>
    <n v="0"/>
    <m/>
  </r>
  <r>
    <n v="405"/>
    <d v="2016-02-01T00:00:00"/>
    <d v="2016-02-29T00:00:00"/>
    <x v="11"/>
    <s v="Nat'l NGO"/>
    <x v="11"/>
    <x v="12"/>
    <s v="IQ-G10"/>
    <s v="Khanaqin_خانقين"/>
    <s v="IQ-D060"/>
    <s v="District - Khanaqin"/>
    <x v="1"/>
    <x v="1"/>
    <s v="Winter"/>
    <s v="Delivered"/>
    <s v="In-Kind"/>
    <m/>
    <m/>
    <s v="Fuel"/>
    <n v="1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900"/>
    <n v="0"/>
    <n v="0"/>
    <n v="0"/>
    <n v="0"/>
    <n v="0"/>
    <n v="0"/>
    <n v="0"/>
    <n v="0"/>
    <n v="0"/>
    <n v="0"/>
    <m/>
  </r>
  <r>
    <n v="406"/>
    <d v="2016-02-01T00:00:00"/>
    <d v="2016-02-29T00:00:00"/>
    <x v="11"/>
    <s v="Nat'l NGO"/>
    <x v="11"/>
    <x v="10"/>
    <s v="IQ-G05"/>
    <s v="Sulaymaniya_السليمانية"/>
    <s v="IQ-D033"/>
    <s v="Camp - Arbat IDP"/>
    <x v="0"/>
    <x v="2"/>
    <s v="Winter"/>
    <s v="Delivered"/>
    <s v="In-Kind"/>
    <n v="1"/>
    <n v="1"/>
    <m/>
    <m/>
    <n v="4"/>
    <n v="0"/>
    <n v="0"/>
    <n v="1"/>
    <n v="1"/>
    <n v="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0"/>
    <n v="0"/>
    <n v="0"/>
    <n v="0"/>
    <m/>
  </r>
  <r>
    <n v="407"/>
    <d v="2016-02-01T00:00:00"/>
    <d v="2016-02-29T00:00:00"/>
    <x v="11"/>
    <s v="Nat'l NGO"/>
    <x v="11"/>
    <x v="10"/>
    <s v="IQ-G05"/>
    <s v="Sulaymaniya_السليمانية"/>
    <s v="IQ-D033"/>
    <s v="Camp - Ashti IDP"/>
    <x v="0"/>
    <x v="2"/>
    <s v="Winter"/>
    <s v="Delivered"/>
    <s v="In-Kind"/>
    <n v="1"/>
    <n v="1"/>
    <m/>
    <m/>
    <n v="6"/>
    <n v="0"/>
    <n v="0"/>
    <n v="1"/>
    <n v="1"/>
    <n v="6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0"/>
    <n v="0"/>
    <n v="0"/>
    <n v="0"/>
    <m/>
  </r>
  <r>
    <n v="408"/>
    <d v="2016-03-01T00:00:00"/>
    <d v="2016-03-01T00:00:00"/>
    <x v="2"/>
    <s v="UN"/>
    <x v="4"/>
    <x v="15"/>
    <s v="IQ-G14"/>
    <s v="Amara_العمارة"/>
    <s v="IQ-D078"/>
    <m/>
    <x v="1"/>
    <x v="1"/>
    <s v="Winter"/>
    <s v="Delivered"/>
    <s v="In-Kind"/>
    <n v="325"/>
    <n v="325"/>
    <m/>
    <m/>
    <n v="1950"/>
    <n v="0"/>
    <n v="0"/>
    <n v="0"/>
    <n v="325"/>
    <n v="0"/>
    <n v="0"/>
    <n v="0"/>
    <n v="0"/>
    <n v="0"/>
    <n v="1950"/>
    <n v="0"/>
    <n v="0"/>
    <n v="0"/>
    <n v="0"/>
    <n v="0"/>
    <n v="0"/>
    <n v="0"/>
    <n v="0"/>
    <n v="0"/>
    <n v="0"/>
    <n v="0"/>
    <n v="0"/>
    <n v="0"/>
    <n v="325"/>
    <n v="0"/>
    <n v="325"/>
    <n v="0"/>
    <n v="0"/>
    <n v="0"/>
    <n v="0"/>
    <s v="Late entries"/>
  </r>
  <r>
    <n v="409"/>
    <d v="2016-03-01T00:00:00"/>
    <d v="2016-03-01T00:00:00"/>
    <x v="2"/>
    <s v="UN"/>
    <x v="4"/>
    <x v="2"/>
    <s v="IQ-G01"/>
    <s v="Falluja_الفلوجة"/>
    <s v="IQ-D002"/>
    <m/>
    <x v="1"/>
    <x v="1"/>
    <s v="Winter"/>
    <s v="Delivered"/>
    <s v="In-Kind"/>
    <n v="1000"/>
    <n v="1000"/>
    <m/>
    <m/>
    <n v="6000"/>
    <n v="0"/>
    <n v="0"/>
    <n v="0"/>
    <n v="100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1000"/>
    <n v="0"/>
    <n v="1000"/>
    <n v="0"/>
    <n v="0"/>
    <n v="0"/>
    <n v="0"/>
    <s v="Late entries"/>
  </r>
  <r>
    <n v="410"/>
    <d v="2016-03-01T00:00:00"/>
    <d v="2016-03-01T00:00:00"/>
    <x v="2"/>
    <s v="UN"/>
    <x v="4"/>
    <x v="16"/>
    <s v="IQ-G02"/>
    <s v="Qurna_القرنة"/>
    <s v="IQ-D013"/>
    <m/>
    <x v="1"/>
    <x v="1"/>
    <s v="Winter"/>
    <s v="Delivered"/>
    <s v="In-Kind"/>
    <n v="325"/>
    <n v="325"/>
    <m/>
    <m/>
    <n v="1950"/>
    <n v="0"/>
    <n v="0"/>
    <n v="0"/>
    <n v="325"/>
    <n v="0"/>
    <n v="0"/>
    <n v="0"/>
    <n v="0"/>
    <n v="0"/>
    <n v="1950"/>
    <n v="0"/>
    <n v="0"/>
    <n v="0"/>
    <n v="0"/>
    <n v="0"/>
    <n v="0"/>
    <n v="0"/>
    <n v="0"/>
    <n v="0"/>
    <n v="0"/>
    <n v="0"/>
    <n v="0"/>
    <n v="0"/>
    <n v="325"/>
    <n v="0"/>
    <n v="325"/>
    <n v="0"/>
    <n v="0"/>
    <n v="0"/>
    <n v="0"/>
    <s v="Late entries"/>
  </r>
  <r>
    <n v="411"/>
    <d v="2016-03-01T00:00:00"/>
    <d v="2016-03-01T00:00:00"/>
    <x v="2"/>
    <s v="UN"/>
    <x v="4"/>
    <x v="17"/>
    <s v="IQ-G09"/>
    <s v="Nassriya_الناصرية"/>
    <s v="IQ-D053"/>
    <m/>
    <x v="1"/>
    <x v="1"/>
    <s v="Winter"/>
    <s v="Delivered"/>
    <s v="In-Kind"/>
    <n v="250"/>
    <n v="250"/>
    <m/>
    <m/>
    <n v="1500"/>
    <n v="0"/>
    <n v="0"/>
    <n v="0"/>
    <n v="25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250"/>
    <n v="0"/>
    <n v="250"/>
    <n v="0"/>
    <n v="0"/>
    <n v="0"/>
    <n v="0"/>
    <s v="Late entries"/>
  </r>
  <r>
    <n v="412"/>
    <d v="2016-03-01T00:00:00"/>
    <d v="2016-03-01T00:00:00"/>
    <x v="2"/>
    <s v="UN"/>
    <x v="4"/>
    <x v="3"/>
    <s v="IQ-G13"/>
    <s v="Kirkuk__كركوك"/>
    <s v="IQ-D076"/>
    <m/>
    <x v="1"/>
    <x v="1"/>
    <s v="Winter"/>
    <s v="Delivered"/>
    <s v="In-Kind"/>
    <n v="300"/>
    <n v="300"/>
    <m/>
    <m/>
    <n v="1800"/>
    <n v="0"/>
    <n v="0"/>
    <n v="0"/>
    <n v="0"/>
    <n v="0"/>
    <n v="0"/>
    <n v="0"/>
    <n v="300"/>
    <n v="0"/>
    <n v="1800"/>
    <n v="0"/>
    <n v="0"/>
    <n v="0"/>
    <n v="0"/>
    <n v="0"/>
    <n v="0"/>
    <n v="0"/>
    <n v="0"/>
    <n v="0"/>
    <n v="0"/>
    <n v="0"/>
    <n v="0"/>
    <n v="0"/>
    <n v="300"/>
    <n v="0"/>
    <n v="300"/>
    <n v="0"/>
    <n v="0"/>
    <n v="0"/>
    <n v="0"/>
    <s v="Late entries"/>
  </r>
  <r>
    <n v="413"/>
    <d v="2016-03-01T00:00:00"/>
    <d v="2016-03-01T00:00:00"/>
    <x v="2"/>
    <s v="UN"/>
    <x v="4"/>
    <x v="2"/>
    <s v="IQ-G01"/>
    <s v="Habbaniyah_حبانية"/>
    <s v="IQ-D104"/>
    <m/>
    <x v="1"/>
    <x v="1"/>
    <s v="Winter"/>
    <s v="Delivered"/>
    <s v="In-Kind"/>
    <n v="1437"/>
    <n v="1437"/>
    <m/>
    <m/>
    <n v="8622"/>
    <n v="0"/>
    <n v="0"/>
    <n v="0"/>
    <n v="1437"/>
    <n v="0"/>
    <n v="0"/>
    <n v="0"/>
    <n v="0"/>
    <n v="0"/>
    <n v="8622"/>
    <n v="0"/>
    <n v="0"/>
    <n v="0"/>
    <n v="0"/>
    <n v="0"/>
    <n v="0"/>
    <n v="0"/>
    <n v="0"/>
    <n v="0"/>
    <n v="0"/>
    <n v="0"/>
    <n v="0"/>
    <n v="0"/>
    <n v="1437"/>
    <n v="0"/>
    <n v="1437"/>
    <n v="0"/>
    <n v="0"/>
    <n v="0"/>
    <n v="0"/>
    <s v="Late entries"/>
  </r>
  <r>
    <n v="414"/>
    <d v="2016-03-01T00:00:00"/>
    <d v="2016-03-01T00:00:00"/>
    <x v="2"/>
    <s v="UN"/>
    <x v="4"/>
    <x v="11"/>
    <s v="IQ-G11"/>
    <s v="Erbil__اربيل"/>
    <s v="IQ-D064"/>
    <m/>
    <x v="1"/>
    <x v="1"/>
    <s v="Winter"/>
    <s v="Delivered"/>
    <s v="In-Kind"/>
    <n v="210"/>
    <n v="210"/>
    <m/>
    <m/>
    <n v="1260"/>
    <n v="0"/>
    <n v="0"/>
    <n v="0"/>
    <n v="210"/>
    <n v="0"/>
    <n v="0"/>
    <n v="0"/>
    <n v="0"/>
    <n v="0"/>
    <n v="1260"/>
    <n v="0"/>
    <n v="0"/>
    <n v="0"/>
    <n v="0"/>
    <n v="0"/>
    <n v="0"/>
    <n v="0"/>
    <n v="0"/>
    <n v="0"/>
    <n v="0"/>
    <n v="0"/>
    <n v="0"/>
    <n v="0"/>
    <n v="210"/>
    <n v="0"/>
    <n v="210"/>
    <n v="0"/>
    <n v="0"/>
    <n v="0"/>
    <n v="0"/>
    <s v="Late entries"/>
  </r>
  <r>
    <n v="415"/>
    <d v="2016-03-01T00:00:00"/>
    <d v="2016-03-01T00:00:00"/>
    <x v="2"/>
    <s v="UN"/>
    <x v="4"/>
    <x v="2"/>
    <s v="IQ-G01"/>
    <s v="Habbaniyah_حبانية"/>
    <s v="IQ-D104"/>
    <m/>
    <x v="1"/>
    <x v="1"/>
    <s v="Winter"/>
    <s v="Delivered"/>
    <s v="In-Kind"/>
    <n v="1500"/>
    <n v="1500"/>
    <m/>
    <m/>
    <n v="9000"/>
    <n v="0"/>
    <n v="0"/>
    <n v="0"/>
    <n v="1500"/>
    <n v="0"/>
    <n v="0"/>
    <n v="0"/>
    <n v="0"/>
    <n v="0"/>
    <n v="9000"/>
    <n v="0"/>
    <n v="0"/>
    <n v="0"/>
    <n v="0"/>
    <n v="0"/>
    <n v="0"/>
    <n v="0"/>
    <n v="0"/>
    <n v="0"/>
    <n v="0"/>
    <n v="0"/>
    <n v="0"/>
    <n v="0"/>
    <n v="1500"/>
    <n v="0"/>
    <n v="1500"/>
    <n v="0"/>
    <n v="0"/>
    <n v="0"/>
    <n v="0"/>
    <s v="Late entries"/>
  </r>
  <r>
    <n v="416"/>
    <d v="2016-03-01T00:00:00"/>
    <d v="2016-03-01T00:00:00"/>
    <x v="2"/>
    <s v="UN"/>
    <x v="4"/>
    <x v="0"/>
    <s v="IQ-G08"/>
    <s v="Dahuk__دهوك"/>
    <s v="IQ-D049"/>
    <m/>
    <x v="1"/>
    <x v="1"/>
    <s v="Winter"/>
    <s v="Delivered"/>
    <s v="In-Kind"/>
    <n v="375"/>
    <n v="375"/>
    <m/>
    <m/>
    <n v="2250"/>
    <n v="0"/>
    <n v="0"/>
    <n v="0"/>
    <n v="375"/>
    <n v="0"/>
    <n v="0"/>
    <n v="0"/>
    <n v="0"/>
    <n v="0"/>
    <n v="2250"/>
    <n v="0"/>
    <n v="0"/>
    <n v="0"/>
    <n v="0"/>
    <n v="0"/>
    <n v="0"/>
    <n v="0"/>
    <n v="0"/>
    <n v="0"/>
    <n v="0"/>
    <n v="0"/>
    <n v="0"/>
    <n v="0"/>
    <n v="375"/>
    <n v="0"/>
    <n v="375"/>
    <n v="0"/>
    <n v="0"/>
    <n v="0"/>
    <n v="0"/>
    <s v="Late entries"/>
  </r>
  <r>
    <n v="417"/>
    <d v="2016-03-01T00:00:00"/>
    <d v="2016-03-01T00:00:00"/>
    <x v="2"/>
    <s v="UN"/>
    <x v="4"/>
    <x v="11"/>
    <s v="IQ-G11"/>
    <s v="Koisnjaq_كويسنجق"/>
    <s v="IQ-D065"/>
    <m/>
    <x v="1"/>
    <x v="1"/>
    <s v="Winter"/>
    <s v="Delivered"/>
    <s v="In-Kind"/>
    <n v="280"/>
    <n v="280"/>
    <m/>
    <m/>
    <n v="1680"/>
    <n v="0"/>
    <n v="0"/>
    <n v="0"/>
    <n v="280"/>
    <n v="0"/>
    <n v="0"/>
    <n v="0"/>
    <n v="0"/>
    <n v="0"/>
    <n v="1680"/>
    <n v="0"/>
    <n v="0"/>
    <n v="0"/>
    <n v="0"/>
    <n v="0"/>
    <n v="0"/>
    <n v="0"/>
    <n v="0"/>
    <n v="0"/>
    <n v="0"/>
    <n v="0"/>
    <n v="0"/>
    <n v="0"/>
    <n v="280"/>
    <n v="0"/>
    <n v="280"/>
    <n v="0"/>
    <n v="0"/>
    <n v="0"/>
    <n v="0"/>
    <s v="Late entries"/>
  </r>
  <r>
    <n v="418"/>
    <d v="2016-03-01T00:00:00"/>
    <d v="2016-03-01T00:00:00"/>
    <x v="2"/>
    <s v="UN"/>
    <x v="4"/>
    <x v="0"/>
    <s v="IQ-G08"/>
    <s v="Dahuk__دهوك"/>
    <s v="IQ-D049"/>
    <m/>
    <x v="1"/>
    <x v="1"/>
    <s v="Winter"/>
    <s v="Delivered"/>
    <s v="In-Kind"/>
    <n v="375"/>
    <n v="375"/>
    <m/>
    <m/>
    <n v="2250"/>
    <n v="0"/>
    <n v="0"/>
    <n v="0"/>
    <n v="375"/>
    <n v="0"/>
    <n v="0"/>
    <n v="0"/>
    <n v="0"/>
    <n v="0"/>
    <n v="2250"/>
    <n v="0"/>
    <n v="0"/>
    <n v="0"/>
    <n v="0"/>
    <n v="0"/>
    <n v="0"/>
    <n v="0"/>
    <n v="0"/>
    <n v="0"/>
    <n v="0"/>
    <n v="0"/>
    <n v="0"/>
    <n v="0"/>
    <n v="375"/>
    <n v="0"/>
    <n v="375"/>
    <n v="0"/>
    <n v="0"/>
    <n v="0"/>
    <n v="0"/>
    <s v="Late entries"/>
  </r>
  <r>
    <n v="419"/>
    <d v="2016-03-01T00:00:00"/>
    <d v="2016-03-01T00:00:00"/>
    <x v="2"/>
    <s v="UN"/>
    <x v="4"/>
    <x v="11"/>
    <s v="IQ-G11"/>
    <s v="Erbil__اربيل"/>
    <s v="IQ-D064"/>
    <m/>
    <x v="1"/>
    <x v="1"/>
    <s v="Winter"/>
    <s v="Delivered"/>
    <s v="In-Kind"/>
    <n v="260"/>
    <n v="260"/>
    <m/>
    <m/>
    <n v="1560"/>
    <n v="0"/>
    <n v="0"/>
    <n v="0"/>
    <n v="260"/>
    <n v="0"/>
    <n v="0"/>
    <n v="0"/>
    <n v="0"/>
    <n v="0"/>
    <n v="1560"/>
    <n v="0"/>
    <n v="0"/>
    <n v="0"/>
    <n v="0"/>
    <n v="0"/>
    <n v="0"/>
    <n v="0"/>
    <n v="0"/>
    <n v="0"/>
    <n v="0"/>
    <n v="0"/>
    <n v="0"/>
    <n v="0"/>
    <n v="260"/>
    <n v="0"/>
    <n v="260"/>
    <n v="0"/>
    <n v="0"/>
    <n v="0"/>
    <n v="0"/>
    <s v="Late entries"/>
  </r>
  <r>
    <n v="420"/>
    <d v="2016-03-01T00:00:00"/>
    <d v="2016-03-01T00:00:00"/>
    <x v="2"/>
    <s v="UN"/>
    <x v="4"/>
    <x v="2"/>
    <s v="IQ-G01"/>
    <s v="Habbaniyah_حبانية"/>
    <s v="IQ-D104"/>
    <m/>
    <x v="1"/>
    <x v="1"/>
    <s v="Winter"/>
    <s v="Delivered"/>
    <s v="In-Kind"/>
    <n v="1113"/>
    <n v="1113"/>
    <m/>
    <m/>
    <n v="6678"/>
    <n v="0"/>
    <n v="0"/>
    <n v="0"/>
    <n v="1113"/>
    <n v="0"/>
    <n v="0"/>
    <n v="0"/>
    <n v="0"/>
    <n v="0"/>
    <n v="6678"/>
    <n v="0"/>
    <n v="0"/>
    <n v="0"/>
    <n v="0"/>
    <n v="0"/>
    <n v="0"/>
    <n v="0"/>
    <n v="0"/>
    <n v="0"/>
    <n v="0"/>
    <n v="0"/>
    <n v="0"/>
    <n v="0"/>
    <n v="1113"/>
    <n v="0"/>
    <n v="1113"/>
    <n v="0"/>
    <n v="0"/>
    <n v="0"/>
    <n v="0"/>
    <s v="Late entries"/>
  </r>
  <r>
    <n v="421"/>
    <d v="2016-03-01T00:00:00"/>
    <d v="2016-03-01T00:00:00"/>
    <x v="1"/>
    <s v="UN"/>
    <x v="1"/>
    <x v="7"/>
    <s v="IQ-G07"/>
    <s v="Mada'in_المدائن"/>
    <s v="IQ-D042"/>
    <s v="Host Community"/>
    <x v="1"/>
    <x v="1"/>
    <s v="Winter"/>
    <s v="Delivered"/>
    <s v="In-Kind"/>
    <n v="92"/>
    <n v="92"/>
    <m/>
    <m/>
    <n v="276"/>
    <n v="0"/>
    <n v="92"/>
    <n v="92"/>
    <n v="0"/>
    <n v="0"/>
    <n v="0"/>
    <n v="0"/>
    <n v="0"/>
    <n v="276"/>
    <n v="0"/>
    <n v="0"/>
    <n v="0"/>
    <n v="0"/>
    <n v="0"/>
    <n v="0"/>
    <n v="0"/>
    <n v="0"/>
    <n v="0"/>
    <n v="0"/>
    <n v="0"/>
    <n v="0"/>
    <n v="0"/>
    <n v="0"/>
    <n v="0"/>
    <n v="92"/>
    <n v="0"/>
    <n v="0"/>
    <n v="0"/>
    <n v="0"/>
    <n v="0"/>
    <m/>
  </r>
  <r>
    <n v="422"/>
    <d v="2016-03-31T00:00:00"/>
    <d v="2016-03-01T00:00:00"/>
    <x v="1"/>
    <s v="UN"/>
    <x v="3"/>
    <x v="11"/>
    <s v="IQ-G11"/>
    <s v="Erbil__اربيل"/>
    <s v="IQ-D064"/>
    <s v="Rented houses"/>
    <x v="1"/>
    <x v="1"/>
    <s v="Normal"/>
    <s v="Delivered"/>
    <s v="In-Kind"/>
    <n v="336"/>
    <n v="336"/>
    <m/>
    <m/>
    <n v="2016"/>
    <n v="0"/>
    <n v="336"/>
    <n v="336"/>
    <n v="336"/>
    <n v="0"/>
    <n v="0"/>
    <n v="0"/>
    <n v="0"/>
    <n v="0"/>
    <n v="0"/>
    <n v="0"/>
    <n v="336"/>
    <n v="0"/>
    <n v="336"/>
    <n v="0"/>
    <n v="0"/>
    <n v="0"/>
    <n v="0"/>
    <n v="0"/>
    <n v="0"/>
    <n v="0"/>
    <n v="0"/>
    <n v="0"/>
    <n v="0"/>
    <n v="0"/>
    <n v="0"/>
    <n v="0"/>
    <n v="0"/>
    <n v="0"/>
    <n v="0"/>
    <m/>
  </r>
  <r>
    <n v="423"/>
    <d v="2016-03-02T00:00:00"/>
    <d v="2016-03-02T00:00:00"/>
    <x v="1"/>
    <s v="UN"/>
    <x v="1"/>
    <x v="7"/>
    <s v="IQ-G07"/>
    <s v="Mada'in_المدائن"/>
    <s v="IQ-D042"/>
    <s v="Collective Centre"/>
    <x v="1"/>
    <x v="1"/>
    <s v="Winter"/>
    <s v="Delivered"/>
    <s v="In-Kind"/>
    <n v="80"/>
    <n v="80"/>
    <m/>
    <m/>
    <n v="240"/>
    <n v="0"/>
    <n v="80"/>
    <n v="8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0"/>
    <n v="0"/>
    <n v="0"/>
    <m/>
  </r>
  <r>
    <n v="424"/>
    <d v="2016-03-02T00:00:00"/>
    <d v="2016-03-02T00:00:00"/>
    <x v="1"/>
    <s v="UN"/>
    <x v="8"/>
    <x v="8"/>
    <s v="IQ-G18"/>
    <s v="Tikrit_تكريت"/>
    <s v="IQ-D108"/>
    <s v="Host Community"/>
    <x v="1"/>
    <x v="1"/>
    <s v="Winter"/>
    <s v="Delivered"/>
    <s v="In-Kind"/>
    <n v="100"/>
    <n v="100"/>
    <m/>
    <m/>
    <n v="600"/>
    <n v="0"/>
    <n v="100"/>
    <n v="1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425"/>
    <d v="2016-03-02T00:00:00"/>
    <d v="2016-03-02T00:00:00"/>
    <x v="1"/>
    <s v="UN"/>
    <x v="8"/>
    <x v="8"/>
    <s v="IQ-G18"/>
    <s v="Tikrit_تكريت"/>
    <s v="IQ-D108"/>
    <s v="Host Community"/>
    <x v="1"/>
    <x v="1"/>
    <s v="Winter"/>
    <s v="Delivered"/>
    <s v="In-Kind"/>
    <n v="100"/>
    <n v="100"/>
    <m/>
    <m/>
    <n v="600"/>
    <n v="0"/>
    <n v="100"/>
    <n v="1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426"/>
    <d v="2016-03-03T00:00:00"/>
    <d v="2016-03-03T00:00:00"/>
    <x v="1"/>
    <s v="UN"/>
    <x v="8"/>
    <x v="8"/>
    <s v="IQ-G18"/>
    <s v="Tikrit_تكريت"/>
    <s v="IQ-D108"/>
    <s v="Host Community"/>
    <x v="1"/>
    <x v="1"/>
    <s v="Winter"/>
    <s v="Delivered"/>
    <s v="In-Kind"/>
    <n v="100"/>
    <n v="100"/>
    <m/>
    <m/>
    <n v="600"/>
    <n v="0"/>
    <n v="100"/>
    <n v="10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m/>
  </r>
  <r>
    <n v="427"/>
    <d v="2016-03-03T00:00:00"/>
    <d v="2016-03-03T00:00:00"/>
    <x v="1"/>
    <s v="UN"/>
    <x v="8"/>
    <x v="8"/>
    <s v="IQ-G18"/>
    <s v="Tikrit_تكريت"/>
    <s v="IQ-D108"/>
    <s v="Host Community"/>
    <x v="1"/>
    <x v="1"/>
    <s v="Winter"/>
    <s v="Delivered"/>
    <s v="In-Kind"/>
    <n v="128"/>
    <n v="128"/>
    <m/>
    <m/>
    <n v="768"/>
    <n v="0"/>
    <n v="128"/>
    <n v="128"/>
    <n v="0"/>
    <n v="0"/>
    <n v="0"/>
    <n v="0"/>
    <n v="0"/>
    <n v="384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m/>
  </r>
  <r>
    <n v="428"/>
    <d v="2016-03-03T00:00:00"/>
    <d v="2016-03-03T00:00:00"/>
    <x v="1"/>
    <s v="UN"/>
    <x v="2"/>
    <x v="3"/>
    <s v="IQ-G13"/>
    <s v="Kirkuk__كركوك"/>
    <s v="IQ-D076"/>
    <s v="Unfinished/Abandoned building"/>
    <x v="1"/>
    <x v="1"/>
    <s v="Winter"/>
    <s v="Delivered"/>
    <s v="In-Kind"/>
    <n v="920"/>
    <n v="920"/>
    <m/>
    <m/>
    <n v="5250"/>
    <n v="0"/>
    <n v="0"/>
    <n v="920"/>
    <n v="920"/>
    <n v="2760"/>
    <n v="0"/>
    <n v="0"/>
    <n v="0"/>
    <n v="0"/>
    <n v="0"/>
    <n v="0"/>
    <n v="920"/>
    <n v="0"/>
    <n v="920"/>
    <n v="0"/>
    <n v="0"/>
    <n v="0"/>
    <n v="250"/>
    <n v="0"/>
    <n v="0"/>
    <n v="0"/>
    <n v="0"/>
    <n v="0"/>
    <n v="0"/>
    <n v="920"/>
    <n v="0"/>
    <n v="0"/>
    <n v="0"/>
    <n v="0"/>
    <n v="0"/>
    <m/>
  </r>
  <r>
    <n v="429"/>
    <d v="2016-03-06T00:00:00"/>
    <d v="2016-03-06T00:00:00"/>
    <x v="1"/>
    <s v="UN"/>
    <x v="1"/>
    <x v="2"/>
    <s v="IQ-G01"/>
    <s v="Falluja_الفلوجة"/>
    <s v="IQ-D002"/>
    <s v="Camp"/>
    <x v="0"/>
    <x v="1"/>
    <s v="Winter"/>
    <s v="Delivered"/>
    <s v="In-Kind"/>
    <n v="450"/>
    <n v="450"/>
    <m/>
    <m/>
    <n v="2700"/>
    <n v="0"/>
    <n v="450"/>
    <n v="450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0"/>
    <n v="0"/>
    <m/>
  </r>
  <r>
    <n v="430"/>
    <d v="2016-03-06T00:00:00"/>
    <d v="2016-03-06T00:00:00"/>
    <x v="1"/>
    <s v="UN"/>
    <x v="1"/>
    <x v="2"/>
    <s v="IQ-G01"/>
    <s v="Falluja_الفلوجة"/>
    <s v="IQ-D002"/>
    <s v="Camp"/>
    <x v="0"/>
    <x v="1"/>
    <s v="Winter"/>
    <s v="Delivered"/>
    <s v="In-Kind"/>
    <n v="71"/>
    <n v="71"/>
    <m/>
    <m/>
    <n v="426"/>
    <n v="0"/>
    <n v="71"/>
    <n v="71"/>
    <n v="0"/>
    <n v="0"/>
    <n v="0"/>
    <n v="0"/>
    <n v="0"/>
    <n v="71"/>
    <n v="0"/>
    <n v="0"/>
    <n v="0"/>
    <n v="0"/>
    <n v="0"/>
    <n v="0"/>
    <n v="0"/>
    <n v="0"/>
    <n v="0"/>
    <n v="0"/>
    <n v="0"/>
    <n v="0"/>
    <n v="0"/>
    <n v="0"/>
    <n v="0"/>
    <n v="71"/>
    <n v="0"/>
    <n v="0"/>
    <n v="0"/>
    <n v="0"/>
    <n v="0"/>
    <m/>
  </r>
  <r>
    <n v="431"/>
    <d v="2016-03-06T00:00:00"/>
    <d v="2016-03-06T00:00:00"/>
    <x v="1"/>
    <s v="UN"/>
    <x v="1"/>
    <x v="2"/>
    <s v="IQ-G01"/>
    <s v="Falluja_الفلوجة"/>
    <s v="IQ-D002"/>
    <s v="Camp"/>
    <x v="0"/>
    <x v="1"/>
    <s v="Winter"/>
    <s v="Delivered"/>
    <s v="In-Kind"/>
    <n v="240"/>
    <n v="240"/>
    <m/>
    <m/>
    <n v="1440"/>
    <n v="0"/>
    <n v="240"/>
    <n v="240"/>
    <n v="0"/>
    <n v="0"/>
    <n v="0"/>
    <n v="0"/>
    <n v="0"/>
    <n v="240"/>
    <n v="0"/>
    <n v="0"/>
    <n v="0"/>
    <n v="0"/>
    <n v="0"/>
    <n v="0"/>
    <n v="0"/>
    <n v="0"/>
    <n v="0"/>
    <n v="0"/>
    <n v="0"/>
    <n v="0"/>
    <n v="0"/>
    <n v="0"/>
    <n v="0"/>
    <n v="240"/>
    <n v="0"/>
    <n v="0"/>
    <n v="0"/>
    <n v="0"/>
    <n v="0"/>
    <m/>
  </r>
  <r>
    <n v="432"/>
    <d v="2016-03-06T00:00:00"/>
    <d v="2016-03-06T00:00:00"/>
    <x v="2"/>
    <s v="UN"/>
    <x v="4"/>
    <x v="8"/>
    <s v="IQ-G18"/>
    <s v="Tikrit_تكريت"/>
    <s v="IQ-D108"/>
    <m/>
    <x v="1"/>
    <x v="1"/>
    <s v="Winter"/>
    <s v="Delivered"/>
    <s v="In-Kind"/>
    <n v="400"/>
    <n v="400"/>
    <m/>
    <m/>
    <n v="2400"/>
    <n v="0"/>
    <n v="0"/>
    <n v="0"/>
    <n v="400"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400"/>
    <n v="0"/>
    <n v="400"/>
    <n v="0"/>
    <n v="0"/>
    <n v="0"/>
    <n v="0"/>
    <m/>
  </r>
  <r>
    <n v="433"/>
    <d v="2016-03-06T00:00:00"/>
    <d v="2016-03-06T00:00:00"/>
    <x v="0"/>
    <s v="Int'l NGO"/>
    <x v="0"/>
    <x v="12"/>
    <s v="IQ-G10"/>
    <s v="Khanaqin_خانقين"/>
    <s v="IQ-D060"/>
    <s v="Hey Al_Khadra'a"/>
    <x v="1"/>
    <x v="0"/>
    <s v="Normal"/>
    <s v="Delivered"/>
    <s v="In-Kind"/>
    <n v="15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34"/>
    <d v="2016-03-07T00:00:00"/>
    <d v="2016-03-07T00:00:00"/>
    <x v="2"/>
    <s v="UN"/>
    <x v="4"/>
    <x v="5"/>
    <s v="IQ-G15"/>
    <s v="Tilkaif_تلكيف"/>
    <s v="IQ-D091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435"/>
    <d v="2016-03-07T00:00:00"/>
    <d v="2016-03-07T00:00:00"/>
    <x v="0"/>
    <s v="Int'l NGO"/>
    <x v="0"/>
    <x v="12"/>
    <s v="IQ-G10"/>
    <s v="Khanaqin_خانقين"/>
    <s v="IQ-D060"/>
    <s v="Qoratu Camp"/>
    <x v="0"/>
    <x v="0"/>
    <s v="Normal"/>
    <s v="Delivered"/>
    <s v="In-Kind"/>
    <n v="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36"/>
    <d v="2016-03-08T00:00:00"/>
    <d v="2016-03-08T00:00:00"/>
    <x v="1"/>
    <s v="UN"/>
    <x v="12"/>
    <x v="7"/>
    <s v="IQ-G07"/>
    <s v="Mahmoudiya_المحمودية"/>
    <s v="IQ-D043"/>
    <s v="Collective Centre"/>
    <x v="1"/>
    <x v="1"/>
    <s v="Winter"/>
    <s v="Delivered"/>
    <s v="In-Kind"/>
    <n v="56"/>
    <n v="5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n v="0"/>
    <n v="0"/>
    <n v="0"/>
    <n v="0"/>
    <n v="0"/>
    <n v="0"/>
    <n v="0"/>
    <n v="0"/>
    <n v="0"/>
    <n v="0"/>
    <m/>
  </r>
  <r>
    <n v="437"/>
    <d v="2016-03-08T00:00:00"/>
    <d v="2016-03-08T00:00:00"/>
    <x v="1"/>
    <s v="UN"/>
    <x v="3"/>
    <x v="0"/>
    <s v="IQ-G08"/>
    <s v="NIN - Sinjar"/>
    <s v="IQ-D053"/>
    <s v="Host Community"/>
    <x v="1"/>
    <x v="3"/>
    <s v="Winter"/>
    <s v="Delivered"/>
    <s v="In-Kind"/>
    <n v="170"/>
    <m/>
    <m/>
    <m/>
    <n v="0"/>
    <n v="0"/>
    <n v="0"/>
    <n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38"/>
    <d v="2016-03-08T00:00:00"/>
    <d v="2016-03-08T00:00:00"/>
    <x v="2"/>
    <s v="UN"/>
    <x v="4"/>
    <x v="12"/>
    <s v="IQ-G10"/>
    <s v="Ba'quba_بعقوبة"/>
    <s v="IQ-D058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439"/>
    <d v="2016-03-08T00:00:00"/>
    <d v="2016-03-08T00:00:00"/>
    <x v="2"/>
    <s v="UN"/>
    <x v="4"/>
    <x v="5"/>
    <s v="IQ-G15"/>
    <s v="Tilkaif_تلكيف"/>
    <s v="IQ-D091"/>
    <m/>
    <x v="1"/>
    <x v="1"/>
    <s v="Winter"/>
    <s v="Delivered"/>
    <s v="In-Kind"/>
    <n v="75"/>
    <n v="75"/>
    <m/>
    <m/>
    <n v="450"/>
    <n v="0"/>
    <n v="0"/>
    <n v="0"/>
    <n v="75"/>
    <n v="0"/>
    <n v="0"/>
    <n v="0"/>
    <n v="0"/>
    <n v="0"/>
    <n v="450"/>
    <n v="0"/>
    <n v="0"/>
    <n v="0"/>
    <n v="0"/>
    <n v="0"/>
    <n v="0"/>
    <n v="0"/>
    <n v="0"/>
    <n v="0"/>
    <n v="0"/>
    <n v="0"/>
    <n v="0"/>
    <n v="0"/>
    <n v="75"/>
    <n v="0"/>
    <n v="75"/>
    <n v="0"/>
    <n v="0"/>
    <n v="0"/>
    <n v="0"/>
    <m/>
  </r>
  <r>
    <n v="440"/>
    <d v="2016-03-09T00:00:00"/>
    <d v="2016-03-09T00:00:00"/>
    <x v="2"/>
    <s v="UN"/>
    <x v="4"/>
    <x v="7"/>
    <s v="IQ-G07"/>
    <s v="Karkh_الكرخ"/>
    <s v="IQ-D041"/>
    <m/>
    <x v="1"/>
    <x v="1"/>
    <s v="Winter"/>
    <s v="Delivered"/>
    <s v="In-Kind"/>
    <n v="250"/>
    <n v="250"/>
    <m/>
    <m/>
    <n v="1500"/>
    <n v="0"/>
    <n v="0"/>
    <n v="0"/>
    <n v="250"/>
    <n v="0"/>
    <n v="0"/>
    <n v="0"/>
    <n v="0"/>
    <n v="0"/>
    <n v="1500"/>
    <n v="0"/>
    <n v="0"/>
    <n v="0"/>
    <n v="0"/>
    <n v="0"/>
    <n v="0"/>
    <n v="0"/>
    <n v="0"/>
    <n v="0"/>
    <n v="0"/>
    <n v="0"/>
    <n v="0"/>
    <n v="0"/>
    <n v="250"/>
    <n v="0"/>
    <n v="250"/>
    <n v="0"/>
    <n v="0"/>
    <n v="0"/>
    <n v="0"/>
    <m/>
  </r>
  <r>
    <n v="441"/>
    <d v="2016-03-09T00:00:00"/>
    <d v="2016-03-09T00:00:00"/>
    <x v="2"/>
    <s v="UN"/>
    <x v="4"/>
    <x v="12"/>
    <s v="IQ-G10"/>
    <s v="Khanaqin_خانقين"/>
    <s v="IQ-D060"/>
    <m/>
    <x v="1"/>
    <x v="1"/>
    <s v="Winter"/>
    <s v="Delivered"/>
    <s v="In-Kind"/>
    <n v="287"/>
    <n v="287"/>
    <m/>
    <m/>
    <n v="1722"/>
    <n v="0"/>
    <n v="0"/>
    <n v="0"/>
    <n v="287"/>
    <n v="0"/>
    <n v="0"/>
    <n v="0"/>
    <n v="0"/>
    <n v="0"/>
    <n v="1722"/>
    <n v="0"/>
    <n v="0"/>
    <n v="0"/>
    <n v="0"/>
    <n v="0"/>
    <n v="0"/>
    <n v="0"/>
    <n v="0"/>
    <n v="0"/>
    <n v="0"/>
    <n v="0"/>
    <n v="0"/>
    <n v="0"/>
    <n v="287"/>
    <n v="0"/>
    <n v="287"/>
    <n v="0"/>
    <n v="0"/>
    <n v="0"/>
    <n v="0"/>
    <m/>
  </r>
  <r>
    <n v="442"/>
    <d v="2016-03-09T00:00:00"/>
    <d v="2016-03-09T00:00:00"/>
    <x v="2"/>
    <s v="UN"/>
    <x v="4"/>
    <x v="5"/>
    <s v="IQ-G15"/>
    <s v="Tilkaif_تلكيف"/>
    <s v="IQ-D091"/>
    <m/>
    <x v="1"/>
    <x v="1"/>
    <s v="Winter"/>
    <s v="Delivered"/>
    <s v="In-Kind"/>
    <n v="150"/>
    <n v="150"/>
    <m/>
    <m/>
    <n v="900"/>
    <n v="0"/>
    <n v="0"/>
    <n v="0"/>
    <n v="150"/>
    <n v="0"/>
    <n v="0"/>
    <n v="0"/>
    <n v="0"/>
    <n v="0"/>
    <n v="900"/>
    <n v="0"/>
    <n v="0"/>
    <n v="0"/>
    <n v="0"/>
    <n v="0"/>
    <n v="0"/>
    <n v="0"/>
    <n v="0"/>
    <n v="0"/>
    <n v="0"/>
    <n v="0"/>
    <n v="0"/>
    <n v="0"/>
    <n v="150"/>
    <n v="0"/>
    <n v="150"/>
    <n v="0"/>
    <n v="0"/>
    <n v="0"/>
    <n v="0"/>
    <m/>
  </r>
  <r>
    <n v="443"/>
    <d v="2016-03-10T00:00:00"/>
    <d v="2016-03-10T00:00:00"/>
    <x v="2"/>
    <s v="UN"/>
    <x v="4"/>
    <x v="12"/>
    <s v="IQ-G10"/>
    <s v="Ba'quba_بعقوبة"/>
    <s v="IQ-D058"/>
    <m/>
    <x v="1"/>
    <x v="1"/>
    <s v="Winter"/>
    <s v="Delivered"/>
    <s v="In-Kind"/>
    <n v="200"/>
    <n v="200"/>
    <m/>
    <m/>
    <n v="1200"/>
    <n v="0"/>
    <n v="0"/>
    <n v="0"/>
    <n v="200"/>
    <n v="0"/>
    <n v="0"/>
    <n v="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444"/>
    <d v="2016-03-14T00:00:00"/>
    <d v="2016-03-14T00:00:00"/>
    <x v="2"/>
    <s v="UN"/>
    <x v="4"/>
    <x v="5"/>
    <s v="IQ-G15"/>
    <s v="Tilkaif_تلكيف"/>
    <s v="IQ-D091"/>
    <m/>
    <x v="1"/>
    <x v="1"/>
    <s v="Winter"/>
    <s v="Delivered"/>
    <s v="In-Kind"/>
    <n v="200"/>
    <n v="200"/>
    <m/>
    <m/>
    <n v="1200"/>
    <n v="200"/>
    <n v="0"/>
    <n v="0"/>
    <n v="200"/>
    <n v="200"/>
    <n v="0"/>
    <n v="1200"/>
    <n v="0"/>
    <n v="0"/>
    <n v="1200"/>
    <n v="0"/>
    <n v="0"/>
    <n v="0"/>
    <n v="0"/>
    <n v="0"/>
    <n v="0"/>
    <n v="0"/>
    <n v="0"/>
    <n v="0"/>
    <n v="0"/>
    <n v="0"/>
    <n v="0"/>
    <n v="0"/>
    <n v="200"/>
    <n v="0"/>
    <n v="200"/>
    <n v="0"/>
    <n v="0"/>
    <n v="0"/>
    <n v="0"/>
    <m/>
  </r>
  <r>
    <n v="445"/>
    <d v="2016-03-14T00:00:00"/>
    <d v="2016-03-14T00:00:00"/>
    <x v="2"/>
    <s v="UN"/>
    <x v="4"/>
    <x v="5"/>
    <s v="IQ-G15"/>
    <s v="Telafar_تلعفر"/>
    <s v="IQ-D090"/>
    <m/>
    <x v="1"/>
    <x v="1"/>
    <s v="Winter"/>
    <s v="Delivered"/>
    <s v="In-Kind"/>
    <n v="180"/>
    <n v="180"/>
    <m/>
    <m/>
    <n v="1080"/>
    <n v="180"/>
    <n v="0"/>
    <n v="0"/>
    <n v="180"/>
    <n v="180"/>
    <n v="0"/>
    <n v="1080"/>
    <n v="0"/>
    <n v="0"/>
    <n v="1080"/>
    <n v="0"/>
    <n v="0"/>
    <n v="0"/>
    <n v="0"/>
    <n v="0"/>
    <n v="0"/>
    <n v="0"/>
    <n v="0"/>
    <n v="0"/>
    <n v="0"/>
    <n v="0"/>
    <n v="0"/>
    <n v="0"/>
    <n v="180"/>
    <n v="0"/>
    <n v="180"/>
    <n v="0"/>
    <n v="0"/>
    <n v="0"/>
    <n v="0"/>
    <m/>
  </r>
  <r>
    <n v="446"/>
    <d v="2016-03-14T00:00:00"/>
    <d v="2016-03-14T00:00:00"/>
    <x v="2"/>
    <s v="UN"/>
    <x v="4"/>
    <x v="5"/>
    <s v="IQ-G15"/>
    <s v="Telafar_تلعفر"/>
    <s v="IQ-D090"/>
    <m/>
    <x v="1"/>
    <x v="1"/>
    <s v="Winter"/>
    <s v="Delivered"/>
    <s v="In-Kind"/>
    <n v="175"/>
    <n v="175"/>
    <m/>
    <m/>
    <n v="1050"/>
    <n v="175"/>
    <n v="0"/>
    <n v="0"/>
    <n v="175"/>
    <n v="0"/>
    <n v="0"/>
    <n v="1050"/>
    <n v="0"/>
    <n v="0"/>
    <n v="1050"/>
    <n v="0"/>
    <n v="0"/>
    <n v="0"/>
    <n v="0"/>
    <n v="0"/>
    <n v="0"/>
    <n v="0"/>
    <n v="0"/>
    <n v="0"/>
    <n v="0"/>
    <n v="0"/>
    <n v="0"/>
    <n v="0"/>
    <n v="175"/>
    <n v="0"/>
    <n v="175"/>
    <n v="0"/>
    <n v="0"/>
    <n v="0"/>
    <n v="0"/>
    <m/>
  </r>
  <r>
    <n v="447"/>
    <d v="2016-03-15T00:00:00"/>
    <d v="2016-03-15T00:00:00"/>
    <x v="1"/>
    <s v="UN"/>
    <x v="3"/>
    <x v="11"/>
    <s v="IQ-G11"/>
    <s v="Shaqlawa_شقلاوة"/>
    <s v="IQ-D068"/>
    <s v="Rented houses"/>
    <x v="1"/>
    <x v="1"/>
    <s v="Normal"/>
    <s v="Delivered"/>
    <s v="In-Kind"/>
    <n v="104"/>
    <n v="104"/>
    <m/>
    <m/>
    <n v="624"/>
    <n v="0"/>
    <n v="104"/>
    <n v="104"/>
    <n v="104"/>
    <n v="0"/>
    <n v="0"/>
    <n v="0"/>
    <n v="0"/>
    <n v="0"/>
    <n v="0"/>
    <n v="0"/>
    <n v="104"/>
    <n v="0"/>
    <n v="104"/>
    <n v="0"/>
    <n v="0"/>
    <n v="0"/>
    <n v="0"/>
    <n v="0"/>
    <n v="0"/>
    <n v="0"/>
    <n v="0"/>
    <n v="0"/>
    <n v="0"/>
    <n v="0"/>
    <n v="0"/>
    <n v="0"/>
    <n v="0"/>
    <n v="0"/>
    <n v="0"/>
    <m/>
  </r>
  <r>
    <n v="448"/>
    <d v="2016-03-15T00:00:00"/>
    <d v="2016-03-15T00:00:00"/>
    <x v="1"/>
    <s v="UN"/>
    <x v="3"/>
    <x v="11"/>
    <s v="IQ-G11"/>
    <s v="Soran_راوندوز-صوران"/>
    <s v="IQ-D069"/>
    <s v="Rented houses"/>
    <x v="1"/>
    <x v="1"/>
    <s v="Normal"/>
    <s v="Delivered"/>
    <s v="In-Kind"/>
    <n v="150"/>
    <n v="150"/>
    <m/>
    <m/>
    <n v="900"/>
    <n v="0"/>
    <n v="150"/>
    <n v="150"/>
    <n v="150"/>
    <n v="0"/>
    <n v="0"/>
    <n v="0"/>
    <n v="0"/>
    <n v="0"/>
    <n v="0"/>
    <n v="0"/>
    <n v="15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m/>
  </r>
  <r>
    <n v="449"/>
    <d v="2016-03-16T00:00:00"/>
    <d v="2016-03-16T00:00:00"/>
    <x v="2"/>
    <s v="UN"/>
    <x v="4"/>
    <x v="2"/>
    <s v="IQ-G01"/>
    <s v="Falluja_الفلوجة"/>
    <s v="IQ-D002"/>
    <m/>
    <x v="1"/>
    <x v="1"/>
    <s v="Winter"/>
    <s v="Delivered"/>
    <s v="In-Kind"/>
    <n v="1000"/>
    <n v="1000"/>
    <m/>
    <m/>
    <n v="6000"/>
    <n v="0"/>
    <n v="0"/>
    <n v="0"/>
    <n v="1000"/>
    <n v="0"/>
    <n v="0"/>
    <n v="0"/>
    <n v="0"/>
    <n v="0"/>
    <n v="6000"/>
    <n v="0"/>
    <n v="0"/>
    <n v="0"/>
    <n v="0"/>
    <n v="0"/>
    <n v="0"/>
    <n v="0"/>
    <n v="0"/>
    <n v="0"/>
    <n v="0"/>
    <n v="0"/>
    <n v="0"/>
    <n v="0"/>
    <n v="1000"/>
    <n v="0"/>
    <n v="1000"/>
    <n v="0"/>
    <n v="0"/>
    <n v="0"/>
    <n v="0"/>
    <m/>
  </r>
  <r>
    <n v="450"/>
    <d v="2016-03-17T00:00:00"/>
    <d v="2016-03-17T00:00:00"/>
    <x v="1"/>
    <s v="UN"/>
    <x v="3"/>
    <x v="11"/>
    <s v="IQ-G11"/>
    <s v="Erbil__اربيل"/>
    <s v="IQ-D064"/>
    <s v="Rented houses"/>
    <x v="1"/>
    <x v="1"/>
    <s v="Normal"/>
    <s v="Delivered"/>
    <s v="In-Kind"/>
    <n v="110"/>
    <n v="110"/>
    <m/>
    <m/>
    <n v="660"/>
    <n v="0"/>
    <n v="110"/>
    <n v="110"/>
    <n v="110"/>
    <n v="0"/>
    <n v="0"/>
    <n v="0"/>
    <n v="0"/>
    <n v="0"/>
    <n v="0"/>
    <n v="0"/>
    <n v="110"/>
    <n v="0"/>
    <n v="110"/>
    <n v="0"/>
    <n v="0"/>
    <n v="0"/>
    <n v="0"/>
    <n v="0"/>
    <n v="0"/>
    <n v="0"/>
    <n v="0"/>
    <n v="0"/>
    <n v="0"/>
    <n v="0"/>
    <n v="0"/>
    <n v="0"/>
    <n v="0"/>
    <n v="0"/>
    <n v="0"/>
    <m/>
  </r>
  <r>
    <n v="451"/>
    <d v="2016-03-17T00:00:00"/>
    <d v="2016-03-17T00:00:00"/>
    <x v="1"/>
    <s v="UN"/>
    <x v="3"/>
    <x v="11"/>
    <s v="IQ-G11"/>
    <s v="Koisnjaq_كويسنجق"/>
    <s v="IQ-D065"/>
    <s v="Rented houses"/>
    <x v="1"/>
    <x v="1"/>
    <s v="Normal"/>
    <s v="Delivered"/>
    <s v="In-Kind"/>
    <n v="70"/>
    <n v="70"/>
    <m/>
    <m/>
    <n v="420"/>
    <n v="0"/>
    <n v="70"/>
    <n v="70"/>
    <n v="70"/>
    <n v="0"/>
    <n v="0"/>
    <n v="0"/>
    <n v="0"/>
    <n v="0"/>
    <n v="0"/>
    <n v="0"/>
    <n v="7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m/>
  </r>
  <r>
    <n v="452"/>
    <d v="2016-03-17T00:00:00"/>
    <d v="2016-03-17T00:00:00"/>
    <x v="1"/>
    <s v="UN"/>
    <x v="14"/>
    <x v="15"/>
    <s v="IQ-G14"/>
    <s v="Amara_العمارة"/>
    <s v="IQ-D078"/>
    <s v="Host Community"/>
    <x v="1"/>
    <x v="1"/>
    <s v="Summer"/>
    <s v="Delivered"/>
    <s v="In-Kind"/>
    <n v="18"/>
    <n v="4"/>
    <m/>
    <m/>
    <n v="0"/>
    <n v="1"/>
    <n v="65"/>
    <n v="0"/>
    <n v="0"/>
    <n v="0"/>
    <n v="18"/>
    <n v="18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53"/>
    <d v="2016-03-24T00:00:00"/>
    <d v="2016-03-24T00:00:00"/>
    <x v="1"/>
    <s v="UN"/>
    <x v="15"/>
    <x v="16"/>
    <s v="IQ-G02"/>
    <s v="Basrah__البصرة"/>
    <s v="IQ-D010"/>
    <s v="Rented houses"/>
    <x v="1"/>
    <x v="1"/>
    <s v="Summer"/>
    <s v="Delivered"/>
    <s v="In-Kind"/>
    <n v="125"/>
    <m/>
    <m/>
    <m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54"/>
    <d v="2016-03-24T00:00:00"/>
    <d v="2016-03-24T00:00:00"/>
    <x v="0"/>
    <s v="Int'l NGO"/>
    <x v="0"/>
    <x v="6"/>
    <s v="IQ-G06"/>
    <s v="Hashimiya_الهاشمية"/>
    <s v="IQ-D034"/>
    <s v="Al-Showmaly Center"/>
    <x v="1"/>
    <x v="0"/>
    <s v="Normal"/>
    <s v="Delivered"/>
    <s v="In-Kind"/>
    <n v="300"/>
    <m/>
    <m/>
    <m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m/>
  </r>
  <r>
    <n v="455"/>
    <d v="2016-03-29T00:00:00"/>
    <d v="2016-03-29T00:00:00"/>
    <x v="1"/>
    <s v="UN"/>
    <x v="3"/>
    <x v="11"/>
    <s v="IQ-G11"/>
    <s v="Makhmur_مخمور"/>
    <s v="IQ-D066"/>
    <s v="Rented houses"/>
    <x v="1"/>
    <x v="1"/>
    <s v="Normal"/>
    <s v="Delivered"/>
    <s v="In-Kind"/>
    <n v="28"/>
    <n v="28"/>
    <m/>
    <m/>
    <n v="168"/>
    <n v="0"/>
    <n v="28"/>
    <n v="28"/>
    <n v="28"/>
    <n v="0"/>
    <n v="0"/>
    <n v="0"/>
    <n v="0"/>
    <n v="0"/>
    <n v="0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m/>
  </r>
  <r>
    <n v="456"/>
    <d v="2016-03-29T00:00:00"/>
    <d v="2016-03-29T00:00:00"/>
    <x v="1"/>
    <s v="UN"/>
    <x v="3"/>
    <x v="11"/>
    <s v="IQ-G11"/>
    <s v="Erbil__اربيل"/>
    <s v="IQ-D064"/>
    <s v="Rented houses"/>
    <x v="1"/>
    <x v="1"/>
    <s v="Normal"/>
    <s v="Delivered"/>
    <s v="In-Kind"/>
    <n v="72"/>
    <n v="72"/>
    <m/>
    <m/>
    <n v="432"/>
    <n v="0"/>
    <n v="72"/>
    <n v="72"/>
    <n v="72"/>
    <n v="0"/>
    <n v="0"/>
    <n v="0"/>
    <n v="0"/>
    <n v="0"/>
    <n v="0"/>
    <n v="0"/>
    <n v="72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m/>
  </r>
  <r>
    <n v="457"/>
    <d v="2016-03-30T00:00:00"/>
    <d v="2016-03-30T00:00:00"/>
    <x v="1"/>
    <s v="UN"/>
    <x v="3"/>
    <x v="11"/>
    <s v="IQ-G11"/>
    <s v="Erbil__اربيل"/>
    <s v="IQ-D064"/>
    <s v="Rented houses"/>
    <x v="1"/>
    <x v="1"/>
    <s v="Normal"/>
    <s v="Delivered"/>
    <s v="In-Kind"/>
    <n v="300"/>
    <n v="300"/>
    <m/>
    <m/>
    <n v="1800"/>
    <n v="0"/>
    <n v="300"/>
    <n v="300"/>
    <n v="300"/>
    <n v="0"/>
    <n v="0"/>
    <n v="0"/>
    <n v="0"/>
    <n v="0"/>
    <n v="0"/>
    <n v="0"/>
    <n v="30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m/>
  </r>
  <r>
    <n v="458"/>
    <d v="2016-03-01T00:00:00"/>
    <d v="2016-03-31T00:00:00"/>
    <x v="7"/>
    <s v="Int'l NGO"/>
    <x v="3"/>
    <x v="11"/>
    <s v="IQ-G11"/>
    <s v="Erbil__اربيل"/>
    <s v="IQ-D064"/>
    <s v="Rented houses"/>
    <x v="1"/>
    <x v="1"/>
    <s v="Normal"/>
    <s v="Delivered"/>
    <s v="In-Kind"/>
    <n v="42"/>
    <n v="42"/>
    <m/>
    <m/>
    <n v="252"/>
    <m/>
    <n v="42"/>
    <n v="42"/>
    <n v="42"/>
    <n v="0"/>
    <n v="0"/>
    <n v="0"/>
    <n v="0"/>
    <n v="0"/>
    <n v="0"/>
    <n v="0"/>
    <n v="42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m/>
  </r>
  <r>
    <n v="459"/>
    <d v="2016-03-01T00:00:00"/>
    <d v="2016-03-31T00:00:00"/>
    <x v="7"/>
    <s v="Int'l NGO"/>
    <x v="3"/>
    <x v="5"/>
    <s v="IQ-G15"/>
    <s v="Shikhan_الشيخان"/>
    <s v="IQ-D088"/>
    <m/>
    <x v="1"/>
    <x v="2"/>
    <s v="Normal"/>
    <s v="Delivered"/>
    <s v="In-Kind"/>
    <n v="1"/>
    <n v="1"/>
    <m/>
    <m/>
    <n v="10"/>
    <n v="1"/>
    <n v="1"/>
    <n v="1"/>
    <n v="1"/>
    <n v="1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0"/>
    <d v="2016-03-01T00:00:00"/>
    <d v="2016-03-31T00:00:00"/>
    <x v="7"/>
    <s v="Int'l NGO"/>
    <x v="3"/>
    <x v="5"/>
    <s v="IQ-G15"/>
    <s v="Sinjar_سنجار"/>
    <s v="IQ-D089"/>
    <m/>
    <x v="1"/>
    <x v="1"/>
    <s v="Winter"/>
    <s v="Delivered"/>
    <s v="In-Kind"/>
    <m/>
    <m/>
    <s v="Fuel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100"/>
    <n v="0"/>
    <n v="0"/>
    <n v="0"/>
    <n v="0"/>
    <n v="0"/>
    <n v="0"/>
    <n v="0"/>
    <n v="0"/>
    <n v="0"/>
    <n v="0"/>
    <m/>
  </r>
  <r>
    <n v="461"/>
    <d v="2016-03-01T00:00:00"/>
    <d v="2016-03-31T00:00:00"/>
    <x v="8"/>
    <s v="Nat'l NGO"/>
    <x v="2"/>
    <x v="3"/>
    <s v="IQ-G13"/>
    <s v="Kirkuk__كركوك"/>
    <s v="IQ-D076"/>
    <m/>
    <x v="1"/>
    <x v="1"/>
    <s v="Winter"/>
    <s v="Delivered"/>
    <s v="In-Kind"/>
    <n v="224"/>
    <n v="224"/>
    <m/>
    <m/>
    <n v="1284"/>
    <n v="0"/>
    <n v="224"/>
    <n v="224"/>
    <n v="1144"/>
    <n v="672"/>
    <n v="0"/>
    <n v="0"/>
    <n v="0"/>
    <n v="496"/>
    <n v="360"/>
    <n v="0"/>
    <n v="0"/>
    <n v="360"/>
    <n v="0"/>
    <n v="0"/>
    <n v="0"/>
    <n v="0"/>
    <n v="0"/>
    <n v="0"/>
    <n v="0"/>
    <n v="0"/>
    <n v="0"/>
    <n v="0"/>
    <n v="0"/>
    <n v="224"/>
    <n v="0"/>
    <n v="0"/>
    <n v="0"/>
    <n v="0"/>
    <n v="0"/>
    <m/>
  </r>
  <r>
    <n v="462"/>
    <d v="2016-03-01T00:00:00"/>
    <d v="2016-03-31T00:00:00"/>
    <x v="8"/>
    <s v="Nat'l NGO"/>
    <x v="2"/>
    <x v="10"/>
    <s v="IQ-G05"/>
    <s v="Sulaymaniya_السليمانية"/>
    <s v="IQ-D033"/>
    <m/>
    <x v="1"/>
    <x v="1"/>
    <s v="Winter"/>
    <s v="Delivered"/>
    <s v="In-Kind"/>
    <m/>
    <m/>
    <s v="Fuel"/>
    <n v="1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00"/>
    <n v="0"/>
    <n v="0"/>
    <n v="0"/>
    <n v="0"/>
    <n v="0"/>
    <n v="0"/>
    <n v="0"/>
    <n v="0"/>
    <n v="0"/>
    <n v="0"/>
    <m/>
  </r>
  <r>
    <n v="463"/>
    <d v="2016-03-01T00:00:00"/>
    <d v="2016-03-31T00:00:00"/>
    <x v="8"/>
    <s v="Nat'l NGO"/>
    <x v="2"/>
    <x v="10"/>
    <s v="IQ-G05"/>
    <s v="Sulaymaniya_السليمانية"/>
    <s v="IQ-D033"/>
    <m/>
    <x v="1"/>
    <x v="1"/>
    <s v="Winter"/>
    <s v="Delivered"/>
    <s v="In-Kind"/>
    <n v="70"/>
    <m/>
    <m/>
    <m/>
    <n v="4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0"/>
    <n v="0"/>
    <n v="0"/>
    <n v="0"/>
    <n v="0"/>
    <n v="0"/>
    <m/>
  </r>
  <r>
    <n v="464"/>
    <d v="2016-03-01T00:00:00"/>
    <d v="2016-03-31T00:00:00"/>
    <x v="7"/>
    <s v="Int'l NGO"/>
    <x v="3"/>
    <x v="0"/>
    <s v="IQ-G08"/>
    <s v="Sumel_سميل"/>
    <s v="IQ-D050"/>
    <m/>
    <x v="0"/>
    <x v="1"/>
    <s v="Winter"/>
    <s v="Delivered"/>
    <s v="In-Kind"/>
    <n v="16"/>
    <n v="16"/>
    <m/>
    <m/>
    <n v="75"/>
    <n v="16"/>
    <n v="16"/>
    <n v="15"/>
    <n v="16"/>
    <n v="75"/>
    <n v="0"/>
    <n v="0"/>
    <n v="0"/>
    <n v="18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5"/>
    <d v="2016-03-01T00:00:00"/>
    <d v="2016-03-31T00:00:00"/>
    <x v="7"/>
    <s v="Int'l NGO"/>
    <x v="3"/>
    <x v="0"/>
    <s v="IQ-G08"/>
    <s v="Sumel_سميل"/>
    <s v="IQ-D050"/>
    <m/>
    <x v="0"/>
    <x v="2"/>
    <s v="Winter"/>
    <s v="Delivered"/>
    <s v="In-Kind"/>
    <n v="1"/>
    <n v="1"/>
    <m/>
    <m/>
    <n v="6"/>
    <n v="1"/>
    <n v="1"/>
    <n v="1"/>
    <n v="1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6"/>
    <d v="2016-03-01T00:00:00"/>
    <d v="2016-03-31T00:00:00"/>
    <x v="7"/>
    <s v="Int'l NGO"/>
    <x v="3"/>
    <x v="0"/>
    <s v="IQ-G08"/>
    <s v="Zakho_زاخو"/>
    <s v="IQ-D051"/>
    <m/>
    <x v="0"/>
    <x v="1"/>
    <s v="Winter"/>
    <s v="Delivered"/>
    <s v="In-Kind"/>
    <n v="2"/>
    <n v="2"/>
    <m/>
    <m/>
    <n v="7"/>
    <n v="2"/>
    <n v="2"/>
    <n v="2"/>
    <n v="2"/>
    <n v="7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7"/>
    <d v="2016-03-01T00:00:00"/>
    <d v="2016-03-31T00:00:00"/>
    <x v="7"/>
    <s v="Int'l NGO"/>
    <x v="3"/>
    <x v="0"/>
    <s v="IQ-G08"/>
    <s v="Zakho_زاخو"/>
    <s v="IQ-D051"/>
    <m/>
    <x v="0"/>
    <x v="2"/>
    <s v="Normal"/>
    <s v="Delivered"/>
    <s v="In-Kind"/>
    <n v="1"/>
    <m/>
    <m/>
    <m/>
    <n v="8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8"/>
    <d v="2016-03-01T00:00:00"/>
    <d v="2016-03-31T00:00:00"/>
    <x v="11"/>
    <s v="Nat'l NGO"/>
    <x v="11"/>
    <x v="10"/>
    <s v="IQ-G05"/>
    <s v="Halabja_حلبجة"/>
    <s v="IQ-D027"/>
    <m/>
    <x v="0"/>
    <x v="1"/>
    <s v="Normal"/>
    <s v="Delivered"/>
    <s v="In-Kind"/>
    <n v="28"/>
    <m/>
    <m/>
    <m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69"/>
    <d v="2016-03-01T00:00:00"/>
    <d v="2016-03-31T00:00:00"/>
    <x v="11"/>
    <s v="Nat'l NGO"/>
    <x v="11"/>
    <x v="10"/>
    <s v="IQ-G05"/>
    <s v="Sulaymaniya_السليمانية"/>
    <s v="IQ-D033"/>
    <m/>
    <x v="0"/>
    <x v="1"/>
    <s v="Normal"/>
    <s v="Delivered"/>
    <s v="In-Kind"/>
    <n v="4"/>
    <n v="4"/>
    <m/>
    <m/>
    <n v="24"/>
    <n v="4"/>
    <n v="0"/>
    <n v="4"/>
    <n v="4"/>
    <n v="24"/>
    <n v="0"/>
    <n v="0"/>
    <n v="0"/>
    <n v="1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0"/>
    <d v="2016-03-01T00:00:00"/>
    <d v="2016-03-31T00:00:00"/>
    <x v="13"/>
    <s v="Governement Bodies"/>
    <x v="16"/>
    <x v="6"/>
    <s v="IQ-G06"/>
    <s v="Hashimiya_الهاشمية"/>
    <s v="IQ-D034"/>
    <s v="Clothing"/>
    <x v="0"/>
    <x v="1"/>
    <s v="Winter"/>
    <s v="Delivered"/>
    <s v="In-Kind"/>
    <m/>
    <m/>
    <m/>
    <m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7"/>
    <n v="3"/>
    <m/>
  </r>
  <r>
    <n v="471"/>
    <d v="2016-03-01T00:00:00"/>
    <d v="2016-03-31T00:00:00"/>
    <x v="14"/>
    <s v="Governement Bodies"/>
    <x v="17"/>
    <x v="11"/>
    <s v="IQ-G11"/>
    <s v="Erbil__اربيل"/>
    <s v="IQ-D064"/>
    <m/>
    <x v="0"/>
    <x v="2"/>
    <s v="Winter"/>
    <s v="Delivered"/>
    <s v="In-Kind"/>
    <n v="142"/>
    <n v="142"/>
    <m/>
    <m/>
    <n v="856"/>
    <n v="0"/>
    <n v="0"/>
    <n v="0"/>
    <n v="0"/>
    <n v="856"/>
    <n v="0"/>
    <n v="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"/>
    <n v="2124"/>
    <m/>
  </r>
  <r>
    <n v="472"/>
    <d v="2016-03-01T00:00:00"/>
    <d v="2016-03-31T00:00:00"/>
    <x v="4"/>
    <s v="Int'l NGO"/>
    <x v="7"/>
    <x v="7"/>
    <s v="IQ-G07"/>
    <s v="Karkh_الكرخ"/>
    <s v="IQ-D041"/>
    <m/>
    <x v="0"/>
    <x v="1"/>
    <s v="Normal"/>
    <s v="Delivered"/>
    <s v="In-Kind"/>
    <n v="54"/>
    <n v="54"/>
    <m/>
    <m/>
    <n v="320"/>
    <n v="0"/>
    <n v="0"/>
    <n v="0"/>
    <n v="0"/>
    <n v="320"/>
    <n v="0"/>
    <n v="32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3"/>
    <d v="2016-03-01T00:00:00"/>
    <d v="2016-03-31T00:00:00"/>
    <x v="4"/>
    <s v="Int'l NGO"/>
    <x v="7"/>
    <x v="7"/>
    <s v="IQ-G07"/>
    <s v="Mahmoudiya_المحمودية"/>
    <s v="IQ-D043"/>
    <m/>
    <x v="0"/>
    <x v="1"/>
    <s v="Normal"/>
    <s v="Delivered"/>
    <s v="In-Kind"/>
    <n v="34"/>
    <n v="34"/>
    <m/>
    <m/>
    <n v="200"/>
    <n v="0"/>
    <n v="0"/>
    <n v="0"/>
    <n v="0"/>
    <n v="200"/>
    <n v="0"/>
    <n v="2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4"/>
    <d v="2016-03-01T00:00:00"/>
    <d v="2016-03-31T00:00:00"/>
    <x v="4"/>
    <s v="Int'l NGO"/>
    <x v="7"/>
    <x v="11"/>
    <s v="IQ-G11"/>
    <s v="Erbil__اربيل"/>
    <s v="IQ-D064"/>
    <m/>
    <x v="1"/>
    <x v="2"/>
    <s v="Normal"/>
    <s v="Delivered"/>
    <s v="In-Kind"/>
    <n v="287"/>
    <n v="287"/>
    <m/>
    <m/>
    <n v="1722"/>
    <n v="0"/>
    <n v="0"/>
    <n v="0"/>
    <n v="0"/>
    <n v="1722"/>
    <n v="0"/>
    <n v="1722"/>
    <n v="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5"/>
    <d v="2016-03-01T00:00:00"/>
    <d v="2016-03-31T00:00:00"/>
    <x v="15"/>
    <s v="Int'l NGO"/>
    <x v="18"/>
    <x v="11"/>
    <s v="IQ-G11"/>
    <s v="Erbil__اربيل"/>
    <s v="IQ-D064"/>
    <m/>
    <x v="1"/>
    <x v="1"/>
    <s v="Normal"/>
    <s v="Delivered"/>
    <s v="In-Kind"/>
    <n v="174"/>
    <n v="174"/>
    <m/>
    <m/>
    <n v="1044"/>
    <n v="0"/>
    <n v="174"/>
    <n v="174"/>
    <n v="0"/>
    <n v="1044"/>
    <n v="0"/>
    <n v="0"/>
    <n v="0"/>
    <n v="0"/>
    <n v="0"/>
    <n v="0"/>
    <n v="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6"/>
    <d v="2016-03-01T00:00:00"/>
    <d v="2016-03-31T00:00:00"/>
    <x v="15"/>
    <s v="Int'l NGO"/>
    <x v="18"/>
    <x v="11"/>
    <s v="IQ-G11"/>
    <s v="Koisnjaq_كويسنجق"/>
    <s v="IQ-D065"/>
    <m/>
    <x v="1"/>
    <x v="1"/>
    <s v="Winter"/>
    <s v="Delivered"/>
    <s v="In-Kind"/>
    <n v="208"/>
    <n v="208"/>
    <m/>
    <m/>
    <n v="1248"/>
    <n v="0"/>
    <n v="208"/>
    <n v="0"/>
    <n v="208"/>
    <n v="1248"/>
    <n v="0"/>
    <n v="0"/>
    <n v="0"/>
    <n v="0"/>
    <n v="0"/>
    <n v="0"/>
    <n v="208"/>
    <n v="0"/>
    <n v="0"/>
    <n v="0"/>
    <n v="0"/>
    <n v="0"/>
    <n v="0"/>
    <n v="0"/>
    <n v="0"/>
    <n v="0"/>
    <n v="0"/>
    <n v="0"/>
    <n v="208"/>
    <n v="0"/>
    <n v="0"/>
    <n v="0"/>
    <n v="0"/>
    <n v="0"/>
    <n v="0"/>
    <m/>
  </r>
  <r>
    <n v="477"/>
    <d v="2016-03-01T00:00:00"/>
    <d v="2016-03-31T00:00:00"/>
    <x v="15"/>
    <s v="Int'l NGO"/>
    <x v="18"/>
    <x v="11"/>
    <s v="IQ-G11"/>
    <s v="Shaqlawa_شقلاوة"/>
    <s v="IQ-D068"/>
    <m/>
    <x v="1"/>
    <x v="1"/>
    <s v="Normal"/>
    <s v="Delivered"/>
    <s v="In-Kind"/>
    <n v="242"/>
    <n v="242"/>
    <m/>
    <m/>
    <n v="1452"/>
    <n v="0"/>
    <n v="242"/>
    <n v="242"/>
    <n v="0"/>
    <n v="0"/>
    <n v="0"/>
    <n v="0"/>
    <n v="0"/>
    <n v="0"/>
    <n v="0"/>
    <n v="0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78"/>
    <d v="2016-03-01T00:00:00"/>
    <d v="2016-03-31T00:00:00"/>
    <x v="6"/>
    <s v="Int'l NGO"/>
    <x v="9"/>
    <x v="11"/>
    <s v="IQ-G11"/>
    <s v="Makhmur_مخمور"/>
    <s v="IQ-D066"/>
    <m/>
    <x v="0"/>
    <x v="1"/>
    <s v="Winter"/>
    <s v="Delivered"/>
    <s v="In-Kind"/>
    <m/>
    <m/>
    <s v="Fuel"/>
    <n v="1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200"/>
    <n v="0"/>
    <n v="0"/>
    <n v="0"/>
    <n v="0"/>
    <n v="0"/>
    <n v="0"/>
    <n v="0"/>
    <n v="0"/>
    <n v="0"/>
    <n v="0"/>
    <m/>
  </r>
  <r>
    <n v="479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24"/>
    <n v="24"/>
    <m/>
    <m/>
    <n v="144"/>
    <n v="0"/>
    <n v="24"/>
    <n v="24"/>
    <n v="24"/>
    <n v="144"/>
    <n v="0"/>
    <n v="0"/>
    <n v="0"/>
    <n v="0"/>
    <n v="0"/>
    <n v="0"/>
    <n v="24"/>
    <n v="0"/>
    <n v="24"/>
    <n v="0"/>
    <n v="0"/>
    <n v="0"/>
    <n v="0"/>
    <n v="0"/>
    <n v="0"/>
    <n v="0"/>
    <n v="0"/>
    <n v="24"/>
    <n v="0"/>
    <n v="0"/>
    <n v="0"/>
    <n v="0"/>
    <n v="0"/>
    <n v="0"/>
    <n v="0"/>
    <s v="Late entries"/>
  </r>
  <r>
    <n v="480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4"/>
    <n v="4"/>
    <m/>
    <m/>
    <n v="24"/>
    <n v="0"/>
    <n v="4"/>
    <n v="4"/>
    <n v="4"/>
    <n v="24"/>
    <n v="0"/>
    <n v="0"/>
    <n v="0"/>
    <n v="0"/>
    <n v="0"/>
    <n v="0"/>
    <n v="4"/>
    <n v="0"/>
    <n v="4"/>
    <n v="0"/>
    <n v="0"/>
    <n v="0"/>
    <n v="0"/>
    <n v="0"/>
    <n v="0"/>
    <n v="0"/>
    <n v="0"/>
    <n v="4"/>
    <n v="0"/>
    <n v="0"/>
    <n v="0"/>
    <n v="0"/>
    <n v="0"/>
    <n v="0"/>
    <n v="0"/>
    <s v="Late entries"/>
  </r>
  <r>
    <n v="481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7"/>
    <n v="7"/>
    <m/>
    <m/>
    <n v="42"/>
    <n v="0"/>
    <n v="7"/>
    <n v="7"/>
    <n v="7"/>
    <n v="42"/>
    <n v="0"/>
    <n v="0"/>
    <n v="0"/>
    <n v="0"/>
    <n v="0"/>
    <n v="0"/>
    <n v="7"/>
    <n v="0"/>
    <n v="7"/>
    <n v="0"/>
    <n v="0"/>
    <n v="0"/>
    <n v="0"/>
    <n v="0"/>
    <n v="0"/>
    <n v="0"/>
    <n v="0"/>
    <n v="7"/>
    <n v="0"/>
    <n v="0"/>
    <n v="0"/>
    <n v="0"/>
    <n v="0"/>
    <n v="0"/>
    <n v="0"/>
    <s v="Late entries"/>
  </r>
  <r>
    <n v="482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55"/>
    <n v="55"/>
    <m/>
    <m/>
    <n v="330"/>
    <n v="0"/>
    <n v="55"/>
    <n v="55"/>
    <n v="55"/>
    <n v="330"/>
    <n v="0"/>
    <n v="0"/>
    <n v="0"/>
    <n v="0"/>
    <n v="0"/>
    <n v="0"/>
    <n v="55"/>
    <n v="0"/>
    <n v="55"/>
    <n v="0"/>
    <n v="0"/>
    <n v="0"/>
    <n v="0"/>
    <n v="0"/>
    <n v="0"/>
    <n v="0"/>
    <n v="0"/>
    <n v="55"/>
    <n v="0"/>
    <n v="0"/>
    <n v="0"/>
    <n v="0"/>
    <n v="0"/>
    <n v="0"/>
    <n v="0"/>
    <s v="Late entries"/>
  </r>
  <r>
    <n v="483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7"/>
    <n v="7"/>
    <m/>
    <m/>
    <n v="42"/>
    <n v="0"/>
    <n v="7"/>
    <n v="7"/>
    <n v="7"/>
    <n v="42"/>
    <n v="0"/>
    <n v="0"/>
    <n v="0"/>
    <n v="0"/>
    <n v="0"/>
    <n v="0"/>
    <n v="7"/>
    <n v="0"/>
    <n v="7"/>
    <n v="0"/>
    <n v="0"/>
    <n v="0"/>
    <n v="0"/>
    <n v="0"/>
    <n v="0"/>
    <n v="0"/>
    <n v="0"/>
    <n v="7"/>
    <n v="0"/>
    <n v="0"/>
    <n v="0"/>
    <n v="0"/>
    <n v="0"/>
    <n v="0"/>
    <n v="0"/>
    <s v="Late entries"/>
  </r>
  <r>
    <n v="484"/>
    <d v="2016-03-31T00:00:00"/>
    <d v="2016-04-01T00:00:00"/>
    <x v="1"/>
    <s v="UN"/>
    <x v="2"/>
    <x v="3"/>
    <s v="IQ-G13"/>
    <s v="Daquq_داقوق"/>
    <s v="IQ-D074"/>
    <m/>
    <x v="0"/>
    <x v="1"/>
    <s v="Normal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s v="Late entries"/>
  </r>
  <r>
    <n v="485"/>
    <d v="2016-03-31T00:00:00"/>
    <d v="2016-04-01T00:00:00"/>
    <x v="1"/>
    <s v="UN"/>
    <x v="8"/>
    <x v="2"/>
    <s v="IQ-G01"/>
    <s v="Falluja_الفلوجة"/>
    <s v="IQ-D002"/>
    <m/>
    <x v="0"/>
    <x v="1"/>
    <s v="Normal"/>
    <s v="Delivered"/>
    <s v="In-Kind"/>
    <n v="200"/>
    <n v="200"/>
    <m/>
    <m/>
    <n v="1200"/>
    <n v="0"/>
    <n v="200"/>
    <n v="200"/>
    <n v="200"/>
    <n v="1200"/>
    <n v="0"/>
    <n v="0"/>
    <n v="0"/>
    <n v="0"/>
    <n v="0"/>
    <n v="0"/>
    <n v="193"/>
    <n v="0"/>
    <n v="200"/>
    <n v="0"/>
    <n v="0"/>
    <n v="0"/>
    <n v="0"/>
    <n v="0"/>
    <n v="0"/>
    <n v="0"/>
    <n v="0"/>
    <n v="200"/>
    <n v="0"/>
    <n v="0"/>
    <n v="0"/>
    <n v="0"/>
    <n v="0"/>
    <n v="0"/>
    <n v="0"/>
    <s v="Late entries"/>
  </r>
  <r>
    <n v="486"/>
    <d v="2016-03-31T00:00:00"/>
    <d v="2016-04-01T00:00:00"/>
    <x v="1"/>
    <s v="UN"/>
    <x v="8"/>
    <x v="2"/>
    <s v="IQ-G01"/>
    <s v="Falluja_الفلوجة"/>
    <s v="IQ-D002"/>
    <m/>
    <x v="0"/>
    <x v="1"/>
    <s v="Normal"/>
    <s v="Delivered"/>
    <s v="In-Kind"/>
    <n v="500"/>
    <n v="500"/>
    <m/>
    <m/>
    <n v="3000"/>
    <n v="0"/>
    <n v="500"/>
    <n v="500"/>
    <n v="500"/>
    <n v="3000"/>
    <n v="0"/>
    <n v="0"/>
    <n v="0"/>
    <n v="0"/>
    <n v="0"/>
    <n v="0"/>
    <n v="493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s v="Late entries"/>
  </r>
  <r>
    <n v="487"/>
    <d v="2016-03-31T00:00:00"/>
    <d v="2016-04-01T00:00:00"/>
    <x v="1"/>
    <s v="UN"/>
    <x v="8"/>
    <x v="8"/>
    <s v="IQ-G18"/>
    <s v="Samarra_سامراء"/>
    <s v="IQ-D105"/>
    <m/>
    <x v="0"/>
    <x v="1"/>
    <s v="Normal"/>
    <s v="Delivered"/>
    <s v="In-Kind"/>
    <n v="300"/>
    <n v="300"/>
    <m/>
    <m/>
    <n v="1800"/>
    <n v="0"/>
    <n v="300"/>
    <n v="300"/>
    <n v="300"/>
    <n v="1800"/>
    <n v="0"/>
    <n v="0"/>
    <n v="0"/>
    <n v="0"/>
    <n v="0"/>
    <n v="0"/>
    <n v="0"/>
    <n v="0"/>
    <n v="300"/>
    <n v="0"/>
    <n v="0"/>
    <n v="0"/>
    <n v="0"/>
    <n v="0"/>
    <n v="0"/>
    <n v="0"/>
    <n v="0"/>
    <n v="300"/>
    <n v="0"/>
    <n v="0"/>
    <n v="0"/>
    <n v="0"/>
    <n v="0"/>
    <n v="0"/>
    <n v="0"/>
    <s v="Late entries"/>
  </r>
  <r>
    <n v="488"/>
    <d v="2016-03-31T00:00:00"/>
    <d v="2016-04-01T00:00:00"/>
    <x v="1"/>
    <s v="UN"/>
    <x v="11"/>
    <x v="10"/>
    <s v="IQ-G05"/>
    <s v="Sulaymaniya_السليمانية"/>
    <s v="IQ-D033"/>
    <m/>
    <x v="1"/>
    <x v="1"/>
    <s v="Normal"/>
    <s v="Delivered"/>
    <s v="In-Kind"/>
    <n v="4"/>
    <n v="4"/>
    <m/>
    <m/>
    <n v="24"/>
    <n v="4"/>
    <n v="0"/>
    <n v="4"/>
    <n v="4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489"/>
    <d v="2016-03-31T00:00:00"/>
    <d v="2016-04-01T00:00:00"/>
    <x v="1"/>
    <s v="UN"/>
    <x v="11"/>
    <x v="10"/>
    <s v="IQ-G05"/>
    <s v="Sulaymaniya_السليمانية"/>
    <s v="IQ-D033"/>
    <m/>
    <x v="0"/>
    <x v="1"/>
    <s v="Normal"/>
    <s v="Delivered"/>
    <s v="In-Kind"/>
    <n v="2"/>
    <m/>
    <m/>
    <m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490"/>
    <d v="2016-03-31T00:00:00"/>
    <d v="2016-04-01T00:00:00"/>
    <x v="1"/>
    <s v="UN"/>
    <x v="11"/>
    <x v="10"/>
    <s v="IQ-G05"/>
    <s v="Halabja_حلبجة"/>
    <s v="IQ-D027"/>
    <m/>
    <x v="1"/>
    <x v="1"/>
    <s v="Normal"/>
    <s v="Delivered"/>
    <s v="In-Kind"/>
    <n v="4"/>
    <m/>
    <m/>
    <m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491"/>
    <d v="2016-03-31T00:00:00"/>
    <d v="2016-04-01T00:00:00"/>
    <x v="1"/>
    <s v="UN"/>
    <x v="11"/>
    <x v="10"/>
    <s v="IQ-G05"/>
    <s v="Sulaymaniya_السليمانية"/>
    <s v="IQ-D033"/>
    <m/>
    <x v="1"/>
    <x v="1"/>
    <s v="Normal"/>
    <s v="Delivered"/>
    <s v="In-Kind"/>
    <n v="3"/>
    <m/>
    <m/>
    <m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492"/>
    <d v="2016-04-01T00:00:00"/>
    <d v="2016-04-01T00:00:00"/>
    <x v="1"/>
    <s v="UN"/>
    <x v="2"/>
    <x v="3"/>
    <s v="IQ-G13"/>
    <s v="KIRKUK - Daquq"/>
    <s v="IQ-D076"/>
    <m/>
    <x v="0"/>
    <x v="1"/>
    <s v="Normal"/>
    <s v="Delivered"/>
    <s v="In-Kind"/>
    <n v="4"/>
    <n v="4"/>
    <m/>
    <m/>
    <n v="24"/>
    <n v="0"/>
    <n v="4"/>
    <n v="4"/>
    <n v="4"/>
    <n v="24"/>
    <n v="0"/>
    <n v="0"/>
    <n v="0"/>
    <n v="0"/>
    <n v="0"/>
    <n v="0"/>
    <n v="4"/>
    <m/>
    <n v="4"/>
    <n v="0"/>
    <n v="0"/>
    <n v="0"/>
    <n v="0"/>
    <n v="0"/>
    <n v="0"/>
    <n v="0"/>
    <n v="0"/>
    <n v="4"/>
    <n v="0"/>
    <n v="0"/>
    <n v="0"/>
    <n v="0"/>
    <n v="0"/>
    <n v="0"/>
    <n v="0"/>
    <m/>
  </r>
  <r>
    <n v="493"/>
    <d v="2016-04-02T00:00:00"/>
    <d v="2016-04-02T00:00:00"/>
    <x v="1"/>
    <s v="UN"/>
    <x v="2"/>
    <x v="3"/>
    <s v="IQ-G13"/>
    <s v="KIRKUK - Daquq"/>
    <s v="IQ-D076"/>
    <m/>
    <x v="0"/>
    <x v="1"/>
    <s v="Normal"/>
    <s v="Delivered"/>
    <s v="In-Kind"/>
    <n v="14"/>
    <n v="14"/>
    <m/>
    <m/>
    <n v="84"/>
    <n v="0"/>
    <n v="14"/>
    <n v="14"/>
    <n v="14"/>
    <n v="84"/>
    <n v="0"/>
    <n v="0"/>
    <n v="0"/>
    <n v="0"/>
    <n v="0"/>
    <n v="0"/>
    <n v="14"/>
    <m/>
    <n v="14"/>
    <n v="0"/>
    <n v="0"/>
    <n v="0"/>
    <n v="0"/>
    <n v="0"/>
    <n v="0"/>
    <n v="0"/>
    <n v="0"/>
    <n v="14"/>
    <n v="0"/>
    <n v="0"/>
    <n v="0"/>
    <n v="0"/>
    <n v="0"/>
    <n v="0"/>
    <n v="0"/>
    <m/>
  </r>
  <r>
    <n v="494"/>
    <d v="2016-04-03T00:00:00"/>
    <d v="2016-04-03T00:00:00"/>
    <x v="1"/>
    <s v="UN"/>
    <x v="2"/>
    <x v="3"/>
    <s v="IQ-G13"/>
    <s v="KIRKUK - Daquq"/>
    <s v="IQ-D076"/>
    <m/>
    <x v="0"/>
    <x v="1"/>
    <s v="Normal"/>
    <s v="Delivered"/>
    <s v="In-Kind"/>
    <n v="11"/>
    <n v="11"/>
    <m/>
    <m/>
    <n v="66"/>
    <n v="0"/>
    <n v="11"/>
    <n v="11"/>
    <n v="11"/>
    <n v="66"/>
    <n v="0"/>
    <n v="0"/>
    <n v="0"/>
    <n v="0"/>
    <n v="0"/>
    <n v="0"/>
    <n v="11"/>
    <m/>
    <n v="11"/>
    <n v="0"/>
    <n v="0"/>
    <n v="0"/>
    <n v="0"/>
    <n v="0"/>
    <n v="0"/>
    <n v="0"/>
    <n v="0"/>
    <n v="11"/>
    <n v="0"/>
    <n v="0"/>
    <n v="0"/>
    <n v="0"/>
    <n v="0"/>
    <n v="0"/>
    <n v="0"/>
    <m/>
  </r>
  <r>
    <n v="495"/>
    <d v="2016-04-04T00:00:00"/>
    <d v="2016-04-04T00:00:00"/>
    <x v="1"/>
    <s v="UN"/>
    <x v="11"/>
    <x v="10"/>
    <s v="IQ-G05"/>
    <s v="SUL - Sulaymaniya"/>
    <s v="IQ-D069"/>
    <m/>
    <x v="1"/>
    <x v="1"/>
    <s v="Normal"/>
    <s v="Delivered"/>
    <s v="In-Kind"/>
    <n v="1"/>
    <n v="1"/>
    <m/>
    <m/>
    <n v="9"/>
    <n v="0"/>
    <n v="1"/>
    <n v="1"/>
    <n v="1"/>
    <n v="9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496"/>
    <d v="2016-04-04T00:00:00"/>
    <d v="2016-04-04T00:00:00"/>
    <x v="2"/>
    <s v="UN"/>
    <x v="4"/>
    <x v="11"/>
    <s v="IQ-G11"/>
    <s v="Erbil_اربيل__"/>
    <s v="IQ-D064"/>
    <m/>
    <x v="1"/>
    <x v="1"/>
    <s v="Summer"/>
    <s v="Delivered"/>
    <s v="In-Kind"/>
    <n v="407"/>
    <m/>
    <m/>
    <m/>
    <n v="0"/>
    <n v="0"/>
    <n v="0"/>
    <n v="0"/>
    <n v="0"/>
    <n v="0"/>
    <n v="0"/>
    <n v="0"/>
    <n v="0"/>
    <n v="0"/>
    <n v="2442"/>
    <n v="0"/>
    <n v="0"/>
    <n v="0"/>
    <n v="0"/>
    <n v="0"/>
    <n v="0"/>
    <n v="0"/>
    <n v="0"/>
    <n v="0"/>
    <n v="0"/>
    <n v="0"/>
    <n v="0"/>
    <n v="0"/>
    <n v="407"/>
    <n v="0"/>
    <n v="407"/>
    <n v="0"/>
    <n v="0"/>
    <n v="0"/>
    <n v="0"/>
    <m/>
  </r>
  <r>
    <n v="497"/>
    <d v="2016-04-06T00:00:00"/>
    <d v="2016-04-06T00:00:00"/>
    <x v="1"/>
    <s v="UN"/>
    <x v="2"/>
    <x v="3"/>
    <s v="IQ-G13"/>
    <s v="KIRKUK - Daquq"/>
    <s v="IQ-D076"/>
    <m/>
    <x v="0"/>
    <x v="1"/>
    <s v="Normal"/>
    <s v="Delivered"/>
    <s v="In-Kind"/>
    <n v="2"/>
    <n v="2"/>
    <m/>
    <m/>
    <n v="12"/>
    <n v="0"/>
    <n v="2"/>
    <n v="2"/>
    <n v="2"/>
    <n v="12"/>
    <n v="0"/>
    <n v="0"/>
    <n v="0"/>
    <n v="0"/>
    <n v="0"/>
    <n v="0"/>
    <n v="2"/>
    <m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498"/>
    <d v="2016-04-07T00:00:00"/>
    <d v="2016-04-07T00:00:00"/>
    <x v="1"/>
    <s v="UN"/>
    <x v="2"/>
    <x v="3"/>
    <s v="IQ-G13"/>
    <s v="KIRKUK - Daquq"/>
    <s v="IQ-D076"/>
    <m/>
    <x v="0"/>
    <x v="1"/>
    <s v="Normal"/>
    <s v="Delivered"/>
    <s v="In-Kind"/>
    <n v="2"/>
    <n v="2"/>
    <m/>
    <m/>
    <n v="12"/>
    <n v="0"/>
    <n v="2"/>
    <n v="2"/>
    <n v="2"/>
    <n v="12"/>
    <n v="0"/>
    <n v="0"/>
    <n v="0"/>
    <n v="0"/>
    <n v="0"/>
    <n v="0"/>
    <n v="2"/>
    <m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499"/>
    <d v="2016-04-09T00:00:00"/>
    <d v="2016-04-09T00:00:00"/>
    <x v="1"/>
    <s v="UN"/>
    <x v="2"/>
    <x v="3"/>
    <s v="IQ-G13"/>
    <s v="KIRKUK - Daquq"/>
    <s v="IQ-D076"/>
    <m/>
    <x v="0"/>
    <x v="1"/>
    <s v="Normal"/>
    <s v="Delivered"/>
    <s v="In-Kind"/>
    <n v="8"/>
    <n v="8"/>
    <m/>
    <m/>
    <n v="48"/>
    <n v="0"/>
    <n v="8"/>
    <n v="8"/>
    <n v="8"/>
    <n v="48"/>
    <n v="0"/>
    <n v="0"/>
    <n v="0"/>
    <n v="0"/>
    <n v="0"/>
    <n v="0"/>
    <n v="8"/>
    <m/>
    <n v="8"/>
    <n v="0"/>
    <n v="0"/>
    <n v="0"/>
    <n v="0"/>
    <n v="0"/>
    <n v="0"/>
    <n v="0"/>
    <n v="0"/>
    <n v="8"/>
    <n v="0"/>
    <n v="0"/>
    <n v="0"/>
    <n v="0"/>
    <n v="0"/>
    <n v="0"/>
    <n v="0"/>
    <m/>
  </r>
  <r>
    <n v="500"/>
    <d v="2016-04-10T00:00:00"/>
    <d v="2016-04-10T00:00:00"/>
    <x v="1"/>
    <s v="UN"/>
    <x v="2"/>
    <x v="3"/>
    <s v="IQ-G13"/>
    <s v="KIRKUK - Daquq"/>
    <s v="IQ-D076"/>
    <m/>
    <x v="0"/>
    <x v="1"/>
    <s v="Normal"/>
    <s v="Delivered"/>
    <s v="In-Kind"/>
    <n v="23"/>
    <n v="23"/>
    <m/>
    <m/>
    <n v="138"/>
    <n v="0"/>
    <n v="23"/>
    <n v="23"/>
    <n v="23"/>
    <n v="138"/>
    <n v="0"/>
    <n v="0"/>
    <n v="0"/>
    <n v="0"/>
    <n v="0"/>
    <n v="0"/>
    <n v="23"/>
    <m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501"/>
    <d v="2016-04-11T00:00:00"/>
    <d v="2016-04-11T00:00:00"/>
    <x v="1"/>
    <s v="UN"/>
    <x v="3"/>
    <x v="11"/>
    <s v="IQ-G11"/>
    <s v="ERBIL - Shaqlawa"/>
    <s v="IQ-D064"/>
    <m/>
    <x v="1"/>
    <x v="1"/>
    <s v="Normal"/>
    <s v="Delivered"/>
    <s v="In-Kind"/>
    <n v="150"/>
    <n v="150"/>
    <m/>
    <m/>
    <n v="900"/>
    <n v="0"/>
    <n v="150"/>
    <n v="150"/>
    <n v="150"/>
    <n v="900"/>
    <n v="0"/>
    <n v="0"/>
    <n v="0"/>
    <n v="0"/>
    <n v="0"/>
    <n v="0"/>
    <n v="150"/>
    <m/>
    <n v="150"/>
    <n v="0"/>
    <n v="0"/>
    <n v="0"/>
    <n v="0"/>
    <n v="0"/>
    <n v="0"/>
    <n v="0"/>
    <n v="0"/>
    <n v="0"/>
    <n v="0"/>
    <n v="0"/>
    <n v="0"/>
    <n v="0"/>
    <n v="0"/>
    <n v="0"/>
    <n v="0"/>
    <m/>
  </r>
  <r>
    <n v="502"/>
    <d v="2016-04-11T00:00:00"/>
    <d v="2016-04-11T00:00:00"/>
    <x v="1"/>
    <s v="UN"/>
    <x v="2"/>
    <x v="3"/>
    <s v="IQ-G13"/>
    <s v="KIRKUK - Daquq"/>
    <s v="IQ-D076"/>
    <m/>
    <x v="0"/>
    <x v="1"/>
    <s v="Normal"/>
    <s v="Delivered"/>
    <s v="In-Kind"/>
    <n v="5"/>
    <n v="5"/>
    <m/>
    <m/>
    <n v="30"/>
    <n v="0"/>
    <n v="5"/>
    <n v="5"/>
    <n v="5"/>
    <n v="30"/>
    <n v="0"/>
    <n v="0"/>
    <n v="0"/>
    <n v="0"/>
    <n v="0"/>
    <n v="0"/>
    <n v="5"/>
    <m/>
    <n v="5"/>
    <n v="0"/>
    <n v="0"/>
    <n v="0"/>
    <n v="0"/>
    <n v="0"/>
    <n v="0"/>
    <n v="0"/>
    <n v="0"/>
    <n v="5"/>
    <n v="0"/>
    <n v="0"/>
    <n v="0"/>
    <n v="0"/>
    <n v="0"/>
    <n v="0"/>
    <n v="0"/>
    <m/>
  </r>
  <r>
    <n v="503"/>
    <d v="2016-04-12T00:00:00"/>
    <d v="2016-04-12T00:00:00"/>
    <x v="1"/>
    <s v="UN"/>
    <x v="2"/>
    <x v="3"/>
    <s v="IQ-G13"/>
    <s v="KIRKUK - Daquq"/>
    <s v="IQ-D076"/>
    <m/>
    <x v="0"/>
    <x v="1"/>
    <s v="Normal"/>
    <s v="Delivered"/>
    <s v="In-Kind"/>
    <n v="3"/>
    <n v="3"/>
    <m/>
    <m/>
    <n v="18"/>
    <n v="0"/>
    <n v="3"/>
    <n v="3"/>
    <n v="3"/>
    <n v="18"/>
    <n v="0"/>
    <n v="0"/>
    <n v="0"/>
    <n v="0"/>
    <n v="0"/>
    <n v="0"/>
    <n v="3"/>
    <m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504"/>
    <d v="2016-04-12T00:00:00"/>
    <d v="2016-04-12T00:00:00"/>
    <x v="2"/>
    <s v="UN"/>
    <x v="4"/>
    <x v="11"/>
    <s v="IQ-G11"/>
    <s v="Erbil_اربيل__"/>
    <s v="IQ-D064"/>
    <m/>
    <x v="1"/>
    <x v="1"/>
    <s v="Summer"/>
    <s v="Delivered"/>
    <s v="In-Kind"/>
    <n v="38"/>
    <n v="38"/>
    <m/>
    <m/>
    <n v="0"/>
    <n v="0"/>
    <n v="0"/>
    <n v="0"/>
    <n v="0"/>
    <n v="0"/>
    <n v="0"/>
    <n v="0"/>
    <n v="0"/>
    <n v="0"/>
    <n v="228"/>
    <n v="0"/>
    <n v="0"/>
    <n v="0"/>
    <n v="0"/>
    <n v="0"/>
    <n v="0"/>
    <n v="0"/>
    <n v="0"/>
    <n v="0"/>
    <n v="0"/>
    <n v="0"/>
    <n v="38"/>
    <n v="0"/>
    <n v="38"/>
    <n v="0"/>
    <n v="38"/>
    <n v="0"/>
    <n v="0"/>
    <n v="0"/>
    <n v="0"/>
    <m/>
  </r>
  <r>
    <n v="505"/>
    <d v="2016-04-13T00:00:00"/>
    <d v="2016-04-13T00:00:00"/>
    <x v="1"/>
    <s v="UN"/>
    <x v="3"/>
    <x v="11"/>
    <s v="IQ-G11"/>
    <s v="ERBIL - Soran"/>
    <s v="IQ-D064"/>
    <m/>
    <x v="1"/>
    <x v="1"/>
    <s v="Normal"/>
    <s v="Delivered"/>
    <s v="In-Kind"/>
    <n v="150"/>
    <n v="150"/>
    <m/>
    <m/>
    <n v="900"/>
    <n v="0"/>
    <n v="150"/>
    <n v="150"/>
    <n v="150"/>
    <n v="900"/>
    <n v="0"/>
    <n v="0"/>
    <n v="0"/>
    <n v="0"/>
    <n v="0"/>
    <n v="0"/>
    <n v="150"/>
    <m/>
    <n v="150"/>
    <n v="0"/>
    <n v="0"/>
    <n v="0"/>
    <n v="0"/>
    <n v="0"/>
    <n v="0"/>
    <n v="0"/>
    <n v="0"/>
    <n v="0"/>
    <n v="0"/>
    <n v="0"/>
    <n v="0"/>
    <n v="0"/>
    <n v="0"/>
    <n v="0"/>
    <n v="0"/>
    <m/>
  </r>
  <r>
    <n v="506"/>
    <d v="2016-04-14T00:00:00"/>
    <d v="2016-04-14T00:00:00"/>
    <x v="1"/>
    <s v="UN"/>
    <x v="2"/>
    <x v="3"/>
    <s v="IQ-G13"/>
    <s v="KIRKUK - Daquq"/>
    <s v="IQ-D076"/>
    <m/>
    <x v="0"/>
    <x v="1"/>
    <s v="Normal"/>
    <s v="Delivered"/>
    <s v="In-Kind"/>
    <n v="6"/>
    <n v="6"/>
    <m/>
    <m/>
    <n v="36"/>
    <n v="0"/>
    <n v="6"/>
    <n v="6"/>
    <n v="6"/>
    <n v="36"/>
    <n v="0"/>
    <n v="0"/>
    <n v="0"/>
    <n v="0"/>
    <n v="0"/>
    <n v="0"/>
    <n v="6"/>
    <m/>
    <n v="6"/>
    <n v="0"/>
    <n v="0"/>
    <n v="0"/>
    <n v="0"/>
    <n v="0"/>
    <n v="0"/>
    <n v="0"/>
    <n v="0"/>
    <n v="6"/>
    <n v="0"/>
    <n v="0"/>
    <n v="0"/>
    <n v="0"/>
    <n v="0"/>
    <n v="0"/>
    <n v="0"/>
    <m/>
  </r>
  <r>
    <n v="507"/>
    <d v="2016-04-16T00:00:00"/>
    <d v="2016-04-16T00:00:00"/>
    <x v="1"/>
    <s v="UN"/>
    <x v="6"/>
    <x v="11"/>
    <s v="IQ-G11"/>
    <s v="ERBIL - Makhmur"/>
    <s v="IQ-D064"/>
    <m/>
    <x v="1"/>
    <x v="1"/>
    <s v="Normal"/>
    <s v="Delivered"/>
    <s v="In-Kind"/>
    <n v="592"/>
    <n v="592"/>
    <m/>
    <m/>
    <n v="2307"/>
    <n v="0"/>
    <n v="0"/>
    <n v="0"/>
    <n v="101"/>
    <n v="2307"/>
    <n v="0"/>
    <n v="0"/>
    <n v="0"/>
    <n v="0"/>
    <n v="0"/>
    <n v="0"/>
    <n v="592"/>
    <m/>
    <n v="351"/>
    <n v="0"/>
    <n v="0"/>
    <n v="0"/>
    <n v="0"/>
    <n v="0"/>
    <n v="0"/>
    <n v="0"/>
    <n v="0"/>
    <n v="0"/>
    <n v="0"/>
    <n v="0"/>
    <n v="0"/>
    <n v="0"/>
    <n v="0"/>
    <n v="0"/>
    <n v="0"/>
    <m/>
  </r>
  <r>
    <n v="508"/>
    <d v="2016-04-17T00:00:00"/>
    <d v="2016-04-17T00:00:00"/>
    <x v="1"/>
    <s v="UN"/>
    <x v="2"/>
    <x v="3"/>
    <s v="IQ-G13"/>
    <s v="KIRKUK - Daquq"/>
    <s v="IQ-D076"/>
    <m/>
    <x v="0"/>
    <x v="1"/>
    <s v="Normal"/>
    <s v="Delivered"/>
    <s v="In-Kind"/>
    <n v="9"/>
    <n v="9"/>
    <m/>
    <m/>
    <n v="54"/>
    <n v="0"/>
    <n v="9"/>
    <n v="9"/>
    <n v="9"/>
    <n v="54"/>
    <n v="0"/>
    <n v="0"/>
    <n v="0"/>
    <n v="0"/>
    <n v="0"/>
    <n v="0"/>
    <n v="9"/>
    <m/>
    <n v="9"/>
    <n v="0"/>
    <n v="0"/>
    <n v="0"/>
    <n v="0"/>
    <n v="0"/>
    <n v="0"/>
    <n v="0"/>
    <n v="0"/>
    <n v="9"/>
    <n v="0"/>
    <n v="0"/>
    <n v="0"/>
    <n v="0"/>
    <n v="0"/>
    <n v="0"/>
    <n v="0"/>
    <m/>
  </r>
  <r>
    <n v="509"/>
    <d v="2016-04-17T00:00:00"/>
    <d v="2016-04-17T00:00:00"/>
    <x v="2"/>
    <s v="UN"/>
    <x v="4"/>
    <x v="11"/>
    <s v="IQ-G11"/>
    <s v="Erbil_اربيل__"/>
    <s v="IQ-D064"/>
    <m/>
    <x v="1"/>
    <x v="1"/>
    <s v="Summer"/>
    <s v="Delivered"/>
    <s v="In-Kind"/>
    <n v="52"/>
    <n v="52"/>
    <m/>
    <m/>
    <n v="0"/>
    <n v="0"/>
    <n v="0"/>
    <n v="0"/>
    <n v="0"/>
    <n v="0"/>
    <n v="0"/>
    <n v="0"/>
    <n v="0"/>
    <n v="0"/>
    <n v="312"/>
    <n v="0"/>
    <n v="0"/>
    <n v="0"/>
    <n v="0"/>
    <n v="0"/>
    <n v="0"/>
    <n v="0"/>
    <n v="0"/>
    <n v="0"/>
    <n v="0"/>
    <n v="0"/>
    <n v="52"/>
    <n v="0"/>
    <n v="52"/>
    <n v="0"/>
    <n v="52"/>
    <n v="0"/>
    <n v="0"/>
    <n v="0"/>
    <n v="0"/>
    <m/>
  </r>
  <r>
    <n v="510"/>
    <d v="2016-04-18T00:00:00"/>
    <d v="2016-04-18T00:00:00"/>
    <x v="1"/>
    <s v="UN"/>
    <x v="2"/>
    <x v="3"/>
    <s v="IQ-G13"/>
    <s v="KIRKUK - Kirkuk"/>
    <s v="IQ-D076"/>
    <m/>
    <x v="0"/>
    <x v="1"/>
    <s v="Normal"/>
    <s v="Delivered"/>
    <s v="In-Kind"/>
    <n v="70"/>
    <n v="70"/>
    <m/>
    <m/>
    <n v="420"/>
    <n v="0"/>
    <n v="70"/>
    <n v="70"/>
    <n v="70"/>
    <n v="420"/>
    <n v="0"/>
    <n v="0"/>
    <n v="0"/>
    <n v="0"/>
    <n v="0"/>
    <n v="0"/>
    <n v="70"/>
    <m/>
    <n v="70"/>
    <n v="0"/>
    <n v="0"/>
    <n v="0"/>
    <n v="0"/>
    <n v="0"/>
    <n v="0"/>
    <n v="0"/>
    <n v="0"/>
    <n v="70"/>
    <n v="0"/>
    <n v="0"/>
    <n v="0"/>
    <n v="0"/>
    <n v="0"/>
    <n v="0"/>
    <n v="0"/>
    <m/>
  </r>
  <r>
    <n v="511"/>
    <d v="2016-04-18T00:00:00"/>
    <d v="2016-04-18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12"/>
    <d v="2016-04-19T00:00:00"/>
    <d v="2016-04-19T00:00:00"/>
    <x v="1"/>
    <s v="UN"/>
    <x v="2"/>
    <x v="3"/>
    <s v="IQ-G13"/>
    <s v="KIRKUK - Kirkuk"/>
    <s v="IQ-D076"/>
    <m/>
    <x v="0"/>
    <x v="1"/>
    <s v="Normal"/>
    <s v="Delivered"/>
    <s v="In-Kind"/>
    <n v="44"/>
    <n v="44"/>
    <m/>
    <m/>
    <n v="264"/>
    <n v="0"/>
    <n v="44"/>
    <n v="44"/>
    <n v="44"/>
    <n v="264"/>
    <n v="0"/>
    <n v="0"/>
    <n v="0"/>
    <n v="0"/>
    <n v="0"/>
    <n v="0"/>
    <n v="44"/>
    <m/>
    <n v="44"/>
    <n v="0"/>
    <n v="0"/>
    <n v="0"/>
    <n v="0"/>
    <n v="0"/>
    <n v="0"/>
    <n v="0"/>
    <n v="0"/>
    <n v="44"/>
    <n v="0"/>
    <n v="0"/>
    <n v="0"/>
    <n v="0"/>
    <n v="0"/>
    <n v="0"/>
    <n v="0"/>
    <m/>
  </r>
  <r>
    <n v="513"/>
    <d v="2016-04-19T00:00:00"/>
    <d v="2016-04-19T00:00:00"/>
    <x v="1"/>
    <s v="UN"/>
    <x v="2"/>
    <x v="3"/>
    <s v="IQ-G13"/>
    <s v="KIRKUK - Daquq"/>
    <s v="IQ-D076"/>
    <m/>
    <x v="0"/>
    <x v="1"/>
    <s v="Normal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m/>
    <n v="1"/>
    <n v="0"/>
    <n v="0"/>
    <n v="0"/>
    <n v="0"/>
    <n v="0"/>
    <n v="0"/>
    <n v="0"/>
    <n v="0"/>
    <n v="1"/>
    <n v="0"/>
    <n v="0"/>
    <n v="0"/>
    <n v="0"/>
    <n v="0"/>
    <n v="0"/>
    <n v="0"/>
    <m/>
  </r>
  <r>
    <n v="514"/>
    <d v="2016-04-19T00:00:00"/>
    <d v="2016-04-19T00:00:00"/>
    <x v="2"/>
    <s v="UN"/>
    <x v="4"/>
    <x v="11"/>
    <s v="IQ-G11"/>
    <s v="Erbil_اربيل__"/>
    <s v="IQ-D064"/>
    <m/>
    <x v="1"/>
    <x v="1"/>
    <s v="Summer"/>
    <s v="Delivered"/>
    <s v="In-Kind"/>
    <n v="35"/>
    <n v="35"/>
    <m/>
    <m/>
    <n v="0"/>
    <n v="0"/>
    <n v="0"/>
    <n v="0"/>
    <n v="0"/>
    <n v="0"/>
    <n v="0"/>
    <n v="0"/>
    <n v="0"/>
    <n v="0"/>
    <n v="210"/>
    <n v="0"/>
    <n v="0"/>
    <n v="0"/>
    <n v="0"/>
    <n v="0"/>
    <n v="0"/>
    <n v="0"/>
    <n v="0"/>
    <n v="0"/>
    <n v="0"/>
    <n v="0"/>
    <n v="35"/>
    <n v="0"/>
    <n v="35"/>
    <n v="0"/>
    <n v="35"/>
    <n v="0"/>
    <n v="0"/>
    <n v="0"/>
    <n v="0"/>
    <m/>
  </r>
  <r>
    <n v="515"/>
    <d v="2016-04-20T00:00:00"/>
    <d v="2016-04-20T00:00:00"/>
    <x v="1"/>
    <s v="UN"/>
    <x v="2"/>
    <x v="3"/>
    <s v="IQ-G13"/>
    <s v="KIRKUK - Daquq"/>
    <s v="IQ-D076"/>
    <m/>
    <x v="0"/>
    <x v="1"/>
    <s v="Normal"/>
    <s v="Delivered"/>
    <s v="In-Kind"/>
    <n v="8"/>
    <n v="8"/>
    <m/>
    <m/>
    <n v="48"/>
    <n v="0"/>
    <n v="8"/>
    <n v="8"/>
    <n v="8"/>
    <n v="48"/>
    <n v="0"/>
    <n v="0"/>
    <n v="0"/>
    <n v="0"/>
    <n v="0"/>
    <n v="0"/>
    <n v="8"/>
    <m/>
    <n v="8"/>
    <n v="0"/>
    <n v="0"/>
    <n v="0"/>
    <n v="0"/>
    <n v="0"/>
    <n v="0"/>
    <n v="0"/>
    <n v="0"/>
    <n v="8"/>
    <n v="0"/>
    <n v="0"/>
    <n v="0"/>
    <n v="0"/>
    <n v="0"/>
    <n v="0"/>
    <n v="0"/>
    <m/>
  </r>
  <r>
    <n v="516"/>
    <d v="2016-04-23T00:00:00"/>
    <d v="2016-04-23T00:00:00"/>
    <x v="1"/>
    <s v="UN"/>
    <x v="2"/>
    <x v="3"/>
    <s v="IQ-G13"/>
    <s v="KIRKUK - Daquq"/>
    <s v="IQ-D076"/>
    <m/>
    <x v="0"/>
    <x v="1"/>
    <s v="Normal"/>
    <s v="Delivered"/>
    <s v="In-Kind"/>
    <n v="7"/>
    <n v="7"/>
    <m/>
    <m/>
    <n v="42"/>
    <n v="0"/>
    <n v="7"/>
    <n v="7"/>
    <n v="7"/>
    <n v="42"/>
    <n v="0"/>
    <n v="0"/>
    <n v="0"/>
    <n v="0"/>
    <n v="0"/>
    <n v="0"/>
    <n v="7"/>
    <m/>
    <n v="7"/>
    <n v="0"/>
    <n v="0"/>
    <n v="0"/>
    <n v="0"/>
    <n v="0"/>
    <n v="0"/>
    <n v="0"/>
    <n v="0"/>
    <n v="7"/>
    <n v="0"/>
    <n v="0"/>
    <n v="0"/>
    <n v="0"/>
    <n v="0"/>
    <n v="0"/>
    <n v="0"/>
    <m/>
  </r>
  <r>
    <n v="517"/>
    <d v="2016-04-23T00:00:00"/>
    <d v="2016-04-23T00:00:00"/>
    <x v="2"/>
    <s v="UN"/>
    <x v="4"/>
    <x v="11"/>
    <s v="IQ-G11"/>
    <s v="Erbil_اربيل__"/>
    <s v="IQ-D064"/>
    <m/>
    <x v="1"/>
    <x v="1"/>
    <s v="Summer"/>
    <s v="Delivered"/>
    <s v="In-Kind"/>
    <n v="28"/>
    <n v="28"/>
    <m/>
    <m/>
    <n v="0"/>
    <n v="0"/>
    <n v="0"/>
    <n v="0"/>
    <n v="0"/>
    <n v="0"/>
    <n v="0"/>
    <n v="0"/>
    <n v="0"/>
    <n v="0"/>
    <n v="168"/>
    <n v="0"/>
    <n v="0"/>
    <n v="0"/>
    <n v="0"/>
    <n v="0"/>
    <n v="0"/>
    <n v="0"/>
    <n v="0"/>
    <n v="0"/>
    <n v="0"/>
    <n v="0"/>
    <n v="28"/>
    <n v="0"/>
    <n v="28"/>
    <n v="0"/>
    <n v="28"/>
    <n v="0"/>
    <n v="0"/>
    <n v="0"/>
    <n v="0"/>
    <m/>
  </r>
  <r>
    <n v="518"/>
    <d v="2016-04-24T00:00:00"/>
    <d v="2016-04-24T00:00:00"/>
    <x v="1"/>
    <s v="UN"/>
    <x v="14"/>
    <x v="15"/>
    <s v="IQ-G14"/>
    <s v="MISSAN - Amara"/>
    <s v="IQ-D012"/>
    <m/>
    <x v="1"/>
    <x v="1"/>
    <s v="Normal"/>
    <s v="Delivered"/>
    <s v="In-Kind"/>
    <n v="50"/>
    <n v="50"/>
    <m/>
    <m/>
    <n v="300"/>
    <n v="0"/>
    <n v="50"/>
    <n v="50"/>
    <n v="50"/>
    <n v="300"/>
    <n v="0"/>
    <n v="0"/>
    <n v="0"/>
    <n v="0"/>
    <n v="0"/>
    <n v="0"/>
    <n v="50"/>
    <m/>
    <n v="50"/>
    <n v="0"/>
    <n v="0"/>
    <n v="0"/>
    <n v="0"/>
    <n v="0"/>
    <n v="0"/>
    <n v="0"/>
    <n v="0"/>
    <n v="50"/>
    <n v="0"/>
    <n v="0"/>
    <n v="0"/>
    <n v="0"/>
    <n v="0"/>
    <n v="0"/>
    <n v="0"/>
    <m/>
  </r>
  <r>
    <n v="519"/>
    <d v="2016-04-25T00:00:00"/>
    <d v="2016-04-25T00:00:00"/>
    <x v="1"/>
    <s v="UN"/>
    <x v="2"/>
    <x v="3"/>
    <s v="IQ-G13"/>
    <s v="KIRKUK - Daquq"/>
    <s v="IQ-D076"/>
    <m/>
    <x v="0"/>
    <x v="1"/>
    <s v="Normal"/>
    <s v="Delivered"/>
    <s v="In-Kind"/>
    <n v="19"/>
    <n v="19"/>
    <m/>
    <m/>
    <n v="114"/>
    <n v="0"/>
    <n v="19"/>
    <n v="19"/>
    <n v="19"/>
    <n v="114"/>
    <n v="0"/>
    <n v="0"/>
    <n v="0"/>
    <n v="0"/>
    <n v="0"/>
    <n v="0"/>
    <n v="19"/>
    <m/>
    <n v="19"/>
    <n v="0"/>
    <n v="0"/>
    <n v="0"/>
    <n v="0"/>
    <n v="0"/>
    <n v="0"/>
    <n v="0"/>
    <n v="0"/>
    <n v="19"/>
    <n v="0"/>
    <n v="0"/>
    <n v="0"/>
    <n v="0"/>
    <n v="0"/>
    <n v="0"/>
    <n v="0"/>
    <m/>
  </r>
  <r>
    <n v="520"/>
    <d v="2016-04-25T00:00:00"/>
    <d v="2016-04-25T00:00:00"/>
    <x v="1"/>
    <s v="UN"/>
    <x v="2"/>
    <x v="3"/>
    <s v="IQ-G13"/>
    <s v="KIRKUK - Kirkuk"/>
    <s v="IQ-D076"/>
    <m/>
    <x v="0"/>
    <x v="1"/>
    <s v="Normal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m/>
    <n v="1"/>
    <n v="0"/>
    <n v="0"/>
    <n v="0"/>
    <n v="0"/>
    <n v="0"/>
    <n v="0"/>
    <n v="0"/>
    <n v="0"/>
    <n v="1"/>
    <n v="0"/>
    <n v="0"/>
    <n v="0"/>
    <n v="0"/>
    <n v="0"/>
    <n v="0"/>
    <n v="0"/>
    <m/>
  </r>
  <r>
    <n v="521"/>
    <d v="2016-04-25T00:00:00"/>
    <d v="2016-04-25T00:00:00"/>
    <x v="1"/>
    <s v="UN"/>
    <x v="2"/>
    <x v="3"/>
    <s v="IQ-G13"/>
    <s v="KIRKUK - Kirkuk"/>
    <s v="IQ-D076"/>
    <m/>
    <x v="1"/>
    <x v="1"/>
    <s v="Normal"/>
    <s v="Delivered"/>
    <s v="In-Kind"/>
    <n v="137"/>
    <n v="137"/>
    <m/>
    <m/>
    <n v="822"/>
    <n v="0"/>
    <n v="137"/>
    <n v="137"/>
    <n v="137"/>
    <n v="822"/>
    <n v="0"/>
    <n v="0"/>
    <n v="0"/>
    <n v="0"/>
    <n v="0"/>
    <n v="0"/>
    <n v="137"/>
    <m/>
    <n v="137"/>
    <n v="0"/>
    <n v="0"/>
    <n v="0"/>
    <n v="0"/>
    <n v="0"/>
    <n v="0"/>
    <n v="0"/>
    <n v="0"/>
    <n v="137"/>
    <n v="0"/>
    <n v="0"/>
    <n v="0"/>
    <n v="0"/>
    <n v="0"/>
    <n v="0"/>
    <n v="0"/>
    <m/>
  </r>
  <r>
    <n v="522"/>
    <d v="2016-04-25T00:00:00"/>
    <d v="2016-04-25T00:00:00"/>
    <x v="1"/>
    <s v="UN"/>
    <x v="2"/>
    <x v="3"/>
    <s v="IQ-G13"/>
    <s v="KIRKUK - Kirkuk"/>
    <s v="IQ-D076"/>
    <m/>
    <x v="0"/>
    <x v="1"/>
    <s v="Normal"/>
    <s v="Delivered"/>
    <s v="In-Kind"/>
    <n v="48"/>
    <n v="48"/>
    <m/>
    <m/>
    <n v="288"/>
    <n v="0"/>
    <n v="48"/>
    <n v="48"/>
    <n v="48"/>
    <n v="288"/>
    <n v="0"/>
    <n v="0"/>
    <n v="0"/>
    <n v="0"/>
    <n v="0"/>
    <n v="0"/>
    <n v="48"/>
    <m/>
    <n v="48"/>
    <n v="0"/>
    <n v="0"/>
    <n v="0"/>
    <n v="0"/>
    <n v="0"/>
    <n v="0"/>
    <n v="0"/>
    <n v="0"/>
    <n v="48"/>
    <n v="0"/>
    <n v="0"/>
    <n v="0"/>
    <n v="0"/>
    <n v="0"/>
    <n v="0"/>
    <n v="0"/>
    <m/>
  </r>
  <r>
    <n v="523"/>
    <d v="2016-04-25T00:00:00"/>
    <d v="2016-04-25T00:00:00"/>
    <x v="2"/>
    <s v="UN"/>
    <x v="4"/>
    <x v="11"/>
    <s v="IQ-G11"/>
    <s v="Erbil_اربيل__"/>
    <s v="IQ-D064"/>
    <m/>
    <x v="1"/>
    <x v="1"/>
    <s v="Summer"/>
    <s v="Delivered"/>
    <s v="In-Kind"/>
    <n v="28"/>
    <n v="28"/>
    <m/>
    <m/>
    <n v="0"/>
    <n v="0"/>
    <n v="0"/>
    <n v="0"/>
    <n v="0"/>
    <n v="0"/>
    <n v="0"/>
    <n v="0"/>
    <n v="0"/>
    <n v="0"/>
    <n v="168"/>
    <n v="0"/>
    <n v="0"/>
    <n v="0"/>
    <n v="0"/>
    <n v="0"/>
    <n v="0"/>
    <n v="0"/>
    <n v="0"/>
    <n v="0"/>
    <n v="0"/>
    <n v="0"/>
    <n v="28"/>
    <n v="0"/>
    <n v="28"/>
    <n v="0"/>
    <n v="28"/>
    <n v="0"/>
    <n v="0"/>
    <n v="0"/>
    <n v="0"/>
    <m/>
  </r>
  <r>
    <n v="524"/>
    <d v="2016-04-25T00:00:00"/>
    <d v="2016-04-25T00:00:00"/>
    <x v="2"/>
    <s v="UN"/>
    <x v="4"/>
    <x v="2"/>
    <s v="IQ-G01"/>
    <s v="Anbar_الأنبار_"/>
    <s v="IQ-D001"/>
    <m/>
    <x v="1"/>
    <x v="1"/>
    <s v="Summer"/>
    <s v="Delivered"/>
    <s v="In-Kind"/>
    <n v="1000"/>
    <n v="1000"/>
    <m/>
    <m/>
    <n v="6000"/>
    <n v="0"/>
    <n v="1000"/>
    <n v="0"/>
    <n v="0"/>
    <n v="0"/>
    <n v="0"/>
    <n v="0"/>
    <n v="0"/>
    <n v="0"/>
    <n v="6000"/>
    <n v="0"/>
    <n v="0"/>
    <n v="0"/>
    <n v="0"/>
    <n v="0"/>
    <n v="0"/>
    <n v="0"/>
    <n v="0"/>
    <n v="0"/>
    <n v="0"/>
    <n v="0"/>
    <n v="1000"/>
    <n v="1000"/>
    <n v="0"/>
    <n v="0"/>
    <n v="1000"/>
    <n v="0"/>
    <n v="0"/>
    <n v="0"/>
    <n v="0"/>
    <m/>
  </r>
  <r>
    <n v="525"/>
    <d v="2016-04-26T00:00:00"/>
    <d v="2016-04-26T00:00:00"/>
    <x v="1"/>
    <s v="UN"/>
    <x v="2"/>
    <x v="3"/>
    <s v="IQ-G13"/>
    <s v="KIRKUK - Kirkuk"/>
    <s v="IQ-D076"/>
    <m/>
    <x v="1"/>
    <x v="1"/>
    <s v="Normal"/>
    <s v="Delivered"/>
    <s v="In-Kind"/>
    <n v="62"/>
    <n v="62"/>
    <m/>
    <m/>
    <n v="372"/>
    <n v="0"/>
    <n v="62"/>
    <n v="62"/>
    <n v="62"/>
    <n v="372"/>
    <n v="0"/>
    <n v="0"/>
    <n v="0"/>
    <n v="0"/>
    <n v="0"/>
    <n v="0"/>
    <n v="62"/>
    <m/>
    <n v="62"/>
    <n v="0"/>
    <n v="0"/>
    <n v="0"/>
    <n v="0"/>
    <n v="0"/>
    <n v="0"/>
    <n v="0"/>
    <n v="0"/>
    <n v="62"/>
    <n v="0"/>
    <n v="0"/>
    <n v="0"/>
    <n v="0"/>
    <n v="0"/>
    <n v="0"/>
    <n v="0"/>
    <m/>
  </r>
  <r>
    <n v="526"/>
    <d v="2016-04-26T00:00:00"/>
    <d v="2016-04-26T00:00:00"/>
    <x v="1"/>
    <s v="UN"/>
    <x v="2"/>
    <x v="3"/>
    <s v="IQ-G13"/>
    <s v="KIRKUK - Daquq"/>
    <s v="IQ-D076"/>
    <m/>
    <x v="0"/>
    <x v="1"/>
    <s v="Normal"/>
    <s v="Delivered"/>
    <s v="In-Kind"/>
    <n v="8"/>
    <n v="8"/>
    <m/>
    <m/>
    <n v="48"/>
    <n v="0"/>
    <n v="8"/>
    <n v="8"/>
    <n v="8"/>
    <n v="48"/>
    <n v="0"/>
    <n v="0"/>
    <n v="0"/>
    <n v="0"/>
    <n v="0"/>
    <n v="0"/>
    <n v="8"/>
    <m/>
    <n v="8"/>
    <n v="0"/>
    <n v="0"/>
    <n v="0"/>
    <n v="0"/>
    <n v="0"/>
    <n v="0"/>
    <n v="0"/>
    <n v="0"/>
    <n v="8"/>
    <n v="0"/>
    <n v="0"/>
    <n v="0"/>
    <n v="0"/>
    <n v="0"/>
    <n v="0"/>
    <n v="0"/>
    <m/>
  </r>
  <r>
    <n v="527"/>
    <d v="2016-04-26T00:00:00"/>
    <d v="2016-04-26T00:00:00"/>
    <x v="0"/>
    <s v="Int'l NGO"/>
    <x v="0"/>
    <x v="10"/>
    <s v="IQ-G05"/>
    <s v="Dokan_دوكان"/>
    <s v="IQ-D026"/>
    <s v="Dokan"/>
    <x v="1"/>
    <x v="0"/>
    <s v="Normal"/>
    <s v="Delivered"/>
    <s v="In-Kind"/>
    <n v="3"/>
    <m/>
    <m/>
    <m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m/>
  </r>
  <r>
    <n v="528"/>
    <d v="2016-04-27T00:00:00"/>
    <d v="2016-04-27T00:00:00"/>
    <x v="1"/>
    <s v="UN"/>
    <x v="8"/>
    <x v="2"/>
    <s v="IQ-G01"/>
    <s v="Falluja_الفلوجة"/>
    <s v="IQ-D002"/>
    <m/>
    <x v="0"/>
    <x v="1"/>
    <s v="Normal"/>
    <s v="Delivered"/>
    <s v="In-Kind"/>
    <n v="750"/>
    <n v="750"/>
    <m/>
    <m/>
    <n v="4500"/>
    <n v="0"/>
    <n v="750"/>
    <n v="750"/>
    <n v="750"/>
    <n v="4500"/>
    <n v="0"/>
    <n v="0"/>
    <n v="0"/>
    <n v="0"/>
    <n v="0"/>
    <n v="0"/>
    <n v="750"/>
    <m/>
    <n v="750"/>
    <n v="0"/>
    <n v="0"/>
    <n v="0"/>
    <n v="0"/>
    <n v="0"/>
    <n v="0"/>
    <n v="0"/>
    <n v="0"/>
    <n v="750"/>
    <n v="0"/>
    <n v="0"/>
    <n v="0"/>
    <n v="0"/>
    <n v="0"/>
    <n v="0"/>
    <n v="0"/>
    <m/>
  </r>
  <r>
    <n v="529"/>
    <d v="2016-04-27T00:00:00"/>
    <d v="2016-04-27T00:00:00"/>
    <x v="1"/>
    <s v="UN"/>
    <x v="8"/>
    <x v="2"/>
    <s v="IQ-G01"/>
    <s v="Falluja_الفلوجة"/>
    <s v="IQ-D002"/>
    <m/>
    <x v="0"/>
    <x v="1"/>
    <s v="Summer"/>
    <s v="Delivered"/>
    <s v="In-Kind"/>
    <n v="241"/>
    <n v="241"/>
    <m/>
    <m/>
    <n v="0"/>
    <n v="0"/>
    <n v="241"/>
    <n v="0"/>
    <n v="241"/>
    <n v="0"/>
    <n v="0"/>
    <n v="0"/>
    <n v="0"/>
    <n v="0"/>
    <n v="0"/>
    <n v="0"/>
    <n v="0"/>
    <m/>
    <n v="0"/>
    <n v="0"/>
    <n v="0"/>
    <n v="0"/>
    <n v="0"/>
    <n v="0"/>
    <n v="0"/>
    <n v="241"/>
    <n v="241"/>
    <n v="241"/>
    <n v="0"/>
    <n v="0"/>
    <n v="0"/>
    <n v="0"/>
    <n v="0"/>
    <n v="0"/>
    <n v="0"/>
    <m/>
  </r>
  <r>
    <n v="530"/>
    <d v="2016-04-27T00:00:00"/>
    <d v="2016-04-27T00:00:00"/>
    <x v="1"/>
    <s v="UN"/>
    <x v="2"/>
    <x v="3"/>
    <s v="IQ-G13"/>
    <s v="KIRKUK - Kirkuk"/>
    <s v="IQ-D076"/>
    <m/>
    <x v="0"/>
    <x v="1"/>
    <s v="Normal"/>
    <s v="Delivered"/>
    <s v="In-Kind"/>
    <n v="3"/>
    <n v="3"/>
    <m/>
    <m/>
    <n v="18"/>
    <n v="0"/>
    <n v="3"/>
    <n v="3"/>
    <n v="3"/>
    <n v="18"/>
    <n v="0"/>
    <n v="0"/>
    <n v="0"/>
    <n v="0"/>
    <n v="0"/>
    <n v="0"/>
    <n v="3"/>
    <m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531"/>
    <d v="2016-04-28T00:00:00"/>
    <d v="2016-04-28T00:00:00"/>
    <x v="1"/>
    <s v="UN"/>
    <x v="2"/>
    <x v="3"/>
    <s v="IQ-G13"/>
    <s v="KIRKUK - Daquq"/>
    <s v="IQ-D076"/>
    <m/>
    <x v="0"/>
    <x v="1"/>
    <s v="Normal"/>
    <s v="Delivered"/>
    <s v="In-Kind"/>
    <n v="27"/>
    <n v="27"/>
    <m/>
    <m/>
    <n v="162"/>
    <n v="0"/>
    <n v="27"/>
    <n v="27"/>
    <n v="27"/>
    <n v="162"/>
    <n v="0"/>
    <n v="0"/>
    <n v="0"/>
    <n v="0"/>
    <n v="0"/>
    <n v="0"/>
    <n v="27"/>
    <m/>
    <n v="27"/>
    <n v="0"/>
    <n v="0"/>
    <n v="0"/>
    <n v="0"/>
    <n v="0"/>
    <n v="0"/>
    <n v="0"/>
    <n v="0"/>
    <n v="27"/>
    <n v="0"/>
    <n v="0"/>
    <n v="0"/>
    <n v="0"/>
    <n v="0"/>
    <n v="0"/>
    <n v="0"/>
    <m/>
  </r>
  <r>
    <n v="532"/>
    <d v="2016-04-28T00:00:00"/>
    <d v="2016-04-28T00:00:00"/>
    <x v="2"/>
    <s v="UN"/>
    <x v="4"/>
    <x v="11"/>
    <s v="IQ-G11"/>
    <s v="Erbil_اربيل__"/>
    <s v="IQ-D064"/>
    <m/>
    <x v="1"/>
    <x v="1"/>
    <s v="Summer"/>
    <s v="Delivered"/>
    <s v="In-Kind"/>
    <n v="34"/>
    <n v="34"/>
    <m/>
    <m/>
    <n v="0"/>
    <n v="0"/>
    <n v="0"/>
    <n v="0"/>
    <n v="0"/>
    <n v="0"/>
    <n v="0"/>
    <n v="0"/>
    <n v="0"/>
    <n v="0"/>
    <n v="204"/>
    <n v="0"/>
    <n v="0"/>
    <n v="0"/>
    <n v="0"/>
    <n v="0"/>
    <n v="0"/>
    <n v="0"/>
    <n v="0"/>
    <n v="0"/>
    <n v="0"/>
    <n v="0"/>
    <n v="34"/>
    <n v="0"/>
    <n v="34"/>
    <n v="0"/>
    <n v="34"/>
    <n v="0"/>
    <n v="0"/>
    <n v="0"/>
    <n v="0"/>
    <m/>
  </r>
  <r>
    <n v="533"/>
    <d v="2016-04-29T00:00:00"/>
    <d v="2016-04-29T00:00:00"/>
    <x v="1"/>
    <s v="UN"/>
    <x v="2"/>
    <x v="3"/>
    <s v="IQ-G13"/>
    <s v="KIRKUK - Daquq"/>
    <s v="IQ-D076"/>
    <m/>
    <x v="0"/>
    <x v="1"/>
    <s v="Normal"/>
    <s v="Delivered"/>
    <s v="In-Kind"/>
    <n v="29"/>
    <n v="29"/>
    <m/>
    <m/>
    <n v="174"/>
    <n v="0"/>
    <n v="29"/>
    <n v="29"/>
    <n v="29"/>
    <n v="174"/>
    <n v="0"/>
    <n v="0"/>
    <n v="0"/>
    <n v="0"/>
    <n v="0"/>
    <n v="0"/>
    <n v="29"/>
    <m/>
    <n v="29"/>
    <n v="0"/>
    <n v="0"/>
    <n v="0"/>
    <n v="0"/>
    <n v="0"/>
    <n v="0"/>
    <n v="0"/>
    <n v="0"/>
    <n v="29"/>
    <n v="0"/>
    <n v="0"/>
    <n v="0"/>
    <n v="0"/>
    <n v="0"/>
    <n v="0"/>
    <n v="0"/>
    <m/>
  </r>
  <r>
    <n v="534"/>
    <d v="2016-04-01T00:00:00"/>
    <d v="2016-04-30T00:00:00"/>
    <x v="1"/>
    <s v="UN"/>
    <x v="15"/>
    <x v="16"/>
    <s v="IQ-G02"/>
    <s v="Basrah__البصرة"/>
    <s v="IQ-D010"/>
    <m/>
    <x v="1"/>
    <x v="1"/>
    <s v="Summer"/>
    <s v="Delivered"/>
    <s v="In-Kind"/>
    <n v="77"/>
    <n v="77"/>
    <m/>
    <m/>
    <n v="462"/>
    <n v="77"/>
    <n v="77"/>
    <n v="77"/>
    <n v="77"/>
    <n v="231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0"/>
    <n v="0"/>
    <n v="0"/>
    <n v="0"/>
    <n v="0"/>
    <n v="0"/>
    <n v="0"/>
    <m/>
  </r>
  <r>
    <n v="535"/>
    <d v="2016-04-01T00:00:00"/>
    <d v="2016-04-30T00:00:00"/>
    <x v="13"/>
    <s v="Governement Bodies"/>
    <x v="16"/>
    <x v="6"/>
    <s v="IQ-G06"/>
    <s v="Hashimiya_الهاشمية"/>
    <s v="IQ-D034"/>
    <s v="Clothing"/>
    <x v="1"/>
    <x v="1"/>
    <s v="Summer"/>
    <s v="Delivered"/>
    <s v="In-Kind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5"/>
    <n v="11"/>
    <n v="3"/>
    <m/>
  </r>
  <r>
    <n v="536"/>
    <d v="2016-04-01T00:00:00"/>
    <d v="2016-04-30T00:00:00"/>
    <x v="4"/>
    <s v="Int'l NGO"/>
    <x v="7"/>
    <x v="11"/>
    <s v="IQ-G11"/>
    <s v="Erbil__اربيل"/>
    <s v="IQ-D064"/>
    <m/>
    <x v="1"/>
    <x v="2"/>
    <s v="Summer"/>
    <s v="Delivered"/>
    <s v="In-Kind"/>
    <n v="572"/>
    <n v="572"/>
    <m/>
    <m/>
    <n v="3432"/>
    <n v="1716"/>
    <n v="0"/>
    <n v="0"/>
    <n v="0"/>
    <n v="3432"/>
    <n v="0"/>
    <n v="3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37"/>
    <d v="2016-04-01T00:00:00"/>
    <d v="2016-04-30T00:00:00"/>
    <x v="15"/>
    <s v="Int'l NGO"/>
    <x v="18"/>
    <x v="11"/>
    <s v="IQ-G11"/>
    <s v="Erbil__اربيل"/>
    <s v="IQ-D064"/>
    <m/>
    <x v="1"/>
    <x v="2"/>
    <s v="Summer"/>
    <s v="Delivered"/>
    <s v="CASH"/>
    <n v="138"/>
    <m/>
    <n v="1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38"/>
    <d v="2016-04-01T00:00:00"/>
    <d v="2016-04-30T00:00:00"/>
    <x v="6"/>
    <s v="Int'l NGO"/>
    <x v="9"/>
    <x v="11"/>
    <s v="IQ-G11"/>
    <s v="Makhmur_مخمور"/>
    <s v="IQ-D066"/>
    <m/>
    <x v="0"/>
    <x v="1"/>
    <s v="Summer"/>
    <s v="Delivered"/>
    <s v="In-Kind"/>
    <n v="40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n v="0"/>
    <n v="0"/>
    <m/>
  </r>
  <r>
    <n v="539"/>
    <d v="2016-04-01T00:00:00"/>
    <d v="2016-04-30T00:00:00"/>
    <x v="1"/>
    <s v="UN"/>
    <x v="3"/>
    <x v="0"/>
    <s v="IQ-G08"/>
    <s v="Amedi_العمادية"/>
    <s v="IQ-D048"/>
    <m/>
    <x v="1"/>
    <x v="1"/>
    <s v="Summer"/>
    <s v="Delivered"/>
    <s v="In-Kind"/>
    <n v="2"/>
    <n v="2"/>
    <m/>
    <m/>
    <n v="11"/>
    <n v="2"/>
    <n v="2"/>
    <n v="2"/>
    <n v="0"/>
    <n v="1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0"/>
    <d v="2016-04-01T00:00:00"/>
    <d v="2016-04-30T00:00:00"/>
    <x v="1"/>
    <s v="UN"/>
    <x v="3"/>
    <x v="0"/>
    <s v="IQ-G08"/>
    <s v="Dahuk__دهوك"/>
    <s v="IQ-D049"/>
    <m/>
    <x v="1"/>
    <x v="1"/>
    <s v="Summer"/>
    <s v="Delivered"/>
    <s v="In-Kind"/>
    <n v="1"/>
    <n v="1"/>
    <m/>
    <m/>
    <n v="5"/>
    <n v="1"/>
    <n v="1"/>
    <n v="1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1"/>
    <d v="2016-04-01T00:00:00"/>
    <d v="2016-04-30T00:00:00"/>
    <x v="1"/>
    <s v="UN"/>
    <x v="3"/>
    <x v="0"/>
    <s v="IQ-G08"/>
    <s v="Sumel_سميل"/>
    <s v="IQ-D050"/>
    <s v="Camp - Bajet Kandala"/>
    <x v="0"/>
    <x v="1"/>
    <s v="Summer"/>
    <s v="Delivered"/>
    <s v="In-Kind"/>
    <n v="1"/>
    <n v="1"/>
    <m/>
    <m/>
    <n v="1"/>
    <n v="2"/>
    <n v="2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2"/>
    <d v="2016-04-01T00:00:00"/>
    <d v="2016-04-30T00:00:00"/>
    <x v="1"/>
    <s v="UN"/>
    <x v="3"/>
    <x v="0"/>
    <s v="IQ-G08"/>
    <s v="Sumel_سميل"/>
    <s v="IQ-D050"/>
    <s v="Camp - Kabarto 1"/>
    <x v="0"/>
    <x v="1"/>
    <s v="Summer"/>
    <s v="Delivered"/>
    <s v="In-Kind"/>
    <n v="1"/>
    <n v="1"/>
    <m/>
    <m/>
    <n v="4"/>
    <n v="1"/>
    <n v="1"/>
    <n v="1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3"/>
    <d v="2016-04-01T00:00:00"/>
    <d v="2016-04-30T00:00:00"/>
    <x v="1"/>
    <s v="UN"/>
    <x v="3"/>
    <x v="0"/>
    <s v="IQ-G08"/>
    <s v="Sumel_سميل"/>
    <s v="IQ-D050"/>
    <s v="Camp - Kabarto 2"/>
    <x v="0"/>
    <x v="2"/>
    <s v="Summer"/>
    <s v="Delivered"/>
    <s v="In-Kind"/>
    <n v="1"/>
    <n v="1"/>
    <m/>
    <m/>
    <n v="4"/>
    <n v="1"/>
    <n v="1"/>
    <n v="1"/>
    <n v="0"/>
    <n v="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4"/>
    <d v="2016-04-01T00:00:00"/>
    <d v="2016-04-30T00:00:00"/>
    <x v="1"/>
    <s v="UN"/>
    <x v="3"/>
    <x v="0"/>
    <s v="IQ-G08"/>
    <s v="Sumel_سميل"/>
    <s v="IQ-D050"/>
    <s v="Camp - Khanke"/>
    <x v="0"/>
    <x v="1"/>
    <s v="Summer"/>
    <s v="Delivered"/>
    <s v="In-Kind"/>
    <n v="2"/>
    <n v="2"/>
    <m/>
    <m/>
    <n v="9"/>
    <n v="2"/>
    <n v="2"/>
    <n v="2"/>
    <n v="0"/>
    <n v="9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5"/>
    <d v="2016-04-01T00:00:00"/>
    <d v="2016-04-30T00:00:00"/>
    <x v="1"/>
    <s v="UN"/>
    <x v="3"/>
    <x v="0"/>
    <s v="IQ-G08"/>
    <s v="Sumel_سميل"/>
    <s v="IQ-D050"/>
    <s v="Camp - Rwanga Community"/>
    <x v="0"/>
    <x v="1"/>
    <s v="Summer"/>
    <s v="Delivered"/>
    <s v="In-Kind"/>
    <n v="3"/>
    <n v="3"/>
    <m/>
    <m/>
    <n v="11"/>
    <n v="1"/>
    <n v="3"/>
    <n v="3"/>
    <n v="2"/>
    <n v="1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6"/>
    <d v="2016-04-01T00:00:00"/>
    <d v="2016-04-30T00:00:00"/>
    <x v="1"/>
    <s v="UN"/>
    <x v="3"/>
    <x v="0"/>
    <s v="IQ-G08"/>
    <s v="Sumel_سميل"/>
    <s v="IQ-D050"/>
    <s v="District - Sumel"/>
    <x v="1"/>
    <x v="1"/>
    <s v="Summer"/>
    <s v="Delivered"/>
    <s v="In-Kind"/>
    <n v="6"/>
    <n v="6"/>
    <m/>
    <m/>
    <n v="17"/>
    <n v="1"/>
    <n v="6"/>
    <n v="6"/>
    <n v="5"/>
    <n v="17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7"/>
    <d v="2016-04-01T00:00:00"/>
    <d v="2016-04-30T00:00:00"/>
    <x v="1"/>
    <s v="UN"/>
    <x v="3"/>
    <x v="0"/>
    <s v="IQ-G08"/>
    <s v="Zakho_زاخو"/>
    <s v="IQ-D051"/>
    <s v="Camp - Berseve 1"/>
    <x v="0"/>
    <x v="2"/>
    <s v="Summer"/>
    <s v="Delivered"/>
    <s v="In-Kind"/>
    <n v="1"/>
    <n v="1"/>
    <m/>
    <m/>
    <n v="5"/>
    <n v="1"/>
    <n v="1"/>
    <n v="1"/>
    <n v="1"/>
    <n v="5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8"/>
    <d v="2016-04-01T00:00:00"/>
    <d v="2016-04-30T00:00:00"/>
    <x v="1"/>
    <s v="UN"/>
    <x v="3"/>
    <x v="0"/>
    <s v="IQ-G08"/>
    <s v="Zakho_زاخو"/>
    <s v="IQ-D051"/>
    <s v="Camp - Berseve 2"/>
    <x v="0"/>
    <x v="2"/>
    <s v="Summer"/>
    <s v="Delivered"/>
    <s v="In-Kind"/>
    <n v="5"/>
    <n v="5"/>
    <m/>
    <m/>
    <n v="23"/>
    <n v="5"/>
    <n v="5"/>
    <n v="5"/>
    <n v="7"/>
    <n v="23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49"/>
    <d v="2016-04-01T00:00:00"/>
    <d v="2016-04-30T00:00:00"/>
    <x v="1"/>
    <s v="UN"/>
    <x v="3"/>
    <x v="0"/>
    <s v="IQ-G08"/>
    <s v="Zakho_زاخو"/>
    <s v="IQ-D051"/>
    <s v="Camp - Chamishku"/>
    <x v="0"/>
    <x v="1"/>
    <s v="Summer"/>
    <s v="Delivered"/>
    <s v="In-Kind"/>
    <n v="3"/>
    <n v="3"/>
    <m/>
    <m/>
    <n v="15"/>
    <n v="3"/>
    <n v="3"/>
    <n v="3"/>
    <n v="3"/>
    <n v="15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0"/>
    <d v="2016-04-01T00:00:00"/>
    <d v="2016-04-30T00:00:00"/>
    <x v="1"/>
    <s v="UN"/>
    <x v="3"/>
    <x v="0"/>
    <s v="IQ-G08"/>
    <s v="Zakho_زاخو"/>
    <s v="IQ-D051"/>
    <s v="District - Zakho"/>
    <x v="1"/>
    <x v="1"/>
    <s v="Summer"/>
    <s v="Delivered"/>
    <s v="In-Kind"/>
    <n v="1"/>
    <n v="1"/>
    <m/>
    <m/>
    <n v="3"/>
    <n v="1"/>
    <n v="1"/>
    <n v="1"/>
    <n v="1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1"/>
    <d v="2016-04-01T00:00:00"/>
    <d v="2016-04-30T00:00:00"/>
    <x v="1"/>
    <s v="UN"/>
    <x v="3"/>
    <x v="5"/>
    <s v="IQ-G15"/>
    <s v="Tilkaif_تلكيف"/>
    <s v="IQ-D091"/>
    <s v="Camp - Garmawa"/>
    <x v="0"/>
    <x v="1"/>
    <s v="Summer"/>
    <s v="Delivered"/>
    <s v="In-Kind"/>
    <n v="25"/>
    <m/>
    <m/>
    <m/>
    <n v="45"/>
    <n v="0"/>
    <n v="0"/>
    <n v="0"/>
    <n v="0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2"/>
    <d v="2016-04-01T00:00:00"/>
    <d v="2016-04-30T00:00:00"/>
    <x v="8"/>
    <s v="Nat'l NGO"/>
    <x v="2"/>
    <x v="10"/>
    <s v="IQ-G05"/>
    <s v="Sulaymaniya_السليمانية"/>
    <s v="IQ-D033"/>
    <s v="District - Sulaymaniyah"/>
    <x v="1"/>
    <x v="1"/>
    <s v="Summer"/>
    <s v="Delivered"/>
    <s v="In-Kind"/>
    <n v="149"/>
    <m/>
    <m/>
    <m/>
    <n v="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3"/>
    <d v="2016-04-01T00:00:00"/>
    <d v="2016-04-30T00:00:00"/>
    <x v="8"/>
    <s v="Nat'l NGO"/>
    <x v="2"/>
    <x v="10"/>
    <s v="IQ-G05"/>
    <s v="Sulaymaniya_السليمانية"/>
    <s v="IQ-D033"/>
    <s v="District - Sulaymaniyah"/>
    <x v="1"/>
    <x v="1"/>
    <s v="Summer"/>
    <s v="Delivered"/>
    <s v="In-Kind"/>
    <m/>
    <m/>
    <s v="Fuel"/>
    <n v="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00"/>
    <n v="0"/>
    <n v="0"/>
    <n v="0"/>
    <n v="0"/>
    <n v="0"/>
    <n v="0"/>
    <n v="0"/>
    <n v="0"/>
    <n v="0"/>
    <n v="0"/>
    <m/>
  </r>
  <r>
    <n v="554"/>
    <d v="2016-04-01T00:00:00"/>
    <d v="2016-04-30T00:00:00"/>
    <x v="1"/>
    <s v="UN"/>
    <x v="11"/>
    <x v="12"/>
    <s v="IQ-G10"/>
    <s v="Khanaqin_خانقين"/>
    <s v="IQ-D060"/>
    <s v="Camp - Al-Wand 1"/>
    <x v="0"/>
    <x v="2"/>
    <s v="Summer"/>
    <s v="Delivered"/>
    <s v="In-Kind"/>
    <n v="85"/>
    <m/>
    <m/>
    <m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5"/>
    <d v="2016-04-01T00:00:00"/>
    <d v="2016-04-30T00:00:00"/>
    <x v="1"/>
    <s v="UN"/>
    <x v="11"/>
    <x v="12"/>
    <s v="IQ-G10"/>
    <s v="Khanaqin_خانقين"/>
    <s v="IQ-D060"/>
    <s v="Camp - Al-Wand 2"/>
    <x v="0"/>
    <x v="2"/>
    <s v="Summer"/>
    <s v="Delivered"/>
    <s v="In-Kind"/>
    <n v="4"/>
    <n v="4"/>
    <m/>
    <m/>
    <n v="6"/>
    <n v="3"/>
    <n v="1415"/>
    <n v="3"/>
    <n v="13"/>
    <n v="24"/>
    <n v="0"/>
    <n v="0"/>
    <n v="0"/>
    <n v="0"/>
    <n v="0"/>
    <n v="0"/>
    <n v="0"/>
    <n v="944"/>
    <n v="0"/>
    <n v="0"/>
    <n v="0"/>
    <n v="0"/>
    <n v="15"/>
    <n v="0"/>
    <n v="0"/>
    <n v="0"/>
    <n v="0"/>
    <n v="0"/>
    <n v="0"/>
    <n v="0"/>
    <n v="0"/>
    <n v="0"/>
    <n v="0"/>
    <n v="0"/>
    <n v="0"/>
    <m/>
  </r>
  <r>
    <n v="556"/>
    <d v="2016-04-01T00:00:00"/>
    <d v="2016-04-30T00:00:00"/>
    <x v="1"/>
    <s v="UN"/>
    <x v="11"/>
    <x v="12"/>
    <s v="IQ-G10"/>
    <s v="Khanaqin_خانقين"/>
    <s v="IQ-D060"/>
    <s v="Camp - Qoratu"/>
    <x v="0"/>
    <x v="2"/>
    <s v="Summer"/>
    <s v="Delivered"/>
    <s v="In-Kind"/>
    <n v="93"/>
    <n v="93"/>
    <m/>
    <m/>
    <n v="300"/>
    <n v="93"/>
    <n v="93"/>
    <n v="93"/>
    <n v="93"/>
    <n v="300"/>
    <n v="0"/>
    <n v="0"/>
    <n v="0"/>
    <n v="0"/>
    <n v="0"/>
    <n v="0"/>
    <n v="3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57"/>
    <d v="2016-05-01T00:00:00"/>
    <d v="2016-05-01T00:00:00"/>
    <x v="2"/>
    <s v="UN"/>
    <x v="4"/>
    <x v="11"/>
    <s v="IQ-G11"/>
    <s v="Erbil_اربيل__"/>
    <s v="IQ-D064"/>
    <m/>
    <x v="1"/>
    <x v="1"/>
    <s v="Summer"/>
    <s v="Delivered"/>
    <s v="In-Kind"/>
    <n v="200"/>
    <m/>
    <m/>
    <m/>
    <n v="0"/>
    <n v="0"/>
    <n v="0"/>
    <n v="0"/>
    <n v="0"/>
    <n v="0"/>
    <n v="0"/>
    <n v="0"/>
    <n v="0"/>
    <n v="0"/>
    <n v="1200"/>
    <n v="0"/>
    <n v="0"/>
    <n v="0"/>
    <n v="0"/>
    <n v="0"/>
    <n v="0"/>
    <n v="0"/>
    <n v="0"/>
    <n v="0"/>
    <n v="0"/>
    <n v="0"/>
    <n v="200"/>
    <n v="0"/>
    <n v="0"/>
    <n v="0"/>
    <n v="200"/>
    <n v="0"/>
    <n v="0"/>
    <n v="0"/>
    <n v="0"/>
    <m/>
  </r>
  <r>
    <n v="558"/>
    <d v="2016-04-30T00:00:00"/>
    <d v="2016-05-01T00:00:00"/>
    <x v="1"/>
    <s v="UN"/>
    <x v="6"/>
    <x v="11"/>
    <s v="IQ-G11"/>
    <s v="Erbil__اربيل"/>
    <s v="IQ-D064"/>
    <m/>
    <x v="0"/>
    <x v="1"/>
    <s v="Normal"/>
    <s v="Delivered"/>
    <s v="In-Kind"/>
    <n v="199"/>
    <n v="199"/>
    <m/>
    <m/>
    <n v="1078"/>
    <n v="0"/>
    <n v="0"/>
    <n v="0"/>
    <n v="108"/>
    <n v="1078"/>
    <n v="0"/>
    <n v="0"/>
    <n v="0"/>
    <n v="0"/>
    <n v="0"/>
    <n v="0"/>
    <n v="184"/>
    <n v="0"/>
    <n v="111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559"/>
    <d v="2016-04-30T00:00:00"/>
    <d v="2016-05-01T00:00:00"/>
    <x v="1"/>
    <s v="UN"/>
    <x v="1"/>
    <x v="7"/>
    <s v="IQ-G07"/>
    <s v="Mahmoudiya_المحمودية"/>
    <s v="IQ-D043"/>
    <m/>
    <x v="0"/>
    <x v="1"/>
    <s v="Normal"/>
    <s v="Delivered"/>
    <s v="In-Kind"/>
    <n v="1"/>
    <n v="1"/>
    <m/>
    <m/>
    <n v="6"/>
    <n v="0"/>
    <n v="1"/>
    <n v="1"/>
    <n v="1"/>
    <n v="6"/>
    <n v="0"/>
    <n v="0"/>
    <n v="0"/>
    <n v="0"/>
    <n v="0"/>
    <n v="0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s v="Late entries"/>
  </r>
  <r>
    <n v="560"/>
    <d v="2016-04-30T00:00:00"/>
    <d v="2016-05-01T00:00:00"/>
    <x v="1"/>
    <s v="UN"/>
    <x v="12"/>
    <x v="7"/>
    <s v="IQ-G07"/>
    <s v="Abu Ghraib_أبو غريب"/>
    <s v="IQ-D038"/>
    <m/>
    <x v="0"/>
    <x v="1"/>
    <s v="Normal"/>
    <s v="Delivered"/>
    <s v="In-Kind"/>
    <n v="200"/>
    <m/>
    <m/>
    <m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561"/>
    <d v="2016-05-01T00:00:00"/>
    <d v="2016-05-01T00:00:00"/>
    <x v="1"/>
    <s v="UN"/>
    <x v="2"/>
    <x v="3"/>
    <s v="IQ-G13"/>
    <s v="Daquq_داقوق"/>
    <s v="IQ-D074"/>
    <s v="Nazrawa Camp"/>
    <x v="0"/>
    <x v="1"/>
    <s v="Normal"/>
    <s v="Delivered"/>
    <s v="In-Kind"/>
    <n v="16"/>
    <n v="16"/>
    <m/>
    <m/>
    <n v="96"/>
    <n v="16"/>
    <n v="16"/>
    <n v="16"/>
    <n v="16"/>
    <n v="48"/>
    <n v="0"/>
    <n v="0"/>
    <n v="0"/>
    <n v="0"/>
    <n v="0"/>
    <n v="0"/>
    <n v="16"/>
    <n v="0"/>
    <n v="16"/>
    <n v="0"/>
    <n v="0"/>
    <n v="0"/>
    <n v="0"/>
    <n v="0"/>
    <n v="0"/>
    <n v="0"/>
    <n v="0"/>
    <n v="16"/>
    <n v="0"/>
    <n v="0"/>
    <n v="0"/>
    <n v="0"/>
    <n v="0"/>
    <n v="0"/>
    <n v="0"/>
    <m/>
  </r>
  <r>
    <n v="562"/>
    <d v="2016-05-02T00:00:00"/>
    <d v="2016-05-02T00:00:00"/>
    <x v="1"/>
    <s v="UN"/>
    <x v="2"/>
    <x v="3"/>
    <s v="IQ-G13"/>
    <s v="Daquq_داقوق"/>
    <s v="IQ-D074"/>
    <s v="Nazrawa Camp"/>
    <x v="0"/>
    <x v="1"/>
    <s v="Normal"/>
    <s v="Delivered"/>
    <s v="In-Kind"/>
    <n v="14"/>
    <n v="14"/>
    <m/>
    <m/>
    <n v="84"/>
    <n v="14"/>
    <n v="14"/>
    <n v="14"/>
    <n v="14"/>
    <n v="42"/>
    <n v="0"/>
    <n v="0"/>
    <n v="0"/>
    <n v="0"/>
    <n v="0"/>
    <n v="0"/>
    <n v="14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m/>
  </r>
  <r>
    <n v="563"/>
    <d v="2016-05-03T00:00:00"/>
    <d v="2016-05-03T00:00:00"/>
    <x v="1"/>
    <s v="UN"/>
    <x v="2"/>
    <x v="3"/>
    <s v="IQ-G13"/>
    <s v="Daquq_داقوق"/>
    <s v="IQ-D074"/>
    <s v="Nazrawa Camp"/>
    <x v="0"/>
    <x v="1"/>
    <s v="Normal"/>
    <s v="Delivered"/>
    <s v="In-Kind"/>
    <n v="25"/>
    <n v="25"/>
    <m/>
    <m/>
    <n v="150"/>
    <n v="25"/>
    <n v="25"/>
    <n v="25"/>
    <n v="25"/>
    <n v="75"/>
    <n v="0"/>
    <n v="0"/>
    <n v="0"/>
    <n v="0"/>
    <n v="0"/>
    <n v="0"/>
    <n v="25"/>
    <n v="0"/>
    <n v="25"/>
    <n v="0"/>
    <n v="0"/>
    <n v="0"/>
    <n v="0"/>
    <n v="0"/>
    <n v="0"/>
    <n v="0"/>
    <n v="0"/>
    <n v="25"/>
    <n v="0"/>
    <n v="0"/>
    <n v="0"/>
    <n v="0"/>
    <n v="0"/>
    <n v="0"/>
    <n v="0"/>
    <m/>
  </r>
  <r>
    <n v="564"/>
    <d v="2016-05-04T00:00:00"/>
    <d v="2016-05-04T00:00:00"/>
    <x v="1"/>
    <s v="UN"/>
    <x v="2"/>
    <x v="3"/>
    <s v="IQ-G13"/>
    <s v="Kirkuk__كركوك"/>
    <s v="IQ-D076"/>
    <s v="Laylan Camp"/>
    <x v="0"/>
    <x v="1"/>
    <s v="Normal"/>
    <s v="Delivered"/>
    <s v="In-Kind"/>
    <n v="1"/>
    <n v="1"/>
    <m/>
    <m/>
    <n v="6"/>
    <n v="0"/>
    <n v="1"/>
    <n v="1"/>
    <n v="1"/>
    <n v="3"/>
    <n v="0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m/>
  </r>
  <r>
    <n v="565"/>
    <d v="2016-05-04T00:00:00"/>
    <d v="2016-05-04T00:00:00"/>
    <x v="1"/>
    <s v="UN"/>
    <x v="2"/>
    <x v="3"/>
    <s v="IQ-G13"/>
    <s v="Kirkuk__كركوك"/>
    <s v="IQ-D076"/>
    <s v="City Center"/>
    <x v="1"/>
    <x v="1"/>
    <s v="Normal"/>
    <s v="Delivered"/>
    <s v="In-Kind"/>
    <n v="2"/>
    <n v="2"/>
    <m/>
    <m/>
    <n v="12"/>
    <n v="0"/>
    <n v="2"/>
    <n v="2"/>
    <n v="2"/>
    <n v="6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566"/>
    <d v="2016-05-05T00:00:00"/>
    <d v="2016-05-05T00:00:00"/>
    <x v="1"/>
    <s v="UN"/>
    <x v="2"/>
    <x v="3"/>
    <s v="IQ-G13"/>
    <s v="Daquq_داقوق"/>
    <s v="IQ-D074"/>
    <s v="Nazrawa Camp"/>
    <x v="0"/>
    <x v="1"/>
    <s v="Normal"/>
    <s v="Delivered"/>
    <s v="In-Kind"/>
    <n v="31"/>
    <n v="31"/>
    <m/>
    <m/>
    <n v="186"/>
    <n v="31"/>
    <n v="31"/>
    <n v="31"/>
    <n v="31"/>
    <n v="93"/>
    <n v="0"/>
    <n v="0"/>
    <n v="0"/>
    <n v="0"/>
    <n v="0"/>
    <n v="0"/>
    <n v="31"/>
    <n v="0"/>
    <n v="31"/>
    <n v="0"/>
    <n v="0"/>
    <n v="0"/>
    <n v="0"/>
    <n v="0"/>
    <n v="0"/>
    <n v="0"/>
    <n v="0"/>
    <n v="31"/>
    <n v="0"/>
    <n v="0"/>
    <n v="0"/>
    <n v="0"/>
    <n v="0"/>
    <n v="0"/>
    <n v="0"/>
    <m/>
  </r>
  <r>
    <n v="567"/>
    <d v="2016-05-06T00:00:00"/>
    <d v="2016-05-06T00:00:00"/>
    <x v="1"/>
    <s v="UN"/>
    <x v="2"/>
    <x v="3"/>
    <s v="IQ-G13"/>
    <s v="Daquq_داقوق"/>
    <s v="IQ-D074"/>
    <s v="Nazrawa Camp"/>
    <x v="0"/>
    <x v="1"/>
    <s v="Normal"/>
    <s v="Delivered"/>
    <s v="In-Kind"/>
    <n v="12"/>
    <n v="12"/>
    <m/>
    <m/>
    <n v="72"/>
    <n v="12"/>
    <n v="12"/>
    <n v="12"/>
    <n v="12"/>
    <n v="36"/>
    <n v="0"/>
    <n v="0"/>
    <n v="0"/>
    <n v="0"/>
    <n v="0"/>
    <n v="0"/>
    <n v="12"/>
    <n v="0"/>
    <n v="12"/>
    <n v="0"/>
    <n v="0"/>
    <n v="0"/>
    <n v="0"/>
    <n v="0"/>
    <n v="0"/>
    <n v="0"/>
    <n v="0"/>
    <n v="12"/>
    <n v="0"/>
    <n v="0"/>
    <n v="0"/>
    <n v="0"/>
    <n v="0"/>
    <n v="0"/>
    <n v="0"/>
    <m/>
  </r>
  <r>
    <n v="568"/>
    <d v="2016-05-08T00:00:00"/>
    <d v="2016-05-08T00:00:00"/>
    <x v="1"/>
    <s v="UN"/>
    <x v="2"/>
    <x v="3"/>
    <s v="IQ-G13"/>
    <s v="Daquq_داقوق"/>
    <s v="IQ-D074"/>
    <s v="Nazrawa Camp"/>
    <x v="0"/>
    <x v="1"/>
    <s v="Normal"/>
    <s v="Delivered"/>
    <s v="In-Kind"/>
    <n v="12"/>
    <n v="12"/>
    <m/>
    <m/>
    <n v="72"/>
    <n v="12"/>
    <n v="12"/>
    <n v="12"/>
    <n v="12"/>
    <n v="36"/>
    <n v="0"/>
    <n v="0"/>
    <n v="0"/>
    <n v="0"/>
    <n v="0"/>
    <n v="0"/>
    <n v="12"/>
    <n v="0"/>
    <n v="12"/>
    <n v="0"/>
    <n v="0"/>
    <n v="0"/>
    <n v="0"/>
    <n v="0"/>
    <n v="0"/>
    <n v="0"/>
    <n v="0"/>
    <n v="12"/>
    <n v="0"/>
    <n v="0"/>
    <n v="0"/>
    <n v="0"/>
    <n v="0"/>
    <n v="0"/>
    <n v="0"/>
    <m/>
  </r>
  <r>
    <n v="569"/>
    <d v="2016-05-08T00:00:00"/>
    <d v="2016-05-08T00:00:00"/>
    <x v="1"/>
    <s v="UN"/>
    <x v="3"/>
    <x v="11"/>
    <s v="IQ-G11"/>
    <s v="Erbil__اربيل"/>
    <s v="IQ-D064"/>
    <s v="Kasnazan"/>
    <x v="1"/>
    <x v="1"/>
    <s v="Normal"/>
    <s v="Delivered"/>
    <s v="CASH"/>
    <n v="16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70"/>
    <d v="2016-05-09T00:00:00"/>
    <d v="2016-05-09T00:00:00"/>
    <x v="1"/>
    <s v="UN"/>
    <x v="2"/>
    <x v="3"/>
    <s v="IQ-G13"/>
    <s v="Daquq_داقوق"/>
    <s v="IQ-D074"/>
    <s v="Nazrawa Camp"/>
    <x v="0"/>
    <x v="1"/>
    <s v="Normal"/>
    <s v="Delivered"/>
    <s v="In-Kind"/>
    <n v="5"/>
    <n v="5"/>
    <m/>
    <m/>
    <n v="30"/>
    <n v="5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5"/>
    <n v="0"/>
    <n v="0"/>
    <n v="0"/>
    <n v="0"/>
    <n v="0"/>
    <n v="0"/>
    <n v="0"/>
    <m/>
  </r>
  <r>
    <n v="571"/>
    <d v="2016-05-09T00:00:00"/>
    <d v="2016-05-09T00:00:00"/>
    <x v="1"/>
    <s v="UN"/>
    <x v="2"/>
    <x v="3"/>
    <s v="IQ-G13"/>
    <s v="Kirkuk__كركوك"/>
    <s v="IQ-D076"/>
    <s v="City Center"/>
    <x v="1"/>
    <x v="1"/>
    <s v="Normal"/>
    <s v="Delivered"/>
    <s v="In-Kind"/>
    <n v="43"/>
    <n v="43"/>
    <m/>
    <m/>
    <n v="258"/>
    <n v="0"/>
    <n v="43"/>
    <n v="43"/>
    <n v="43"/>
    <n v="129"/>
    <n v="0"/>
    <n v="0"/>
    <n v="0"/>
    <n v="0"/>
    <n v="0"/>
    <n v="0"/>
    <n v="43"/>
    <n v="0"/>
    <n v="43"/>
    <n v="0"/>
    <n v="0"/>
    <n v="0"/>
    <n v="0"/>
    <n v="0"/>
    <n v="0"/>
    <n v="0"/>
    <n v="0"/>
    <n v="43"/>
    <n v="0"/>
    <n v="0"/>
    <n v="0"/>
    <n v="0"/>
    <n v="0"/>
    <n v="0"/>
    <n v="0"/>
    <m/>
  </r>
  <r>
    <n v="572"/>
    <d v="2016-05-09T00:00:00"/>
    <d v="2016-05-09T00:00:00"/>
    <x v="1"/>
    <s v="UN"/>
    <x v="3"/>
    <x v="11"/>
    <s v="IQ-G11"/>
    <s v="Erbil__اربيل"/>
    <s v="IQ-D064"/>
    <s v="Turaq"/>
    <x v="1"/>
    <x v="1"/>
    <s v="Normal"/>
    <s v="Delivered"/>
    <s v="CASH"/>
    <n v="10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73"/>
    <d v="2016-05-10T00:00:00"/>
    <d v="2016-05-10T00:00:00"/>
    <x v="2"/>
    <s v="UN"/>
    <x v="4"/>
    <x v="0"/>
    <s v="IQ-G08"/>
    <s v="Dahuk__دهوك"/>
    <s v="IQ-D049"/>
    <m/>
    <x v="1"/>
    <x v="1"/>
    <s v="Summer"/>
    <s v="Delivered"/>
    <s v="In-Kind"/>
    <n v="197"/>
    <n v="197"/>
    <m/>
    <m/>
    <n v="788"/>
    <n v="0"/>
    <n v="0"/>
    <n v="0"/>
    <n v="0"/>
    <n v="0"/>
    <n v="0"/>
    <n v="0"/>
    <n v="0"/>
    <n v="0"/>
    <n v="0"/>
    <n v="0"/>
    <n v="197"/>
    <n v="0"/>
    <n v="0"/>
    <n v="0"/>
    <n v="197"/>
    <n v="0"/>
    <n v="0"/>
    <n v="0"/>
    <n v="0"/>
    <n v="0"/>
    <n v="197"/>
    <n v="197"/>
    <n v="0"/>
    <n v="0"/>
    <n v="0"/>
    <n v="0"/>
    <n v="0"/>
    <n v="0"/>
    <n v="0"/>
    <m/>
  </r>
  <r>
    <n v="574"/>
    <d v="2016-05-10T00:00:00"/>
    <d v="2016-05-10T00:00:00"/>
    <x v="1"/>
    <s v="UN"/>
    <x v="2"/>
    <x v="3"/>
    <s v="IQ-G13"/>
    <s v="Kirkuk__كركوك"/>
    <s v="IQ-D076"/>
    <s v="Laylan Camp"/>
    <x v="0"/>
    <x v="1"/>
    <s v="Normal"/>
    <s v="Delivered"/>
    <s v="In-Kind"/>
    <n v="6"/>
    <n v="6"/>
    <m/>
    <m/>
    <n v="36"/>
    <n v="0"/>
    <n v="6"/>
    <n v="6"/>
    <n v="6"/>
    <n v="18"/>
    <n v="0"/>
    <n v="0"/>
    <n v="0"/>
    <n v="0"/>
    <n v="0"/>
    <n v="0"/>
    <n v="6"/>
    <n v="0"/>
    <n v="6"/>
    <n v="0"/>
    <n v="0"/>
    <n v="0"/>
    <n v="0"/>
    <n v="0"/>
    <n v="0"/>
    <n v="0"/>
    <n v="0"/>
    <n v="6"/>
    <n v="0"/>
    <n v="0"/>
    <n v="0"/>
    <n v="0"/>
    <n v="0"/>
    <n v="0"/>
    <n v="0"/>
    <m/>
  </r>
  <r>
    <n v="575"/>
    <d v="2016-05-10T00:00:00"/>
    <d v="2016-05-10T00:00:00"/>
    <x v="1"/>
    <s v="UN"/>
    <x v="2"/>
    <x v="3"/>
    <s v="IQ-G13"/>
    <s v="Daquq_داقوق"/>
    <s v="IQ-D074"/>
    <s v="Nazrawa Camp"/>
    <x v="0"/>
    <x v="1"/>
    <s v="Normal"/>
    <s v="Delivered"/>
    <s v="In-Kind"/>
    <n v="9"/>
    <n v="9"/>
    <m/>
    <m/>
    <n v="54"/>
    <n v="9"/>
    <n v="9"/>
    <n v="9"/>
    <n v="9"/>
    <n v="27"/>
    <n v="0"/>
    <n v="0"/>
    <n v="0"/>
    <n v="0"/>
    <n v="0"/>
    <n v="0"/>
    <n v="9"/>
    <n v="0"/>
    <n v="9"/>
    <n v="0"/>
    <n v="0"/>
    <n v="0"/>
    <n v="0"/>
    <n v="0"/>
    <n v="0"/>
    <n v="0"/>
    <n v="0"/>
    <n v="9"/>
    <n v="0"/>
    <n v="0"/>
    <n v="0"/>
    <n v="0"/>
    <n v="0"/>
    <n v="0"/>
    <n v="0"/>
    <m/>
  </r>
  <r>
    <n v="576"/>
    <d v="2016-05-10T00:00:00"/>
    <d v="2016-05-10T00:00:00"/>
    <x v="1"/>
    <s v="UN"/>
    <x v="6"/>
    <x v="11"/>
    <s v="IQ-G11"/>
    <s v="Makhmur_مخمور"/>
    <s v="IQ-D066"/>
    <s v="Debaga Camp"/>
    <x v="0"/>
    <x v="1"/>
    <s v="Normal"/>
    <s v="Delivered"/>
    <s v="In-Kind"/>
    <n v="244"/>
    <n v="244"/>
    <m/>
    <m/>
    <n v="1238"/>
    <n v="0"/>
    <n v="0"/>
    <n v="0"/>
    <n v="209"/>
    <n v="1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77"/>
    <d v="2016-05-10T00:00:00"/>
    <d v="2016-05-10T00:00:00"/>
    <x v="1"/>
    <s v="UN"/>
    <x v="3"/>
    <x v="11"/>
    <s v="IQ-G11"/>
    <s v="Erbil__اربيل"/>
    <s v="IQ-D064"/>
    <s v="Mamzawa"/>
    <x v="1"/>
    <x v="1"/>
    <s v="Normal"/>
    <s v="Delivered"/>
    <s v="CASH"/>
    <n v="14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78"/>
    <d v="2016-05-10T00:00:00"/>
    <d v="2016-05-10T00:00:00"/>
    <x v="1"/>
    <s v="UN"/>
    <x v="15"/>
    <x v="16"/>
    <s v="IQ-G02"/>
    <s v="Basrah__البصرة"/>
    <s v="IQ-D010"/>
    <s v="Collective center - 5 miles"/>
    <x v="1"/>
    <x v="1"/>
    <s v="Normal"/>
    <s v="Delivered"/>
    <s v="In-Kind"/>
    <n v="155"/>
    <n v="155"/>
    <m/>
    <m/>
    <n v="930"/>
    <n v="0"/>
    <n v="155"/>
    <n v="155"/>
    <n v="155"/>
    <n v="465"/>
    <n v="0"/>
    <n v="0"/>
    <n v="0"/>
    <n v="0"/>
    <n v="0"/>
    <n v="0"/>
    <n v="155"/>
    <n v="0"/>
    <n v="155"/>
    <n v="0"/>
    <n v="0"/>
    <n v="0"/>
    <n v="0"/>
    <n v="0"/>
    <n v="0"/>
    <n v="0"/>
    <n v="0"/>
    <n v="155"/>
    <n v="0"/>
    <n v="0"/>
    <n v="0"/>
    <n v="0"/>
    <n v="0"/>
    <n v="0"/>
    <n v="0"/>
    <m/>
  </r>
  <r>
    <n v="579"/>
    <d v="2016-05-10T00:00:00"/>
    <d v="2016-05-10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90"/>
    <m/>
    <m/>
    <m/>
    <n v="0"/>
    <n v="0"/>
    <n v="0"/>
    <n v="0"/>
    <n v="0"/>
    <n v="0"/>
    <n v="0"/>
    <n v="0"/>
    <n v="0"/>
    <n v="0"/>
    <n v="0"/>
    <n v="0"/>
    <n v="0"/>
    <n v="0"/>
    <n v="93"/>
    <n v="0"/>
    <n v="0"/>
    <n v="0"/>
    <n v="0"/>
    <n v="0"/>
    <n v="0"/>
    <n v="0"/>
    <n v="0"/>
    <n v="0"/>
    <n v="0"/>
    <n v="0"/>
    <n v="0"/>
    <n v="0"/>
    <n v="0"/>
    <n v="0"/>
    <n v="0"/>
    <m/>
  </r>
  <r>
    <n v="580"/>
    <d v="2016-05-11T00:00:00"/>
    <d v="2016-05-11T00:00:00"/>
    <x v="2"/>
    <s v="UN"/>
    <x v="4"/>
    <x v="2"/>
    <s v="IQ-G01"/>
    <s v="Falluja_الفلوجة"/>
    <s v="IQ-D002"/>
    <s v="Camp - Habbaniya Tourist City"/>
    <x v="0"/>
    <x v="1"/>
    <s v="Summer"/>
    <s v="Delivered"/>
    <s v="In-Kind"/>
    <n v="850"/>
    <m/>
    <m/>
    <m/>
    <n v="1710"/>
    <n v="0"/>
    <n v="0"/>
    <n v="0"/>
    <n v="0"/>
    <n v="0"/>
    <n v="0"/>
    <n v="0"/>
    <n v="0"/>
    <n v="0"/>
    <n v="1710"/>
    <n v="0"/>
    <n v="0"/>
    <n v="0"/>
    <n v="0"/>
    <n v="0"/>
    <n v="850"/>
    <n v="0"/>
    <n v="0"/>
    <n v="0"/>
    <n v="0"/>
    <n v="0"/>
    <n v="0"/>
    <n v="0"/>
    <n v="0"/>
    <n v="0"/>
    <n v="0"/>
    <n v="0"/>
    <n v="0"/>
    <n v="0"/>
    <n v="0"/>
    <m/>
  </r>
  <r>
    <n v="581"/>
    <d v="2016-05-11T00:00:00"/>
    <d v="2016-05-11T00:00:00"/>
    <x v="1"/>
    <s v="UN"/>
    <x v="12"/>
    <x v="17"/>
    <s v="IQ-G09"/>
    <s v="Nassriya_الناصرية"/>
    <s v="IQ-D053"/>
    <s v="Sport hall"/>
    <x v="1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582"/>
    <d v="2016-05-11T00:00:00"/>
    <d v="2016-05-11T00:00:00"/>
    <x v="1"/>
    <s v="UN"/>
    <x v="12"/>
    <x v="13"/>
    <s v="IQ-G04"/>
    <s v="Diwaniya_الديوانية"/>
    <s v="IQ-D021"/>
    <s v="Al Nahrawan Youth and Sport center"/>
    <x v="1"/>
    <x v="1"/>
    <s v="Normal"/>
    <s v="Delivered"/>
    <s v="In-Kind"/>
    <n v="140"/>
    <n v="140"/>
    <m/>
    <m/>
    <n v="840"/>
    <n v="0"/>
    <n v="140"/>
    <n v="140"/>
    <n v="140"/>
    <n v="420"/>
    <n v="0"/>
    <n v="0"/>
    <n v="0"/>
    <n v="420"/>
    <n v="0"/>
    <n v="0"/>
    <n v="140"/>
    <n v="0"/>
    <n v="140"/>
    <n v="0"/>
    <n v="0"/>
    <n v="0"/>
    <n v="0"/>
    <n v="0"/>
    <n v="0"/>
    <n v="0"/>
    <n v="0"/>
    <n v="140"/>
    <n v="0"/>
    <n v="0"/>
    <n v="0"/>
    <n v="0"/>
    <n v="0"/>
    <n v="0"/>
    <n v="0"/>
    <m/>
  </r>
  <r>
    <n v="583"/>
    <d v="2016-05-11T00:00:00"/>
    <d v="2016-05-11T00:00:00"/>
    <x v="1"/>
    <s v="UN"/>
    <x v="2"/>
    <x v="3"/>
    <s v="IQ-G13"/>
    <s v="Kirkuk__كركوك"/>
    <s v="IQ-D076"/>
    <s v="City Center"/>
    <x v="1"/>
    <x v="1"/>
    <s v="Normal"/>
    <s v="Delivered"/>
    <s v="In-Kind"/>
    <n v="2"/>
    <n v="2"/>
    <m/>
    <m/>
    <n v="12"/>
    <n v="0"/>
    <n v="2"/>
    <n v="2"/>
    <n v="2"/>
    <n v="6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584"/>
    <d v="2016-05-11T00:00:00"/>
    <d v="2016-05-11T00:00:00"/>
    <x v="1"/>
    <s v="UN"/>
    <x v="3"/>
    <x v="11"/>
    <s v="IQ-G11"/>
    <s v="Erbil__اربيل"/>
    <s v="IQ-D064"/>
    <s v="Baharka"/>
    <x v="1"/>
    <x v="1"/>
    <s v="Normal"/>
    <s v="Delivered"/>
    <s v="CASH"/>
    <n v="15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85"/>
    <d v="2016-05-12T00:00:00"/>
    <d v="2016-05-12T00:00:00"/>
    <x v="1"/>
    <s v="UN"/>
    <x v="2"/>
    <x v="3"/>
    <s v="IQ-G13"/>
    <s v="Daquq_داقوق"/>
    <s v="IQ-D074"/>
    <s v="Nazrawa Camp"/>
    <x v="0"/>
    <x v="1"/>
    <s v="Normal"/>
    <s v="Delivered"/>
    <s v="In-Kind"/>
    <n v="23"/>
    <n v="23"/>
    <m/>
    <m/>
    <n v="318"/>
    <n v="23"/>
    <n v="23"/>
    <n v="23"/>
    <n v="23"/>
    <n v="69"/>
    <n v="0"/>
    <n v="0"/>
    <n v="0"/>
    <n v="0"/>
    <n v="0"/>
    <n v="0"/>
    <n v="23"/>
    <n v="0"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586"/>
    <d v="2016-05-12T00:00:00"/>
    <d v="2016-05-12T00:00:00"/>
    <x v="1"/>
    <s v="UN"/>
    <x v="2"/>
    <x v="3"/>
    <s v="IQ-G13"/>
    <s v="Daquq_داقوق"/>
    <s v="IQ-D074"/>
    <s v="Nazrawa Camp"/>
    <x v="0"/>
    <x v="1"/>
    <s v="Normal"/>
    <s v="Delivered"/>
    <s v="In-Kind"/>
    <n v="52"/>
    <n v="52"/>
    <m/>
    <m/>
    <n v="312"/>
    <n v="52"/>
    <n v="52"/>
    <n v="52"/>
    <n v="52"/>
    <n v="156"/>
    <n v="0"/>
    <n v="0"/>
    <n v="0"/>
    <n v="0"/>
    <n v="0"/>
    <n v="0"/>
    <n v="52"/>
    <n v="0"/>
    <n v="52"/>
    <n v="0"/>
    <n v="0"/>
    <n v="0"/>
    <n v="0"/>
    <n v="0"/>
    <n v="0"/>
    <n v="0"/>
    <n v="0"/>
    <n v="52"/>
    <n v="0"/>
    <n v="0"/>
    <n v="0"/>
    <n v="0"/>
    <n v="0"/>
    <n v="0"/>
    <n v="0"/>
    <m/>
  </r>
  <r>
    <n v="587"/>
    <d v="2016-05-12T00:00:00"/>
    <d v="2016-05-12T00:00:00"/>
    <x v="1"/>
    <s v="UN"/>
    <x v="12"/>
    <x v="7"/>
    <s v="IQ-G07"/>
    <s v="Abu Ghraib_أبو غريب"/>
    <s v="IQ-D038"/>
    <s v="Al-Ahal camp"/>
    <x v="0"/>
    <x v="1"/>
    <s v="Normal"/>
    <s v="Delivered"/>
    <s v="In-Kind"/>
    <n v="200"/>
    <m/>
    <m/>
    <m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88"/>
    <d v="2016-05-15T00:00:00"/>
    <d v="2016-05-15T00:00:00"/>
    <x v="1"/>
    <s v="UN"/>
    <x v="2"/>
    <x v="3"/>
    <s v="IQ-G13"/>
    <s v="Daquq_داقوق"/>
    <s v="IQ-D074"/>
    <s v="Nazrawa Camp"/>
    <x v="0"/>
    <x v="1"/>
    <s v="Normal"/>
    <s v="Delivered"/>
    <s v="In-Kind"/>
    <n v="3"/>
    <n v="3"/>
    <m/>
    <m/>
    <n v="18"/>
    <n v="3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589"/>
    <d v="2016-05-15T00:00:00"/>
    <d v="2016-05-15T00:00:00"/>
    <x v="1"/>
    <s v="UN"/>
    <x v="3"/>
    <x v="11"/>
    <s v="IQ-G11"/>
    <s v="Erbil__اربيل"/>
    <s v="IQ-D064"/>
    <s v="Banslawa"/>
    <x v="1"/>
    <x v="1"/>
    <s v="Normal"/>
    <s v="Delivered"/>
    <s v="CASH"/>
    <n v="8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90"/>
    <d v="2016-05-16T00:00:00"/>
    <d v="2016-05-16T00:00:00"/>
    <x v="1"/>
    <s v="UN"/>
    <x v="2"/>
    <x v="3"/>
    <s v="IQ-G13"/>
    <s v="Daquq_داقوق"/>
    <s v="IQ-D074"/>
    <s v="Nazrawa Camp"/>
    <x v="0"/>
    <x v="1"/>
    <s v="Normal"/>
    <s v="Delivered"/>
    <s v="In-Kind"/>
    <n v="11"/>
    <n v="11"/>
    <m/>
    <m/>
    <n v="66"/>
    <n v="11"/>
    <n v="11"/>
    <n v="11"/>
    <n v="11"/>
    <n v="33"/>
    <n v="0"/>
    <n v="0"/>
    <n v="0"/>
    <n v="0"/>
    <n v="0"/>
    <n v="0"/>
    <n v="11"/>
    <n v="0"/>
    <n v="11"/>
    <n v="0"/>
    <n v="0"/>
    <n v="0"/>
    <n v="0"/>
    <n v="0"/>
    <n v="0"/>
    <n v="0"/>
    <n v="0"/>
    <n v="11"/>
    <n v="0"/>
    <n v="0"/>
    <n v="0"/>
    <n v="0"/>
    <n v="0"/>
    <n v="0"/>
    <n v="0"/>
    <m/>
  </r>
  <r>
    <n v="591"/>
    <d v="2016-05-16T00:00:00"/>
    <d v="2016-05-16T00:00:00"/>
    <x v="1"/>
    <s v="UN"/>
    <x v="2"/>
    <x v="3"/>
    <s v="IQ-G13"/>
    <s v="Kirkuk__كركوك"/>
    <s v="IQ-D076"/>
    <s v="City Center"/>
    <x v="1"/>
    <x v="1"/>
    <s v="Normal"/>
    <s v="Delivered"/>
    <s v="In-Kind"/>
    <n v="3"/>
    <n v="3"/>
    <m/>
    <m/>
    <n v="18"/>
    <n v="0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592"/>
    <d v="2016-05-17T00:00:00"/>
    <d v="2016-05-17T00:00:00"/>
    <x v="2"/>
    <s v="UN"/>
    <x v="4"/>
    <x v="8"/>
    <s v="IQ-G18"/>
    <s v="Tikrit_تكريت"/>
    <s v="IQ-D108"/>
    <m/>
    <x v="1"/>
    <x v="1"/>
    <s v="Summer"/>
    <s v="Delivered"/>
    <s v="In-Kind"/>
    <n v="205"/>
    <n v="205"/>
    <m/>
    <m/>
    <n v="1230"/>
    <n v="0"/>
    <n v="0"/>
    <n v="0"/>
    <n v="0"/>
    <n v="0"/>
    <n v="0"/>
    <n v="0"/>
    <n v="0"/>
    <n v="0"/>
    <n v="1230"/>
    <n v="0"/>
    <n v="0"/>
    <n v="0"/>
    <n v="205"/>
    <n v="205"/>
    <n v="0"/>
    <n v="205"/>
    <n v="0"/>
    <n v="0"/>
    <n v="0"/>
    <n v="0"/>
    <n v="205"/>
    <n v="205"/>
    <n v="0"/>
    <n v="0"/>
    <n v="205"/>
    <n v="0"/>
    <n v="0"/>
    <n v="0"/>
    <n v="0"/>
    <m/>
  </r>
  <r>
    <n v="593"/>
    <d v="2016-05-17T00:00:00"/>
    <d v="2016-05-17T00:00:00"/>
    <x v="1"/>
    <s v="UN"/>
    <x v="2"/>
    <x v="3"/>
    <s v="IQ-G13"/>
    <s v="Daquq_داقوق"/>
    <s v="IQ-D074"/>
    <s v="Nazrawa Camp"/>
    <x v="0"/>
    <x v="1"/>
    <s v="Normal"/>
    <s v="Delivered"/>
    <s v="In-Kind"/>
    <n v="11"/>
    <n v="11"/>
    <m/>
    <m/>
    <n v="66"/>
    <n v="11"/>
    <n v="11"/>
    <n v="11"/>
    <n v="11"/>
    <n v="33"/>
    <n v="0"/>
    <n v="0"/>
    <n v="0"/>
    <n v="0"/>
    <n v="0"/>
    <n v="0"/>
    <n v="11"/>
    <n v="0"/>
    <n v="11"/>
    <n v="0"/>
    <n v="0"/>
    <n v="0"/>
    <n v="0"/>
    <n v="0"/>
    <n v="0"/>
    <n v="0"/>
    <n v="0"/>
    <n v="11"/>
    <n v="0"/>
    <n v="0"/>
    <n v="0"/>
    <n v="0"/>
    <n v="0"/>
    <n v="0"/>
    <n v="0"/>
    <m/>
  </r>
  <r>
    <n v="594"/>
    <d v="2016-05-17T00:00:00"/>
    <d v="2016-05-17T00:00:00"/>
    <x v="1"/>
    <s v="UN"/>
    <x v="3"/>
    <x v="11"/>
    <s v="IQ-G11"/>
    <s v="Erbil__اربيل"/>
    <s v="IQ-D064"/>
    <s v="Banslawa"/>
    <x v="1"/>
    <x v="1"/>
    <s v="Normal"/>
    <s v="Delivered"/>
    <s v="In-Kind"/>
    <n v="150"/>
    <n v="150"/>
    <m/>
    <m/>
    <n v="900"/>
    <n v="0"/>
    <n v="150"/>
    <n v="150"/>
    <n v="150"/>
    <n v="90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95"/>
    <d v="2016-05-17T00:00:00"/>
    <d v="2016-05-17T00:00:00"/>
    <x v="1"/>
    <s v="UN"/>
    <x v="3"/>
    <x v="11"/>
    <s v="IQ-G11"/>
    <s v="Erbil__اربيل"/>
    <s v="IQ-D064"/>
    <s v="City Center"/>
    <x v="1"/>
    <x v="1"/>
    <s v="Normal"/>
    <s v="Delivered"/>
    <s v="In-Kind"/>
    <n v="125"/>
    <n v="125"/>
    <m/>
    <m/>
    <n v="750"/>
    <n v="0"/>
    <n v="125"/>
    <n v="125"/>
    <n v="125"/>
    <n v="750"/>
    <n v="0"/>
    <n v="0"/>
    <n v="0"/>
    <n v="0"/>
    <n v="0"/>
    <n v="0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596"/>
    <d v="2016-05-17T00:00:00"/>
    <d v="2016-05-17T00:00:00"/>
    <x v="1"/>
    <s v="UN"/>
    <x v="11"/>
    <x v="10"/>
    <s v="IQ-G05"/>
    <s v="Sulaymaniya_السليمانية"/>
    <s v="IQ-D033"/>
    <s v="Ashti Camp"/>
    <x v="0"/>
    <x v="1"/>
    <s v="Normal"/>
    <s v="Delivered"/>
    <s v="In-Kind"/>
    <n v="2"/>
    <n v="2"/>
    <m/>
    <m/>
    <n v="3"/>
    <n v="0"/>
    <n v="2"/>
    <n v="0"/>
    <n v="2"/>
    <n v="3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m/>
  </r>
  <r>
    <n v="597"/>
    <d v="2016-05-18T00:00:00"/>
    <d v="2016-05-18T00:00:00"/>
    <x v="2"/>
    <s v="UN"/>
    <x v="4"/>
    <x v="8"/>
    <s v="IQ-G18"/>
    <s v="Tikrit_تكريت"/>
    <s v="IQ-D108"/>
    <m/>
    <x v="1"/>
    <x v="1"/>
    <s v="Summer"/>
    <s v="Delivered"/>
    <s v="In-Kind"/>
    <n v="196"/>
    <n v="196"/>
    <m/>
    <m/>
    <n v="1176"/>
    <n v="0"/>
    <n v="0"/>
    <n v="0"/>
    <n v="0"/>
    <n v="0"/>
    <n v="0"/>
    <n v="0"/>
    <n v="0"/>
    <n v="0"/>
    <n v="1176"/>
    <n v="0"/>
    <n v="0"/>
    <n v="0"/>
    <n v="196"/>
    <n v="196"/>
    <n v="0"/>
    <n v="196"/>
    <n v="0"/>
    <n v="0"/>
    <n v="0"/>
    <n v="0"/>
    <n v="196"/>
    <n v="196"/>
    <n v="0"/>
    <n v="0"/>
    <n v="196"/>
    <n v="0"/>
    <n v="0"/>
    <n v="0"/>
    <n v="0"/>
    <m/>
  </r>
  <r>
    <n v="598"/>
    <d v="2016-05-18T00:00:00"/>
    <d v="2016-05-18T00:00:00"/>
    <x v="1"/>
    <s v="UN"/>
    <x v="14"/>
    <x v="14"/>
    <s v="IQ-G03"/>
    <s v="Samawa_السماوة"/>
    <s v="IQ-D019"/>
    <s v="Al Haidariya playground"/>
    <x v="1"/>
    <x v="1"/>
    <s v="Normal"/>
    <s v="Delivered"/>
    <s v="In-Kind"/>
    <n v="60"/>
    <n v="60"/>
    <m/>
    <m/>
    <n v="360"/>
    <n v="0"/>
    <n v="60"/>
    <n v="60"/>
    <n v="60"/>
    <n v="180"/>
    <n v="0"/>
    <n v="0"/>
    <n v="0"/>
    <n v="180"/>
    <n v="0"/>
    <n v="0"/>
    <n v="60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m/>
  </r>
  <r>
    <n v="599"/>
    <d v="2016-05-18T00:00:00"/>
    <d v="2016-05-18T00:00:00"/>
    <x v="1"/>
    <s v="UN"/>
    <x v="2"/>
    <x v="3"/>
    <s v="IQ-G13"/>
    <s v="Daquq_داقوق"/>
    <s v="IQ-D074"/>
    <s v="Nazrawa Camp"/>
    <x v="0"/>
    <x v="1"/>
    <s v="Normal"/>
    <s v="Delivered"/>
    <s v="In-Kind"/>
    <n v="13"/>
    <n v="13"/>
    <m/>
    <m/>
    <n v="78"/>
    <n v="13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600"/>
    <d v="2016-05-18T00:00:00"/>
    <d v="2016-05-18T00:00:00"/>
    <x v="1"/>
    <s v="UN"/>
    <x v="2"/>
    <x v="3"/>
    <s v="IQ-G13"/>
    <s v="Kirkuk__كركوك"/>
    <s v="IQ-D076"/>
    <s v="City Center"/>
    <x v="1"/>
    <x v="1"/>
    <s v="Normal"/>
    <s v="Delivered"/>
    <s v="In-Kind"/>
    <n v="4"/>
    <n v="4"/>
    <m/>
    <m/>
    <n v="24"/>
    <n v="0"/>
    <n v="4"/>
    <n v="4"/>
    <n v="4"/>
    <n v="12"/>
    <n v="0"/>
    <n v="0"/>
    <n v="0"/>
    <n v="0"/>
    <n v="0"/>
    <n v="0"/>
    <n v="4"/>
    <n v="0"/>
    <n v="4"/>
    <n v="0"/>
    <n v="0"/>
    <n v="0"/>
    <n v="0"/>
    <n v="0"/>
    <n v="0"/>
    <n v="0"/>
    <n v="0"/>
    <n v="4"/>
    <n v="0"/>
    <n v="0"/>
    <n v="0"/>
    <n v="0"/>
    <n v="0"/>
    <n v="0"/>
    <n v="0"/>
    <m/>
  </r>
  <r>
    <n v="601"/>
    <d v="2016-05-18T00:00:00"/>
    <d v="2016-05-18T00:00:00"/>
    <x v="1"/>
    <s v="UN"/>
    <x v="3"/>
    <x v="11"/>
    <s v="IQ-G11"/>
    <s v="Erbil__اربيل"/>
    <s v="IQ-D064"/>
    <s v="City Center"/>
    <x v="1"/>
    <x v="1"/>
    <s v="Normal"/>
    <s v="Delivered"/>
    <s v="In-Kind"/>
    <n v="55"/>
    <n v="55"/>
    <m/>
    <m/>
    <n v="330"/>
    <n v="0"/>
    <n v="55"/>
    <n v="55"/>
    <n v="55"/>
    <n v="330"/>
    <n v="0"/>
    <n v="0"/>
    <n v="0"/>
    <n v="0"/>
    <n v="0"/>
    <n v="0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602"/>
    <d v="2016-05-19T00:00:00"/>
    <d v="2016-05-19T00:00:00"/>
    <x v="2"/>
    <s v="UN"/>
    <x v="4"/>
    <x v="8"/>
    <s v="IQ-G18"/>
    <s v="Tikrit_تكريت"/>
    <s v="IQ-D108"/>
    <m/>
    <x v="1"/>
    <x v="1"/>
    <s v="Summer"/>
    <s v="Delivered"/>
    <s v="In-Kind"/>
    <n v="184"/>
    <n v="184"/>
    <m/>
    <m/>
    <n v="1104"/>
    <n v="0"/>
    <n v="0"/>
    <n v="0"/>
    <n v="0"/>
    <n v="0"/>
    <n v="0"/>
    <n v="0"/>
    <n v="0"/>
    <n v="0"/>
    <n v="1104"/>
    <n v="0"/>
    <n v="0"/>
    <n v="0"/>
    <n v="184"/>
    <n v="184"/>
    <n v="0"/>
    <n v="184"/>
    <n v="0"/>
    <n v="0"/>
    <n v="0"/>
    <n v="0"/>
    <n v="184"/>
    <n v="184"/>
    <n v="0"/>
    <n v="0"/>
    <n v="184"/>
    <n v="0"/>
    <n v="0"/>
    <n v="0"/>
    <n v="0"/>
    <m/>
  </r>
  <r>
    <n v="603"/>
    <d v="2016-05-19T00:00:00"/>
    <d v="2016-05-19T00:00:00"/>
    <x v="2"/>
    <s v="UN"/>
    <x v="4"/>
    <x v="3"/>
    <s v="IQ-G13"/>
    <s v="Kirkuk__كركوك"/>
    <s v="IQ-D076"/>
    <m/>
    <x v="1"/>
    <x v="1"/>
    <s v="Summer"/>
    <s v="Delivered"/>
    <s v="In-Kind"/>
    <n v="250"/>
    <n v="250"/>
    <m/>
    <m/>
    <n v="1500"/>
    <n v="0"/>
    <n v="0"/>
    <n v="0"/>
    <n v="0"/>
    <n v="0"/>
    <n v="0"/>
    <n v="0"/>
    <n v="0"/>
    <n v="0"/>
    <n v="1500"/>
    <n v="0"/>
    <n v="0"/>
    <n v="0"/>
    <n v="250"/>
    <n v="250"/>
    <n v="0"/>
    <n v="250"/>
    <n v="0"/>
    <n v="0"/>
    <n v="0"/>
    <n v="0"/>
    <n v="250"/>
    <n v="250"/>
    <n v="0"/>
    <n v="0"/>
    <n v="250"/>
    <n v="0"/>
    <n v="0"/>
    <n v="0"/>
    <n v="0"/>
    <m/>
  </r>
  <r>
    <n v="604"/>
    <d v="2016-05-20T00:00:00"/>
    <d v="2016-05-20T00:00:00"/>
    <x v="1"/>
    <s v="UN"/>
    <x v="2"/>
    <x v="3"/>
    <s v="IQ-G13"/>
    <s v="Daquq_داقوق"/>
    <s v="IQ-D074"/>
    <s v="Nazrawa Camp"/>
    <x v="0"/>
    <x v="1"/>
    <s v="Normal"/>
    <s v="Delivered"/>
    <s v="In-Kind"/>
    <n v="23"/>
    <n v="23"/>
    <m/>
    <m/>
    <n v="138"/>
    <n v="23"/>
    <n v="23"/>
    <n v="23"/>
    <n v="23"/>
    <n v="69"/>
    <n v="0"/>
    <n v="0"/>
    <n v="0"/>
    <n v="0"/>
    <n v="0"/>
    <n v="0"/>
    <n v="23"/>
    <n v="0"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605"/>
    <d v="2016-05-20T00:00:00"/>
    <d v="2016-05-20T00:00:00"/>
    <x v="1"/>
    <s v="UN"/>
    <x v="12"/>
    <x v="2"/>
    <s v="IQ-G01"/>
    <s v="Falluja_الفلوجة"/>
    <s v="IQ-D002"/>
    <s v="Al-Naser Camp no.1 &amp;_x000a_ Al-Salam camp no. 2"/>
    <x v="0"/>
    <x v="1"/>
    <s v="Normal"/>
    <s v="Delivered"/>
    <s v="In-Kind"/>
    <n v="26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"/>
    <n v="0"/>
    <n v="0"/>
    <n v="0"/>
    <n v="0"/>
    <n v="0"/>
    <n v="0"/>
    <n v="0"/>
    <n v="0"/>
    <n v="0"/>
    <n v="0"/>
    <n v="0"/>
    <n v="0"/>
    <m/>
  </r>
  <r>
    <n v="606"/>
    <d v="2016-05-21T00:00:00"/>
    <d v="2016-05-21T00:00:00"/>
    <x v="1"/>
    <s v="UN"/>
    <x v="2"/>
    <x v="3"/>
    <s v="IQ-G13"/>
    <s v="Daquq_داقوق"/>
    <s v="IQ-D074"/>
    <s v="Nazrawa Camp"/>
    <x v="0"/>
    <x v="1"/>
    <s v="Normal"/>
    <s v="Delivered"/>
    <s v="In-Kind"/>
    <n v="28"/>
    <n v="28"/>
    <m/>
    <m/>
    <n v="168"/>
    <n v="28"/>
    <n v="28"/>
    <n v="28"/>
    <n v="28"/>
    <n v="84"/>
    <n v="0"/>
    <n v="0"/>
    <n v="0"/>
    <n v="0"/>
    <n v="0"/>
    <n v="0"/>
    <n v="28"/>
    <n v="0"/>
    <n v="28"/>
    <n v="0"/>
    <n v="0"/>
    <n v="0"/>
    <n v="0"/>
    <n v="0"/>
    <n v="0"/>
    <n v="0"/>
    <n v="0"/>
    <n v="28"/>
    <n v="0"/>
    <n v="0"/>
    <n v="0"/>
    <n v="0"/>
    <n v="0"/>
    <n v="0"/>
    <n v="0"/>
    <m/>
  </r>
  <r>
    <n v="607"/>
    <d v="2016-05-22T00:00:00"/>
    <d v="2016-05-22T00:00:00"/>
    <x v="1"/>
    <s v="UN"/>
    <x v="2"/>
    <x v="3"/>
    <s v="IQ-G13"/>
    <s v="Daquq_داقوق"/>
    <s v="IQ-D074"/>
    <s v="Nazrawa Camp"/>
    <x v="0"/>
    <x v="1"/>
    <s v="Normal"/>
    <s v="Delivered"/>
    <s v="In-Kind"/>
    <n v="13"/>
    <n v="13"/>
    <m/>
    <m/>
    <n v="78"/>
    <n v="13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608"/>
    <d v="2016-05-24T00:00:00"/>
    <d v="2016-05-24T00:00:00"/>
    <x v="1"/>
    <s v="UN"/>
    <x v="2"/>
    <x v="3"/>
    <s v="IQ-G13"/>
    <s v="Daquq_داقوق"/>
    <s v="IQ-D074"/>
    <s v="Nazrawa Camp"/>
    <x v="0"/>
    <x v="1"/>
    <s v="Normal"/>
    <s v="Delivered"/>
    <s v="In-Kind"/>
    <n v="20"/>
    <n v="20"/>
    <m/>
    <m/>
    <n v="120"/>
    <n v="20"/>
    <n v="20"/>
    <n v="20"/>
    <n v="20"/>
    <n v="60"/>
    <n v="0"/>
    <n v="0"/>
    <n v="0"/>
    <n v="0"/>
    <n v="0"/>
    <n v="0"/>
    <n v="20"/>
    <n v="0"/>
    <n v="20"/>
    <n v="0"/>
    <n v="0"/>
    <n v="0"/>
    <n v="0"/>
    <n v="0"/>
    <n v="0"/>
    <n v="0"/>
    <n v="0"/>
    <n v="20"/>
    <n v="0"/>
    <n v="0"/>
    <n v="0"/>
    <n v="0"/>
    <n v="0"/>
    <n v="0"/>
    <n v="0"/>
    <m/>
  </r>
  <r>
    <n v="609"/>
    <d v="2016-05-25T00:00:00"/>
    <d v="2016-05-25T00:00:00"/>
    <x v="1"/>
    <s v="UN"/>
    <x v="2"/>
    <x v="3"/>
    <s v="IQ-G13"/>
    <s v="Daquq_داقوق"/>
    <s v="IQ-D074"/>
    <s v="Nazrawa Camp"/>
    <x v="0"/>
    <x v="1"/>
    <s v="Normal"/>
    <s v="Delivered"/>
    <s v="In-Kind"/>
    <n v="22"/>
    <n v="22"/>
    <m/>
    <m/>
    <n v="132"/>
    <n v="22"/>
    <n v="22"/>
    <n v="22"/>
    <n v="22"/>
    <n v="66"/>
    <n v="0"/>
    <n v="0"/>
    <n v="0"/>
    <n v="0"/>
    <n v="0"/>
    <n v="0"/>
    <n v="22"/>
    <n v="0"/>
    <n v="22"/>
    <n v="0"/>
    <n v="0"/>
    <n v="0"/>
    <n v="0"/>
    <n v="0"/>
    <n v="0"/>
    <n v="0"/>
    <n v="0"/>
    <n v="22"/>
    <n v="0"/>
    <n v="0"/>
    <n v="0"/>
    <n v="0"/>
    <n v="0"/>
    <n v="0"/>
    <n v="0"/>
    <m/>
  </r>
  <r>
    <n v="610"/>
    <d v="2016-05-26T00:00:00"/>
    <d v="2016-05-26T00:00:00"/>
    <x v="1"/>
    <s v="UN"/>
    <x v="2"/>
    <x v="3"/>
    <s v="IQ-G13"/>
    <s v="Daquq_داقوق"/>
    <s v="IQ-D074"/>
    <s v="Nazrawa Camp"/>
    <x v="0"/>
    <x v="1"/>
    <s v="Normal"/>
    <s v="Delivered"/>
    <s v="In-Kind"/>
    <n v="22"/>
    <n v="22"/>
    <m/>
    <m/>
    <n v="132"/>
    <n v="22"/>
    <n v="22"/>
    <n v="22"/>
    <n v="22"/>
    <n v="66"/>
    <n v="0"/>
    <n v="0"/>
    <n v="0"/>
    <n v="0"/>
    <n v="0"/>
    <n v="0"/>
    <n v="22"/>
    <n v="0"/>
    <n v="22"/>
    <n v="0"/>
    <n v="0"/>
    <n v="0"/>
    <n v="0"/>
    <n v="0"/>
    <n v="0"/>
    <n v="0"/>
    <n v="0"/>
    <n v="22"/>
    <n v="0"/>
    <n v="0"/>
    <n v="0"/>
    <n v="0"/>
    <n v="0"/>
    <n v="0"/>
    <n v="0"/>
    <m/>
  </r>
  <r>
    <n v="611"/>
    <d v="2016-05-27T00:00:00"/>
    <d v="2016-05-27T00:00:00"/>
    <x v="1"/>
    <s v="UN"/>
    <x v="2"/>
    <x v="3"/>
    <s v="IQ-G13"/>
    <s v="Daquq_داقوق"/>
    <s v="IQ-D074"/>
    <s v="Nazrawa Camp"/>
    <x v="0"/>
    <x v="1"/>
    <s v="Normal"/>
    <s v="Delivered"/>
    <s v="In-Kind"/>
    <n v="24"/>
    <n v="24"/>
    <m/>
    <m/>
    <n v="144"/>
    <n v="24"/>
    <n v="24"/>
    <n v="24"/>
    <n v="24"/>
    <n v="72"/>
    <n v="0"/>
    <n v="0"/>
    <n v="0"/>
    <n v="0"/>
    <n v="0"/>
    <n v="0"/>
    <n v="24"/>
    <n v="0"/>
    <n v="24"/>
    <n v="0"/>
    <n v="0"/>
    <n v="0"/>
    <n v="0"/>
    <n v="0"/>
    <n v="0"/>
    <n v="0"/>
    <n v="0"/>
    <n v="24"/>
    <n v="0"/>
    <n v="0"/>
    <n v="0"/>
    <n v="0"/>
    <n v="0"/>
    <n v="0"/>
    <n v="0"/>
    <m/>
  </r>
  <r>
    <n v="612"/>
    <d v="2016-05-27T00:00:00"/>
    <d v="2016-05-27T00:00:00"/>
    <x v="1"/>
    <s v="UN"/>
    <x v="5"/>
    <x v="2"/>
    <s v="IQ-G01"/>
    <s v="Falluja_الفلوجة"/>
    <s v="IQ-D002"/>
    <s v="Al-Tahrir camp 1 &amp; 2 in_x000a_Al-Habaniya tourist city"/>
    <x v="0"/>
    <x v="1"/>
    <s v="Normal"/>
    <s v="Delivered"/>
    <s v="In-Kind"/>
    <n v="51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2"/>
    <n v="0"/>
    <n v="0"/>
    <n v="0"/>
    <n v="0"/>
    <n v="0"/>
    <n v="0"/>
    <n v="0"/>
    <n v="0"/>
    <n v="0"/>
    <n v="0"/>
    <n v="0"/>
    <n v="0"/>
    <m/>
  </r>
  <r>
    <n v="613"/>
    <d v="2016-05-28T00:00:00"/>
    <d v="2016-05-28T00:00:00"/>
    <x v="1"/>
    <s v="UN"/>
    <x v="2"/>
    <x v="3"/>
    <s v="IQ-G13"/>
    <s v="Daquq_داقوق"/>
    <s v="IQ-D074"/>
    <s v="Nazrawa Camp"/>
    <x v="0"/>
    <x v="1"/>
    <s v="Normal"/>
    <s v="Delivered"/>
    <s v="In-Kind"/>
    <n v="15"/>
    <n v="15"/>
    <m/>
    <m/>
    <n v="90"/>
    <n v="15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15"/>
    <n v="0"/>
    <n v="0"/>
    <n v="0"/>
    <n v="0"/>
    <n v="0"/>
    <n v="0"/>
    <n v="0"/>
    <m/>
  </r>
  <r>
    <n v="614"/>
    <d v="2016-05-28T00:00:00"/>
    <d v="2016-05-28T00:00:00"/>
    <x v="1"/>
    <s v="UN"/>
    <x v="11"/>
    <x v="12"/>
    <s v="IQ-G10"/>
    <s v="Khanaqin_خانقين"/>
    <s v="IQ-D060"/>
    <s v="Center of Khanaqin"/>
    <x v="1"/>
    <x v="1"/>
    <s v="Normal"/>
    <s v="Delivered"/>
    <s v="In-Kind"/>
    <n v="72"/>
    <n v="72"/>
    <m/>
    <m/>
    <n v="432"/>
    <n v="0"/>
    <n v="72"/>
    <n v="42"/>
    <n v="0"/>
    <n v="432"/>
    <n v="0"/>
    <n v="0"/>
    <n v="0"/>
    <n v="0"/>
    <n v="0"/>
    <n v="0"/>
    <n v="72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m/>
  </r>
  <r>
    <n v="615"/>
    <d v="2016-05-28T00:00:00"/>
    <d v="2016-05-28T00:00:00"/>
    <x v="1"/>
    <s v="UN"/>
    <x v="11"/>
    <x v="12"/>
    <s v="IQ-G10"/>
    <s v="Khanaqin_خانقين"/>
    <s v="IQ-D060"/>
    <s v="Khanaqin Villages"/>
    <x v="1"/>
    <x v="1"/>
    <s v="Normal"/>
    <s v="Delivered"/>
    <s v="In-Kind"/>
    <n v="122"/>
    <n v="122"/>
    <m/>
    <m/>
    <n v="732"/>
    <n v="0"/>
    <n v="122"/>
    <n v="122"/>
    <n v="0"/>
    <n v="732"/>
    <n v="0"/>
    <n v="0"/>
    <n v="0"/>
    <n v="0"/>
    <n v="0"/>
    <n v="0"/>
    <n v="122"/>
    <n v="0"/>
    <n v="122"/>
    <n v="0"/>
    <n v="0"/>
    <n v="0"/>
    <n v="0"/>
    <n v="0"/>
    <n v="0"/>
    <n v="0"/>
    <n v="0"/>
    <n v="0"/>
    <n v="0"/>
    <n v="0"/>
    <n v="0"/>
    <n v="0"/>
    <n v="0"/>
    <n v="0"/>
    <n v="0"/>
    <m/>
  </r>
  <r>
    <n v="616"/>
    <d v="2016-05-28T00:00:00"/>
    <d v="2016-05-28T00:00:00"/>
    <x v="1"/>
    <s v="UN"/>
    <x v="1"/>
    <x v="2"/>
    <s v="IQ-G01"/>
    <s v="Falluja_الفلوجة"/>
    <s v="IQ-D002"/>
    <s v="Amriyat Al-Fallujah Camp No. 15"/>
    <x v="0"/>
    <x v="1"/>
    <s v="Normal"/>
    <s v="Delivered"/>
    <s v="In-Kind"/>
    <n v="100"/>
    <n v="100"/>
    <m/>
    <m/>
    <n v="600"/>
    <n v="0"/>
    <n v="100"/>
    <n v="100"/>
    <n v="100"/>
    <n v="600"/>
    <n v="0"/>
    <n v="0"/>
    <n v="0"/>
    <n v="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617"/>
    <d v="2016-05-28T00:00:00"/>
    <d v="2016-05-28T00:00:00"/>
    <x v="1"/>
    <s v="UN"/>
    <x v="1"/>
    <x v="2"/>
    <s v="IQ-G01"/>
    <s v="Falluja_الفلوجة"/>
    <s v="IQ-D002"/>
    <s v="Bzaibiz Camp 50"/>
    <x v="0"/>
    <x v="1"/>
    <s v="Normal"/>
    <s v="Delivered"/>
    <s v="In-Kind"/>
    <n v="170"/>
    <n v="170"/>
    <m/>
    <m/>
    <n v="1020"/>
    <n v="0"/>
    <n v="170"/>
    <n v="170"/>
    <n v="170"/>
    <n v="1020"/>
    <n v="0"/>
    <n v="0"/>
    <n v="0"/>
    <n v="0"/>
    <n v="0"/>
    <n v="0"/>
    <n v="170"/>
    <n v="0"/>
    <n v="170"/>
    <n v="0"/>
    <n v="0"/>
    <n v="0"/>
    <n v="0"/>
    <n v="0"/>
    <n v="0"/>
    <n v="0"/>
    <n v="0"/>
    <n v="170"/>
    <n v="0"/>
    <n v="0"/>
    <n v="0"/>
    <n v="0"/>
    <n v="0"/>
    <n v="0"/>
    <n v="0"/>
    <m/>
  </r>
  <r>
    <n v="618"/>
    <d v="2016-05-28T00:00:00"/>
    <d v="2016-05-28T00:00:00"/>
    <x v="1"/>
    <s v="UN"/>
    <x v="1"/>
    <x v="2"/>
    <s v="IQ-G01"/>
    <s v="Falluja_الفلوجة"/>
    <s v="IQ-D002"/>
    <s v="Habbaniya Tourist City Camp  "/>
    <x v="0"/>
    <x v="1"/>
    <s v="Normal"/>
    <s v="Delivered"/>
    <s v="In-Kind"/>
    <n v="200"/>
    <n v="200"/>
    <m/>
    <m/>
    <n v="1200"/>
    <n v="0"/>
    <n v="200"/>
    <n v="200"/>
    <n v="200"/>
    <n v="1200"/>
    <n v="0"/>
    <n v="0"/>
    <n v="0"/>
    <n v="0"/>
    <n v="0"/>
    <n v="0"/>
    <n v="200"/>
    <n v="0"/>
    <n v="200"/>
    <n v="0"/>
    <n v="0"/>
    <n v="0"/>
    <n v="0"/>
    <n v="0"/>
    <n v="0"/>
    <n v="0"/>
    <n v="0"/>
    <n v="200"/>
    <n v="0"/>
    <n v="0"/>
    <n v="0"/>
    <n v="0"/>
    <n v="0"/>
    <n v="0"/>
    <n v="0"/>
    <m/>
  </r>
  <r>
    <n v="619"/>
    <d v="2016-05-28T00:00:00"/>
    <d v="2016-05-28T00:00:00"/>
    <x v="1"/>
    <s v="UN"/>
    <x v="1"/>
    <x v="2"/>
    <s v="IQ-G01"/>
    <s v="Ramadi_الرمادي"/>
    <s v="IQ-D006"/>
    <s v="Al-khaldiyiah "/>
    <x v="0"/>
    <x v="1"/>
    <s v="Normal"/>
    <s v="Delivered"/>
    <s v="In-Kind"/>
    <n v="250"/>
    <n v="250"/>
    <m/>
    <m/>
    <n v="1500"/>
    <n v="0"/>
    <n v="250"/>
    <n v="250"/>
    <n v="250"/>
    <n v="1500"/>
    <n v="0"/>
    <n v="0"/>
    <n v="0"/>
    <n v="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m/>
  </r>
  <r>
    <n v="620"/>
    <d v="2016-05-28T00:00:00"/>
    <d v="2016-05-28T00:00:00"/>
    <x v="1"/>
    <s v="UN"/>
    <x v="1"/>
    <x v="2"/>
    <s v="IQ-G01"/>
    <s v="Falluja_الفلوجة"/>
    <s v="IQ-D002"/>
    <s v="Amriyat Al-Fallujah Iraq Camp"/>
    <x v="0"/>
    <x v="1"/>
    <s v="Normal"/>
    <s v="Delivered"/>
    <s v="In-Kind"/>
    <n v="228"/>
    <n v="228"/>
    <m/>
    <m/>
    <n v="1368"/>
    <n v="0"/>
    <n v="228"/>
    <n v="228"/>
    <n v="228"/>
    <n v="1368"/>
    <n v="0"/>
    <n v="0"/>
    <n v="0"/>
    <n v="0"/>
    <n v="0"/>
    <n v="0"/>
    <n v="228"/>
    <n v="0"/>
    <n v="228"/>
    <n v="0"/>
    <n v="0"/>
    <n v="0"/>
    <n v="0"/>
    <n v="0"/>
    <n v="0"/>
    <n v="0"/>
    <n v="0"/>
    <n v="228"/>
    <n v="0"/>
    <n v="0"/>
    <n v="0"/>
    <n v="0"/>
    <n v="0"/>
    <n v="0"/>
    <n v="0"/>
    <m/>
  </r>
  <r>
    <n v="621"/>
    <d v="2016-05-29T00:00:00"/>
    <d v="2016-05-29T00:00:00"/>
    <x v="2"/>
    <s v="UN"/>
    <x v="4"/>
    <x v="2"/>
    <s v="IQ-G01"/>
    <s v="Falluja_الفلوجة"/>
    <s v="IQ-D002"/>
    <m/>
    <x v="1"/>
    <x v="1"/>
    <s v="Summer"/>
    <s v="Delivered"/>
    <s v="In-Kind"/>
    <n v="75"/>
    <n v="75"/>
    <m/>
    <m/>
    <n v="450"/>
    <n v="0"/>
    <n v="0"/>
    <n v="0"/>
    <n v="0"/>
    <n v="0"/>
    <n v="0"/>
    <n v="0"/>
    <n v="0"/>
    <n v="0"/>
    <n v="450"/>
    <n v="0"/>
    <n v="0"/>
    <n v="0"/>
    <n v="75"/>
    <n v="75"/>
    <n v="0"/>
    <n v="75"/>
    <n v="0"/>
    <n v="0"/>
    <n v="0"/>
    <n v="0"/>
    <n v="75"/>
    <n v="75"/>
    <n v="0"/>
    <n v="0"/>
    <n v="75"/>
    <n v="0"/>
    <n v="0"/>
    <n v="0"/>
    <n v="0"/>
    <m/>
  </r>
  <r>
    <n v="622"/>
    <d v="2016-05-29T00:00:00"/>
    <d v="2016-05-29T00:00:00"/>
    <x v="2"/>
    <s v="UN"/>
    <x v="4"/>
    <x v="2"/>
    <s v="IQ-G01"/>
    <s v="Falluja_الفلوجة"/>
    <s v="IQ-D002"/>
    <m/>
    <x v="1"/>
    <x v="1"/>
    <s v="Summer"/>
    <s v="Delivered"/>
    <s v="In-Kind"/>
    <n v="75"/>
    <n v="75"/>
    <m/>
    <m/>
    <n v="450"/>
    <n v="0"/>
    <n v="0"/>
    <n v="0"/>
    <n v="0"/>
    <n v="0"/>
    <n v="0"/>
    <n v="0"/>
    <n v="0"/>
    <n v="0"/>
    <n v="450"/>
    <n v="0"/>
    <n v="0"/>
    <n v="0"/>
    <n v="75"/>
    <n v="75"/>
    <n v="0"/>
    <n v="75"/>
    <n v="0"/>
    <n v="0"/>
    <n v="0"/>
    <n v="0"/>
    <n v="75"/>
    <n v="75"/>
    <n v="0"/>
    <n v="0"/>
    <n v="75"/>
    <n v="0"/>
    <n v="0"/>
    <n v="0"/>
    <n v="0"/>
    <m/>
  </r>
  <r>
    <n v="623"/>
    <d v="2016-05-29T00:00:00"/>
    <d v="2016-05-29T00:00:00"/>
    <x v="1"/>
    <s v="UN"/>
    <x v="3"/>
    <x v="11"/>
    <s v="IQ-G11"/>
    <s v="Erbil__اربيل"/>
    <s v="IQ-D064"/>
    <s v="City Center"/>
    <x v="1"/>
    <x v="1"/>
    <s v="Normal"/>
    <s v="Delivered"/>
    <s v="CASH"/>
    <n v="21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624"/>
    <d v="2016-05-30T00:00:00"/>
    <d v="2016-05-30T00:00:00"/>
    <x v="2"/>
    <s v="UN"/>
    <x v="4"/>
    <x v="2"/>
    <s v="IQ-G01"/>
    <s v="Falluja_الفلوجة"/>
    <s v="IQ-D002"/>
    <m/>
    <x v="1"/>
    <x v="1"/>
    <s v="Summer"/>
    <s v="Delivered"/>
    <s v="In-Kind"/>
    <n v="135"/>
    <n v="135"/>
    <m/>
    <m/>
    <n v="810"/>
    <n v="0"/>
    <n v="0"/>
    <n v="0"/>
    <n v="0"/>
    <n v="0"/>
    <n v="0"/>
    <n v="0"/>
    <n v="0"/>
    <n v="0"/>
    <n v="810"/>
    <n v="0"/>
    <n v="0"/>
    <n v="0"/>
    <n v="135"/>
    <n v="135"/>
    <n v="0"/>
    <n v="135"/>
    <n v="0"/>
    <n v="0"/>
    <n v="0"/>
    <n v="0"/>
    <n v="135"/>
    <n v="135"/>
    <n v="0"/>
    <n v="0"/>
    <n v="135"/>
    <n v="0"/>
    <n v="0"/>
    <n v="0"/>
    <n v="0"/>
    <m/>
  </r>
  <r>
    <n v="625"/>
    <d v="2016-05-31T00:00:00"/>
    <d v="2016-05-31T00:00:00"/>
    <x v="1"/>
    <s v="UN"/>
    <x v="3"/>
    <x v="11"/>
    <s v="IQ-G11"/>
    <s v="Erbil__اربيل"/>
    <s v="IQ-D064"/>
    <s v="City Center"/>
    <x v="1"/>
    <x v="1"/>
    <s v="Normal"/>
    <s v="Delivered"/>
    <s v="CASH"/>
    <n v="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626"/>
    <d v="2016-05-31T00:00:00"/>
    <d v="2016-05-31T00:00:00"/>
    <x v="1"/>
    <s v="UN"/>
    <x v="11"/>
    <x v="10"/>
    <s v="IQ-G05"/>
    <s v="Sulaymaniya_السليمانية"/>
    <s v="IQ-D033"/>
    <s v="Ashti Camp"/>
    <x v="0"/>
    <x v="1"/>
    <s v="Normal"/>
    <s v="Delivered"/>
    <s v="In-Kind"/>
    <n v="1"/>
    <n v="1"/>
    <m/>
    <m/>
    <n v="5"/>
    <n v="0"/>
    <n v="1"/>
    <n v="1"/>
    <n v="0"/>
    <n v="5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m/>
  </r>
  <r>
    <n v="627"/>
    <d v="2016-05-01T00:00:00"/>
    <d v="2016-05-31T00:00:00"/>
    <x v="13"/>
    <s v="Governement Bodies"/>
    <x v="16"/>
    <x v="6"/>
    <s v="IQ-G06"/>
    <s v="Hashimiya_الهاشمية"/>
    <s v="IQ-D034"/>
    <s v="Clothing"/>
    <x v="1"/>
    <x v="1"/>
    <s v="Summer"/>
    <s v="Delivered"/>
    <s v="In-Kind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9"/>
    <n v="2"/>
    <s v="From AI"/>
  </r>
  <r>
    <n v="628"/>
    <d v="2016-05-01T00:00:00"/>
    <d v="2016-05-31T00:00:00"/>
    <x v="16"/>
    <s v="Int'l NGO"/>
    <x v="19"/>
    <x v="3"/>
    <s v="IQ-G13"/>
    <s v="Daquq_داقوق"/>
    <s v="IQ-D074"/>
    <s v="Daquq District"/>
    <x v="1"/>
    <x v="1"/>
    <s v="Normal"/>
    <s v="Delivered"/>
    <s v="In-Kind"/>
    <n v="70"/>
    <n v="70"/>
    <m/>
    <m/>
    <n v="0"/>
    <n v="0"/>
    <n v="70"/>
    <n v="70"/>
    <n v="70"/>
    <n v="0"/>
    <n v="0"/>
    <n v="0"/>
    <n v="0"/>
    <n v="0"/>
    <n v="7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629"/>
    <d v="2016-05-01T00:00:00"/>
    <d v="2016-05-31T00:00:00"/>
    <x v="16"/>
    <s v="Int'l NGO"/>
    <x v="19"/>
    <x v="3"/>
    <s v="IQ-G13"/>
    <s v="Kirkuk__كركوك"/>
    <s v="IQ-D076"/>
    <s v="Daquq District"/>
    <x v="1"/>
    <x v="1"/>
    <s v="Normal"/>
    <s v="Delivered"/>
    <s v="In-Kind"/>
    <n v="792"/>
    <n v="792"/>
    <m/>
    <m/>
    <n v="2623"/>
    <n v="515"/>
    <n v="792"/>
    <n v="792"/>
    <n v="792"/>
    <n v="0"/>
    <n v="0"/>
    <n v="0"/>
    <n v="0"/>
    <n v="2623"/>
    <n v="792"/>
    <n v="0"/>
    <n v="792"/>
    <n v="0"/>
    <n v="792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630"/>
    <d v="2016-05-01T00:00:00"/>
    <d v="2016-05-31T00:00:00"/>
    <x v="1"/>
    <s v="UN"/>
    <x v="8"/>
    <x v="2"/>
    <s v="IQ-G01"/>
    <s v="Falluja_الفلوجة"/>
    <s v="IQ-D002"/>
    <s v="Camp - Amriyat Al-Fallujah"/>
    <x v="0"/>
    <x v="1"/>
    <s v="Summer"/>
    <s v="Delivered"/>
    <s v="In-Kind"/>
    <n v="739"/>
    <n v="498"/>
    <m/>
    <m/>
    <n v="4434"/>
    <n v="0"/>
    <n v="739"/>
    <n v="739"/>
    <n v="498"/>
    <n v="1494"/>
    <n v="0"/>
    <n v="0"/>
    <n v="0"/>
    <n v="1494"/>
    <n v="0"/>
    <n v="0"/>
    <n v="498"/>
    <n v="0"/>
    <n v="0"/>
    <n v="0"/>
    <n v="0"/>
    <n v="0"/>
    <n v="0"/>
    <n v="0"/>
    <n v="0"/>
    <n v="241"/>
    <n v="0"/>
    <n v="0"/>
    <n v="0"/>
    <n v="0"/>
    <n v="0"/>
    <n v="0"/>
    <n v="0"/>
    <n v="0"/>
    <n v="0"/>
    <s v="From AI"/>
  </r>
  <r>
    <n v="631"/>
    <d v="2016-05-01T00:00:00"/>
    <d v="2016-05-31T00:00:00"/>
    <x v="1"/>
    <s v="UN"/>
    <x v="8"/>
    <x v="2"/>
    <s v="IQ-G01"/>
    <s v="Falluja_الفلوجة"/>
    <s v="IQ-D002"/>
    <s v="Camp - Habbaniya Tourist City"/>
    <x v="0"/>
    <x v="1"/>
    <s v="Summer"/>
    <s v="Delivered"/>
    <s v="In-Kind"/>
    <n v="450"/>
    <n v="450"/>
    <m/>
    <m/>
    <n v="2700"/>
    <n v="0"/>
    <n v="450"/>
    <n v="450"/>
    <n v="450"/>
    <n v="1350"/>
    <n v="0"/>
    <n v="0"/>
    <n v="0"/>
    <n v="1350"/>
    <n v="0"/>
    <n v="0"/>
    <n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632"/>
    <d v="2016-05-01T00:00:00"/>
    <d v="2016-05-31T00:00:00"/>
    <x v="1"/>
    <s v="UN"/>
    <x v="8"/>
    <x v="2"/>
    <s v="IQ-G01"/>
    <s v="Heet_هيت"/>
    <s v="IQ-D004"/>
    <s v="District - Heet"/>
    <x v="1"/>
    <x v="1"/>
    <s v="Summer"/>
    <s v="Delivered"/>
    <s v="In-Kind"/>
    <n v="750"/>
    <n v="750"/>
    <m/>
    <m/>
    <n v="4500"/>
    <n v="0"/>
    <n v="750"/>
    <n v="750"/>
    <n v="750"/>
    <n v="2250"/>
    <n v="0"/>
    <n v="0"/>
    <n v="0"/>
    <n v="0"/>
    <n v="0"/>
    <n v="0"/>
    <n v="750"/>
    <n v="0"/>
    <n v="0"/>
    <n v="0"/>
    <n v="0"/>
    <n v="0"/>
    <n v="0"/>
    <n v="0"/>
    <n v="0"/>
    <n v="0"/>
    <n v="0"/>
    <n v="750"/>
    <n v="0"/>
    <n v="0"/>
    <n v="0"/>
    <n v="0"/>
    <n v="0"/>
    <n v="0"/>
    <n v="0"/>
    <s v="From AI"/>
  </r>
  <r>
    <n v="633"/>
    <d v="2016-05-01T00:00:00"/>
    <d v="2016-05-31T00:00:00"/>
    <x v="15"/>
    <s v="Int'l NGO"/>
    <x v="18"/>
    <x v="11"/>
    <s v="IQ-G11"/>
    <s v="Erbil__اربيل"/>
    <s v="IQ-D064"/>
    <s v="District - Erbil"/>
    <x v="1"/>
    <x v="1"/>
    <s v="Summer"/>
    <s v="Delivered"/>
    <s v="CASH"/>
    <n v="7"/>
    <m/>
    <n v="1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634"/>
    <d v="2016-05-01T00:00:00"/>
    <d v="2016-05-31T00:00:00"/>
    <x v="6"/>
    <s v="Int'l NGO"/>
    <x v="9"/>
    <x v="11"/>
    <s v="IQ-G11"/>
    <s v="Erbil__اربيل"/>
    <s v="IQ-D064"/>
    <s v="Camp - Debaga"/>
    <x v="0"/>
    <x v="1"/>
    <s v="Summer"/>
    <s v="Delivered"/>
    <s v="In-Kind"/>
    <n v="194"/>
    <n v="194"/>
    <m/>
    <m/>
    <n v="0"/>
    <n v="704"/>
    <n v="0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194"/>
    <n v="0"/>
    <n v="704"/>
    <n v="0"/>
    <n v="0"/>
    <n v="0"/>
    <n v="0"/>
    <n v="0"/>
    <s v="From AI"/>
  </r>
  <r>
    <n v="635"/>
    <d v="2016-05-01T00:00:00"/>
    <d v="2016-05-31T00:00:00"/>
    <x v="6"/>
    <s v="Int'l NGO"/>
    <x v="9"/>
    <x v="11"/>
    <s v="IQ-G11"/>
    <s v="Erbil__اربيل"/>
    <s v="IQ-D064"/>
    <s v="Camp - Debaga"/>
    <x v="0"/>
    <x v="1"/>
    <s v="Summer"/>
    <s v="Delivered"/>
    <s v="In-Kind"/>
    <m/>
    <m/>
    <s v="Fuel"/>
    <n v="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20"/>
    <n v="0"/>
    <n v="0"/>
    <n v="0"/>
    <n v="0"/>
    <n v="0"/>
    <n v="0"/>
    <n v="0"/>
    <n v="0"/>
    <n v="0"/>
    <n v="0"/>
    <s v="From AI"/>
  </r>
  <r>
    <n v="636"/>
    <d v="2016-05-01T00:00:00"/>
    <d v="2016-05-31T00:00:00"/>
    <x v="1"/>
    <s v="UN"/>
    <x v="3"/>
    <x v="0"/>
    <s v="IQ-G08"/>
    <s v="Sumel_سميل"/>
    <s v="IQ-D050"/>
    <s v="Camp - Khanke"/>
    <x v="0"/>
    <x v="2"/>
    <s v="Normal"/>
    <s v="Delivered"/>
    <s v="In-Kind"/>
    <n v="3"/>
    <n v="2"/>
    <m/>
    <m/>
    <n v="0"/>
    <n v="0"/>
    <n v="0"/>
    <n v="0"/>
    <n v="1"/>
    <n v="9"/>
    <n v="0"/>
    <n v="0"/>
    <n v="0"/>
    <n v="0"/>
    <n v="0"/>
    <n v="0"/>
    <n v="2"/>
    <n v="15"/>
    <n v="0"/>
    <n v="0"/>
    <n v="0"/>
    <n v="0"/>
    <n v="0"/>
    <n v="0"/>
    <n v="0"/>
    <n v="0"/>
    <n v="0"/>
    <n v="3"/>
    <n v="0"/>
    <n v="0"/>
    <n v="0"/>
    <n v="0"/>
    <n v="0"/>
    <n v="0"/>
    <n v="0"/>
    <s v="From AI"/>
  </r>
  <r>
    <n v="637"/>
    <d v="2016-05-01T00:00:00"/>
    <d v="2016-05-31T00:00:00"/>
    <x v="1"/>
    <s v="UN"/>
    <x v="3"/>
    <x v="0"/>
    <s v="IQ-G08"/>
    <s v="Sumel_سميل"/>
    <s v="IQ-D050"/>
    <s v="Camp - Rwanga Community"/>
    <x v="0"/>
    <x v="2"/>
    <s v="Normal"/>
    <s v="Delivered"/>
    <s v="In-Kind"/>
    <n v="65"/>
    <m/>
    <m/>
    <m/>
    <n v="0"/>
    <n v="0"/>
    <n v="0"/>
    <n v="0"/>
    <n v="0"/>
    <n v="389"/>
    <n v="0"/>
    <n v="0"/>
    <n v="0"/>
    <n v="0"/>
    <n v="0"/>
    <n v="0"/>
    <n v="0"/>
    <n v="389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638"/>
    <d v="2016-05-01T00:00:00"/>
    <d v="2016-05-31T00:00:00"/>
    <x v="1"/>
    <s v="UN"/>
    <x v="3"/>
    <x v="0"/>
    <s v="IQ-G08"/>
    <s v="Sumel_سميل"/>
    <s v="IQ-D050"/>
    <s v="Camp - Shariya"/>
    <x v="0"/>
    <x v="1"/>
    <s v="Summer"/>
    <s v="Delivered"/>
    <s v="In-Kind"/>
    <n v="1"/>
    <n v="1"/>
    <m/>
    <m/>
    <n v="0"/>
    <n v="0"/>
    <n v="1"/>
    <n v="0"/>
    <n v="0"/>
    <n v="4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0"/>
    <n v="0"/>
    <n v="0"/>
    <n v="0"/>
    <s v="From AI"/>
  </r>
  <r>
    <n v="639"/>
    <d v="2016-05-01T00:00:00"/>
    <d v="2016-05-31T00:00:00"/>
    <x v="1"/>
    <s v="UN"/>
    <x v="3"/>
    <x v="0"/>
    <s v="IQ-G08"/>
    <s v="Sumel_سميل"/>
    <s v="IQ-D050"/>
    <s v="District - Sumel"/>
    <x v="1"/>
    <x v="1"/>
    <s v="Summer"/>
    <s v="Delivered"/>
    <s v="In-Kind"/>
    <n v="3"/>
    <n v="3"/>
    <m/>
    <m/>
    <n v="0"/>
    <n v="0"/>
    <n v="3"/>
    <n v="0"/>
    <n v="0"/>
    <n v="14"/>
    <n v="0"/>
    <n v="0"/>
    <n v="0"/>
    <n v="0"/>
    <n v="0"/>
    <n v="0"/>
    <n v="3"/>
    <n v="12"/>
    <n v="0"/>
    <n v="0"/>
    <n v="0"/>
    <n v="0"/>
    <n v="0"/>
    <n v="0"/>
    <n v="0"/>
    <n v="0"/>
    <n v="0"/>
    <n v="3"/>
    <n v="0"/>
    <n v="0"/>
    <n v="0"/>
    <n v="0"/>
    <n v="0"/>
    <n v="0"/>
    <n v="0"/>
    <s v="From AI"/>
  </r>
  <r>
    <n v="640"/>
    <d v="2016-05-01T00:00:00"/>
    <d v="2016-05-31T00:00:00"/>
    <x v="1"/>
    <s v="UN"/>
    <x v="3"/>
    <x v="0"/>
    <s v="IQ-G08"/>
    <s v="Zakho_زاخو"/>
    <s v="IQ-D051"/>
    <s v="Camp - Berseve 2"/>
    <x v="0"/>
    <x v="1"/>
    <s v="Normal"/>
    <s v="Delivered"/>
    <s v="In-Kind"/>
    <n v="1"/>
    <n v="1"/>
    <m/>
    <m/>
    <n v="0"/>
    <n v="0"/>
    <n v="0"/>
    <n v="0"/>
    <n v="0"/>
    <n v="6"/>
    <n v="0"/>
    <n v="0"/>
    <n v="0"/>
    <n v="0"/>
    <n v="0"/>
    <n v="0"/>
    <n v="1"/>
    <n v="6"/>
    <n v="0"/>
    <n v="0"/>
    <n v="0"/>
    <n v="0"/>
    <n v="0"/>
    <n v="0"/>
    <n v="0"/>
    <n v="0"/>
    <n v="0"/>
    <n v="1"/>
    <n v="0"/>
    <n v="0"/>
    <n v="0"/>
    <n v="0"/>
    <n v="0"/>
    <n v="0"/>
    <n v="0"/>
    <s v="From AI"/>
  </r>
  <r>
    <n v="641"/>
    <d v="2016-05-01T00:00:00"/>
    <d v="2016-05-31T00:00:00"/>
    <x v="1"/>
    <s v="UN"/>
    <x v="3"/>
    <x v="5"/>
    <s v="IQ-G15"/>
    <s v="Shikhan_الشيخان"/>
    <s v="IQ-D088"/>
    <s v="Camp - Essian"/>
    <x v="0"/>
    <x v="2"/>
    <s v="Summer"/>
    <s v="Delivered"/>
    <s v="In-Kind"/>
    <n v="1"/>
    <n v="1"/>
    <m/>
    <m/>
    <n v="0"/>
    <n v="0"/>
    <n v="1"/>
    <n v="0"/>
    <n v="0"/>
    <n v="6"/>
    <n v="0"/>
    <n v="0"/>
    <n v="0"/>
    <n v="0"/>
    <n v="0"/>
    <n v="0"/>
    <n v="1"/>
    <n v="6"/>
    <n v="0"/>
    <n v="0"/>
    <n v="0"/>
    <n v="0"/>
    <n v="0"/>
    <n v="0"/>
    <n v="0"/>
    <n v="0"/>
    <n v="0"/>
    <n v="1"/>
    <n v="0"/>
    <n v="0"/>
    <n v="0"/>
    <n v="0"/>
    <n v="0"/>
    <n v="0"/>
    <n v="0"/>
    <s v="From AI"/>
  </r>
  <r>
    <n v="642"/>
    <d v="2016-05-01T00:00:00"/>
    <d v="2016-05-31T00:00:00"/>
    <x v="1"/>
    <s v="UN"/>
    <x v="3"/>
    <x v="5"/>
    <s v="IQ-G15"/>
    <s v="Tilkaif_تلكيف"/>
    <s v="IQ-D091"/>
    <s v="Camp - Garmawa"/>
    <x v="0"/>
    <x v="2"/>
    <s v="Summer"/>
    <s v="Delivered"/>
    <s v="In-Kind"/>
    <n v="69"/>
    <n v="69"/>
    <m/>
    <m/>
    <n v="210"/>
    <n v="0"/>
    <n v="71"/>
    <n v="35"/>
    <n v="85"/>
    <n v="370"/>
    <n v="0"/>
    <n v="0"/>
    <n v="0"/>
    <n v="0"/>
    <n v="0"/>
    <n v="0"/>
    <n v="35"/>
    <n v="192"/>
    <n v="0"/>
    <n v="0"/>
    <n v="0"/>
    <n v="0"/>
    <n v="0"/>
    <n v="0"/>
    <n v="0"/>
    <n v="0"/>
    <n v="0"/>
    <n v="69"/>
    <n v="0"/>
    <n v="0"/>
    <n v="0"/>
    <n v="0"/>
    <n v="0"/>
    <n v="0"/>
    <n v="0"/>
    <s v="From AI"/>
  </r>
  <r>
    <n v="643"/>
    <d v="2016-06-01T00:00:00"/>
    <d v="2016-06-01T00:00:00"/>
    <x v="1"/>
    <s v="UN"/>
    <x v="2"/>
    <x v="3"/>
    <s v="IQ-G13"/>
    <s v="Daquq_داقوق"/>
    <s v="IQ-D074"/>
    <s v="Nazrawa Camp"/>
    <x v="0"/>
    <x v="1"/>
    <s v="Normal"/>
    <s v="Delivered"/>
    <s v="In-Kind"/>
    <n v="14"/>
    <n v="14"/>
    <m/>
    <m/>
    <n v="84"/>
    <n v="0"/>
    <n v="14"/>
    <n v="14"/>
    <n v="14"/>
    <n v="42"/>
    <n v="0"/>
    <n v="0"/>
    <n v="0"/>
    <n v="0"/>
    <n v="0"/>
    <n v="0"/>
    <n v="14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m/>
  </r>
  <r>
    <n v="644"/>
    <d v="2016-06-01T00:00:00"/>
    <d v="2016-06-01T00:00:00"/>
    <x v="2"/>
    <s v="UN"/>
    <x v="4"/>
    <x v="8"/>
    <s v="IQ-G18"/>
    <s v="Tikrit_تكريت"/>
    <s v="IQ-D108"/>
    <s v="Tikrit center-Hay Al Zuhor"/>
    <x v="1"/>
    <x v="1"/>
    <s v="Summer"/>
    <s v="Delivered"/>
    <s v="In-Kind"/>
    <n v="212"/>
    <n v="212"/>
    <m/>
    <m/>
    <n v="1272"/>
    <n v="0"/>
    <n v="0"/>
    <n v="0"/>
    <n v="0"/>
    <n v="0"/>
    <n v="0"/>
    <n v="0"/>
    <n v="0"/>
    <n v="0"/>
    <n v="1272"/>
    <n v="0"/>
    <n v="0"/>
    <n v="0"/>
    <n v="212"/>
    <n v="212"/>
    <n v="0"/>
    <n v="0"/>
    <n v="0"/>
    <n v="0"/>
    <n v="0"/>
    <n v="0"/>
    <n v="212"/>
    <n v="212"/>
    <n v="0"/>
    <n v="0"/>
    <n v="212"/>
    <n v="0"/>
    <n v="0"/>
    <n v="0"/>
    <n v="0"/>
    <s v="(212 sewing kits)"/>
  </r>
  <r>
    <n v="645"/>
    <d v="2016-06-01T00:00:00"/>
    <d v="2016-06-01T00:00:00"/>
    <x v="2"/>
    <s v="UN"/>
    <x v="4"/>
    <x v="8"/>
    <s v="IQ-G18"/>
    <s v="Tikrit_تكريت"/>
    <s v="IQ-D108"/>
    <s v="Tikrit center- Hay A lAsri"/>
    <x v="1"/>
    <x v="1"/>
    <s v="Summer"/>
    <s v="Delivered"/>
    <s v="In-Kind"/>
    <n v="217"/>
    <n v="217"/>
    <m/>
    <m/>
    <n v="1302"/>
    <n v="0"/>
    <n v="0"/>
    <n v="0"/>
    <n v="0"/>
    <n v="0"/>
    <n v="0"/>
    <n v="0"/>
    <n v="0"/>
    <n v="0"/>
    <n v="1302"/>
    <n v="0"/>
    <n v="0"/>
    <n v="0"/>
    <n v="217"/>
    <n v="217"/>
    <n v="0"/>
    <n v="0"/>
    <n v="0"/>
    <n v="0"/>
    <n v="0"/>
    <n v="0"/>
    <n v="217"/>
    <n v="217"/>
    <n v="0"/>
    <n v="0"/>
    <n v="217"/>
    <n v="0"/>
    <n v="0"/>
    <n v="0"/>
    <n v="0"/>
    <s v="(217 sewing kits)"/>
  </r>
  <r>
    <n v="646"/>
    <d v="2016-06-02T00:00:00"/>
    <d v="2016-06-02T00:00:00"/>
    <x v="1"/>
    <s v="UN"/>
    <x v="2"/>
    <x v="3"/>
    <s v="IQ-G13"/>
    <s v="Daquq_داقوق"/>
    <s v="IQ-D074"/>
    <s v="Nazrawa Camp"/>
    <x v="0"/>
    <x v="1"/>
    <s v="Normal"/>
    <s v="Delivered"/>
    <s v="In-Kind"/>
    <n v="54"/>
    <n v="54"/>
    <m/>
    <m/>
    <n v="324"/>
    <n v="0"/>
    <n v="54"/>
    <n v="54"/>
    <n v="54"/>
    <n v="162"/>
    <n v="0"/>
    <n v="0"/>
    <n v="0"/>
    <n v="0"/>
    <n v="0"/>
    <n v="0"/>
    <n v="54"/>
    <n v="0"/>
    <n v="54"/>
    <n v="0"/>
    <n v="0"/>
    <n v="0"/>
    <n v="0"/>
    <n v="0"/>
    <n v="0"/>
    <n v="0"/>
    <n v="0"/>
    <n v="54"/>
    <n v="0"/>
    <n v="0"/>
    <n v="0"/>
    <n v="0"/>
    <n v="0"/>
    <n v="0"/>
    <n v="0"/>
    <m/>
  </r>
  <r>
    <n v="647"/>
    <d v="2016-06-02T00:00:00"/>
    <d v="2016-06-02T00:00:00"/>
    <x v="1"/>
    <s v="UN"/>
    <x v="2"/>
    <x v="3"/>
    <s v="IQ-G13"/>
    <s v="Daquq_داقوق"/>
    <s v="IQ-D074"/>
    <s v="Laylan Camp"/>
    <x v="0"/>
    <x v="1"/>
    <s v="Normal"/>
    <s v="Delivered"/>
    <s v="In-Kind"/>
    <n v="16"/>
    <n v="16"/>
    <m/>
    <m/>
    <n v="96"/>
    <n v="0"/>
    <n v="16"/>
    <n v="16"/>
    <n v="16"/>
    <n v="48"/>
    <n v="0"/>
    <n v="0"/>
    <n v="0"/>
    <n v="0"/>
    <n v="0"/>
    <n v="0"/>
    <n v="16"/>
    <n v="0"/>
    <n v="16"/>
    <n v="0"/>
    <n v="0"/>
    <n v="0"/>
    <n v="0"/>
    <n v="0"/>
    <n v="0"/>
    <n v="0"/>
    <n v="0"/>
    <n v="16"/>
    <n v="0"/>
    <n v="0"/>
    <n v="0"/>
    <n v="0"/>
    <n v="0"/>
    <n v="0"/>
    <n v="0"/>
    <m/>
  </r>
  <r>
    <n v="648"/>
    <d v="2016-06-02T00:00:00"/>
    <d v="2016-06-02T00:00:00"/>
    <x v="2"/>
    <s v="UN"/>
    <x v="4"/>
    <x v="2"/>
    <s v="IQ-G01"/>
    <s v="Falluja_الفلوجة"/>
    <s v="IQ-D002"/>
    <s v="Akarim Al-Fallujah"/>
    <x v="0"/>
    <x v="1"/>
    <s v="Summer"/>
    <s v="Delivered"/>
    <s v="In-Kind"/>
    <n v="75"/>
    <n v="75"/>
    <m/>
    <m/>
    <n v="458"/>
    <n v="0"/>
    <n v="0"/>
    <n v="0"/>
    <n v="0"/>
    <n v="0"/>
    <n v="0"/>
    <n v="0"/>
    <n v="0"/>
    <n v="0"/>
    <n v="450"/>
    <n v="0"/>
    <n v="0"/>
    <n v="0"/>
    <n v="75"/>
    <n v="75"/>
    <n v="0"/>
    <n v="0"/>
    <n v="0"/>
    <n v="0"/>
    <n v="0"/>
    <n v="0"/>
    <n v="75"/>
    <n v="75"/>
    <n v="0"/>
    <n v="0"/>
    <n v="75"/>
    <n v="0"/>
    <n v="0"/>
    <n v="0"/>
    <n v="0"/>
    <s v="(75 sewing kits )"/>
  </r>
  <r>
    <n v="649"/>
    <d v="2016-06-02T00:00:00"/>
    <d v="2016-06-02T00:00:00"/>
    <x v="2"/>
    <s v="UN"/>
    <x v="4"/>
    <x v="8"/>
    <s v="IQ-G18"/>
    <s v="Tikrit_تكريت"/>
    <s v="IQ-D108"/>
    <s v="Tikrit/Al Alam sub district"/>
    <x v="1"/>
    <x v="1"/>
    <s v="Summer"/>
    <s v="Delivered"/>
    <s v="In-Kind"/>
    <n v="180"/>
    <n v="180"/>
    <m/>
    <m/>
    <n v="1080"/>
    <n v="0"/>
    <n v="0"/>
    <n v="0"/>
    <n v="0"/>
    <n v="0"/>
    <n v="0"/>
    <n v="0"/>
    <n v="0"/>
    <n v="0"/>
    <n v="1080"/>
    <n v="0"/>
    <n v="0"/>
    <n v="0"/>
    <n v="180"/>
    <n v="180"/>
    <n v="0"/>
    <n v="0"/>
    <n v="0"/>
    <n v="0"/>
    <n v="0"/>
    <n v="0"/>
    <n v="180"/>
    <n v="180"/>
    <n v="0"/>
    <n v="0"/>
    <n v="180"/>
    <n v="0"/>
    <n v="0"/>
    <n v="0"/>
    <n v="0"/>
    <s v="(180 sewing kits)"/>
  </r>
  <r>
    <n v="650"/>
    <d v="2016-06-02T00:00:00"/>
    <d v="2016-06-02T00:00:00"/>
    <x v="2"/>
    <s v="UN"/>
    <x v="4"/>
    <x v="3"/>
    <s v="IQ-G13"/>
    <s v="Kirkuk__كركوك"/>
    <s v="IQ-D076"/>
    <s v="Center "/>
    <x v="1"/>
    <x v="1"/>
    <s v="Summer"/>
    <s v="Delivered"/>
    <s v="In-Kind"/>
    <n v="200"/>
    <n v="200"/>
    <m/>
    <m/>
    <n v="1200"/>
    <n v="0"/>
    <n v="0"/>
    <n v="0"/>
    <n v="0"/>
    <n v="0"/>
    <n v="0"/>
    <n v="0"/>
    <n v="0"/>
    <n v="0"/>
    <n v="1200"/>
    <n v="0"/>
    <n v="0"/>
    <n v="0"/>
    <n v="200"/>
    <n v="200"/>
    <n v="0"/>
    <n v="0"/>
    <n v="0"/>
    <n v="0"/>
    <n v="0"/>
    <n v="0"/>
    <n v="200"/>
    <n v="200"/>
    <n v="0"/>
    <n v="0"/>
    <n v="200"/>
    <n v="0"/>
    <n v="0"/>
    <n v="0"/>
    <n v="0"/>
    <s v="(200sewing kits)"/>
  </r>
  <r>
    <n v="651"/>
    <d v="2016-06-02T00:00:00"/>
    <d v="2016-06-02T00:00:00"/>
    <x v="2"/>
    <s v="UN"/>
    <x v="4"/>
    <x v="11"/>
    <s v="IQ-G11"/>
    <s v="Erbil_اربيل__"/>
    <s v="IQ-D064"/>
    <s v="Debaga camp "/>
    <x v="0"/>
    <x v="1"/>
    <s v="Summer"/>
    <s v="Delivered"/>
    <s v="In-Kind"/>
    <n v="20"/>
    <n v="20"/>
    <m/>
    <m/>
    <n v="120"/>
    <n v="0"/>
    <n v="0"/>
    <n v="0"/>
    <n v="0"/>
    <n v="0"/>
    <n v="0"/>
    <n v="0"/>
    <n v="0"/>
    <n v="0"/>
    <n v="120"/>
    <n v="0"/>
    <n v="0"/>
    <n v="0"/>
    <n v="20"/>
    <n v="20"/>
    <n v="0"/>
    <n v="0"/>
    <n v="0"/>
    <n v="0"/>
    <n v="0"/>
    <n v="0"/>
    <n v="20"/>
    <n v="20"/>
    <n v="0"/>
    <n v="0"/>
    <n v="20"/>
    <n v="0"/>
    <n v="0"/>
    <n v="0"/>
    <n v="0"/>
    <s v="(20sewing kits)"/>
  </r>
  <r>
    <n v="652"/>
    <d v="2016-06-02T00:00:00"/>
    <d v="2016-06-02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85"/>
    <m/>
    <m/>
    <m/>
    <n v="0"/>
    <n v="0"/>
    <n v="0"/>
    <n v="0"/>
    <n v="0"/>
    <n v="0"/>
    <n v="0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0"/>
    <n v="0"/>
    <n v="0"/>
    <m/>
  </r>
  <r>
    <n v="653"/>
    <d v="2016-06-03T00:00:00"/>
    <d v="2016-06-03T00:00:00"/>
    <x v="2"/>
    <s v="UN"/>
    <x v="4"/>
    <x v="2"/>
    <s v="IQ-G01"/>
    <s v="Falluja_الفلوجة"/>
    <s v="IQ-D002"/>
    <s v="Al-Somood camp"/>
    <x v="0"/>
    <x v="1"/>
    <s v="Summer"/>
    <s v="Delivered"/>
    <s v="In-Kind"/>
    <n v="205"/>
    <n v="205"/>
    <m/>
    <m/>
    <n v="1230"/>
    <n v="0"/>
    <n v="0"/>
    <n v="0"/>
    <n v="0"/>
    <n v="0"/>
    <n v="0"/>
    <n v="0"/>
    <n v="0"/>
    <n v="0"/>
    <n v="1230"/>
    <n v="0"/>
    <n v="0"/>
    <n v="0"/>
    <n v="205"/>
    <n v="205"/>
    <n v="0"/>
    <n v="0"/>
    <n v="0"/>
    <n v="0"/>
    <n v="0"/>
    <n v="0"/>
    <n v="205"/>
    <n v="205"/>
    <n v="0"/>
    <n v="0"/>
    <n v="205"/>
    <n v="0"/>
    <n v="0"/>
    <n v="0"/>
    <n v="0"/>
    <s v="(205  sewing kits)"/>
  </r>
  <r>
    <n v="654"/>
    <d v="2016-06-03T00:00:00"/>
    <d v="2016-06-03T00:00:00"/>
    <x v="2"/>
    <s v="UN"/>
    <x v="4"/>
    <x v="2"/>
    <s v="IQ-G01"/>
    <s v="Falluja_الفلوجة"/>
    <s v="IQ-D002"/>
    <s v="Al-Somood camp"/>
    <x v="0"/>
    <x v="1"/>
    <s v="Summer"/>
    <s v="Delivered"/>
    <s v="In-Kind"/>
    <n v="25"/>
    <n v="25"/>
    <m/>
    <m/>
    <n v="150"/>
    <n v="0"/>
    <n v="0"/>
    <n v="0"/>
    <n v="0"/>
    <n v="0"/>
    <n v="0"/>
    <n v="0"/>
    <n v="0"/>
    <n v="0"/>
    <n v="150"/>
    <n v="0"/>
    <n v="0"/>
    <n v="0"/>
    <n v="25"/>
    <n v="25"/>
    <n v="0"/>
    <n v="0"/>
    <n v="0"/>
    <n v="0"/>
    <n v="0"/>
    <n v="0"/>
    <n v="25"/>
    <n v="25"/>
    <n v="0"/>
    <n v="0"/>
    <n v="25"/>
    <n v="0"/>
    <n v="0"/>
    <n v="0"/>
    <n v="0"/>
    <s v="(25  sewing kits)"/>
  </r>
  <r>
    <n v="655"/>
    <d v="2016-06-03T00:00:00"/>
    <d v="2016-06-03T00:00:00"/>
    <x v="2"/>
    <s v="UN"/>
    <x v="4"/>
    <x v="2"/>
    <s v="IQ-G01"/>
    <s v="Falluja_الفلوجة"/>
    <s v="IQ-D002"/>
    <s v="Al-Najat camp"/>
    <x v="0"/>
    <x v="1"/>
    <s v="Summer"/>
    <s v="Delivered"/>
    <s v="In-Kind"/>
    <n v="120"/>
    <n v="120"/>
    <m/>
    <m/>
    <n v="720"/>
    <n v="0"/>
    <n v="0"/>
    <n v="0"/>
    <n v="0"/>
    <n v="0"/>
    <n v="0"/>
    <n v="0"/>
    <n v="0"/>
    <n v="0"/>
    <n v="720"/>
    <n v="0"/>
    <n v="0"/>
    <n v="0"/>
    <n v="120"/>
    <n v="120"/>
    <n v="0"/>
    <n v="0"/>
    <n v="0"/>
    <n v="0"/>
    <n v="0"/>
    <n v="0"/>
    <n v="120"/>
    <n v="120"/>
    <n v="0"/>
    <n v="0"/>
    <n v="120"/>
    <n v="0"/>
    <n v="0"/>
    <n v="0"/>
    <n v="0"/>
    <s v="(120 sewing kits)"/>
  </r>
  <r>
    <n v="656"/>
    <d v="2016-06-03T00:00:00"/>
    <d v="2016-06-03T00:00:00"/>
    <x v="2"/>
    <s v="UN"/>
    <x v="4"/>
    <x v="2"/>
    <s v="IQ-G01"/>
    <s v="Falluja_الفلوجة"/>
    <s v="IQ-D002"/>
    <s v="Zobaa camp"/>
    <x v="0"/>
    <x v="1"/>
    <s v="Summer"/>
    <s v="Delivered"/>
    <s v="In-Kind"/>
    <n v="230"/>
    <n v="230"/>
    <m/>
    <m/>
    <n v="1380"/>
    <n v="0"/>
    <n v="0"/>
    <n v="0"/>
    <n v="0"/>
    <n v="0"/>
    <n v="0"/>
    <n v="0"/>
    <n v="0"/>
    <n v="0"/>
    <n v="1380"/>
    <n v="0"/>
    <n v="0"/>
    <n v="0"/>
    <n v="230"/>
    <n v="230"/>
    <n v="0"/>
    <n v="0"/>
    <n v="0"/>
    <n v="0"/>
    <n v="0"/>
    <n v="0"/>
    <n v="230"/>
    <n v="230"/>
    <n v="0"/>
    <n v="0"/>
    <n v="230"/>
    <n v="0"/>
    <n v="0"/>
    <n v="0"/>
    <n v="0"/>
    <s v="(230 sewing kits)"/>
  </r>
  <r>
    <n v="657"/>
    <d v="2016-06-04T00:00:00"/>
    <d v="2016-06-04T00:00:00"/>
    <x v="1"/>
    <s v="UN"/>
    <x v="1"/>
    <x v="2"/>
    <s v="IQ-G01"/>
    <s v="Falluja_الفلوجة"/>
    <s v="IQ-D002"/>
    <s v="Al Saqlawyah camp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658"/>
    <d v="2016-06-04T00:00:00"/>
    <d v="2016-06-04T00:00:00"/>
    <x v="1"/>
    <s v="UN"/>
    <x v="3"/>
    <x v="5"/>
    <s v="IQ-G15"/>
    <s v="NIN - Shikhan"/>
    <s v="IQ-D053"/>
    <s v="Garmawa"/>
    <x v="0"/>
    <x v="1"/>
    <s v="Normal"/>
    <s v="Delivered"/>
    <s v="In-Kind"/>
    <n v="91"/>
    <n v="91"/>
    <m/>
    <m/>
    <n v="308"/>
    <n v="70"/>
    <n v="70"/>
    <n v="0"/>
    <n v="70"/>
    <n v="308"/>
    <n v="0"/>
    <n v="0"/>
    <n v="0"/>
    <n v="0"/>
    <n v="0"/>
    <n v="0"/>
    <n v="70"/>
    <n v="0"/>
    <n v="0"/>
    <n v="0"/>
    <n v="0"/>
    <n v="0"/>
    <n v="0"/>
    <n v="0"/>
    <n v="0"/>
    <n v="0"/>
    <n v="0"/>
    <n v="70"/>
    <n v="0"/>
    <n v="0"/>
    <n v="0"/>
    <n v="0"/>
    <n v="0"/>
    <n v="0"/>
    <n v="0"/>
    <m/>
  </r>
  <r>
    <n v="659"/>
    <d v="2016-06-04T00:00:00"/>
    <d v="2016-06-04T00:00:00"/>
    <x v="2"/>
    <s v="UN"/>
    <x v="4"/>
    <x v="2"/>
    <s v="IQ-G01"/>
    <s v="Falluja_الفلوجة"/>
    <s v="IQ-D002"/>
    <s v="Al-Najat camp"/>
    <x v="0"/>
    <x v="1"/>
    <s v="Summer"/>
    <s v="Delivered"/>
    <s v="In-Kind"/>
    <n v="110"/>
    <n v="110"/>
    <m/>
    <m/>
    <n v="660"/>
    <n v="0"/>
    <n v="0"/>
    <n v="0"/>
    <n v="0"/>
    <n v="0"/>
    <n v="0"/>
    <n v="0"/>
    <n v="0"/>
    <n v="0"/>
    <n v="660"/>
    <n v="0"/>
    <n v="0"/>
    <n v="0"/>
    <n v="110"/>
    <n v="110"/>
    <n v="0"/>
    <n v="0"/>
    <n v="0"/>
    <n v="0"/>
    <n v="0"/>
    <n v="0"/>
    <n v="110"/>
    <n v="110"/>
    <n v="0"/>
    <n v="0"/>
    <n v="110"/>
    <n v="0"/>
    <n v="0"/>
    <n v="0"/>
    <n v="0"/>
    <s v="(110  sewing kits)"/>
  </r>
  <r>
    <n v="660"/>
    <d v="2016-06-04T00:00:00"/>
    <d v="2016-06-04T00:00:00"/>
    <x v="2"/>
    <s v="UN"/>
    <x v="4"/>
    <x v="2"/>
    <s v="IQ-G01"/>
    <s v="Falluja_الفلوجة"/>
    <s v="IQ-D002"/>
    <s v="New camp - still not a name"/>
    <x v="0"/>
    <x v="1"/>
    <s v="Summer"/>
    <s v="Delivered"/>
    <s v="In-Kind"/>
    <n v="250"/>
    <n v="250"/>
    <m/>
    <m/>
    <n v="1500"/>
    <n v="0"/>
    <n v="0"/>
    <n v="0"/>
    <n v="0"/>
    <n v="0"/>
    <n v="0"/>
    <n v="0"/>
    <n v="0"/>
    <n v="0"/>
    <n v="1500"/>
    <n v="0"/>
    <n v="0"/>
    <n v="0"/>
    <n v="250"/>
    <n v="250"/>
    <n v="0"/>
    <n v="0"/>
    <n v="0"/>
    <n v="0"/>
    <n v="0"/>
    <n v="0"/>
    <n v="250"/>
    <n v="250"/>
    <n v="0"/>
    <n v="0"/>
    <n v="250"/>
    <n v="0"/>
    <n v="0"/>
    <n v="0"/>
    <n v="0"/>
    <s v="(250  sewing kits)"/>
  </r>
  <r>
    <n v="661"/>
    <d v="2016-06-05T00:00:00"/>
    <d v="2016-06-05T00:00:00"/>
    <x v="1"/>
    <s v="UN"/>
    <x v="1"/>
    <x v="7"/>
    <s v="IQ-G07"/>
    <s v="Abu Ghraib_أبو غريب"/>
    <s v="IQ-D038"/>
    <s v="Al-Ahal camp"/>
    <x v="0"/>
    <x v="1"/>
    <s v="Normal"/>
    <s v="Delivered"/>
    <s v="In-Kind"/>
    <n v="80"/>
    <n v="80"/>
    <m/>
    <m/>
    <n v="480"/>
    <n v="0"/>
    <n v="80"/>
    <n v="80"/>
    <n v="80"/>
    <n v="240"/>
    <n v="0"/>
    <n v="0"/>
    <n v="0"/>
    <n v="240"/>
    <n v="0"/>
    <n v="0"/>
    <n v="80"/>
    <n v="0"/>
    <n v="80"/>
    <n v="0"/>
    <n v="0"/>
    <n v="0"/>
    <n v="0"/>
    <n v="0"/>
    <n v="0"/>
    <n v="0"/>
    <n v="0"/>
    <n v="80"/>
    <n v="0"/>
    <n v="0"/>
    <n v="0"/>
    <n v="0"/>
    <n v="0"/>
    <n v="0"/>
    <n v="0"/>
    <m/>
  </r>
  <r>
    <n v="662"/>
    <d v="2016-06-05T00:00:00"/>
    <d v="2016-06-05T00:00:00"/>
    <x v="1"/>
    <s v="UN"/>
    <x v="2"/>
    <x v="3"/>
    <s v="IQ-G13"/>
    <s v="KIRKUK - Daquq"/>
    <s v="IQ-D076"/>
    <s v="Nazrawa Camp"/>
    <x v="0"/>
    <x v="1"/>
    <s v="Normal"/>
    <s v="Delivered"/>
    <s v="In-Kind"/>
    <n v="15"/>
    <n v="15"/>
    <m/>
    <m/>
    <n v="90"/>
    <n v="0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15"/>
    <n v="0"/>
    <n v="0"/>
    <n v="0"/>
    <n v="0"/>
    <n v="0"/>
    <n v="0"/>
    <n v="0"/>
    <m/>
  </r>
  <r>
    <n v="663"/>
    <d v="2016-06-05T00:00:00"/>
    <d v="2016-06-05T00:00:00"/>
    <x v="1"/>
    <s v="UN"/>
    <x v="1"/>
    <x v="2"/>
    <s v="IQ-G01"/>
    <s v="Falluja_الفلوجة"/>
    <s v="IQ-D002"/>
    <s v="Al-Somood camp"/>
    <x v="0"/>
    <x v="1"/>
    <s v="Normal"/>
    <s v="Delivered"/>
    <s v="In-Kind"/>
    <n v="250"/>
    <n v="250"/>
    <m/>
    <m/>
    <n v="1500"/>
    <n v="0"/>
    <n v="250"/>
    <n v="250"/>
    <n v="250"/>
    <n v="750"/>
    <n v="0"/>
    <n v="0"/>
    <n v="0"/>
    <n v="75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m/>
  </r>
  <r>
    <n v="664"/>
    <d v="2016-06-05T00:00:00"/>
    <d v="2016-06-05T00:00:00"/>
    <x v="2"/>
    <s v="UN"/>
    <x v="4"/>
    <x v="5"/>
    <s v="IQ-G15"/>
    <s v="Ninewa-talafar"/>
    <s v="IQ-D053"/>
    <s v="Abu wni"/>
    <x v="0"/>
    <x v="1"/>
    <s v="Summer"/>
    <s v="Delivered"/>
    <s v="In-Kind"/>
    <n v="146"/>
    <n v="146"/>
    <m/>
    <m/>
    <n v="876"/>
    <n v="0"/>
    <n v="0"/>
    <n v="0"/>
    <n v="0"/>
    <n v="0"/>
    <n v="0"/>
    <n v="0"/>
    <n v="0"/>
    <n v="0"/>
    <n v="876"/>
    <n v="0"/>
    <n v="0"/>
    <n v="0"/>
    <n v="146"/>
    <n v="146"/>
    <n v="0"/>
    <n v="146"/>
    <n v="0"/>
    <n v="0"/>
    <n v="0"/>
    <n v="0"/>
    <n v="146"/>
    <n v="146"/>
    <n v="0"/>
    <n v="0"/>
    <n v="146"/>
    <n v="0"/>
    <n v="0"/>
    <n v="0"/>
    <n v="0"/>
    <s v="(146 sewing kits))"/>
  </r>
  <r>
    <n v="665"/>
    <d v="2016-06-05T00:00:00"/>
    <d v="2016-06-05T00:00:00"/>
    <x v="2"/>
    <s v="UN"/>
    <x v="4"/>
    <x v="5"/>
    <s v="IQ-G15"/>
    <s v="Ninewa-talafar"/>
    <s v="IQ-D053"/>
    <s v="Germawa Camp"/>
    <x v="0"/>
    <x v="1"/>
    <s v="Summer"/>
    <s v="Delivered"/>
    <s v="In-Kind"/>
    <n v="85"/>
    <n v="85"/>
    <m/>
    <m/>
    <n v="510"/>
    <n v="0"/>
    <n v="0"/>
    <n v="0"/>
    <n v="0"/>
    <n v="0"/>
    <n v="0"/>
    <n v="0"/>
    <n v="0"/>
    <n v="0"/>
    <n v="510"/>
    <n v="0"/>
    <n v="0"/>
    <n v="0"/>
    <n v="0"/>
    <n v="85"/>
    <n v="0"/>
    <n v="0"/>
    <n v="0"/>
    <n v="0"/>
    <n v="0"/>
    <n v="0"/>
    <n v="85"/>
    <n v="0"/>
    <n v="0"/>
    <n v="0"/>
    <n v="85"/>
    <n v="0"/>
    <n v="0"/>
    <n v="0"/>
    <n v="0"/>
    <s v="(85 sewing kits and Gas cooker)"/>
  </r>
  <r>
    <n v="666"/>
    <d v="2016-06-05T00:00:00"/>
    <d v="2016-06-05T00:00:00"/>
    <x v="2"/>
    <s v="UN"/>
    <x v="4"/>
    <x v="2"/>
    <s v="IQ-G01"/>
    <s v="Falluja_الفلوجة"/>
    <s v="IQ-D002"/>
    <s v="Amiriyat Alfaluja"/>
    <x v="0"/>
    <x v="1"/>
    <s v="Summer"/>
    <s v="Delivered"/>
    <s v="In-Kind"/>
    <n v="250"/>
    <n v="250"/>
    <m/>
    <m/>
    <n v="1500"/>
    <n v="0"/>
    <n v="0"/>
    <n v="0"/>
    <n v="0"/>
    <n v="0"/>
    <n v="0"/>
    <n v="0"/>
    <n v="0"/>
    <n v="0"/>
    <n v="1500"/>
    <n v="0"/>
    <n v="0"/>
    <n v="0"/>
    <n v="250"/>
    <n v="250"/>
    <n v="0"/>
    <n v="0"/>
    <n v="0"/>
    <n v="0"/>
    <n v="0"/>
    <n v="0"/>
    <n v="250"/>
    <n v="250"/>
    <n v="0"/>
    <n v="0"/>
    <n v="250"/>
    <n v="0"/>
    <n v="0"/>
    <n v="0"/>
    <n v="0"/>
    <s v="(250 sewing kits)"/>
  </r>
  <r>
    <n v="667"/>
    <d v="2016-06-05T00:00:00"/>
    <d v="2016-06-05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8"/>
    <m/>
    <m/>
    <m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m/>
  </r>
  <r>
    <n v="668"/>
    <d v="2016-06-06T00:00:00"/>
    <d v="2016-06-06T00:00:00"/>
    <x v="1"/>
    <s v="UN"/>
    <x v="2"/>
    <x v="3"/>
    <s v="IQ-G13"/>
    <s v="KIRKUK - Daquq"/>
    <s v="IQ-D076"/>
    <s v="Laylan Camp"/>
    <x v="0"/>
    <x v="1"/>
    <s v="Normal"/>
    <s v="Delivered"/>
    <s v="In-Kind"/>
    <n v="20"/>
    <n v="20"/>
    <m/>
    <m/>
    <n v="120"/>
    <n v="0"/>
    <n v="20"/>
    <n v="20"/>
    <n v="20"/>
    <n v="60"/>
    <n v="0"/>
    <n v="0"/>
    <n v="0"/>
    <n v="0"/>
    <n v="0"/>
    <n v="0"/>
    <n v="20"/>
    <n v="0"/>
    <n v="20"/>
    <n v="0"/>
    <n v="0"/>
    <n v="0"/>
    <n v="0"/>
    <n v="0"/>
    <n v="0"/>
    <n v="0"/>
    <n v="0"/>
    <n v="20"/>
    <n v="0"/>
    <n v="0"/>
    <n v="0"/>
    <n v="0"/>
    <n v="0"/>
    <n v="0"/>
    <n v="0"/>
    <m/>
  </r>
  <r>
    <n v="669"/>
    <d v="2016-06-06T00:00:00"/>
    <d v="2016-06-06T00:00:00"/>
    <x v="1"/>
    <s v="UN"/>
    <x v="2"/>
    <x v="3"/>
    <s v="IQ-G13"/>
    <s v="KIRKUK - Daquq"/>
    <s v="IQ-D076"/>
    <s v="Nazrawa Camp"/>
    <x v="0"/>
    <x v="1"/>
    <s v="Normal"/>
    <s v="Delivered"/>
    <s v="In-Kind"/>
    <n v="15"/>
    <n v="15"/>
    <m/>
    <m/>
    <n v="90"/>
    <n v="0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15"/>
    <n v="0"/>
    <n v="0"/>
    <n v="0"/>
    <n v="0"/>
    <n v="0"/>
    <n v="0"/>
    <n v="0"/>
    <m/>
  </r>
  <r>
    <n v="670"/>
    <d v="2016-06-06T00:00:00"/>
    <d v="2016-06-06T00:00:00"/>
    <x v="1"/>
    <s v="UN"/>
    <x v="1"/>
    <x v="2"/>
    <s v="IQ-G01"/>
    <s v="Falluja_الفلوجة"/>
    <s v="IQ-D002"/>
    <s v="Fallujah camp"/>
    <x v="0"/>
    <x v="1"/>
    <s v="Normal"/>
    <s v="Delivered"/>
    <s v="In-Kind"/>
    <n v="254"/>
    <n v="254"/>
    <m/>
    <m/>
    <n v="1524"/>
    <n v="0"/>
    <n v="254"/>
    <n v="254"/>
    <n v="254"/>
    <n v="762"/>
    <n v="0"/>
    <n v="0"/>
    <n v="0"/>
    <n v="762"/>
    <n v="0"/>
    <n v="0"/>
    <n v="254"/>
    <n v="0"/>
    <n v="254"/>
    <n v="0"/>
    <n v="0"/>
    <n v="0"/>
    <n v="0"/>
    <n v="0"/>
    <n v="0"/>
    <n v="0"/>
    <n v="0"/>
    <n v="254"/>
    <n v="0"/>
    <n v="0"/>
    <n v="0"/>
    <n v="0"/>
    <n v="0"/>
    <n v="0"/>
    <n v="0"/>
    <m/>
  </r>
  <r>
    <n v="671"/>
    <d v="2016-06-06T00:00:00"/>
    <d v="2016-06-06T00:00:00"/>
    <x v="2"/>
    <s v="UN"/>
    <x v="4"/>
    <x v="2"/>
    <s v="IQ-G01"/>
    <s v="Falluja_الفلوجة"/>
    <s v="IQ-D002"/>
    <s v="Amiriyat Alfaluja"/>
    <x v="0"/>
    <x v="1"/>
    <s v="Summer"/>
    <s v="Delivered"/>
    <s v="In-Kind"/>
    <n v="680"/>
    <n v="680"/>
    <m/>
    <m/>
    <n v="4080"/>
    <n v="0"/>
    <n v="0"/>
    <n v="0"/>
    <n v="0"/>
    <n v="0"/>
    <n v="0"/>
    <n v="0"/>
    <n v="0"/>
    <n v="0"/>
    <n v="4080"/>
    <n v="0"/>
    <n v="0"/>
    <n v="0"/>
    <n v="680"/>
    <n v="680"/>
    <n v="0"/>
    <n v="0"/>
    <n v="0"/>
    <n v="0"/>
    <n v="0"/>
    <n v="0"/>
    <n v="680"/>
    <n v="680"/>
    <n v="0"/>
    <n v="0"/>
    <n v="680"/>
    <n v="0"/>
    <n v="0"/>
    <n v="0"/>
    <n v="0"/>
    <s v="(680sewing kits)"/>
  </r>
  <r>
    <n v="672"/>
    <d v="2016-06-07T00:00:00"/>
    <d v="2016-06-07T00:00:00"/>
    <x v="1"/>
    <s v="UN"/>
    <x v="2"/>
    <x v="3"/>
    <s v="IQ-G13"/>
    <s v="KIRKUK - Daquq"/>
    <s v="IQ-D076"/>
    <s v="Nazrawa Camp"/>
    <x v="0"/>
    <x v="1"/>
    <s v="Normal"/>
    <s v="Delivered"/>
    <s v="In-Kind"/>
    <n v="2"/>
    <n v="2"/>
    <m/>
    <m/>
    <n v="12"/>
    <n v="0"/>
    <n v="2"/>
    <n v="2"/>
    <n v="2"/>
    <n v="6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673"/>
    <d v="2016-06-07T00:00:00"/>
    <d v="2016-06-07T00:00:00"/>
    <x v="1"/>
    <s v="UN"/>
    <x v="2"/>
    <x v="3"/>
    <s v="IQ-G13"/>
    <s v="KIRKUK - Daquq"/>
    <s v="IQ-D076"/>
    <s v="Laylan Camp"/>
    <x v="0"/>
    <x v="1"/>
    <s v="Normal"/>
    <s v="Delivered"/>
    <s v="In-Kind"/>
    <n v="5"/>
    <n v="5"/>
    <m/>
    <m/>
    <n v="30"/>
    <n v="0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5"/>
    <n v="0"/>
    <n v="0"/>
    <n v="0"/>
    <n v="0"/>
    <n v="0"/>
    <n v="0"/>
    <n v="0"/>
    <m/>
  </r>
  <r>
    <n v="674"/>
    <d v="2016-06-07T00:00:00"/>
    <d v="2016-06-07T00:00:00"/>
    <x v="1"/>
    <s v="UN"/>
    <x v="1"/>
    <x v="2"/>
    <s v="IQ-G01"/>
    <s v="Falluja_الفلوجة"/>
    <s v="IQ-D002"/>
    <s v="Zobaa camp"/>
    <x v="0"/>
    <x v="1"/>
    <s v="Normal"/>
    <s v="Delivered"/>
    <s v="In-Kind"/>
    <n v="250"/>
    <n v="250"/>
    <m/>
    <m/>
    <n v="1500"/>
    <n v="0"/>
    <n v="250"/>
    <n v="250"/>
    <n v="250"/>
    <n v="750"/>
    <n v="0"/>
    <n v="0"/>
    <n v="0"/>
    <n v="75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m/>
  </r>
  <r>
    <n v="675"/>
    <d v="2016-06-07T00:00:00"/>
    <d v="2016-06-07T00:00:00"/>
    <x v="2"/>
    <s v="UN"/>
    <x v="4"/>
    <x v="11"/>
    <s v="IQ-G11"/>
    <s v="Erbil_اربيل"/>
    <s v="IQ-D064"/>
    <s v="Debaga camp "/>
    <x v="0"/>
    <x v="1"/>
    <s v="Summer"/>
    <s v="Delivered"/>
    <s v="In-Kind"/>
    <n v="11"/>
    <n v="11"/>
    <m/>
    <m/>
    <n v="66"/>
    <n v="0"/>
    <n v="0"/>
    <n v="0"/>
    <n v="0"/>
    <n v="0"/>
    <n v="0"/>
    <n v="0"/>
    <n v="0"/>
    <n v="0"/>
    <n v="66"/>
    <n v="0"/>
    <n v="0"/>
    <n v="0"/>
    <n v="11"/>
    <n v="11"/>
    <n v="0"/>
    <n v="0"/>
    <n v="0"/>
    <n v="0"/>
    <n v="0"/>
    <n v="0"/>
    <n v="11"/>
    <n v="11"/>
    <n v="0"/>
    <n v="0"/>
    <n v="66"/>
    <n v="0"/>
    <n v="0"/>
    <n v="0"/>
    <n v="0"/>
    <s v="(11sewing kits)"/>
  </r>
  <r>
    <n v="676"/>
    <d v="2016-06-08T00:00:00"/>
    <d v="2016-06-08T00:00:00"/>
    <x v="1"/>
    <s v="UN"/>
    <x v="2"/>
    <x v="3"/>
    <s v="IQ-G13"/>
    <s v="KIRKUK - Daquq"/>
    <s v="IQ-D076"/>
    <s v="Nazrawa Camp"/>
    <x v="0"/>
    <x v="1"/>
    <s v="Normal"/>
    <s v="Delivered"/>
    <s v="In-Kind"/>
    <n v="13"/>
    <n v="13"/>
    <m/>
    <m/>
    <n v="78"/>
    <n v="0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677"/>
    <d v="2016-06-08T00:00:00"/>
    <d v="2016-06-08T00:00:00"/>
    <x v="1"/>
    <s v="UN"/>
    <x v="2"/>
    <x v="3"/>
    <s v="IQ-G13"/>
    <s v="KIRKUK - Daquq"/>
    <s v="IQ-D076"/>
    <s v="Laylan Camp"/>
    <x v="0"/>
    <x v="1"/>
    <s v="Normal"/>
    <s v="Delivered"/>
    <s v="In-Kind"/>
    <n v="3"/>
    <n v="3"/>
    <m/>
    <m/>
    <n v="18"/>
    <n v="0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678"/>
    <d v="2016-06-08T00:00:00"/>
    <d v="2016-06-08T00:00:00"/>
    <x v="1"/>
    <s v="UN"/>
    <x v="1"/>
    <x v="2"/>
    <s v="IQ-G01"/>
    <s v="Falluja_الفلوجة"/>
    <s v="IQ-D002"/>
    <s v="Akarim Al-Fallujah"/>
    <x v="0"/>
    <x v="1"/>
    <s v="Normal"/>
    <s v="Deliver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m/>
  </r>
  <r>
    <n v="679"/>
    <d v="2016-06-08T00:00:00"/>
    <d v="2016-06-08T00:00:00"/>
    <x v="1"/>
    <s v="UN"/>
    <x v="1"/>
    <x v="2"/>
    <s v="IQ-G01"/>
    <s v="Falluja_الفلوجة"/>
    <s v="IQ-D002"/>
    <s v="Al-Najat camp"/>
    <x v="0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450"/>
    <n v="0"/>
    <n v="0"/>
    <n v="150"/>
    <n v="0"/>
    <n v="150"/>
    <n v="0"/>
    <n v="0"/>
    <n v="0"/>
    <n v="0"/>
    <n v="0"/>
    <n v="0"/>
    <n v="0"/>
    <n v="0"/>
    <n v="150"/>
    <n v="0"/>
    <n v="0"/>
    <n v="0"/>
    <n v="0"/>
    <n v="0"/>
    <n v="0"/>
    <n v="0"/>
    <m/>
  </r>
  <r>
    <n v="680"/>
    <d v="2016-06-08T00:00:00"/>
    <d v="2016-06-08T00:00:00"/>
    <x v="2"/>
    <s v="UN"/>
    <x v="4"/>
    <x v="11"/>
    <s v="IQ-G11"/>
    <s v="Erbil_اربيل"/>
    <s v="IQ-D064"/>
    <s v="Debaga camp "/>
    <x v="0"/>
    <x v="1"/>
    <s v="Summer"/>
    <s v="Delivered"/>
    <s v="In-Kind"/>
    <n v="84"/>
    <n v="84"/>
    <m/>
    <m/>
    <n v="504"/>
    <n v="0"/>
    <n v="0"/>
    <n v="0"/>
    <n v="0"/>
    <n v="0"/>
    <n v="0"/>
    <n v="0"/>
    <n v="0"/>
    <n v="0"/>
    <n v="504"/>
    <n v="0"/>
    <n v="0"/>
    <n v="0"/>
    <n v="84"/>
    <n v="84"/>
    <n v="0"/>
    <n v="0"/>
    <n v="0"/>
    <n v="0"/>
    <n v="0"/>
    <n v="0"/>
    <n v="84"/>
    <n v="84"/>
    <n v="0"/>
    <n v="0"/>
    <n v="84"/>
    <n v="0"/>
    <n v="0"/>
    <n v="0"/>
    <n v="0"/>
    <s v="(84sewing kits)"/>
  </r>
  <r>
    <n v="681"/>
    <d v="2016-06-08T00:00:00"/>
    <d v="2016-06-08T00:00:00"/>
    <x v="2"/>
    <s v="UN"/>
    <x v="4"/>
    <x v="2"/>
    <s v="IQ-G01"/>
    <s v="Falluja_الفلوجة"/>
    <s v="IQ-D002"/>
    <s v="Habbaniyah Tourist City"/>
    <x v="0"/>
    <x v="1"/>
    <s v="Summer"/>
    <s v="Delivered"/>
    <s v="In-Kind"/>
    <n v="200"/>
    <n v="200"/>
    <m/>
    <m/>
    <n v="1200"/>
    <n v="0"/>
    <n v="0"/>
    <n v="0"/>
    <n v="0"/>
    <n v="0"/>
    <n v="0"/>
    <n v="0"/>
    <n v="0"/>
    <n v="0"/>
    <n v="2400"/>
    <n v="0"/>
    <n v="0"/>
    <n v="0"/>
    <n v="200"/>
    <n v="200"/>
    <n v="0"/>
    <n v="0"/>
    <n v="0"/>
    <n v="0"/>
    <n v="0"/>
    <n v="0"/>
    <n v="200"/>
    <n v="200"/>
    <n v="0"/>
    <n v="0"/>
    <n v="200"/>
    <n v="0"/>
    <n v="0"/>
    <n v="0"/>
    <n v="0"/>
    <s v="(200sewing kits)"/>
  </r>
  <r>
    <n v="682"/>
    <d v="2016-06-08T00:00:00"/>
    <d v="2016-06-08T00:00:00"/>
    <x v="2"/>
    <s v="UN"/>
    <x v="4"/>
    <x v="2"/>
    <s v="IQ-G01"/>
    <s v="Falluja_الفلوجة"/>
    <s v="IQ-D002"/>
    <s v="Amiriyat Al-Fallujah"/>
    <x v="0"/>
    <x v="1"/>
    <s v="Summer"/>
    <s v="Delivered"/>
    <s v="In-Kind"/>
    <n v="400"/>
    <n v="400"/>
    <m/>
    <m/>
    <n v="2400"/>
    <n v="0"/>
    <n v="0"/>
    <n v="0"/>
    <n v="0"/>
    <n v="0"/>
    <n v="0"/>
    <n v="0"/>
    <n v="0"/>
    <n v="0"/>
    <n v="300"/>
    <n v="0"/>
    <n v="0"/>
    <n v="0"/>
    <n v="400"/>
    <n v="400"/>
    <n v="0"/>
    <n v="0"/>
    <n v="0"/>
    <n v="0"/>
    <n v="0"/>
    <n v="0"/>
    <n v="400"/>
    <n v="400"/>
    <n v="0"/>
    <n v="0"/>
    <n v="400"/>
    <n v="0"/>
    <n v="0"/>
    <n v="0"/>
    <n v="0"/>
    <s v="(400sewing kits)"/>
  </r>
  <r>
    <n v="683"/>
    <d v="2016-06-09T00:00:00"/>
    <d v="2016-06-09T00:00:00"/>
    <x v="1"/>
    <s v="UN"/>
    <x v="2"/>
    <x v="3"/>
    <s v="IQ-G13"/>
    <s v="KIRKUK - Daquq"/>
    <s v="IQ-D076"/>
    <s v="Laylan Camp"/>
    <x v="0"/>
    <x v="1"/>
    <s v="Normal"/>
    <s v="Delivered"/>
    <s v="In-Kind"/>
    <n v="35"/>
    <n v="35"/>
    <m/>
    <m/>
    <n v="210"/>
    <n v="0"/>
    <n v="35"/>
    <n v="35"/>
    <n v="35"/>
    <n v="105"/>
    <n v="0"/>
    <n v="0"/>
    <n v="0"/>
    <n v="0"/>
    <n v="0"/>
    <n v="0"/>
    <n v="35"/>
    <n v="0"/>
    <n v="35"/>
    <n v="0"/>
    <n v="0"/>
    <n v="0"/>
    <n v="0"/>
    <n v="0"/>
    <n v="0"/>
    <n v="0"/>
    <n v="0"/>
    <n v="35"/>
    <n v="0"/>
    <n v="0"/>
    <n v="0"/>
    <n v="0"/>
    <n v="0"/>
    <n v="0"/>
    <n v="0"/>
    <m/>
  </r>
  <r>
    <n v="684"/>
    <d v="2016-06-09T00:00:00"/>
    <d v="2016-06-09T00:00:00"/>
    <x v="1"/>
    <s v="UN"/>
    <x v="1"/>
    <x v="2"/>
    <s v="IQ-G01"/>
    <s v="Falluja_الفلوجة"/>
    <s v="IQ-D002"/>
    <s v="Sabe' Sanabal camp"/>
    <x v="0"/>
    <x v="1"/>
    <s v="Normal"/>
    <s v="Delivered"/>
    <s v="In-Kind"/>
    <n v="300"/>
    <n v="300"/>
    <m/>
    <m/>
    <n v="1800"/>
    <n v="0"/>
    <n v="300"/>
    <n v="300"/>
    <n v="300"/>
    <n v="900"/>
    <n v="0"/>
    <n v="0"/>
    <n v="0"/>
    <n v="900"/>
    <n v="0"/>
    <n v="0"/>
    <n v="300"/>
    <n v="0"/>
    <n v="300"/>
    <n v="0"/>
    <n v="0"/>
    <n v="0"/>
    <n v="0"/>
    <n v="0"/>
    <n v="0"/>
    <n v="0"/>
    <n v="0"/>
    <n v="300"/>
    <n v="0"/>
    <n v="0"/>
    <n v="0"/>
    <n v="0"/>
    <n v="0"/>
    <n v="0"/>
    <n v="0"/>
    <m/>
  </r>
  <r>
    <n v="685"/>
    <d v="2016-06-09T00:00:00"/>
    <d v="2016-06-09T00:00:00"/>
    <x v="1"/>
    <s v="UN"/>
    <x v="1"/>
    <x v="2"/>
    <s v="IQ-G01"/>
    <s v="Falluja_الفلوجة"/>
    <s v="IQ-D002"/>
    <s v="Baghdad camp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686"/>
    <d v="2016-06-09T00:00:00"/>
    <d v="2016-06-09T00:00:00"/>
    <x v="1"/>
    <s v="UN"/>
    <x v="1"/>
    <x v="2"/>
    <s v="IQ-G01"/>
    <s v="Falluja_الفلوجة"/>
    <s v="IQ-D002"/>
    <s v="Suzaan camp"/>
    <x v="0"/>
    <x v="1"/>
    <s v="Normal"/>
    <s v="Delivered"/>
    <s v="In-Kind"/>
    <n v="196"/>
    <n v="196"/>
    <m/>
    <m/>
    <n v="1176"/>
    <n v="0"/>
    <n v="196"/>
    <n v="196"/>
    <n v="196"/>
    <n v="588"/>
    <n v="0"/>
    <n v="0"/>
    <n v="0"/>
    <n v="588"/>
    <n v="0"/>
    <n v="0"/>
    <n v="196"/>
    <n v="0"/>
    <n v="196"/>
    <n v="0"/>
    <n v="0"/>
    <n v="0"/>
    <n v="0"/>
    <n v="0"/>
    <n v="0"/>
    <n v="0"/>
    <n v="0"/>
    <n v="196"/>
    <n v="0"/>
    <n v="0"/>
    <n v="0"/>
    <n v="0"/>
    <n v="0"/>
    <n v="0"/>
    <n v="0"/>
    <m/>
  </r>
  <r>
    <n v="687"/>
    <d v="2016-06-09T00:00:00"/>
    <d v="2016-06-09T00:00:00"/>
    <x v="1"/>
    <s v="UN"/>
    <x v="1"/>
    <x v="2"/>
    <s v="IQ-G01"/>
    <s v="Falluja_الفلوجة"/>
    <s v="IQ-D002"/>
    <s v="AAF camp 20 &amp; camp 21"/>
    <x v="0"/>
    <x v="1"/>
    <s v="Normal"/>
    <s v="Delivered"/>
    <s v="In-Kind"/>
    <n v="52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0"/>
    <n v="0"/>
    <n v="0"/>
    <n v="0"/>
    <n v="0"/>
    <n v="0"/>
    <n v="0"/>
    <n v="0"/>
    <n v="0"/>
    <n v="0"/>
    <n v="0"/>
    <m/>
  </r>
  <r>
    <n v="688"/>
    <d v="2016-06-09T00:00:00"/>
    <d v="2016-06-09T00:00:00"/>
    <x v="2"/>
    <s v="UN"/>
    <x v="4"/>
    <x v="11"/>
    <s v="IQ-G11"/>
    <s v="Erbil_اربيل"/>
    <s v="IQ-D064"/>
    <s v="Debaga camp"/>
    <x v="0"/>
    <x v="1"/>
    <s v="Summer"/>
    <s v="Delivered"/>
    <s v="In-Kind"/>
    <n v="50"/>
    <n v="50"/>
    <m/>
    <m/>
    <n v="300"/>
    <n v="0"/>
    <n v="0"/>
    <n v="0"/>
    <n v="0"/>
    <n v="0"/>
    <n v="0"/>
    <n v="0"/>
    <n v="0"/>
    <n v="0"/>
    <n v="600"/>
    <n v="0"/>
    <n v="0"/>
    <n v="0"/>
    <n v="50"/>
    <n v="50"/>
    <n v="0"/>
    <n v="0"/>
    <n v="0"/>
    <n v="0"/>
    <n v="0"/>
    <n v="0"/>
    <n v="50"/>
    <n v="50"/>
    <n v="0"/>
    <n v="0"/>
    <n v="50"/>
    <n v="0"/>
    <n v="0"/>
    <n v="0"/>
    <n v="0"/>
    <s v="(50sewing kits)"/>
  </r>
  <r>
    <n v="689"/>
    <d v="2016-06-10T00:00:00"/>
    <d v="2016-06-10T00:00:00"/>
    <x v="1"/>
    <s v="UN"/>
    <x v="1"/>
    <x v="2"/>
    <s v="IQ-G01"/>
    <s v="Falluja_الفلوجة"/>
    <s v="IQ-D002"/>
    <s v="Suzaan camp"/>
    <x v="0"/>
    <x v="1"/>
    <s v="Normal"/>
    <s v="Delivered"/>
    <s v="In-Kind"/>
    <n v="350"/>
    <n v="350"/>
    <m/>
    <m/>
    <n v="2100"/>
    <n v="0"/>
    <n v="350"/>
    <n v="350"/>
    <n v="350"/>
    <n v="1050"/>
    <n v="0"/>
    <n v="0"/>
    <n v="0"/>
    <n v="1050"/>
    <n v="0"/>
    <n v="0"/>
    <n v="350"/>
    <n v="0"/>
    <n v="350"/>
    <n v="0"/>
    <n v="0"/>
    <n v="0"/>
    <n v="0"/>
    <n v="0"/>
    <n v="0"/>
    <n v="0"/>
    <n v="0"/>
    <n v="350"/>
    <n v="0"/>
    <n v="0"/>
    <n v="0"/>
    <n v="0"/>
    <n v="0"/>
    <n v="0"/>
    <n v="0"/>
    <m/>
  </r>
  <r>
    <n v="690"/>
    <d v="2016-06-11T00:00:00"/>
    <d v="2016-06-11T00:00:00"/>
    <x v="2"/>
    <s v="UN"/>
    <x v="4"/>
    <x v="2"/>
    <s v="IQ-G01"/>
    <s v="Falluja_الفلوجة"/>
    <s v="IQ-D002"/>
    <s v="Habbaniyah Tourist City"/>
    <x v="0"/>
    <x v="1"/>
    <s v="Summer"/>
    <s v="Delivered"/>
    <s v="In-Kind"/>
    <n v="100"/>
    <n v="100"/>
    <m/>
    <m/>
    <n v="600"/>
    <n v="0"/>
    <n v="0"/>
    <n v="0"/>
    <n v="0"/>
    <n v="0"/>
    <n v="0"/>
    <n v="0"/>
    <n v="0"/>
    <n v="0"/>
    <n v="390"/>
    <n v="0"/>
    <n v="0"/>
    <n v="0"/>
    <n v="100"/>
    <n v="100"/>
    <n v="0"/>
    <n v="0"/>
    <n v="0"/>
    <n v="0"/>
    <n v="0"/>
    <n v="0"/>
    <n v="100"/>
    <n v="100"/>
    <n v="0"/>
    <n v="0"/>
    <n v="100"/>
    <n v="0"/>
    <n v="0"/>
    <n v="0"/>
    <n v="0"/>
    <s v="(100sewing kits)"/>
  </r>
  <r>
    <n v="691"/>
    <d v="2016-06-11T00:00:00"/>
    <d v="2016-06-11T00:00:00"/>
    <x v="2"/>
    <s v="UN"/>
    <x v="4"/>
    <x v="2"/>
    <s v="IQ-G01"/>
    <s v="Falluja_الفلوجة"/>
    <s v="IQ-D002"/>
    <s v="Habbaniyah Tourist City"/>
    <x v="0"/>
    <x v="1"/>
    <s v="Summer"/>
    <s v="Delivered"/>
    <s v="In-Kind"/>
    <n v="65"/>
    <n v="65"/>
    <m/>
    <m/>
    <n v="390"/>
    <n v="0"/>
    <n v="0"/>
    <n v="0"/>
    <n v="0"/>
    <n v="0"/>
    <n v="0"/>
    <n v="0"/>
    <n v="0"/>
    <n v="0"/>
    <n v="210"/>
    <n v="0"/>
    <n v="0"/>
    <n v="0"/>
    <n v="65"/>
    <n v="65"/>
    <n v="0"/>
    <n v="0"/>
    <n v="0"/>
    <n v="0"/>
    <n v="0"/>
    <n v="0"/>
    <n v="65"/>
    <n v="65"/>
    <n v="0"/>
    <n v="0"/>
    <n v="65"/>
    <n v="0"/>
    <n v="0"/>
    <n v="0"/>
    <n v="0"/>
    <s v="(65sewing kits)"/>
  </r>
  <r>
    <n v="692"/>
    <d v="2016-06-11T00:00:00"/>
    <d v="2016-06-11T00:00:00"/>
    <x v="2"/>
    <s v="UN"/>
    <x v="4"/>
    <x v="2"/>
    <s v="IQ-G01"/>
    <s v="Falluja_الفلوجة"/>
    <s v="IQ-D002"/>
    <s v="Al-Khaldiya"/>
    <x v="0"/>
    <x v="1"/>
    <s v="Summer"/>
    <s v="Delivered"/>
    <s v="In-Kind"/>
    <n v="35"/>
    <n v="35"/>
    <m/>
    <m/>
    <n v="210"/>
    <n v="0"/>
    <n v="0"/>
    <n v="0"/>
    <n v="0"/>
    <n v="0"/>
    <n v="0"/>
    <n v="0"/>
    <n v="0"/>
    <n v="0"/>
    <n v="210"/>
    <n v="0"/>
    <n v="0"/>
    <n v="0"/>
    <n v="35"/>
    <n v="35"/>
    <n v="0"/>
    <n v="0"/>
    <n v="0"/>
    <n v="0"/>
    <n v="0"/>
    <n v="0"/>
    <n v="35"/>
    <n v="35"/>
    <n v="0"/>
    <n v="0"/>
    <n v="35"/>
    <n v="0"/>
    <n v="0"/>
    <n v="0"/>
    <n v="0"/>
    <s v="(35sewing kits)"/>
  </r>
  <r>
    <n v="693"/>
    <d v="2016-06-12T00:00:00"/>
    <d v="2016-06-12T00:00:00"/>
    <x v="1"/>
    <s v="UN"/>
    <x v="2"/>
    <x v="3"/>
    <s v="IQ-G13"/>
    <s v="KIRKUK - Daquq"/>
    <s v="IQ-D076"/>
    <s v="Nazrawa Camp"/>
    <x v="0"/>
    <x v="1"/>
    <s v="Normal"/>
    <s v="Delivered"/>
    <s v="In-Kind"/>
    <n v="31"/>
    <n v="31"/>
    <m/>
    <m/>
    <n v="186"/>
    <n v="0"/>
    <n v="31"/>
    <n v="31"/>
    <n v="31"/>
    <n v="93"/>
    <n v="0"/>
    <n v="0"/>
    <n v="0"/>
    <n v="0"/>
    <n v="0"/>
    <n v="0"/>
    <n v="31"/>
    <n v="0"/>
    <n v="31"/>
    <n v="0"/>
    <n v="0"/>
    <n v="0"/>
    <n v="0"/>
    <n v="0"/>
    <n v="0"/>
    <n v="0"/>
    <n v="0"/>
    <n v="31"/>
    <n v="0"/>
    <n v="0"/>
    <n v="0"/>
    <n v="0"/>
    <n v="0"/>
    <n v="0"/>
    <n v="0"/>
    <m/>
  </r>
  <r>
    <n v="694"/>
    <d v="2016-06-12T00:00:00"/>
    <d v="2016-06-12T00:00:00"/>
    <x v="1"/>
    <s v="UN"/>
    <x v="3"/>
    <x v="0"/>
    <s v="IQ-G08"/>
    <s v="DAHUK - Zakho"/>
    <s v="IQ-D049"/>
    <s v="Chemishku camp"/>
    <x v="0"/>
    <x v="1"/>
    <s v="Normal"/>
    <s v="Delivered"/>
    <s v="In-Kind"/>
    <n v="1"/>
    <n v="1"/>
    <m/>
    <m/>
    <n v="5"/>
    <n v="1"/>
    <n v="1"/>
    <n v="0"/>
    <n v="1"/>
    <n v="5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m/>
  </r>
  <r>
    <n v="695"/>
    <d v="2016-06-12T00:00:00"/>
    <d v="2016-06-12T00:00:00"/>
    <x v="2"/>
    <s v="UN"/>
    <x v="4"/>
    <x v="2"/>
    <s v="IQ-G01"/>
    <s v="Falluja_الفلوجة"/>
    <s v="IQ-D002"/>
    <s v="Amiriyat Al-Fallujah"/>
    <x v="0"/>
    <x v="1"/>
    <s v="Summer"/>
    <s v="Delivered"/>
    <s v="In-Kind"/>
    <n v="350"/>
    <n v="350"/>
    <m/>
    <m/>
    <n v="2100"/>
    <n v="0"/>
    <n v="0"/>
    <n v="0"/>
    <n v="0"/>
    <n v="0"/>
    <n v="0"/>
    <n v="0"/>
    <n v="0"/>
    <n v="0"/>
    <n v="2100"/>
    <n v="0"/>
    <n v="0"/>
    <n v="0"/>
    <n v="350"/>
    <n v="350"/>
    <n v="0"/>
    <n v="0"/>
    <n v="0"/>
    <n v="0"/>
    <n v="0"/>
    <n v="0"/>
    <n v="350"/>
    <n v="350"/>
    <n v="0"/>
    <n v="0"/>
    <n v="350"/>
    <n v="0"/>
    <n v="0"/>
    <n v="0"/>
    <n v="0"/>
    <s v="(350sewing kits)"/>
  </r>
  <r>
    <n v="696"/>
    <d v="2016-06-13T00:00:00"/>
    <d v="2016-06-13T00:00:00"/>
    <x v="1"/>
    <s v="UN"/>
    <x v="1"/>
    <x v="2"/>
    <s v="IQ-G01"/>
    <s v="Falluja_الفلوجة"/>
    <s v="IQ-D002"/>
    <s v="Karma/ Jumeliat Al-Marmei village"/>
    <x v="0"/>
    <x v="1"/>
    <s v="Normal"/>
    <s v="Delivered"/>
    <s v="In-Kind"/>
    <n v="350"/>
    <n v="350"/>
    <m/>
    <m/>
    <n v="2100"/>
    <n v="0"/>
    <n v="350"/>
    <n v="350"/>
    <n v="350"/>
    <n v="1050"/>
    <n v="0"/>
    <n v="0"/>
    <n v="0"/>
    <n v="1050"/>
    <n v="0"/>
    <n v="0"/>
    <n v="350"/>
    <n v="0"/>
    <n v="350"/>
    <n v="0"/>
    <n v="0"/>
    <n v="0"/>
    <n v="0"/>
    <n v="0"/>
    <n v="0"/>
    <n v="0"/>
    <n v="0"/>
    <n v="350"/>
    <n v="0"/>
    <n v="0"/>
    <n v="0"/>
    <n v="0"/>
    <n v="0"/>
    <n v="0"/>
    <n v="0"/>
    <m/>
  </r>
  <r>
    <n v="697"/>
    <d v="2016-06-13T00:00:00"/>
    <d v="2016-06-13T00:00:00"/>
    <x v="1"/>
    <s v="UN"/>
    <x v="1"/>
    <x v="2"/>
    <s v="IQ-G01"/>
    <s v="Falluja_الفلوجة"/>
    <s v="IQ-D002"/>
    <s v="HTC (Habaniya tourist city camp)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698"/>
    <d v="2016-06-13T00:00:00"/>
    <d v="2016-06-13T00:00:00"/>
    <x v="2"/>
    <s v="UN"/>
    <x v="4"/>
    <x v="2"/>
    <s v="IQ-G01"/>
    <s v="Falluja_الفلوجة"/>
    <s v="IQ-D002"/>
    <s v="Amiriyat Al-Fallujah"/>
    <x v="0"/>
    <x v="1"/>
    <s v="Summer"/>
    <s v="Delivered"/>
    <s v="In-Kind"/>
    <n v="200"/>
    <n v="200"/>
    <m/>
    <m/>
    <n v="1200"/>
    <n v="0"/>
    <n v="0"/>
    <n v="0"/>
    <n v="0"/>
    <n v="0"/>
    <n v="0"/>
    <n v="0"/>
    <n v="0"/>
    <n v="0"/>
    <n v="1200"/>
    <n v="0"/>
    <n v="0"/>
    <n v="0"/>
    <n v="200"/>
    <n v="200"/>
    <n v="0"/>
    <n v="0"/>
    <n v="0"/>
    <n v="0"/>
    <n v="0"/>
    <n v="0"/>
    <n v="200"/>
    <n v="200"/>
    <n v="0"/>
    <n v="0"/>
    <n v="200"/>
    <n v="0"/>
    <n v="0"/>
    <n v="0"/>
    <n v="0"/>
    <s v="(200sewing kits)"/>
  </r>
  <r>
    <n v="699"/>
    <d v="2016-06-13T00:00:00"/>
    <d v="2016-06-13T00:00:00"/>
    <x v="0"/>
    <s v="Int'l NGO"/>
    <x v="0"/>
    <x v="12"/>
    <s v="IQ-G10"/>
    <s v="Khanaqin_خانقين"/>
    <s v="IQ-D060"/>
    <s v="Qoratu Camp"/>
    <x v="0"/>
    <x v="0"/>
    <s v="Normal"/>
    <s v="Delivered"/>
    <s v="In-Kind"/>
    <n v="4"/>
    <m/>
    <m/>
    <m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m/>
  </r>
  <r>
    <n v="700"/>
    <d v="2016-06-14T00:00:00"/>
    <d v="2016-06-14T00:00:00"/>
    <x v="1"/>
    <s v="UN"/>
    <x v="1"/>
    <x v="2"/>
    <s v="IQ-G01"/>
    <s v="Falluja_الفلوجة"/>
    <s v="IQ-D002"/>
    <s v="AMF Camp 50"/>
    <x v="0"/>
    <x v="1"/>
    <s v="Normal"/>
    <s v="Deliver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m/>
  </r>
  <r>
    <n v="701"/>
    <d v="2016-06-14T00:00:00"/>
    <d v="2016-06-14T00:00:00"/>
    <x v="1"/>
    <s v="UN"/>
    <x v="1"/>
    <x v="2"/>
    <s v="IQ-G01"/>
    <s v="Falluja_الفلوجة"/>
    <s v="IQ-D002"/>
    <s v="AMF Camp 18"/>
    <x v="0"/>
    <x v="1"/>
    <s v="Normal"/>
    <s v="Deliver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m/>
  </r>
  <r>
    <n v="702"/>
    <d v="2016-06-14T00:00:00"/>
    <d v="2016-06-14T00:00:00"/>
    <x v="1"/>
    <s v="UN"/>
    <x v="1"/>
    <x v="2"/>
    <s v="IQ-G01"/>
    <s v="Falluja_الفلوجة"/>
    <s v="IQ-D002"/>
    <s v="AMF Camp 8"/>
    <x v="0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450"/>
    <n v="0"/>
    <n v="0"/>
    <n v="150"/>
    <n v="0"/>
    <n v="150"/>
    <n v="0"/>
    <n v="0"/>
    <n v="0"/>
    <n v="0"/>
    <n v="0"/>
    <n v="0"/>
    <n v="0"/>
    <n v="0"/>
    <n v="150"/>
    <n v="0"/>
    <n v="0"/>
    <n v="0"/>
    <n v="0"/>
    <n v="0"/>
    <n v="0"/>
    <n v="0"/>
    <m/>
  </r>
  <r>
    <n v="703"/>
    <d v="2016-06-14T00:00:00"/>
    <d v="2016-06-14T00:00:00"/>
    <x v="1"/>
    <s v="UN"/>
    <x v="1"/>
    <x v="2"/>
    <s v="IQ-G01"/>
    <s v="Falluja_الفلوجة"/>
    <s v="IQ-D002"/>
    <s v="AMF Camp 27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704"/>
    <d v="2016-06-14T00:00:00"/>
    <d v="2016-06-14T00:00:00"/>
    <x v="1"/>
    <s v="UN"/>
    <x v="1"/>
    <x v="2"/>
    <s v="IQ-G01"/>
    <s v="Falluja_الفلوجة"/>
    <s v="IQ-D002"/>
    <s v="AMF camp 16 &amp; 17- Saudi tents"/>
    <x v="0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450"/>
    <n v="0"/>
    <n v="0"/>
    <n v="150"/>
    <n v="0"/>
    <n v="150"/>
    <n v="0"/>
    <n v="0"/>
    <n v="0"/>
    <n v="0"/>
    <n v="0"/>
    <n v="0"/>
    <n v="0"/>
    <n v="0"/>
    <n v="150"/>
    <n v="0"/>
    <n v="0"/>
    <n v="0"/>
    <n v="0"/>
    <n v="0"/>
    <n v="0"/>
    <n v="0"/>
    <m/>
  </r>
  <r>
    <n v="705"/>
    <d v="2016-06-14T00:00:00"/>
    <d v="2016-06-14T00:00:00"/>
    <x v="1"/>
    <s v="UN"/>
    <x v="2"/>
    <x v="3"/>
    <s v="IQ-G13"/>
    <s v="KIRKUK - Daquq"/>
    <s v="IQ-D076"/>
    <s v="Nazrawa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706"/>
    <d v="2016-06-14T00:00:00"/>
    <d v="2016-06-14T00:00:00"/>
    <x v="1"/>
    <s v="UN"/>
    <x v="3"/>
    <x v="5"/>
    <s v="IQ-G15"/>
    <s v="NIN - Shikhan"/>
    <s v="IQ-D053"/>
    <s v="Garmawa"/>
    <x v="0"/>
    <x v="1"/>
    <s v="Normal"/>
    <s v="Delivered"/>
    <s v="In-Kind"/>
    <n v="103"/>
    <n v="103"/>
    <m/>
    <m/>
    <n v="180"/>
    <n v="0"/>
    <n v="16"/>
    <n v="0"/>
    <n v="1"/>
    <n v="149"/>
    <n v="0"/>
    <n v="0"/>
    <n v="0"/>
    <n v="0"/>
    <n v="0"/>
    <n v="0"/>
    <n v="53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m/>
  </r>
  <r>
    <n v="707"/>
    <d v="2016-06-15T00:00:00"/>
    <d v="2016-06-15T00:00:00"/>
    <x v="1"/>
    <s v="UN"/>
    <x v="1"/>
    <x v="2"/>
    <s v="IQ-G01"/>
    <s v="Falluja_الفلوجة"/>
    <s v="IQ-D002"/>
    <s v="Khaldiya camp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708"/>
    <d v="2016-06-15T00:00:00"/>
    <d v="2016-06-15T00:00:00"/>
    <x v="1"/>
    <s v="UN"/>
    <x v="2"/>
    <x v="3"/>
    <s v="IQ-G13"/>
    <s v="KIRKUK - Daquq"/>
    <s v="IQ-D076"/>
    <s v="Laylan Camp"/>
    <x v="0"/>
    <x v="1"/>
    <s v="Normal"/>
    <s v="Delivered"/>
    <s v="In-Kind"/>
    <n v="13"/>
    <n v="13"/>
    <m/>
    <m/>
    <n v="78"/>
    <n v="0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709"/>
    <d v="2016-06-15T00:00:00"/>
    <d v="2016-06-15T00:00:00"/>
    <x v="1"/>
    <s v="UN"/>
    <x v="2"/>
    <x v="3"/>
    <s v="IQ-G13"/>
    <s v="KIRKUK - Daquq"/>
    <s v="IQ-D076"/>
    <s v="Nazrawa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710"/>
    <d v="2016-06-15T00:00:00"/>
    <d v="2016-06-15T00:00:00"/>
    <x v="2"/>
    <s v="UN"/>
    <x v="4"/>
    <x v="2"/>
    <s v="IQ-G01"/>
    <s v="Falluja_الفلوجة"/>
    <s v="IQ-D002"/>
    <s v="Amiriyat Al-Fallujah-Al Kimyawi"/>
    <x v="0"/>
    <x v="1"/>
    <s v="Summer"/>
    <s v="Delivered"/>
    <s v="In-Kind"/>
    <n v="350"/>
    <n v="350"/>
    <m/>
    <m/>
    <n v="2100"/>
    <n v="0"/>
    <n v="0"/>
    <n v="0"/>
    <n v="0"/>
    <n v="0"/>
    <n v="0"/>
    <n v="0"/>
    <n v="0"/>
    <n v="0"/>
    <n v="2100"/>
    <n v="0"/>
    <n v="0"/>
    <n v="0"/>
    <n v="350"/>
    <n v="350"/>
    <n v="0"/>
    <n v="0"/>
    <n v="0"/>
    <n v="0"/>
    <n v="0"/>
    <n v="0"/>
    <n v="350"/>
    <n v="350"/>
    <n v="0"/>
    <n v="0"/>
    <n v="350"/>
    <n v="0"/>
    <n v="0"/>
    <n v="0"/>
    <n v="0"/>
    <s v="(350sewing kits)"/>
  </r>
  <r>
    <n v="711"/>
    <d v="2016-06-16T00:00:00"/>
    <d v="2016-06-16T00:00:00"/>
    <x v="1"/>
    <s v="UN"/>
    <x v="2"/>
    <x v="3"/>
    <s v="IQ-G13"/>
    <s v="KIRKUK - Daquq"/>
    <s v="IQ-D076"/>
    <s v="Laylan Camp"/>
    <x v="0"/>
    <x v="1"/>
    <s v="Normal"/>
    <s v="Delivered"/>
    <s v="In-Kind"/>
    <n v="6"/>
    <n v="6"/>
    <m/>
    <m/>
    <n v="36"/>
    <n v="0"/>
    <n v="6"/>
    <n v="6"/>
    <n v="6"/>
    <n v="18"/>
    <n v="0"/>
    <n v="0"/>
    <n v="0"/>
    <n v="0"/>
    <n v="0"/>
    <n v="0"/>
    <n v="6"/>
    <n v="0"/>
    <n v="6"/>
    <n v="0"/>
    <n v="0"/>
    <n v="0"/>
    <n v="0"/>
    <n v="0"/>
    <n v="0"/>
    <n v="0"/>
    <n v="0"/>
    <n v="6"/>
    <n v="0"/>
    <n v="0"/>
    <n v="0"/>
    <n v="0"/>
    <n v="0"/>
    <n v="0"/>
    <n v="0"/>
    <m/>
  </r>
  <r>
    <n v="712"/>
    <d v="2016-06-16T00:00:00"/>
    <d v="2016-06-16T00:00:00"/>
    <x v="1"/>
    <s v="UN"/>
    <x v="2"/>
    <x v="3"/>
    <s v="IQ-G13"/>
    <s v="KIRKUK - Daquq"/>
    <s v="IQ-D076"/>
    <s v="Nazrawa Camp"/>
    <x v="0"/>
    <x v="1"/>
    <s v="Normal"/>
    <s v="Delivered"/>
    <s v="In-Kind"/>
    <n v="34"/>
    <n v="34"/>
    <m/>
    <m/>
    <n v="204"/>
    <n v="0"/>
    <n v="34"/>
    <n v="34"/>
    <n v="34"/>
    <n v="102"/>
    <n v="0"/>
    <n v="0"/>
    <n v="0"/>
    <n v="0"/>
    <n v="0"/>
    <n v="0"/>
    <n v="34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m/>
  </r>
  <r>
    <n v="713"/>
    <d v="2016-06-16T00:00:00"/>
    <d v="2016-06-16T00:00:00"/>
    <x v="1"/>
    <s v="UN"/>
    <x v="2"/>
    <x v="3"/>
    <s v="IQ-G13"/>
    <s v="KIRKUK - Daquq"/>
    <s v="IQ-D076"/>
    <s v="Nazrawa Camp"/>
    <x v="0"/>
    <x v="1"/>
    <s v="Normal"/>
    <s v="Delivered"/>
    <s v="In-Kind"/>
    <n v="23"/>
    <n v="23"/>
    <m/>
    <m/>
    <n v="138"/>
    <n v="0"/>
    <n v="23"/>
    <n v="23"/>
    <n v="23"/>
    <n v="69"/>
    <n v="0"/>
    <n v="0"/>
    <n v="0"/>
    <n v="0"/>
    <n v="0"/>
    <n v="0"/>
    <n v="23"/>
    <n v="0"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714"/>
    <d v="2016-06-16T00:00:00"/>
    <d v="2016-06-16T00:00:00"/>
    <x v="1"/>
    <s v="UN"/>
    <x v="2"/>
    <x v="3"/>
    <s v="IQ-G13"/>
    <s v="KIRKUK - Daquq"/>
    <s v="IQ-D076"/>
    <s v="Laylan Camp"/>
    <x v="0"/>
    <x v="1"/>
    <s v="Normal"/>
    <s v="Delivered"/>
    <s v="In-Kind"/>
    <n v="17"/>
    <n v="17"/>
    <m/>
    <m/>
    <n v="102"/>
    <n v="0"/>
    <n v="17"/>
    <n v="17"/>
    <n v="17"/>
    <n v="51"/>
    <n v="0"/>
    <n v="0"/>
    <n v="0"/>
    <n v="0"/>
    <n v="0"/>
    <n v="0"/>
    <n v="17"/>
    <n v="0"/>
    <n v="17"/>
    <n v="0"/>
    <n v="0"/>
    <n v="0"/>
    <n v="0"/>
    <n v="0"/>
    <n v="0"/>
    <n v="0"/>
    <n v="0"/>
    <n v="17"/>
    <n v="0"/>
    <n v="0"/>
    <n v="0"/>
    <n v="0"/>
    <n v="0"/>
    <n v="0"/>
    <n v="0"/>
    <m/>
  </r>
  <r>
    <n v="715"/>
    <d v="2016-06-16T00:00:00"/>
    <d v="2016-06-16T00:00:00"/>
    <x v="1"/>
    <s v="UN"/>
    <x v="3"/>
    <x v="5"/>
    <s v="IQ-G15"/>
    <s v="NIN - Shikhan"/>
    <s v="IQ-D053"/>
    <s v="Garmawa"/>
    <x v="0"/>
    <x v="1"/>
    <s v="Normal"/>
    <s v="Delivered"/>
    <s v="In-Kind"/>
    <n v="68"/>
    <n v="68"/>
    <m/>
    <m/>
    <n v="124"/>
    <n v="0"/>
    <n v="1"/>
    <n v="0"/>
    <n v="1"/>
    <n v="122"/>
    <n v="0"/>
    <n v="0"/>
    <n v="0"/>
    <n v="0"/>
    <n v="0"/>
    <n v="0"/>
    <n v="9"/>
    <n v="0"/>
    <n v="0"/>
    <n v="0"/>
    <n v="0"/>
    <n v="0"/>
    <n v="0"/>
    <n v="0"/>
    <n v="0"/>
    <n v="0"/>
    <n v="0"/>
    <n v="58"/>
    <n v="0"/>
    <n v="0"/>
    <n v="0"/>
    <n v="0"/>
    <n v="0"/>
    <n v="0"/>
    <n v="0"/>
    <m/>
  </r>
  <r>
    <n v="716"/>
    <d v="2016-06-16T00:00:00"/>
    <d v="2016-06-16T00:00:00"/>
    <x v="2"/>
    <s v="UN"/>
    <x v="4"/>
    <x v="2"/>
    <s v="IQ-G01"/>
    <s v="Falluja_الفلوجة"/>
    <s v="IQ-D002"/>
    <s v="Habbaniyah Tourist City"/>
    <x v="0"/>
    <x v="1"/>
    <s v="Summer"/>
    <s v="Delivered"/>
    <s v="In-Kind"/>
    <n v="500"/>
    <n v="500"/>
    <m/>
    <m/>
    <n v="3000"/>
    <n v="0"/>
    <n v="0"/>
    <n v="0"/>
    <n v="0"/>
    <n v="0"/>
    <n v="0"/>
    <n v="0"/>
    <n v="0"/>
    <n v="0"/>
    <n v="3000"/>
    <n v="0"/>
    <n v="0"/>
    <n v="0"/>
    <n v="500"/>
    <n v="500"/>
    <n v="0"/>
    <n v="0"/>
    <n v="0"/>
    <n v="0"/>
    <n v="0"/>
    <n v="0"/>
    <n v="500"/>
    <n v="500"/>
    <n v="0"/>
    <n v="0"/>
    <n v="500"/>
    <n v="0"/>
    <n v="0"/>
    <n v="0"/>
    <n v="0"/>
    <s v="(500sewing kits)"/>
  </r>
  <r>
    <n v="717"/>
    <d v="2016-06-02T00:00:00"/>
    <d v="2016-06-16T00:00:00"/>
    <x v="17"/>
    <s v="Int'l NGO"/>
    <x v="20"/>
    <x v="2"/>
    <s v="IQ-G01"/>
    <s v="Falluja_الفلوجة"/>
    <s v="IQ-D002"/>
    <s v="AAF"/>
    <x v="0"/>
    <x v="1"/>
    <s v="Normal"/>
    <s v="Delivered"/>
    <s v="In-Kind"/>
    <n v="2870"/>
    <n v="2870"/>
    <m/>
    <m/>
    <n v="17220"/>
    <n v="2870"/>
    <n v="2870"/>
    <n v="0"/>
    <n v="2870"/>
    <n v="0"/>
    <n v="0"/>
    <n v="0"/>
    <n v="0"/>
    <n v="0"/>
    <n v="0"/>
    <n v="0"/>
    <n v="2870"/>
    <n v="0"/>
    <n v="2870"/>
    <n v="0"/>
    <n v="0"/>
    <n v="0"/>
    <n v="0"/>
    <n v="0"/>
    <n v="0"/>
    <n v="0"/>
    <n v="0"/>
    <n v="0"/>
    <n v="0"/>
    <n v="0"/>
    <n v="0"/>
    <n v="0"/>
    <n v="0"/>
    <n v="0"/>
    <n v="0"/>
    <s v="In addition, Thermos bottle - 20L (x1); Kettle, stainless steel, 4.5L  (x1); Hand Towels  (x2)"/>
  </r>
  <r>
    <n v="718"/>
    <d v="2016-06-16T00:00:00"/>
    <d v="2016-06-16T00:00:00"/>
    <x v="0"/>
    <s v="Int'l NGO"/>
    <x v="0"/>
    <x v="12"/>
    <s v="IQ-G10"/>
    <s v="Khanaqin_خانقين"/>
    <s v="IQ-D060"/>
    <s v="Qoratu Camp"/>
    <x v="0"/>
    <x v="0"/>
    <s v="Normal"/>
    <s v="Delivered"/>
    <s v="In-Kind"/>
    <n v="5"/>
    <m/>
    <m/>
    <m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m/>
  </r>
  <r>
    <n v="719"/>
    <d v="2016-06-17T00:00:00"/>
    <d v="2016-06-17T00:00:00"/>
    <x v="1"/>
    <s v="UN"/>
    <x v="1"/>
    <x v="2"/>
    <s v="IQ-G01"/>
    <s v="Falluja_الفلوجة"/>
    <s v="IQ-D002"/>
    <s v="Bzebiz central camp 80 tent, white camp 20 tent"/>
    <x v="0"/>
    <x v="1"/>
    <s v="Normal"/>
    <s v="Delivered"/>
    <s v="In-Kind"/>
    <n v="1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m/>
  </r>
  <r>
    <n v="720"/>
    <d v="2016-06-17T00:00:00"/>
    <d v="2016-06-17T00:00:00"/>
    <x v="2"/>
    <s v="UN"/>
    <x v="4"/>
    <x v="2"/>
    <s v="IQ-G01"/>
    <s v="Falluja_الفلوجة"/>
    <s v="IQ-D002"/>
    <s v="Al-Khaldiyacamp # 3+4"/>
    <x v="0"/>
    <x v="1"/>
    <s v="Summer"/>
    <s v="Delivered"/>
    <s v="In-Kind"/>
    <n v="446"/>
    <n v="446"/>
    <m/>
    <m/>
    <n v="2676"/>
    <n v="0"/>
    <n v="0"/>
    <n v="0"/>
    <n v="0"/>
    <n v="0"/>
    <n v="0"/>
    <n v="0"/>
    <n v="0"/>
    <n v="0"/>
    <n v="2676"/>
    <n v="0"/>
    <n v="0"/>
    <n v="0"/>
    <n v="446"/>
    <n v="446"/>
    <n v="0"/>
    <n v="0"/>
    <n v="0"/>
    <n v="0"/>
    <n v="0"/>
    <n v="0"/>
    <n v="446"/>
    <n v="446"/>
    <n v="0"/>
    <n v="0"/>
    <n v="446"/>
    <n v="0"/>
    <n v="0"/>
    <n v="0"/>
    <n v="0"/>
    <s v="(446sewing kits)"/>
  </r>
  <r>
    <n v="721"/>
    <d v="2016-06-17T00:00:00"/>
    <d v="2016-06-17T00:00:00"/>
    <x v="2"/>
    <s v="UN"/>
    <x v="4"/>
    <x v="2"/>
    <s v="IQ-G01"/>
    <s v="Falluja_الفلوجة"/>
    <s v="IQ-D002"/>
    <s v="Amriyat Al-Fallujah-Al Kimyawi"/>
    <x v="0"/>
    <x v="1"/>
    <s v="Summer"/>
    <s v="Delivered"/>
    <s v="In-Kind"/>
    <n v="350"/>
    <n v="350"/>
    <m/>
    <m/>
    <n v="2100"/>
    <n v="0"/>
    <n v="0"/>
    <n v="0"/>
    <n v="0"/>
    <n v="0"/>
    <n v="0"/>
    <n v="0"/>
    <n v="0"/>
    <n v="0"/>
    <n v="2100"/>
    <n v="0"/>
    <n v="0"/>
    <n v="0"/>
    <n v="350"/>
    <n v="350"/>
    <n v="0"/>
    <n v="0"/>
    <n v="0"/>
    <n v="0"/>
    <n v="0"/>
    <n v="0"/>
    <n v="350"/>
    <n v="350"/>
    <n v="0"/>
    <n v="0"/>
    <n v="350"/>
    <n v="0"/>
    <n v="0"/>
    <n v="0"/>
    <n v="0"/>
    <s v="(350sewing kits)"/>
  </r>
  <r>
    <n v="722"/>
    <d v="2016-06-18T00:00:00"/>
    <d v="2016-06-18T00:00:00"/>
    <x v="2"/>
    <s v="UN"/>
    <x v="4"/>
    <x v="2"/>
    <s v="IQ-G01"/>
    <s v="Falluja_الفلوجة"/>
    <s v="IQ-D002"/>
    <s v="Amriyat Al-Fallujah-Al Kimyawi"/>
    <x v="0"/>
    <x v="1"/>
    <s v="Summer"/>
    <s v="Delivered"/>
    <s v="In-Kind"/>
    <n v="291"/>
    <n v="291"/>
    <m/>
    <m/>
    <n v="1746"/>
    <n v="0"/>
    <n v="0"/>
    <n v="0"/>
    <n v="0"/>
    <n v="0"/>
    <n v="0"/>
    <n v="0"/>
    <n v="0"/>
    <n v="0"/>
    <n v="1746"/>
    <n v="0"/>
    <n v="0"/>
    <n v="0"/>
    <n v="291"/>
    <n v="291"/>
    <n v="0"/>
    <n v="0"/>
    <n v="0"/>
    <n v="0"/>
    <n v="0"/>
    <n v="0"/>
    <n v="291"/>
    <n v="291"/>
    <n v="0"/>
    <n v="0"/>
    <n v="291"/>
    <n v="0"/>
    <n v="0"/>
    <n v="0"/>
    <n v="0"/>
    <s v="(291sewing kits)"/>
  </r>
  <r>
    <n v="723"/>
    <d v="2016-06-11T00:00:00"/>
    <d v="2016-06-18T00:00:00"/>
    <x v="18"/>
    <s v="Int'l NGO"/>
    <x v="21"/>
    <x v="2"/>
    <s v="IQ-G01"/>
    <s v="Falluja_الفلوجة"/>
    <s v="IQ-D002"/>
    <s v="AAF"/>
    <x v="0"/>
    <x v="1"/>
    <s v="Normal"/>
    <s v="Delivered"/>
    <s v="In-Kind"/>
    <n v="2345"/>
    <m/>
    <m/>
    <m/>
    <n v="0"/>
    <n v="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24"/>
    <d v="2016-06-19T00:00:00"/>
    <d v="2016-06-19T00:00:00"/>
    <x v="1"/>
    <s v="UN"/>
    <x v="5"/>
    <x v="2"/>
    <s v="IQ-G01"/>
    <s v="Falluja_الفلوجة"/>
    <s v="IQ-D002"/>
    <s v="Khaldiya camp"/>
    <x v="0"/>
    <x v="1"/>
    <s v="Normal"/>
    <s v="Delivered"/>
    <s v="In-Kind"/>
    <n v="25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n v="0"/>
    <n v="0"/>
    <n v="0"/>
    <n v="0"/>
    <n v="0"/>
    <m/>
  </r>
  <r>
    <n v="725"/>
    <d v="2016-06-19T00:00:00"/>
    <d v="2016-06-19T00:00:00"/>
    <x v="1"/>
    <s v="UN"/>
    <x v="1"/>
    <x v="2"/>
    <s v="IQ-G01"/>
    <s v="Falluja_الفلوجة"/>
    <s v="IQ-D002"/>
    <s v="HTC camp"/>
    <x v="0"/>
    <x v="1"/>
    <s v="Normal"/>
    <s v="Delivered"/>
    <s v="In-Kind"/>
    <n v="1000"/>
    <n v="1000"/>
    <m/>
    <m/>
    <n v="6000"/>
    <n v="0"/>
    <n v="1000"/>
    <n v="1000"/>
    <n v="1000"/>
    <n v="3000"/>
    <n v="0"/>
    <n v="0"/>
    <n v="0"/>
    <n v="3000"/>
    <n v="0"/>
    <n v="0"/>
    <n v="1000"/>
    <n v="0"/>
    <n v="1000"/>
    <n v="0"/>
    <n v="0"/>
    <n v="0"/>
    <n v="0"/>
    <n v="0"/>
    <n v="0"/>
    <n v="0"/>
    <n v="0"/>
    <n v="1000"/>
    <n v="0"/>
    <n v="0"/>
    <n v="0"/>
    <n v="0"/>
    <n v="0"/>
    <n v="0"/>
    <n v="0"/>
    <m/>
  </r>
  <r>
    <n v="726"/>
    <d v="2016-06-19T00:00:00"/>
    <d v="2016-06-19T00:00:00"/>
    <x v="2"/>
    <s v="UN"/>
    <x v="4"/>
    <x v="2"/>
    <s v="IQ-G01"/>
    <s v="Falluja_الفلوجة"/>
    <s v="IQ-D002"/>
    <s v="Al-Khaldiya-Al-Fallujah camp #4,5,6 7"/>
    <x v="0"/>
    <x v="1"/>
    <s v="Summer"/>
    <s v="Delivered"/>
    <s v="In-Kind"/>
    <n v="1000"/>
    <n v="1000"/>
    <m/>
    <m/>
    <n v="6000"/>
    <n v="0"/>
    <n v="0"/>
    <n v="0"/>
    <n v="0"/>
    <n v="0"/>
    <n v="0"/>
    <n v="0"/>
    <n v="0"/>
    <n v="0"/>
    <n v="6000"/>
    <n v="0"/>
    <n v="0"/>
    <n v="0"/>
    <n v="1000"/>
    <n v="1000"/>
    <n v="0"/>
    <n v="0"/>
    <n v="0"/>
    <n v="0"/>
    <n v="0"/>
    <n v="0"/>
    <n v="1000"/>
    <n v="1000"/>
    <n v="0"/>
    <n v="0"/>
    <n v="1000"/>
    <n v="0"/>
    <n v="0"/>
    <n v="0"/>
    <n v="0"/>
    <s v="(1000sewing kits)"/>
  </r>
  <r>
    <n v="727"/>
    <d v="2016-06-19T00:00:00"/>
    <d v="2016-06-19T00:00:00"/>
    <x v="2"/>
    <s v="UN"/>
    <x v="4"/>
    <x v="11"/>
    <s v="IQ-G11"/>
    <s v="Erbil_اربيل"/>
    <s v="IQ-D064"/>
    <s v="Debaga camp"/>
    <x v="0"/>
    <x v="1"/>
    <s v="Summer"/>
    <s v="Delivered"/>
    <s v="In-Kind"/>
    <n v="78"/>
    <n v="78"/>
    <m/>
    <m/>
    <n v="468"/>
    <n v="0"/>
    <n v="0"/>
    <n v="0"/>
    <n v="0"/>
    <n v="0"/>
    <n v="0"/>
    <n v="0"/>
    <n v="0"/>
    <n v="0"/>
    <n v="468"/>
    <n v="0"/>
    <n v="0"/>
    <n v="0"/>
    <n v="78"/>
    <n v="78"/>
    <n v="0"/>
    <n v="0"/>
    <n v="0"/>
    <n v="0"/>
    <n v="0"/>
    <n v="0"/>
    <n v="78"/>
    <n v="78"/>
    <n v="0"/>
    <n v="0"/>
    <n v="78"/>
    <n v="0"/>
    <n v="0"/>
    <n v="0"/>
    <n v="0"/>
    <s v="78sewing kits)"/>
  </r>
  <r>
    <n v="728"/>
    <d v="2016-06-19T00:00:00"/>
    <d v="2016-06-19T00:00:00"/>
    <x v="15"/>
    <s v="Int'l NGO"/>
    <x v="18"/>
    <x v="2"/>
    <s v="IQ-G01"/>
    <s v="Falluja_الفلوجة"/>
    <s v="IQ-D002"/>
    <s v="Bezabize"/>
    <x v="0"/>
    <x v="1"/>
    <s v="Normal"/>
    <s v="Delivered"/>
    <s v="In-Kind"/>
    <n v="350"/>
    <n v="350"/>
    <m/>
    <m/>
    <n v="2100"/>
    <n v="0"/>
    <n v="350"/>
    <n v="0"/>
    <n v="350"/>
    <n v="210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Blankets, mattresses, cooking set, solar lanterns,  plastic sheet, water jerry cans..."/>
  </r>
  <r>
    <n v="729"/>
    <d v="2016-06-20T00:00:00"/>
    <d v="2016-06-20T00:00:00"/>
    <x v="1"/>
    <s v="UN"/>
    <x v="1"/>
    <x v="7"/>
    <s v="IQ-G07"/>
    <s v="Abu Ghraib_أبو غريب"/>
    <s v="IQ-D038"/>
    <s v="Al-Ahal camp"/>
    <x v="0"/>
    <x v="1"/>
    <s v="Normal"/>
    <s v="Delivered"/>
    <s v="In-Kind"/>
    <n v="44"/>
    <n v="44"/>
    <m/>
    <m/>
    <n v="264"/>
    <n v="0"/>
    <n v="44"/>
    <n v="44"/>
    <n v="44"/>
    <n v="132"/>
    <n v="0"/>
    <n v="0"/>
    <n v="0"/>
    <n v="132"/>
    <n v="0"/>
    <n v="0"/>
    <n v="44"/>
    <n v="0"/>
    <n v="44"/>
    <n v="0"/>
    <n v="0"/>
    <n v="0"/>
    <n v="0"/>
    <n v="0"/>
    <n v="0"/>
    <n v="0"/>
    <n v="0"/>
    <n v="44"/>
    <n v="0"/>
    <n v="0"/>
    <n v="0"/>
    <n v="0"/>
    <n v="0"/>
    <n v="0"/>
    <n v="0"/>
    <m/>
  </r>
  <r>
    <n v="730"/>
    <d v="2016-06-20T00:00:00"/>
    <d v="2016-06-20T00:00:00"/>
    <x v="1"/>
    <s v="UN"/>
    <x v="12"/>
    <x v="2"/>
    <s v="IQ-G01"/>
    <s v="Falluja_الفلوجة"/>
    <s v="IQ-D002"/>
    <s v="HTC"/>
    <x v="0"/>
    <x v="1"/>
    <s v="Normal"/>
    <s v="Delivered"/>
    <s v="In-Kind"/>
    <n v="2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m/>
  </r>
  <r>
    <n v="731"/>
    <d v="2016-06-20T00:00:00"/>
    <d v="2016-06-20T00:00:00"/>
    <x v="1"/>
    <s v="UN"/>
    <x v="12"/>
    <x v="2"/>
    <s v="IQ-G01"/>
    <s v="Falluja_الفلوجة"/>
    <s v="IQ-D002"/>
    <s v="Khalidiya"/>
    <x v="0"/>
    <x v="1"/>
    <s v="Normal"/>
    <s v="Delivered"/>
    <s v="In-Kind"/>
    <n v="2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n v="0"/>
    <n v="0"/>
    <n v="0"/>
    <m/>
  </r>
  <r>
    <n v="732"/>
    <d v="2016-06-20T00:00:00"/>
    <d v="2016-06-20T00:00:00"/>
    <x v="2"/>
    <s v="UN"/>
    <x v="4"/>
    <x v="2"/>
    <s v="IQ-G01"/>
    <s v="Falluja_الفلوجة"/>
    <s v="IQ-D002"/>
    <s v="Amriyat Al-Fallujah-Al Kimyawi"/>
    <x v="0"/>
    <x v="1"/>
    <s v="Summer"/>
    <s v="Delivered"/>
    <s v="In-Kind"/>
    <n v="200"/>
    <n v="200"/>
    <m/>
    <m/>
    <n v="1200"/>
    <n v="0"/>
    <n v="0"/>
    <n v="0"/>
    <n v="0"/>
    <n v="0"/>
    <n v="0"/>
    <n v="0"/>
    <n v="0"/>
    <n v="0"/>
    <n v="1200"/>
    <n v="0"/>
    <n v="0"/>
    <n v="0"/>
    <n v="200"/>
    <n v="200"/>
    <n v="0"/>
    <n v="0"/>
    <n v="0"/>
    <n v="0"/>
    <n v="0"/>
    <n v="0"/>
    <n v="200"/>
    <n v="200"/>
    <n v="0"/>
    <n v="0"/>
    <n v="200"/>
    <n v="0"/>
    <n v="0"/>
    <n v="0"/>
    <n v="0"/>
    <s v="(200sewing kits)"/>
  </r>
  <r>
    <n v="733"/>
    <d v="2016-06-20T00:00:00"/>
    <d v="2016-06-20T00:00:00"/>
    <x v="15"/>
    <s v="Int'l NGO"/>
    <x v="18"/>
    <x v="2"/>
    <s v="IQ-G01"/>
    <s v="Falluja_الفلوجة"/>
    <s v="IQ-D002"/>
    <s v="AAF"/>
    <x v="0"/>
    <x v="1"/>
    <s v="Normal"/>
    <s v="Delivered"/>
    <s v="In-Kind"/>
    <n v="621"/>
    <n v="621"/>
    <m/>
    <m/>
    <n v="3726"/>
    <n v="0"/>
    <n v="621"/>
    <n v="0"/>
    <n v="621"/>
    <n v="3726"/>
    <n v="0"/>
    <n v="0"/>
    <n v="0"/>
    <n v="0"/>
    <n v="0"/>
    <n v="0"/>
    <n v="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Blankets, mattresses, cooking set, solar lanterns,  plastic sheet, water jerry cans..."/>
  </r>
  <r>
    <n v="734"/>
    <d v="2016-06-20T00:00:00"/>
    <d v="2016-06-20T00:00:00"/>
    <x v="15"/>
    <s v="Int'l NGO"/>
    <x v="18"/>
    <x v="2"/>
    <s v="IQ-G01"/>
    <s v="Falluja_الفلوجة"/>
    <s v="IQ-D002"/>
    <s v="Salahiddin Mosque"/>
    <x v="0"/>
    <x v="1"/>
    <s v="Normal"/>
    <s v="Delivered"/>
    <s v="In-Kind"/>
    <n v="69"/>
    <m/>
    <m/>
    <m/>
    <n v="207"/>
    <n v="0"/>
    <n v="0"/>
    <n v="0"/>
    <n v="0"/>
    <n v="2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07 Blankets and 207 mattresses"/>
  </r>
  <r>
    <n v="735"/>
    <d v="2016-06-21T00:00:00"/>
    <d v="2016-06-21T00:00:00"/>
    <x v="1"/>
    <s v="UN"/>
    <x v="5"/>
    <x v="2"/>
    <s v="IQ-G01"/>
    <s v="Falluja_الفلوجة"/>
    <s v="IQ-D002"/>
    <s v="HTC (Al-Tahreer 2 Camp)"/>
    <x v="0"/>
    <x v="1"/>
    <s v="Normal"/>
    <s v="Delivered"/>
    <s v="In-Kind"/>
    <n v="1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m/>
  </r>
  <r>
    <n v="736"/>
    <d v="2016-06-21T00:00:00"/>
    <d v="2016-06-21T00:00:00"/>
    <x v="1"/>
    <s v="UN"/>
    <x v="1"/>
    <x v="2"/>
    <s v="IQ-G01"/>
    <s v="Falluja_الفلوجة"/>
    <s v="IQ-D002"/>
    <s v="HTC camp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737"/>
    <d v="2016-06-21T00:00:00"/>
    <d v="2016-06-21T00:00:00"/>
    <x v="1"/>
    <s v="UN"/>
    <x v="2"/>
    <x v="3"/>
    <s v="IQ-G13"/>
    <s v="KIRKUK - Daquq"/>
    <s v="IQ-D076"/>
    <s v="Laylan Camp"/>
    <x v="0"/>
    <x v="1"/>
    <s v="Normal"/>
    <s v="Delivered"/>
    <s v="In-Kind"/>
    <n v="15"/>
    <n v="15"/>
    <m/>
    <m/>
    <n v="90"/>
    <n v="0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15"/>
    <n v="0"/>
    <n v="0"/>
    <n v="0"/>
    <n v="0"/>
    <n v="0"/>
    <n v="0"/>
    <n v="0"/>
    <m/>
  </r>
  <r>
    <n v="738"/>
    <d v="2016-06-21T00:00:00"/>
    <d v="2016-06-21T00:00:00"/>
    <x v="1"/>
    <s v="UN"/>
    <x v="2"/>
    <x v="3"/>
    <s v="IQ-G13"/>
    <s v="KIRKUK - Daquq"/>
    <s v="IQ-D076"/>
    <s v="Nazrawa Camp"/>
    <x v="0"/>
    <x v="1"/>
    <s v="Normal"/>
    <s v="Delivered"/>
    <s v="In-Kind"/>
    <n v="34"/>
    <n v="34"/>
    <m/>
    <m/>
    <n v="204"/>
    <n v="0"/>
    <n v="34"/>
    <n v="34"/>
    <n v="34"/>
    <n v="102"/>
    <n v="0"/>
    <n v="0"/>
    <n v="0"/>
    <n v="0"/>
    <n v="0"/>
    <n v="0"/>
    <n v="34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m/>
  </r>
  <r>
    <n v="739"/>
    <d v="2016-06-21T00:00:00"/>
    <d v="2016-06-21T00:00:00"/>
    <x v="2"/>
    <s v="UN"/>
    <x v="4"/>
    <x v="2"/>
    <s v="IQ-G01"/>
    <s v="Falluja_الفلوجة"/>
    <s v="IQ-D002"/>
    <s v="Amriyat Al-Fallujah-Al Kimyawi"/>
    <x v="0"/>
    <x v="1"/>
    <s v="Summer"/>
    <s v="Delivered"/>
    <s v="In-Kind"/>
    <n v="300"/>
    <n v="300"/>
    <m/>
    <m/>
    <n v="1800"/>
    <n v="0"/>
    <n v="0"/>
    <n v="0"/>
    <n v="0"/>
    <n v="0"/>
    <n v="0"/>
    <n v="0"/>
    <n v="0"/>
    <n v="0"/>
    <n v="1800"/>
    <n v="0"/>
    <n v="0"/>
    <n v="0"/>
    <n v="300"/>
    <n v="300"/>
    <n v="0"/>
    <n v="0"/>
    <n v="0"/>
    <n v="0"/>
    <n v="0"/>
    <n v="0"/>
    <n v="300"/>
    <n v="300"/>
    <n v="0"/>
    <n v="0"/>
    <n v="300"/>
    <n v="0"/>
    <n v="0"/>
    <n v="0"/>
    <n v="0"/>
    <s v="(300sewing kits)"/>
  </r>
  <r>
    <n v="740"/>
    <d v="2016-06-21T00:00:00"/>
    <d v="2016-06-21T00:00:00"/>
    <x v="15"/>
    <s v="Int'l NGO"/>
    <x v="18"/>
    <x v="2"/>
    <s v="IQ-G01"/>
    <s v="Falluja_الفلوجة"/>
    <s v="IQ-D002"/>
    <s v="AAF"/>
    <x v="0"/>
    <x v="1"/>
    <s v="Normal"/>
    <s v="Delivered"/>
    <s v="In-Kind"/>
    <n v="44"/>
    <n v="44"/>
    <m/>
    <m/>
    <n v="264"/>
    <n v="0"/>
    <n v="44"/>
    <n v="0"/>
    <n v="44"/>
    <n v="264"/>
    <n v="0"/>
    <n v="0"/>
    <n v="0"/>
    <n v="0"/>
    <n v="0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Blankets, mattresses, cooking set, solar lanterns,  plastic sheet, water jerry cans..."/>
  </r>
  <r>
    <n v="741"/>
    <d v="2016-06-21T00:00:00"/>
    <d v="2016-06-21T00:00:00"/>
    <x v="15"/>
    <s v="Int'l NGO"/>
    <x v="18"/>
    <x v="2"/>
    <s v="IQ-G01"/>
    <s v="Falluja_الفلوجة"/>
    <s v="IQ-D002"/>
    <s v="UNHCR Rub Hall"/>
    <x v="0"/>
    <x v="1"/>
    <s v="Normal"/>
    <s v="Delivered"/>
    <s v="In-Kind"/>
    <n v="136"/>
    <m/>
    <m/>
    <m/>
    <n v="408"/>
    <n v="0"/>
    <n v="0"/>
    <n v="0"/>
    <n v="0"/>
    <n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408 Blankets and 408 mattresses"/>
  </r>
  <r>
    <n v="742"/>
    <d v="2016-06-22T00:00:00"/>
    <d v="2016-06-22T00:00:00"/>
    <x v="1"/>
    <s v="UN"/>
    <x v="3"/>
    <x v="5"/>
    <s v="IQ-G15"/>
    <s v="NIN - Shikhan"/>
    <s v="IQ-D053"/>
    <s v="Garmawa"/>
    <x v="0"/>
    <x v="1"/>
    <s v="Normal"/>
    <s v="Delivered"/>
    <s v="In-Kind"/>
    <n v="7"/>
    <n v="7"/>
    <m/>
    <m/>
    <n v="21"/>
    <n v="6"/>
    <n v="6"/>
    <n v="0"/>
    <n v="0"/>
    <n v="21"/>
    <n v="0"/>
    <n v="0"/>
    <n v="0"/>
    <n v="0"/>
    <n v="0"/>
    <n v="0"/>
    <n v="6"/>
    <n v="0"/>
    <n v="6"/>
    <n v="0"/>
    <n v="0"/>
    <n v="0"/>
    <n v="0"/>
    <n v="0"/>
    <n v="0"/>
    <n v="0"/>
    <n v="0"/>
    <n v="5"/>
    <n v="0"/>
    <n v="0"/>
    <n v="0"/>
    <n v="0"/>
    <n v="0"/>
    <n v="0"/>
    <n v="0"/>
    <m/>
  </r>
  <r>
    <n v="743"/>
    <d v="2016-06-22T00:00:00"/>
    <d v="2016-06-22T00:00:00"/>
    <x v="1"/>
    <s v="UN"/>
    <x v="3"/>
    <x v="0"/>
    <s v="IQ-G08"/>
    <s v="DAHUK - Sumel"/>
    <s v="IQ-D049"/>
    <s v="Kabarto1 "/>
    <x v="0"/>
    <x v="2"/>
    <s v="Normal"/>
    <s v="Delivered"/>
    <s v="In-Kind"/>
    <n v="2"/>
    <m/>
    <m/>
    <m/>
    <n v="11"/>
    <n v="0"/>
    <n v="0"/>
    <n v="0"/>
    <n v="0"/>
    <n v="1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44"/>
    <d v="2016-06-22T00:00:00"/>
    <d v="2016-06-22T00:00:00"/>
    <x v="2"/>
    <s v="UN"/>
    <x v="4"/>
    <x v="11"/>
    <s v="IQ-G11"/>
    <s v="Erbil_اربيل"/>
    <s v="IQ-D064"/>
    <s v="Debaga camp"/>
    <x v="0"/>
    <x v="1"/>
    <s v="Summer"/>
    <s v="Delivered"/>
    <s v="In-Kind"/>
    <n v="30"/>
    <n v="30"/>
    <m/>
    <m/>
    <n v="180"/>
    <n v="0"/>
    <n v="0"/>
    <n v="0"/>
    <n v="0"/>
    <n v="0"/>
    <n v="0"/>
    <n v="0"/>
    <n v="0"/>
    <n v="0"/>
    <n v="180"/>
    <n v="0"/>
    <n v="0"/>
    <n v="0"/>
    <n v="30"/>
    <n v="30"/>
    <n v="0"/>
    <n v="0"/>
    <n v="0"/>
    <n v="0"/>
    <n v="0"/>
    <n v="0"/>
    <n v="30"/>
    <n v="30"/>
    <n v="0"/>
    <n v="0"/>
    <n v="30"/>
    <n v="0"/>
    <n v="0"/>
    <n v="0"/>
    <n v="0"/>
    <s v="(30sewing kits)"/>
  </r>
  <r>
    <n v="745"/>
    <d v="2016-06-22T00:00:00"/>
    <d v="2016-06-22T00:00:00"/>
    <x v="17"/>
    <s v="Int'l NGO"/>
    <x v="20"/>
    <x v="2"/>
    <s v="IQ-G01"/>
    <s v="Falluja_الفلوجة"/>
    <s v="IQ-D002"/>
    <s v="AAF"/>
    <x v="0"/>
    <x v="1"/>
    <s v="Normal"/>
    <s v="Delivered"/>
    <s v="In-Kind"/>
    <n v="1800"/>
    <n v="1800"/>
    <m/>
    <m/>
    <n v="10800"/>
    <n v="1800"/>
    <n v="1800"/>
    <n v="0"/>
    <n v="1800"/>
    <n v="0"/>
    <n v="0"/>
    <n v="0"/>
    <n v="0"/>
    <n v="0"/>
    <n v="0"/>
    <n v="0"/>
    <n v="1800"/>
    <n v="0"/>
    <n v="1800"/>
    <n v="0"/>
    <n v="0"/>
    <n v="0"/>
    <n v="0"/>
    <n v="0"/>
    <n v="0"/>
    <n v="0"/>
    <n v="0"/>
    <n v="0"/>
    <n v="0"/>
    <n v="0"/>
    <n v="0"/>
    <n v="0"/>
    <n v="0"/>
    <n v="0"/>
    <n v="0"/>
    <s v="In addition, Thermos bottle - 20L (x1); Kettle, stainless steel, 4.5L  (x1); Hand Towels  (x2)"/>
  </r>
  <r>
    <n v="746"/>
    <d v="2016-06-23T00:00:00"/>
    <d v="2016-06-23T00:00:00"/>
    <x v="1"/>
    <s v="UN"/>
    <x v="19"/>
    <x v="2"/>
    <s v="IQ-G01"/>
    <s v="Falluja_الفلوجة"/>
    <s v="IQ-D002"/>
    <s v="AAF new camp arrival"/>
    <x v="0"/>
    <x v="1"/>
    <s v="Normal"/>
    <s v="Delivered"/>
    <s v="In-Kind"/>
    <n v="2066"/>
    <m/>
    <m/>
    <m/>
    <n v="0"/>
    <n v="0"/>
    <n v="2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47"/>
    <d v="2016-06-23T00:00:00"/>
    <d v="2016-06-23T00:00:00"/>
    <x v="1"/>
    <s v="UN"/>
    <x v="2"/>
    <x v="3"/>
    <s v="IQ-G13"/>
    <s v="KIRKUK - Daquq"/>
    <s v="IQ-D076"/>
    <s v="Laylan Camp"/>
    <x v="0"/>
    <x v="1"/>
    <s v="Normal"/>
    <s v="Delivered"/>
    <s v="In-Kind"/>
    <n v="14"/>
    <n v="14"/>
    <m/>
    <m/>
    <n v="84"/>
    <n v="0"/>
    <n v="14"/>
    <n v="14"/>
    <n v="14"/>
    <n v="42"/>
    <n v="0"/>
    <n v="0"/>
    <n v="0"/>
    <n v="0"/>
    <n v="0"/>
    <n v="0"/>
    <n v="14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m/>
  </r>
  <r>
    <n v="748"/>
    <d v="2016-06-23T00:00:00"/>
    <d v="2016-06-23T00:00:00"/>
    <x v="1"/>
    <s v="UN"/>
    <x v="2"/>
    <x v="3"/>
    <s v="IQ-G13"/>
    <s v="KIRKUK - Daquq"/>
    <s v="IQ-D076"/>
    <s v="Nazrawa Camp"/>
    <x v="0"/>
    <x v="1"/>
    <s v="Normal"/>
    <s v="Delivered"/>
    <s v="In-Kind"/>
    <n v="28"/>
    <n v="28"/>
    <m/>
    <m/>
    <n v="168"/>
    <n v="0"/>
    <n v="28"/>
    <n v="28"/>
    <n v="28"/>
    <n v="84"/>
    <n v="0"/>
    <n v="0"/>
    <n v="0"/>
    <n v="0"/>
    <n v="0"/>
    <n v="0"/>
    <n v="28"/>
    <n v="0"/>
    <n v="28"/>
    <n v="0"/>
    <n v="0"/>
    <n v="0"/>
    <n v="0"/>
    <n v="0"/>
    <n v="0"/>
    <n v="0"/>
    <n v="0"/>
    <n v="28"/>
    <n v="0"/>
    <n v="0"/>
    <n v="0"/>
    <n v="0"/>
    <n v="0"/>
    <n v="0"/>
    <n v="0"/>
    <m/>
  </r>
  <r>
    <n v="749"/>
    <d v="2016-06-23T00:00:00"/>
    <d v="2016-06-23T00:00:00"/>
    <x v="2"/>
    <s v="UN"/>
    <x v="4"/>
    <x v="2"/>
    <s v="IQ-G01"/>
    <s v="Falluja_الفلوجة"/>
    <s v="IQ-D002"/>
    <s v="Al-Khaldiya"/>
    <x v="0"/>
    <x v="1"/>
    <s v="Summer"/>
    <s v="Delivered"/>
    <s v="In-Kind"/>
    <n v="854"/>
    <n v="854"/>
    <m/>
    <m/>
    <n v="5124"/>
    <n v="0"/>
    <n v="0"/>
    <n v="0"/>
    <n v="0"/>
    <n v="0"/>
    <n v="0"/>
    <n v="0"/>
    <n v="0"/>
    <n v="0"/>
    <n v="5124"/>
    <n v="0"/>
    <n v="0"/>
    <n v="0"/>
    <n v="854"/>
    <n v="854"/>
    <n v="0"/>
    <n v="0"/>
    <n v="0"/>
    <n v="0"/>
    <n v="0"/>
    <n v="0"/>
    <n v="854"/>
    <n v="854"/>
    <n v="0"/>
    <n v="0"/>
    <n v="854"/>
    <n v="0"/>
    <n v="0"/>
    <n v="0"/>
    <n v="0"/>
    <s v="(854sewing kits)"/>
  </r>
  <r>
    <n v="750"/>
    <d v="2016-06-23T00:00:00"/>
    <d v="2016-06-23T00:00:00"/>
    <x v="17"/>
    <s v="Int'l NGO"/>
    <x v="20"/>
    <x v="2"/>
    <s v="IQ-G01"/>
    <s v="Falluja_الفلوجة"/>
    <s v="IQ-D002"/>
    <s v="HTC"/>
    <x v="0"/>
    <x v="1"/>
    <s v="Normal"/>
    <s v="Delivered"/>
    <s v="In-Kind"/>
    <n v="1600"/>
    <n v="1600"/>
    <m/>
    <m/>
    <n v="9600"/>
    <n v="1600"/>
    <n v="1600"/>
    <n v="0"/>
    <n v="1600"/>
    <n v="0"/>
    <n v="0"/>
    <n v="0"/>
    <n v="0"/>
    <n v="0"/>
    <n v="0"/>
    <n v="0"/>
    <n v="1600"/>
    <n v="0"/>
    <n v="1600"/>
    <n v="0"/>
    <n v="0"/>
    <n v="0"/>
    <n v="0"/>
    <n v="0"/>
    <n v="0"/>
    <n v="0"/>
    <n v="0"/>
    <n v="0"/>
    <n v="0"/>
    <n v="0"/>
    <n v="0"/>
    <n v="0"/>
    <n v="0"/>
    <n v="0"/>
    <n v="0"/>
    <s v="In addition, Thermos bottle - 20L (x1); Kettle, stainless steel, 4.5L  (x1); Hand Towels  (x2)"/>
  </r>
  <r>
    <n v="751"/>
    <d v="2016-06-23T00:00:00"/>
    <d v="2016-06-23T00:00:00"/>
    <x v="0"/>
    <s v="Int'l NGO"/>
    <x v="0"/>
    <x v="10"/>
    <s v="IQ-G05"/>
    <s v="Kalar_كلار"/>
    <s v="IQ-D028"/>
    <s v="Tazade Camp"/>
    <x v="0"/>
    <x v="0"/>
    <s v="Normal"/>
    <s v="Delivered"/>
    <s v="In-Kind"/>
    <n v="7"/>
    <m/>
    <m/>
    <m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m/>
  </r>
  <r>
    <n v="752"/>
    <d v="2016-06-24T00:00:00"/>
    <d v="2016-06-24T00:00:00"/>
    <x v="2"/>
    <s v="UN"/>
    <x v="4"/>
    <x v="2"/>
    <s v="IQ-G01"/>
    <s v="Falluja_الفلوجة"/>
    <s v="IQ-D002"/>
    <s v="Amriyat Al-Fallujah-Al Kimyawi"/>
    <x v="0"/>
    <x v="1"/>
    <s v="Summer"/>
    <s v="Delivered"/>
    <s v="In-Kind"/>
    <n v="250"/>
    <n v="250"/>
    <m/>
    <m/>
    <n v="1500"/>
    <n v="0"/>
    <n v="0"/>
    <n v="0"/>
    <n v="0"/>
    <n v="0"/>
    <n v="0"/>
    <n v="0"/>
    <n v="0"/>
    <n v="0"/>
    <n v="1500"/>
    <n v="0"/>
    <n v="0"/>
    <n v="0"/>
    <n v="250"/>
    <n v="250"/>
    <n v="0"/>
    <n v="0"/>
    <n v="0"/>
    <n v="0"/>
    <n v="0"/>
    <n v="0"/>
    <n v="250"/>
    <n v="250"/>
    <n v="0"/>
    <n v="0"/>
    <n v="250"/>
    <n v="0"/>
    <n v="0"/>
    <n v="0"/>
    <n v="0"/>
    <s v="(250sewing kits)"/>
  </r>
  <r>
    <n v="753"/>
    <d v="2016-06-24T00:00:00"/>
    <d v="2016-06-24T00:00:00"/>
    <x v="15"/>
    <s v="Int'l NGO"/>
    <x v="18"/>
    <x v="2"/>
    <s v="IQ-G01"/>
    <s v="Ramadi_الرمادي"/>
    <s v="IQ-D006"/>
    <s v="Kilo 18"/>
    <x v="0"/>
    <x v="1"/>
    <s v="Normal"/>
    <s v="Delivered"/>
    <s v="In-Kind"/>
    <n v="50"/>
    <m/>
    <m/>
    <m/>
    <n v="30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Distribution of blankets and mattresses"/>
  </r>
  <r>
    <n v="754"/>
    <d v="2016-06-25T00:00:00"/>
    <d v="2016-06-25T00:00:00"/>
    <x v="1"/>
    <s v="UN"/>
    <x v="1"/>
    <x v="2"/>
    <s v="IQ-G01"/>
    <s v="Falluja_الفلوجة"/>
    <s v="IQ-D002"/>
    <s v="Al-Khaldiyah camps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755"/>
    <d v="2016-06-25T00:00:00"/>
    <d v="2016-06-25T00:00:00"/>
    <x v="1"/>
    <s v="UN"/>
    <x v="1"/>
    <x v="2"/>
    <s v="IQ-G01"/>
    <s v="Falluja_الفلوجة"/>
    <s v="IQ-D002"/>
    <s v="AAF new camp arrival"/>
    <x v="0"/>
    <x v="1"/>
    <s v="Normal"/>
    <s v="Delivered"/>
    <s v="In-Kind"/>
    <n v="1450"/>
    <n v="1450"/>
    <m/>
    <m/>
    <n v="8700"/>
    <n v="0"/>
    <n v="1450"/>
    <n v="1450"/>
    <n v="1450"/>
    <n v="4350"/>
    <n v="0"/>
    <n v="0"/>
    <n v="0"/>
    <n v="4350"/>
    <n v="0"/>
    <n v="0"/>
    <n v="1450"/>
    <n v="0"/>
    <n v="1450"/>
    <n v="0"/>
    <n v="0"/>
    <n v="0"/>
    <n v="0"/>
    <n v="0"/>
    <n v="0"/>
    <n v="0"/>
    <n v="0"/>
    <n v="1450"/>
    <n v="0"/>
    <n v="0"/>
    <n v="0"/>
    <n v="0"/>
    <n v="0"/>
    <n v="0"/>
    <n v="0"/>
    <m/>
  </r>
  <r>
    <n v="756"/>
    <d v="2016-06-25T00:00:00"/>
    <d v="2016-06-25T00:00:00"/>
    <x v="15"/>
    <s v="Int'l NGO"/>
    <x v="18"/>
    <x v="2"/>
    <s v="IQ-G01"/>
    <s v="Ramadi_الرمادي"/>
    <s v="IQ-D006"/>
    <s v="Kilo 18"/>
    <x v="0"/>
    <x v="1"/>
    <s v="Normal"/>
    <s v="Delivered"/>
    <s v="In-Kind"/>
    <n v="100"/>
    <m/>
    <m/>
    <m/>
    <n v="600"/>
    <n v="0"/>
    <n v="0"/>
    <n v="0"/>
    <n v="0"/>
    <n v="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Distribution of blankets and mattresses"/>
  </r>
  <r>
    <n v="757"/>
    <d v="2016-06-26T00:00:00"/>
    <d v="2016-06-26T00:00:00"/>
    <x v="1"/>
    <s v="UN"/>
    <x v="3"/>
    <x v="0"/>
    <s v="IQ-G08"/>
    <s v="DAHUK - Zakho"/>
    <s v="IQ-D049"/>
    <s v="Chemishku camp"/>
    <x v="0"/>
    <x v="2"/>
    <s v="Normal"/>
    <s v="Delivered"/>
    <s v="In-Kind"/>
    <n v="1"/>
    <n v="1"/>
    <m/>
    <m/>
    <n v="6"/>
    <n v="1"/>
    <n v="1"/>
    <n v="0"/>
    <n v="0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m/>
  </r>
  <r>
    <n v="758"/>
    <d v="2016-06-26T00:00:00"/>
    <d v="2016-06-26T00:00:00"/>
    <x v="1"/>
    <s v="UN"/>
    <x v="3"/>
    <x v="0"/>
    <s v="IQ-G08"/>
    <s v="DAHUK - Sumel"/>
    <s v="IQ-D049"/>
    <s v="Khanke"/>
    <x v="0"/>
    <x v="2"/>
    <s v="Normal"/>
    <s v="Delivered"/>
    <s v="In-Kind"/>
    <n v="5"/>
    <m/>
    <m/>
    <m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59"/>
    <d v="2016-06-26T00:00:00"/>
    <d v="2016-06-26T00:00:00"/>
    <x v="1"/>
    <s v="UN"/>
    <x v="3"/>
    <x v="5"/>
    <s v="IQ-G15"/>
    <s v="NIN - Sinjar"/>
    <s v="IQ-D053"/>
    <s v="Sinoune"/>
    <x v="1"/>
    <x v="3"/>
    <s v="Normal"/>
    <s v="Delivered"/>
    <s v="In-Kind"/>
    <n v="310"/>
    <m/>
    <m/>
    <m/>
    <n v="0"/>
    <n v="0"/>
    <n v="310"/>
    <n v="0"/>
    <n v="0"/>
    <n v="0"/>
    <n v="0"/>
    <n v="0"/>
    <n v="0"/>
    <n v="0"/>
    <n v="0"/>
    <n v="0"/>
    <n v="310"/>
    <n v="0"/>
    <n v="310"/>
    <n v="0"/>
    <n v="0"/>
    <n v="0"/>
    <n v="0"/>
    <n v="0"/>
    <n v="0"/>
    <n v="0"/>
    <n v="0"/>
    <n v="0"/>
    <n v="0"/>
    <n v="0"/>
    <n v="0"/>
    <n v="0"/>
    <n v="0"/>
    <n v="0"/>
    <n v="0"/>
    <m/>
  </r>
  <r>
    <n v="760"/>
    <d v="2016-06-26T00:00:00"/>
    <d v="2016-06-26T00:00:00"/>
    <x v="2"/>
    <s v="UN"/>
    <x v="4"/>
    <x v="11"/>
    <s v="IQ-G11"/>
    <s v="Erbil_اربيل"/>
    <s v="IQ-D064"/>
    <s v="Debaga camp"/>
    <x v="0"/>
    <x v="1"/>
    <s v="Summer"/>
    <s v="Delivered"/>
    <s v="In-Kind"/>
    <n v="92"/>
    <n v="92"/>
    <m/>
    <m/>
    <n v="552"/>
    <n v="0"/>
    <n v="0"/>
    <n v="0"/>
    <n v="0"/>
    <n v="0"/>
    <n v="0"/>
    <n v="0"/>
    <n v="0"/>
    <n v="0"/>
    <n v="551"/>
    <n v="0"/>
    <n v="0"/>
    <n v="0"/>
    <n v="92"/>
    <n v="92"/>
    <n v="0"/>
    <n v="0"/>
    <n v="0"/>
    <n v="0"/>
    <n v="0"/>
    <n v="0"/>
    <n v="92"/>
    <n v="92"/>
    <n v="0"/>
    <n v="0"/>
    <n v="92"/>
    <n v="0"/>
    <n v="0"/>
    <n v="0"/>
    <n v="0"/>
    <s v="(92sewing kits)"/>
  </r>
  <r>
    <n v="761"/>
    <d v="2016-06-27T00:00:00"/>
    <d v="2016-06-27T00:00:00"/>
    <x v="15"/>
    <s v="Int'l NGO"/>
    <x v="18"/>
    <x v="2"/>
    <s v="IQ-G01"/>
    <s v="Falluja_الفلوجة"/>
    <s v="IQ-D002"/>
    <s v="Al-Shuhada'a Camp"/>
    <x v="0"/>
    <x v="1"/>
    <s v="Normal"/>
    <s v="Delivered"/>
    <s v="In-Kind"/>
    <n v="69"/>
    <n v="69"/>
    <m/>
    <m/>
    <n v="414"/>
    <n v="0"/>
    <n v="69"/>
    <n v="0"/>
    <n v="69"/>
    <n v="414"/>
    <n v="0"/>
    <n v="0"/>
    <n v="0"/>
    <n v="0"/>
    <n v="0"/>
    <n v="0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Blankets, mattresses, cooking set, solar lanterns,  plastic sheet, water jerry cans..."/>
  </r>
  <r>
    <n v="762"/>
    <d v="2016-06-28T00:00:00"/>
    <d v="2016-06-28T00:00:00"/>
    <x v="1"/>
    <s v="UN"/>
    <x v="2"/>
    <x v="3"/>
    <s v="IQ-G13"/>
    <s v="KIRKUK - Daquq"/>
    <s v="IQ-D076"/>
    <s v="Nazrawa Camp"/>
    <x v="0"/>
    <x v="1"/>
    <s v="Normal"/>
    <s v="Delivered"/>
    <s v="In-Kind"/>
    <n v="37"/>
    <n v="37"/>
    <m/>
    <m/>
    <n v="222"/>
    <n v="0"/>
    <n v="37"/>
    <n v="37"/>
    <n v="37"/>
    <n v="111"/>
    <n v="0"/>
    <n v="0"/>
    <n v="0"/>
    <n v="0"/>
    <n v="0"/>
    <n v="0"/>
    <n v="37"/>
    <n v="0"/>
    <n v="37"/>
    <n v="0"/>
    <n v="0"/>
    <n v="0"/>
    <n v="0"/>
    <n v="0"/>
    <n v="0"/>
    <n v="0"/>
    <n v="0"/>
    <n v="37"/>
    <n v="0"/>
    <n v="0"/>
    <n v="0"/>
    <n v="0"/>
    <n v="0"/>
    <n v="0"/>
    <n v="0"/>
    <m/>
  </r>
  <r>
    <n v="763"/>
    <d v="2016-06-28T00:00:00"/>
    <d v="2016-06-28T00:00:00"/>
    <x v="2"/>
    <s v="UN"/>
    <x v="4"/>
    <x v="11"/>
    <s v="IQ-G11"/>
    <s v="Erbil_اربيل"/>
    <s v="IQ-D064"/>
    <s v="Debaga camp"/>
    <x v="0"/>
    <x v="1"/>
    <s v="Summer"/>
    <s v="Delivered"/>
    <s v="In-Kind"/>
    <n v="41"/>
    <n v="41"/>
    <m/>
    <m/>
    <n v="246"/>
    <n v="0"/>
    <n v="0"/>
    <n v="0"/>
    <n v="0"/>
    <n v="0"/>
    <n v="0"/>
    <n v="0"/>
    <n v="0"/>
    <n v="0"/>
    <n v="246"/>
    <n v="0"/>
    <n v="0"/>
    <n v="0"/>
    <n v="41"/>
    <n v="41"/>
    <n v="0"/>
    <n v="0"/>
    <n v="0"/>
    <n v="0"/>
    <n v="0"/>
    <n v="0"/>
    <n v="41"/>
    <n v="41"/>
    <n v="0"/>
    <n v="0"/>
    <n v="41"/>
    <n v="0"/>
    <n v="0"/>
    <n v="0"/>
    <n v="0"/>
    <s v="(41sewing kits)"/>
  </r>
  <r>
    <n v="764"/>
    <d v="2016-06-01T00:00:00"/>
    <d v="2016-06-28T00:00:00"/>
    <x v="19"/>
    <s v="Nat'l NGO"/>
    <x v="22"/>
    <x v="2"/>
    <s v="IQ-G01"/>
    <s v="Falluja_الفلوجة"/>
    <s v="IQ-D002"/>
    <s v="District - Falluja"/>
    <x v="1"/>
    <x v="1"/>
    <s v="Normal"/>
    <s v="Delivered"/>
    <s v="In-Kind"/>
    <n v="543"/>
    <m/>
    <m/>
    <m/>
    <n v="0"/>
    <n v="543"/>
    <n v="0"/>
    <n v="543"/>
    <n v="0"/>
    <n v="0"/>
    <n v="0"/>
    <n v="0"/>
    <n v="0"/>
    <n v="0"/>
    <n v="0"/>
    <n v="0"/>
    <n v="5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65"/>
    <d v="2016-06-01T00:00:00"/>
    <d v="2016-06-28T00:00:00"/>
    <x v="20"/>
    <s v="Int'l NGO"/>
    <x v="15"/>
    <x v="16"/>
    <s v="IQ-G02"/>
    <s v="Basrah__البصرة"/>
    <s v="IQ-D010"/>
    <s v="District - Basrah"/>
    <x v="1"/>
    <x v="1"/>
    <s v="Normal"/>
    <s v="Delivered"/>
    <s v="In-Kind"/>
    <n v="8"/>
    <n v="8"/>
    <m/>
    <m/>
    <n v="48"/>
    <n v="0"/>
    <n v="8"/>
    <n v="8"/>
    <n v="8"/>
    <n v="24"/>
    <n v="0"/>
    <n v="0"/>
    <n v="0"/>
    <n v="0"/>
    <n v="0"/>
    <n v="0"/>
    <n v="8"/>
    <n v="0"/>
    <n v="0"/>
    <n v="0"/>
    <n v="0"/>
    <n v="0"/>
    <n v="0"/>
    <n v="0"/>
    <n v="0"/>
    <n v="0"/>
    <n v="0"/>
    <n v="8"/>
    <n v="0"/>
    <n v="0"/>
    <n v="0"/>
    <n v="0"/>
    <n v="0"/>
    <n v="0"/>
    <n v="0"/>
    <m/>
  </r>
  <r>
    <n v="766"/>
    <d v="2016-06-01T00:00:00"/>
    <d v="2016-06-28T00:00:00"/>
    <x v="13"/>
    <s v="Governement Bodies"/>
    <x v="16"/>
    <x v="6"/>
    <s v="IQ-G06"/>
    <s v="Hashimiya_الهاشمية"/>
    <s v="IQ-D034"/>
    <s v="Governorate - Babylon"/>
    <x v="1"/>
    <x v="1"/>
    <s v="Summer"/>
    <s v="Delivered"/>
    <s v="In-Kind"/>
    <n v="5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000"/>
    <n v="1000"/>
    <n v="0"/>
    <n v="0"/>
    <m/>
  </r>
  <r>
    <n v="767"/>
    <d v="2016-06-01T00:00:00"/>
    <d v="2016-06-28T00:00:00"/>
    <x v="21"/>
    <s v="Int'l NGO"/>
    <x v="14"/>
    <x v="14"/>
    <s v="IQ-G03"/>
    <s v="Samawa_السماوة"/>
    <s v="IQ-D019"/>
    <s v="District - Samawa"/>
    <x v="1"/>
    <x v="1"/>
    <s v="Summer"/>
    <s v="Delivered"/>
    <s v="In-Kind"/>
    <n v="60"/>
    <n v="60"/>
    <m/>
    <m/>
    <n v="360"/>
    <n v="0"/>
    <n v="60"/>
    <n v="60"/>
    <n v="60"/>
    <n v="180"/>
    <n v="0"/>
    <n v="0"/>
    <n v="0"/>
    <n v="60"/>
    <n v="0"/>
    <n v="0"/>
    <n v="60"/>
    <n v="0"/>
    <n v="0"/>
    <n v="0"/>
    <n v="0"/>
    <n v="0"/>
    <n v="0"/>
    <n v="0"/>
    <n v="0"/>
    <n v="0"/>
    <n v="0"/>
    <n v="60"/>
    <n v="0"/>
    <n v="0"/>
    <n v="0"/>
    <n v="0"/>
    <n v="0"/>
    <n v="0"/>
    <n v="0"/>
    <m/>
  </r>
  <r>
    <n v="768"/>
    <d v="2016-06-01T00:00:00"/>
    <d v="2016-06-28T00:00:00"/>
    <x v="16"/>
    <s v="Int'l NGO"/>
    <x v="19"/>
    <x v="2"/>
    <s v="IQ-G01"/>
    <s v="Falluja_الفلوجة"/>
    <s v="IQ-D002"/>
    <s v="District - Falluja"/>
    <x v="0"/>
    <x v="1"/>
    <s v="Normal"/>
    <s v="Delivered"/>
    <s v="In-Kind"/>
    <n v="223"/>
    <m/>
    <m/>
    <m/>
    <n v="0"/>
    <n v="223"/>
    <n v="0"/>
    <n v="0"/>
    <n v="0"/>
    <n v="0"/>
    <n v="0"/>
    <n v="0"/>
    <n v="0"/>
    <n v="0"/>
    <n v="0"/>
    <n v="0"/>
    <n v="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69"/>
    <d v="2016-06-01T00:00:00"/>
    <d v="2016-06-28T00:00:00"/>
    <x v="16"/>
    <s v="Int'l NGO"/>
    <x v="19"/>
    <x v="7"/>
    <s v="IQ-G07"/>
    <m/>
    <s v=""/>
    <s v="Governorate - Baghdad"/>
    <x v="1"/>
    <x v="1"/>
    <s v="Normal"/>
    <s v="Delivered"/>
    <s v="In-Kind"/>
    <n v="108"/>
    <m/>
    <m/>
    <m/>
    <n v="0"/>
    <n v="0"/>
    <n v="108"/>
    <n v="0"/>
    <n v="0"/>
    <n v="216"/>
    <n v="0"/>
    <n v="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70"/>
    <d v="2016-06-01T00:00:00"/>
    <d v="2016-06-28T00:00:00"/>
    <x v="16"/>
    <s v="Int'l NGO"/>
    <x v="19"/>
    <x v="12"/>
    <s v="IQ-G10"/>
    <m/>
    <s v=""/>
    <s v="Governorate - Diyala"/>
    <x v="1"/>
    <x v="1"/>
    <s v="Normal"/>
    <s v="Delivered"/>
    <s v="In-Kind"/>
    <n v="1292"/>
    <m/>
    <m/>
    <m/>
    <n v="0"/>
    <n v="0"/>
    <n v="1292"/>
    <n v="0"/>
    <n v="0"/>
    <n v="2584"/>
    <n v="0"/>
    <n v="0"/>
    <n v="0"/>
    <n v="1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71"/>
    <d v="2016-06-01T00:00:00"/>
    <d v="2016-06-28T00:00:00"/>
    <x v="16"/>
    <s v="Int'l NGO"/>
    <x v="19"/>
    <x v="11"/>
    <s v="IQ-G11"/>
    <m/>
    <s v=""/>
    <s v="District - Erbil"/>
    <x v="1"/>
    <x v="1"/>
    <s v="Normal"/>
    <s v="Delivered"/>
    <s v="In-Kind"/>
    <n v="213"/>
    <m/>
    <m/>
    <m/>
    <n v="0"/>
    <n v="0"/>
    <n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72"/>
    <d v="2016-06-01T00:00:00"/>
    <d v="2016-06-28T00:00:00"/>
    <x v="16"/>
    <s v="Int'l NGO"/>
    <x v="19"/>
    <x v="3"/>
    <s v="IQ-G13"/>
    <s v="Daquq_داقوق"/>
    <s v="IQ-D074"/>
    <s v="District - Erbil"/>
    <x v="1"/>
    <x v="1"/>
    <s v="Summer"/>
    <s v="Delivered"/>
    <s v="In-Kind"/>
    <n v="215"/>
    <n v="215"/>
    <m/>
    <m/>
    <n v="0"/>
    <n v="0"/>
    <n v="215"/>
    <n v="215"/>
    <n v="215"/>
    <n v="0"/>
    <n v="0"/>
    <n v="0"/>
    <n v="0"/>
    <n v="0"/>
    <n v="215"/>
    <n v="0"/>
    <n v="215"/>
    <n v="0"/>
    <n v="0"/>
    <n v="0"/>
    <n v="0"/>
    <n v="0"/>
    <n v="0"/>
    <n v="0"/>
    <n v="0"/>
    <n v="0"/>
    <n v="0"/>
    <n v="215"/>
    <n v="0"/>
    <n v="0"/>
    <n v="0"/>
    <n v="0"/>
    <n v="0"/>
    <n v="0"/>
    <n v="0"/>
    <m/>
  </r>
  <r>
    <n v="773"/>
    <d v="2016-06-01T00:00:00"/>
    <d v="2016-06-28T00:00:00"/>
    <x v="16"/>
    <s v="Int'l NGO"/>
    <x v="19"/>
    <x v="3"/>
    <s v="IQ-G13"/>
    <s v="Kirkuk__كركوك"/>
    <s v="IQ-D076"/>
    <s v="District - Erbil"/>
    <x v="1"/>
    <x v="1"/>
    <s v="Summer"/>
    <s v="Delivered"/>
    <s v="In-Kind"/>
    <n v="1530"/>
    <n v="1530"/>
    <m/>
    <m/>
    <n v="8269"/>
    <n v="1434"/>
    <n v="1535"/>
    <n v="1428"/>
    <n v="1530"/>
    <n v="0"/>
    <n v="0"/>
    <n v="0"/>
    <n v="0"/>
    <n v="7004"/>
    <n v="2406"/>
    <n v="0"/>
    <n v="1530"/>
    <n v="0"/>
    <n v="0"/>
    <n v="0"/>
    <n v="0"/>
    <n v="0"/>
    <n v="0"/>
    <n v="0"/>
    <n v="0"/>
    <n v="0"/>
    <n v="277"/>
    <n v="0"/>
    <n v="0"/>
    <n v="0"/>
    <n v="0"/>
    <n v="0"/>
    <n v="0"/>
    <n v="0"/>
    <n v="0"/>
    <m/>
  </r>
  <r>
    <n v="774"/>
    <d v="2016-06-01T00:00:00"/>
    <d v="2016-06-28T00:00:00"/>
    <x v="12"/>
    <s v="Int'l NGO"/>
    <x v="13"/>
    <x v="3"/>
    <s v="IQ-G13"/>
    <s v="Daquq_داقوق"/>
    <s v="IQ-D074"/>
    <s v="Camp - Nazrawa"/>
    <x v="0"/>
    <x v="1"/>
    <s v="Summer"/>
    <s v="Delivered"/>
    <s v="In-Kind"/>
    <n v="877"/>
    <n v="877"/>
    <m/>
    <m/>
    <n v="0"/>
    <n v="0"/>
    <n v="877"/>
    <n v="0"/>
    <n v="0"/>
    <n v="0"/>
    <n v="5262"/>
    <n v="0"/>
    <n v="0"/>
    <n v="0"/>
    <n v="0"/>
    <n v="0"/>
    <n v="0"/>
    <n v="0"/>
    <n v="0"/>
    <n v="0"/>
    <n v="0"/>
    <n v="0"/>
    <n v="0"/>
    <n v="0"/>
    <n v="0"/>
    <n v="877"/>
    <n v="877"/>
    <n v="0"/>
    <n v="0"/>
    <n v="0"/>
    <n v="0"/>
    <n v="0"/>
    <n v="0"/>
    <n v="0"/>
    <n v="0"/>
    <m/>
  </r>
  <r>
    <n v="775"/>
    <d v="2016-06-01T00:00:00"/>
    <d v="2016-06-28T00:00:00"/>
    <x v="5"/>
    <s v="Int'l NGO"/>
    <x v="8"/>
    <x v="2"/>
    <s v="IQ-G01"/>
    <m/>
    <s v=""/>
    <s v="Governorate - Anbar"/>
    <x v="1"/>
    <x v="1"/>
    <s v="Summer"/>
    <s v="Delivered"/>
    <s v="In-Kind"/>
    <n v="350"/>
    <n v="350"/>
    <m/>
    <m/>
    <n v="2100"/>
    <n v="0"/>
    <n v="350"/>
    <n v="350"/>
    <n v="350"/>
    <n v="1050"/>
    <n v="0"/>
    <n v="0"/>
    <n v="0"/>
    <n v="1050"/>
    <n v="0"/>
    <n v="0"/>
    <n v="35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m/>
  </r>
  <r>
    <n v="776"/>
    <d v="2016-06-01T00:00:00"/>
    <d v="2016-06-28T00:00:00"/>
    <x v="5"/>
    <s v="Int'l NGO"/>
    <x v="8"/>
    <x v="2"/>
    <s v="IQ-G01"/>
    <s v="Falluja_الفلوجة"/>
    <s v="IQ-D002"/>
    <s v="Camp - Amriyat Al-Fallujah"/>
    <x v="0"/>
    <x v="1"/>
    <s v="Summer"/>
    <s v="Delivered"/>
    <s v="In-Kind"/>
    <n v="3950"/>
    <n v="3950"/>
    <m/>
    <m/>
    <n v="23700"/>
    <n v="0"/>
    <n v="3950"/>
    <n v="3950"/>
    <n v="3950"/>
    <n v="11850"/>
    <n v="0"/>
    <n v="0"/>
    <n v="0"/>
    <n v="11850"/>
    <n v="0"/>
    <n v="0"/>
    <n v="3950"/>
    <n v="0"/>
    <n v="0"/>
    <n v="0"/>
    <n v="0"/>
    <n v="0"/>
    <n v="0"/>
    <n v="0"/>
    <n v="0"/>
    <n v="0"/>
    <n v="0"/>
    <n v="3950"/>
    <n v="0"/>
    <n v="0"/>
    <n v="0"/>
    <n v="0"/>
    <n v="0"/>
    <n v="0"/>
    <n v="0"/>
    <m/>
  </r>
  <r>
    <n v="777"/>
    <d v="2016-06-01T00:00:00"/>
    <d v="2016-06-28T00:00:00"/>
    <x v="5"/>
    <s v="Int'l NGO"/>
    <x v="8"/>
    <x v="2"/>
    <s v="IQ-G01"/>
    <s v="Falluja_الفلوجة"/>
    <s v="IQ-D002"/>
    <s v="Camp - Habbaniya Tourist City"/>
    <x v="0"/>
    <x v="1"/>
    <s v="Summer"/>
    <s v="Delivered"/>
    <s v="In-Kind"/>
    <n v="3000"/>
    <n v="3000"/>
    <m/>
    <m/>
    <n v="18000"/>
    <n v="0"/>
    <n v="3000"/>
    <n v="3000"/>
    <n v="3000"/>
    <n v="9000"/>
    <n v="0"/>
    <n v="0"/>
    <n v="0"/>
    <n v="9000"/>
    <n v="0"/>
    <n v="0"/>
    <n v="3000"/>
    <n v="0"/>
    <n v="0"/>
    <n v="0"/>
    <n v="0"/>
    <n v="0"/>
    <n v="0"/>
    <n v="0"/>
    <n v="0"/>
    <n v="0"/>
    <n v="0"/>
    <n v="3000"/>
    <n v="0"/>
    <n v="0"/>
    <n v="0"/>
    <n v="0"/>
    <n v="0"/>
    <n v="0"/>
    <n v="0"/>
    <m/>
  </r>
  <r>
    <n v="778"/>
    <d v="2016-06-01T00:00:00"/>
    <d v="2016-06-28T00:00:00"/>
    <x v="15"/>
    <s v="Int'l NGO"/>
    <x v="18"/>
    <x v="11"/>
    <s v="IQ-G11"/>
    <s v="Erbil__اربيل"/>
    <s v="IQ-D064"/>
    <s v="District - Erbil"/>
    <x v="1"/>
    <x v="1"/>
    <s v="Summer"/>
    <s v="Delivered"/>
    <s v="CASH"/>
    <n v="4"/>
    <m/>
    <n v="1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79"/>
    <d v="2016-06-01T00:00:00"/>
    <d v="2016-06-28T00:00:00"/>
    <x v="6"/>
    <s v="Int'l NGO"/>
    <x v="9"/>
    <x v="11"/>
    <s v="IQ-G11"/>
    <s v="Erbil__اربيل"/>
    <s v="IQ-D064"/>
    <s v="Camp - Baharka"/>
    <x v="0"/>
    <x v="1"/>
    <s v="Summer"/>
    <s v="Delivered"/>
    <s v="In-Kind"/>
    <n v="10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0"/>
    <n v="0"/>
    <n v="0"/>
    <n v="0"/>
    <n v="0"/>
    <n v="0"/>
    <n v="0"/>
    <m/>
  </r>
  <r>
    <n v="780"/>
    <d v="2016-06-01T00:00:00"/>
    <d v="2016-06-28T00:00:00"/>
    <x v="6"/>
    <s v="Int'l NGO"/>
    <x v="9"/>
    <x v="11"/>
    <s v="IQ-G11"/>
    <s v="Makhmur_مخمور"/>
    <s v="IQ-D066"/>
    <s v="Camp - Debaga"/>
    <x v="0"/>
    <x v="1"/>
    <s v="Summer"/>
    <s v="Delivered"/>
    <s v="In-Kind"/>
    <n v="258"/>
    <m/>
    <m/>
    <m/>
    <n v="0"/>
    <n v="258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81"/>
    <d v="2016-06-01T00:00:00"/>
    <d v="2016-06-28T00:00:00"/>
    <x v="6"/>
    <s v="Int'l NGO"/>
    <x v="9"/>
    <x v="5"/>
    <s v="IQ-G15"/>
    <s v="Tilkaif_تلكيف"/>
    <s v="IQ-D091"/>
    <s v="Camp - Garmawa"/>
    <x v="0"/>
    <x v="1"/>
    <s v="Summer"/>
    <s v="Delivered"/>
    <s v="In-Kind"/>
    <n v="45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"/>
    <n v="0"/>
    <n v="0"/>
    <n v="0"/>
    <n v="0"/>
    <n v="0"/>
    <n v="0"/>
    <n v="0"/>
    <n v="0"/>
    <m/>
  </r>
  <r>
    <n v="782"/>
    <d v="2016-06-01T00:00:00"/>
    <d v="2016-06-28T00:00:00"/>
    <x v="6"/>
    <s v="Int'l NGO"/>
    <x v="9"/>
    <x v="10"/>
    <s v="IQ-G05"/>
    <s v="Sulaymaniya_السليمانية"/>
    <s v="IQ-D033"/>
    <s v="Camp - Arbat IDP"/>
    <x v="0"/>
    <x v="1"/>
    <s v="Summer"/>
    <s v="Delivered"/>
    <s v="In-Kind"/>
    <n v="5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0"/>
    <n v="0"/>
    <n v="0"/>
    <n v="0"/>
    <n v="0"/>
    <n v="0"/>
    <m/>
  </r>
  <r>
    <n v="783"/>
    <d v="2016-06-01T00:00:00"/>
    <d v="2016-06-28T00:00:00"/>
    <x v="6"/>
    <s v="Int'l NGO"/>
    <x v="9"/>
    <x v="10"/>
    <s v="IQ-G05"/>
    <s v="Sulaymaniya_السليمانية"/>
    <s v="IQ-D033"/>
    <s v="Camp - Ashti IDP"/>
    <x v="0"/>
    <x v="1"/>
    <s v="Summer"/>
    <s v="Delivered"/>
    <s v="In-Kind"/>
    <n v="68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"/>
    <n v="0"/>
    <n v="0"/>
    <n v="0"/>
    <n v="0"/>
    <n v="0"/>
    <n v="0"/>
    <n v="0"/>
    <n v="0"/>
    <m/>
  </r>
  <r>
    <n v="784"/>
    <d v="2016-06-01T00:00:00"/>
    <d v="2016-06-28T00:00:00"/>
    <x v="11"/>
    <s v="Nat'l NGO"/>
    <x v="11"/>
    <x v="12"/>
    <s v="IQ-G10"/>
    <s v="Khanaqin_خانقين"/>
    <s v="IQ-D060"/>
    <s v="Camp - Al-Wand 1"/>
    <x v="0"/>
    <x v="2"/>
    <s v="Summer"/>
    <s v="Delivered"/>
    <s v="In-Kind"/>
    <n v="5"/>
    <m/>
    <m/>
    <m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85"/>
    <d v="2016-06-01T00:00:00"/>
    <d v="2016-06-28T00:00:00"/>
    <x v="11"/>
    <s v="Nat'l NGO"/>
    <x v="11"/>
    <x v="12"/>
    <s v="IQ-G10"/>
    <s v="Khanaqin_خانقين"/>
    <s v="IQ-D060"/>
    <s v="Camp - Al-Wand 2"/>
    <x v="0"/>
    <x v="2"/>
    <s v="Normal"/>
    <s v="Delivered"/>
    <s v="In-Kind"/>
    <n v="1"/>
    <n v="1"/>
    <m/>
    <m/>
    <n v="0"/>
    <n v="1"/>
    <n v="1"/>
    <n v="1"/>
    <n v="2"/>
    <n v="6"/>
    <n v="7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86"/>
    <d v="2016-06-01T00:00:00"/>
    <d v="2016-06-28T00:00:00"/>
    <x v="11"/>
    <s v="Nat'l NGO"/>
    <x v="11"/>
    <x v="12"/>
    <s v="IQ-G10"/>
    <s v="Khanaqin_خانقين"/>
    <s v="IQ-D060"/>
    <s v="Camp - Qoratu"/>
    <x v="0"/>
    <x v="1"/>
    <s v="Summer"/>
    <s v="Delivered"/>
    <s v="In-Kind"/>
    <n v="12"/>
    <n v="12"/>
    <m/>
    <m/>
    <n v="55"/>
    <n v="2"/>
    <n v="12"/>
    <n v="12"/>
    <n v="12"/>
    <n v="54"/>
    <n v="24"/>
    <n v="0"/>
    <n v="0"/>
    <n v="0"/>
    <n v="0"/>
    <n v="0"/>
    <n v="12"/>
    <n v="7"/>
    <n v="0"/>
    <n v="0"/>
    <n v="0"/>
    <n v="0"/>
    <n v="6"/>
    <n v="0"/>
    <n v="0"/>
    <n v="0"/>
    <n v="0"/>
    <n v="0"/>
    <n v="0"/>
    <n v="0"/>
    <n v="0"/>
    <n v="0"/>
    <n v="0"/>
    <n v="0"/>
    <n v="0"/>
    <m/>
  </r>
  <r>
    <n v="787"/>
    <d v="2016-06-01T00:00:00"/>
    <d v="2016-06-28T00:00:00"/>
    <x v="11"/>
    <s v="Nat'l NGO"/>
    <x v="11"/>
    <x v="12"/>
    <s v="IQ-G10"/>
    <s v="Khanaqin_خانقين"/>
    <s v="IQ-D060"/>
    <s v="Camp - Qoratu"/>
    <x v="0"/>
    <x v="2"/>
    <s v="Normal"/>
    <s v="Delivered"/>
    <s v="In-Kind"/>
    <n v="3"/>
    <n v="3"/>
    <m/>
    <m/>
    <n v="11"/>
    <n v="1"/>
    <n v="3"/>
    <n v="4"/>
    <n v="4"/>
    <n v="23"/>
    <n v="11"/>
    <n v="0"/>
    <n v="0"/>
    <n v="0"/>
    <n v="0"/>
    <n v="0"/>
    <n v="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88"/>
    <d v="2016-06-01T00:00:00"/>
    <d v="2016-06-28T00:00:00"/>
    <x v="1"/>
    <s v="Nat'l NGO"/>
    <x v="11"/>
    <x v="10"/>
    <s v="IQ-G05"/>
    <s v="Sulaymaniya_السليمانية"/>
    <s v="IQ-D033"/>
    <s v="Camp - Ashti IDP"/>
    <x v="0"/>
    <x v="1"/>
    <s v="Normal"/>
    <s v="Delivered"/>
    <s v="In-Kind"/>
    <n v="6"/>
    <n v="6"/>
    <m/>
    <m/>
    <n v="0"/>
    <n v="0"/>
    <n v="6"/>
    <n v="6"/>
    <n v="0"/>
    <n v="34"/>
    <n v="0"/>
    <n v="0"/>
    <n v="0"/>
    <n v="0"/>
    <n v="0"/>
    <n v="0"/>
    <n v="6"/>
    <n v="34"/>
    <n v="6"/>
    <n v="0"/>
    <n v="0"/>
    <n v="0"/>
    <n v="0"/>
    <n v="0"/>
    <n v="0"/>
    <n v="0"/>
    <n v="0"/>
    <n v="0"/>
    <n v="0"/>
    <n v="0"/>
    <n v="0"/>
    <n v="0"/>
    <n v="0"/>
    <n v="0"/>
    <n v="0"/>
    <m/>
  </r>
  <r>
    <n v="789"/>
    <d v="2016-06-01T00:00:00"/>
    <d v="2016-06-28T00:00:00"/>
    <x v="11"/>
    <s v="Nat'l NGO"/>
    <x v="11"/>
    <x v="10"/>
    <s v="IQ-G05"/>
    <s v="Sulaymaniya_السليمانية"/>
    <s v="IQ-D033"/>
    <s v="Camp - Ashti IDP"/>
    <x v="0"/>
    <x v="2"/>
    <s v="Normal"/>
    <s v="Delivered"/>
    <s v="In-Kind"/>
    <n v="5"/>
    <n v="5"/>
    <m/>
    <m/>
    <n v="0"/>
    <n v="0"/>
    <n v="5"/>
    <n v="5"/>
    <n v="0"/>
    <n v="30"/>
    <n v="0"/>
    <n v="0"/>
    <n v="0"/>
    <n v="0"/>
    <n v="0"/>
    <n v="0"/>
    <n v="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790"/>
    <d v="2016-06-28T00:00:00"/>
    <d v="2016-06-28T00:00:00"/>
    <x v="15"/>
    <s v="Int'l NGO"/>
    <x v="18"/>
    <x v="2"/>
    <s v="IQ-G01"/>
    <s v="Ramadi_الرمادي"/>
    <s v="IQ-D006"/>
    <s v="Kilo 18"/>
    <x v="0"/>
    <x v="1"/>
    <s v="Normal"/>
    <s v="Delivered"/>
    <s v="In-Kind"/>
    <n v="84"/>
    <m/>
    <m/>
    <m/>
    <n v="252"/>
    <n v="0"/>
    <n v="0"/>
    <n v="0"/>
    <n v="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Blankets 252 and mattresses 252"/>
  </r>
  <r>
    <n v="791"/>
    <d v="2016-06-29T00:00:00"/>
    <d v="2016-06-29T00:00:00"/>
    <x v="1"/>
    <s v="UN"/>
    <x v="2"/>
    <x v="3"/>
    <s v="IQ-G13"/>
    <s v="KIRKUK - Daquq"/>
    <s v="IQ-D076"/>
    <s v="Laylan Camp"/>
    <x v="0"/>
    <x v="1"/>
    <s v="Normal"/>
    <s v="Delivered"/>
    <s v="In-Kind"/>
    <n v="14"/>
    <n v="14"/>
    <m/>
    <m/>
    <n v="84"/>
    <n v="0"/>
    <n v="14"/>
    <n v="14"/>
    <n v="14"/>
    <n v="42"/>
    <n v="0"/>
    <n v="0"/>
    <n v="0"/>
    <n v="0"/>
    <n v="0"/>
    <n v="0"/>
    <n v="14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m/>
  </r>
  <r>
    <n v="792"/>
    <d v="2016-06-30T00:00:00"/>
    <d v="2016-06-30T00:00:00"/>
    <x v="1"/>
    <s v="UN"/>
    <x v="2"/>
    <x v="3"/>
    <s v="IQ-G13"/>
    <s v="KIRKUK - Daquq"/>
    <s v="IQ-D076"/>
    <s v="Nazrawa Camp"/>
    <x v="0"/>
    <x v="1"/>
    <s v="Normal"/>
    <s v="Delivered"/>
    <s v="In-Kind"/>
    <n v="40"/>
    <n v="40"/>
    <m/>
    <m/>
    <n v="240"/>
    <n v="0"/>
    <n v="40"/>
    <n v="40"/>
    <n v="40"/>
    <n v="120"/>
    <n v="0"/>
    <n v="0"/>
    <n v="0"/>
    <n v="0"/>
    <n v="0"/>
    <n v="0"/>
    <n v="40"/>
    <n v="0"/>
    <n v="40"/>
    <n v="0"/>
    <n v="0"/>
    <n v="0"/>
    <n v="0"/>
    <n v="0"/>
    <n v="0"/>
    <n v="0"/>
    <n v="0"/>
    <n v="40"/>
    <n v="0"/>
    <n v="0"/>
    <n v="0"/>
    <n v="0"/>
    <n v="0"/>
    <n v="0"/>
    <n v="0"/>
    <m/>
  </r>
  <r>
    <n v="793"/>
    <d v="2016-07-01T00:00:00"/>
    <d v="2016-07-01T00:00:00"/>
    <x v="1"/>
    <s v="UN"/>
    <x v="11"/>
    <x v="10"/>
    <s v="IQ-G05"/>
    <s v="Sulaymaniya_السليمانية"/>
    <s v="IQ-D033"/>
    <s v="Camp - Ashti IDP"/>
    <x v="0"/>
    <x v="1"/>
    <s v="Normal"/>
    <s v="Delivered"/>
    <s v="In-Kind"/>
    <n v="2"/>
    <n v="2"/>
    <m/>
    <m/>
    <n v="0"/>
    <n v="0"/>
    <n v="2"/>
    <n v="2"/>
    <n v="0"/>
    <n v="14"/>
    <n v="0"/>
    <n v="0"/>
    <n v="0"/>
    <n v="0"/>
    <n v="0"/>
    <n v="0"/>
    <n v="2"/>
    <n v="14"/>
    <n v="2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794"/>
    <d v="2016-07-01T00:00:00"/>
    <d v="2016-07-01T00:00:00"/>
    <x v="1"/>
    <s v="UN"/>
    <x v="23"/>
    <x v="10"/>
    <s v="IQ-G05"/>
    <s v="Kalar_كلار"/>
    <s v="IQ-D028"/>
    <s v="TazaDe Camp"/>
    <x v="0"/>
    <x v="1"/>
    <s v="Normal"/>
    <s v="Delivered"/>
    <s v="In-Kind"/>
    <n v="438"/>
    <m/>
    <m/>
    <m/>
    <n v="0"/>
    <n v="0"/>
    <n v="0"/>
    <n v="0"/>
    <n v="0"/>
    <n v="0"/>
    <n v="0"/>
    <n v="0"/>
    <n v="0"/>
    <n v="0"/>
    <n v="0"/>
    <n v="0"/>
    <n v="0"/>
    <n v="0"/>
    <n v="438"/>
    <n v="0"/>
    <n v="0"/>
    <n v="0"/>
    <n v="0"/>
    <n v="0"/>
    <n v="0"/>
    <n v="0"/>
    <n v="0"/>
    <n v="0"/>
    <n v="0"/>
    <n v="0"/>
    <n v="0"/>
    <n v="0"/>
    <n v="0"/>
    <n v="0"/>
    <n v="0"/>
    <s v="Late entries"/>
  </r>
  <r>
    <n v="795"/>
    <d v="2016-07-01T00:00:00"/>
    <d v="2016-07-01T00:00:00"/>
    <x v="1"/>
    <s v="UN"/>
    <x v="2"/>
    <x v="3"/>
    <s v="IQ-G13"/>
    <s v="Daquq_داقوق"/>
    <s v="IQ-D074"/>
    <s v="Bawa Village "/>
    <x v="1"/>
    <x v="1"/>
    <s v="Normal"/>
    <s v="Delivered"/>
    <s v="In-Kind"/>
    <n v="41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0 litre Water tank"/>
  </r>
  <r>
    <n v="796"/>
    <d v="2016-07-03T00:00:00"/>
    <d v="2016-07-03T00:00:00"/>
    <x v="1"/>
    <s v="UN"/>
    <x v="2"/>
    <x v="3"/>
    <s v="IQ-G13"/>
    <s v="KIRKUK - Kirkuk"/>
    <s v="IQ-D076"/>
    <s v="City Center"/>
    <x v="1"/>
    <x v="1"/>
    <s v="Normal"/>
    <s v="Delivered"/>
    <s v="In-Kind"/>
    <n v="13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0 litre Water tank"/>
  </r>
  <r>
    <n v="797"/>
    <d v="2016-07-03T00:00:00"/>
    <d v="2016-07-03T00:00:00"/>
    <x v="1"/>
    <s v="UN"/>
    <x v="1"/>
    <x v="2"/>
    <s v="IQ-G01"/>
    <s v="Falluja_الفلوجة"/>
    <s v="IQ-D002"/>
    <s v="Kilo 18 and kilo 7 in AAF"/>
    <x v="0"/>
    <x v="1"/>
    <s v="Normal"/>
    <s v="Delivered"/>
    <s v="In-Kind"/>
    <n v="3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"/>
    <n v="0"/>
    <n v="0"/>
    <n v="0"/>
    <n v="0"/>
    <n v="0"/>
    <n v="0"/>
    <n v="0"/>
    <n v="0"/>
    <n v="0"/>
    <n v="0"/>
    <n v="0"/>
    <n v="0"/>
    <m/>
  </r>
  <r>
    <n v="798"/>
    <d v="2016-07-03T00:00:00"/>
    <d v="2016-07-03T00:00:00"/>
    <x v="1"/>
    <s v="UN"/>
    <x v="2"/>
    <x v="3"/>
    <s v="IQ-G13"/>
    <s v="KIRKUK - Daquq"/>
    <s v="IQ-D076"/>
    <s v="Nazrawa Camp"/>
    <x v="0"/>
    <x v="1"/>
    <s v="Normal"/>
    <s v="Delivered"/>
    <s v="In-Kind"/>
    <n v="37"/>
    <n v="37"/>
    <m/>
    <m/>
    <n v="222"/>
    <n v="0"/>
    <n v="37"/>
    <n v="37"/>
    <n v="37"/>
    <n v="111"/>
    <n v="0"/>
    <n v="0"/>
    <n v="0"/>
    <n v="0"/>
    <n v="0"/>
    <n v="0"/>
    <n v="37"/>
    <n v="0"/>
    <n v="37"/>
    <n v="0"/>
    <n v="0"/>
    <n v="0"/>
    <n v="0"/>
    <n v="0"/>
    <n v="0"/>
    <n v="0"/>
    <n v="0"/>
    <n v="37"/>
    <n v="0"/>
    <n v="0"/>
    <n v="0"/>
    <n v="0"/>
    <n v="0"/>
    <n v="0"/>
    <n v="0"/>
    <m/>
  </r>
  <r>
    <n v="799"/>
    <d v="2016-07-04T00:00:00"/>
    <d v="2016-07-04T00:00:00"/>
    <x v="1"/>
    <s v="UN"/>
    <x v="2"/>
    <x v="3"/>
    <s v="IQ-G13"/>
    <s v="KIRKUK - Kirkuk"/>
    <s v="IQ-D076"/>
    <s v="City Center"/>
    <x v="1"/>
    <x v="1"/>
    <s v="Normal"/>
    <s v="Delivered"/>
    <s v="In-Kind"/>
    <n v="8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0 litre Water tank"/>
  </r>
  <r>
    <n v="800"/>
    <d v="2016-07-04T00:00:00"/>
    <d v="2016-07-04T00:00:00"/>
    <x v="1"/>
    <s v="UN"/>
    <x v="2"/>
    <x v="3"/>
    <s v="IQ-G13"/>
    <s v="KIRKUK - Kirkuk"/>
    <s v="IQ-D076"/>
    <s v="Yahyawa Camp"/>
    <x v="1"/>
    <x v="1"/>
    <s v="Normal"/>
    <s v="Delivered"/>
    <s v="In-Kind"/>
    <n v="2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0 litre Water tank"/>
  </r>
  <r>
    <n v="801"/>
    <d v="2016-07-04T00:00:00"/>
    <d v="2016-07-04T00:00:00"/>
    <x v="1"/>
    <s v="UN"/>
    <x v="2"/>
    <x v="3"/>
    <s v="IQ-G13"/>
    <s v="KIRKUK - Kirkuk"/>
    <s v="IQ-D076"/>
    <s v="Laylan Camp"/>
    <x v="0"/>
    <x v="1"/>
    <s v="Normal"/>
    <s v="Delivered"/>
    <s v="In-Kind"/>
    <n v="13"/>
    <n v="13"/>
    <m/>
    <m/>
    <n v="78"/>
    <n v="0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802"/>
    <d v="2016-07-05T00:00:00"/>
    <d v="2016-07-05T00:00:00"/>
    <x v="1"/>
    <s v="UN"/>
    <x v="2"/>
    <x v="3"/>
    <s v="IQ-G13"/>
    <s v="KIRKUK - Kirkuk"/>
    <s v="IQ-D076"/>
    <s v="City Center"/>
    <x v="1"/>
    <x v="1"/>
    <s v="Normal"/>
    <s v="Delivered"/>
    <s v="In-Kind"/>
    <n v="1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500 litre Water tank"/>
  </r>
  <r>
    <n v="803"/>
    <d v="2016-07-05T00:00:00"/>
    <d v="2016-07-05T00:00:00"/>
    <x v="1"/>
    <s v="UN"/>
    <x v="2"/>
    <x v="3"/>
    <s v="IQ-G13"/>
    <s v="KIRKUK - Daquq"/>
    <s v="IQ-D076"/>
    <s v="Nazrawa Camp"/>
    <x v="0"/>
    <x v="1"/>
    <s v="Normal"/>
    <s v="Delivered"/>
    <s v="In-Kind"/>
    <n v="7"/>
    <n v="7"/>
    <m/>
    <m/>
    <n v="42"/>
    <n v="0"/>
    <n v="7"/>
    <n v="7"/>
    <n v="7"/>
    <n v="21"/>
    <n v="0"/>
    <n v="0"/>
    <n v="0"/>
    <n v="0"/>
    <n v="0"/>
    <n v="0"/>
    <n v="7"/>
    <n v="0"/>
    <n v="7"/>
    <n v="0"/>
    <n v="0"/>
    <n v="0"/>
    <n v="0"/>
    <n v="0"/>
    <n v="0"/>
    <n v="0"/>
    <n v="0"/>
    <n v="7"/>
    <n v="0"/>
    <n v="0"/>
    <n v="0"/>
    <n v="0"/>
    <n v="0"/>
    <n v="0"/>
    <n v="0"/>
    <m/>
  </r>
  <r>
    <n v="804"/>
    <d v="2016-07-05T00:00:00"/>
    <d v="2016-07-05T00:00:00"/>
    <x v="2"/>
    <s v="UN"/>
    <x v="4"/>
    <x v="8"/>
    <s v="IQ-G18"/>
    <s v="Tikrit_تكريت"/>
    <s v="IQ-D108"/>
    <s v="Tikrit-Al Qadisya 1,2/Al shahama village"/>
    <x v="1"/>
    <x v="1"/>
    <s v="Summer"/>
    <s v="Delivered"/>
    <s v="In-Kind"/>
    <n v="600"/>
    <n v="600"/>
    <m/>
    <m/>
    <n v="3600"/>
    <n v="0"/>
    <n v="0"/>
    <n v="0"/>
    <n v="0"/>
    <n v="0"/>
    <n v="0"/>
    <n v="0"/>
    <n v="0"/>
    <n v="0"/>
    <n v="3600"/>
    <n v="0"/>
    <n v="0"/>
    <n v="0"/>
    <n v="600"/>
    <n v="600"/>
    <n v="0"/>
    <n v="0"/>
    <n v="0"/>
    <n v="0"/>
    <n v="0"/>
    <n v="0"/>
    <n v="600"/>
    <n v="600"/>
    <n v="0"/>
    <n v="0"/>
    <n v="600"/>
    <n v="0"/>
    <n v="0"/>
    <n v="0"/>
    <n v="0"/>
    <s v="(600sewing kits)"/>
  </r>
  <r>
    <n v="805"/>
    <d v="2016-07-10T00:00:00"/>
    <d v="2016-07-10T00:00:00"/>
    <x v="1"/>
    <s v="UN"/>
    <x v="2"/>
    <x v="3"/>
    <s v="IQ-G13"/>
    <s v="KIRKUK - Daquq"/>
    <s v="IQ-D076"/>
    <s v="Nazrawa Camp"/>
    <x v="0"/>
    <x v="1"/>
    <s v="Normal"/>
    <s v="Delivered"/>
    <s v="In-Kind"/>
    <n v="13"/>
    <n v="13"/>
    <m/>
    <m/>
    <n v="78"/>
    <n v="0"/>
    <n v="13"/>
    <n v="13"/>
    <n v="13"/>
    <n v="39"/>
    <n v="0"/>
    <n v="0"/>
    <n v="0"/>
    <n v="0"/>
    <n v="0"/>
    <n v="0"/>
    <n v="13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m/>
  </r>
  <r>
    <n v="806"/>
    <d v="2016-07-10T00:00:00"/>
    <d v="2016-07-10T00:00:00"/>
    <x v="1"/>
    <s v="UN"/>
    <x v="2"/>
    <x v="3"/>
    <s v="IQ-G13"/>
    <s v="KIRKUK - Kirkuk"/>
    <s v="IQ-D076"/>
    <s v="Laylan Camp"/>
    <x v="0"/>
    <x v="1"/>
    <s v="Normal"/>
    <s v="Delivered"/>
    <s v="In-Kind"/>
    <n v="22"/>
    <n v="22"/>
    <m/>
    <m/>
    <n v="132"/>
    <n v="0"/>
    <n v="22"/>
    <n v="22"/>
    <n v="22"/>
    <n v="66"/>
    <n v="0"/>
    <n v="0"/>
    <n v="0"/>
    <n v="0"/>
    <n v="0"/>
    <n v="0"/>
    <n v="22"/>
    <n v="0"/>
    <n v="22"/>
    <n v="0"/>
    <n v="0"/>
    <n v="0"/>
    <n v="0"/>
    <n v="0"/>
    <n v="0"/>
    <n v="0"/>
    <n v="0"/>
    <n v="22"/>
    <n v="0"/>
    <n v="0"/>
    <n v="0"/>
    <n v="0"/>
    <n v="0"/>
    <n v="0"/>
    <n v="0"/>
    <m/>
  </r>
  <r>
    <n v="807"/>
    <d v="2016-07-11T00:00:00"/>
    <d v="2016-07-11T00:00:00"/>
    <x v="1"/>
    <s v="UN"/>
    <x v="2"/>
    <x v="3"/>
    <s v="IQ-G13"/>
    <s v="KIRKUK - Daquq"/>
    <s v="IQ-D076"/>
    <s v="Nazrawa Camp"/>
    <x v="0"/>
    <x v="1"/>
    <s v="Normal"/>
    <s v="Delivered"/>
    <s v="In-Kind"/>
    <n v="58"/>
    <n v="58"/>
    <m/>
    <m/>
    <n v="348"/>
    <n v="0"/>
    <n v="58"/>
    <n v="58"/>
    <n v="58"/>
    <n v="174"/>
    <n v="0"/>
    <n v="0"/>
    <n v="0"/>
    <n v="0"/>
    <n v="0"/>
    <n v="0"/>
    <n v="58"/>
    <n v="0"/>
    <n v="58"/>
    <n v="0"/>
    <n v="0"/>
    <n v="0"/>
    <n v="0"/>
    <n v="0"/>
    <n v="0"/>
    <n v="0"/>
    <n v="0"/>
    <n v="58"/>
    <n v="0"/>
    <n v="0"/>
    <n v="0"/>
    <n v="0"/>
    <n v="0"/>
    <n v="0"/>
    <n v="0"/>
    <m/>
  </r>
  <r>
    <n v="808"/>
    <d v="2016-07-11T00:00:00"/>
    <d v="2016-07-11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23"/>
    <m/>
    <m/>
    <m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m/>
  </r>
  <r>
    <n v="809"/>
    <d v="2016-07-12T00:00:00"/>
    <d v="2016-07-12T00:00:00"/>
    <x v="1"/>
    <s v="UN"/>
    <x v="2"/>
    <x v="3"/>
    <s v="IQ-G13"/>
    <s v="KIRKUK - Daquq"/>
    <s v="IQ-D076"/>
    <s v="Nazrawa Camp"/>
    <x v="0"/>
    <x v="1"/>
    <s v="Normal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10"/>
    <n v="0"/>
    <n v="0"/>
    <n v="0"/>
    <n v="0"/>
    <n v="0"/>
    <n v="0"/>
    <n v="0"/>
    <n v="0"/>
    <n v="10"/>
    <n v="0"/>
    <n v="0"/>
    <n v="0"/>
    <n v="0"/>
    <n v="0"/>
    <n v="0"/>
    <n v="0"/>
    <m/>
  </r>
  <r>
    <n v="810"/>
    <d v="2016-07-12T00:00:00"/>
    <d v="2016-07-12T00:00:00"/>
    <x v="1"/>
    <s v="UN"/>
    <x v="2"/>
    <x v="3"/>
    <s v="IQ-G13"/>
    <s v="KIRKUK - Daquq"/>
    <s v="IQ-D076"/>
    <s v="Nazrawa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811"/>
    <d v="2016-07-12T00:00:00"/>
    <d v="2016-07-12T00:00:00"/>
    <x v="2"/>
    <s v="UN"/>
    <x v="4"/>
    <x v="8"/>
    <s v="IQ-G18"/>
    <s v="Tikrit_تكريت"/>
    <s v="IQ-D108"/>
    <s v="Tikrit-Al Qadisya 1,2/Al shahama village"/>
    <x v="1"/>
    <x v="1"/>
    <s v="Summer"/>
    <s v="Delivered"/>
    <s v="In-Kind"/>
    <n v="400"/>
    <n v="400"/>
    <m/>
    <m/>
    <n v="2400"/>
    <n v="0"/>
    <n v="0"/>
    <n v="0"/>
    <n v="0"/>
    <n v="0"/>
    <n v="0"/>
    <n v="0"/>
    <n v="0"/>
    <n v="0"/>
    <n v="2400"/>
    <n v="0"/>
    <n v="0"/>
    <n v="0"/>
    <n v="400"/>
    <n v="400"/>
    <n v="0"/>
    <n v="0"/>
    <n v="0"/>
    <n v="0"/>
    <n v="0"/>
    <n v="0"/>
    <n v="400"/>
    <n v="400"/>
    <n v="0"/>
    <n v="0"/>
    <n v="400"/>
    <n v="0"/>
    <n v="0"/>
    <n v="0"/>
    <n v="0"/>
    <s v="(400sewing kits)"/>
  </r>
  <r>
    <n v="812"/>
    <d v="2016-07-13T00:00:00"/>
    <d v="2016-07-13T00:00:00"/>
    <x v="0"/>
    <s v="Int'l NGO"/>
    <x v="0"/>
    <x v="12"/>
    <s v="IQ-G10"/>
    <s v="Khanaqin_خانقين"/>
    <s v="IQ-D060"/>
    <s v="Qoratu Camp"/>
    <x v="0"/>
    <x v="0"/>
    <s v="Normal"/>
    <s v="Delivered"/>
    <s v="In-Kind"/>
    <n v="2"/>
    <m/>
    <m/>
    <m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m/>
  </r>
  <r>
    <n v="813"/>
    <d v="2016-07-13T00:00:00"/>
    <d v="2016-07-13T00:00:00"/>
    <x v="0"/>
    <s v="Int'l NGO"/>
    <x v="0"/>
    <x v="10"/>
    <s v="IQ-G05"/>
    <s v="Kalar_كلار"/>
    <s v="IQ-D028"/>
    <s v="Tazade Camp"/>
    <x v="0"/>
    <x v="0"/>
    <s v="Normal"/>
    <s v="Delivered"/>
    <s v="In-Kind"/>
    <n v="3"/>
    <m/>
    <m/>
    <m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m/>
  </r>
  <r>
    <n v="814"/>
    <d v="2016-07-13T00:00:00"/>
    <d v="2016-07-13T00:00:00"/>
    <x v="0"/>
    <s v="Int'l NGO"/>
    <x v="0"/>
    <x v="5"/>
    <s v="IQ-G15"/>
    <s v="Akre_عقرة"/>
    <s v="IQ-D083"/>
    <s v="Bardarash Camp"/>
    <x v="0"/>
    <x v="0"/>
    <s v="Normal"/>
    <s v="Delivered"/>
    <s v="In-Kind"/>
    <n v="23"/>
    <m/>
    <m/>
    <m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m/>
  </r>
  <r>
    <n v="815"/>
    <d v="2016-07-15T00:00:00"/>
    <d v="2016-07-15T00:00:00"/>
    <x v="1"/>
    <s v="UN"/>
    <x v="1"/>
    <x v="8"/>
    <s v="IQ-G18"/>
    <s v="SALAH AL DIN - Shirqat"/>
    <s v="IQ-D008"/>
    <s v="Al-Hajaj camp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816"/>
    <d v="2016-07-16T00:00:00"/>
    <d v="2016-07-16T00:00:00"/>
    <x v="1"/>
    <s v="UN"/>
    <x v="1"/>
    <x v="2"/>
    <s v="IQ-G01"/>
    <s v="Falluja_الفلوجة"/>
    <s v="IQ-D002"/>
    <s v="HTC camp 4&amp; 5 &amp; Khaldiya camp8 (170)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817"/>
    <d v="2016-07-17T00:00:00"/>
    <d v="2016-07-17T00:00:00"/>
    <x v="2"/>
    <s v="UN"/>
    <x v="4"/>
    <x v="11"/>
    <s v="IQ-G11"/>
    <s v="Erbil_اربيل"/>
    <s v="IQ-D064"/>
    <s v="Debaga camp"/>
    <x v="0"/>
    <x v="1"/>
    <s v="Summer"/>
    <s v="Delivered"/>
    <s v="In-Kind"/>
    <n v="191"/>
    <n v="191"/>
    <m/>
    <m/>
    <n v="1146"/>
    <n v="0"/>
    <n v="0"/>
    <n v="0"/>
    <n v="0"/>
    <n v="0"/>
    <n v="0"/>
    <n v="0"/>
    <n v="0"/>
    <n v="0"/>
    <n v="1146"/>
    <n v="0"/>
    <n v="0"/>
    <n v="0"/>
    <n v="191"/>
    <n v="191"/>
    <n v="0"/>
    <n v="0"/>
    <n v="0"/>
    <n v="0"/>
    <n v="0"/>
    <n v="0"/>
    <n v="191"/>
    <n v="191"/>
    <n v="0"/>
    <n v="0"/>
    <n v="191"/>
    <n v="0"/>
    <n v="0"/>
    <n v="0"/>
    <n v="0"/>
    <s v="(191sewing kits)"/>
  </r>
  <r>
    <n v="818"/>
    <d v="2016-07-18T00:00:00"/>
    <d v="2016-07-18T00:00:00"/>
    <x v="1"/>
    <s v="UN"/>
    <x v="1"/>
    <x v="2"/>
    <s v="IQ-G01"/>
    <s v="Falluja_الفلوجة"/>
    <s v="IQ-D002"/>
    <s v="AAF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819"/>
    <d v="2016-07-18T00:00:00"/>
    <d v="2016-07-18T00:00:00"/>
    <x v="1"/>
    <s v="UN"/>
    <x v="11"/>
    <x v="10"/>
    <s v="IQ-G05"/>
    <s v="SUL - Sulaymaniya"/>
    <s v="IQ-D069"/>
    <s v="Ashti Camp"/>
    <x v="0"/>
    <x v="2"/>
    <s v="Normal"/>
    <s v="Delivered"/>
    <s v="In-Kind"/>
    <n v="187"/>
    <m/>
    <m/>
    <m/>
    <n v="0"/>
    <n v="0"/>
    <n v="187"/>
    <n v="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0"/>
    <d v="2016-07-18T00:00:00"/>
    <d v="2016-07-18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10"/>
    <m/>
    <m/>
    <m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m/>
  </r>
  <r>
    <n v="821"/>
    <d v="2016-07-19T00:00:00"/>
    <d v="2016-07-19T00:00:00"/>
    <x v="1"/>
    <s v="UN"/>
    <x v="11"/>
    <x v="10"/>
    <s v="IQ-G05"/>
    <s v="SUL - Sulaymaniya"/>
    <s v="IQ-D069"/>
    <s v="Ashti Camp"/>
    <x v="0"/>
    <x v="2"/>
    <s v="Normal"/>
    <s v="Delivered"/>
    <s v="In-Kind"/>
    <n v="137"/>
    <m/>
    <m/>
    <m/>
    <n v="0"/>
    <n v="0"/>
    <n v="137"/>
    <n v="0"/>
    <n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2"/>
    <d v="2016-07-20T00:00:00"/>
    <d v="2016-07-20T00:00:00"/>
    <x v="1"/>
    <s v="UN"/>
    <x v="1"/>
    <x v="2"/>
    <s v="IQ-G01"/>
    <s v="Falluja_الفلوجة"/>
    <s v="IQ-D002"/>
    <s v="AAF Camp no. 20, 21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823"/>
    <d v="2016-07-20T00:00:00"/>
    <d v="2016-07-20T00:00:00"/>
    <x v="1"/>
    <s v="UN"/>
    <x v="11"/>
    <x v="10"/>
    <s v="IQ-G05"/>
    <s v="SUL - Sulaymaniya"/>
    <s v="IQ-D069"/>
    <s v="Ashti Camp"/>
    <x v="0"/>
    <x v="2"/>
    <s v="Normal"/>
    <s v="Delivered"/>
    <s v="In-Kind"/>
    <n v="441"/>
    <m/>
    <m/>
    <m/>
    <n v="0"/>
    <n v="0"/>
    <n v="441"/>
    <n v="0"/>
    <n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4"/>
    <d v="2016-07-20T00:00:00"/>
    <d v="2016-07-20T00:00:00"/>
    <x v="2"/>
    <s v="UN"/>
    <x v="4"/>
    <x v="11"/>
    <s v="IQ-G11"/>
    <s v="Erbil_اربيل"/>
    <s v="IQ-D064"/>
    <s v="Debaga camp"/>
    <x v="0"/>
    <x v="1"/>
    <s v="Summer"/>
    <s v="Delivered"/>
    <s v="In-Kind"/>
    <n v="350"/>
    <n v="350"/>
    <m/>
    <m/>
    <n v="2100"/>
    <n v="0"/>
    <n v="0"/>
    <n v="0"/>
    <n v="0"/>
    <n v="0"/>
    <n v="0"/>
    <n v="0"/>
    <n v="0"/>
    <n v="0"/>
    <n v="2100"/>
    <n v="0"/>
    <n v="0"/>
    <n v="0"/>
    <n v="350"/>
    <n v="350"/>
    <n v="0"/>
    <n v="0"/>
    <n v="0"/>
    <n v="0"/>
    <n v="0"/>
    <n v="0"/>
    <n v="350"/>
    <n v="350"/>
    <n v="0"/>
    <n v="0"/>
    <n v="350"/>
    <n v="0"/>
    <n v="0"/>
    <n v="0"/>
    <n v="0"/>
    <s v="(350sewing kits)"/>
  </r>
  <r>
    <n v="825"/>
    <d v="2016-07-21T00:00:00"/>
    <d v="2016-07-21T00:00:00"/>
    <x v="1"/>
    <s v="UN"/>
    <x v="11"/>
    <x v="10"/>
    <s v="IQ-G05"/>
    <s v="SUL - Sulaymaniya"/>
    <s v="IQ-D069"/>
    <s v="Ashti Camp"/>
    <x v="0"/>
    <x v="2"/>
    <s v="Normal"/>
    <s v="Delivered"/>
    <s v="In-Kind"/>
    <n v="374"/>
    <m/>
    <m/>
    <m/>
    <n v="0"/>
    <n v="0"/>
    <n v="374"/>
    <n v="0"/>
    <n v="3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6"/>
    <d v="2016-07-23T00:00:00"/>
    <d v="2016-07-23T00:00:00"/>
    <x v="1"/>
    <s v="UN"/>
    <x v="1"/>
    <x v="2"/>
    <s v="IQ-G01"/>
    <s v="Falluja_الفلوجة"/>
    <s v="IQ-D002"/>
    <s v="HTC Tahrir camp 1,2 , Al-Sumood, Naser, Salam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m/>
  </r>
  <r>
    <n v="827"/>
    <d v="2016-07-24T00:00:00"/>
    <d v="2016-07-24T00:00:00"/>
    <x v="1"/>
    <s v="UN"/>
    <x v="11"/>
    <x v="10"/>
    <s v="IQ-G05"/>
    <s v="SUL - Sulaymaniya"/>
    <s v="IQ-D069"/>
    <s v="Ashti Camp"/>
    <x v="0"/>
    <x v="2"/>
    <s v="Normal"/>
    <s v="Delivered"/>
    <s v="In-Kind"/>
    <n v="435"/>
    <m/>
    <m/>
    <m/>
    <n v="0"/>
    <n v="0"/>
    <n v="435"/>
    <n v="0"/>
    <n v="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8"/>
    <d v="2016-07-25T00:00:00"/>
    <d v="2016-07-25T00:00:00"/>
    <x v="1"/>
    <s v="UN"/>
    <x v="11"/>
    <x v="10"/>
    <s v="IQ-G05"/>
    <s v="SUL - Sulaymaniya"/>
    <s v="IQ-D069"/>
    <s v="Ashti Camp"/>
    <x v="0"/>
    <x v="2"/>
    <s v="Normal"/>
    <s v="Delivered"/>
    <s v="In-Kind"/>
    <n v="338"/>
    <m/>
    <m/>
    <m/>
    <n v="0"/>
    <n v="0"/>
    <n v="338"/>
    <n v="0"/>
    <n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29"/>
    <d v="2016-07-25T00:00:00"/>
    <d v="2016-07-25T00:00:00"/>
    <x v="0"/>
    <s v="Int'l NGO"/>
    <x v="0"/>
    <x v="5"/>
    <s v="IQ-G15"/>
    <s v="Shikhan_الشيخان"/>
    <s v="IQ-D088"/>
    <s v="Shikhan Camp"/>
    <x v="0"/>
    <x v="0"/>
    <s v="Normal"/>
    <s v="Delivered"/>
    <s v="In-Kind"/>
    <n v="4"/>
    <m/>
    <m/>
    <m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m/>
  </r>
  <r>
    <n v="830"/>
    <d v="2016-07-25T00:00:00"/>
    <d v="2016-07-25T00:00:00"/>
    <x v="0"/>
    <s v="Int'l NGO"/>
    <x v="0"/>
    <x v="5"/>
    <s v="IQ-G15"/>
    <s v="Shikhan_الشيخان"/>
    <s v="IQ-D088"/>
    <s v="Garmawa Camp"/>
    <x v="0"/>
    <x v="0"/>
    <s v="Normal"/>
    <s v="Delivered"/>
    <s v="In-Kind"/>
    <n v="5"/>
    <m/>
    <m/>
    <m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m/>
  </r>
  <r>
    <n v="831"/>
    <d v="2016-07-26T00:00:00"/>
    <d v="2016-07-26T00:00:00"/>
    <x v="1"/>
    <s v="UN"/>
    <x v="11"/>
    <x v="10"/>
    <s v="IQ-G05"/>
    <s v="SUL - Sulaymaniya"/>
    <s v="IQ-D069"/>
    <s v="Ashti Camp"/>
    <x v="0"/>
    <x v="2"/>
    <s v="Normal"/>
    <s v="Delivered"/>
    <s v="In-Kind"/>
    <n v="388"/>
    <m/>
    <m/>
    <m/>
    <n v="0"/>
    <n v="0"/>
    <n v="388"/>
    <n v="0"/>
    <n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32"/>
    <d v="2016-07-27T00:00:00"/>
    <d v="2016-07-27T00:00:00"/>
    <x v="1"/>
    <s v="UN"/>
    <x v="11"/>
    <x v="10"/>
    <s v="IQ-G05"/>
    <s v="SUL - Sulaymaniya"/>
    <s v="IQ-D069"/>
    <s v="Ashti Camp"/>
    <x v="0"/>
    <x v="2"/>
    <s v="Normal"/>
    <s v="Delivered"/>
    <s v="In-Kind"/>
    <n v="21"/>
    <m/>
    <m/>
    <m/>
    <n v="0"/>
    <n v="0"/>
    <n v="2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833"/>
    <d v="2016-07-27T00:00:00"/>
    <d v="2016-07-27T00:00:00"/>
    <x v="0"/>
    <s v="Int'l NGO"/>
    <x v="0"/>
    <x v="5"/>
    <s v="IQ-G15"/>
    <s v="Akre_عقرة"/>
    <s v="IQ-D083"/>
    <s v="Mamilian Camp"/>
    <x v="0"/>
    <x v="0"/>
    <s v="Normal"/>
    <s v="Delivered"/>
    <s v="In-Kind"/>
    <n v="49"/>
    <m/>
    <m/>
    <m/>
    <n v="0"/>
    <n v="0"/>
    <n v="0"/>
    <n v="0"/>
    <n v="0"/>
    <n v="0"/>
    <n v="0"/>
    <n v="0"/>
    <n v="0"/>
    <n v="0"/>
    <n v="0"/>
    <n v="0"/>
    <n v="0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m/>
  </r>
  <r>
    <n v="834"/>
    <d v="2016-07-31T00:00:00"/>
    <d v="2016-07-31T00:00:00"/>
    <x v="0"/>
    <s v="Int'l NGO"/>
    <x v="0"/>
    <x v="5"/>
    <s v="IQ-G15"/>
    <s v="Akre_عقرة"/>
    <s v="IQ-D083"/>
    <s v="Mamilian Camp"/>
    <x v="0"/>
    <x v="0"/>
    <s v="Normal"/>
    <s v="Delivered"/>
    <s v="In-Kind"/>
    <n v="27"/>
    <m/>
    <m/>
    <m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m/>
  </r>
  <r>
    <n v="835"/>
    <d v="2016-07-31T00:00:00"/>
    <d v="2016-07-31T00:00:00"/>
    <x v="0"/>
    <s v="Int'l NGO"/>
    <x v="0"/>
    <x v="12"/>
    <s v="IQ-G10"/>
    <s v="Kalar_كلار"/>
    <s v="IQ-D028"/>
    <s v="Tazade Camp"/>
    <x v="0"/>
    <x v="0"/>
    <s v="Normal"/>
    <s v="Delivered"/>
    <s v="In-Kind"/>
    <n v="7"/>
    <m/>
    <m/>
    <m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m/>
  </r>
  <r>
    <n v="836"/>
    <d v="2016-07-01T00:00:00"/>
    <d v="2016-07-31T00:00:00"/>
    <x v="19"/>
    <s v="Nat'l NGO"/>
    <x v="22"/>
    <x v="2"/>
    <s v="IQ-G01"/>
    <s v="Falluja_الفلوجة"/>
    <s v="IQ-D002"/>
    <s v="District - Falluja"/>
    <x v="1"/>
    <x v="1"/>
    <s v="Normal"/>
    <s v="Delivered"/>
    <s v="In-Kind"/>
    <n v="1000"/>
    <m/>
    <m/>
    <m/>
    <n v="0"/>
    <n v="1000"/>
    <n v="0"/>
    <n v="1000"/>
    <n v="0"/>
    <n v="0"/>
    <n v="0"/>
    <n v="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37"/>
    <d v="2016-07-01T00:00:00"/>
    <d v="2016-07-31T00:00:00"/>
    <x v="20"/>
    <s v="Int'l NGO"/>
    <x v="15"/>
    <x v="16"/>
    <s v="IQ-G02"/>
    <s v="Basrah__البصرة"/>
    <s v="IQ-D010"/>
    <s v="District - Basrah"/>
    <x v="1"/>
    <x v="1"/>
    <s v="Summer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s v="From AI"/>
  </r>
  <r>
    <n v="838"/>
    <d v="2016-07-01T00:00:00"/>
    <d v="2016-07-31T00:00:00"/>
    <x v="13"/>
    <s v="Governement Bodies"/>
    <x v="16"/>
    <x v="6"/>
    <s v="IQ-G06"/>
    <s v="Hashimiya_الهاشمية"/>
    <s v="IQ-D034"/>
    <s v="Governorate - Babylon"/>
    <x v="1"/>
    <x v="1"/>
    <s v="Normal"/>
    <s v="Delivered"/>
    <s v="In-Kind"/>
    <n v="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40"/>
    <n v="7"/>
    <n v="10"/>
    <n v="7"/>
    <s v="From AI"/>
  </r>
  <r>
    <n v="839"/>
    <d v="2016-07-01T00:00:00"/>
    <d v="2016-07-31T00:00:00"/>
    <x v="12"/>
    <s v="Int'l NGO"/>
    <x v="13"/>
    <x v="3"/>
    <s v="IQ-G13"/>
    <s v="Daquq_داقوق"/>
    <s v="IQ-D074"/>
    <s v="Camp - Nazrawa"/>
    <x v="0"/>
    <x v="1"/>
    <s v="Summer"/>
    <s v="Delivered"/>
    <s v="In-Kind"/>
    <n v="356"/>
    <n v="356"/>
    <m/>
    <m/>
    <n v="0"/>
    <n v="0"/>
    <n v="1317"/>
    <n v="0"/>
    <n v="0"/>
    <n v="0"/>
    <n v="7902"/>
    <n v="0"/>
    <n v="0"/>
    <n v="0"/>
    <n v="0"/>
    <n v="0"/>
    <n v="0"/>
    <n v="0"/>
    <n v="0"/>
    <n v="0"/>
    <n v="0"/>
    <n v="0"/>
    <n v="0"/>
    <n v="0"/>
    <n v="0"/>
    <n v="356"/>
    <n v="356"/>
    <n v="0"/>
    <n v="0"/>
    <n v="0"/>
    <n v="0"/>
    <n v="0"/>
    <n v="0"/>
    <n v="0"/>
    <n v="0"/>
    <s v="From AI"/>
  </r>
  <r>
    <n v="840"/>
    <d v="2016-07-01T00:00:00"/>
    <d v="2016-07-31T00:00:00"/>
    <x v="5"/>
    <s v="Int'l NGO"/>
    <x v="8"/>
    <x v="2"/>
    <s v="IQ-G01"/>
    <m/>
    <s v=""/>
    <s v="Governorate - Anbar"/>
    <x v="1"/>
    <x v="1"/>
    <s v="Summer"/>
    <s v="Delivered"/>
    <s v="In-Kind"/>
    <n v="32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0"/>
    <n v="0"/>
    <n v="0"/>
    <n v="0"/>
    <n v="0"/>
    <n v="0"/>
    <n v="0"/>
    <s v="From AI"/>
  </r>
  <r>
    <n v="841"/>
    <d v="2016-07-01T00:00:00"/>
    <d v="2016-07-31T00:00:00"/>
    <x v="5"/>
    <s v="Int'l NGO"/>
    <x v="8"/>
    <x v="2"/>
    <s v="IQ-G01"/>
    <s v="Falluja_الفلوجة"/>
    <s v="IQ-D002"/>
    <s v="Camp - Amriyat Al-Fallujah"/>
    <x v="0"/>
    <x v="1"/>
    <s v="Summer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0"/>
    <n v="0"/>
    <n v="0"/>
    <n v="0"/>
    <n v="0"/>
    <n v="0"/>
    <n v="0"/>
    <n v="0"/>
    <n v="0"/>
    <n v="1000"/>
    <n v="0"/>
    <n v="0"/>
    <n v="0"/>
    <n v="0"/>
    <n v="0"/>
    <n v="0"/>
    <n v="0"/>
    <s v="From AI"/>
  </r>
  <r>
    <n v="842"/>
    <d v="2016-07-01T00:00:00"/>
    <d v="2016-07-31T00:00:00"/>
    <x v="5"/>
    <s v="Int'l NGO"/>
    <x v="8"/>
    <x v="2"/>
    <s v="IQ-G01"/>
    <s v="Falluja_الفلوجة"/>
    <s v="IQ-D002"/>
    <s v="Camp - Habbaniya Tourist City"/>
    <x v="0"/>
    <x v="1"/>
    <s v="Summer"/>
    <s v="Delivered"/>
    <s v="In-Kind"/>
    <n v="1500"/>
    <n v="1500"/>
    <m/>
    <m/>
    <n v="9000"/>
    <n v="0"/>
    <n v="1500"/>
    <n v="1500"/>
    <n v="1500"/>
    <n v="4500"/>
    <n v="0"/>
    <n v="0"/>
    <n v="0"/>
    <n v="4482"/>
    <n v="0"/>
    <n v="0"/>
    <n v="1500"/>
    <n v="0"/>
    <n v="0"/>
    <n v="0"/>
    <n v="0"/>
    <n v="0"/>
    <n v="0"/>
    <n v="0"/>
    <n v="0"/>
    <n v="0"/>
    <n v="0"/>
    <n v="675"/>
    <n v="0"/>
    <n v="0"/>
    <n v="0"/>
    <n v="0"/>
    <n v="0"/>
    <n v="0"/>
    <n v="0"/>
    <s v="From AI"/>
  </r>
  <r>
    <n v="843"/>
    <d v="2016-07-01T00:00:00"/>
    <d v="2016-07-31T00:00:00"/>
    <x v="5"/>
    <s v="Int'l NGO"/>
    <x v="8"/>
    <x v="8"/>
    <s v="IQ-G18"/>
    <s v="Tikrit_تكريت"/>
    <s v="IQ-D108"/>
    <s v="District - Tikrit"/>
    <x v="1"/>
    <x v="1"/>
    <s v="Summer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s v="From AI"/>
  </r>
  <r>
    <n v="844"/>
    <d v="2016-07-01T00:00:00"/>
    <d v="2016-07-31T00:00:00"/>
    <x v="6"/>
    <s v="Int'l NGO"/>
    <x v="9"/>
    <x v="11"/>
    <s v="IQ-G11"/>
    <s v="Makhmur_مخمور"/>
    <s v="IQ-D066"/>
    <s v="Camp - Debaga"/>
    <x v="0"/>
    <x v="1"/>
    <s v="Normal"/>
    <s v="Delivered"/>
    <s v="In-Kind"/>
    <n v="349"/>
    <m/>
    <m/>
    <m/>
    <n v="0"/>
    <n v="349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s v="From AI"/>
  </r>
  <r>
    <n v="845"/>
    <d v="2016-07-01T00:00:00"/>
    <d v="2016-07-31T00:00:00"/>
    <x v="7"/>
    <s v="Nat'l NGO"/>
    <x v="3"/>
    <x v="0"/>
    <s v="IQ-G08"/>
    <s v="Sumel_سميل"/>
    <s v="IQ-D050"/>
    <s v="Camp - Kabarto 1"/>
    <x v="0"/>
    <x v="2"/>
    <s v="Normal"/>
    <s v="Delivered"/>
    <s v="In-Kind"/>
    <n v="1"/>
    <n v="1"/>
    <m/>
    <m/>
    <n v="0"/>
    <n v="0"/>
    <n v="1"/>
    <n v="1"/>
    <n v="1"/>
    <n v="7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46"/>
    <d v="2016-07-01T00:00:00"/>
    <d v="2016-07-31T00:00:00"/>
    <x v="7"/>
    <s v="Nat'l NGO"/>
    <x v="3"/>
    <x v="0"/>
    <s v="IQ-G08"/>
    <s v="Sumel_سميل"/>
    <s v="IQ-D050"/>
    <s v="Camp - Kabarto 2"/>
    <x v="0"/>
    <x v="2"/>
    <s v="Normal"/>
    <s v="Delivered"/>
    <s v="In-Kind"/>
    <n v="1"/>
    <n v="1"/>
    <m/>
    <m/>
    <n v="0"/>
    <n v="0"/>
    <n v="1"/>
    <n v="0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47"/>
    <d v="2016-07-01T00:00:00"/>
    <d v="2016-07-31T00:00:00"/>
    <x v="7"/>
    <s v="Nat'l NGO"/>
    <x v="3"/>
    <x v="0"/>
    <s v="IQ-G08"/>
    <s v="Sumel_سميل"/>
    <s v="IQ-D050"/>
    <s v="Camp - Rwanga Community"/>
    <x v="0"/>
    <x v="1"/>
    <s v="Normal"/>
    <s v="Delivered"/>
    <s v="In-Kind"/>
    <n v="5"/>
    <n v="5"/>
    <m/>
    <m/>
    <n v="0"/>
    <n v="0"/>
    <n v="5"/>
    <n v="0"/>
    <n v="0"/>
    <n v="44"/>
    <n v="0"/>
    <n v="0"/>
    <n v="0"/>
    <n v="0"/>
    <n v="0"/>
    <n v="0"/>
    <n v="5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48"/>
    <d v="2016-07-01T00:00:00"/>
    <d v="2016-07-31T00:00:00"/>
    <x v="7"/>
    <s v="Nat'l NGO"/>
    <x v="3"/>
    <x v="0"/>
    <s v="IQ-G08"/>
    <s v="Zakho_زاخو"/>
    <s v="IQ-D051"/>
    <s v="Camp - Berseve 1"/>
    <x v="0"/>
    <x v="2"/>
    <s v="Normal"/>
    <s v="Delivered"/>
    <s v="In-Kind"/>
    <n v="3"/>
    <n v="3"/>
    <m/>
    <m/>
    <n v="0"/>
    <n v="0"/>
    <n v="3"/>
    <n v="3"/>
    <n v="9"/>
    <n v="24"/>
    <n v="0"/>
    <n v="0"/>
    <n v="0"/>
    <n v="0"/>
    <n v="0"/>
    <n v="0"/>
    <n v="3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49"/>
    <d v="2016-07-01T00:00:00"/>
    <d v="2016-07-31T00:00:00"/>
    <x v="7"/>
    <s v="Nat'l NGO"/>
    <x v="3"/>
    <x v="0"/>
    <s v="IQ-G08"/>
    <s v="Zakho_زاخو"/>
    <s v="IQ-D051"/>
    <s v="Camp - Chamishku"/>
    <x v="0"/>
    <x v="1"/>
    <s v="Normal"/>
    <s v="Delivered"/>
    <s v="In-Kind"/>
    <n v="1"/>
    <n v="1"/>
    <m/>
    <m/>
    <n v="0"/>
    <n v="0"/>
    <n v="1"/>
    <n v="0"/>
    <n v="0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0"/>
    <d v="2016-07-01T00:00:00"/>
    <d v="2016-07-31T00:00:00"/>
    <x v="7"/>
    <s v="Nat'l NGO"/>
    <x v="3"/>
    <x v="5"/>
    <s v="IQ-G15"/>
    <s v="Akre_عقرة"/>
    <s v="IQ-D083"/>
    <s v="Camp - Bardarash"/>
    <x v="0"/>
    <x v="1"/>
    <s v="Normal"/>
    <s v="Delivered"/>
    <s v="In-Kind"/>
    <n v="18"/>
    <n v="18"/>
    <m/>
    <m/>
    <n v="0"/>
    <n v="0"/>
    <n v="18"/>
    <n v="0"/>
    <n v="0"/>
    <n v="105"/>
    <n v="0"/>
    <n v="0"/>
    <n v="0"/>
    <n v="0"/>
    <n v="0"/>
    <n v="0"/>
    <n v="18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1"/>
    <d v="2016-07-01T00:00:00"/>
    <d v="2016-07-31T00:00:00"/>
    <x v="7"/>
    <s v="Nat'l NGO"/>
    <x v="3"/>
    <x v="5"/>
    <s v="IQ-G15"/>
    <s v="Akre_عقرة"/>
    <s v="IQ-D083"/>
    <s v="Camp - Mamilian"/>
    <x v="0"/>
    <x v="1"/>
    <s v="Normal"/>
    <s v="Delivered"/>
    <s v="In-Kind"/>
    <n v="47"/>
    <n v="47"/>
    <m/>
    <m/>
    <n v="0"/>
    <n v="0"/>
    <n v="47"/>
    <n v="10"/>
    <n v="47"/>
    <n v="233"/>
    <n v="0"/>
    <n v="0"/>
    <n v="0"/>
    <n v="0"/>
    <n v="0"/>
    <n v="0"/>
    <n v="47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2"/>
    <d v="2016-07-01T00:00:00"/>
    <d v="2016-07-31T00:00:00"/>
    <x v="7"/>
    <s v="Nat'l NGO"/>
    <x v="3"/>
    <x v="5"/>
    <s v="IQ-G15"/>
    <s v="Shikhan_الشيخان"/>
    <s v="IQ-D088"/>
    <s v="Camp - Essian"/>
    <x v="0"/>
    <x v="2"/>
    <s v="Normal"/>
    <s v="Delivered"/>
    <s v="In-Kind"/>
    <n v="1"/>
    <n v="1"/>
    <m/>
    <m/>
    <n v="0"/>
    <n v="0"/>
    <n v="1"/>
    <n v="0"/>
    <n v="0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3"/>
    <d v="2016-07-01T00:00:00"/>
    <d v="2016-07-31T00:00:00"/>
    <x v="7"/>
    <s v="Nat'l NGO"/>
    <x v="3"/>
    <x v="5"/>
    <s v="IQ-G15"/>
    <s v="Sinjar_سنجار"/>
    <s v="IQ-D089"/>
    <s v="District - Sinjar"/>
    <x v="1"/>
    <x v="3"/>
    <s v="Normal"/>
    <s v="Delivered"/>
    <s v="In-Kind"/>
    <n v="392"/>
    <m/>
    <m/>
    <m/>
    <n v="0"/>
    <n v="0"/>
    <n v="392"/>
    <n v="0"/>
    <n v="0"/>
    <n v="0"/>
    <n v="0"/>
    <n v="0"/>
    <n v="0"/>
    <n v="0"/>
    <n v="0"/>
    <n v="0"/>
    <n v="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4"/>
    <d v="2016-07-01T00:00:00"/>
    <d v="2016-07-31T00:00:00"/>
    <x v="7"/>
    <s v="Nat'l NGO"/>
    <x v="3"/>
    <x v="5"/>
    <s v="IQ-G15"/>
    <s v="Tilkaif_تلكيف"/>
    <s v="IQ-D091"/>
    <s v="Camp - Garmawa"/>
    <x v="0"/>
    <x v="1"/>
    <s v="Normal"/>
    <s v="Delivered"/>
    <s v="In-Kind"/>
    <n v="41"/>
    <n v="41"/>
    <m/>
    <m/>
    <n v="0"/>
    <n v="0"/>
    <n v="41"/>
    <n v="0"/>
    <n v="31"/>
    <n v="181"/>
    <n v="0"/>
    <n v="0"/>
    <n v="0"/>
    <n v="0"/>
    <n v="0"/>
    <n v="0"/>
    <n v="41"/>
    <n v="181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5"/>
    <d v="2016-07-01T00:00:00"/>
    <d v="2016-07-31T00:00:00"/>
    <x v="7"/>
    <s v="Nat'l NGO"/>
    <x v="3"/>
    <x v="5"/>
    <s v="IQ-G15"/>
    <s v="Tilkaif_تلكيف"/>
    <s v="IQ-D091"/>
    <s v="Camp - Garmawa"/>
    <x v="0"/>
    <x v="2"/>
    <s v="Normal"/>
    <s v="Delivered"/>
    <s v="In-Kind"/>
    <n v="1"/>
    <n v="1"/>
    <m/>
    <m/>
    <n v="0"/>
    <n v="0"/>
    <n v="1"/>
    <n v="0"/>
    <n v="1"/>
    <n v="7"/>
    <n v="0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6"/>
    <d v="2016-07-01T00:00:00"/>
    <d v="2016-07-31T00:00:00"/>
    <x v="11"/>
    <s v="Nat'l NGO"/>
    <x v="11"/>
    <x v="12"/>
    <s v="IQ-G10"/>
    <s v="Khanaqin_خانقين"/>
    <s v="IQ-D060"/>
    <s v="Camp - Al-Wand 2"/>
    <x v="0"/>
    <x v="1"/>
    <s v="Normal"/>
    <s v="Delivered"/>
    <s v="In-Kind"/>
    <n v="1"/>
    <n v="1"/>
    <m/>
    <m/>
    <n v="0"/>
    <n v="1"/>
    <n v="1"/>
    <n v="1"/>
    <n v="1"/>
    <n v="6"/>
    <n v="6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7"/>
    <d v="2016-07-01T00:00:00"/>
    <d v="2016-07-31T00:00:00"/>
    <x v="11"/>
    <s v="Nat'l NGO"/>
    <x v="11"/>
    <x v="12"/>
    <s v="IQ-G10"/>
    <s v="Khanaqin_خانقين"/>
    <s v="IQ-D060"/>
    <s v="Camp - Al-Wand 2"/>
    <x v="0"/>
    <x v="2"/>
    <s v="Normal"/>
    <s v="Delivered"/>
    <s v="In-Kind"/>
    <n v="12"/>
    <n v="12"/>
    <m/>
    <m/>
    <n v="0"/>
    <n v="2"/>
    <n v="827"/>
    <n v="6"/>
    <n v="830"/>
    <n v="12"/>
    <n v="12"/>
    <n v="0"/>
    <n v="0"/>
    <n v="0"/>
    <n v="0"/>
    <n v="0"/>
    <n v="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8"/>
    <d v="2016-07-01T00:00:00"/>
    <d v="2016-07-31T00:00:00"/>
    <x v="11"/>
    <s v="Nat'l NGO"/>
    <x v="11"/>
    <x v="12"/>
    <s v="IQ-G10"/>
    <s v="Khanaqin_خانقين"/>
    <s v="IQ-D060"/>
    <s v="Camp - Qoratu"/>
    <x v="0"/>
    <x v="1"/>
    <s v="Normal"/>
    <s v="Delivered"/>
    <s v="In-Kind"/>
    <n v="11"/>
    <n v="11"/>
    <m/>
    <m/>
    <n v="28"/>
    <n v="2"/>
    <n v="7"/>
    <n v="4"/>
    <n v="11"/>
    <n v="50"/>
    <n v="16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59"/>
    <d v="2016-07-01T00:00:00"/>
    <d v="2016-07-31T00:00:00"/>
    <x v="11"/>
    <s v="Nat'l NGO"/>
    <x v="11"/>
    <x v="12"/>
    <s v="IQ-G10"/>
    <s v="Khanaqin_خانقين"/>
    <s v="IQ-D060"/>
    <s v="Camp - Qoratu"/>
    <x v="0"/>
    <x v="2"/>
    <s v="Normal"/>
    <s v="Delivered"/>
    <s v="In-Kind"/>
    <n v="3"/>
    <n v="3"/>
    <m/>
    <m/>
    <n v="6"/>
    <n v="3"/>
    <n v="380"/>
    <n v="3"/>
    <n v="380"/>
    <n v="6"/>
    <n v="5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60"/>
    <d v="2016-07-01T00:00:00"/>
    <d v="2016-07-31T00:00:00"/>
    <x v="11"/>
    <s v="Nat'l NGO"/>
    <x v="11"/>
    <x v="10"/>
    <s v="IQ-G05"/>
    <s v="Kalar_كلار"/>
    <s v="IQ-D028"/>
    <s v="Camp - Tazade"/>
    <x v="0"/>
    <x v="1"/>
    <s v="Normal"/>
    <s v="Delivered"/>
    <s v="In-Kind"/>
    <n v="18"/>
    <m/>
    <m/>
    <m/>
    <n v="0"/>
    <n v="0"/>
    <n v="0"/>
    <n v="0"/>
    <n v="0"/>
    <n v="102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61"/>
    <d v="2016-07-01T00:00:00"/>
    <d v="2016-07-31T00:00:00"/>
    <x v="11"/>
    <s v="Nat'l NGO"/>
    <x v="11"/>
    <x v="10"/>
    <s v="IQ-G05"/>
    <s v="Sulaymaniya_السليمانية"/>
    <s v="IQ-D033"/>
    <s v="Camp - Ashti IDP"/>
    <x v="0"/>
    <x v="2"/>
    <s v="Normal"/>
    <s v="Delivered"/>
    <s v="In-Kind"/>
    <n v="2323"/>
    <m/>
    <m/>
    <m/>
    <n v="0"/>
    <n v="0"/>
    <n v="2323"/>
    <n v="0"/>
    <n v="2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862"/>
    <d v="2016-08-01T00:00:00"/>
    <d v="2016-08-01T00:00:00"/>
    <x v="2"/>
    <s v="UN"/>
    <x v="4"/>
    <x v="8"/>
    <s v="IQ-G18"/>
    <s v="Tikrit_تكريت"/>
    <s v="IQ-D108"/>
    <s v="Tikrit-Al Qadisya 1,2/Al shahama.v"/>
    <x v="1"/>
    <x v="1"/>
    <s v="Summer"/>
    <s v="Delivered"/>
    <s v="In-Kind"/>
    <n v="130"/>
    <n v="130"/>
    <m/>
    <m/>
    <n v="0"/>
    <n v="0"/>
    <n v="130"/>
    <n v="0"/>
    <n v="130"/>
    <n v="130"/>
    <n v="780"/>
    <n v="0"/>
    <n v="0"/>
    <n v="0"/>
    <n v="390"/>
    <n v="0"/>
    <n v="0"/>
    <n v="0"/>
    <n v="130"/>
    <n v="130"/>
    <n v="130"/>
    <n v="130"/>
    <n v="0"/>
    <n v="0"/>
    <n v="0"/>
    <n v="0"/>
    <n v="130"/>
    <n v="130"/>
    <n v="0"/>
    <n v="0"/>
    <n v="130"/>
    <n v="0"/>
    <n v="0"/>
    <n v="0"/>
    <n v="0"/>
    <s v="(130sewing kits,Nylon,Solar RL)"/>
  </r>
  <r>
    <n v="863"/>
    <d v="2016-08-01T00:00:00"/>
    <d v="2016-08-01T00:00:00"/>
    <x v="1"/>
    <s v="UN"/>
    <x v="2"/>
    <x v="3"/>
    <s v="IQ-G13"/>
    <s v="KIRKUK - Kirkuk"/>
    <s v="IQ-D076"/>
    <s v="Laylan Camp"/>
    <x v="0"/>
    <x v="1"/>
    <s v="Normal"/>
    <s v="Delivered"/>
    <s v="In-Kind"/>
    <n v="14"/>
    <n v="14"/>
    <m/>
    <m/>
    <n v="84"/>
    <n v="0"/>
    <n v="14"/>
    <n v="14"/>
    <n v="14"/>
    <n v="42"/>
    <n v="0"/>
    <n v="0"/>
    <n v="0"/>
    <n v="0"/>
    <n v="0"/>
    <n v="0"/>
    <n v="14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s v="Camp"/>
  </r>
  <r>
    <n v="864"/>
    <d v="2016-08-01T00:00:00"/>
    <d v="2016-08-01T00:00:00"/>
    <x v="1"/>
    <s v="UN"/>
    <x v="2"/>
    <x v="3"/>
    <s v="IQ-G13"/>
    <s v="KIRKUK - Daquq"/>
    <s v="IQ-D076"/>
    <s v="Nazrawa Camp"/>
    <x v="0"/>
    <x v="1"/>
    <s v="Normal"/>
    <s v="Delivered"/>
    <s v="In-Kind"/>
    <n v="42"/>
    <n v="42"/>
    <m/>
    <m/>
    <n v="252"/>
    <n v="0"/>
    <n v="42"/>
    <n v="42"/>
    <n v="42"/>
    <n v="126"/>
    <n v="0"/>
    <n v="0"/>
    <n v="0"/>
    <n v="0"/>
    <n v="0"/>
    <n v="0"/>
    <n v="42"/>
    <n v="0"/>
    <n v="42"/>
    <n v="0"/>
    <n v="0"/>
    <n v="0"/>
    <n v="0"/>
    <n v="0"/>
    <n v="0"/>
    <n v="0"/>
    <n v="0"/>
    <n v="42"/>
    <n v="0"/>
    <n v="0"/>
    <n v="0"/>
    <n v="0"/>
    <n v="0"/>
    <n v="0"/>
    <n v="0"/>
    <s v="Camp"/>
  </r>
  <r>
    <n v="865"/>
    <d v="2016-08-02T00:00:00"/>
    <d v="2016-08-02T00:00:00"/>
    <x v="1"/>
    <s v="UN"/>
    <x v="2"/>
    <x v="3"/>
    <s v="IQ-G13"/>
    <s v="KIRKUK - Kirkuk"/>
    <s v="IQ-D076"/>
    <s v="Laylan Camp"/>
    <x v="0"/>
    <x v="1"/>
    <s v="Normal"/>
    <s v="Delivered"/>
    <s v="In-Kind"/>
    <n v="9"/>
    <n v="9"/>
    <m/>
    <m/>
    <n v="54"/>
    <n v="0"/>
    <n v="9"/>
    <n v="9"/>
    <n v="9"/>
    <n v="27"/>
    <n v="0"/>
    <n v="0"/>
    <n v="0"/>
    <n v="0"/>
    <n v="0"/>
    <n v="0"/>
    <n v="9"/>
    <n v="0"/>
    <n v="9"/>
    <n v="0"/>
    <n v="0"/>
    <n v="0"/>
    <n v="0"/>
    <n v="0"/>
    <n v="0"/>
    <n v="0"/>
    <n v="0"/>
    <n v="9"/>
    <n v="0"/>
    <n v="0"/>
    <n v="0"/>
    <n v="0"/>
    <n v="0"/>
    <n v="0"/>
    <n v="0"/>
    <s v="Camp"/>
  </r>
  <r>
    <n v="866"/>
    <d v="2016-08-03T00:00:00"/>
    <d v="2016-08-03T00:00:00"/>
    <x v="1"/>
    <s v="UN"/>
    <x v="2"/>
    <x v="3"/>
    <s v="IQ-G13"/>
    <s v="KIRKUK - Daquq"/>
    <s v="IQ-D076"/>
    <s v="Nazrawa Camp"/>
    <x v="0"/>
    <x v="1"/>
    <s v="Normal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n v="0"/>
    <n v="0"/>
    <n v="0"/>
    <n v="0"/>
    <n v="0"/>
    <n v="0"/>
    <n v="0"/>
    <s v="Camp"/>
  </r>
  <r>
    <n v="867"/>
    <d v="2016-08-03T00:00:00"/>
    <d v="2016-08-03T00:00:00"/>
    <x v="1"/>
    <s v="UN"/>
    <x v="11"/>
    <x v="10"/>
    <s v="IQ-G05"/>
    <s v="SUL - Sulaymaniya"/>
    <s v="IQ-D069"/>
    <s v="Arbat IDP Camp"/>
    <x v="0"/>
    <x v="2"/>
    <s v="Normal"/>
    <s v="Delivered"/>
    <s v="In-Kind"/>
    <n v="39"/>
    <m/>
    <m/>
    <m/>
    <n v="0"/>
    <n v="0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868"/>
    <d v="2016-08-04T00:00:00"/>
    <d v="2016-08-04T00:00:00"/>
    <x v="1"/>
    <s v="UN"/>
    <x v="2"/>
    <x v="3"/>
    <s v="IQ-G13"/>
    <s v="KIRKUK - Daquq"/>
    <s v="IQ-D076"/>
    <s v="Nazrawa Camp"/>
    <x v="0"/>
    <x v="1"/>
    <s v="Normal"/>
    <s v="Delivered"/>
    <s v="In-Kind"/>
    <n v="156"/>
    <n v="156"/>
    <m/>
    <m/>
    <n v="936"/>
    <n v="0"/>
    <n v="156"/>
    <n v="156"/>
    <n v="156"/>
    <n v="468"/>
    <n v="0"/>
    <n v="0"/>
    <n v="0"/>
    <n v="0"/>
    <n v="0"/>
    <n v="0"/>
    <n v="156"/>
    <n v="0"/>
    <n v="156"/>
    <n v="0"/>
    <n v="0"/>
    <n v="0"/>
    <n v="0"/>
    <n v="0"/>
    <n v="0"/>
    <n v="0"/>
    <n v="0"/>
    <n v="156"/>
    <n v="0"/>
    <n v="0"/>
    <n v="0"/>
    <n v="0"/>
    <n v="0"/>
    <n v="0"/>
    <n v="0"/>
    <s v="Camp"/>
  </r>
  <r>
    <n v="869"/>
    <d v="2016-08-06T00:00:00"/>
    <d v="2016-08-06T00:00:00"/>
    <x v="2"/>
    <s v="UN"/>
    <x v="4"/>
    <x v="8"/>
    <s v="IQ-G18"/>
    <s v="Tikrit_تكريت"/>
    <s v="IQ-D108"/>
    <s v="Tikrit-Al Qadisya 1,2/Al shahama.v"/>
    <x v="1"/>
    <x v="1"/>
    <s v="Summer"/>
    <s v="Delivered"/>
    <s v="In-Kind"/>
    <n v="500"/>
    <n v="500"/>
    <m/>
    <m/>
    <n v="0"/>
    <n v="0"/>
    <n v="500"/>
    <n v="0"/>
    <n v="500"/>
    <n v="1500"/>
    <n v="3000"/>
    <n v="0"/>
    <n v="0"/>
    <n v="0"/>
    <n v="1500"/>
    <n v="0"/>
    <n v="0"/>
    <n v="0"/>
    <n v="0"/>
    <n v="500"/>
    <n v="500"/>
    <n v="500"/>
    <n v="0"/>
    <n v="0"/>
    <n v="0"/>
    <n v="0"/>
    <n v="500"/>
    <n v="500"/>
    <n v="0"/>
    <n v="0"/>
    <n v="500"/>
    <n v="0"/>
    <n v="0"/>
    <n v="0"/>
    <n v="0"/>
    <s v="(500sewing kits,Nylon,Solar RL)"/>
  </r>
  <r>
    <n v="870"/>
    <d v="2016-08-07T00:00:00"/>
    <d v="2016-08-07T00:00:00"/>
    <x v="1"/>
    <s v="UN"/>
    <x v="2"/>
    <x v="3"/>
    <s v="IQ-G13"/>
    <s v="KIRKUK - Daquq"/>
    <s v="IQ-D076"/>
    <s v="Nazrawa Camp"/>
    <x v="0"/>
    <x v="1"/>
    <s v="Normal"/>
    <s v="Delivered"/>
    <s v="In-Kind"/>
    <n v="58"/>
    <n v="58"/>
    <m/>
    <m/>
    <n v="348"/>
    <n v="0"/>
    <n v="58"/>
    <n v="58"/>
    <n v="58"/>
    <n v="174"/>
    <n v="0"/>
    <n v="0"/>
    <n v="0"/>
    <n v="0"/>
    <n v="0"/>
    <n v="0"/>
    <n v="58"/>
    <n v="0"/>
    <n v="58"/>
    <n v="0"/>
    <n v="0"/>
    <n v="0"/>
    <n v="0"/>
    <n v="0"/>
    <n v="0"/>
    <n v="0"/>
    <n v="0"/>
    <n v="58"/>
    <n v="0"/>
    <n v="0"/>
    <n v="0"/>
    <n v="0"/>
    <n v="0"/>
    <n v="0"/>
    <n v="0"/>
    <s v="Camp"/>
  </r>
  <r>
    <n v="871"/>
    <d v="2016-08-08T00:00:00"/>
    <d v="2016-08-08T00:00:00"/>
    <x v="1"/>
    <s v="UN"/>
    <x v="2"/>
    <x v="3"/>
    <s v="IQ-G13"/>
    <s v="KIRKUK - Kirkuk"/>
    <s v="IQ-D076"/>
    <s v="Laylan Camp"/>
    <x v="0"/>
    <x v="1"/>
    <s v="Normal"/>
    <s v="Delivered"/>
    <s v="In-Kind"/>
    <n v="20"/>
    <n v="20"/>
    <m/>
    <m/>
    <n v="120"/>
    <n v="0"/>
    <n v="20"/>
    <n v="20"/>
    <n v="20"/>
    <n v="60"/>
    <n v="0"/>
    <n v="0"/>
    <n v="0"/>
    <n v="0"/>
    <n v="0"/>
    <n v="0"/>
    <n v="20"/>
    <n v="0"/>
    <n v="20"/>
    <n v="0"/>
    <n v="0"/>
    <n v="0"/>
    <n v="0"/>
    <n v="0"/>
    <n v="0"/>
    <n v="0"/>
    <n v="0"/>
    <n v="20"/>
    <n v="0"/>
    <n v="0"/>
    <n v="0"/>
    <n v="0"/>
    <n v="0"/>
    <n v="0"/>
    <n v="0"/>
    <s v="Camp"/>
  </r>
  <r>
    <n v="872"/>
    <d v="2016-08-08T00:00:00"/>
    <d v="2016-08-08T00:00:00"/>
    <x v="1"/>
    <s v="UN"/>
    <x v="2"/>
    <x v="3"/>
    <s v="IQ-G13"/>
    <s v="KIRKUK - Daquq"/>
    <s v="IQ-D076"/>
    <s v="Nazrawa Camp"/>
    <x v="0"/>
    <x v="1"/>
    <s v="Normal"/>
    <s v="Delivered"/>
    <s v="In-Kind"/>
    <n v="44"/>
    <n v="44"/>
    <m/>
    <m/>
    <n v="264"/>
    <n v="0"/>
    <n v="44"/>
    <n v="44"/>
    <n v="44"/>
    <n v="132"/>
    <n v="0"/>
    <n v="0"/>
    <n v="0"/>
    <n v="0"/>
    <n v="0"/>
    <n v="0"/>
    <n v="44"/>
    <n v="0"/>
    <n v="44"/>
    <n v="0"/>
    <n v="0"/>
    <n v="0"/>
    <n v="0"/>
    <n v="0"/>
    <n v="0"/>
    <n v="0"/>
    <n v="0"/>
    <n v="44"/>
    <n v="0"/>
    <n v="0"/>
    <n v="0"/>
    <n v="0"/>
    <n v="0"/>
    <n v="0"/>
    <n v="0"/>
    <s v="Camp"/>
  </r>
  <r>
    <n v="873"/>
    <d v="2016-08-08T00:00:00"/>
    <d v="2016-08-08T00:00:00"/>
    <x v="1"/>
    <s v="UN"/>
    <x v="8"/>
    <x v="8"/>
    <s v="IQ-G18"/>
    <s v="SALAH AL DIN - Tikrit"/>
    <s v="IQ-D008"/>
    <s v="Unfinished structure in Baji"/>
    <x v="1"/>
    <x v="1"/>
    <s v="Normal"/>
    <s v="Delivered"/>
    <s v="In-Kind"/>
    <n v="125"/>
    <n v="125"/>
    <m/>
    <m/>
    <n v="750"/>
    <n v="0"/>
    <n v="125"/>
    <n v="125"/>
    <n v="125"/>
    <n v="375"/>
    <n v="0"/>
    <n v="0"/>
    <n v="0"/>
    <n v="375"/>
    <n v="0"/>
    <n v="0"/>
    <n v="125"/>
    <n v="0"/>
    <n v="125"/>
    <n v="0"/>
    <n v="0"/>
    <n v="0"/>
    <n v="0"/>
    <n v="0"/>
    <n v="0"/>
    <n v="0"/>
    <n v="0"/>
    <n v="125"/>
    <n v="0"/>
    <n v="0"/>
    <n v="0"/>
    <n v="0"/>
    <n v="0"/>
    <n v="0"/>
    <n v="0"/>
    <s v="Unfinished/Abandoned building"/>
  </r>
  <r>
    <n v="874"/>
    <d v="2016-08-09T00:00:00"/>
    <d v="2016-08-09T00:00:00"/>
    <x v="1"/>
    <s v="UN"/>
    <x v="2"/>
    <x v="3"/>
    <s v="IQ-G13"/>
    <s v="KIRKUK - Daquq"/>
    <s v="IQ-D076"/>
    <s v="Nazrawa Camp"/>
    <x v="0"/>
    <x v="1"/>
    <s v="Normal"/>
    <s v="Delivered"/>
    <s v="In-Kind"/>
    <n v="74"/>
    <n v="74"/>
    <m/>
    <m/>
    <n v="444"/>
    <n v="0"/>
    <n v="74"/>
    <n v="74"/>
    <n v="74"/>
    <n v="222"/>
    <n v="0"/>
    <n v="0"/>
    <n v="0"/>
    <n v="0"/>
    <n v="0"/>
    <n v="0"/>
    <n v="74"/>
    <n v="0"/>
    <n v="74"/>
    <n v="0"/>
    <n v="0"/>
    <n v="0"/>
    <n v="0"/>
    <n v="0"/>
    <n v="0"/>
    <n v="0"/>
    <n v="0"/>
    <n v="74"/>
    <n v="0"/>
    <n v="0"/>
    <n v="0"/>
    <n v="0"/>
    <n v="0"/>
    <n v="0"/>
    <n v="0"/>
    <s v="Camp"/>
  </r>
  <r>
    <n v="875"/>
    <d v="2016-08-10T00:00:00"/>
    <d v="2016-08-10T00:00:00"/>
    <x v="1"/>
    <s v="UN"/>
    <x v="2"/>
    <x v="3"/>
    <s v="IQ-G13"/>
    <s v="KIRKUK - Kirkuk"/>
    <s v="IQ-D076"/>
    <s v="Laylan Camp"/>
    <x v="0"/>
    <x v="1"/>
    <s v="Normal"/>
    <s v="Delivered"/>
    <s v="In-Kind"/>
    <n v="7"/>
    <n v="7"/>
    <m/>
    <m/>
    <n v="42"/>
    <n v="0"/>
    <n v="7"/>
    <n v="7"/>
    <n v="7"/>
    <n v="21"/>
    <n v="0"/>
    <n v="0"/>
    <n v="0"/>
    <n v="0"/>
    <n v="0"/>
    <n v="0"/>
    <n v="7"/>
    <n v="0"/>
    <n v="7"/>
    <n v="0"/>
    <n v="0"/>
    <n v="0"/>
    <n v="0"/>
    <n v="0"/>
    <n v="0"/>
    <n v="0"/>
    <n v="0"/>
    <n v="7"/>
    <n v="0"/>
    <n v="0"/>
    <n v="0"/>
    <n v="0"/>
    <n v="0"/>
    <n v="0"/>
    <n v="0"/>
    <s v="Camp"/>
  </r>
  <r>
    <n v="876"/>
    <d v="2016-08-10T00:00:00"/>
    <d v="2016-08-10T00:00:00"/>
    <x v="1"/>
    <s v="UN"/>
    <x v="2"/>
    <x v="3"/>
    <s v="IQ-G13"/>
    <s v="KIRKUK - Daquq"/>
    <s v="IQ-D076"/>
    <s v="Nazrawa Camp"/>
    <x v="0"/>
    <x v="1"/>
    <s v="Normal"/>
    <s v="Delivered"/>
    <s v="In-Kind"/>
    <n v="33"/>
    <n v="33"/>
    <m/>
    <m/>
    <n v="198"/>
    <n v="0"/>
    <n v="33"/>
    <n v="33"/>
    <n v="33"/>
    <n v="99"/>
    <n v="0"/>
    <n v="0"/>
    <n v="0"/>
    <n v="0"/>
    <n v="0"/>
    <n v="0"/>
    <n v="33"/>
    <n v="0"/>
    <n v="33"/>
    <n v="0"/>
    <n v="0"/>
    <n v="0"/>
    <n v="0"/>
    <n v="0"/>
    <n v="0"/>
    <n v="0"/>
    <n v="0"/>
    <n v="33"/>
    <n v="0"/>
    <n v="0"/>
    <n v="0"/>
    <n v="0"/>
    <n v="0"/>
    <n v="0"/>
    <n v="0"/>
    <s v="Camp"/>
  </r>
  <r>
    <n v="877"/>
    <d v="2016-08-10T00:00:00"/>
    <d v="2016-08-10T00:00:00"/>
    <x v="1"/>
    <s v="UN"/>
    <x v="8"/>
    <x v="8"/>
    <s v="IQ-G18"/>
    <s v="SALAH AL DIN - Tikrit"/>
    <s v="IQ-D008"/>
    <s v="Hay Al-Qadisiyah"/>
    <x v="1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s v="Collective Centre"/>
  </r>
  <r>
    <n v="878"/>
    <d v="2016-08-10T00:00:00"/>
    <d v="2016-08-10T00:00:00"/>
    <x v="22"/>
    <s v="Int'l NGO"/>
    <x v="24"/>
    <x v="8"/>
    <s v="IQ-G18"/>
    <s v="Tikrit_تكريت"/>
    <s v="IQ-D108"/>
    <s v="Dream City "/>
    <x v="1"/>
    <x v="1"/>
    <s v="Normal"/>
    <s v="Delivered"/>
    <s v="In-Kind"/>
    <n v="265"/>
    <m/>
    <m/>
    <m/>
    <n v="0"/>
    <n v="0"/>
    <n v="0"/>
    <n v="0"/>
    <n v="0"/>
    <n v="0"/>
    <n v="0"/>
    <n v="0"/>
    <n v="0"/>
    <n v="0"/>
    <n v="0"/>
    <n v="0"/>
    <n v="0"/>
    <n v="0"/>
    <n v="265"/>
    <n v="0"/>
    <n v="0"/>
    <n v="0"/>
    <n v="265"/>
    <n v="0"/>
    <n v="0"/>
    <n v="0"/>
    <n v="0"/>
    <n v="0"/>
    <n v="0"/>
    <n v="0"/>
    <n v="0"/>
    <n v="0"/>
    <n v="0"/>
    <n v="0"/>
    <n v="0"/>
    <s v="From TDH"/>
  </r>
  <r>
    <n v="879"/>
    <d v="2016-08-11T00:00:00"/>
    <d v="2016-08-11T00:00:00"/>
    <x v="1"/>
    <s v="UN"/>
    <x v="2"/>
    <x v="3"/>
    <s v="IQ-G13"/>
    <s v="KIRKUK - Daquq"/>
    <s v="IQ-D076"/>
    <s v="Nazrawa Camp"/>
    <x v="0"/>
    <x v="1"/>
    <s v="Normal"/>
    <s v="Delivered"/>
    <s v="In-Kind"/>
    <n v="9"/>
    <n v="9"/>
    <m/>
    <m/>
    <n v="54"/>
    <n v="0"/>
    <n v="9"/>
    <n v="9"/>
    <n v="9"/>
    <n v="27"/>
    <n v="0"/>
    <n v="0"/>
    <n v="0"/>
    <n v="0"/>
    <n v="0"/>
    <n v="0"/>
    <n v="9"/>
    <n v="0"/>
    <n v="9"/>
    <n v="0"/>
    <n v="0"/>
    <n v="0"/>
    <n v="0"/>
    <n v="0"/>
    <n v="0"/>
    <n v="0"/>
    <n v="0"/>
    <n v="9"/>
    <n v="0"/>
    <n v="0"/>
    <n v="0"/>
    <n v="0"/>
    <n v="0"/>
    <n v="0"/>
    <n v="0"/>
    <s v="Camp"/>
  </r>
  <r>
    <n v="880"/>
    <d v="2016-08-11T00:00:00"/>
    <d v="2016-08-11T00:00:00"/>
    <x v="1"/>
    <s v="UN"/>
    <x v="1"/>
    <x v="2"/>
    <s v="IQ-G01"/>
    <s v="Falluja_الفلوجة"/>
    <s v="IQ-D002"/>
    <s v="AMF camp 31"/>
    <x v="0"/>
    <x v="1"/>
    <s v="Normal"/>
    <s v="Delivered"/>
    <s v="In-Kind"/>
    <n v="250"/>
    <n v="250"/>
    <m/>
    <m/>
    <n v="1500"/>
    <n v="0"/>
    <n v="250"/>
    <n v="250"/>
    <n v="250"/>
    <n v="750"/>
    <n v="0"/>
    <n v="0"/>
    <n v="0"/>
    <n v="75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s v="Camp"/>
  </r>
  <r>
    <n v="881"/>
    <d v="2016-08-12T00:00:00"/>
    <d v="2016-08-12T00:00:00"/>
    <x v="2"/>
    <s v="UN"/>
    <x v="4"/>
    <x v="8"/>
    <s v="IQ-G18"/>
    <s v="Tikrit_تكريت"/>
    <s v="IQ-D108"/>
    <s v="Tikrit-Al Qadisya 1,2/Al shahama.v"/>
    <x v="1"/>
    <x v="1"/>
    <s v="Summer"/>
    <s v="Delivered"/>
    <s v="In-Kind"/>
    <n v="350"/>
    <n v="350"/>
    <m/>
    <m/>
    <n v="0"/>
    <n v="0"/>
    <n v="350"/>
    <n v="0"/>
    <n v="350"/>
    <n v="1050"/>
    <n v="2100"/>
    <n v="0"/>
    <n v="0"/>
    <n v="0"/>
    <n v="1050"/>
    <n v="0"/>
    <n v="0"/>
    <n v="0"/>
    <n v="0"/>
    <n v="350"/>
    <n v="350"/>
    <n v="350"/>
    <n v="0"/>
    <n v="0"/>
    <n v="0"/>
    <n v="0"/>
    <n v="350"/>
    <n v="350"/>
    <n v="0"/>
    <n v="0"/>
    <n v="350"/>
    <n v="0"/>
    <n v="0"/>
    <n v="0"/>
    <n v="0"/>
    <s v="(350sewing kits,Nylon,Solar RL)"/>
  </r>
  <r>
    <n v="882"/>
    <d v="2016-08-12T00:00:00"/>
    <d v="2016-08-12T00:00:00"/>
    <x v="1"/>
    <s v="UN"/>
    <x v="1"/>
    <x v="2"/>
    <s v="IQ-G01"/>
    <s v="Falluja_الفلوجة"/>
    <s v="IQ-D002"/>
    <s v="Khaldiyah camp8, and camp12"/>
    <x v="0"/>
    <x v="1"/>
    <s v="Normal"/>
    <s v="Delivered"/>
    <s v="In-Kind"/>
    <n v="125"/>
    <n v="125"/>
    <m/>
    <m/>
    <n v="750"/>
    <n v="0"/>
    <n v="125"/>
    <n v="125"/>
    <n v="125"/>
    <n v="375"/>
    <n v="0"/>
    <n v="0"/>
    <n v="0"/>
    <n v="375"/>
    <n v="0"/>
    <n v="0"/>
    <n v="125"/>
    <n v="0"/>
    <n v="125"/>
    <n v="0"/>
    <n v="0"/>
    <n v="0"/>
    <n v="0"/>
    <n v="0"/>
    <n v="0"/>
    <n v="0"/>
    <n v="0"/>
    <n v="125"/>
    <n v="0"/>
    <n v="0"/>
    <n v="0"/>
    <n v="0"/>
    <n v="0"/>
    <n v="0"/>
    <n v="0"/>
    <s v="Camp"/>
  </r>
  <r>
    <n v="883"/>
    <d v="2016-08-13T00:00:00"/>
    <d v="2016-08-13T00:00:00"/>
    <x v="1"/>
    <s v="UN"/>
    <x v="1"/>
    <x v="2"/>
    <s v="IQ-G01"/>
    <s v="Falluja_الفلوجة"/>
    <s v="IQ-D002"/>
    <s v="Khaldiyah camp 1,2,3, and 6"/>
    <x v="0"/>
    <x v="1"/>
    <s v="Normal"/>
    <s v="Delivered"/>
    <s v="In-Kind"/>
    <n v="500"/>
    <n v="500"/>
    <m/>
    <m/>
    <n v="3000"/>
    <n v="0"/>
    <n v="500"/>
    <n v="500"/>
    <n v="500"/>
    <n v="1500"/>
    <n v="0"/>
    <n v="0"/>
    <n v="0"/>
    <n v="1500"/>
    <n v="0"/>
    <n v="0"/>
    <n v="500"/>
    <n v="0"/>
    <n v="500"/>
    <n v="0"/>
    <n v="0"/>
    <n v="0"/>
    <n v="0"/>
    <n v="0"/>
    <n v="0"/>
    <n v="0"/>
    <n v="0"/>
    <n v="500"/>
    <n v="0"/>
    <n v="0"/>
    <n v="0"/>
    <n v="0"/>
    <n v="0"/>
    <n v="0"/>
    <n v="0"/>
    <s v="Camp"/>
  </r>
  <r>
    <n v="884"/>
    <d v="2016-08-14T00:00:00"/>
    <d v="2016-08-14T00:00:00"/>
    <x v="1"/>
    <s v="UN"/>
    <x v="2"/>
    <x v="3"/>
    <s v="IQ-G13"/>
    <s v="KIRKUK - Kirkuk"/>
    <s v="IQ-D076"/>
    <s v="Laylan Camp"/>
    <x v="0"/>
    <x v="1"/>
    <s v="Normal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10"/>
    <n v="0"/>
    <n v="0"/>
    <n v="0"/>
    <n v="0"/>
    <n v="0"/>
    <n v="0"/>
    <n v="0"/>
    <n v="0"/>
    <n v="10"/>
    <n v="0"/>
    <n v="0"/>
    <n v="0"/>
    <n v="0"/>
    <n v="0"/>
    <n v="0"/>
    <n v="0"/>
    <s v="Camp"/>
  </r>
  <r>
    <n v="885"/>
    <d v="2016-08-14T00:00:00"/>
    <d v="2016-08-14T00:00:00"/>
    <x v="1"/>
    <s v="UN"/>
    <x v="2"/>
    <x v="3"/>
    <s v="IQ-G13"/>
    <s v="KIRKUK - Daquq"/>
    <s v="IQ-D076"/>
    <s v="Nazrawa Camp"/>
    <x v="0"/>
    <x v="1"/>
    <s v="Normal"/>
    <s v="Delivered"/>
    <s v="In-Kind"/>
    <n v="109"/>
    <n v="109"/>
    <m/>
    <m/>
    <n v="654"/>
    <n v="0"/>
    <n v="109"/>
    <n v="109"/>
    <n v="109"/>
    <n v="327"/>
    <n v="0"/>
    <n v="0"/>
    <n v="0"/>
    <n v="0"/>
    <n v="0"/>
    <n v="0"/>
    <n v="109"/>
    <n v="0"/>
    <n v="109"/>
    <n v="0"/>
    <n v="0"/>
    <n v="0"/>
    <n v="0"/>
    <n v="0"/>
    <n v="0"/>
    <n v="0"/>
    <n v="0"/>
    <n v="109"/>
    <n v="0"/>
    <n v="0"/>
    <n v="0"/>
    <n v="0"/>
    <n v="0"/>
    <n v="0"/>
    <n v="0"/>
    <s v="Camp"/>
  </r>
  <r>
    <n v="886"/>
    <d v="2016-08-14T00:00:00"/>
    <d v="2016-08-14T00:00:00"/>
    <x v="1"/>
    <s v="UN"/>
    <x v="11"/>
    <x v="10"/>
    <s v="IQ-G05"/>
    <s v="SUL - Sulaymaniya"/>
    <s v="IQ-D069"/>
    <s v="Qurato"/>
    <x v="0"/>
    <x v="1"/>
    <s v="Summer"/>
    <s v="Delivered"/>
    <s v="In-Kind"/>
    <n v="380"/>
    <m/>
    <m/>
    <m/>
    <n v="0"/>
    <n v="0"/>
    <n v="380"/>
    <n v="0"/>
    <n v="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887"/>
    <d v="2016-08-14T00:00:00"/>
    <d v="2016-08-14T00:00:00"/>
    <x v="1"/>
    <s v="UN"/>
    <x v="11"/>
    <x v="12"/>
    <s v="IQ-G10"/>
    <s v="Khanaqin_خانقين"/>
    <s v="IQ-D060"/>
    <s v="AlWand1 Camp"/>
    <x v="0"/>
    <x v="1"/>
    <s v="Summer"/>
    <s v="Delivered"/>
    <s v="In-Kind"/>
    <n v="838"/>
    <m/>
    <m/>
    <m/>
    <n v="0"/>
    <n v="0"/>
    <n v="1680"/>
    <n v="0"/>
    <n v="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888"/>
    <d v="2016-08-15T00:00:00"/>
    <d v="2016-08-15T00:00:00"/>
    <x v="1"/>
    <s v="UN"/>
    <x v="2"/>
    <x v="3"/>
    <s v="IQ-G13"/>
    <s v="KIRKUK - Kirkuk"/>
    <s v="IQ-D076"/>
    <s v="Laylan Camp"/>
    <x v="0"/>
    <x v="1"/>
    <s v="Normal"/>
    <s v="Delivered"/>
    <s v="In-Kind"/>
    <n v="12"/>
    <n v="12"/>
    <m/>
    <m/>
    <n v="72"/>
    <n v="0"/>
    <n v="12"/>
    <n v="12"/>
    <n v="12"/>
    <n v="36"/>
    <n v="0"/>
    <n v="0"/>
    <n v="0"/>
    <n v="0"/>
    <n v="0"/>
    <n v="0"/>
    <n v="12"/>
    <n v="0"/>
    <n v="12"/>
    <n v="0"/>
    <n v="0"/>
    <n v="0"/>
    <n v="0"/>
    <n v="0"/>
    <n v="0"/>
    <n v="0"/>
    <n v="0"/>
    <n v="12"/>
    <n v="0"/>
    <n v="0"/>
    <n v="0"/>
    <n v="0"/>
    <n v="0"/>
    <n v="0"/>
    <n v="0"/>
    <s v="Camp"/>
  </r>
  <r>
    <n v="889"/>
    <d v="2016-08-15T00:00:00"/>
    <d v="2016-08-15T00:00:00"/>
    <x v="1"/>
    <s v="UN"/>
    <x v="2"/>
    <x v="3"/>
    <s v="IQ-G13"/>
    <s v="KIRKUK - Daquq"/>
    <s v="IQ-D076"/>
    <s v="Nazrawa Camp"/>
    <x v="0"/>
    <x v="1"/>
    <s v="Normal"/>
    <s v="Delivered"/>
    <s v="In-Kind"/>
    <n v="59"/>
    <n v="59"/>
    <m/>
    <m/>
    <n v="354"/>
    <n v="0"/>
    <n v="59"/>
    <n v="59"/>
    <n v="59"/>
    <n v="177"/>
    <n v="0"/>
    <n v="0"/>
    <n v="0"/>
    <n v="0"/>
    <n v="0"/>
    <n v="0"/>
    <n v="59"/>
    <n v="0"/>
    <n v="59"/>
    <n v="0"/>
    <n v="0"/>
    <n v="0"/>
    <n v="0"/>
    <n v="0"/>
    <n v="0"/>
    <n v="0"/>
    <n v="0"/>
    <n v="59"/>
    <n v="0"/>
    <n v="0"/>
    <n v="0"/>
    <n v="0"/>
    <n v="0"/>
    <n v="0"/>
    <n v="0"/>
    <s v="Camp"/>
  </r>
  <r>
    <n v="890"/>
    <d v="2016-08-15T00:00:00"/>
    <d v="2016-08-15T00:00:00"/>
    <x v="1"/>
    <s v="UN"/>
    <x v="11"/>
    <x v="10"/>
    <s v="IQ-G05"/>
    <s v="SUL - Sulaymaniya"/>
    <s v="IQ-D069"/>
    <s v="Arbat IDP Camp"/>
    <x v="0"/>
    <x v="2"/>
    <s v="Normal"/>
    <s v="Delivered"/>
    <s v="In-Kind"/>
    <n v="5"/>
    <m/>
    <m/>
    <m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891"/>
    <d v="2016-08-15T00:00:00"/>
    <d v="2016-08-15T00:00:00"/>
    <x v="22"/>
    <s v="Int'l NGO"/>
    <x v="24"/>
    <x v="8"/>
    <s v="IQ-G18"/>
    <s v="Tikrit_تكريت"/>
    <s v="IQ-D108"/>
    <s v="Complex"/>
    <x v="1"/>
    <x v="1"/>
    <s v="Normal"/>
    <s v="Delivered"/>
    <s v="In-Kind"/>
    <n v="894"/>
    <m/>
    <m/>
    <m/>
    <n v="0"/>
    <n v="0"/>
    <n v="0"/>
    <n v="0"/>
    <n v="0"/>
    <n v="0"/>
    <n v="0"/>
    <n v="0"/>
    <n v="0"/>
    <n v="0"/>
    <n v="0"/>
    <n v="0"/>
    <n v="0"/>
    <n v="0"/>
    <n v="894"/>
    <n v="0"/>
    <n v="0"/>
    <n v="0"/>
    <n v="894"/>
    <n v="0"/>
    <n v="0"/>
    <n v="0"/>
    <n v="0"/>
    <n v="0"/>
    <n v="0"/>
    <n v="0"/>
    <n v="0"/>
    <n v="0"/>
    <n v="0"/>
    <n v="0"/>
    <n v="0"/>
    <s v="From TDH"/>
  </r>
  <r>
    <n v="892"/>
    <d v="2016-08-16T00:00:00"/>
    <d v="2016-08-16T00:00:00"/>
    <x v="1"/>
    <s v="UN"/>
    <x v="2"/>
    <x v="3"/>
    <s v="IQ-G13"/>
    <s v="KIRKUK - Daquq"/>
    <s v="IQ-D076"/>
    <s v="Nazrawa Camp"/>
    <x v="0"/>
    <x v="1"/>
    <s v="Normal"/>
    <s v="Delivered"/>
    <s v="In-Kind"/>
    <n v="89"/>
    <n v="89"/>
    <m/>
    <m/>
    <n v="534"/>
    <n v="0"/>
    <n v="89"/>
    <n v="89"/>
    <n v="89"/>
    <n v="267"/>
    <n v="0"/>
    <n v="0"/>
    <n v="0"/>
    <n v="0"/>
    <n v="0"/>
    <n v="0"/>
    <n v="89"/>
    <n v="0"/>
    <n v="89"/>
    <n v="0"/>
    <n v="0"/>
    <n v="0"/>
    <n v="0"/>
    <n v="0"/>
    <n v="0"/>
    <n v="0"/>
    <n v="0"/>
    <n v="89"/>
    <n v="0"/>
    <n v="0"/>
    <n v="0"/>
    <n v="0"/>
    <n v="0"/>
    <n v="0"/>
    <n v="0"/>
    <s v="Camp"/>
  </r>
  <r>
    <n v="893"/>
    <d v="2016-08-16T00:00:00"/>
    <d v="2016-08-16T00:00:00"/>
    <x v="1"/>
    <s v="UN"/>
    <x v="1"/>
    <x v="2"/>
    <s v="IQ-G01"/>
    <s v="Falluja_الفلوجة"/>
    <s v="IQ-D002"/>
    <s v="Muslim Aaid WH currently in HTC for Khaldiya IDPs"/>
    <x v="0"/>
    <x v="1"/>
    <s v="Normal"/>
    <s v="Delivered"/>
    <s v="In-Kind"/>
    <n v="125"/>
    <n v="125"/>
    <m/>
    <m/>
    <n v="750"/>
    <n v="0"/>
    <n v="125"/>
    <n v="125"/>
    <n v="125"/>
    <n v="375"/>
    <n v="0"/>
    <n v="0"/>
    <n v="0"/>
    <n v="375"/>
    <n v="0"/>
    <n v="0"/>
    <n v="125"/>
    <n v="0"/>
    <n v="125"/>
    <n v="0"/>
    <n v="0"/>
    <n v="0"/>
    <n v="0"/>
    <n v="0"/>
    <n v="0"/>
    <n v="0"/>
    <n v="0"/>
    <n v="125"/>
    <n v="0"/>
    <n v="0"/>
    <n v="0"/>
    <n v="0"/>
    <n v="0"/>
    <n v="0"/>
    <n v="0"/>
    <s v="Camp"/>
  </r>
  <r>
    <n v="894"/>
    <d v="2016-08-16T00:00:00"/>
    <d v="2016-08-16T00:00:00"/>
    <x v="22"/>
    <s v="Int'l NGO"/>
    <x v="24"/>
    <x v="8"/>
    <s v="IQ-G18"/>
    <s v="Tikrit_تكريت"/>
    <s v="IQ-D108"/>
    <s v="Al-Muaskarat"/>
    <x v="1"/>
    <x v="1"/>
    <s v="Normal"/>
    <s v="Delivered"/>
    <s v="In-Kind"/>
    <n v="280"/>
    <m/>
    <m/>
    <m/>
    <n v="0"/>
    <n v="0"/>
    <n v="0"/>
    <n v="0"/>
    <n v="0"/>
    <n v="0"/>
    <n v="0"/>
    <n v="0"/>
    <n v="0"/>
    <n v="0"/>
    <n v="0"/>
    <n v="0"/>
    <n v="0"/>
    <n v="0"/>
    <n v="280"/>
    <n v="0"/>
    <n v="0"/>
    <n v="0"/>
    <n v="280"/>
    <n v="0"/>
    <n v="0"/>
    <n v="0"/>
    <n v="0"/>
    <n v="0"/>
    <n v="0"/>
    <n v="0"/>
    <n v="0"/>
    <n v="0"/>
    <n v="0"/>
    <n v="0"/>
    <n v="0"/>
    <s v="From TDH"/>
  </r>
  <r>
    <n v="895"/>
    <d v="2016-08-16T00:00:00"/>
    <d v="2016-08-16T00:00:00"/>
    <x v="22"/>
    <s v="Int'l NGO"/>
    <x v="24"/>
    <x v="8"/>
    <s v="IQ-G18"/>
    <s v="Tikrit_تكريت"/>
    <s v="IQ-D108"/>
    <s v="Al-Hamrah"/>
    <x v="1"/>
    <x v="1"/>
    <s v="Normal"/>
    <s v="Delivered"/>
    <s v="In-Kind"/>
    <n v="46"/>
    <m/>
    <m/>
    <m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46"/>
    <n v="0"/>
    <n v="0"/>
    <n v="0"/>
    <n v="0"/>
    <n v="0"/>
    <n v="0"/>
    <n v="0"/>
    <n v="0"/>
    <n v="0"/>
    <n v="0"/>
    <n v="0"/>
    <n v="0"/>
    <s v="From TDH"/>
  </r>
  <r>
    <n v="896"/>
    <d v="2016-08-16T00:00:00"/>
    <d v="2016-08-16T00:00:00"/>
    <x v="22"/>
    <s v="Int'l NGO"/>
    <x v="24"/>
    <x v="8"/>
    <s v="IQ-G18"/>
    <s v="Tikrit_تكريت"/>
    <s v="IQ-D108"/>
    <s v="Al-Mihzam"/>
    <x v="1"/>
    <x v="1"/>
    <s v="Normal"/>
    <s v="Delivered"/>
    <s v="In-Kind"/>
    <n v="75"/>
    <m/>
    <m/>
    <m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75"/>
    <n v="0"/>
    <n v="0"/>
    <n v="0"/>
    <n v="0"/>
    <n v="0"/>
    <n v="0"/>
    <n v="0"/>
    <n v="0"/>
    <n v="0"/>
    <n v="0"/>
    <n v="0"/>
    <n v="0"/>
    <s v="From TDH"/>
  </r>
  <r>
    <n v="897"/>
    <d v="2016-08-17T00:00:00"/>
    <d v="2016-08-17T00:00:00"/>
    <x v="1"/>
    <s v="UN"/>
    <x v="3"/>
    <x v="11"/>
    <s v="IQ-G11"/>
    <s v="Erbil__اربيل"/>
    <s v="IQ-D064"/>
    <s v="Shadi Youth Center Erbil"/>
    <x v="1"/>
    <x v="1"/>
    <s v="Normal"/>
    <s v="Delivered"/>
    <s v="CASH"/>
    <n v="76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898"/>
    <d v="2016-08-17T00:00:00"/>
    <d v="2016-08-17T00:00:00"/>
    <x v="1"/>
    <s v="UN"/>
    <x v="2"/>
    <x v="3"/>
    <s v="IQ-G13"/>
    <s v="KIRKUK - Kirkuk"/>
    <s v="IQ-D076"/>
    <s v="Laylan Camp"/>
    <x v="0"/>
    <x v="1"/>
    <s v="Normal"/>
    <s v="Delivered"/>
    <s v="In-Kind"/>
    <n v="5"/>
    <n v="5"/>
    <m/>
    <m/>
    <n v="30"/>
    <n v="0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5"/>
    <n v="0"/>
    <n v="0"/>
    <n v="0"/>
    <n v="0"/>
    <n v="0"/>
    <n v="0"/>
    <n v="0"/>
    <s v="Camp"/>
  </r>
  <r>
    <n v="899"/>
    <d v="2016-08-17T00:00:00"/>
    <d v="2016-08-17T00:00:00"/>
    <x v="1"/>
    <s v="UN"/>
    <x v="2"/>
    <x v="3"/>
    <s v="IQ-G13"/>
    <s v="KIRKUK - Daquq"/>
    <s v="IQ-D076"/>
    <s v="Nazrawa Camp"/>
    <x v="0"/>
    <x v="1"/>
    <s v="Normal"/>
    <s v="Delivered"/>
    <s v="In-Kind"/>
    <n v="61"/>
    <n v="61"/>
    <m/>
    <m/>
    <n v="366"/>
    <n v="0"/>
    <n v="61"/>
    <n v="61"/>
    <n v="61"/>
    <n v="183"/>
    <n v="0"/>
    <n v="0"/>
    <n v="0"/>
    <n v="0"/>
    <n v="0"/>
    <n v="0"/>
    <n v="61"/>
    <n v="0"/>
    <n v="61"/>
    <n v="0"/>
    <n v="0"/>
    <n v="0"/>
    <n v="0"/>
    <n v="0"/>
    <n v="0"/>
    <n v="0"/>
    <n v="0"/>
    <n v="61"/>
    <n v="0"/>
    <n v="0"/>
    <n v="0"/>
    <n v="0"/>
    <n v="0"/>
    <n v="0"/>
    <n v="0"/>
    <s v="Camp"/>
  </r>
  <r>
    <n v="900"/>
    <d v="2016-08-17T00:00:00"/>
    <d v="2016-08-17T00:00:00"/>
    <x v="1"/>
    <s v="UN"/>
    <x v="8"/>
    <x v="8"/>
    <s v="IQ-G18"/>
    <s v="SALAH AL DIN - Tikrit"/>
    <s v="IQ-D008"/>
    <s v="Hay Al-Shuhadaa"/>
    <x v="1"/>
    <x v="1"/>
    <s v="Normal"/>
    <s v="Delivered"/>
    <s v="In-Kind"/>
    <n v="110"/>
    <n v="110"/>
    <m/>
    <m/>
    <n v="660"/>
    <n v="0"/>
    <n v="110"/>
    <n v="110"/>
    <n v="110"/>
    <n v="330"/>
    <n v="0"/>
    <n v="0"/>
    <n v="0"/>
    <n v="330"/>
    <n v="0"/>
    <n v="0"/>
    <n v="110"/>
    <n v="0"/>
    <n v="110"/>
    <n v="0"/>
    <n v="0"/>
    <n v="0"/>
    <n v="0"/>
    <n v="0"/>
    <n v="0"/>
    <n v="0"/>
    <n v="0"/>
    <n v="110"/>
    <n v="0"/>
    <n v="0"/>
    <n v="0"/>
    <n v="0"/>
    <n v="0"/>
    <n v="0"/>
    <n v="0"/>
    <s v="Collective Centre"/>
  </r>
  <r>
    <n v="901"/>
    <d v="2016-08-18T00:00:00"/>
    <d v="2016-08-18T00:00:00"/>
    <x v="2"/>
    <s v="UN"/>
    <x v="4"/>
    <x v="8"/>
    <s v="IQ-G18"/>
    <s v="Tikrit_تكريت"/>
    <s v="IQ-D108"/>
    <s v="Qadisya 2 Mahala 216"/>
    <x v="1"/>
    <x v="1"/>
    <s v="Summer"/>
    <s v="Delivered"/>
    <s v="In-Kind"/>
    <n v="55"/>
    <n v="55"/>
    <m/>
    <m/>
    <n v="0"/>
    <n v="0"/>
    <n v="55"/>
    <n v="0"/>
    <n v="55"/>
    <n v="55"/>
    <n v="330"/>
    <n v="55"/>
    <n v="0"/>
    <n v="0"/>
    <n v="165"/>
    <n v="0"/>
    <n v="0"/>
    <n v="0"/>
    <n v="55"/>
    <n v="55"/>
    <n v="55"/>
    <n v="55"/>
    <n v="0"/>
    <n v="0"/>
    <n v="0"/>
    <n v="0"/>
    <n v="55"/>
    <n v="55"/>
    <n v="0"/>
    <n v="0"/>
    <n v="55"/>
    <n v="0"/>
    <n v="0"/>
    <n v="0"/>
    <n v="0"/>
    <s v="(55sewing kits,Nylon,Solar RL)"/>
  </r>
  <r>
    <n v="902"/>
    <d v="2016-08-18T00:00:00"/>
    <d v="2016-08-18T00:00:00"/>
    <x v="2"/>
    <s v="UN"/>
    <x v="4"/>
    <x v="11"/>
    <s v="IQ-G11"/>
    <s v="Erbil_اربيل"/>
    <s v="IQ-D064"/>
    <s v="Debaga camp"/>
    <x v="0"/>
    <x v="1"/>
    <s v="Summer"/>
    <s v="Delivered"/>
    <s v="In-Kind"/>
    <n v="187"/>
    <n v="18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"/>
    <n v="187"/>
    <n v="0"/>
    <n v="0"/>
    <n v="187"/>
    <n v="0"/>
    <n v="0"/>
    <n v="0"/>
    <n v="0"/>
    <n v="0"/>
  </r>
  <r>
    <n v="903"/>
    <d v="2016-08-18T00:00:00"/>
    <d v="2016-08-18T00:00:00"/>
    <x v="1"/>
    <s v="UN"/>
    <x v="3"/>
    <x v="11"/>
    <s v="IQ-G11"/>
    <s v="Erbil__اربيل"/>
    <s v="IQ-D064"/>
    <s v="Qushtapa Event Hall"/>
    <x v="1"/>
    <x v="1"/>
    <s v="Normal"/>
    <s v="Delivered"/>
    <s v="CASH"/>
    <n v="9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04"/>
    <d v="2016-08-18T00:00:00"/>
    <d v="2016-08-18T00:00:00"/>
    <x v="1"/>
    <s v="UN"/>
    <x v="2"/>
    <x v="3"/>
    <s v="IQ-G13"/>
    <s v="KIRKUK - Daquq"/>
    <s v="IQ-D076"/>
    <s v="Nazrawa Camp"/>
    <x v="0"/>
    <x v="1"/>
    <s v="Normal"/>
    <s v="Delivered"/>
    <s v="In-Kind"/>
    <n v="37"/>
    <n v="37"/>
    <m/>
    <m/>
    <n v="222"/>
    <n v="0"/>
    <n v="37"/>
    <n v="37"/>
    <n v="37"/>
    <n v="111"/>
    <n v="0"/>
    <n v="0"/>
    <n v="0"/>
    <n v="0"/>
    <n v="0"/>
    <n v="0"/>
    <n v="37"/>
    <n v="0"/>
    <n v="37"/>
    <n v="0"/>
    <n v="0"/>
    <n v="0"/>
    <n v="0"/>
    <n v="0"/>
    <n v="0"/>
    <n v="0"/>
    <n v="0"/>
    <n v="37"/>
    <n v="0"/>
    <n v="0"/>
    <n v="0"/>
    <n v="0"/>
    <n v="0"/>
    <n v="0"/>
    <n v="0"/>
    <s v="Camp"/>
  </r>
  <r>
    <n v="905"/>
    <d v="2016-08-18T00:00:00"/>
    <d v="2016-08-18T00:00:00"/>
    <x v="1"/>
    <s v="UN"/>
    <x v="8"/>
    <x v="8"/>
    <s v="IQ-G18"/>
    <s v="SALAH AL DIN - Tikrit"/>
    <s v="IQ-D008"/>
    <s v="Hay Al-Jame'a"/>
    <x v="1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s v="Collective Centre"/>
  </r>
  <r>
    <n v="906"/>
    <d v="2016-08-18T00:00:00"/>
    <d v="2016-08-18T00:00:00"/>
    <x v="22"/>
    <s v="Int'l NGO"/>
    <x v="24"/>
    <x v="8"/>
    <s v="IQ-G18"/>
    <s v="Baiji_بيجي"/>
    <s v="IQ-D101"/>
    <s v="Al-Hijjaj"/>
    <x v="1"/>
    <x v="1"/>
    <s v="Normal"/>
    <s v="Delivered"/>
    <s v="In-Kind"/>
    <n v="793"/>
    <m/>
    <m/>
    <m/>
    <n v="0"/>
    <n v="0"/>
    <n v="0"/>
    <n v="0"/>
    <n v="0"/>
    <n v="0"/>
    <n v="0"/>
    <n v="0"/>
    <n v="0"/>
    <n v="0"/>
    <n v="0"/>
    <n v="0"/>
    <n v="0"/>
    <n v="0"/>
    <n v="793"/>
    <n v="0"/>
    <n v="0"/>
    <n v="0"/>
    <n v="793"/>
    <n v="0"/>
    <n v="0"/>
    <n v="0"/>
    <n v="0"/>
    <n v="0"/>
    <n v="0"/>
    <n v="0"/>
    <n v="0"/>
    <n v="0"/>
    <n v="0"/>
    <n v="0"/>
    <n v="0"/>
    <s v="From TDH"/>
  </r>
  <r>
    <n v="907"/>
    <d v="2016-08-20T00:00:00"/>
    <d v="2016-08-20T00:00:00"/>
    <x v="2"/>
    <s v="UN"/>
    <x v="4"/>
    <x v="8"/>
    <s v="IQ-G18"/>
    <s v="Tikrit_تكريت"/>
    <s v="IQ-D108"/>
    <s v="Hay Al Shuhdaa"/>
    <x v="1"/>
    <x v="1"/>
    <s v="Summer"/>
    <s v="Delivered"/>
    <s v="In-Kind"/>
    <n v="310"/>
    <n v="310"/>
    <m/>
    <m/>
    <n v="0"/>
    <n v="0"/>
    <n v="310"/>
    <n v="0"/>
    <n v="310"/>
    <n v="310"/>
    <n v="1860"/>
    <n v="310"/>
    <n v="0"/>
    <n v="0"/>
    <n v="930"/>
    <n v="0"/>
    <n v="0"/>
    <n v="0"/>
    <n v="310"/>
    <n v="310"/>
    <n v="310"/>
    <n v="310"/>
    <n v="0"/>
    <n v="0"/>
    <n v="0"/>
    <n v="0"/>
    <n v="310"/>
    <n v="310"/>
    <n v="0"/>
    <n v="0"/>
    <n v="310"/>
    <n v="0"/>
    <n v="0"/>
    <n v="0"/>
    <n v="0"/>
    <s v="(310sewing kits,Nylon,Solar RL)"/>
  </r>
  <r>
    <n v="908"/>
    <d v="2016-08-20T00:00:00"/>
    <d v="2016-08-20T00:00:00"/>
    <x v="1"/>
    <s v="UN"/>
    <x v="2"/>
    <x v="3"/>
    <s v="IQ-G13"/>
    <s v="KIRKUK - Daquq"/>
    <s v="IQ-D076"/>
    <s v="Nazrawa Camp"/>
    <x v="0"/>
    <x v="1"/>
    <s v="Normal"/>
    <s v="Delivered"/>
    <s v="In-Kind"/>
    <n v="47"/>
    <n v="47"/>
    <m/>
    <m/>
    <n v="282"/>
    <n v="0"/>
    <n v="47"/>
    <n v="47"/>
    <n v="47"/>
    <n v="141"/>
    <n v="0"/>
    <n v="0"/>
    <n v="0"/>
    <n v="0"/>
    <n v="0"/>
    <n v="0"/>
    <n v="47"/>
    <n v="0"/>
    <n v="47"/>
    <n v="0"/>
    <n v="0"/>
    <n v="0"/>
    <n v="0"/>
    <n v="0"/>
    <n v="0"/>
    <n v="0"/>
    <n v="0"/>
    <n v="47"/>
    <n v="0"/>
    <n v="0"/>
    <n v="0"/>
    <n v="0"/>
    <n v="0"/>
    <n v="0"/>
    <n v="0"/>
    <s v="Camp"/>
  </r>
  <r>
    <n v="909"/>
    <d v="2016-08-20T00:00:00"/>
    <d v="2016-08-20T00:00:00"/>
    <x v="1"/>
    <s v="UN"/>
    <x v="8"/>
    <x v="8"/>
    <s v="IQ-G18"/>
    <s v="SALAH AL DIN - Tikrit"/>
    <s v="IQ-D008"/>
    <s v="North Baji/ Shirqat east"/>
    <x v="1"/>
    <x v="1"/>
    <s v="Normal"/>
    <s v="Delivered"/>
    <s v="In-Kind"/>
    <n v="115"/>
    <n v="115"/>
    <m/>
    <m/>
    <n v="690"/>
    <n v="0"/>
    <n v="115"/>
    <n v="115"/>
    <n v="115"/>
    <n v="345"/>
    <n v="0"/>
    <n v="0"/>
    <n v="0"/>
    <n v="345"/>
    <n v="0"/>
    <n v="0"/>
    <n v="115"/>
    <n v="0"/>
    <n v="115"/>
    <n v="0"/>
    <n v="0"/>
    <n v="0"/>
    <n v="0"/>
    <n v="0"/>
    <n v="0"/>
    <n v="0"/>
    <n v="0"/>
    <n v="115"/>
    <n v="0"/>
    <n v="0"/>
    <n v="0"/>
    <n v="0"/>
    <n v="0"/>
    <n v="0"/>
    <n v="0"/>
    <s v="Collective Centre"/>
  </r>
  <r>
    <n v="910"/>
    <d v="2016-08-21T00:00:00"/>
    <d v="2016-08-21T00:00:00"/>
    <x v="1"/>
    <s v="UN"/>
    <x v="3"/>
    <x v="11"/>
    <s v="IQ-G11"/>
    <s v="Erbil__اربيل"/>
    <s v="IQ-D064"/>
    <s v="Banslawa Youth Center"/>
    <x v="1"/>
    <x v="1"/>
    <s v="Normal"/>
    <s v="Delivered"/>
    <s v="CASH"/>
    <n v="13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11"/>
    <d v="2016-08-21T00:00:00"/>
    <d v="2016-08-21T00:00:00"/>
    <x v="1"/>
    <s v="UN"/>
    <x v="8"/>
    <x v="8"/>
    <s v="IQ-G18"/>
    <s v="SALAH AL DIN - Tikrit"/>
    <s v="IQ-D008"/>
    <s v="Hay Al-Qadisiyah/ Al-Bu Obeid/ Al-Shesheen"/>
    <x v="1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s v="Collective Centre"/>
  </r>
  <r>
    <n v="912"/>
    <d v="2016-08-21T00:00:00"/>
    <d v="2016-08-21T00:00:00"/>
    <x v="22"/>
    <s v="Int'l NGO"/>
    <x v="24"/>
    <x v="8"/>
    <s v="IQ-G18"/>
    <s v="Baiji_بيجي"/>
    <s v="IQ-D101"/>
    <s v="Albo Tuamaa"/>
    <x v="1"/>
    <x v="1"/>
    <s v="Normal"/>
    <s v="Delivered"/>
    <s v="In-Kind"/>
    <n v="390"/>
    <m/>
    <m/>
    <m/>
    <n v="0"/>
    <n v="0"/>
    <n v="0"/>
    <n v="0"/>
    <n v="0"/>
    <n v="0"/>
    <n v="0"/>
    <n v="0"/>
    <n v="0"/>
    <n v="0"/>
    <n v="0"/>
    <n v="0"/>
    <n v="0"/>
    <n v="0"/>
    <n v="390"/>
    <n v="0"/>
    <n v="0"/>
    <n v="0"/>
    <n v="390"/>
    <n v="0"/>
    <n v="0"/>
    <n v="0"/>
    <n v="0"/>
    <n v="0"/>
    <n v="0"/>
    <n v="0"/>
    <n v="0"/>
    <n v="0"/>
    <n v="0"/>
    <n v="0"/>
    <n v="0"/>
    <s v="From TDH"/>
  </r>
  <r>
    <n v="913"/>
    <d v="2016-08-21T00:00:00"/>
    <d v="2016-08-21T00:00:00"/>
    <x v="22"/>
    <s v="Int'l NGO"/>
    <x v="24"/>
    <x v="8"/>
    <s v="IQ-G18"/>
    <s v="Baiji_بيجي"/>
    <s v="IQ-D101"/>
    <s v="Jazeerat Albo Tuamaa"/>
    <x v="1"/>
    <x v="1"/>
    <s v="Normal"/>
    <s v="Delivered"/>
    <s v="In-Kind"/>
    <n v="29"/>
    <m/>
    <m/>
    <m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29"/>
    <n v="0"/>
    <n v="0"/>
    <n v="0"/>
    <n v="0"/>
    <n v="0"/>
    <n v="0"/>
    <n v="0"/>
    <n v="0"/>
    <n v="0"/>
    <n v="0"/>
    <n v="0"/>
    <n v="0"/>
    <s v="From TDH"/>
  </r>
  <r>
    <n v="914"/>
    <d v="2016-08-22T00:00:00"/>
    <d v="2016-08-22T00:00:00"/>
    <x v="1"/>
    <s v="UN"/>
    <x v="3"/>
    <x v="11"/>
    <s v="IQ-G11"/>
    <s v="Erbil__اربيل"/>
    <s v="IQ-D064"/>
    <s v="Kasnazan Community Center"/>
    <x v="1"/>
    <x v="1"/>
    <s v="Normal"/>
    <s v="Delivered"/>
    <s v="CASH"/>
    <n v="21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15"/>
    <d v="2016-08-22T00:00:00"/>
    <d v="2016-08-22T00:00:00"/>
    <x v="1"/>
    <s v="UN"/>
    <x v="2"/>
    <x v="3"/>
    <s v="IQ-G13"/>
    <s v="KIRKUK - Daquq"/>
    <s v="IQ-D076"/>
    <s v="Nazrawa Camp"/>
    <x v="0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0"/>
    <n v="0"/>
    <n v="0"/>
    <n v="150"/>
    <n v="0"/>
    <n v="150"/>
    <n v="0"/>
    <n v="0"/>
    <n v="0"/>
    <n v="0"/>
    <n v="0"/>
    <n v="0"/>
    <n v="0"/>
    <n v="0"/>
    <n v="150"/>
    <n v="0"/>
    <n v="0"/>
    <n v="0"/>
    <n v="0"/>
    <n v="0"/>
    <n v="0"/>
    <n v="0"/>
    <s v="Camp"/>
  </r>
  <r>
    <n v="916"/>
    <d v="2016-08-22T00:00:00"/>
    <d v="2016-08-22T00:00:00"/>
    <x v="1"/>
    <s v="UN"/>
    <x v="8"/>
    <x v="8"/>
    <s v="IQ-G18"/>
    <s v="SALAH AL DIN - Tikrit"/>
    <s v="IQ-D008"/>
    <s v="Al-Basha/ doctors street/ Al-Arba'een"/>
    <x v="1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s v="Collective Centre"/>
  </r>
  <r>
    <n v="917"/>
    <d v="2016-08-22T00:00:00"/>
    <d v="2016-08-22T00:00:00"/>
    <x v="22"/>
    <s v="Int'l NGO"/>
    <x v="24"/>
    <x v="8"/>
    <s v="IQ-G18"/>
    <s v="Tikrit_تكريت"/>
    <s v="IQ-D108"/>
    <s v="Hay Al-Askary"/>
    <x v="1"/>
    <x v="1"/>
    <s v="Normal"/>
    <s v="Delivered"/>
    <s v="In-Kind"/>
    <n v="308"/>
    <m/>
    <m/>
    <m/>
    <n v="0"/>
    <n v="0"/>
    <n v="0"/>
    <n v="0"/>
    <n v="0"/>
    <n v="0"/>
    <n v="0"/>
    <n v="0"/>
    <n v="0"/>
    <n v="0"/>
    <n v="0"/>
    <n v="0"/>
    <n v="0"/>
    <n v="0"/>
    <n v="308"/>
    <n v="0"/>
    <n v="0"/>
    <n v="0"/>
    <n v="308"/>
    <n v="0"/>
    <n v="0"/>
    <n v="0"/>
    <n v="0"/>
    <n v="0"/>
    <n v="0"/>
    <n v="0"/>
    <n v="0"/>
    <n v="0"/>
    <n v="0"/>
    <n v="0"/>
    <n v="0"/>
    <s v="From TDH"/>
  </r>
  <r>
    <n v="918"/>
    <d v="2016-08-22T00:00:00"/>
    <d v="2016-08-22T00:00:00"/>
    <x v="22"/>
    <s v="Int'l NGO"/>
    <x v="24"/>
    <x v="8"/>
    <s v="IQ-G18"/>
    <s v="Tikrit_تكريت"/>
    <s v="IQ-D108"/>
    <s v="Arab Dubai"/>
    <x v="1"/>
    <x v="1"/>
    <s v="Normal"/>
    <s v="Delivered"/>
    <s v="In-Kind"/>
    <n v="231"/>
    <m/>
    <m/>
    <m/>
    <n v="0"/>
    <n v="0"/>
    <n v="0"/>
    <n v="0"/>
    <n v="0"/>
    <n v="0"/>
    <n v="0"/>
    <n v="0"/>
    <n v="0"/>
    <n v="0"/>
    <n v="0"/>
    <n v="0"/>
    <n v="0"/>
    <n v="0"/>
    <n v="231"/>
    <n v="0"/>
    <n v="0"/>
    <n v="0"/>
    <n v="231"/>
    <n v="0"/>
    <n v="0"/>
    <n v="0"/>
    <n v="0"/>
    <n v="0"/>
    <n v="0"/>
    <n v="0"/>
    <n v="0"/>
    <n v="0"/>
    <n v="0"/>
    <n v="0"/>
    <n v="0"/>
    <s v="From TDH"/>
  </r>
  <r>
    <n v="919"/>
    <d v="2016-08-23T00:00:00"/>
    <d v="2016-08-23T00:00:00"/>
    <x v="1"/>
    <s v="UN"/>
    <x v="3"/>
    <x v="11"/>
    <s v="IQ-G11"/>
    <s v="Erbil__اربيل"/>
    <s v="IQ-D064"/>
    <s v="BCF Hall Erbil"/>
    <x v="1"/>
    <x v="1"/>
    <s v="Normal"/>
    <s v="Delivered"/>
    <s v="CASH"/>
    <n v="5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20"/>
    <d v="2016-08-23T00:00:00"/>
    <d v="2016-08-23T00:00:00"/>
    <x v="1"/>
    <s v="UN"/>
    <x v="2"/>
    <x v="3"/>
    <s v="IQ-G13"/>
    <s v="KIRKUK - Daquq"/>
    <s v="IQ-D076"/>
    <s v="Nazrawa Camp"/>
    <x v="0"/>
    <x v="1"/>
    <s v="Normal"/>
    <s v="Delivered"/>
    <s v="In-Kind"/>
    <n v="54"/>
    <n v="54"/>
    <m/>
    <m/>
    <n v="324"/>
    <n v="0"/>
    <n v="54"/>
    <n v="54"/>
    <n v="54"/>
    <n v="162"/>
    <n v="0"/>
    <n v="0"/>
    <n v="0"/>
    <n v="0"/>
    <n v="0"/>
    <n v="0"/>
    <n v="54"/>
    <n v="0"/>
    <n v="54"/>
    <n v="0"/>
    <n v="0"/>
    <n v="0"/>
    <n v="0"/>
    <n v="0"/>
    <n v="0"/>
    <n v="0"/>
    <n v="0"/>
    <n v="54"/>
    <n v="0"/>
    <n v="0"/>
    <n v="0"/>
    <n v="0"/>
    <n v="0"/>
    <n v="0"/>
    <n v="0"/>
    <s v="Camp"/>
  </r>
  <r>
    <n v="921"/>
    <d v="2016-08-24T00:00:00"/>
    <d v="2016-08-24T00:00:00"/>
    <x v="2"/>
    <s v="UN"/>
    <x v="4"/>
    <x v="8"/>
    <s v="IQ-G18"/>
    <s v="Tikrit_تكريت"/>
    <s v="IQ-D108"/>
    <s v="Hay Al Shuhdaa"/>
    <x v="1"/>
    <x v="1"/>
    <s v="Summer"/>
    <s v="Delivered"/>
    <s v="In-Kind"/>
    <n v="385"/>
    <n v="385"/>
    <m/>
    <m/>
    <n v="0"/>
    <n v="0"/>
    <n v="385"/>
    <n v="0"/>
    <n v="385"/>
    <n v="385"/>
    <n v="2310"/>
    <n v="385"/>
    <n v="0"/>
    <n v="0"/>
    <n v="1155"/>
    <n v="0"/>
    <n v="0"/>
    <n v="0"/>
    <n v="385"/>
    <n v="385"/>
    <n v="385"/>
    <n v="385"/>
    <n v="0"/>
    <n v="0"/>
    <n v="0"/>
    <n v="0"/>
    <n v="385"/>
    <n v="385"/>
    <n v="0"/>
    <n v="0"/>
    <n v="385"/>
    <n v="0"/>
    <n v="0"/>
    <n v="0"/>
    <n v="0"/>
    <s v="(385sewing kits,Nylon,Solar RL)"/>
  </r>
  <r>
    <n v="922"/>
    <d v="2016-08-24T00:00:00"/>
    <d v="2016-08-24T00:00:00"/>
    <x v="1"/>
    <s v="UN"/>
    <x v="2"/>
    <x v="3"/>
    <s v="IQ-G13"/>
    <s v="KIRKUK - Daquq"/>
    <s v="IQ-D076"/>
    <s v="Nazrawa Camp"/>
    <x v="0"/>
    <x v="1"/>
    <s v="Normal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n v="0"/>
    <n v="0"/>
    <n v="0"/>
    <n v="0"/>
    <n v="0"/>
    <n v="0"/>
    <n v="0"/>
    <s v="Camp"/>
  </r>
  <r>
    <n v="923"/>
    <d v="2016-08-24T00:00:00"/>
    <d v="2016-08-24T00:00:00"/>
    <x v="22"/>
    <s v="Int'l NGO"/>
    <x v="24"/>
    <x v="8"/>
    <s v="IQ-G18"/>
    <s v="Baiji_بيجي"/>
    <s v="IQ-D101"/>
    <s v="Al-Mezraa"/>
    <x v="1"/>
    <x v="1"/>
    <s v="Normal"/>
    <s v="Delivered"/>
    <s v="In-Kind"/>
    <n v="342"/>
    <m/>
    <m/>
    <m/>
    <n v="0"/>
    <n v="0"/>
    <n v="0"/>
    <n v="0"/>
    <n v="0"/>
    <n v="0"/>
    <n v="0"/>
    <n v="0"/>
    <n v="0"/>
    <n v="0"/>
    <n v="0"/>
    <n v="0"/>
    <n v="0"/>
    <n v="0"/>
    <n v="342"/>
    <n v="0"/>
    <n v="0"/>
    <n v="0"/>
    <n v="342"/>
    <n v="0"/>
    <n v="0"/>
    <n v="0"/>
    <n v="0"/>
    <n v="0"/>
    <n v="0"/>
    <n v="0"/>
    <n v="0"/>
    <n v="0"/>
    <n v="0"/>
    <n v="0"/>
    <n v="0"/>
    <s v="From TDH"/>
  </r>
  <r>
    <n v="924"/>
    <d v="2016-08-24T00:00:00"/>
    <d v="2016-08-24T00:00:00"/>
    <x v="22"/>
    <s v="Int'l NGO"/>
    <x v="24"/>
    <x v="8"/>
    <s v="IQ-G18"/>
    <s v="Baiji_بيجي"/>
    <s v="IQ-D101"/>
    <s v="Jereesh"/>
    <x v="1"/>
    <x v="1"/>
    <s v="Normal"/>
    <s v="Delivered"/>
    <s v="In-Kind"/>
    <n v="236"/>
    <m/>
    <m/>
    <m/>
    <n v="0"/>
    <n v="0"/>
    <n v="0"/>
    <n v="0"/>
    <n v="0"/>
    <n v="0"/>
    <n v="0"/>
    <n v="0"/>
    <n v="0"/>
    <n v="0"/>
    <n v="0"/>
    <n v="0"/>
    <n v="0"/>
    <n v="0"/>
    <n v="236"/>
    <n v="0"/>
    <n v="0"/>
    <n v="0"/>
    <n v="236"/>
    <n v="0"/>
    <n v="0"/>
    <n v="0"/>
    <n v="0"/>
    <n v="0"/>
    <n v="0"/>
    <n v="0"/>
    <n v="0"/>
    <n v="0"/>
    <n v="0"/>
    <n v="0"/>
    <n v="0"/>
    <s v="From TDH"/>
  </r>
  <r>
    <n v="925"/>
    <d v="2016-08-25T00:00:00"/>
    <d v="2016-08-25T00:00:00"/>
    <x v="1"/>
    <s v="UN"/>
    <x v="3"/>
    <x v="11"/>
    <s v="IQ-G11"/>
    <s v="Erbil__اربيل"/>
    <s v="IQ-D064"/>
    <s v="Youth Center behind Majidi Mall"/>
    <x v="1"/>
    <x v="1"/>
    <s v="Normal"/>
    <s v="Delivered"/>
    <s v="CASH"/>
    <n v="26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26"/>
    <d v="2016-08-25T00:00:00"/>
    <d v="2016-08-25T00:00:00"/>
    <x v="1"/>
    <s v="UN"/>
    <x v="11"/>
    <x v="10"/>
    <s v="IQ-G05"/>
    <s v="SUL - Sulaymaniya"/>
    <s v="IQ-D069"/>
    <s v="Bakrajo"/>
    <x v="0"/>
    <x v="2"/>
    <s v="Normal"/>
    <s v="Delivered"/>
    <s v="In-Kind"/>
    <n v="1"/>
    <n v="1"/>
    <m/>
    <m/>
    <n v="0"/>
    <n v="0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927"/>
    <d v="2016-08-25T00:00:00"/>
    <d v="2016-08-25T00:00:00"/>
    <x v="1"/>
    <s v="UN"/>
    <x v="8"/>
    <x v="8"/>
    <s v="IQ-G18"/>
    <s v="SALAH AL DIN - Tikrit"/>
    <s v="IQ-D008"/>
    <s v="dream city/ Tikrit"/>
    <x v="1"/>
    <x v="1"/>
    <s v="Normal"/>
    <s v="Deliver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s v="Collective Centre"/>
  </r>
  <r>
    <n v="928"/>
    <d v="2016-08-25T00:00:00"/>
    <d v="2016-08-25T00:00:00"/>
    <x v="1"/>
    <s v="UN"/>
    <x v="8"/>
    <x v="8"/>
    <s v="IQ-G18"/>
    <s v="SALAH AL DIN - Tikrit"/>
    <s v="IQ-D008"/>
    <s v="dream city/ Tikrit"/>
    <x v="1"/>
    <x v="1"/>
    <s v="Normal"/>
    <s v="Deliver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s v="Collective Centre"/>
  </r>
  <r>
    <n v="929"/>
    <d v="2016-08-25T00:00:00"/>
    <d v="2016-08-25T00:00:00"/>
    <x v="22"/>
    <s v="Int'l NGO"/>
    <x v="24"/>
    <x v="8"/>
    <s v="IQ-G18"/>
    <s v="Tikrit_تكريت"/>
    <s v="IQ-D108"/>
    <s v="Al-Qadisiyyah 2"/>
    <x v="1"/>
    <x v="1"/>
    <s v="Normal"/>
    <s v="Delivered"/>
    <s v="In-Kind"/>
    <n v="193"/>
    <m/>
    <m/>
    <m/>
    <n v="0"/>
    <n v="0"/>
    <n v="0"/>
    <n v="0"/>
    <n v="0"/>
    <n v="0"/>
    <n v="0"/>
    <n v="0"/>
    <n v="0"/>
    <n v="0"/>
    <n v="0"/>
    <n v="0"/>
    <n v="0"/>
    <n v="0"/>
    <n v="193"/>
    <n v="0"/>
    <n v="0"/>
    <n v="0"/>
    <n v="193"/>
    <n v="0"/>
    <n v="0"/>
    <n v="0"/>
    <n v="0"/>
    <n v="0"/>
    <n v="0"/>
    <n v="0"/>
    <n v="0"/>
    <n v="0"/>
    <n v="0"/>
    <n v="0"/>
    <n v="0"/>
    <s v="From TDH"/>
  </r>
  <r>
    <n v="930"/>
    <d v="2016-08-25T00:00:00"/>
    <d v="2016-08-25T00:00:00"/>
    <x v="22"/>
    <s v="Int'l NGO"/>
    <x v="24"/>
    <x v="8"/>
    <s v="IQ-G18"/>
    <s v="Tikrit_تكريت"/>
    <s v="IQ-D108"/>
    <s v="Al-Forqan Mosque"/>
    <x v="1"/>
    <x v="1"/>
    <s v="Normal"/>
    <s v="Delivered"/>
    <s v="In-Kind"/>
    <n v="66"/>
    <m/>
    <m/>
    <m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66"/>
    <n v="0"/>
    <n v="0"/>
    <n v="0"/>
    <n v="0"/>
    <n v="0"/>
    <n v="0"/>
    <n v="0"/>
    <n v="0"/>
    <n v="0"/>
    <n v="0"/>
    <n v="0"/>
    <n v="0"/>
    <s v="From TDH"/>
  </r>
  <r>
    <n v="931"/>
    <d v="2016-08-25T00:00:00"/>
    <d v="2016-08-25T00:00:00"/>
    <x v="22"/>
    <s v="Int'l NGO"/>
    <x v="24"/>
    <x v="8"/>
    <s v="IQ-G18"/>
    <s v="Tikrit_تكريت"/>
    <s v="IQ-D108"/>
    <s v="Hospital street"/>
    <x v="1"/>
    <x v="1"/>
    <s v="Normal"/>
    <s v="Delivered"/>
    <s v="In-Kind"/>
    <n v="125"/>
    <m/>
    <m/>
    <m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125"/>
    <n v="0"/>
    <n v="0"/>
    <n v="0"/>
    <n v="0"/>
    <n v="0"/>
    <n v="0"/>
    <n v="0"/>
    <n v="0"/>
    <n v="0"/>
    <n v="0"/>
    <n v="0"/>
    <n v="0"/>
    <s v="From TDH"/>
  </r>
  <r>
    <n v="932"/>
    <d v="2016-08-28T00:00:00"/>
    <d v="2016-08-28T00:00:00"/>
    <x v="2"/>
    <s v="UN"/>
    <x v="4"/>
    <x v="11"/>
    <s v="IQ-G11"/>
    <s v="Erbil_اربيل"/>
    <s v="IQ-D064"/>
    <s v="Debaga camp"/>
    <x v="0"/>
    <x v="1"/>
    <s v="Summer"/>
    <s v="Delivered"/>
    <s v="In-Kind"/>
    <n v="175"/>
    <n v="175"/>
    <m/>
    <m/>
    <n v="0"/>
    <n v="0"/>
    <n v="0"/>
    <n v="0"/>
    <n v="0"/>
    <n v="0"/>
    <n v="1050"/>
    <n v="525"/>
    <n v="0"/>
    <n v="0"/>
    <n v="1050"/>
    <n v="0"/>
    <n v="0"/>
    <n v="0"/>
    <n v="0"/>
    <n v="175"/>
    <n v="0"/>
    <n v="0"/>
    <n v="0"/>
    <n v="0"/>
    <n v="0"/>
    <n v="0"/>
    <n v="175"/>
    <n v="175"/>
    <n v="0"/>
    <n v="0"/>
    <n v="0"/>
    <n v="0"/>
    <n v="0"/>
    <n v="0"/>
    <n v="0"/>
    <s v="(175,Solar RL)"/>
  </r>
  <r>
    <n v="933"/>
    <d v="2016-08-28T00:00:00"/>
    <d v="2016-08-28T00:00:00"/>
    <x v="1"/>
    <s v="UN"/>
    <x v="8"/>
    <x v="8"/>
    <s v="IQ-G18"/>
    <s v="SALAH AL DIN - Tikrit"/>
    <s v="IQ-D008"/>
    <s v="dream city/ Tikrit"/>
    <x v="1"/>
    <x v="1"/>
    <s v="Normal"/>
    <s v="Delivered"/>
    <s v="In-Kind"/>
    <n v="320"/>
    <n v="320"/>
    <m/>
    <m/>
    <n v="1920"/>
    <n v="0"/>
    <n v="320"/>
    <n v="320"/>
    <n v="320"/>
    <n v="960"/>
    <n v="0"/>
    <n v="0"/>
    <n v="0"/>
    <n v="960"/>
    <n v="0"/>
    <n v="0"/>
    <n v="320"/>
    <n v="0"/>
    <n v="320"/>
    <n v="0"/>
    <n v="0"/>
    <n v="0"/>
    <n v="0"/>
    <n v="0"/>
    <n v="0"/>
    <n v="0"/>
    <n v="0"/>
    <n v="320"/>
    <n v="0"/>
    <n v="0"/>
    <n v="0"/>
    <n v="0"/>
    <n v="0"/>
    <n v="0"/>
    <n v="0"/>
    <s v="Collective Centre"/>
  </r>
  <r>
    <n v="934"/>
    <d v="2016-08-29T00:00:00"/>
    <d v="2016-08-29T00:00:00"/>
    <x v="2"/>
    <s v="UN"/>
    <x v="4"/>
    <x v="11"/>
    <s v="IQ-G11"/>
    <s v="Erbil_اربيل"/>
    <s v="IQ-D064"/>
    <s v="Debaga camp"/>
    <x v="0"/>
    <x v="1"/>
    <s v="Summer"/>
    <s v="Delivered"/>
    <s v="In-Kind"/>
    <n v="150"/>
    <n v="150"/>
    <m/>
    <m/>
    <n v="0"/>
    <n v="0"/>
    <n v="0"/>
    <n v="0"/>
    <n v="0"/>
    <n v="0"/>
    <n v="900"/>
    <n v="450"/>
    <n v="0"/>
    <n v="0"/>
    <n v="900"/>
    <n v="0"/>
    <n v="0"/>
    <n v="0"/>
    <n v="0"/>
    <n v="150"/>
    <n v="0"/>
    <n v="0"/>
    <n v="0"/>
    <n v="0"/>
    <n v="0"/>
    <n v="0"/>
    <n v="150"/>
    <n v="150"/>
    <n v="0"/>
    <n v="0"/>
    <n v="0"/>
    <n v="0"/>
    <n v="0"/>
    <n v="0"/>
    <n v="0"/>
    <s v="(150,Solar RL)"/>
  </r>
  <r>
    <n v="935"/>
    <d v="2016-08-29T00:00:00"/>
    <d v="2016-08-29T00:00:00"/>
    <x v="1"/>
    <s v="UN"/>
    <x v="3"/>
    <x v="11"/>
    <s v="IQ-G11"/>
    <s v="Shaqlawa_شقلاوة"/>
    <s v="IQ-D068"/>
    <s v="Hiran"/>
    <x v="1"/>
    <x v="1"/>
    <s v="Normal"/>
    <s v="Delivered"/>
    <s v="CASH"/>
    <n v="2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36"/>
    <d v="2016-08-29T00:00:00"/>
    <d v="2016-08-29T00:00:00"/>
    <x v="1"/>
    <s v="UN"/>
    <x v="3"/>
    <x v="11"/>
    <s v="IQ-G11"/>
    <s v="Erbil__اربيل"/>
    <s v="IQ-D064"/>
    <s v="Koya"/>
    <x v="1"/>
    <x v="1"/>
    <s v="Normal"/>
    <s v="Delivered"/>
    <s v="CASH"/>
    <n v="3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37"/>
    <d v="2016-08-29T00:00:00"/>
    <d v="2016-08-29T00:00:00"/>
    <x v="22"/>
    <s v="Int'l NGO"/>
    <x v="24"/>
    <x v="8"/>
    <s v="IQ-G18"/>
    <s v="Tikrit_تكريت"/>
    <s v="IQ-D108"/>
    <s v="Hay Al-Diyoom "/>
    <x v="1"/>
    <x v="1"/>
    <s v="Normal"/>
    <s v="Delivered"/>
    <s v="In-Kind"/>
    <n v="171"/>
    <m/>
    <m/>
    <m/>
    <n v="0"/>
    <n v="0"/>
    <n v="0"/>
    <n v="0"/>
    <n v="0"/>
    <n v="0"/>
    <n v="0"/>
    <n v="0"/>
    <n v="0"/>
    <n v="0"/>
    <n v="0"/>
    <n v="0"/>
    <n v="0"/>
    <n v="0"/>
    <n v="171"/>
    <n v="0"/>
    <n v="0"/>
    <n v="0"/>
    <n v="171"/>
    <n v="0"/>
    <n v="0"/>
    <n v="0"/>
    <n v="0"/>
    <n v="0"/>
    <n v="0"/>
    <n v="0"/>
    <n v="0"/>
    <n v="0"/>
    <n v="0"/>
    <n v="0"/>
    <n v="0"/>
    <s v="From TDH"/>
  </r>
  <r>
    <n v="938"/>
    <d v="2016-08-29T00:00:00"/>
    <d v="2016-08-29T00:00:00"/>
    <x v="22"/>
    <s v="Int'l NGO"/>
    <x v="24"/>
    <x v="8"/>
    <s v="IQ-G18"/>
    <s v="Tikrit_تكريت"/>
    <s v="IQ-D108"/>
    <s v="Albo Obeed (Al Teen 3)"/>
    <x v="1"/>
    <x v="1"/>
    <s v="Normal"/>
    <s v="Delivered"/>
    <s v="In-Kind"/>
    <n v="70"/>
    <m/>
    <m/>
    <m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70"/>
    <n v="0"/>
    <n v="0"/>
    <n v="0"/>
    <n v="0"/>
    <n v="0"/>
    <n v="0"/>
    <n v="0"/>
    <n v="0"/>
    <n v="0"/>
    <n v="0"/>
    <n v="0"/>
    <n v="0"/>
    <s v="From TDH"/>
  </r>
  <r>
    <n v="939"/>
    <d v="2016-08-30T00:00:00"/>
    <d v="2016-08-30T00:00:00"/>
    <x v="1"/>
    <s v="UN"/>
    <x v="8"/>
    <x v="8"/>
    <s v="IQ-G18"/>
    <s v="SALAH AL DIN - Tikrit"/>
    <s v="IQ-D008"/>
    <s v="Hajaj camp"/>
    <x v="1"/>
    <x v="1"/>
    <s v="Normal"/>
    <s v="Delivered"/>
    <s v="In-Kind"/>
    <n v="250"/>
    <n v="250"/>
    <m/>
    <m/>
    <n v="1500"/>
    <n v="0"/>
    <n v="250"/>
    <n v="250"/>
    <n v="250"/>
    <n v="750"/>
    <n v="0"/>
    <n v="0"/>
    <n v="0"/>
    <n v="75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s v="Collective Centre"/>
  </r>
  <r>
    <n v="940"/>
    <d v="2016-08-01T00:00:00"/>
    <d v="2016-08-30T00:00:00"/>
    <x v="23"/>
    <s v="Nat'l NGO"/>
    <x v="25"/>
    <x v="8"/>
    <s v="IQ-G18"/>
    <s v="Tikrit_تكريت"/>
    <s v="IQ-D108"/>
    <s v="District - Tikrit"/>
    <x v="1"/>
    <x v="1"/>
    <s v="Normal"/>
    <s v="Delivered"/>
    <s v="In-Kind"/>
    <n v="2"/>
    <m/>
    <m/>
    <m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41"/>
    <d v="2016-08-01T00:00:00"/>
    <d v="2016-08-30T00:00:00"/>
    <x v="13"/>
    <s v="Governement Bodies"/>
    <x v="16"/>
    <x v="6"/>
    <s v="IQ-G06"/>
    <s v="Hashimiya_الهاشمية"/>
    <s v="IQ-D034"/>
    <s v="Governorate - Babylon"/>
    <x v="1"/>
    <x v="1"/>
    <s v="Normal"/>
    <s v="Delivered"/>
    <s v="In-Kind"/>
    <n v="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0"/>
    <n v="7"/>
    <n v="3"/>
    <s v="From AI"/>
  </r>
  <r>
    <n v="942"/>
    <d v="2016-08-01T00:00:00"/>
    <d v="2016-08-30T00:00:00"/>
    <x v="16"/>
    <s v="Int'l NGO"/>
    <x v="19"/>
    <x v="2"/>
    <s v="IQ-G01"/>
    <s v="Ramadi_الرمادي"/>
    <s v="IQ-D006"/>
    <s v="Governorate - Anbar"/>
    <x v="1"/>
    <x v="1"/>
    <s v="Normal"/>
    <s v="Delivered"/>
    <s v="In-Kind"/>
    <n v="2700"/>
    <m/>
    <m/>
    <m/>
    <n v="0"/>
    <n v="0"/>
    <n v="0"/>
    <n v="0"/>
    <n v="0"/>
    <n v="0"/>
    <n v="0"/>
    <n v="0"/>
    <n v="0"/>
    <n v="0"/>
    <n v="0"/>
    <n v="0"/>
    <n v="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43"/>
    <d v="2016-08-01T00:00:00"/>
    <d v="2016-08-30T00:00:00"/>
    <x v="4"/>
    <s v="Int'l NGO"/>
    <x v="7"/>
    <x v="2"/>
    <s v="IQ-G01"/>
    <s v="Falluja_الفلوجة"/>
    <s v="IQ-D002"/>
    <s v="Camp - Amriyat Al-Fallujah"/>
    <x v="0"/>
    <x v="1"/>
    <s v="Normal"/>
    <s v="Delivered"/>
    <s v="In-Kind"/>
    <n v="250"/>
    <n v="250"/>
    <m/>
    <m/>
    <n v="500"/>
    <n v="250"/>
    <n v="250"/>
    <n v="250"/>
    <n v="0"/>
    <n v="500"/>
    <n v="0"/>
    <n v="500"/>
    <n v="500"/>
    <n v="0"/>
    <n v="0"/>
    <n v="0"/>
    <n v="0"/>
    <n v="0"/>
    <n v="0"/>
    <n v="0"/>
    <n v="0"/>
    <n v="0"/>
    <n v="0"/>
    <n v="0"/>
    <n v="0"/>
    <n v="250"/>
    <n v="0"/>
    <n v="787"/>
    <n v="0"/>
    <n v="0"/>
    <n v="0"/>
    <n v="0"/>
    <n v="0"/>
    <n v="0"/>
    <n v="0"/>
    <s v="From AI"/>
  </r>
  <r>
    <n v="944"/>
    <d v="2016-08-01T00:00:00"/>
    <d v="2016-08-30T00:00:00"/>
    <x v="4"/>
    <s v="Int'l NGO"/>
    <x v="7"/>
    <x v="2"/>
    <s v="IQ-G01"/>
    <s v="Falluja_الفلوجة"/>
    <s v="IQ-D002"/>
    <s v="Camp - Bezabize Central"/>
    <x v="0"/>
    <x v="1"/>
    <s v="Normal"/>
    <s v="Delivered"/>
    <s v="In-Kind"/>
    <n v="2037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7"/>
    <n v="0"/>
    <n v="0"/>
    <n v="0"/>
    <n v="0"/>
    <n v="0"/>
    <n v="0"/>
    <n v="0"/>
    <s v="From AI"/>
  </r>
  <r>
    <n v="945"/>
    <d v="2016-08-01T00:00:00"/>
    <d v="2016-08-30T00:00:00"/>
    <x v="4"/>
    <s v="Int'l NGO"/>
    <x v="7"/>
    <x v="2"/>
    <s v="IQ-G01"/>
    <s v="Falluja_الفلوجة"/>
    <s v="IQ-D002"/>
    <s v="Camp - Habbaniya Tourist City"/>
    <x v="0"/>
    <x v="1"/>
    <s v="Normal"/>
    <s v="Delivered"/>
    <s v="In-Kind"/>
    <n v="2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s v="From AI"/>
  </r>
  <r>
    <n v="946"/>
    <d v="2016-08-01T00:00:00"/>
    <d v="2016-08-30T00:00:00"/>
    <x v="4"/>
    <s v="Int'l NGO"/>
    <x v="7"/>
    <x v="11"/>
    <s v="IQ-G11"/>
    <s v="Erbil__اربيل"/>
    <s v="IQ-D064"/>
    <s v="Camp - Baharka"/>
    <x v="0"/>
    <x v="1"/>
    <s v="Normal"/>
    <s v="Delivered"/>
    <s v="In-Kind"/>
    <n v="250"/>
    <n v="250"/>
    <m/>
    <m/>
    <n v="500"/>
    <n v="250"/>
    <n v="250"/>
    <n v="0"/>
    <n v="0"/>
    <n v="500"/>
    <n v="0"/>
    <n v="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47"/>
    <d v="2016-08-01T00:00:00"/>
    <d v="2016-08-30T00:00:00"/>
    <x v="12"/>
    <s v="Int'l NGO"/>
    <x v="13"/>
    <x v="3"/>
    <s v="IQ-G13"/>
    <s v="Daquq_داقوق"/>
    <s v="IQ-D074"/>
    <s v="Camp - Nazrawa"/>
    <x v="0"/>
    <x v="1"/>
    <s v="Summer"/>
    <s v="Delivered"/>
    <s v="In-Kind"/>
    <n v="10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"/>
    <n v="109"/>
    <n v="0"/>
    <n v="0"/>
    <n v="0"/>
    <n v="0"/>
    <n v="0"/>
    <n v="0"/>
    <n v="0"/>
    <n v="0"/>
    <s v="From AI"/>
  </r>
  <r>
    <n v="948"/>
    <d v="2016-08-01T00:00:00"/>
    <d v="2016-08-30T00:00:00"/>
    <x v="12"/>
    <s v="Int'l NGO"/>
    <x v="13"/>
    <x v="3"/>
    <s v="IQ-G13"/>
    <s v="Daquq_داقوق"/>
    <s v="IQ-D074"/>
    <s v="Camp - Yahyawa"/>
    <x v="0"/>
    <x v="1"/>
    <s v="Summer"/>
    <s v="Delivered"/>
    <s v="In-Kind"/>
    <n v="51"/>
    <n v="51"/>
    <m/>
    <m/>
    <n v="0"/>
    <n v="0"/>
    <n v="51"/>
    <n v="0"/>
    <n v="0"/>
    <n v="0"/>
    <n v="306"/>
    <n v="0"/>
    <n v="0"/>
    <n v="0"/>
    <n v="0"/>
    <n v="0"/>
    <n v="0"/>
    <n v="0"/>
    <n v="0"/>
    <n v="0"/>
    <n v="0"/>
    <n v="0"/>
    <n v="0"/>
    <n v="0"/>
    <n v="0"/>
    <n v="51"/>
    <n v="51"/>
    <n v="0"/>
    <n v="0"/>
    <n v="0"/>
    <n v="0"/>
    <n v="0"/>
    <n v="0"/>
    <n v="0"/>
    <n v="0"/>
    <s v="From AI"/>
  </r>
  <r>
    <n v="949"/>
    <d v="2016-08-01T00:00:00"/>
    <d v="2016-08-30T00:00:00"/>
    <x v="5"/>
    <s v="Int'l NGO"/>
    <x v="8"/>
    <x v="2"/>
    <s v="IQ-G01"/>
    <s v="Ramadi_الرمادي"/>
    <s v="IQ-D006"/>
    <s v="Governorate - Anbar"/>
    <x v="1"/>
    <x v="1"/>
    <s v="Summer"/>
    <s v="Delivered"/>
    <s v="In-Kind"/>
    <n v="62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"/>
    <n v="0"/>
    <n v="0"/>
    <n v="0"/>
    <n v="0"/>
    <n v="0"/>
    <n v="0"/>
    <n v="0"/>
    <s v="From AI"/>
  </r>
  <r>
    <n v="950"/>
    <d v="2016-08-01T00:00:00"/>
    <d v="2016-08-30T00:00:00"/>
    <x v="5"/>
    <s v="Int'l NGO"/>
    <x v="8"/>
    <x v="2"/>
    <s v="IQ-G01"/>
    <s v="Falluja_الفلوجة"/>
    <s v="IQ-D002"/>
    <s v="Camp - Amriyat Al-Fallujah"/>
    <x v="0"/>
    <x v="1"/>
    <s v="Summer"/>
    <s v="Delivered"/>
    <s v="In-Kind"/>
    <n v="25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s v="From AI"/>
  </r>
  <r>
    <n v="951"/>
    <d v="2016-08-01T00:00:00"/>
    <d v="2016-08-30T00:00:00"/>
    <x v="5"/>
    <s v="Int'l NGO"/>
    <x v="8"/>
    <x v="2"/>
    <s v="IQ-G01"/>
    <s v="Falluja_الفلوجة"/>
    <s v="IQ-D002"/>
    <s v="Camp - Habbaniya Tourist City"/>
    <x v="0"/>
    <x v="1"/>
    <s v="Summer"/>
    <s v="Delivered"/>
    <s v="In-Kind"/>
    <n v="1000"/>
    <n v="1000"/>
    <m/>
    <m/>
    <n v="6000"/>
    <n v="0"/>
    <n v="1000"/>
    <n v="1000"/>
    <n v="1000"/>
    <n v="3000"/>
    <n v="0"/>
    <n v="0"/>
    <n v="0"/>
    <n v="3000"/>
    <n v="0"/>
    <n v="0"/>
    <n v="100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s v="From AI"/>
  </r>
  <r>
    <n v="952"/>
    <d v="2016-08-01T00:00:00"/>
    <d v="2016-08-30T00:00:00"/>
    <x v="6"/>
    <s v="Int'l NGO"/>
    <x v="9"/>
    <x v="11"/>
    <s v="IQ-G11"/>
    <s v="Makhmur_مخمور"/>
    <s v="IQ-D066"/>
    <s v="Camp - Debaga"/>
    <x v="0"/>
    <x v="1"/>
    <s v="Summer"/>
    <s v="Delivered"/>
    <s v="In-Kind"/>
    <m/>
    <m/>
    <s v="Fuel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0"/>
    <s v="From AI"/>
  </r>
  <r>
    <n v="953"/>
    <d v="2016-08-01T00:00:00"/>
    <d v="2016-08-30T00:00:00"/>
    <x v="6"/>
    <s v="Int'l NGO"/>
    <x v="9"/>
    <x v="11"/>
    <s v="IQ-G11"/>
    <s v="Makhmur_مخمور"/>
    <s v="IQ-D066"/>
    <s v="Camp - Debaga"/>
    <x v="0"/>
    <x v="1"/>
    <s v="Summer"/>
    <s v="Delivered"/>
    <s v="In-Kind"/>
    <n v="263"/>
    <m/>
    <m/>
    <m/>
    <n v="0"/>
    <n v="263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4"/>
    <d v="2016-08-01T00:00:00"/>
    <d v="2016-08-30T00:00:00"/>
    <x v="7"/>
    <s v="Nat'l NGO"/>
    <x v="3"/>
    <x v="0"/>
    <s v="IQ-G08"/>
    <s v="Dahuk__دهوك"/>
    <s v="IQ-D049"/>
    <s v="District - Dahuk"/>
    <x v="1"/>
    <x v="2"/>
    <s v="Normal"/>
    <s v="Delivered"/>
    <s v="In-Kind"/>
    <n v="1"/>
    <n v="1"/>
    <m/>
    <m/>
    <n v="0"/>
    <n v="0"/>
    <n v="1"/>
    <n v="0"/>
    <n v="1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5"/>
    <d v="2016-08-01T00:00:00"/>
    <d v="2016-08-30T00:00:00"/>
    <x v="7"/>
    <s v="Nat'l NGO"/>
    <x v="3"/>
    <x v="0"/>
    <s v="IQ-G08"/>
    <s v="Sumel_سميل"/>
    <s v="IQ-D050"/>
    <s v="Camp - Kabarto 2"/>
    <x v="0"/>
    <x v="2"/>
    <s v="Normal"/>
    <s v="Delivered"/>
    <s v="In-Kind"/>
    <n v="1"/>
    <n v="1"/>
    <m/>
    <m/>
    <n v="0"/>
    <n v="0"/>
    <n v="1"/>
    <n v="0"/>
    <n v="0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6"/>
    <d v="2016-08-01T00:00:00"/>
    <d v="2016-08-30T00:00:00"/>
    <x v="7"/>
    <s v="Nat'l NGO"/>
    <x v="3"/>
    <x v="0"/>
    <s v="IQ-G08"/>
    <s v="Sumel_سميل"/>
    <s v="IQ-D050"/>
    <s v="Camp - Shariya"/>
    <x v="0"/>
    <x v="1"/>
    <s v="Normal"/>
    <s v="Delivered"/>
    <s v="In-Kind"/>
    <n v="1"/>
    <n v="1"/>
    <m/>
    <m/>
    <n v="0"/>
    <n v="0"/>
    <n v="1"/>
    <n v="0"/>
    <n v="1"/>
    <n v="5"/>
    <n v="0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7"/>
    <d v="2016-08-01T00:00:00"/>
    <d v="2016-08-30T00:00:00"/>
    <x v="7"/>
    <s v="Nat'l NGO"/>
    <x v="3"/>
    <x v="0"/>
    <s v="IQ-G08"/>
    <s v="Sumel_سميل"/>
    <s v="IQ-D050"/>
    <s v="Camp - Shariya"/>
    <x v="0"/>
    <x v="2"/>
    <s v="Normal"/>
    <s v="Delivered"/>
    <s v="In-Kind"/>
    <n v="11"/>
    <n v="11"/>
    <m/>
    <m/>
    <n v="0"/>
    <n v="0"/>
    <n v="11"/>
    <n v="0"/>
    <n v="11"/>
    <n v="75"/>
    <n v="0"/>
    <n v="0"/>
    <n v="0"/>
    <n v="0"/>
    <n v="0"/>
    <n v="0"/>
    <n v="11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8"/>
    <d v="2016-08-01T00:00:00"/>
    <d v="2016-08-30T00:00:00"/>
    <x v="7"/>
    <s v="Nat'l NGO"/>
    <x v="3"/>
    <x v="0"/>
    <s v="IQ-G08"/>
    <s v="Sumel_سميل"/>
    <s v="IQ-D050"/>
    <s v="District - Sumel"/>
    <x v="1"/>
    <x v="1"/>
    <s v="Normal"/>
    <s v="Delivered"/>
    <s v="In-Kind"/>
    <n v="2"/>
    <n v="2"/>
    <m/>
    <m/>
    <n v="0"/>
    <n v="0"/>
    <n v="2"/>
    <n v="0"/>
    <n v="0"/>
    <n v="2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59"/>
    <d v="2016-08-01T00:00:00"/>
    <d v="2016-08-30T00:00:00"/>
    <x v="7"/>
    <s v="Nat'l NGO"/>
    <x v="3"/>
    <x v="0"/>
    <s v="IQ-G08"/>
    <s v="Zakho_زاخو"/>
    <s v="IQ-D051"/>
    <s v="Camp - Berseve 1"/>
    <x v="0"/>
    <x v="2"/>
    <s v="Normal"/>
    <s v="Delivered"/>
    <s v="In-Kind"/>
    <n v="2"/>
    <m/>
    <m/>
    <m/>
    <n v="0"/>
    <n v="0"/>
    <n v="0"/>
    <n v="0"/>
    <n v="47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0"/>
    <d v="2016-08-01T00:00:00"/>
    <d v="2016-08-30T00:00:00"/>
    <x v="7"/>
    <s v="Nat'l NGO"/>
    <x v="3"/>
    <x v="0"/>
    <s v="IQ-G08"/>
    <s v="Zakho_زاخو"/>
    <s v="IQ-D051"/>
    <s v="Camp - Berseve 2"/>
    <x v="0"/>
    <x v="2"/>
    <s v="Normal"/>
    <s v="Delivered"/>
    <s v="In-Kind"/>
    <n v="3"/>
    <n v="3"/>
    <m/>
    <m/>
    <n v="0"/>
    <n v="0"/>
    <n v="3"/>
    <n v="1"/>
    <n v="3"/>
    <n v="18"/>
    <n v="0"/>
    <n v="0"/>
    <n v="0"/>
    <n v="0"/>
    <n v="0"/>
    <n v="0"/>
    <n v="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1"/>
    <d v="2016-08-01T00:00:00"/>
    <d v="2016-08-30T00:00:00"/>
    <x v="7"/>
    <s v="Nat'l NGO"/>
    <x v="3"/>
    <x v="5"/>
    <s v="IQ-G15"/>
    <s v="Akre_عقرة"/>
    <s v="IQ-D083"/>
    <s v="Camp - Bardarash"/>
    <x v="0"/>
    <x v="1"/>
    <s v="Normal"/>
    <s v="Delivered"/>
    <s v="In-Kind"/>
    <n v="25"/>
    <m/>
    <m/>
    <m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2"/>
    <d v="2016-08-01T00:00:00"/>
    <d v="2016-08-30T00:00:00"/>
    <x v="7"/>
    <s v="Nat'l NGO"/>
    <x v="3"/>
    <x v="5"/>
    <s v="IQ-G15"/>
    <s v="Akre_عقرة"/>
    <s v="IQ-D083"/>
    <s v="Camp - Mamilian"/>
    <x v="0"/>
    <x v="1"/>
    <s v="Normal"/>
    <s v="Delivered"/>
    <s v="In-Kind"/>
    <n v="31"/>
    <n v="31"/>
    <m/>
    <m/>
    <n v="0"/>
    <n v="0"/>
    <n v="31"/>
    <n v="4"/>
    <n v="31"/>
    <n v="168"/>
    <n v="0"/>
    <n v="0"/>
    <n v="0"/>
    <n v="0"/>
    <n v="0"/>
    <n v="0"/>
    <n v="31"/>
    <n v="168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3"/>
    <d v="2016-08-01T00:00:00"/>
    <d v="2016-08-30T00:00:00"/>
    <x v="7"/>
    <s v="Nat'l NGO"/>
    <x v="3"/>
    <x v="5"/>
    <s v="IQ-G15"/>
    <s v="Akre_عقرة"/>
    <s v="IQ-D083"/>
    <s v="District - Akre"/>
    <x v="1"/>
    <x v="1"/>
    <s v="Normal"/>
    <s v="Delivered"/>
    <s v="In-Kind"/>
    <n v="1"/>
    <n v="1"/>
    <m/>
    <m/>
    <n v="0"/>
    <n v="0"/>
    <n v="1"/>
    <n v="0"/>
    <n v="1"/>
    <n v="3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4"/>
    <d v="2016-08-01T00:00:00"/>
    <d v="2016-08-30T00:00:00"/>
    <x v="7"/>
    <s v="Nat'l NGO"/>
    <x v="3"/>
    <x v="5"/>
    <s v="IQ-G15"/>
    <s v="Shikhan_الشيخان"/>
    <s v="IQ-D088"/>
    <s v="Camp - Essian"/>
    <x v="0"/>
    <x v="1"/>
    <s v="Normal"/>
    <s v="Delivered"/>
    <s v="In-Kind"/>
    <n v="1"/>
    <n v="1"/>
    <m/>
    <m/>
    <n v="0"/>
    <n v="0"/>
    <n v="1"/>
    <n v="0"/>
    <n v="1"/>
    <n v="4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5"/>
    <d v="2016-08-01T00:00:00"/>
    <d v="2016-08-30T00:00:00"/>
    <x v="7"/>
    <s v="Nat'l NGO"/>
    <x v="3"/>
    <x v="5"/>
    <s v="IQ-G15"/>
    <s v="Telafar_تلعفر"/>
    <s v="IQ-D090"/>
    <s v="District - Telafar"/>
    <x v="1"/>
    <x v="1"/>
    <s v="Normal"/>
    <s v="Delivered"/>
    <s v="In-Kind"/>
    <n v="26"/>
    <n v="10"/>
    <m/>
    <m/>
    <n v="0"/>
    <n v="0"/>
    <n v="26"/>
    <n v="0"/>
    <n v="26"/>
    <n v="63"/>
    <n v="0"/>
    <n v="0"/>
    <n v="0"/>
    <n v="0"/>
    <n v="0"/>
    <n v="0"/>
    <n v="2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6"/>
    <d v="2016-08-01T00:00:00"/>
    <d v="2016-08-30T00:00:00"/>
    <x v="7"/>
    <s v="Nat'l NGO"/>
    <x v="3"/>
    <x v="5"/>
    <s v="IQ-G15"/>
    <s v="Tilkaif_تلكيف"/>
    <s v="IQ-D091"/>
    <s v="Camp - Garmawa"/>
    <x v="0"/>
    <x v="1"/>
    <s v="Normal"/>
    <s v="Delivered"/>
    <s v="In-Kind"/>
    <n v="56"/>
    <n v="51"/>
    <m/>
    <m/>
    <n v="0"/>
    <n v="0"/>
    <n v="51"/>
    <n v="4"/>
    <n v="43"/>
    <n v="291"/>
    <n v="0"/>
    <n v="0"/>
    <n v="0"/>
    <n v="0"/>
    <n v="0"/>
    <n v="0"/>
    <n v="5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7"/>
    <d v="2016-08-01T00:00:00"/>
    <d v="2016-08-30T00:00:00"/>
    <x v="24"/>
    <s v="Int'l NGO"/>
    <x v="26"/>
    <x v="3"/>
    <s v="IQ-G13"/>
    <s v="Daquq_داقوق"/>
    <s v="IQ-D074"/>
    <s v="Camp - Nazrawa"/>
    <x v="0"/>
    <x v="1"/>
    <s v="Normal"/>
    <s v="Delivered"/>
    <s v="In-Kind"/>
    <n v="1235"/>
    <m/>
    <m/>
    <m/>
    <n v="0"/>
    <n v="0"/>
    <n v="1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8"/>
    <d v="2016-08-01T00:00:00"/>
    <d v="2016-08-30T00:00:00"/>
    <x v="24"/>
    <s v="Int'l NGO"/>
    <x v="26"/>
    <x v="8"/>
    <s v="IQ-G18"/>
    <s v="Baiji_بيجي"/>
    <s v="IQ-D101"/>
    <s v="District - Baiji"/>
    <x v="1"/>
    <x v="1"/>
    <s v="Normal"/>
    <s v="Delivered"/>
    <s v="In-Kind"/>
    <n v="5668"/>
    <m/>
    <m/>
    <m/>
    <n v="0"/>
    <n v="0"/>
    <n v="56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69"/>
    <d v="2016-08-01T00:00:00"/>
    <d v="2016-08-30T00:00:00"/>
    <x v="24"/>
    <s v="Int'l NGO"/>
    <x v="26"/>
    <x v="8"/>
    <s v="IQ-G18"/>
    <s v="Tikrit_تكريت"/>
    <s v="IQ-D108"/>
    <s v="District - Tikrit"/>
    <x v="1"/>
    <x v="1"/>
    <s v="Normal"/>
    <s v="Delivered"/>
    <s v="In-Kind"/>
    <n v="1094"/>
    <m/>
    <m/>
    <m/>
    <n v="0"/>
    <n v="0"/>
    <n v="1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70"/>
    <d v="2016-08-01T00:00:00"/>
    <d v="2016-08-30T00:00:00"/>
    <x v="11"/>
    <s v="Nat'l NGO"/>
    <x v="11"/>
    <x v="12"/>
    <s v="IQ-G10"/>
    <s v="Khanaqin_خانقين"/>
    <s v="IQ-D060"/>
    <s v="Camp - Qoratu"/>
    <x v="1"/>
    <x v="1"/>
    <s v="Normal"/>
    <s v="Delivered"/>
    <s v="In-Kind"/>
    <n v="2"/>
    <n v="2"/>
    <m/>
    <m/>
    <n v="33"/>
    <n v="3"/>
    <n v="4"/>
    <n v="2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971"/>
    <d v="2016-08-30T00:00:00"/>
    <d v="2016-08-30T00:00:00"/>
    <x v="22"/>
    <s v="Int'l NGO"/>
    <x v="24"/>
    <x v="8"/>
    <s v="IQ-G18"/>
    <s v="Tikrit_تكريت"/>
    <s v="IQ-D108"/>
    <s v="Al-Samad Village "/>
    <x v="1"/>
    <x v="1"/>
    <s v="Normal"/>
    <s v="Delivered"/>
    <s v="In-Kind"/>
    <n v="278"/>
    <m/>
    <m/>
    <m/>
    <n v="0"/>
    <n v="0"/>
    <n v="0"/>
    <n v="0"/>
    <n v="0"/>
    <n v="0"/>
    <n v="0"/>
    <n v="0"/>
    <n v="0"/>
    <n v="0"/>
    <n v="0"/>
    <n v="0"/>
    <n v="0"/>
    <n v="0"/>
    <n v="278"/>
    <n v="0"/>
    <n v="0"/>
    <n v="0"/>
    <n v="278"/>
    <n v="0"/>
    <n v="0"/>
    <n v="0"/>
    <n v="0"/>
    <n v="0"/>
    <n v="0"/>
    <n v="0"/>
    <n v="0"/>
    <n v="0"/>
    <n v="0"/>
    <n v="0"/>
    <n v="0"/>
    <s v="From TDH"/>
  </r>
  <r>
    <n v="972"/>
    <d v="2016-08-30T00:00:00"/>
    <d v="2016-08-30T00:00:00"/>
    <x v="22"/>
    <s v="Int'l NGO"/>
    <x v="24"/>
    <x v="8"/>
    <s v="IQ-G18"/>
    <s v="Tikrit_تكريت"/>
    <s v="IQ-D108"/>
    <s v="Al-Zaytoon Village"/>
    <x v="1"/>
    <x v="1"/>
    <s v="Normal"/>
    <s v="Delivered"/>
    <s v="In-Kind"/>
    <n v="63"/>
    <m/>
    <m/>
    <m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63"/>
    <n v="0"/>
    <n v="0"/>
    <n v="0"/>
    <n v="0"/>
    <n v="0"/>
    <n v="0"/>
    <n v="0"/>
    <n v="0"/>
    <n v="0"/>
    <n v="0"/>
    <n v="0"/>
    <n v="0"/>
    <s v="From TDH"/>
  </r>
  <r>
    <n v="973"/>
    <d v="2016-08-30T00:00:00"/>
    <d v="2016-08-30T00:00:00"/>
    <x v="22"/>
    <s v="Int'l NGO"/>
    <x v="24"/>
    <x v="8"/>
    <s v="IQ-G18"/>
    <s v="Tikrit_تكريت"/>
    <s v="IQ-D108"/>
    <s v="Al-Aaed East (Al-Teeran)"/>
    <x v="1"/>
    <x v="1"/>
    <s v="Normal"/>
    <s v="Delivered"/>
    <s v="In-Kind"/>
    <n v="137"/>
    <m/>
    <m/>
    <m/>
    <n v="0"/>
    <n v="0"/>
    <n v="0"/>
    <n v="0"/>
    <n v="0"/>
    <n v="0"/>
    <n v="0"/>
    <n v="0"/>
    <n v="0"/>
    <n v="0"/>
    <n v="0"/>
    <n v="0"/>
    <n v="0"/>
    <n v="0"/>
    <n v="137"/>
    <n v="0"/>
    <n v="0"/>
    <n v="0"/>
    <n v="137"/>
    <n v="0"/>
    <n v="0"/>
    <n v="0"/>
    <n v="0"/>
    <n v="0"/>
    <n v="0"/>
    <n v="0"/>
    <n v="0"/>
    <n v="0"/>
    <n v="0"/>
    <n v="0"/>
    <n v="0"/>
    <s v="From TDH"/>
  </r>
  <r>
    <n v="974"/>
    <d v="2016-08-31T00:00:00"/>
    <d v="2016-08-31T00:00:00"/>
    <x v="1"/>
    <s v="UN"/>
    <x v="3"/>
    <x v="11"/>
    <s v="IQ-G11"/>
    <s v="Erbil__اربيل"/>
    <s v="IQ-D064"/>
    <s v="Youth Center behind Majidi Mall"/>
    <x v="1"/>
    <x v="1"/>
    <s v="Normal"/>
    <s v="Delivered"/>
    <s v="CASH"/>
    <n v="22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75"/>
    <d v="2016-08-31T00:00:00"/>
    <d v="2016-08-31T00:00:00"/>
    <x v="1"/>
    <s v="UN"/>
    <x v="3"/>
    <x v="11"/>
    <s v="IQ-G11"/>
    <s v="Shaqlawa_شقلاوة"/>
    <s v="IQ-D068"/>
    <s v="Harir"/>
    <x v="1"/>
    <x v="1"/>
    <s v="Normal"/>
    <s v="Delivered"/>
    <s v="CASH"/>
    <n v="12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nted houses"/>
  </r>
  <r>
    <n v="976"/>
    <d v="2016-08-31T00:00:00"/>
    <d v="2016-08-31T00:00:00"/>
    <x v="1"/>
    <s v="UN"/>
    <x v="11"/>
    <x v="10"/>
    <s v="IQ-G05"/>
    <s v="SUL - Kalar"/>
    <s v="IQ-D069"/>
    <s v="TazaDe Camp"/>
    <x v="0"/>
    <x v="1"/>
    <s v="Normal"/>
    <s v="Delivered"/>
    <s v="In-Kind"/>
    <n v="418"/>
    <n v="418"/>
    <m/>
    <m/>
    <n v="252"/>
    <n v="0"/>
    <n v="777"/>
    <n v="53"/>
    <n v="332"/>
    <n v="146"/>
    <n v="0"/>
    <n v="0"/>
    <n v="0"/>
    <n v="0"/>
    <n v="0"/>
    <n v="0"/>
    <n v="35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977"/>
    <d v="2016-08-31T00:00:00"/>
    <d v="2016-08-31T00:00:00"/>
    <x v="1"/>
    <s v="UN"/>
    <x v="11"/>
    <x v="10"/>
    <s v="IQ-G05"/>
    <s v="SUL - Kalar"/>
    <s v="IQ-D069"/>
    <s v="Qurato"/>
    <x v="0"/>
    <x v="1"/>
    <s v="Normal"/>
    <s v="Delivered"/>
    <s v="In-Kind"/>
    <n v="8"/>
    <n v="4"/>
    <m/>
    <m/>
    <n v="33"/>
    <n v="3"/>
    <n v="4"/>
    <n v="2"/>
    <n v="4"/>
    <n v="33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978"/>
    <d v="2016-08-31T00:00:00"/>
    <d v="2016-08-31T00:00:00"/>
    <x v="1"/>
    <s v="UN"/>
    <x v="11"/>
    <x v="12"/>
    <s v="IQ-G10"/>
    <s v="Khanaqin_خانقين"/>
    <s v="IQ-D060"/>
    <s v="AlWand2 Camp"/>
    <x v="0"/>
    <x v="1"/>
    <s v="Normal"/>
    <s v="Delivered"/>
    <s v="In-Kind"/>
    <n v="446"/>
    <n v="4"/>
    <m/>
    <m/>
    <n v="24"/>
    <n v="0"/>
    <n v="445"/>
    <n v="8"/>
    <n v="454"/>
    <n v="22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s v="Camp"/>
  </r>
  <r>
    <n v="979"/>
    <d v="2016-09-01T00:00:00"/>
    <d v="2016-09-01T00:00:00"/>
    <x v="1"/>
    <s v="UN"/>
    <x v="8"/>
    <x v="8"/>
    <s v="IQ-G18"/>
    <s v="SALAH AL DIN - Tikrit"/>
    <s v="IQ-D008"/>
    <s v="Tikrit studum"/>
    <x v="1"/>
    <x v="1"/>
    <s v="Normal"/>
    <s v="Delivered"/>
    <s v="In-Kind"/>
    <n v="380"/>
    <n v="380"/>
    <m/>
    <m/>
    <n v="2280"/>
    <n v="0"/>
    <n v="380"/>
    <n v="380"/>
    <n v="380"/>
    <n v="1140"/>
    <n v="0"/>
    <n v="0"/>
    <n v="0"/>
    <n v="1140"/>
    <n v="0"/>
    <n v="0"/>
    <n v="380"/>
    <n v="0"/>
    <n v="380"/>
    <n v="0"/>
    <n v="0"/>
    <n v="0"/>
    <n v="0"/>
    <n v="0"/>
    <n v="0"/>
    <n v="0"/>
    <n v="0"/>
    <n v="380"/>
    <n v="0"/>
    <n v="0"/>
    <n v="0"/>
    <n v="0"/>
    <n v="0"/>
    <n v="0"/>
    <n v="0"/>
    <m/>
  </r>
  <r>
    <n v="980"/>
    <d v="2016-09-01T00:00:00"/>
    <d v="2016-09-01T00:00:00"/>
    <x v="1"/>
    <s v="UN"/>
    <x v="2"/>
    <x v="3"/>
    <s v="IQ-G13"/>
    <s v="KIRKUK - Kirkuk"/>
    <s v="IQ-D076"/>
    <s v="Laylan Camp"/>
    <x v="0"/>
    <x v="1"/>
    <s v="Normal"/>
    <s v="Delivered"/>
    <s v="In-Kind"/>
    <n v="31"/>
    <n v="31"/>
    <m/>
    <m/>
    <n v="186"/>
    <n v="0"/>
    <n v="31"/>
    <n v="31"/>
    <n v="31"/>
    <n v="93"/>
    <n v="0"/>
    <n v="0"/>
    <n v="0"/>
    <n v="0"/>
    <n v="0"/>
    <n v="0"/>
    <n v="31"/>
    <n v="0"/>
    <n v="31"/>
    <n v="0"/>
    <n v="0"/>
    <n v="0"/>
    <n v="0"/>
    <n v="0"/>
    <n v="0"/>
    <n v="0"/>
    <n v="0"/>
    <n v="31"/>
    <n v="0"/>
    <n v="0"/>
    <n v="0"/>
    <n v="0"/>
    <n v="0"/>
    <n v="0"/>
    <n v="0"/>
    <m/>
  </r>
  <r>
    <n v="981"/>
    <d v="2016-09-01T00:00:00"/>
    <d v="2016-09-01T00:00:00"/>
    <x v="1"/>
    <s v="UN"/>
    <x v="2"/>
    <x v="3"/>
    <s v="IQ-G13"/>
    <s v="KIRKUK - Daquq"/>
    <s v="IQ-D076"/>
    <s v="Nazrawa Camp"/>
    <x v="0"/>
    <x v="1"/>
    <s v="Normal"/>
    <s v="Delivered"/>
    <s v="In-Kind"/>
    <n v="27"/>
    <n v="27"/>
    <m/>
    <m/>
    <n v="162"/>
    <n v="0"/>
    <n v="27"/>
    <n v="27"/>
    <n v="27"/>
    <n v="81"/>
    <n v="0"/>
    <n v="0"/>
    <n v="0"/>
    <n v="0"/>
    <n v="0"/>
    <n v="0"/>
    <n v="27"/>
    <n v="0"/>
    <n v="27"/>
    <n v="0"/>
    <n v="0"/>
    <n v="0"/>
    <n v="0"/>
    <n v="0"/>
    <n v="0"/>
    <n v="0"/>
    <n v="0"/>
    <n v="27"/>
    <n v="0"/>
    <n v="0"/>
    <n v="0"/>
    <n v="0"/>
    <n v="0"/>
    <n v="0"/>
    <n v="0"/>
    <m/>
  </r>
  <r>
    <n v="982"/>
    <d v="2016-09-03T00:00:00"/>
    <d v="2016-09-03T00:00:00"/>
    <x v="2"/>
    <s v="UN"/>
    <x v="4"/>
    <x v="8"/>
    <s v="IQ-G18"/>
    <s v="Tikrit_تكريت"/>
    <s v="IQ-D108"/>
    <s v="Hay Al Shuhdaa"/>
    <x v="1"/>
    <x v="1"/>
    <s v="Summer"/>
    <s v="Delivered"/>
    <s v="In-Kind"/>
    <n v="500"/>
    <n v="500"/>
    <m/>
    <m/>
    <n v="0"/>
    <n v="0"/>
    <n v="500"/>
    <n v="0"/>
    <n v="500"/>
    <n v="1500"/>
    <n v="3000"/>
    <n v="0"/>
    <n v="0"/>
    <n v="0"/>
    <n v="1500"/>
    <n v="0"/>
    <n v="0"/>
    <n v="0"/>
    <n v="500"/>
    <n v="500"/>
    <n v="500"/>
    <n v="500"/>
    <n v="0"/>
    <n v="0"/>
    <n v="0"/>
    <n v="0"/>
    <n v="500"/>
    <n v="500"/>
    <n v="0"/>
    <n v="0"/>
    <n v="500"/>
    <n v="0"/>
    <n v="0"/>
    <n v="0"/>
    <n v="0"/>
    <s v="(500sewing kits,Nylon,Solar RL)"/>
  </r>
  <r>
    <n v="983"/>
    <d v="2016-09-04T00:00:00"/>
    <d v="2016-09-04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247"/>
    <n v="247"/>
    <m/>
    <m/>
    <n v="0"/>
    <n v="0"/>
    <n v="247"/>
    <n v="0"/>
    <n v="247"/>
    <n v="741"/>
    <n v="1482"/>
    <n v="0"/>
    <n v="0"/>
    <n v="0"/>
    <n v="741"/>
    <n v="0"/>
    <n v="0"/>
    <n v="0"/>
    <n v="247"/>
    <n v="247"/>
    <n v="247"/>
    <n v="247"/>
    <n v="0"/>
    <n v="0"/>
    <n v="0"/>
    <n v="0"/>
    <n v="247"/>
    <n v="247"/>
    <n v="0"/>
    <n v="0"/>
    <n v="247"/>
    <n v="0"/>
    <n v="0"/>
    <n v="0"/>
    <n v="0"/>
    <s v="(247sewing kits,Nylon,Solar RL)"/>
  </r>
  <r>
    <n v="984"/>
    <d v="2016-09-04T00:00:00"/>
    <d v="2016-09-04T00:00:00"/>
    <x v="1"/>
    <s v="UN"/>
    <x v="1"/>
    <x v="2"/>
    <s v="IQ-G01"/>
    <s v="Falluja_الفلوجة"/>
    <s v="IQ-D002"/>
    <s v="Khaldiyah camps"/>
    <x v="0"/>
    <x v="1"/>
    <s v="Normal"/>
    <s v="Delivered"/>
    <s v="In-Kind"/>
    <n v="177"/>
    <n v="177"/>
    <m/>
    <m/>
    <n v="1062"/>
    <n v="0"/>
    <n v="177"/>
    <n v="177"/>
    <n v="177"/>
    <n v="531"/>
    <n v="0"/>
    <n v="0"/>
    <n v="0"/>
    <n v="531"/>
    <n v="0"/>
    <n v="0"/>
    <n v="177"/>
    <n v="0"/>
    <n v="177"/>
    <n v="0"/>
    <n v="0"/>
    <n v="0"/>
    <n v="0"/>
    <n v="0"/>
    <n v="0"/>
    <n v="0"/>
    <n v="0"/>
    <n v="177"/>
    <n v="0"/>
    <n v="0"/>
    <n v="0"/>
    <n v="0"/>
    <n v="0"/>
    <n v="0"/>
    <n v="0"/>
    <m/>
  </r>
  <r>
    <n v="985"/>
    <d v="2016-09-04T00:00:00"/>
    <d v="2016-09-04T00:00:00"/>
    <x v="1"/>
    <s v="UN"/>
    <x v="3"/>
    <x v="11"/>
    <s v="IQ-G11"/>
    <s v="ERBIL - Shaqlawa"/>
    <s v="IQ-D064"/>
    <s v="Youth Center in Harir"/>
    <x v="1"/>
    <x v="1"/>
    <s v="Normal"/>
    <s v="Delivered"/>
    <s v="CASH"/>
    <n v="12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sh for CRI; one time payment of USD 200 per family"/>
  </r>
  <r>
    <n v="986"/>
    <d v="2016-09-04T00:00:00"/>
    <d v="2016-09-04T00:00:00"/>
    <x v="1"/>
    <s v="UN"/>
    <x v="3"/>
    <x v="11"/>
    <s v="IQ-G11"/>
    <s v="Erbil__اربيل"/>
    <s v="IQ-D064"/>
    <s v="Youth Center behind Majidi Mall"/>
    <x v="1"/>
    <x v="1"/>
    <s v="Normal"/>
    <s v="Delivered"/>
    <s v="CASH"/>
    <n v="22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sh for CRI; one time payment of USD 200 per family"/>
  </r>
  <r>
    <n v="987"/>
    <d v="2016-09-04T00:00:00"/>
    <d v="2016-09-04T00:00:00"/>
    <x v="1"/>
    <s v="UN"/>
    <x v="2"/>
    <x v="3"/>
    <s v="IQ-G13"/>
    <s v="KIRKUK - Kirkuk"/>
    <s v="IQ-D076"/>
    <s v="Laylan Camp"/>
    <x v="0"/>
    <x v="1"/>
    <s v="Normal"/>
    <s v="Delivered"/>
    <s v="In-Kind"/>
    <n v="52"/>
    <n v="52"/>
    <m/>
    <m/>
    <n v="312"/>
    <n v="0"/>
    <n v="52"/>
    <n v="52"/>
    <n v="52"/>
    <n v="156"/>
    <n v="0"/>
    <n v="0"/>
    <n v="0"/>
    <n v="0"/>
    <n v="0"/>
    <n v="0"/>
    <n v="52"/>
    <n v="0"/>
    <n v="52"/>
    <n v="0"/>
    <n v="0"/>
    <n v="0"/>
    <n v="0"/>
    <n v="0"/>
    <n v="0"/>
    <n v="0"/>
    <n v="0"/>
    <n v="52"/>
    <n v="0"/>
    <n v="0"/>
    <n v="0"/>
    <n v="0"/>
    <n v="0"/>
    <n v="0"/>
    <n v="0"/>
    <m/>
  </r>
  <r>
    <n v="988"/>
    <d v="2016-09-04T00:00:00"/>
    <d v="2016-09-04T00:00:00"/>
    <x v="22"/>
    <s v="Int'l NGO"/>
    <x v="24"/>
    <x v="8"/>
    <s v="IQ-G18"/>
    <s v="Tikrit_تكريت"/>
    <s v="IQ-D108"/>
    <s v="Complex"/>
    <x v="1"/>
    <x v="1"/>
    <s v="Normal"/>
    <s v="Delivered"/>
    <s v="In-Kind"/>
    <n v="249"/>
    <m/>
    <m/>
    <m/>
    <n v="0"/>
    <n v="0"/>
    <n v="0"/>
    <n v="0"/>
    <n v="0"/>
    <n v="0"/>
    <n v="0"/>
    <n v="0"/>
    <n v="0"/>
    <n v="0"/>
    <n v="0"/>
    <n v="0"/>
    <n v="0"/>
    <n v="0"/>
    <n v="249"/>
    <n v="0"/>
    <n v="0"/>
    <n v="0"/>
    <n v="249"/>
    <n v="0"/>
    <n v="0"/>
    <n v="0"/>
    <n v="0"/>
    <n v="0"/>
    <n v="0"/>
    <n v="0"/>
    <n v="0"/>
    <n v="0"/>
    <n v="0"/>
    <n v="0"/>
    <n v="0"/>
    <s v="From TDH"/>
  </r>
  <r>
    <n v="989"/>
    <d v="2016-09-05T00:00:00"/>
    <d v="2016-09-05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370"/>
    <n v="370"/>
    <m/>
    <m/>
    <n v="0"/>
    <n v="0"/>
    <n v="370"/>
    <n v="0"/>
    <n v="370"/>
    <n v="1110"/>
    <n v="2220"/>
    <n v="0"/>
    <n v="0"/>
    <n v="0"/>
    <n v="1110"/>
    <n v="0"/>
    <n v="0"/>
    <n v="0"/>
    <n v="370"/>
    <n v="370"/>
    <n v="370"/>
    <n v="370"/>
    <n v="0"/>
    <n v="0"/>
    <n v="0"/>
    <n v="0"/>
    <n v="370"/>
    <n v="370"/>
    <n v="0"/>
    <n v="0"/>
    <n v="370"/>
    <n v="0"/>
    <n v="0"/>
    <n v="0"/>
    <n v="0"/>
    <s v="(370sewing kits,Nylon,Solar RL)"/>
  </r>
  <r>
    <n v="990"/>
    <d v="2016-09-05T00:00:00"/>
    <d v="2016-09-05T00:00:00"/>
    <x v="1"/>
    <s v="UN"/>
    <x v="1"/>
    <x v="2"/>
    <s v="IQ-G01"/>
    <s v="Falluja_الفلوجة"/>
    <s v="IQ-D002"/>
    <s v="AAF Camp no.5 &amp; bzebiz central camp"/>
    <x v="0"/>
    <x v="1"/>
    <s v="Normal"/>
    <s v="Delivered"/>
    <s v="In-Kind"/>
    <n v="155"/>
    <n v="155"/>
    <m/>
    <m/>
    <n v="930"/>
    <n v="0"/>
    <n v="155"/>
    <n v="155"/>
    <n v="155"/>
    <n v="465"/>
    <n v="0"/>
    <n v="0"/>
    <n v="0"/>
    <n v="465"/>
    <n v="0"/>
    <n v="0"/>
    <n v="155"/>
    <n v="0"/>
    <n v="155"/>
    <n v="0"/>
    <n v="0"/>
    <n v="0"/>
    <n v="0"/>
    <n v="0"/>
    <n v="0"/>
    <n v="0"/>
    <n v="0"/>
    <n v="155"/>
    <n v="0"/>
    <n v="0"/>
    <n v="0"/>
    <n v="0"/>
    <n v="0"/>
    <n v="0"/>
    <n v="0"/>
    <m/>
  </r>
  <r>
    <n v="991"/>
    <d v="2016-09-05T00:00:00"/>
    <d v="2016-09-05T00:00:00"/>
    <x v="1"/>
    <s v="UN"/>
    <x v="1"/>
    <x v="2"/>
    <s v="IQ-G01"/>
    <s v="Falluja_الفلوجة"/>
    <s v="IQ-D002"/>
    <s v="AAF Camp no.5 &amp; bzebiz central camp"/>
    <x v="0"/>
    <x v="1"/>
    <s v="Normal"/>
    <s v="Delivered"/>
    <s v="In-Kind"/>
    <n v="6"/>
    <n v="6"/>
    <m/>
    <m/>
    <n v="36"/>
    <n v="0"/>
    <n v="6"/>
    <n v="6"/>
    <n v="6"/>
    <n v="18"/>
    <n v="0"/>
    <n v="0"/>
    <n v="0"/>
    <n v="18"/>
    <n v="0"/>
    <n v="0"/>
    <n v="6"/>
    <n v="0"/>
    <n v="6"/>
    <n v="0"/>
    <n v="0"/>
    <n v="0"/>
    <n v="0"/>
    <n v="0"/>
    <n v="0"/>
    <n v="0"/>
    <n v="0"/>
    <n v="6"/>
    <n v="0"/>
    <n v="0"/>
    <n v="0"/>
    <n v="0"/>
    <n v="0"/>
    <n v="0"/>
    <n v="0"/>
    <m/>
  </r>
  <r>
    <n v="992"/>
    <d v="2016-09-05T00:00:00"/>
    <d v="2016-09-05T00:00:00"/>
    <x v="1"/>
    <s v="UN"/>
    <x v="2"/>
    <x v="3"/>
    <s v="IQ-G13"/>
    <s v="KIRKUK - Daquq"/>
    <s v="IQ-D076"/>
    <s v="Nazrawa Camp"/>
    <x v="0"/>
    <x v="1"/>
    <s v="Normal"/>
    <s v="Delivered"/>
    <s v="In-Kind"/>
    <n v="27"/>
    <n v="27"/>
    <m/>
    <m/>
    <n v="162"/>
    <n v="0"/>
    <n v="27"/>
    <n v="27"/>
    <n v="27"/>
    <n v="81"/>
    <n v="0"/>
    <n v="0"/>
    <n v="0"/>
    <n v="0"/>
    <n v="0"/>
    <n v="0"/>
    <n v="27"/>
    <n v="0"/>
    <n v="27"/>
    <n v="0"/>
    <n v="0"/>
    <n v="0"/>
    <n v="0"/>
    <n v="0"/>
    <n v="0"/>
    <n v="0"/>
    <n v="0"/>
    <n v="27"/>
    <n v="0"/>
    <n v="0"/>
    <n v="0"/>
    <n v="0"/>
    <n v="0"/>
    <n v="0"/>
    <n v="0"/>
    <m/>
  </r>
  <r>
    <n v="993"/>
    <d v="2016-09-05T00:00:00"/>
    <d v="2016-09-05T00:00:00"/>
    <x v="1"/>
    <s v="UN"/>
    <x v="2"/>
    <x v="3"/>
    <s v="IQ-G13"/>
    <s v="KIRKUK - Kirkuk"/>
    <s v="IQ-D076"/>
    <s v="Laylan Camp"/>
    <x v="0"/>
    <x v="1"/>
    <s v="Normal"/>
    <s v="Delivered"/>
    <s v="In-Kind"/>
    <n v="20"/>
    <n v="20"/>
    <m/>
    <m/>
    <n v="120"/>
    <n v="0"/>
    <n v="20"/>
    <n v="20"/>
    <n v="20"/>
    <n v="60"/>
    <n v="0"/>
    <n v="0"/>
    <n v="0"/>
    <n v="0"/>
    <n v="0"/>
    <n v="0"/>
    <n v="20"/>
    <n v="0"/>
    <n v="20"/>
    <n v="0"/>
    <n v="0"/>
    <n v="0"/>
    <n v="0"/>
    <n v="0"/>
    <n v="0"/>
    <n v="0"/>
    <n v="0"/>
    <n v="20"/>
    <n v="0"/>
    <n v="0"/>
    <n v="0"/>
    <n v="0"/>
    <n v="0"/>
    <n v="0"/>
    <n v="0"/>
    <m/>
  </r>
  <r>
    <n v="994"/>
    <d v="2016-09-05T00:00:00"/>
    <d v="2016-09-05T00:00:00"/>
    <x v="22"/>
    <s v="Int'l NGO"/>
    <x v="24"/>
    <x v="8"/>
    <s v="IQ-G18"/>
    <s v="Tikrit_تكريت"/>
    <s v="IQ-D108"/>
    <s v="Dream City"/>
    <x v="1"/>
    <x v="1"/>
    <s v="Normal"/>
    <s v="Delivered"/>
    <s v="In-Kind"/>
    <n v="513"/>
    <m/>
    <m/>
    <m/>
    <n v="0"/>
    <n v="0"/>
    <n v="0"/>
    <n v="0"/>
    <n v="0"/>
    <n v="0"/>
    <n v="0"/>
    <n v="0"/>
    <n v="0"/>
    <n v="0"/>
    <n v="0"/>
    <n v="0"/>
    <n v="0"/>
    <n v="0"/>
    <n v="513"/>
    <n v="0"/>
    <n v="0"/>
    <n v="0"/>
    <n v="513"/>
    <n v="0"/>
    <n v="0"/>
    <n v="0"/>
    <n v="0"/>
    <n v="0"/>
    <n v="0"/>
    <n v="0"/>
    <n v="0"/>
    <n v="0"/>
    <n v="0"/>
    <n v="0"/>
    <n v="0"/>
    <s v="From TDH"/>
  </r>
  <r>
    <n v="995"/>
    <d v="2016-09-06T00:00:00"/>
    <d v="2016-09-06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183"/>
    <n v="183"/>
    <m/>
    <m/>
    <n v="0"/>
    <n v="0"/>
    <n v="183"/>
    <n v="0"/>
    <n v="183"/>
    <n v="549"/>
    <n v="1098"/>
    <n v="0"/>
    <n v="0"/>
    <n v="0"/>
    <n v="549"/>
    <n v="0"/>
    <n v="0"/>
    <n v="0"/>
    <n v="183"/>
    <n v="183"/>
    <n v="183"/>
    <n v="183"/>
    <n v="0"/>
    <n v="0"/>
    <n v="0"/>
    <n v="0"/>
    <n v="183"/>
    <n v="183"/>
    <n v="0"/>
    <n v="0"/>
    <n v="183"/>
    <n v="0"/>
    <n v="0"/>
    <n v="0"/>
    <n v="0"/>
    <s v="(183sewing kits,Nylon,Solar RL)"/>
  </r>
  <r>
    <n v="996"/>
    <d v="2016-09-06T00:00:00"/>
    <d v="2016-09-06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517"/>
    <n v="517"/>
    <m/>
    <m/>
    <n v="0"/>
    <n v="0"/>
    <n v="517"/>
    <n v="0"/>
    <n v="517"/>
    <n v="1551"/>
    <n v="3102"/>
    <n v="0"/>
    <n v="0"/>
    <n v="0"/>
    <n v="1551"/>
    <n v="0"/>
    <n v="0"/>
    <n v="0"/>
    <n v="517"/>
    <n v="517"/>
    <n v="517"/>
    <n v="517"/>
    <n v="0"/>
    <n v="0"/>
    <n v="0"/>
    <n v="0"/>
    <n v="517"/>
    <n v="517"/>
    <n v="0"/>
    <n v="0"/>
    <n v="517"/>
    <n v="0"/>
    <n v="0"/>
    <n v="0"/>
    <n v="0"/>
    <s v="(517sewing kits,Nylon,Solar RL)"/>
  </r>
  <r>
    <n v="997"/>
    <d v="2016-09-06T00:00:00"/>
    <d v="2016-09-06T00:00:00"/>
    <x v="1"/>
    <s v="UN"/>
    <x v="1"/>
    <x v="2"/>
    <s v="IQ-G01"/>
    <s v="Falluja_الفلوجة"/>
    <s v="IQ-D002"/>
    <s v="AAF camp no. 30 "/>
    <x v="0"/>
    <x v="1"/>
    <s v="Normal"/>
    <s v="Delivered"/>
    <s v="In-Kind"/>
    <n v="250"/>
    <n v="250"/>
    <m/>
    <m/>
    <n v="1500"/>
    <n v="0"/>
    <n v="250"/>
    <n v="250"/>
    <n v="250"/>
    <n v="750"/>
    <n v="0"/>
    <n v="0"/>
    <n v="0"/>
    <n v="750"/>
    <n v="0"/>
    <n v="0"/>
    <n v="250"/>
    <n v="0"/>
    <n v="250"/>
    <n v="0"/>
    <n v="0"/>
    <n v="0"/>
    <n v="0"/>
    <n v="0"/>
    <n v="0"/>
    <n v="0"/>
    <n v="0"/>
    <n v="250"/>
    <n v="0"/>
    <n v="0"/>
    <n v="0"/>
    <n v="0"/>
    <n v="0"/>
    <n v="0"/>
    <n v="0"/>
    <m/>
  </r>
  <r>
    <n v="998"/>
    <d v="2016-09-06T00:00:00"/>
    <d v="2016-09-06T00:00:00"/>
    <x v="1"/>
    <s v="UN"/>
    <x v="2"/>
    <x v="3"/>
    <s v="IQ-G13"/>
    <s v="KIRKUK - Daquq"/>
    <s v="IQ-D076"/>
    <s v="Nazrawa Camp"/>
    <x v="0"/>
    <x v="1"/>
    <s v="Normal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n v="0"/>
    <n v="0"/>
    <n v="0"/>
    <n v="0"/>
    <n v="0"/>
    <n v="0"/>
    <n v="0"/>
    <m/>
  </r>
  <r>
    <n v="999"/>
    <d v="2016-09-06T00:00:00"/>
    <d v="2016-09-06T00:00:00"/>
    <x v="1"/>
    <s v="UN"/>
    <x v="2"/>
    <x v="3"/>
    <s v="IQ-G13"/>
    <s v="KIRKUK - Kirkuk"/>
    <s v="IQ-D076"/>
    <s v="Laylan Camp"/>
    <x v="0"/>
    <x v="1"/>
    <s v="Normal"/>
    <s v="Delivered"/>
    <s v="In-Kind"/>
    <n v="25"/>
    <n v="25"/>
    <m/>
    <m/>
    <n v="150"/>
    <n v="0"/>
    <n v="25"/>
    <n v="25"/>
    <n v="25"/>
    <n v="75"/>
    <n v="0"/>
    <n v="0"/>
    <n v="0"/>
    <n v="0"/>
    <n v="0"/>
    <n v="0"/>
    <n v="25"/>
    <n v="0"/>
    <n v="25"/>
    <n v="0"/>
    <n v="0"/>
    <n v="0"/>
    <n v="0"/>
    <n v="0"/>
    <n v="0"/>
    <n v="0"/>
    <n v="0"/>
    <n v="25"/>
    <n v="0"/>
    <n v="0"/>
    <n v="0"/>
    <n v="0"/>
    <n v="0"/>
    <n v="0"/>
    <n v="0"/>
    <m/>
  </r>
  <r>
    <n v="1000"/>
    <d v="2016-09-06T00:00:00"/>
    <d v="2016-09-06T00:00:00"/>
    <x v="1"/>
    <s v="UN"/>
    <x v="2"/>
    <x v="3"/>
    <s v="IQ-G13"/>
    <s v="KIRKUK - Kirkuk"/>
    <s v="IQ-D076"/>
    <s v="City Center"/>
    <x v="1"/>
    <x v="1"/>
    <s v="Normal"/>
    <s v="Delivered"/>
    <s v="In-Kind"/>
    <n v="16"/>
    <n v="16"/>
    <m/>
    <m/>
    <n v="96"/>
    <n v="0"/>
    <n v="16"/>
    <n v="16"/>
    <n v="16"/>
    <n v="48"/>
    <n v="0"/>
    <n v="0"/>
    <n v="0"/>
    <n v="0"/>
    <n v="0"/>
    <n v="0"/>
    <n v="16"/>
    <n v="0"/>
    <n v="16"/>
    <n v="0"/>
    <n v="0"/>
    <n v="0"/>
    <n v="0"/>
    <n v="0"/>
    <n v="0"/>
    <n v="0"/>
    <n v="0"/>
    <n v="16"/>
    <n v="0"/>
    <n v="0"/>
    <n v="0"/>
    <n v="0"/>
    <n v="0"/>
    <n v="0"/>
    <n v="0"/>
    <m/>
  </r>
  <r>
    <n v="1001"/>
    <d v="2016-09-07T00:00:00"/>
    <d v="2016-09-07T00:00:00"/>
    <x v="2"/>
    <s v="UN"/>
    <x v="4"/>
    <x v="8"/>
    <s v="IQ-G18"/>
    <s v="Tikrit_تكريت"/>
    <s v="IQ-D108"/>
    <s v="Shaqlwah complex Buildings"/>
    <x v="1"/>
    <x v="1"/>
    <s v="Summer"/>
    <s v="Delivered"/>
    <s v="In-Kind"/>
    <n v="600"/>
    <n v="600"/>
    <m/>
    <m/>
    <n v="0"/>
    <n v="0"/>
    <n v="600"/>
    <n v="0"/>
    <n v="600"/>
    <n v="1800"/>
    <n v="3600"/>
    <n v="0"/>
    <n v="0"/>
    <n v="0"/>
    <n v="1800"/>
    <n v="0"/>
    <n v="0"/>
    <n v="0"/>
    <n v="600"/>
    <n v="600"/>
    <n v="600"/>
    <n v="600"/>
    <n v="0"/>
    <n v="0"/>
    <n v="0"/>
    <n v="0"/>
    <n v="600"/>
    <n v="600"/>
    <n v="0"/>
    <n v="0"/>
    <n v="600"/>
    <n v="0"/>
    <n v="0"/>
    <n v="0"/>
    <n v="0"/>
    <s v="(600sewing kits,Nylon,Solar RL)"/>
  </r>
  <r>
    <n v="1002"/>
    <d v="2016-09-07T00:00:00"/>
    <d v="2016-09-07T00:00:00"/>
    <x v="1"/>
    <s v="UN"/>
    <x v="8"/>
    <x v="8"/>
    <s v="IQ-G18"/>
    <s v="SALAH AL DIN - Tikrit"/>
    <s v="IQ-D008"/>
    <s v="Qayara/ Shirqat"/>
    <x v="1"/>
    <x v="1"/>
    <s v="Normal"/>
    <s v="Delivered"/>
    <s v="In-Kind"/>
    <n v="300"/>
    <n v="300"/>
    <m/>
    <m/>
    <n v="1800"/>
    <n v="0"/>
    <n v="300"/>
    <n v="300"/>
    <n v="300"/>
    <n v="900"/>
    <n v="0"/>
    <n v="0"/>
    <n v="0"/>
    <n v="900"/>
    <n v="0"/>
    <n v="0"/>
    <n v="300"/>
    <n v="0"/>
    <n v="300"/>
    <n v="0"/>
    <n v="0"/>
    <n v="0"/>
    <n v="0"/>
    <n v="0"/>
    <n v="0"/>
    <n v="0"/>
    <n v="0"/>
    <n v="300"/>
    <n v="0"/>
    <n v="0"/>
    <n v="0"/>
    <n v="0"/>
    <n v="0"/>
    <n v="0"/>
    <n v="0"/>
    <m/>
  </r>
  <r>
    <n v="1003"/>
    <d v="2016-09-07T00:00:00"/>
    <d v="2016-09-07T00:00:00"/>
    <x v="1"/>
    <s v="UN"/>
    <x v="2"/>
    <x v="3"/>
    <s v="IQ-G13"/>
    <s v="KIRKUK - Kirkuk"/>
    <s v="IQ-D076"/>
    <s v="Laylan Camp"/>
    <x v="0"/>
    <x v="1"/>
    <s v="Normal"/>
    <s v="Delivered"/>
    <s v="In-Kind"/>
    <n v="40"/>
    <n v="40"/>
    <m/>
    <m/>
    <n v="240"/>
    <n v="0"/>
    <n v="40"/>
    <n v="40"/>
    <n v="40"/>
    <n v="120"/>
    <n v="0"/>
    <n v="0"/>
    <n v="0"/>
    <n v="0"/>
    <n v="0"/>
    <n v="0"/>
    <n v="40"/>
    <n v="0"/>
    <n v="40"/>
    <n v="0"/>
    <n v="0"/>
    <n v="0"/>
    <n v="0"/>
    <n v="0"/>
    <n v="0"/>
    <n v="0"/>
    <n v="0"/>
    <n v="40"/>
    <n v="0"/>
    <n v="0"/>
    <n v="0"/>
    <n v="0"/>
    <n v="0"/>
    <n v="0"/>
    <n v="0"/>
    <m/>
  </r>
  <r>
    <n v="1004"/>
    <d v="2016-09-07T00:00:00"/>
    <d v="2016-09-07T00:00:00"/>
    <x v="22"/>
    <s v="Int'l NGO"/>
    <x v="24"/>
    <x v="8"/>
    <s v="IQ-G18"/>
    <s v="Baiji_بيجي"/>
    <s v="IQ-D101"/>
    <s v="Al-Hijjaj"/>
    <x v="1"/>
    <x v="1"/>
    <s v="Normal"/>
    <s v="Delivered"/>
    <s v="In-Kind"/>
    <n v="560"/>
    <m/>
    <m/>
    <m/>
    <n v="0"/>
    <n v="0"/>
    <n v="0"/>
    <n v="0"/>
    <n v="0"/>
    <n v="0"/>
    <n v="0"/>
    <n v="0"/>
    <n v="0"/>
    <n v="0"/>
    <n v="0"/>
    <n v="0"/>
    <n v="0"/>
    <n v="0"/>
    <n v="560"/>
    <n v="0"/>
    <n v="0"/>
    <n v="0"/>
    <n v="560"/>
    <n v="0"/>
    <n v="0"/>
    <n v="0"/>
    <n v="0"/>
    <n v="0"/>
    <n v="0"/>
    <n v="0"/>
    <n v="0"/>
    <n v="0"/>
    <n v="0"/>
    <n v="0"/>
    <n v="0"/>
    <s v="From TDH"/>
  </r>
  <r>
    <n v="1005"/>
    <d v="2016-09-08T00:00:00"/>
    <d v="2016-09-08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283"/>
    <n v="283"/>
    <m/>
    <m/>
    <n v="0"/>
    <n v="0"/>
    <n v="283"/>
    <n v="0"/>
    <n v="283"/>
    <n v="849"/>
    <n v="1698"/>
    <n v="0"/>
    <n v="0"/>
    <n v="0"/>
    <n v="849"/>
    <n v="0"/>
    <n v="0"/>
    <n v="0"/>
    <n v="283"/>
    <n v="283"/>
    <n v="283"/>
    <n v="283"/>
    <n v="0"/>
    <n v="0"/>
    <n v="0"/>
    <n v="0"/>
    <n v="283"/>
    <n v="283"/>
    <n v="0"/>
    <n v="0"/>
    <n v="283"/>
    <n v="0"/>
    <n v="0"/>
    <n v="0"/>
    <n v="0"/>
    <s v="(283sewing kits,Nylon,Solar RL)"/>
  </r>
  <r>
    <n v="1006"/>
    <d v="2016-09-08T00:00:00"/>
    <d v="2016-09-08T00:00:00"/>
    <x v="1"/>
    <s v="UN"/>
    <x v="8"/>
    <x v="8"/>
    <s v="IQ-G18"/>
    <s v="Tikrit_تكريت"/>
    <s v="IQ-D108"/>
    <s v="Al-Dour"/>
    <x v="1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450"/>
    <n v="0"/>
    <n v="0"/>
    <n v="150"/>
    <n v="0"/>
    <n v="150"/>
    <n v="0"/>
    <n v="0"/>
    <n v="0"/>
    <n v="0"/>
    <n v="0"/>
    <n v="0"/>
    <n v="0"/>
    <n v="0"/>
    <n v="150"/>
    <n v="0"/>
    <n v="0"/>
    <n v="0"/>
    <n v="0"/>
    <n v="0"/>
    <n v="0"/>
    <n v="0"/>
    <m/>
  </r>
  <r>
    <n v="1007"/>
    <d v="2016-09-08T00:00:00"/>
    <d v="2016-09-08T00:00:00"/>
    <x v="1"/>
    <s v="UN"/>
    <x v="2"/>
    <x v="3"/>
    <s v="IQ-G13"/>
    <s v="Daquq_داقوق"/>
    <s v="IQ-D074"/>
    <s v="Nazrawa Camp"/>
    <x v="0"/>
    <x v="1"/>
    <s v="Normal"/>
    <s v="Delivered"/>
    <s v="In-Kind"/>
    <n v="21"/>
    <n v="21"/>
    <m/>
    <m/>
    <n v="126"/>
    <n v="0"/>
    <n v="21"/>
    <n v="21"/>
    <n v="21"/>
    <n v="63"/>
    <n v="0"/>
    <n v="0"/>
    <n v="0"/>
    <n v="0"/>
    <n v="0"/>
    <n v="0"/>
    <n v="21"/>
    <n v="0"/>
    <n v="21"/>
    <n v="0"/>
    <n v="0"/>
    <n v="0"/>
    <n v="0"/>
    <n v="0"/>
    <n v="0"/>
    <n v="0"/>
    <n v="0"/>
    <n v="21"/>
    <n v="0"/>
    <n v="0"/>
    <n v="0"/>
    <n v="0"/>
    <n v="0"/>
    <n v="0"/>
    <n v="0"/>
    <m/>
  </r>
  <r>
    <n v="1008"/>
    <d v="2016-09-08T00:00:00"/>
    <d v="2016-09-08T00:00:00"/>
    <x v="1"/>
    <s v="UN"/>
    <x v="2"/>
    <x v="3"/>
    <s v="IQ-G13"/>
    <s v="Kirkuk__كركوك"/>
    <s v="IQ-D076"/>
    <s v="Laylan Camp"/>
    <x v="0"/>
    <x v="1"/>
    <s v="Normal"/>
    <s v="Delivered"/>
    <s v="In-Kind"/>
    <n v="38"/>
    <n v="38"/>
    <m/>
    <m/>
    <n v="228"/>
    <n v="0"/>
    <n v="38"/>
    <n v="38"/>
    <n v="38"/>
    <n v="114"/>
    <n v="0"/>
    <n v="0"/>
    <n v="0"/>
    <n v="0"/>
    <n v="0"/>
    <n v="0"/>
    <n v="38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m/>
  </r>
  <r>
    <n v="1009"/>
    <d v="2016-09-10T00:00:00"/>
    <d v="2016-09-10T00:00:00"/>
    <x v="1"/>
    <s v="UN"/>
    <x v="2"/>
    <x v="3"/>
    <s v="IQ-G13"/>
    <s v="Kirkuk__كركوك"/>
    <s v="IQ-D076"/>
    <s v="Laylan Camp"/>
    <x v="0"/>
    <x v="1"/>
    <s v="Normal"/>
    <s v="Delivered"/>
    <s v="In-Kind"/>
    <n v="32"/>
    <n v="32"/>
    <m/>
    <m/>
    <n v="192"/>
    <n v="0"/>
    <n v="32"/>
    <n v="32"/>
    <n v="32"/>
    <n v="96"/>
    <n v="0"/>
    <n v="0"/>
    <n v="0"/>
    <n v="0"/>
    <n v="0"/>
    <n v="0"/>
    <n v="32"/>
    <n v="0"/>
    <n v="32"/>
    <n v="0"/>
    <n v="0"/>
    <n v="0"/>
    <n v="0"/>
    <n v="0"/>
    <n v="0"/>
    <n v="0"/>
    <n v="0"/>
    <n v="32"/>
    <n v="0"/>
    <n v="0"/>
    <n v="0"/>
    <n v="0"/>
    <n v="0"/>
    <n v="0"/>
    <n v="0"/>
    <m/>
  </r>
  <r>
    <n v="1010"/>
    <d v="2016-09-10T00:00:00"/>
    <d v="2016-09-10T00:00:00"/>
    <x v="1"/>
    <s v="UN"/>
    <x v="2"/>
    <x v="3"/>
    <s v="IQ-G13"/>
    <s v="Kirkuk__كركوك"/>
    <s v="IQ-D076"/>
    <s v="City Center"/>
    <x v="1"/>
    <x v="1"/>
    <s v="Normal"/>
    <s v="Delivered"/>
    <s v="In-Kind"/>
    <n v="5"/>
    <n v="5"/>
    <m/>
    <m/>
    <n v="30"/>
    <n v="0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5"/>
    <n v="0"/>
    <n v="0"/>
    <n v="0"/>
    <n v="0"/>
    <n v="0"/>
    <n v="0"/>
    <n v="0"/>
    <m/>
  </r>
  <r>
    <n v="1011"/>
    <d v="2016-09-11T00:00:00"/>
    <d v="2016-09-11T00:00:00"/>
    <x v="1"/>
    <s v="UN"/>
    <x v="2"/>
    <x v="3"/>
    <s v="IQ-G13"/>
    <s v="Daquq_داقوق"/>
    <s v="IQ-D074"/>
    <s v="Nazrawa Camp"/>
    <x v="0"/>
    <x v="1"/>
    <s v="Normal"/>
    <s v="Delivered"/>
    <s v="In-Kind"/>
    <n v="54"/>
    <n v="54"/>
    <m/>
    <m/>
    <n v="324"/>
    <n v="0"/>
    <n v="54"/>
    <n v="54"/>
    <n v="54"/>
    <n v="162"/>
    <n v="0"/>
    <n v="0"/>
    <n v="0"/>
    <n v="0"/>
    <n v="0"/>
    <n v="0"/>
    <n v="54"/>
    <n v="0"/>
    <n v="54"/>
    <n v="0"/>
    <n v="0"/>
    <n v="0"/>
    <n v="0"/>
    <n v="0"/>
    <n v="0"/>
    <n v="0"/>
    <n v="0"/>
    <n v="54"/>
    <n v="0"/>
    <n v="0"/>
    <n v="0"/>
    <n v="0"/>
    <n v="0"/>
    <n v="0"/>
    <n v="0"/>
    <m/>
  </r>
  <r>
    <n v="1012"/>
    <d v="2016-09-12T00:00:00"/>
    <d v="2016-09-12T00:00:00"/>
    <x v="1"/>
    <s v="UN"/>
    <x v="2"/>
    <x v="3"/>
    <s v="IQ-G13"/>
    <s v="Kirkuk__كركوك"/>
    <s v="IQ-D076"/>
    <s v="Laylan Camp"/>
    <x v="0"/>
    <x v="1"/>
    <s v="Normal"/>
    <s v="Delivered"/>
    <s v="In-Kind"/>
    <n v="70"/>
    <n v="70"/>
    <m/>
    <m/>
    <n v="420"/>
    <n v="0"/>
    <n v="70"/>
    <n v="70"/>
    <n v="70"/>
    <n v="210"/>
    <n v="0"/>
    <n v="0"/>
    <n v="0"/>
    <n v="0"/>
    <n v="0"/>
    <n v="0"/>
    <n v="70"/>
    <n v="0"/>
    <n v="70"/>
    <n v="0"/>
    <n v="0"/>
    <n v="0"/>
    <n v="0"/>
    <n v="0"/>
    <n v="0"/>
    <n v="0"/>
    <n v="0"/>
    <n v="70"/>
    <n v="0"/>
    <n v="0"/>
    <n v="0"/>
    <n v="0"/>
    <n v="0"/>
    <n v="0"/>
    <n v="0"/>
    <m/>
  </r>
  <r>
    <n v="1013"/>
    <d v="2016-09-17T00:00:00"/>
    <d v="2016-09-17T00:00:00"/>
    <x v="2"/>
    <s v="UN"/>
    <x v="4"/>
    <x v="8"/>
    <s v="IQ-G18"/>
    <s v="Tikrit_تكريت"/>
    <s v="IQ-D108"/>
    <s v="Al-Alam Al Samad Village"/>
    <x v="1"/>
    <x v="1"/>
    <s v="Summer"/>
    <s v="Delivered"/>
    <s v="In-Kind"/>
    <n v="312"/>
    <n v="312"/>
    <m/>
    <m/>
    <n v="0"/>
    <n v="0"/>
    <n v="312"/>
    <n v="0"/>
    <n v="312"/>
    <n v="1872"/>
    <n v="1872"/>
    <n v="0"/>
    <n v="0"/>
    <n v="0"/>
    <n v="1872"/>
    <n v="0"/>
    <n v="0"/>
    <n v="0"/>
    <n v="312"/>
    <n v="312"/>
    <n v="312"/>
    <n v="312"/>
    <n v="0"/>
    <n v="0"/>
    <n v="0"/>
    <n v="0"/>
    <n v="312"/>
    <n v="312"/>
    <n v="0"/>
    <n v="0"/>
    <n v="312"/>
    <n v="0"/>
    <n v="0"/>
    <n v="0"/>
    <n v="0"/>
    <s v="(312sewing kits,Nylon,Solar RL)"/>
  </r>
  <r>
    <n v="1014"/>
    <d v="2016-09-18T00:00:00"/>
    <d v="2016-09-18T00:00:00"/>
    <x v="2"/>
    <s v="UN"/>
    <x v="4"/>
    <x v="8"/>
    <s v="IQ-G18"/>
    <s v="Tikrit_تكريت"/>
    <s v="IQ-D108"/>
    <s v="Markaz Tikrit Hay Al Shuhdaa Mahala 204"/>
    <x v="1"/>
    <x v="1"/>
    <s v="Summer"/>
    <s v="Delivered"/>
    <s v="In-Kind"/>
    <n v="270"/>
    <n v="270"/>
    <m/>
    <m/>
    <n v="0"/>
    <n v="0"/>
    <n v="270"/>
    <n v="0"/>
    <n v="270"/>
    <n v="1620"/>
    <n v="1620"/>
    <n v="0"/>
    <n v="0"/>
    <n v="0"/>
    <n v="1620"/>
    <n v="0"/>
    <n v="0"/>
    <n v="0"/>
    <n v="270"/>
    <n v="270"/>
    <n v="270"/>
    <n v="270"/>
    <n v="0"/>
    <n v="0"/>
    <n v="0"/>
    <n v="0"/>
    <n v="270"/>
    <n v="270"/>
    <n v="0"/>
    <n v="0"/>
    <n v="270"/>
    <n v="0"/>
    <n v="0"/>
    <n v="0"/>
    <n v="0"/>
    <s v="(270sewing kits,Nylon,Solar RL)"/>
  </r>
  <r>
    <n v="1015"/>
    <d v="2016-09-18T00:00:00"/>
    <d v="2016-09-18T00:00:00"/>
    <x v="1"/>
    <s v="UN"/>
    <x v="2"/>
    <x v="3"/>
    <s v="IQ-G13"/>
    <s v="Kirkuk__كركوك"/>
    <s v="IQ-D076"/>
    <s v="Laylan Camp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1016"/>
    <d v="2016-09-19T00:00:00"/>
    <d v="2016-09-19T00:00:00"/>
    <x v="1"/>
    <s v="UN"/>
    <x v="8"/>
    <x v="8"/>
    <s v="IQ-G18"/>
    <s v="Tikrit_تكريت"/>
    <s v="IQ-D108"/>
    <s v="Hay Al-Askary/ Al-Alam"/>
    <x v="1"/>
    <x v="1"/>
    <s v="Normal"/>
    <s v="Delivered"/>
    <s v="In-Kind"/>
    <n v="550"/>
    <n v="550"/>
    <m/>
    <m/>
    <n v="3300"/>
    <n v="0"/>
    <n v="550"/>
    <n v="550"/>
    <n v="550"/>
    <n v="1650"/>
    <n v="0"/>
    <n v="0"/>
    <n v="0"/>
    <n v="1650"/>
    <n v="0"/>
    <n v="0"/>
    <n v="550"/>
    <n v="0"/>
    <n v="550"/>
    <n v="0"/>
    <n v="0"/>
    <n v="0"/>
    <n v="0"/>
    <n v="0"/>
    <n v="0"/>
    <n v="0"/>
    <n v="0"/>
    <n v="550"/>
    <n v="0"/>
    <n v="0"/>
    <n v="0"/>
    <n v="0"/>
    <n v="0"/>
    <n v="0"/>
    <n v="0"/>
    <m/>
  </r>
  <r>
    <n v="1017"/>
    <d v="2016-09-19T00:00:00"/>
    <d v="2016-09-19T00:00:00"/>
    <x v="1"/>
    <s v="UN"/>
    <x v="2"/>
    <x v="3"/>
    <s v="IQ-G13"/>
    <s v="Kirkuk__كركوك"/>
    <s v="IQ-D076"/>
    <s v="Laylan Camp"/>
    <x v="0"/>
    <x v="1"/>
    <s v="Normal"/>
    <s v="Delivered"/>
    <s v="In-Kind"/>
    <n v="66"/>
    <n v="66"/>
    <m/>
    <m/>
    <n v="396"/>
    <n v="0"/>
    <n v="66"/>
    <n v="66"/>
    <n v="66"/>
    <n v="198"/>
    <n v="0"/>
    <n v="0"/>
    <n v="0"/>
    <n v="0"/>
    <n v="0"/>
    <n v="0"/>
    <n v="66"/>
    <n v="0"/>
    <n v="66"/>
    <n v="0"/>
    <n v="0"/>
    <n v="0"/>
    <n v="0"/>
    <n v="0"/>
    <n v="0"/>
    <n v="0"/>
    <n v="0"/>
    <n v="66"/>
    <n v="0"/>
    <n v="0"/>
    <n v="0"/>
    <n v="0"/>
    <n v="0"/>
    <n v="0"/>
    <n v="0"/>
    <m/>
  </r>
  <r>
    <n v="1018"/>
    <d v="2016-09-20T00:00:00"/>
    <d v="2016-09-20T00:00:00"/>
    <x v="2"/>
    <s v="UN"/>
    <x v="4"/>
    <x v="11"/>
    <s v="IQ-G11"/>
    <s v="Erbil_اربيل"/>
    <s v="IQ-D064"/>
    <s v="Debaga camp"/>
    <x v="0"/>
    <x v="1"/>
    <s v="Summer"/>
    <s v="Delivered"/>
    <s v="In-Kind"/>
    <n v="232"/>
    <n v="232"/>
    <m/>
    <m/>
    <n v="0"/>
    <n v="0"/>
    <n v="0"/>
    <n v="0"/>
    <n v="0"/>
    <n v="0"/>
    <n v="1392"/>
    <n v="464"/>
    <n v="0"/>
    <n v="0"/>
    <n v="1392"/>
    <n v="0"/>
    <n v="0"/>
    <n v="0"/>
    <n v="0"/>
    <n v="0"/>
    <n v="0"/>
    <n v="0"/>
    <n v="0"/>
    <n v="0"/>
    <n v="0"/>
    <n v="0"/>
    <n v="232"/>
    <n v="232"/>
    <n v="0"/>
    <n v="0"/>
    <n v="0"/>
    <n v="0"/>
    <n v="0"/>
    <n v="0"/>
    <n v="0"/>
    <s v="232 Solar RL"/>
  </r>
  <r>
    <n v="1019"/>
    <d v="2016-09-20T00:00:00"/>
    <d v="2016-09-20T00:00:00"/>
    <x v="1"/>
    <s v="UN"/>
    <x v="2"/>
    <x v="3"/>
    <s v="IQ-G13"/>
    <s v="Daquq_داقوق"/>
    <s v="IQ-D074"/>
    <s v="Nazrawa Camp"/>
    <x v="0"/>
    <x v="1"/>
    <s v="Normal"/>
    <s v="Delivered"/>
    <s v="In-Kind"/>
    <n v="54"/>
    <n v="54"/>
    <m/>
    <m/>
    <n v="324"/>
    <n v="0"/>
    <n v="54"/>
    <n v="54"/>
    <n v="54"/>
    <n v="162"/>
    <n v="0"/>
    <n v="0"/>
    <n v="0"/>
    <n v="0"/>
    <n v="0"/>
    <n v="0"/>
    <n v="54"/>
    <n v="0"/>
    <n v="54"/>
    <n v="0"/>
    <n v="0"/>
    <n v="0"/>
    <n v="0"/>
    <n v="0"/>
    <n v="0"/>
    <n v="0"/>
    <n v="0"/>
    <n v="54"/>
    <n v="0"/>
    <n v="0"/>
    <n v="0"/>
    <n v="0"/>
    <n v="0"/>
    <n v="0"/>
    <n v="0"/>
    <m/>
  </r>
  <r>
    <n v="1020"/>
    <d v="2016-09-20T00:00:00"/>
    <d v="2016-09-20T00:00:00"/>
    <x v="1"/>
    <s v="UN"/>
    <x v="2"/>
    <x v="3"/>
    <s v="IQ-G13"/>
    <s v="Kirkuk__كركوك"/>
    <s v="IQ-D076"/>
    <s v="Laylan Camp"/>
    <x v="0"/>
    <x v="1"/>
    <s v="Normal"/>
    <s v="Delivered"/>
    <s v="In-Kind"/>
    <n v="54"/>
    <n v="54"/>
    <m/>
    <m/>
    <n v="324"/>
    <n v="0"/>
    <n v="54"/>
    <n v="54"/>
    <n v="54"/>
    <n v="162"/>
    <n v="0"/>
    <n v="0"/>
    <n v="0"/>
    <n v="0"/>
    <n v="0"/>
    <n v="0"/>
    <n v="54"/>
    <n v="0"/>
    <n v="54"/>
    <n v="0"/>
    <n v="0"/>
    <n v="0"/>
    <n v="0"/>
    <n v="0"/>
    <n v="0"/>
    <n v="0"/>
    <n v="0"/>
    <n v="54"/>
    <n v="0"/>
    <n v="0"/>
    <n v="0"/>
    <n v="0"/>
    <n v="0"/>
    <n v="0"/>
    <n v="0"/>
    <m/>
  </r>
  <r>
    <n v="1021"/>
    <d v="2016-09-20T00:00:00"/>
    <d v="2016-09-20T00:00:00"/>
    <x v="22"/>
    <s v="Int'l NGO"/>
    <x v="24"/>
    <x v="8"/>
    <s v="IQ-G18"/>
    <s v="Tikrit_تكريت"/>
    <s v="IQ-D108"/>
    <s v="Orbedha"/>
    <x v="1"/>
    <x v="1"/>
    <s v="Normal"/>
    <s v="Delivered"/>
    <s v="In-Kind"/>
    <n v="76"/>
    <m/>
    <m/>
    <m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76"/>
    <n v="0"/>
    <n v="0"/>
    <n v="0"/>
    <n v="0"/>
    <n v="0"/>
    <n v="0"/>
    <n v="0"/>
    <n v="0"/>
    <n v="0"/>
    <n v="0"/>
    <n v="0"/>
    <n v="0"/>
    <s v="From TDH"/>
  </r>
  <r>
    <n v="1022"/>
    <d v="2016-09-20T00:00:00"/>
    <d v="2016-09-20T00:00:00"/>
    <x v="22"/>
    <s v="Int'l NGO"/>
    <x v="24"/>
    <x v="8"/>
    <s v="IQ-G18"/>
    <s v="Tikrit_تكريت"/>
    <s v="IQ-D108"/>
    <s v="Tal Al-Seebat"/>
    <x v="1"/>
    <x v="1"/>
    <s v="Normal"/>
    <s v="Delivered"/>
    <s v="In-Kind"/>
    <n v="394"/>
    <m/>
    <m/>
    <m/>
    <n v="0"/>
    <n v="0"/>
    <n v="0"/>
    <n v="0"/>
    <n v="0"/>
    <n v="0"/>
    <n v="0"/>
    <n v="0"/>
    <n v="0"/>
    <n v="0"/>
    <n v="0"/>
    <n v="0"/>
    <n v="0"/>
    <n v="0"/>
    <n v="394"/>
    <n v="0"/>
    <n v="0"/>
    <n v="0"/>
    <n v="394"/>
    <n v="0"/>
    <n v="0"/>
    <n v="0"/>
    <n v="0"/>
    <n v="0"/>
    <n v="0"/>
    <n v="0"/>
    <n v="0"/>
    <n v="0"/>
    <n v="0"/>
    <n v="0"/>
    <n v="0"/>
    <s v="From TDH"/>
  </r>
  <r>
    <n v="1023"/>
    <d v="2016-09-21T00:00:00"/>
    <d v="2016-09-21T00:00:00"/>
    <x v="2"/>
    <s v="UN"/>
    <x v="4"/>
    <x v="11"/>
    <s v="IQ-G11"/>
    <s v="Erbil_اربيل"/>
    <s v="IQ-D064"/>
    <s v="Debaga camp"/>
    <x v="0"/>
    <x v="1"/>
    <s v="Summer"/>
    <s v="Delivered"/>
    <s v="In-Kind"/>
    <n v="231"/>
    <n v="231"/>
    <m/>
    <m/>
    <n v="0"/>
    <n v="0"/>
    <n v="0"/>
    <n v="0"/>
    <n v="0"/>
    <n v="0"/>
    <n v="1386"/>
    <n v="462"/>
    <n v="0"/>
    <n v="0"/>
    <n v="1386"/>
    <n v="0"/>
    <n v="0"/>
    <n v="0"/>
    <n v="0"/>
    <n v="0"/>
    <n v="0"/>
    <n v="0"/>
    <n v="0"/>
    <n v="0"/>
    <n v="0"/>
    <n v="0"/>
    <n v="231"/>
    <n v="231"/>
    <n v="0"/>
    <n v="0"/>
    <n v="0"/>
    <n v="0"/>
    <n v="0"/>
    <n v="0"/>
    <n v="0"/>
    <s v="231 Solar RL"/>
  </r>
  <r>
    <n v="1024"/>
    <d v="2016-09-21T00:00:00"/>
    <d v="2016-09-21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616"/>
    <n v="616"/>
    <m/>
    <m/>
    <n v="0"/>
    <n v="0"/>
    <n v="616"/>
    <n v="0"/>
    <n v="616"/>
    <n v="1848"/>
    <n v="3696"/>
    <n v="0"/>
    <n v="0"/>
    <n v="0"/>
    <n v="1848"/>
    <n v="0"/>
    <n v="0"/>
    <n v="0"/>
    <n v="616"/>
    <n v="616"/>
    <n v="616"/>
    <n v="616"/>
    <n v="0"/>
    <n v="0"/>
    <n v="0"/>
    <n v="0"/>
    <n v="616"/>
    <n v="616"/>
    <n v="0"/>
    <n v="0"/>
    <n v="616"/>
    <n v="0"/>
    <n v="0"/>
    <n v="0"/>
    <n v="0"/>
    <s v="(616sewing kits,Nylon,Solar RL)"/>
  </r>
  <r>
    <n v="1025"/>
    <d v="2016-09-21T00:00:00"/>
    <d v="2016-09-21T00:00:00"/>
    <x v="1"/>
    <s v="UN"/>
    <x v="2"/>
    <x v="3"/>
    <s v="IQ-G13"/>
    <s v="Kirkuk__كركوك"/>
    <s v="IQ-D076"/>
    <s v="Laylan Camp"/>
    <x v="0"/>
    <x v="1"/>
    <s v="Normal"/>
    <s v="Delivered"/>
    <s v="In-Kind"/>
    <n v="132"/>
    <n v="132"/>
    <m/>
    <m/>
    <n v="792"/>
    <n v="0"/>
    <n v="132"/>
    <n v="132"/>
    <n v="132"/>
    <n v="396"/>
    <n v="0"/>
    <n v="0"/>
    <n v="0"/>
    <n v="0"/>
    <n v="0"/>
    <n v="0"/>
    <n v="132"/>
    <n v="0"/>
    <n v="132"/>
    <n v="0"/>
    <n v="0"/>
    <n v="0"/>
    <n v="0"/>
    <n v="0"/>
    <n v="0"/>
    <n v="0"/>
    <n v="0"/>
    <n v="132"/>
    <n v="0"/>
    <n v="0"/>
    <n v="0"/>
    <n v="0"/>
    <n v="0"/>
    <n v="0"/>
    <n v="0"/>
    <m/>
  </r>
  <r>
    <n v="1026"/>
    <d v="2016-09-22T00:00:00"/>
    <d v="2016-09-22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200"/>
    <n v="200"/>
    <m/>
    <m/>
    <n v="0"/>
    <n v="0"/>
    <n v="200"/>
    <n v="0"/>
    <n v="200"/>
    <n v="600"/>
    <n v="1200"/>
    <n v="0"/>
    <n v="0"/>
    <n v="0"/>
    <n v="600"/>
    <n v="0"/>
    <n v="0"/>
    <n v="0"/>
    <n v="200"/>
    <n v="200"/>
    <n v="200"/>
    <n v="200"/>
    <n v="0"/>
    <n v="0"/>
    <n v="0"/>
    <n v="0"/>
    <n v="200"/>
    <n v="200"/>
    <n v="0"/>
    <n v="0"/>
    <n v="200"/>
    <n v="0"/>
    <n v="0"/>
    <n v="0"/>
    <n v="0"/>
    <s v="(200sewing kits,Nylon,Solar RL)"/>
  </r>
  <r>
    <n v="1027"/>
    <d v="2016-09-22T00:00:00"/>
    <d v="2016-09-22T00:00:00"/>
    <x v="1"/>
    <s v="UN"/>
    <x v="2"/>
    <x v="3"/>
    <s v="IQ-G13"/>
    <s v="Daquq_داقوق"/>
    <s v="IQ-D074"/>
    <s v="Nazrawa Camp"/>
    <x v="0"/>
    <x v="1"/>
    <s v="Normal"/>
    <s v="Delivered"/>
    <s v="In-Kind"/>
    <n v="86"/>
    <n v="86"/>
    <m/>
    <m/>
    <n v="516"/>
    <n v="0"/>
    <n v="86"/>
    <n v="86"/>
    <n v="86"/>
    <n v="258"/>
    <n v="0"/>
    <n v="0"/>
    <n v="0"/>
    <n v="0"/>
    <n v="0"/>
    <n v="0"/>
    <n v="86"/>
    <n v="0"/>
    <n v="86"/>
    <n v="0"/>
    <n v="0"/>
    <n v="0"/>
    <n v="0"/>
    <n v="0"/>
    <n v="0"/>
    <n v="0"/>
    <n v="0"/>
    <n v="86"/>
    <n v="0"/>
    <n v="0"/>
    <n v="0"/>
    <n v="0"/>
    <n v="0"/>
    <n v="0"/>
    <n v="0"/>
    <m/>
  </r>
  <r>
    <n v="1028"/>
    <d v="2016-09-22T00:00:00"/>
    <d v="2016-09-22T00:00:00"/>
    <x v="1"/>
    <s v="UN"/>
    <x v="2"/>
    <x v="3"/>
    <s v="IQ-G13"/>
    <s v="KIRKUK - Kirkuk"/>
    <s v="IQ-D076"/>
    <s v="Laylan Camp"/>
    <x v="0"/>
    <x v="1"/>
    <s v="Normal"/>
    <s v="Delivered"/>
    <s v="In-Kind"/>
    <n v="55"/>
    <n v="55"/>
    <m/>
    <m/>
    <n v="330"/>
    <n v="0"/>
    <n v="55"/>
    <n v="55"/>
    <n v="55"/>
    <n v="165"/>
    <n v="0"/>
    <n v="0"/>
    <n v="0"/>
    <n v="0"/>
    <n v="0"/>
    <n v="0"/>
    <n v="55"/>
    <n v="0"/>
    <n v="55"/>
    <n v="0"/>
    <n v="0"/>
    <n v="0"/>
    <n v="0"/>
    <n v="0"/>
    <n v="0"/>
    <n v="0"/>
    <n v="0"/>
    <n v="55"/>
    <n v="0"/>
    <n v="0"/>
    <n v="0"/>
    <n v="0"/>
    <n v="0"/>
    <n v="0"/>
    <n v="0"/>
    <m/>
  </r>
  <r>
    <n v="1029"/>
    <d v="2016-09-23T00:00:00"/>
    <d v="2016-09-23T00:00:00"/>
    <x v="2"/>
    <s v="UN"/>
    <x v="4"/>
    <x v="8"/>
    <s v="IQ-G18"/>
    <s v="Tikrit_تكريت"/>
    <s v="IQ-D108"/>
    <s v="Al Awja area "/>
    <x v="1"/>
    <x v="1"/>
    <s v="Summer"/>
    <s v="Delivered"/>
    <s v="In-Kind"/>
    <n v="210"/>
    <n v="210"/>
    <m/>
    <m/>
    <n v="0"/>
    <n v="0"/>
    <n v="210"/>
    <n v="0"/>
    <n v="210"/>
    <n v="630"/>
    <n v="1260"/>
    <n v="0"/>
    <n v="0"/>
    <n v="0"/>
    <n v="630"/>
    <n v="0"/>
    <n v="0"/>
    <n v="0"/>
    <n v="210"/>
    <n v="210"/>
    <n v="210"/>
    <n v="210"/>
    <n v="0"/>
    <n v="0"/>
    <n v="0"/>
    <n v="0"/>
    <n v="210"/>
    <n v="210"/>
    <n v="0"/>
    <n v="0"/>
    <n v="210"/>
    <n v="0"/>
    <n v="0"/>
    <n v="0"/>
    <n v="0"/>
    <s v="(210sewing kits,Nylon,Solar RL)"/>
  </r>
  <r>
    <n v="1030"/>
    <d v="2016-09-24T00:00:00"/>
    <d v="2016-09-24T00:00:00"/>
    <x v="1"/>
    <s v="UN"/>
    <x v="1"/>
    <x v="2"/>
    <s v="IQ-G01"/>
    <s v="Falluja_الفلوجة"/>
    <s v="IQ-D002"/>
    <s v="Khaldiyah camp 18"/>
    <x v="0"/>
    <x v="1"/>
    <s v="Normal"/>
    <s v="Delivered"/>
    <s v="In-Kind"/>
    <n v="200"/>
    <n v="200"/>
    <m/>
    <m/>
    <n v="1200"/>
    <n v="0"/>
    <n v="200"/>
    <n v="200"/>
    <n v="200"/>
    <n v="600"/>
    <n v="0"/>
    <n v="0"/>
    <n v="0"/>
    <n v="600"/>
    <n v="0"/>
    <n v="0"/>
    <n v="200"/>
    <n v="0"/>
    <n v="200"/>
    <n v="0"/>
    <n v="0"/>
    <n v="0"/>
    <n v="0"/>
    <n v="0"/>
    <n v="0"/>
    <n v="0"/>
    <n v="0"/>
    <n v="200"/>
    <n v="0"/>
    <n v="0"/>
    <n v="0"/>
    <n v="0"/>
    <n v="0"/>
    <n v="0"/>
    <n v="0"/>
    <m/>
  </r>
  <r>
    <n v="1031"/>
    <d v="2016-09-25T00:00:00"/>
    <d v="2016-09-25T00:00:00"/>
    <x v="2"/>
    <s v="UN"/>
    <x v="4"/>
    <x v="8"/>
    <s v="IQ-G18"/>
    <s v="Tikrit_تكريت"/>
    <s v="IQ-D108"/>
    <s v="Hay Al Shuhdaa Mahala 204"/>
    <x v="1"/>
    <x v="1"/>
    <s v="Summer"/>
    <s v="Delivered"/>
    <s v="In-Kind"/>
    <n v="574"/>
    <n v="574"/>
    <m/>
    <m/>
    <n v="0"/>
    <n v="0"/>
    <n v="574"/>
    <n v="0"/>
    <n v="574"/>
    <n v="1722"/>
    <n v="3444"/>
    <n v="0"/>
    <n v="0"/>
    <n v="0"/>
    <n v="1722"/>
    <n v="0"/>
    <n v="0"/>
    <n v="0"/>
    <n v="574"/>
    <n v="574"/>
    <n v="574"/>
    <n v="574"/>
    <n v="0"/>
    <n v="0"/>
    <n v="0"/>
    <n v="0"/>
    <n v="574"/>
    <n v="574"/>
    <n v="0"/>
    <n v="0"/>
    <n v="574"/>
    <n v="0"/>
    <n v="0"/>
    <n v="0"/>
    <n v="0"/>
    <s v="(574sewing kits,Nylon,Solar RL)"/>
  </r>
  <r>
    <n v="1032"/>
    <d v="2016-09-25T00:00:00"/>
    <d v="2016-09-25T00:00:00"/>
    <x v="1"/>
    <s v="UN"/>
    <x v="2"/>
    <x v="3"/>
    <s v="IQ-G13"/>
    <s v="Kirkuk__كركوك"/>
    <s v="IQ-D076"/>
    <s v="Laylan Camp"/>
    <x v="0"/>
    <x v="1"/>
    <s v="Normal"/>
    <s v="Delivered"/>
    <s v="In-Kind"/>
    <n v="68"/>
    <n v="68"/>
    <m/>
    <m/>
    <n v="408"/>
    <n v="0"/>
    <n v="68"/>
    <n v="68"/>
    <n v="68"/>
    <n v="204"/>
    <n v="0"/>
    <n v="0"/>
    <n v="0"/>
    <n v="0"/>
    <n v="0"/>
    <n v="0"/>
    <n v="68"/>
    <n v="0"/>
    <n v="68"/>
    <n v="0"/>
    <n v="0"/>
    <n v="0"/>
    <n v="0"/>
    <n v="0"/>
    <n v="0"/>
    <n v="0"/>
    <n v="0"/>
    <n v="68"/>
    <n v="0"/>
    <n v="0"/>
    <n v="0"/>
    <n v="0"/>
    <n v="0"/>
    <n v="0"/>
    <n v="0"/>
    <m/>
  </r>
  <r>
    <n v="1033"/>
    <d v="2016-09-25T00:00:00"/>
    <d v="2016-09-25T00:00:00"/>
    <x v="1"/>
    <s v="UN"/>
    <x v="2"/>
    <x v="3"/>
    <s v="IQ-G13"/>
    <s v="Kirkuk__كركوك"/>
    <s v="IQ-D076"/>
    <s v="City Center"/>
    <x v="1"/>
    <x v="1"/>
    <s v="Normal"/>
    <s v="Delivered"/>
    <s v="In-Kind"/>
    <n v="2"/>
    <n v="2"/>
    <m/>
    <m/>
    <n v="12"/>
    <n v="0"/>
    <n v="2"/>
    <n v="2"/>
    <n v="2"/>
    <n v="6"/>
    <n v="0"/>
    <n v="0"/>
    <n v="0"/>
    <n v="0"/>
    <n v="0"/>
    <n v="0"/>
    <n v="2"/>
    <n v="0"/>
    <n v="2"/>
    <n v="0"/>
    <n v="0"/>
    <n v="0"/>
    <n v="0"/>
    <n v="0"/>
    <n v="0"/>
    <n v="0"/>
    <n v="0"/>
    <n v="2"/>
    <n v="0"/>
    <n v="0"/>
    <n v="0"/>
    <n v="0"/>
    <n v="0"/>
    <n v="0"/>
    <n v="0"/>
    <m/>
  </r>
  <r>
    <n v="1034"/>
    <d v="2016-09-25T00:00:00"/>
    <d v="2016-09-25T00:00:00"/>
    <x v="1"/>
    <s v="UN"/>
    <x v="3"/>
    <x v="11"/>
    <s v="IQ-G11"/>
    <s v="Erbil__اربيل"/>
    <s v="IQ-D064"/>
    <s v="Youth Center behind Majidi Mall"/>
    <x v="1"/>
    <x v="1"/>
    <s v="Normal"/>
    <s v="Delivered"/>
    <s v="CASH"/>
    <n v="19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sh for CRI; one time payment of USD 200 per family"/>
  </r>
  <r>
    <n v="1035"/>
    <d v="2016-09-26T00:00:00"/>
    <d v="2016-09-26T00:00:00"/>
    <x v="1"/>
    <s v="UN"/>
    <x v="1"/>
    <x v="2"/>
    <s v="IQ-G01"/>
    <s v="Falluja_الفلوجة"/>
    <s v="IQ-D002"/>
    <s v="Ak markazi 11F, AK#7 25F, AK#8 27F"/>
    <x v="0"/>
    <x v="1"/>
    <s v="Normal"/>
    <s v="Delivered"/>
    <s v="In-Kind"/>
    <n v="63"/>
    <n v="63"/>
    <m/>
    <m/>
    <n v="378"/>
    <n v="0"/>
    <n v="63"/>
    <n v="63"/>
    <n v="63"/>
    <n v="189"/>
    <n v="0"/>
    <n v="0"/>
    <n v="0"/>
    <n v="189"/>
    <n v="0"/>
    <n v="0"/>
    <n v="63"/>
    <n v="0"/>
    <n v="63"/>
    <n v="0"/>
    <n v="0"/>
    <n v="0"/>
    <n v="0"/>
    <n v="0"/>
    <n v="0"/>
    <n v="0"/>
    <n v="0"/>
    <n v="63"/>
    <n v="0"/>
    <n v="0"/>
    <n v="0"/>
    <n v="0"/>
    <n v="0"/>
    <n v="0"/>
    <n v="0"/>
    <m/>
  </r>
  <r>
    <n v="1036"/>
    <d v="2016-09-26T00:00:00"/>
    <d v="2016-09-26T00:00:00"/>
    <x v="1"/>
    <s v="UN"/>
    <x v="2"/>
    <x v="3"/>
    <s v="IQ-G13"/>
    <s v="Daquq_داقوق"/>
    <s v="IQ-D074"/>
    <s v="Nazrawa Camp"/>
    <x v="0"/>
    <x v="1"/>
    <s v="Normal"/>
    <s v="Delivered"/>
    <s v="In-Kind"/>
    <n v="24"/>
    <n v="24"/>
    <m/>
    <m/>
    <n v="144"/>
    <n v="0"/>
    <n v="24"/>
    <n v="24"/>
    <n v="24"/>
    <n v="72"/>
    <n v="0"/>
    <n v="0"/>
    <n v="0"/>
    <n v="0"/>
    <n v="0"/>
    <n v="0"/>
    <n v="24"/>
    <n v="0"/>
    <n v="24"/>
    <n v="0"/>
    <n v="0"/>
    <n v="0"/>
    <n v="0"/>
    <n v="0"/>
    <n v="0"/>
    <n v="0"/>
    <n v="0"/>
    <n v="24"/>
    <n v="0"/>
    <n v="0"/>
    <n v="0"/>
    <n v="0"/>
    <n v="0"/>
    <n v="0"/>
    <n v="0"/>
    <m/>
  </r>
  <r>
    <n v="1037"/>
    <d v="2016-09-26T00:00:00"/>
    <d v="2016-09-26T00:00:00"/>
    <x v="1"/>
    <s v="UN"/>
    <x v="2"/>
    <x v="3"/>
    <s v="IQ-G13"/>
    <s v="Kirkuk__كركوك"/>
    <s v="IQ-D076"/>
    <s v="Laylan Camp"/>
    <x v="0"/>
    <x v="1"/>
    <s v="Normal"/>
    <s v="Delivered"/>
    <s v="In-Kind"/>
    <n v="38"/>
    <n v="38"/>
    <m/>
    <m/>
    <n v="228"/>
    <n v="0"/>
    <n v="38"/>
    <n v="38"/>
    <n v="38"/>
    <n v="114"/>
    <n v="0"/>
    <n v="0"/>
    <n v="0"/>
    <n v="0"/>
    <n v="0"/>
    <n v="0"/>
    <n v="38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m/>
  </r>
  <r>
    <n v="1038"/>
    <d v="2016-09-26T00:00:00"/>
    <d v="2016-09-26T00:00:00"/>
    <x v="1"/>
    <s v="UN"/>
    <x v="3"/>
    <x v="11"/>
    <s v="IQ-G11"/>
    <s v="Erbil__اربيل"/>
    <s v="IQ-D064"/>
    <s v="Zaitun CIty"/>
    <x v="1"/>
    <x v="1"/>
    <s v="Normal"/>
    <s v="Delivered"/>
    <s v="CASH"/>
    <n v="203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ash for CRI; one time payment of USD 200 per family"/>
  </r>
  <r>
    <n v="1039"/>
    <d v="2016-09-27T00:00:00"/>
    <d v="2016-09-27T00:00:00"/>
    <x v="1"/>
    <s v="UN"/>
    <x v="1"/>
    <x v="2"/>
    <s v="IQ-G01"/>
    <s v="Falluja_الفلوجة"/>
    <s v="IQ-D002"/>
    <s v="HTC Fallujah camp 8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1040"/>
    <d v="2016-09-27T00:00:00"/>
    <d v="2016-09-27T00:00:00"/>
    <x v="1"/>
    <s v="UN"/>
    <x v="1"/>
    <x v="2"/>
    <s v="IQ-G01"/>
    <s v="Falluja_الفلوجة"/>
    <s v="IQ-D002"/>
    <s v="HTC Fallujah camp 5"/>
    <x v="0"/>
    <x v="1"/>
    <s v="Normal"/>
    <s v="Deliver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m/>
  </r>
  <r>
    <n v="1041"/>
    <d v="2016-09-27T00:00:00"/>
    <d v="2016-09-27T00:00:00"/>
    <x v="1"/>
    <s v="UN"/>
    <x v="2"/>
    <x v="3"/>
    <s v="IQ-G13"/>
    <s v="Kirkuk__كركوك"/>
    <s v="IQ-D076"/>
    <s v="Laylan Camp"/>
    <x v="0"/>
    <x v="1"/>
    <s v="Normal"/>
    <s v="Delivered"/>
    <s v="In-Kind"/>
    <n v="35"/>
    <n v="35"/>
    <m/>
    <m/>
    <n v="210"/>
    <n v="0"/>
    <n v="35"/>
    <n v="35"/>
    <n v="35"/>
    <n v="105"/>
    <n v="0"/>
    <n v="0"/>
    <n v="0"/>
    <n v="0"/>
    <n v="0"/>
    <n v="0"/>
    <n v="35"/>
    <n v="0"/>
    <n v="35"/>
    <n v="0"/>
    <n v="0"/>
    <n v="0"/>
    <n v="0"/>
    <n v="0"/>
    <n v="0"/>
    <n v="0"/>
    <n v="0"/>
    <n v="35"/>
    <n v="0"/>
    <n v="0"/>
    <n v="0"/>
    <n v="0"/>
    <n v="0"/>
    <n v="0"/>
    <n v="0"/>
    <m/>
  </r>
  <r>
    <n v="1042"/>
    <d v="2016-09-27T00:00:00"/>
    <d v="2016-09-27T00:00:00"/>
    <x v="22"/>
    <s v="Int'l NGO"/>
    <x v="24"/>
    <x v="8"/>
    <s v="IQ-G18"/>
    <s v="Tikrit_تكريت"/>
    <s v="IQ-D108"/>
    <s v="Shaklawa"/>
    <x v="1"/>
    <x v="1"/>
    <s v="Normal"/>
    <s v="Delivered"/>
    <s v="In-Kind"/>
    <n v="495"/>
    <m/>
    <m/>
    <m/>
    <n v="0"/>
    <n v="0"/>
    <n v="0"/>
    <n v="0"/>
    <n v="0"/>
    <n v="0"/>
    <n v="0"/>
    <n v="0"/>
    <n v="0"/>
    <n v="0"/>
    <n v="0"/>
    <n v="0"/>
    <n v="0"/>
    <n v="0"/>
    <n v="495"/>
    <n v="0"/>
    <n v="0"/>
    <n v="0"/>
    <n v="495"/>
    <n v="0"/>
    <n v="0"/>
    <n v="0"/>
    <n v="0"/>
    <n v="0"/>
    <n v="0"/>
    <n v="0"/>
    <n v="0"/>
    <n v="0"/>
    <n v="0"/>
    <n v="0"/>
    <n v="0"/>
    <s v="From TDH"/>
  </r>
  <r>
    <n v="1043"/>
    <d v="2016-09-28T00:00:00"/>
    <d v="2016-09-28T00:00:00"/>
    <x v="1"/>
    <s v="UN"/>
    <x v="2"/>
    <x v="3"/>
    <s v="IQ-G13"/>
    <s v="Kirkuk__كركوك"/>
    <s v="IQ-D076"/>
    <s v="Laylan Camp"/>
    <x v="0"/>
    <x v="1"/>
    <s v="Normal"/>
    <s v="Delivered"/>
    <s v="In-Kind"/>
    <n v="142"/>
    <n v="142"/>
    <m/>
    <m/>
    <n v="852"/>
    <n v="0"/>
    <n v="142"/>
    <n v="142"/>
    <n v="142"/>
    <n v="426"/>
    <n v="0"/>
    <n v="0"/>
    <n v="0"/>
    <n v="0"/>
    <n v="0"/>
    <n v="0"/>
    <n v="142"/>
    <n v="0"/>
    <n v="142"/>
    <n v="0"/>
    <n v="0"/>
    <n v="0"/>
    <n v="0"/>
    <n v="0"/>
    <n v="0"/>
    <n v="0"/>
    <n v="0"/>
    <n v="142"/>
    <n v="0"/>
    <n v="0"/>
    <n v="0"/>
    <n v="0"/>
    <n v="0"/>
    <n v="0"/>
    <n v="0"/>
    <m/>
  </r>
  <r>
    <n v="1044"/>
    <d v="2016-09-29T00:00:00"/>
    <d v="2016-09-29T00:00:00"/>
    <x v="2"/>
    <s v="UN"/>
    <x v="4"/>
    <x v="3"/>
    <s v="IQ-G13"/>
    <s v="Kirkuk__كركوك"/>
    <s v="IQ-D076"/>
    <s v="Center "/>
    <x v="1"/>
    <x v="1"/>
    <s v="Summer"/>
    <s v="Delivered"/>
    <s v="In-Kind"/>
    <n v="250"/>
    <n v="250"/>
    <m/>
    <m/>
    <n v="0"/>
    <n v="0"/>
    <n v="0"/>
    <n v="0"/>
    <n v="0"/>
    <n v="0"/>
    <n v="1500"/>
    <n v="0"/>
    <n v="0"/>
    <n v="0"/>
    <n v="1500"/>
    <n v="0"/>
    <n v="0"/>
    <n v="0"/>
    <n v="250"/>
    <n v="250"/>
    <n v="0"/>
    <n v="250"/>
    <n v="0"/>
    <n v="0"/>
    <n v="0"/>
    <n v="0"/>
    <n v="250"/>
    <n v="250"/>
    <n v="0"/>
    <n v="0"/>
    <n v="250"/>
    <n v="0"/>
    <n v="0"/>
    <n v="0"/>
    <n v="0"/>
    <s v="(250 solar RL)"/>
  </r>
  <r>
    <n v="1045"/>
    <d v="2016-09-29T00:00:00"/>
    <d v="2016-09-29T00:00:00"/>
    <x v="2"/>
    <s v="UN"/>
    <x v="4"/>
    <x v="5"/>
    <s v="IQ-G15"/>
    <s v="Tilkaif_تلكيف"/>
    <s v="IQ-D091"/>
    <s v="Garmawa Camp"/>
    <x v="0"/>
    <x v="1"/>
    <s v="Summer"/>
    <s v="Delivered"/>
    <s v="In-Kind"/>
    <n v="180"/>
    <n v="180"/>
    <m/>
    <m/>
    <n v="0"/>
    <n v="0"/>
    <n v="0"/>
    <n v="0"/>
    <n v="0"/>
    <n v="0"/>
    <n v="0"/>
    <n v="0"/>
    <n v="0"/>
    <n v="0"/>
    <n v="0"/>
    <n v="0"/>
    <n v="0"/>
    <n v="0"/>
    <n v="0"/>
    <n v="0"/>
    <n v="180"/>
    <n v="0"/>
    <n v="0"/>
    <n v="0"/>
    <n v="0"/>
    <n v="0"/>
    <n v="0"/>
    <n v="0"/>
    <n v="0"/>
    <n v="0"/>
    <n v="0"/>
    <n v="0"/>
    <n v="0"/>
    <n v="0"/>
    <n v="0"/>
    <m/>
  </r>
  <r>
    <n v="1046"/>
    <d v="2016-09-29T00:00:00"/>
    <d v="2016-09-29T00:00:00"/>
    <x v="22"/>
    <s v="Int'l NGO"/>
    <x v="24"/>
    <x v="8"/>
    <s v="IQ-G18"/>
    <s v="Tikrit_تكريت"/>
    <s v="IQ-D108"/>
    <s v="Al-Zahar"/>
    <x v="1"/>
    <x v="1"/>
    <s v="Normal"/>
    <s v="Delivered"/>
    <s v="In-Kind"/>
    <n v="221"/>
    <m/>
    <m/>
    <m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221"/>
    <n v="0"/>
    <n v="0"/>
    <n v="0"/>
    <n v="0"/>
    <n v="0"/>
    <n v="0"/>
    <n v="0"/>
    <n v="0"/>
    <n v="0"/>
    <n v="0"/>
    <n v="0"/>
    <n v="0"/>
    <s v="From TDH"/>
  </r>
  <r>
    <n v="1047"/>
    <d v="2016-09-30T00:00:00"/>
    <d v="2016-09-30T00:00:00"/>
    <x v="1"/>
    <s v="UN"/>
    <x v="11"/>
    <x v="12"/>
    <s v="IQ-G10"/>
    <s v="Khanaqin_خانقين"/>
    <s v="IQ-D060"/>
    <s v="AlWand1 Camp"/>
    <x v="0"/>
    <x v="1"/>
    <s v="Normal"/>
    <s v="Delivered"/>
    <s v="In-Kind"/>
    <n v="13"/>
    <n v="13"/>
    <m/>
    <m/>
    <n v="78"/>
    <n v="0"/>
    <n v="13"/>
    <n v="13"/>
    <n v="13"/>
    <n v="78"/>
    <n v="78"/>
    <n v="0"/>
    <n v="0"/>
    <m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m/>
  </r>
  <r>
    <n v="1048"/>
    <d v="2016-09-30T00:00:00"/>
    <d v="2016-09-30T00:00:00"/>
    <x v="1"/>
    <s v="UN"/>
    <x v="11"/>
    <x v="12"/>
    <s v="IQ-G10"/>
    <s v="Khanaqin_خانقين"/>
    <s v="IQ-D060"/>
    <s v="AlWand2 Camp"/>
    <x v="0"/>
    <x v="1"/>
    <s v="Normal"/>
    <s v="Delivered"/>
    <s v="In-Kind"/>
    <n v="6"/>
    <n v="6"/>
    <m/>
    <m/>
    <n v="6"/>
    <n v="0"/>
    <n v="1"/>
    <n v="1"/>
    <n v="1"/>
    <n v="6"/>
    <n v="6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m/>
  </r>
  <r>
    <n v="1049"/>
    <d v="2016-09-30T00:00:00"/>
    <d v="2016-09-30T00:00:00"/>
    <x v="1"/>
    <s v="UN"/>
    <x v="11"/>
    <x v="12"/>
    <s v="IQ-G10"/>
    <s v="Khanaqin_خانقين"/>
    <s v="IQ-D060"/>
    <s v="Qurato Camp"/>
    <x v="0"/>
    <x v="1"/>
    <s v="Normal"/>
    <s v="Delivered"/>
    <s v="In-Kind"/>
    <n v="15"/>
    <n v="15"/>
    <m/>
    <m/>
    <n v="59"/>
    <n v="0"/>
    <n v="14"/>
    <n v="14"/>
    <m/>
    <n v="36"/>
    <n v="56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050"/>
    <d v="2016-09-30T00:00:00"/>
    <d v="2016-09-30T00:00:00"/>
    <x v="1"/>
    <s v="UN"/>
    <x v="11"/>
    <x v="10"/>
    <s v="IQ-G05"/>
    <s v="SUL - Kalar"/>
    <s v="IQ-D069"/>
    <s v="TazaDe Camp"/>
    <x v="0"/>
    <x v="1"/>
    <s v="Normal"/>
    <s v="Delivered"/>
    <s v="In-Kind"/>
    <n v="114"/>
    <n v="114"/>
    <m/>
    <m/>
    <n v="415"/>
    <n v="0"/>
    <n v="100"/>
    <n v="95"/>
    <n v="112"/>
    <n v="415"/>
    <n v="0"/>
    <n v="0"/>
    <n v="0"/>
    <n v="0"/>
    <n v="0"/>
    <n v="0"/>
    <n v="84"/>
    <n v="0"/>
    <n v="102"/>
    <n v="0"/>
    <n v="0"/>
    <n v="0"/>
    <n v="0"/>
    <n v="0"/>
    <n v="0"/>
    <n v="0"/>
    <n v="0"/>
    <m/>
    <n v="0"/>
    <n v="0"/>
    <n v="0"/>
    <n v="0"/>
    <n v="0"/>
    <n v="0"/>
    <n v="0"/>
    <m/>
  </r>
  <r>
    <n v="1051"/>
    <d v="2016-09-03T00:00:00"/>
    <d v="2016-09-30T00:00:00"/>
    <x v="5"/>
    <s v="Int'l NGO"/>
    <x v="8"/>
    <x v="8"/>
    <s v="IQ-G18"/>
    <s v="Daur_الدور"/>
    <s v="IQ-D103"/>
    <s v="District - Daur"/>
    <x v="1"/>
    <x v="1"/>
    <s v="Normal"/>
    <s v="Delivered"/>
    <s v="In-Kind"/>
    <n v="150"/>
    <n v="150"/>
    <m/>
    <m/>
    <n v="900"/>
    <n v="0"/>
    <n v="150"/>
    <n v="150"/>
    <n v="150"/>
    <n v="450"/>
    <n v="0"/>
    <n v="0"/>
    <n v="0"/>
    <n v="150"/>
    <n v="0"/>
    <n v="0"/>
    <n v="150"/>
    <n v="0"/>
    <n v="0"/>
    <n v="0"/>
    <n v="0"/>
    <n v="0"/>
    <n v="0"/>
    <n v="0"/>
    <n v="0"/>
    <n v="0"/>
    <n v="0"/>
    <n v="150"/>
    <n v="0"/>
    <n v="0"/>
    <n v="0"/>
    <n v="0"/>
    <n v="0"/>
    <n v="0"/>
    <n v="0"/>
    <s v="From AI (not reported in UNHCR Data)"/>
  </r>
  <r>
    <n v="1052"/>
    <d v="2016-09-03T00:00:00"/>
    <d v="2016-09-30T00:00:00"/>
    <x v="5"/>
    <s v="Int'l NGO"/>
    <x v="8"/>
    <x v="2"/>
    <s v="IQ-G01"/>
    <s v="Ramadi_الرمادي"/>
    <s v="IQ-D006"/>
    <s v="Governorate - Anbar"/>
    <x v="1"/>
    <x v="1"/>
    <s v="Normal"/>
    <s v="Delivered"/>
    <s v="CASH"/>
    <n v="20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53"/>
    <d v="2016-09-03T00:00:00"/>
    <d v="2016-09-30T00:00:00"/>
    <x v="5"/>
    <s v="Int'l NGO"/>
    <x v="8"/>
    <x v="2"/>
    <s v="IQ-G01"/>
    <s v="Falluja_الفلوجة"/>
    <s v="IQ-D002"/>
    <s v="Camp - Amriyat Al-Fallujah"/>
    <x v="0"/>
    <x v="1"/>
    <s v="Normal"/>
    <s v="Delivered"/>
    <s v="In-Kind"/>
    <n v="651"/>
    <n v="651"/>
    <m/>
    <m/>
    <n v="3906"/>
    <n v="0"/>
    <n v="651"/>
    <n v="651"/>
    <n v="651"/>
    <n v="1953"/>
    <n v="0"/>
    <n v="0"/>
    <n v="0"/>
    <n v="1953"/>
    <n v="0"/>
    <n v="0"/>
    <n v="651"/>
    <n v="0"/>
    <n v="0"/>
    <n v="0"/>
    <n v="0"/>
    <n v="0"/>
    <n v="0"/>
    <n v="0"/>
    <n v="0"/>
    <n v="0"/>
    <n v="0"/>
    <n v="255"/>
    <n v="0"/>
    <n v="0"/>
    <n v="0"/>
    <n v="0"/>
    <n v="0"/>
    <n v="0"/>
    <n v="0"/>
    <s v="From AI"/>
  </r>
  <r>
    <n v="1054"/>
    <d v="2016-09-03T00:00:00"/>
    <d v="2016-09-30T00:00:00"/>
    <x v="5"/>
    <s v="Int'l NGO"/>
    <x v="8"/>
    <x v="2"/>
    <s v="IQ-G01"/>
    <s v="Falluja_الفلوجة"/>
    <s v="IQ-D002"/>
    <s v="Camp - Habbaniya Tourist City"/>
    <x v="0"/>
    <x v="1"/>
    <s v="Normal"/>
    <s v="Delivered"/>
    <s v="In-Kind"/>
    <n v="300"/>
    <n v="300"/>
    <m/>
    <m/>
    <n v="1800"/>
    <n v="0"/>
    <n v="300"/>
    <n v="300"/>
    <n v="300"/>
    <n v="900"/>
    <n v="0"/>
    <n v="0"/>
    <n v="0"/>
    <n v="900"/>
    <n v="0"/>
    <n v="0"/>
    <n v="300"/>
    <n v="0"/>
    <n v="0"/>
    <n v="0"/>
    <n v="0"/>
    <n v="0"/>
    <n v="0"/>
    <n v="0"/>
    <n v="0"/>
    <n v="0"/>
    <n v="0"/>
    <n v="433"/>
    <n v="0"/>
    <n v="0"/>
    <n v="0"/>
    <n v="0"/>
    <n v="0"/>
    <n v="0"/>
    <n v="0"/>
    <s v="From AI"/>
  </r>
  <r>
    <n v="1055"/>
    <d v="2016-09-03T00:00:00"/>
    <d v="2016-09-30T00:00:00"/>
    <x v="3"/>
    <s v="Nat'l NGO"/>
    <x v="6"/>
    <x v="11"/>
    <s v="IQ-G11"/>
    <s v="Makhmur_مخمور"/>
    <s v="IQ-D066"/>
    <s v="Camp - Debaga"/>
    <x v="0"/>
    <x v="1"/>
    <s v="Normal"/>
    <s v="Delivered"/>
    <s v="In-Kind"/>
    <n v="51"/>
    <m/>
    <m/>
    <m/>
    <n v="298"/>
    <n v="63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"/>
    <n v="0"/>
    <s v="From AI"/>
  </r>
  <r>
    <n v="1056"/>
    <d v="2016-09-03T00:00:00"/>
    <d v="2016-09-30T00:00:00"/>
    <x v="25"/>
    <s v="Int'l NGO"/>
    <x v="27"/>
    <x v="2"/>
    <s v="IQ-G01"/>
    <s v="Falluja_الفلوجة"/>
    <s v="IQ-D002"/>
    <s v="Camp - Amriyat Al-Fallujah"/>
    <x v="0"/>
    <x v="1"/>
    <s v="Normal"/>
    <s v="Delivered"/>
    <s v="In-Kind"/>
    <n v="1160"/>
    <m/>
    <m/>
    <m/>
    <n v="0"/>
    <n v="0"/>
    <n v="1160"/>
    <n v="0"/>
    <n v="0"/>
    <n v="0"/>
    <n v="0"/>
    <n v="0"/>
    <n v="0"/>
    <n v="0"/>
    <n v="0"/>
    <n v="0"/>
    <n v="1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57"/>
    <d v="2016-09-03T00:00:00"/>
    <d v="2016-09-30T00:00:00"/>
    <x v="16"/>
    <s v="Int'l NGO"/>
    <x v="19"/>
    <x v="3"/>
    <s v="IQ-G13"/>
    <s v="Daquq_داقوق"/>
    <s v="IQ-D074"/>
    <s v="District - Daquq"/>
    <x v="1"/>
    <x v="1"/>
    <s v="Normal"/>
    <s v="Delivered"/>
    <s v="In-Kind"/>
    <n v="208"/>
    <n v="208"/>
    <m/>
    <m/>
    <n v="1205"/>
    <n v="208"/>
    <n v="208"/>
    <n v="0"/>
    <n v="208"/>
    <n v="1205"/>
    <n v="0"/>
    <n v="0"/>
    <n v="0"/>
    <n v="0"/>
    <n v="0"/>
    <n v="0"/>
    <n v="208"/>
    <n v="0"/>
    <n v="0"/>
    <n v="0"/>
    <n v="0"/>
    <n v="0"/>
    <n v="0"/>
    <n v="0"/>
    <n v="0"/>
    <n v="0"/>
    <n v="228"/>
    <n v="228"/>
    <n v="0"/>
    <n v="0"/>
    <n v="0"/>
    <n v="0"/>
    <n v="0"/>
    <n v="0"/>
    <n v="0"/>
    <s v="From AI"/>
  </r>
  <r>
    <n v="1058"/>
    <d v="2016-09-03T00:00:00"/>
    <d v="2016-09-30T00:00:00"/>
    <x v="16"/>
    <s v="Int'l NGO"/>
    <x v="19"/>
    <x v="3"/>
    <s v="IQ-G13"/>
    <s v="Daquq_داقوق"/>
    <s v="IQ-D074"/>
    <s v="District - Daquq"/>
    <x v="1"/>
    <x v="2"/>
    <s v="Normal"/>
    <s v="Delivered"/>
    <s v="In-Kind"/>
    <n v="20"/>
    <n v="20"/>
    <m/>
    <m/>
    <n v="119"/>
    <n v="20"/>
    <n v="20"/>
    <n v="0"/>
    <n v="20"/>
    <n v="119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59"/>
    <d v="2016-09-03T00:00:00"/>
    <d v="2016-09-30T00:00:00"/>
    <x v="24"/>
    <s v="Int'l NGO"/>
    <x v="26"/>
    <x v="8"/>
    <s v="IQ-G18"/>
    <s v="Baiji_بيجي"/>
    <s v="IQ-D101"/>
    <s v="District - Baiji"/>
    <x v="1"/>
    <x v="1"/>
    <s v="Normal"/>
    <s v="Delivered"/>
    <s v="In-Kind"/>
    <n v="177"/>
    <m/>
    <m/>
    <m/>
    <n v="0"/>
    <n v="0"/>
    <n v="177"/>
    <n v="0"/>
    <n v="0"/>
    <n v="0"/>
    <n v="0"/>
    <n v="0"/>
    <n v="0"/>
    <n v="0"/>
    <n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0"/>
    <d v="2016-09-03T00:00:00"/>
    <d v="2016-09-30T00:00:00"/>
    <x v="24"/>
    <s v="Int'l NGO"/>
    <x v="26"/>
    <x v="8"/>
    <s v="IQ-G18"/>
    <s v="Tikrit_تكريت"/>
    <s v="IQ-D108"/>
    <s v="District - Tikrit"/>
    <x v="1"/>
    <x v="1"/>
    <s v="Normal"/>
    <s v="Delivered"/>
    <s v="In-Kind"/>
    <n v="133"/>
    <m/>
    <m/>
    <m/>
    <n v="0"/>
    <n v="0"/>
    <n v="133"/>
    <n v="0"/>
    <n v="0"/>
    <n v="0"/>
    <n v="0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1"/>
    <d v="2016-09-03T00:00:00"/>
    <d v="2016-09-30T00:00:00"/>
    <x v="7"/>
    <s v="Nat'l NGO"/>
    <x v="3"/>
    <x v="0"/>
    <s v="IQ-G08"/>
    <s v="Dahuk__دهوك"/>
    <s v="IQ-D049"/>
    <s v="District - Dahuk"/>
    <x v="1"/>
    <x v="1"/>
    <s v="Normal"/>
    <s v="Delivered"/>
    <s v="In-Kind"/>
    <n v="4"/>
    <m/>
    <m/>
    <m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2"/>
    <d v="2016-09-03T00:00:00"/>
    <d v="2016-09-30T00:00:00"/>
    <x v="7"/>
    <s v="Nat'l NGO"/>
    <x v="3"/>
    <x v="0"/>
    <s v="IQ-G08"/>
    <s v="Sumel_سميل"/>
    <s v="IQ-D050"/>
    <s v="Camp - Bajet Kandala"/>
    <x v="0"/>
    <x v="2"/>
    <s v="Normal"/>
    <s v="Delivered"/>
    <s v="In-Kind"/>
    <n v="1"/>
    <n v="1"/>
    <m/>
    <m/>
    <n v="0"/>
    <n v="0"/>
    <n v="1"/>
    <n v="0"/>
    <n v="1"/>
    <n v="9"/>
    <n v="0"/>
    <n v="0"/>
    <n v="0"/>
    <n v="0"/>
    <n v="0"/>
    <n v="0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3"/>
    <d v="2016-09-03T00:00:00"/>
    <d v="2016-09-30T00:00:00"/>
    <x v="7"/>
    <s v="Nat'l NGO"/>
    <x v="3"/>
    <x v="0"/>
    <s v="IQ-G08"/>
    <s v="Zakho_زاخو"/>
    <s v="IQ-D051"/>
    <s v="Camp - Berseve 1"/>
    <x v="0"/>
    <x v="2"/>
    <s v="Normal"/>
    <s v="Delivered"/>
    <s v="In-Kind"/>
    <n v="4"/>
    <n v="4"/>
    <m/>
    <m/>
    <n v="0"/>
    <n v="0"/>
    <n v="3"/>
    <n v="0"/>
    <n v="4"/>
    <n v="13"/>
    <n v="0"/>
    <n v="0"/>
    <n v="0"/>
    <n v="0"/>
    <n v="0"/>
    <n v="0"/>
    <n v="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4"/>
    <d v="2016-09-03T00:00:00"/>
    <d v="2016-09-30T00:00:00"/>
    <x v="7"/>
    <s v="Nat'l NGO"/>
    <x v="3"/>
    <x v="0"/>
    <s v="IQ-G08"/>
    <s v="Zakho_زاخو"/>
    <s v="IQ-D051"/>
    <s v="Camp - Berseve 2"/>
    <x v="0"/>
    <x v="2"/>
    <s v="Normal"/>
    <s v="Delivered"/>
    <s v="In-Kind"/>
    <n v="1"/>
    <m/>
    <m/>
    <m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5"/>
    <d v="2016-09-03T00:00:00"/>
    <d v="2016-09-30T00:00:00"/>
    <x v="7"/>
    <s v="Nat'l NGO"/>
    <x v="3"/>
    <x v="5"/>
    <s v="IQ-G15"/>
    <s v="Akre_عقرة"/>
    <s v="IQ-D083"/>
    <s v="Camp - Mamilian"/>
    <x v="0"/>
    <x v="1"/>
    <s v="Normal"/>
    <s v="Delivered"/>
    <s v="In-Kind"/>
    <n v="10"/>
    <n v="10"/>
    <m/>
    <m/>
    <n v="0"/>
    <n v="0"/>
    <n v="10"/>
    <n v="0"/>
    <n v="10"/>
    <n v="56"/>
    <n v="0"/>
    <n v="0"/>
    <n v="0"/>
    <n v="0"/>
    <n v="0"/>
    <n v="0"/>
    <n v="1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6"/>
    <d v="2016-09-03T00:00:00"/>
    <d v="2016-09-30T00:00:00"/>
    <x v="7"/>
    <s v="Nat'l NGO"/>
    <x v="3"/>
    <x v="5"/>
    <s v="IQ-G15"/>
    <s v="Tilkaif_تلكيف"/>
    <s v="IQ-D091"/>
    <s v="Camp - Garmawa"/>
    <x v="0"/>
    <x v="1"/>
    <s v="Normal"/>
    <s v="Delivered"/>
    <s v="In-Kind"/>
    <n v="55"/>
    <n v="55"/>
    <m/>
    <m/>
    <n v="0"/>
    <n v="0"/>
    <n v="61"/>
    <n v="8"/>
    <n v="55"/>
    <n v="333"/>
    <n v="0"/>
    <n v="0"/>
    <n v="0"/>
    <n v="0"/>
    <n v="0"/>
    <n v="0"/>
    <n v="61"/>
    <n v="333"/>
    <n v="61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7"/>
    <d v="2016-09-03T00:00:00"/>
    <d v="2016-09-30T00:00:00"/>
    <x v="7"/>
    <s v="Nat'l NGO"/>
    <x v="3"/>
    <x v="5"/>
    <s v="IQ-G15"/>
    <s v="Tilkaif_تلكيف"/>
    <s v="IQ-D091"/>
    <s v="Camp - Garmawa"/>
    <x v="0"/>
    <x v="2"/>
    <s v="Normal"/>
    <s v="Delivered"/>
    <s v="In-Kind"/>
    <n v="1"/>
    <n v="1"/>
    <m/>
    <m/>
    <n v="0"/>
    <n v="0"/>
    <n v="3"/>
    <n v="0"/>
    <n v="3"/>
    <n v="6"/>
    <n v="0"/>
    <n v="0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068"/>
    <d v="2016-10-03T00:00:00"/>
    <d v="2016-10-03T00:00:00"/>
    <x v="1"/>
    <s v="UN"/>
    <x v="2"/>
    <x v="3"/>
    <s v="IQ-G13"/>
    <s v="Daquq_داقوق"/>
    <s v="IQ-D074"/>
    <s v="Nazrawa Camp"/>
    <x v="0"/>
    <x v="1"/>
    <s v="Normal"/>
    <s v="Delivered"/>
    <s v="In-Kind"/>
    <n v="80"/>
    <n v="80"/>
    <m/>
    <m/>
    <n v="480"/>
    <n v="0"/>
    <n v="80"/>
    <n v="80"/>
    <n v="80"/>
    <n v="240"/>
    <n v="0"/>
    <n v="0"/>
    <n v="0"/>
    <n v="0"/>
    <n v="0"/>
    <n v="0"/>
    <n v="80"/>
    <n v="0"/>
    <n v="80"/>
    <n v="0"/>
    <n v="0"/>
    <n v="0"/>
    <n v="0"/>
    <n v="0"/>
    <n v="0"/>
    <n v="0"/>
    <n v="0"/>
    <n v="80"/>
    <n v="0"/>
    <n v="0"/>
    <n v="0"/>
    <n v="0"/>
    <n v="0"/>
    <n v="0"/>
    <n v="0"/>
    <m/>
  </r>
  <r>
    <n v="1069"/>
    <d v="2016-10-04T00:00:00"/>
    <d v="2016-10-04T00:00:00"/>
    <x v="1"/>
    <s v="UN"/>
    <x v="2"/>
    <x v="3"/>
    <s v="IQ-G13"/>
    <s v="Kirkuk__كركوك"/>
    <s v="IQ-D076"/>
    <s v="Laylan Camp"/>
    <x v="0"/>
    <x v="1"/>
    <s v="Normal"/>
    <s v="Delivered"/>
    <s v="In-Kind"/>
    <n v="38"/>
    <n v="38"/>
    <m/>
    <m/>
    <n v="228"/>
    <n v="0"/>
    <n v="38"/>
    <n v="38"/>
    <n v="38"/>
    <n v="114"/>
    <n v="0"/>
    <n v="0"/>
    <n v="0"/>
    <n v="0"/>
    <n v="0"/>
    <n v="0"/>
    <n v="38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m/>
  </r>
  <r>
    <n v="1070"/>
    <d v="2016-10-04T00:00:00"/>
    <d v="2016-10-04T00:00:00"/>
    <x v="1"/>
    <s v="UN"/>
    <x v="8"/>
    <x v="12"/>
    <s v="IQ-G10"/>
    <s v="Khalis_الخالص"/>
    <s v="IQ-D059"/>
    <s v="Al-Adhim area"/>
    <x v="1"/>
    <x v="1"/>
    <s v="Normal"/>
    <s v="Delivered"/>
    <s v="In-Kind"/>
    <n v="537"/>
    <m/>
    <m/>
    <m/>
    <n v="0"/>
    <n v="0"/>
    <n v="5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071"/>
    <d v="2016-10-05T00:00:00"/>
    <d v="2016-10-05T00:00:00"/>
    <x v="1"/>
    <s v="UN"/>
    <x v="8"/>
    <x v="12"/>
    <s v="IQ-G10"/>
    <s v="Khalis_الخالص"/>
    <s v="IQ-D059"/>
    <s v="Al-bu Hnaihil Village (96 kit, 96 WT) and Alsharqiya Village (284 kit, 284 WT) "/>
    <x v="1"/>
    <x v="3"/>
    <s v="Normal"/>
    <s v="Delivered"/>
    <s v="In-Kind"/>
    <n v="380"/>
    <n v="380"/>
    <m/>
    <m/>
    <n v="2280"/>
    <n v="0"/>
    <n v="380"/>
    <n v="380"/>
    <n v="380"/>
    <n v="1140"/>
    <n v="0"/>
    <n v="0"/>
    <n v="0"/>
    <n v="1140"/>
    <n v="0"/>
    <n v="0"/>
    <n v="380"/>
    <n v="0"/>
    <n v="380"/>
    <n v="0"/>
    <n v="0"/>
    <n v="0"/>
    <n v="0"/>
    <n v="0"/>
    <n v="0"/>
    <n v="0"/>
    <n v="0"/>
    <n v="380"/>
    <n v="0"/>
    <n v="0"/>
    <n v="0"/>
    <n v="0"/>
    <n v="0"/>
    <n v="0"/>
    <n v="0"/>
    <m/>
  </r>
  <r>
    <n v="1072"/>
    <d v="2016-10-05T00:00:00"/>
    <d v="2016-10-05T00:00:00"/>
    <x v="1"/>
    <s v="UN"/>
    <x v="2"/>
    <x v="3"/>
    <s v="IQ-G13"/>
    <s v="Daquq_داقوق"/>
    <s v="IQ-D074"/>
    <s v="Nazrawa Camp"/>
    <x v="0"/>
    <x v="1"/>
    <s v="Normal"/>
    <s v="Delivered"/>
    <s v="In-Kind"/>
    <n v="33"/>
    <n v="33"/>
    <m/>
    <m/>
    <n v="198"/>
    <n v="0"/>
    <n v="33"/>
    <n v="33"/>
    <n v="33"/>
    <n v="99"/>
    <n v="0"/>
    <n v="0"/>
    <n v="0"/>
    <n v="0"/>
    <n v="0"/>
    <n v="0"/>
    <n v="33"/>
    <n v="0"/>
    <n v="33"/>
    <n v="0"/>
    <n v="0"/>
    <n v="0"/>
    <n v="0"/>
    <n v="0"/>
    <n v="0"/>
    <n v="0"/>
    <n v="0"/>
    <n v="33"/>
    <n v="0"/>
    <n v="0"/>
    <n v="0"/>
    <n v="0"/>
    <n v="0"/>
    <n v="0"/>
    <n v="0"/>
    <m/>
  </r>
  <r>
    <n v="1073"/>
    <d v="2016-10-05T00:00:00"/>
    <d v="2016-10-05T00:00:00"/>
    <x v="1"/>
    <s v="UN"/>
    <x v="2"/>
    <x v="3"/>
    <s v="IQ-G13"/>
    <s v="Kirkuk__كركوك"/>
    <s v="IQ-D076"/>
    <s v="Laylan Camp"/>
    <x v="0"/>
    <x v="1"/>
    <s v="Normal"/>
    <s v="Delivered"/>
    <s v="In-Kind"/>
    <n v="100"/>
    <n v="100"/>
    <m/>
    <m/>
    <n v="600"/>
    <n v="0"/>
    <n v="100"/>
    <n v="100"/>
    <n v="100"/>
    <n v="300"/>
    <n v="0"/>
    <n v="0"/>
    <n v="0"/>
    <n v="0"/>
    <n v="0"/>
    <n v="0"/>
    <n v="100"/>
    <n v="0"/>
    <n v="100"/>
    <n v="0"/>
    <n v="0"/>
    <n v="0"/>
    <n v="0"/>
    <n v="0"/>
    <n v="0"/>
    <n v="0"/>
    <n v="0"/>
    <n v="100"/>
    <n v="0"/>
    <n v="0"/>
    <n v="0"/>
    <n v="0"/>
    <n v="0"/>
    <n v="0"/>
    <n v="0"/>
    <m/>
  </r>
  <r>
    <n v="1074"/>
    <d v="2016-10-06T00:00:00"/>
    <d v="2016-10-06T00:00:00"/>
    <x v="2"/>
    <s v="UN"/>
    <x v="4"/>
    <x v="3"/>
    <s v="IQ-G13"/>
    <s v="Kirkuk__كركوك"/>
    <s v="IQ-D076"/>
    <s v="Center "/>
    <x v="1"/>
    <x v="1"/>
    <s v="Summer"/>
    <s v="Delivered"/>
    <s v="In-Kind"/>
    <n v="250"/>
    <n v="250"/>
    <m/>
    <m/>
    <n v="0"/>
    <n v="0"/>
    <n v="0"/>
    <n v="0"/>
    <n v="0"/>
    <n v="0"/>
    <n v="1500"/>
    <n v="0"/>
    <n v="0"/>
    <n v="0"/>
    <n v="1500"/>
    <n v="0"/>
    <n v="0"/>
    <n v="0"/>
    <n v="250"/>
    <n v="250"/>
    <n v="0"/>
    <n v="250"/>
    <n v="0"/>
    <n v="0"/>
    <n v="0"/>
    <n v="0"/>
    <n v="250"/>
    <n v="250"/>
    <n v="0"/>
    <n v="0"/>
    <n v="250"/>
    <n v="0"/>
    <n v="0"/>
    <n v="0"/>
    <n v="0"/>
    <s v="(250 solar RL)"/>
  </r>
  <r>
    <n v="1075"/>
    <d v="2016-10-06T00:00:00"/>
    <d v="2016-10-06T00:00:00"/>
    <x v="1"/>
    <s v="UN"/>
    <x v="2"/>
    <x v="3"/>
    <s v="IQ-G13"/>
    <s v="Kirkuk__كركوك"/>
    <s v="IQ-D076"/>
    <s v="Laylan Camp"/>
    <x v="0"/>
    <x v="1"/>
    <s v="Normal"/>
    <s v="Delivered"/>
    <s v="In-Kind"/>
    <n v="38"/>
    <n v="38"/>
    <m/>
    <m/>
    <n v="228"/>
    <n v="0"/>
    <n v="38"/>
    <n v="38"/>
    <n v="38"/>
    <n v="114"/>
    <n v="0"/>
    <n v="0"/>
    <n v="0"/>
    <n v="0"/>
    <n v="0"/>
    <n v="0"/>
    <n v="38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m/>
  </r>
  <r>
    <n v="1076"/>
    <d v="2016-10-07T00:00:00"/>
    <d v="2016-10-07T00:00:00"/>
    <x v="1"/>
    <s v="UN"/>
    <x v="2"/>
    <x v="3"/>
    <s v="IQ-G13"/>
    <s v="Kirkuk__كركوك"/>
    <s v="IQ-D076"/>
    <s v="Daquq camp"/>
    <x v="0"/>
    <x v="1"/>
    <s v="Normal"/>
    <s v="Delivered"/>
    <s v="In-Kind"/>
    <n v="23"/>
    <n v="23"/>
    <m/>
    <m/>
    <n v="138"/>
    <n v="0"/>
    <n v="23"/>
    <n v="23"/>
    <n v="23"/>
    <n v="69"/>
    <n v="0"/>
    <n v="0"/>
    <n v="0"/>
    <n v="0"/>
    <n v="0"/>
    <n v="0"/>
    <n v="23"/>
    <n v="0"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1077"/>
    <d v="2016-10-08T00:00:00"/>
    <d v="2016-10-08T00:00:00"/>
    <x v="1"/>
    <s v="UN"/>
    <x v="2"/>
    <x v="3"/>
    <s v="IQ-G13"/>
    <s v="Kirkuk__كركوك"/>
    <s v="IQ-D076"/>
    <s v="Daquq camp"/>
    <x v="0"/>
    <x v="1"/>
    <s v="Normal"/>
    <s v="Delivered"/>
    <s v="In-Kind"/>
    <n v="58"/>
    <n v="58"/>
    <m/>
    <m/>
    <n v="348"/>
    <n v="0"/>
    <n v="58"/>
    <n v="58"/>
    <n v="58"/>
    <n v="174"/>
    <n v="0"/>
    <n v="0"/>
    <n v="0"/>
    <n v="0"/>
    <n v="0"/>
    <n v="0"/>
    <n v="58"/>
    <n v="0"/>
    <n v="58"/>
    <n v="0"/>
    <n v="0"/>
    <n v="0"/>
    <n v="0"/>
    <n v="0"/>
    <n v="0"/>
    <n v="0"/>
    <n v="0"/>
    <n v="58"/>
    <n v="0"/>
    <n v="0"/>
    <n v="0"/>
    <n v="0"/>
    <n v="0"/>
    <n v="0"/>
    <n v="0"/>
    <m/>
  </r>
  <r>
    <n v="1078"/>
    <d v="2016-10-09T00:00:00"/>
    <d v="2016-10-09T00:00:00"/>
    <x v="1"/>
    <s v="UN"/>
    <x v="2"/>
    <x v="3"/>
    <s v="IQ-G13"/>
    <s v="Daquq_داقوق"/>
    <s v="IQ-D074"/>
    <s v="Nazrawa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1079"/>
    <d v="2016-10-09T00:00:00"/>
    <d v="2016-10-09T00:00:00"/>
    <x v="1"/>
    <s v="UN"/>
    <x v="2"/>
    <x v="3"/>
    <s v="IQ-G13"/>
    <s v="Kirkuk__كركوك"/>
    <s v="IQ-D076"/>
    <s v="Laylan Camp"/>
    <x v="0"/>
    <x v="1"/>
    <s v="Normal"/>
    <s v="Delivered"/>
    <s v="In-Kind"/>
    <n v="7"/>
    <n v="7"/>
    <m/>
    <m/>
    <n v="42"/>
    <n v="0"/>
    <n v="7"/>
    <n v="7"/>
    <n v="7"/>
    <n v="21"/>
    <n v="0"/>
    <n v="0"/>
    <n v="0"/>
    <n v="0"/>
    <n v="0"/>
    <n v="0"/>
    <n v="7"/>
    <n v="0"/>
    <n v="7"/>
    <n v="0"/>
    <n v="0"/>
    <n v="0"/>
    <n v="0"/>
    <n v="0"/>
    <n v="0"/>
    <n v="0"/>
    <n v="0"/>
    <n v="7"/>
    <n v="0"/>
    <n v="0"/>
    <n v="0"/>
    <n v="0"/>
    <n v="0"/>
    <n v="0"/>
    <n v="0"/>
    <m/>
  </r>
  <r>
    <n v="1080"/>
    <d v="2016-10-09T00:00:00"/>
    <d v="2016-10-09T00:00:00"/>
    <x v="1"/>
    <s v="UN"/>
    <x v="2"/>
    <x v="3"/>
    <s v="IQ-G13"/>
    <s v="Kirkuk__كركوك"/>
    <s v="IQ-D076"/>
    <s v="Daquq camp"/>
    <x v="0"/>
    <x v="1"/>
    <s v="Normal"/>
    <s v="Delivered"/>
    <s v="In-Kind"/>
    <n v="117"/>
    <n v="117"/>
    <m/>
    <m/>
    <n v="702"/>
    <n v="0"/>
    <n v="117"/>
    <n v="117"/>
    <n v="117"/>
    <n v="351"/>
    <n v="0"/>
    <n v="0"/>
    <n v="0"/>
    <n v="0"/>
    <n v="0"/>
    <n v="0"/>
    <n v="117"/>
    <n v="0"/>
    <n v="117"/>
    <n v="0"/>
    <n v="0"/>
    <n v="0"/>
    <n v="0"/>
    <n v="0"/>
    <n v="0"/>
    <n v="0"/>
    <n v="0"/>
    <n v="117"/>
    <n v="0"/>
    <n v="0"/>
    <n v="0"/>
    <n v="0"/>
    <n v="0"/>
    <n v="0"/>
    <n v="0"/>
    <m/>
  </r>
  <r>
    <n v="1081"/>
    <d v="2016-10-10T00:00:00"/>
    <d v="2016-10-10T00:00:00"/>
    <x v="1"/>
    <s v="UN"/>
    <x v="2"/>
    <x v="3"/>
    <s v="IQ-G13"/>
    <s v="Daquq_داقوق"/>
    <s v="IQ-D074"/>
    <s v="Nazrawa Camp"/>
    <x v="0"/>
    <x v="1"/>
    <s v="Normal"/>
    <s v="Delivered"/>
    <s v="In-Kind"/>
    <n v="8"/>
    <n v="8"/>
    <m/>
    <m/>
    <n v="48"/>
    <n v="0"/>
    <n v="8"/>
    <n v="8"/>
    <n v="8"/>
    <n v="24"/>
    <n v="0"/>
    <n v="0"/>
    <n v="0"/>
    <n v="0"/>
    <n v="0"/>
    <n v="0"/>
    <n v="8"/>
    <n v="0"/>
    <n v="8"/>
    <n v="0"/>
    <n v="0"/>
    <n v="0"/>
    <n v="0"/>
    <n v="0"/>
    <n v="0"/>
    <n v="0"/>
    <n v="0"/>
    <n v="8"/>
    <n v="0"/>
    <n v="0"/>
    <n v="0"/>
    <n v="0"/>
    <n v="0"/>
    <n v="0"/>
    <n v="0"/>
    <m/>
  </r>
  <r>
    <n v="1082"/>
    <d v="2016-10-10T00:00:00"/>
    <d v="2016-10-10T00:00:00"/>
    <x v="1"/>
    <s v="UN"/>
    <x v="2"/>
    <x v="3"/>
    <s v="IQ-G13"/>
    <s v="Daquq_داقوق"/>
    <s v="IQ-D074"/>
    <s v="Daquq camp"/>
    <x v="0"/>
    <x v="1"/>
    <s v="Normal"/>
    <s v="Delivered"/>
    <s v="In-Kind"/>
    <n v="134"/>
    <n v="134"/>
    <m/>
    <m/>
    <n v="804"/>
    <n v="0"/>
    <n v="134"/>
    <n v="134"/>
    <n v="134"/>
    <n v="402"/>
    <n v="0"/>
    <n v="0"/>
    <n v="0"/>
    <n v="0"/>
    <n v="0"/>
    <n v="0"/>
    <n v="134"/>
    <n v="0"/>
    <n v="134"/>
    <n v="0"/>
    <n v="0"/>
    <n v="0"/>
    <n v="0"/>
    <n v="0"/>
    <n v="0"/>
    <n v="0"/>
    <n v="0"/>
    <n v="134"/>
    <n v="0"/>
    <n v="0"/>
    <n v="0"/>
    <n v="0"/>
    <n v="0"/>
    <n v="0"/>
    <n v="0"/>
    <m/>
  </r>
  <r>
    <n v="1083"/>
    <d v="2016-10-11T00:00:00"/>
    <d v="2016-10-11T00:00:00"/>
    <x v="1"/>
    <s v="UN"/>
    <x v="2"/>
    <x v="3"/>
    <s v="IQ-G13"/>
    <s v="Kirkuk__كركوك"/>
    <s v="IQ-D076"/>
    <s v="Laylan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1084"/>
    <d v="2016-10-11T00:00:00"/>
    <d v="2016-10-11T00:00:00"/>
    <x v="1"/>
    <s v="UN"/>
    <x v="2"/>
    <x v="3"/>
    <s v="IQ-G13"/>
    <s v="Daquq_داقوق"/>
    <s v="IQ-D074"/>
    <s v="Daquq camp"/>
    <x v="0"/>
    <x v="1"/>
    <s v="Normal"/>
    <s v="Delivered"/>
    <s v="In-Kind"/>
    <n v="12"/>
    <n v="12"/>
    <m/>
    <m/>
    <n v="72"/>
    <n v="0"/>
    <n v="12"/>
    <n v="12"/>
    <n v="12"/>
    <n v="36"/>
    <n v="0"/>
    <n v="0"/>
    <n v="0"/>
    <n v="0"/>
    <n v="0"/>
    <n v="0"/>
    <n v="12"/>
    <n v="0"/>
    <n v="12"/>
    <n v="0"/>
    <n v="0"/>
    <n v="0"/>
    <n v="0"/>
    <n v="0"/>
    <n v="0"/>
    <n v="0"/>
    <n v="0"/>
    <n v="12"/>
    <n v="0"/>
    <n v="0"/>
    <n v="0"/>
    <n v="0"/>
    <n v="0"/>
    <n v="0"/>
    <n v="0"/>
    <m/>
  </r>
  <r>
    <n v="1085"/>
    <d v="2016-10-12T00:00:00"/>
    <d v="2016-10-12T00:00:00"/>
    <x v="1"/>
    <s v="UN"/>
    <x v="8"/>
    <x v="8"/>
    <s v="IQ-G18"/>
    <s v="Tikrit_تكريت"/>
    <s v="IQ-D108"/>
    <s v="Shaklawa CCs"/>
    <x v="1"/>
    <x v="1"/>
    <s v="Normal"/>
    <s v="Delivered"/>
    <s v="In-Kind"/>
    <n v="211"/>
    <m/>
    <m/>
    <m/>
    <n v="0"/>
    <n v="0"/>
    <n v="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086"/>
    <d v="2016-10-12T00:00:00"/>
    <d v="2016-10-12T00:00:00"/>
    <x v="1"/>
    <s v="UN"/>
    <x v="2"/>
    <x v="3"/>
    <s v="IQ-G13"/>
    <s v="Daquq_داقوق"/>
    <s v="IQ-D074"/>
    <s v="Daquq camp"/>
    <x v="0"/>
    <x v="1"/>
    <s v="Normal"/>
    <s v="Delivered"/>
    <s v="In-Kind"/>
    <n v="212"/>
    <n v="212"/>
    <m/>
    <m/>
    <n v="1272"/>
    <n v="0"/>
    <n v="212"/>
    <n v="212"/>
    <n v="212"/>
    <n v="636"/>
    <n v="0"/>
    <n v="0"/>
    <n v="0"/>
    <n v="0"/>
    <n v="0"/>
    <n v="0"/>
    <n v="212"/>
    <n v="0"/>
    <n v="212"/>
    <n v="0"/>
    <n v="0"/>
    <n v="0"/>
    <n v="0"/>
    <n v="0"/>
    <n v="0"/>
    <n v="0"/>
    <n v="0"/>
    <n v="212"/>
    <n v="0"/>
    <n v="0"/>
    <n v="0"/>
    <n v="0"/>
    <n v="0"/>
    <n v="0"/>
    <n v="0"/>
    <m/>
  </r>
  <r>
    <n v="1087"/>
    <d v="2016-10-13T00:00:00"/>
    <d v="2016-10-13T00:00:00"/>
    <x v="1"/>
    <s v="UN"/>
    <x v="2"/>
    <x v="3"/>
    <s v="IQ-G13"/>
    <s v="Kirkuk__كركوك"/>
    <s v="IQ-D076"/>
    <s v="Laylan camp"/>
    <x v="0"/>
    <x v="1"/>
    <s v="Normal"/>
    <s v="Delivered"/>
    <s v="In-Kind"/>
    <n v="131"/>
    <n v="131"/>
    <m/>
    <m/>
    <n v="786"/>
    <n v="0"/>
    <n v="131"/>
    <n v="131"/>
    <n v="131"/>
    <n v="393"/>
    <n v="0"/>
    <n v="0"/>
    <n v="0"/>
    <n v="0"/>
    <n v="0"/>
    <n v="0"/>
    <n v="131"/>
    <n v="0"/>
    <n v="131"/>
    <n v="0"/>
    <n v="0"/>
    <n v="0"/>
    <n v="0"/>
    <n v="0"/>
    <n v="0"/>
    <n v="0"/>
    <n v="0"/>
    <n v="131"/>
    <n v="0"/>
    <n v="0"/>
    <n v="0"/>
    <n v="0"/>
    <n v="0"/>
    <n v="0"/>
    <n v="0"/>
    <m/>
  </r>
  <r>
    <n v="1088"/>
    <d v="2016-10-13T00:00:00"/>
    <d v="2016-10-13T00:00:00"/>
    <x v="1"/>
    <s v="UN"/>
    <x v="2"/>
    <x v="3"/>
    <s v="IQ-G13"/>
    <s v="Daquq_داقوق"/>
    <s v="IQ-D074"/>
    <s v="Daquq camp"/>
    <x v="0"/>
    <x v="1"/>
    <s v="Normal"/>
    <s v="Delivered"/>
    <s v="In-Kind"/>
    <n v="80"/>
    <n v="80"/>
    <m/>
    <m/>
    <n v="480"/>
    <n v="0"/>
    <n v="80"/>
    <n v="80"/>
    <n v="80"/>
    <n v="240"/>
    <n v="0"/>
    <n v="0"/>
    <n v="0"/>
    <n v="0"/>
    <n v="0"/>
    <n v="0"/>
    <n v="80"/>
    <n v="0"/>
    <n v="80"/>
    <n v="0"/>
    <n v="0"/>
    <n v="0"/>
    <n v="0"/>
    <n v="0"/>
    <n v="0"/>
    <n v="0"/>
    <n v="0"/>
    <n v="80"/>
    <n v="0"/>
    <n v="0"/>
    <n v="0"/>
    <n v="0"/>
    <n v="0"/>
    <n v="0"/>
    <n v="0"/>
    <m/>
  </r>
  <r>
    <n v="1089"/>
    <d v="2016-10-16T00:00:00"/>
    <d v="2016-10-16T00:00:00"/>
    <x v="1"/>
    <s v="UN"/>
    <x v="2"/>
    <x v="3"/>
    <s v="IQ-G13"/>
    <s v="Daquq_داقوق"/>
    <s v="IQ-D074"/>
    <s v="Daquq camp"/>
    <x v="0"/>
    <x v="1"/>
    <s v="Normal"/>
    <s v="Delivered"/>
    <s v="In-Kind"/>
    <n v="103"/>
    <n v="103"/>
    <m/>
    <m/>
    <n v="618"/>
    <n v="0"/>
    <n v="103"/>
    <n v="103"/>
    <n v="103"/>
    <n v="309"/>
    <n v="0"/>
    <n v="0"/>
    <n v="0"/>
    <n v="0"/>
    <n v="0"/>
    <n v="0"/>
    <n v="103"/>
    <n v="0"/>
    <n v="103"/>
    <n v="0"/>
    <n v="0"/>
    <n v="0"/>
    <n v="0"/>
    <n v="0"/>
    <n v="0"/>
    <n v="0"/>
    <n v="0"/>
    <n v="103"/>
    <n v="0"/>
    <n v="0"/>
    <n v="0"/>
    <n v="0"/>
    <n v="0"/>
    <n v="0"/>
    <n v="0"/>
    <m/>
  </r>
  <r>
    <n v="1090"/>
    <d v="2016-10-17T00:00:00"/>
    <d v="2016-10-17T00:00:00"/>
    <x v="2"/>
    <s v="UN"/>
    <x v="4"/>
    <x v="8"/>
    <s v="IQ-G18"/>
    <s v="Tikrit_تكريت"/>
    <s v="IQ-D108"/>
    <s v="Al Qadissiya 500 area"/>
    <x v="1"/>
    <x v="1"/>
    <s v="Summer"/>
    <s v="Delivered"/>
    <s v="In-Kind"/>
    <n v="500"/>
    <n v="500"/>
    <m/>
    <m/>
    <n v="0"/>
    <n v="0"/>
    <n v="0"/>
    <n v="0"/>
    <n v="0"/>
    <n v="0"/>
    <n v="3000"/>
    <n v="0"/>
    <n v="0"/>
    <n v="0"/>
    <n v="3000"/>
    <n v="0"/>
    <n v="0"/>
    <n v="0"/>
    <n v="500"/>
    <n v="500"/>
    <n v="0"/>
    <n v="500"/>
    <n v="0"/>
    <n v="0"/>
    <n v="0"/>
    <n v="0"/>
    <n v="500"/>
    <n v="500"/>
    <n v="0"/>
    <n v="0"/>
    <n v="500"/>
    <n v="0"/>
    <n v="0"/>
    <n v="0"/>
    <n v="0"/>
    <s v="(500 solar RL)"/>
  </r>
  <r>
    <n v="1091"/>
    <d v="2016-10-17T00:00:00"/>
    <d v="2016-10-17T00:00:00"/>
    <x v="1"/>
    <s v="UN"/>
    <x v="2"/>
    <x v="3"/>
    <s v="IQ-G13"/>
    <s v="Kirkuk__كركوك"/>
    <s v="IQ-D076"/>
    <s v="Laylan camp"/>
    <x v="0"/>
    <x v="1"/>
    <s v="Normal"/>
    <s v="Delivered"/>
    <s v="In-Kind"/>
    <n v="44"/>
    <n v="44"/>
    <m/>
    <m/>
    <n v="264"/>
    <n v="0"/>
    <n v="44"/>
    <n v="44"/>
    <n v="44"/>
    <n v="132"/>
    <n v="0"/>
    <n v="0"/>
    <n v="0"/>
    <n v="0"/>
    <n v="0"/>
    <n v="0"/>
    <n v="44"/>
    <n v="0"/>
    <n v="44"/>
    <n v="0"/>
    <n v="0"/>
    <n v="0"/>
    <n v="0"/>
    <n v="0"/>
    <n v="0"/>
    <n v="0"/>
    <n v="0"/>
    <n v="44"/>
    <n v="0"/>
    <n v="0"/>
    <n v="0"/>
    <n v="0"/>
    <n v="0"/>
    <n v="0"/>
    <n v="0"/>
    <m/>
  </r>
  <r>
    <n v="1092"/>
    <d v="2016-10-17T00:00:00"/>
    <d v="2016-10-17T00:00:00"/>
    <x v="1"/>
    <s v="UN"/>
    <x v="2"/>
    <x v="3"/>
    <s v="IQ-G13"/>
    <s v="Daquq_داقوق"/>
    <s v="IQ-D074"/>
    <s v="Nazrawa camp"/>
    <x v="0"/>
    <x v="1"/>
    <s v="Normal"/>
    <s v="Delivered"/>
    <s v="In-Kind"/>
    <n v="42"/>
    <n v="42"/>
    <m/>
    <m/>
    <n v="252"/>
    <n v="0"/>
    <n v="42"/>
    <n v="42"/>
    <n v="42"/>
    <n v="126"/>
    <n v="0"/>
    <n v="0"/>
    <n v="0"/>
    <n v="0"/>
    <n v="0"/>
    <n v="0"/>
    <n v="42"/>
    <n v="0"/>
    <n v="42"/>
    <n v="0"/>
    <n v="0"/>
    <n v="0"/>
    <n v="0"/>
    <n v="0"/>
    <n v="0"/>
    <n v="0"/>
    <n v="0"/>
    <n v="42"/>
    <n v="0"/>
    <n v="0"/>
    <n v="0"/>
    <n v="0"/>
    <n v="0"/>
    <n v="0"/>
    <n v="0"/>
    <m/>
  </r>
  <r>
    <n v="1093"/>
    <d v="2016-10-17T00:00:00"/>
    <d v="2016-10-17T00:00:00"/>
    <x v="1"/>
    <s v="UN"/>
    <x v="2"/>
    <x v="3"/>
    <s v="IQ-G13"/>
    <s v="Daquq_داقوق"/>
    <s v="IQ-D074"/>
    <s v="Daquq camp"/>
    <x v="0"/>
    <x v="1"/>
    <s v="Normal"/>
    <s v="Delivered"/>
    <s v="In-Kind"/>
    <n v="19"/>
    <n v="19"/>
    <m/>
    <m/>
    <n v="114"/>
    <n v="0"/>
    <n v="19"/>
    <n v="19"/>
    <n v="19"/>
    <n v="57"/>
    <n v="0"/>
    <n v="0"/>
    <n v="0"/>
    <n v="0"/>
    <n v="0"/>
    <n v="0"/>
    <n v="19"/>
    <n v="0"/>
    <n v="19"/>
    <n v="0"/>
    <n v="0"/>
    <n v="0"/>
    <n v="0"/>
    <n v="0"/>
    <n v="0"/>
    <n v="0"/>
    <n v="0"/>
    <n v="19"/>
    <n v="0"/>
    <n v="0"/>
    <n v="0"/>
    <n v="0"/>
    <n v="0"/>
    <n v="0"/>
    <n v="0"/>
    <m/>
  </r>
  <r>
    <n v="1094"/>
    <d v="2016-10-18T00:00:00"/>
    <d v="2016-10-18T00:00:00"/>
    <x v="1"/>
    <s v="UN"/>
    <x v="2"/>
    <x v="3"/>
    <s v="IQ-G13"/>
    <s v="Kirkuk__كركوك"/>
    <s v="IQ-D076"/>
    <s v="Laylan camp"/>
    <x v="0"/>
    <x v="1"/>
    <s v="Normal"/>
    <s v="Delivered"/>
    <s v="In-Kind"/>
    <n v="26"/>
    <n v="26"/>
    <m/>
    <m/>
    <n v="156"/>
    <n v="0"/>
    <n v="26"/>
    <n v="26"/>
    <n v="26"/>
    <n v="78"/>
    <n v="0"/>
    <n v="0"/>
    <n v="0"/>
    <n v="0"/>
    <n v="0"/>
    <n v="0"/>
    <n v="26"/>
    <n v="0"/>
    <n v="26"/>
    <n v="0"/>
    <n v="0"/>
    <n v="0"/>
    <n v="0"/>
    <n v="0"/>
    <n v="0"/>
    <n v="0"/>
    <n v="0"/>
    <n v="26"/>
    <n v="0"/>
    <n v="0"/>
    <n v="0"/>
    <n v="0"/>
    <n v="0"/>
    <n v="0"/>
    <n v="0"/>
    <m/>
  </r>
  <r>
    <n v="1095"/>
    <d v="2016-10-18T00:00:00"/>
    <d v="2016-10-18T00:00:00"/>
    <x v="1"/>
    <s v="UN"/>
    <x v="2"/>
    <x v="3"/>
    <s v="IQ-G13"/>
    <s v="Daquq_داقوق"/>
    <s v="IQ-D074"/>
    <s v="Daquq camp"/>
    <x v="0"/>
    <x v="1"/>
    <s v="Normal"/>
    <s v="Delivered"/>
    <s v="In-Kind"/>
    <n v="58"/>
    <n v="58"/>
    <m/>
    <m/>
    <n v="348"/>
    <n v="0"/>
    <n v="58"/>
    <n v="58"/>
    <n v="58"/>
    <n v="174"/>
    <n v="0"/>
    <n v="0"/>
    <n v="0"/>
    <n v="0"/>
    <n v="0"/>
    <n v="0"/>
    <n v="58"/>
    <n v="0"/>
    <n v="58"/>
    <n v="0"/>
    <n v="0"/>
    <n v="0"/>
    <n v="0"/>
    <n v="0"/>
    <n v="0"/>
    <n v="0"/>
    <n v="0"/>
    <n v="58"/>
    <n v="0"/>
    <n v="0"/>
    <n v="0"/>
    <n v="0"/>
    <n v="0"/>
    <n v="0"/>
    <n v="0"/>
    <m/>
  </r>
  <r>
    <n v="1096"/>
    <d v="2016-10-18T00:00:00"/>
    <d v="2016-10-18T00:00:00"/>
    <x v="22"/>
    <s v="Int'l NGO"/>
    <x v="24"/>
    <x v="5"/>
    <s v="IQ-G15"/>
    <s v="Mosul_الموصل"/>
    <s v="IQ-D087"/>
    <s v="Juaan village, south of Qayyarah"/>
    <x v="1"/>
    <x v="1"/>
    <s v="Normal"/>
    <s v="Delivered"/>
    <s v="In-Kind"/>
    <n v="350"/>
    <m/>
    <m/>
    <m/>
    <n v="0"/>
    <n v="0"/>
    <n v="0"/>
    <n v="0"/>
    <n v="0"/>
    <n v="0"/>
    <n v="0"/>
    <n v="0"/>
    <n v="0"/>
    <n v="0"/>
    <n v="0"/>
    <n v="0"/>
    <n v="0"/>
    <n v="0"/>
    <n v="350"/>
    <n v="0"/>
    <n v="0"/>
    <n v="0"/>
    <n v="0"/>
    <n v="0"/>
    <n v="0"/>
    <n v="0"/>
    <n v="0"/>
    <n v="0"/>
    <n v="0"/>
    <n v="0"/>
    <n v="0"/>
    <n v="0"/>
    <n v="0"/>
    <n v="0"/>
    <n v="0"/>
    <s v="From TDH"/>
  </r>
  <r>
    <n v="1097"/>
    <d v="2016-10-19T00:00:00"/>
    <d v="2016-10-19T00:00:00"/>
    <x v="2"/>
    <s v="UN"/>
    <x v="4"/>
    <x v="5"/>
    <s v="IQ-G15"/>
    <s v="Hamdaniya_الحمدانية"/>
    <s v="IQ-D085"/>
    <s v="Qayyarah center"/>
    <x v="1"/>
    <x v="1"/>
    <s v="Winter"/>
    <s v="Delivered"/>
    <s v="In-Kind"/>
    <n v="130"/>
    <n v="130"/>
    <m/>
    <m/>
    <n v="780"/>
    <n v="0"/>
    <n v="0"/>
    <n v="0"/>
    <n v="130"/>
    <n v="0"/>
    <n v="0"/>
    <n v="0"/>
    <n v="130"/>
    <n v="0"/>
    <n v="780"/>
    <n v="0"/>
    <n v="130"/>
    <n v="0"/>
    <n v="130"/>
    <n v="0"/>
    <n v="0"/>
    <n v="0"/>
    <n v="0"/>
    <n v="0"/>
    <n v="0"/>
    <n v="0"/>
    <n v="0"/>
    <n v="0"/>
    <n v="130"/>
    <n v="0"/>
    <n v="130"/>
    <n v="0"/>
    <n v="0"/>
    <n v="0"/>
    <n v="0"/>
    <s v="130 solar RL, 130 swing kits"/>
  </r>
  <r>
    <n v="1098"/>
    <d v="2016-10-19T00:00:00"/>
    <d v="2016-10-19T00:00:00"/>
    <x v="1"/>
    <s v="UN"/>
    <x v="2"/>
    <x v="3"/>
    <s v="IQ-G13"/>
    <s v="Daquq_داقوق"/>
    <s v="IQ-D074"/>
    <s v="Nazrawa camp"/>
    <x v="0"/>
    <x v="1"/>
    <s v="Normal"/>
    <s v="Delivered"/>
    <s v="In-Kind"/>
    <n v="3"/>
    <n v="3"/>
    <m/>
    <m/>
    <n v="18"/>
    <n v="0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1099"/>
    <d v="2016-10-19T00:00:00"/>
    <d v="2016-10-19T00:00:00"/>
    <x v="1"/>
    <s v="UN"/>
    <x v="2"/>
    <x v="3"/>
    <s v="IQ-G13"/>
    <s v="Kirkuk__كركوك"/>
    <s v="IQ-D076"/>
    <s v="Laylan camp"/>
    <x v="0"/>
    <x v="1"/>
    <s v="Normal"/>
    <s v="Delivered"/>
    <s v="In-Kind"/>
    <n v="18"/>
    <n v="18"/>
    <m/>
    <m/>
    <n v="108"/>
    <n v="0"/>
    <n v="18"/>
    <n v="18"/>
    <n v="18"/>
    <n v="54"/>
    <n v="0"/>
    <n v="0"/>
    <n v="0"/>
    <n v="0"/>
    <n v="0"/>
    <n v="0"/>
    <n v="18"/>
    <n v="0"/>
    <n v="18"/>
    <n v="0"/>
    <n v="0"/>
    <n v="0"/>
    <n v="0"/>
    <n v="0"/>
    <n v="0"/>
    <n v="0"/>
    <n v="0"/>
    <n v="18"/>
    <n v="0"/>
    <n v="0"/>
    <n v="0"/>
    <n v="0"/>
    <n v="0"/>
    <n v="0"/>
    <n v="0"/>
    <m/>
  </r>
  <r>
    <n v="1100"/>
    <d v="2016-10-20T00:00:00"/>
    <d v="2016-10-20T00:00:00"/>
    <x v="1"/>
    <s v="UN"/>
    <x v="1"/>
    <x v="2"/>
    <s v="IQ-G01"/>
    <s v="Falluja_الفلوجة"/>
    <s v="IQ-D002"/>
    <s v="255 CRI kits in HTC-Fallujah #4, 18 CRI Kits in HTC-Fallujah #8,_x000a_11 CRI kits in HTC-Fallujah #6."/>
    <x v="0"/>
    <x v="1"/>
    <s v="Normal"/>
    <s v="Delivered"/>
    <s v="In-Kind"/>
    <n v="284"/>
    <n v="284"/>
    <m/>
    <m/>
    <n v="1704"/>
    <n v="0"/>
    <n v="284"/>
    <n v="284"/>
    <n v="284"/>
    <n v="852"/>
    <n v="0"/>
    <n v="0"/>
    <n v="0"/>
    <n v="852"/>
    <n v="0"/>
    <n v="0"/>
    <n v="284"/>
    <n v="0"/>
    <n v="284"/>
    <n v="0"/>
    <n v="0"/>
    <n v="0"/>
    <n v="0"/>
    <n v="0"/>
    <n v="0"/>
    <n v="0"/>
    <n v="0"/>
    <n v="284"/>
    <n v="0"/>
    <n v="0"/>
    <n v="0"/>
    <n v="0"/>
    <n v="0"/>
    <n v="0"/>
    <n v="0"/>
    <m/>
  </r>
  <r>
    <n v="1101"/>
    <d v="2016-10-20T00:00:00"/>
    <d v="2016-10-20T00:00:00"/>
    <x v="1"/>
    <s v="UN"/>
    <x v="2"/>
    <x v="3"/>
    <s v="IQ-G13"/>
    <s v="Daquq_داقوق"/>
    <s v="IQ-D074"/>
    <s v="Daquq camp"/>
    <x v="0"/>
    <x v="1"/>
    <s v="Normal"/>
    <s v="Delivered"/>
    <s v="In-Kind"/>
    <n v="57"/>
    <n v="57"/>
    <m/>
    <m/>
    <n v="342"/>
    <n v="0"/>
    <n v="57"/>
    <n v="57"/>
    <n v="57"/>
    <n v="171"/>
    <n v="0"/>
    <n v="0"/>
    <n v="0"/>
    <n v="0"/>
    <n v="0"/>
    <n v="0"/>
    <n v="57"/>
    <n v="0"/>
    <n v="57"/>
    <n v="0"/>
    <n v="0"/>
    <n v="0"/>
    <n v="0"/>
    <n v="0"/>
    <n v="0"/>
    <n v="0"/>
    <n v="0"/>
    <n v="57"/>
    <n v="0"/>
    <n v="0"/>
    <n v="0"/>
    <n v="0"/>
    <n v="0"/>
    <n v="0"/>
    <n v="0"/>
    <m/>
  </r>
  <r>
    <n v="1102"/>
    <d v="2016-10-21T00:00:00"/>
    <d v="2016-10-21T00:00:00"/>
    <x v="2"/>
    <s v="UN"/>
    <x v="4"/>
    <x v="5"/>
    <s v="IQ-G15"/>
    <s v="Hamdaniya_الحمدانية"/>
    <s v="IQ-D085"/>
    <s v="Qayyarah center"/>
    <x v="1"/>
    <x v="1"/>
    <s v="Winter"/>
    <s v="Delivered"/>
    <s v="In-Kind"/>
    <n v="26"/>
    <n v="26"/>
    <m/>
    <m/>
    <n v="156"/>
    <n v="0"/>
    <n v="0"/>
    <n v="0"/>
    <n v="26"/>
    <n v="0"/>
    <n v="0"/>
    <n v="0"/>
    <n v="26"/>
    <n v="0"/>
    <n v="156"/>
    <n v="0"/>
    <n v="26"/>
    <n v="0"/>
    <n v="26"/>
    <n v="0"/>
    <n v="0"/>
    <n v="0"/>
    <n v="0"/>
    <n v="0"/>
    <n v="0"/>
    <n v="0"/>
    <n v="0"/>
    <n v="0"/>
    <n v="26"/>
    <n v="0"/>
    <n v="26"/>
    <n v="0"/>
    <n v="0"/>
    <n v="0"/>
    <n v="0"/>
    <s v="26 solar RL, 26 swing kits"/>
  </r>
  <r>
    <n v="1103"/>
    <d v="2016-10-23T00:00:00"/>
    <d v="2016-10-23T00:00:00"/>
    <x v="2"/>
    <s v="UN"/>
    <x v="4"/>
    <x v="5"/>
    <s v="IQ-G15"/>
    <s v="Hamdaniya_الحمدانية"/>
    <s v="IQ-D085"/>
    <s v="Qayyarah center"/>
    <x v="1"/>
    <x v="1"/>
    <s v="Winter"/>
    <s v="Delivered"/>
    <s v="In-Kind"/>
    <n v="65"/>
    <n v="65"/>
    <m/>
    <m/>
    <n v="390"/>
    <n v="0"/>
    <n v="0"/>
    <n v="0"/>
    <n v="65"/>
    <n v="0"/>
    <n v="0"/>
    <n v="0"/>
    <n v="65"/>
    <n v="0"/>
    <n v="65"/>
    <n v="0"/>
    <n v="65"/>
    <n v="0"/>
    <n v="65"/>
    <n v="0"/>
    <n v="0"/>
    <n v="0"/>
    <n v="0"/>
    <n v="0"/>
    <n v="0"/>
    <n v="0"/>
    <n v="0"/>
    <n v="0"/>
    <n v="65"/>
    <n v="0"/>
    <n v="65"/>
    <n v="0"/>
    <n v="0"/>
    <n v="0"/>
    <n v="0"/>
    <s v="65 solar RL, 65 swing kits"/>
  </r>
  <r>
    <n v="1104"/>
    <d v="2016-10-24T00:00:00"/>
    <d v="2016-10-24T00:00:00"/>
    <x v="2"/>
    <s v="UN"/>
    <x v="4"/>
    <x v="5"/>
    <s v="IQ-G15"/>
    <s v="Hamdaniya_الحمدانية"/>
    <s v="IQ-D085"/>
    <s v="Ibrahim Al-Khalil"/>
    <x v="1"/>
    <x v="1"/>
    <s v="Winter"/>
    <s v="Delivered"/>
    <s v="In-Kind"/>
    <n v="500"/>
    <n v="500"/>
    <m/>
    <m/>
    <n v="3000"/>
    <n v="0"/>
    <n v="0"/>
    <n v="0"/>
    <n v="500"/>
    <n v="0"/>
    <n v="0"/>
    <n v="0"/>
    <n v="0"/>
    <n v="0"/>
    <n v="3000"/>
    <n v="0"/>
    <n v="0"/>
    <n v="0"/>
    <n v="0"/>
    <n v="0"/>
    <n v="0"/>
    <n v="0"/>
    <n v="0"/>
    <n v="0"/>
    <n v="0"/>
    <n v="0"/>
    <n v="0"/>
    <n v="0"/>
    <n v="500"/>
    <n v="0"/>
    <n v="500"/>
    <n v="0"/>
    <n v="0"/>
    <n v="0"/>
    <n v="0"/>
    <s v="500 solar light kits,500sweing kits "/>
  </r>
  <r>
    <n v="1105"/>
    <d v="2016-10-25T00:00:00"/>
    <d v="2016-10-25T00:00:00"/>
    <x v="2"/>
    <s v="UN"/>
    <x v="4"/>
    <x v="5"/>
    <s v="IQ-G15"/>
    <s v="Hamdaniya_الحمدانية"/>
    <s v="IQ-D085"/>
    <s v="Qayyarah center"/>
    <x v="1"/>
    <x v="1"/>
    <s v="Winter"/>
    <s v="Delivered"/>
    <s v="In-Kind"/>
    <n v="50"/>
    <n v="50"/>
    <m/>
    <m/>
    <n v="300"/>
    <n v="0"/>
    <n v="0"/>
    <n v="0"/>
    <n v="50"/>
    <n v="0"/>
    <n v="0"/>
    <n v="0"/>
    <n v="50"/>
    <n v="0"/>
    <n v="50"/>
    <n v="0"/>
    <n v="50"/>
    <n v="0"/>
    <n v="50"/>
    <n v="0"/>
    <n v="0"/>
    <n v="0"/>
    <n v="0"/>
    <n v="0"/>
    <n v="0"/>
    <n v="0"/>
    <n v="0"/>
    <n v="0"/>
    <n v="50"/>
    <n v="0"/>
    <n v="50"/>
    <n v="0"/>
    <n v="0"/>
    <n v="0"/>
    <n v="0"/>
    <s v="50 solar light kits,50sweing kits "/>
  </r>
  <r>
    <n v="1106"/>
    <d v="2016-10-25T00:00:00"/>
    <d v="2016-10-25T00:00:00"/>
    <x v="2"/>
    <s v="UN"/>
    <x v="4"/>
    <x v="5"/>
    <s v="IQ-G15"/>
    <s v="Hamdaniya_الحمدانية"/>
    <s v="IQ-D085"/>
    <s v="Qayyarah center"/>
    <x v="1"/>
    <x v="1"/>
    <s v="Winter"/>
    <s v="Delivered"/>
    <s v="In-Kind"/>
    <n v="75"/>
    <n v="75"/>
    <m/>
    <m/>
    <n v="450"/>
    <n v="0"/>
    <n v="0"/>
    <n v="50"/>
    <n v="75"/>
    <n v="450"/>
    <n v="0"/>
    <n v="450"/>
    <n v="75"/>
    <n v="0"/>
    <n v="450"/>
    <n v="0"/>
    <n v="75"/>
    <n v="0"/>
    <n v="75"/>
    <n v="0"/>
    <n v="75"/>
    <n v="75"/>
    <n v="0"/>
    <n v="0"/>
    <n v="0"/>
    <n v="0"/>
    <n v="0"/>
    <n v="0"/>
    <n v="75"/>
    <n v="0"/>
    <n v="75"/>
    <n v="0"/>
    <n v="0"/>
    <n v="0"/>
    <n v="0"/>
    <s v="75 solar light kits,75sweing kits "/>
  </r>
  <r>
    <n v="1107"/>
    <d v="2016-10-25T00:00:00"/>
    <d v="2016-10-25T00:00:00"/>
    <x v="1"/>
    <s v="UN"/>
    <x v="2"/>
    <x v="3"/>
    <s v="IQ-G13"/>
    <s v="Kirkuk__كركوك"/>
    <s v="IQ-D076"/>
    <s v="Laylan camp"/>
    <x v="0"/>
    <x v="1"/>
    <s v="Normal"/>
    <s v="Delivered"/>
    <s v="In-Kind"/>
    <n v="9"/>
    <n v="9"/>
    <m/>
    <m/>
    <n v="54"/>
    <n v="0"/>
    <n v="9"/>
    <n v="9"/>
    <n v="9"/>
    <n v="27"/>
    <n v="0"/>
    <n v="0"/>
    <n v="0"/>
    <n v="0"/>
    <n v="0"/>
    <n v="0"/>
    <n v="9"/>
    <n v="0"/>
    <n v="9"/>
    <n v="0"/>
    <n v="0"/>
    <n v="0"/>
    <n v="0"/>
    <n v="0"/>
    <n v="0"/>
    <n v="0"/>
    <n v="0"/>
    <n v="9"/>
    <n v="0"/>
    <n v="0"/>
    <n v="0"/>
    <n v="0"/>
    <n v="0"/>
    <n v="0"/>
    <n v="0"/>
    <m/>
  </r>
  <r>
    <n v="1108"/>
    <d v="2016-10-25T00:00:00"/>
    <d v="2016-10-25T00:00:00"/>
    <x v="1"/>
    <s v="UN"/>
    <x v="2"/>
    <x v="3"/>
    <s v="IQ-G13"/>
    <s v="Daquq_داقوق"/>
    <s v="IQ-D074"/>
    <s v="Nazrawa camp"/>
    <x v="0"/>
    <x v="1"/>
    <s v="Normal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n v="0"/>
    <n v="0"/>
    <n v="0"/>
    <n v="0"/>
    <n v="0"/>
    <n v="0"/>
    <n v="0"/>
    <m/>
  </r>
  <r>
    <n v="1109"/>
    <d v="2016-10-25T00:00:00"/>
    <d v="2016-10-25T00:00:00"/>
    <x v="1"/>
    <s v="UN"/>
    <x v="2"/>
    <x v="3"/>
    <s v="IQ-G13"/>
    <s v="Daquq_داقوق"/>
    <s v="IQ-D074"/>
    <s v="Daquq camp"/>
    <x v="0"/>
    <x v="1"/>
    <s v="Normal"/>
    <s v="Delivered"/>
    <s v="In-Kind"/>
    <n v="23"/>
    <n v="23"/>
    <m/>
    <m/>
    <n v="138"/>
    <n v="0"/>
    <n v="23"/>
    <n v="23"/>
    <n v="23"/>
    <n v="69"/>
    <n v="0"/>
    <n v="0"/>
    <n v="0"/>
    <n v="0"/>
    <n v="0"/>
    <n v="0"/>
    <n v="23"/>
    <n v="0"/>
    <n v="23"/>
    <n v="0"/>
    <n v="0"/>
    <n v="0"/>
    <n v="0"/>
    <n v="0"/>
    <n v="0"/>
    <n v="0"/>
    <n v="0"/>
    <n v="23"/>
    <n v="0"/>
    <n v="0"/>
    <n v="0"/>
    <n v="0"/>
    <n v="0"/>
    <n v="0"/>
    <n v="0"/>
    <m/>
  </r>
  <r>
    <n v="1110"/>
    <d v="2016-10-26T00:00:00"/>
    <d v="2016-10-26T00:00:00"/>
    <x v="2"/>
    <s v="UN"/>
    <x v="4"/>
    <x v="2"/>
    <s v="IQ-G01"/>
    <s v="Falluja_الفلوجة"/>
    <s v="IQ-D002"/>
    <s v="Anbar-Khalidliya"/>
    <x v="1"/>
    <x v="1"/>
    <s v="Winter"/>
    <s v="Delivered"/>
    <s v="In-Kind"/>
    <n v="200"/>
    <n v="200"/>
    <m/>
    <m/>
    <n v="1200"/>
    <n v="0"/>
    <n v="0"/>
    <n v="200"/>
    <n v="200"/>
    <n v="1200"/>
    <n v="0"/>
    <n v="1200"/>
    <n v="200"/>
    <n v="0"/>
    <n v="1200"/>
    <n v="0"/>
    <n v="0"/>
    <n v="0"/>
    <n v="200"/>
    <n v="200"/>
    <n v="200"/>
    <n v="200"/>
    <n v="0"/>
    <n v="0"/>
    <n v="0"/>
    <n v="0"/>
    <n v="0"/>
    <n v="0"/>
    <n v="200"/>
    <n v="0"/>
    <n v="200"/>
    <n v="0"/>
    <n v="0"/>
    <n v="0"/>
    <n v="0"/>
    <s v="200 solar light kits,200sweing kits, 200 Nylon  "/>
  </r>
  <r>
    <n v="1111"/>
    <d v="2016-10-26T00:00:00"/>
    <d v="2016-10-26T00:00:00"/>
    <x v="1"/>
    <s v="UN"/>
    <x v="2"/>
    <x v="3"/>
    <s v="IQ-G13"/>
    <s v="Daquq_داقوق"/>
    <s v="IQ-D074"/>
    <s v="Nazrawa camp"/>
    <x v="0"/>
    <x v="1"/>
    <s v="Normal"/>
    <s v="Delivered"/>
    <s v="In-Kind"/>
    <n v="15"/>
    <n v="15"/>
    <m/>
    <m/>
    <n v="90"/>
    <n v="0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15"/>
    <n v="0"/>
    <n v="0"/>
    <n v="0"/>
    <n v="0"/>
    <n v="0"/>
    <n v="0"/>
    <n v="0"/>
    <m/>
  </r>
  <r>
    <n v="1112"/>
    <d v="2016-10-26T00:00:00"/>
    <d v="2016-10-26T00:00:00"/>
    <x v="1"/>
    <s v="UN"/>
    <x v="2"/>
    <x v="3"/>
    <s v="IQ-G13"/>
    <s v="Daquq_داقوق"/>
    <s v="IQ-D074"/>
    <s v="Daquq camp"/>
    <x v="0"/>
    <x v="1"/>
    <s v="Normal"/>
    <s v="Delivered"/>
    <s v="In-Kind"/>
    <n v="20"/>
    <n v="20"/>
    <m/>
    <m/>
    <n v="120"/>
    <n v="0"/>
    <n v="20"/>
    <n v="20"/>
    <n v="20"/>
    <n v="60"/>
    <n v="0"/>
    <n v="0"/>
    <n v="0"/>
    <n v="0"/>
    <n v="0"/>
    <n v="0"/>
    <n v="20"/>
    <n v="0"/>
    <n v="20"/>
    <n v="0"/>
    <n v="0"/>
    <n v="0"/>
    <n v="0"/>
    <n v="0"/>
    <n v="0"/>
    <n v="0"/>
    <n v="0"/>
    <n v="20"/>
    <n v="0"/>
    <n v="0"/>
    <n v="0"/>
    <n v="0"/>
    <n v="0"/>
    <n v="0"/>
    <n v="0"/>
    <m/>
  </r>
  <r>
    <n v="1113"/>
    <d v="2016-10-27T00:00:00"/>
    <d v="2016-10-27T00:00:00"/>
    <x v="1"/>
    <s v="UN"/>
    <x v="2"/>
    <x v="3"/>
    <s v="IQ-G13"/>
    <s v="Kirkuk__كركوك"/>
    <s v="IQ-D076"/>
    <s v="Laylan camp"/>
    <x v="0"/>
    <x v="1"/>
    <s v="Normal"/>
    <s v="Delivered"/>
    <s v="In-Kind"/>
    <n v="17"/>
    <n v="17"/>
    <m/>
    <m/>
    <n v="102"/>
    <n v="0"/>
    <n v="17"/>
    <n v="17"/>
    <n v="17"/>
    <n v="51"/>
    <n v="0"/>
    <n v="0"/>
    <n v="0"/>
    <n v="0"/>
    <n v="0"/>
    <n v="0"/>
    <n v="17"/>
    <n v="0"/>
    <n v="17"/>
    <n v="0"/>
    <n v="0"/>
    <n v="0"/>
    <n v="0"/>
    <n v="0"/>
    <n v="0"/>
    <n v="0"/>
    <n v="0"/>
    <n v="17"/>
    <n v="0"/>
    <n v="0"/>
    <n v="0"/>
    <n v="0"/>
    <n v="0"/>
    <n v="0"/>
    <n v="0"/>
    <m/>
  </r>
  <r>
    <n v="1114"/>
    <d v="2016-10-27T00:00:00"/>
    <d v="2016-10-27T00:00:00"/>
    <x v="1"/>
    <s v="UN"/>
    <x v="2"/>
    <x v="3"/>
    <s v="IQ-G13"/>
    <s v="Daquq_داقوق"/>
    <s v="IQ-D074"/>
    <s v="Nazrawa camp"/>
    <x v="0"/>
    <x v="1"/>
    <s v="Normal"/>
    <s v="Delivered"/>
    <s v="In-Kind"/>
    <n v="3"/>
    <n v="3"/>
    <m/>
    <m/>
    <n v="18"/>
    <n v="0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3"/>
    <n v="0"/>
    <n v="0"/>
    <n v="0"/>
    <n v="0"/>
    <n v="0"/>
    <n v="0"/>
    <n v="0"/>
    <m/>
  </r>
  <r>
    <n v="1115"/>
    <d v="2016-10-27T00:00:00"/>
    <d v="2016-10-27T00:00:00"/>
    <x v="1"/>
    <s v="UN"/>
    <x v="2"/>
    <x v="3"/>
    <s v="IQ-G13"/>
    <s v="Daquq_داقوق"/>
    <s v="IQ-D074"/>
    <s v="Daquq camp"/>
    <x v="0"/>
    <x v="1"/>
    <s v="Normal"/>
    <s v="Delivered"/>
    <s v="In-Kind"/>
    <n v="35"/>
    <n v="35"/>
    <m/>
    <m/>
    <n v="210"/>
    <n v="0"/>
    <n v="35"/>
    <n v="35"/>
    <n v="35"/>
    <n v="105"/>
    <n v="0"/>
    <n v="0"/>
    <n v="0"/>
    <n v="0"/>
    <n v="0"/>
    <n v="0"/>
    <n v="35"/>
    <n v="0"/>
    <n v="35"/>
    <n v="0"/>
    <n v="0"/>
    <n v="0"/>
    <n v="0"/>
    <n v="0"/>
    <n v="0"/>
    <n v="0"/>
    <n v="0"/>
    <n v="35"/>
    <n v="0"/>
    <n v="0"/>
    <n v="0"/>
    <n v="0"/>
    <n v="0"/>
    <n v="0"/>
    <n v="0"/>
    <m/>
  </r>
  <r>
    <n v="1116"/>
    <d v="2016-10-30T00:00:00"/>
    <d v="2016-10-30T00:00:00"/>
    <x v="1"/>
    <s v="UN"/>
    <x v="2"/>
    <x v="3"/>
    <s v="IQ-G13"/>
    <s v="Kirkuk__كركوك"/>
    <s v="IQ-D076"/>
    <s v="Laylan camp"/>
    <x v="0"/>
    <x v="1"/>
    <s v="Normal"/>
    <s v="Delivered"/>
    <s v="In-Kind"/>
    <n v="35"/>
    <n v="35"/>
    <m/>
    <m/>
    <n v="210"/>
    <n v="0"/>
    <n v="35"/>
    <n v="35"/>
    <n v="35"/>
    <n v="105"/>
    <n v="0"/>
    <n v="0"/>
    <n v="0"/>
    <n v="0"/>
    <n v="0"/>
    <n v="0"/>
    <n v="35"/>
    <n v="0"/>
    <n v="35"/>
    <n v="0"/>
    <n v="0"/>
    <n v="0"/>
    <n v="0"/>
    <n v="0"/>
    <n v="0"/>
    <n v="0"/>
    <n v="0"/>
    <n v="35"/>
    <n v="0"/>
    <n v="0"/>
    <n v="0"/>
    <n v="0"/>
    <n v="0"/>
    <n v="0"/>
    <n v="0"/>
    <m/>
  </r>
  <r>
    <n v="1117"/>
    <d v="2016-10-30T00:00:00"/>
    <d v="2016-10-30T00:00:00"/>
    <x v="22"/>
    <s v="Int'l NGO"/>
    <x v="24"/>
    <x v="8"/>
    <s v="IQ-G18"/>
    <s v="Shirqat_الشرقاط"/>
    <s v="IQ-D106"/>
    <s v="Shirqat"/>
    <x v="1"/>
    <x v="1"/>
    <s v="Normal"/>
    <s v="Delivered"/>
    <s v="In-Kind"/>
    <n v="500"/>
    <m/>
    <m/>
    <m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s v="From TDH"/>
  </r>
  <r>
    <n v="1118"/>
    <d v="2016-10-31T00:00:00"/>
    <d v="2016-10-31T00:00:00"/>
    <x v="2"/>
    <s v="UN"/>
    <x v="4"/>
    <x v="5"/>
    <s v="IQ-G15"/>
    <s v="Hamdaniya_الحمدانية"/>
    <s v="IQ-D085"/>
    <s v="Makook "/>
    <x v="1"/>
    <x v="1"/>
    <s v="Winter"/>
    <s v="Delivered"/>
    <s v="In-Kind"/>
    <n v="580"/>
    <n v="580"/>
    <m/>
    <m/>
    <n v="3480"/>
    <n v="0"/>
    <n v="0"/>
    <n v="0"/>
    <n v="580"/>
    <n v="3480"/>
    <n v="0"/>
    <n v="0"/>
    <n v="0"/>
    <n v="0"/>
    <n v="3480"/>
    <n v="0"/>
    <n v="0"/>
    <n v="0"/>
    <n v="580"/>
    <n v="0"/>
    <n v="0"/>
    <n v="0"/>
    <n v="0"/>
    <n v="0"/>
    <n v="0"/>
    <n v="0"/>
    <n v="0"/>
    <n v="0"/>
    <n v="580"/>
    <n v="0"/>
    <n v="580"/>
    <n v="0"/>
    <n v="0"/>
    <n v="0"/>
    <n v="0"/>
    <s v="580 solar light kits,258sweing kits "/>
  </r>
  <r>
    <n v="1119"/>
    <d v="2016-10-31T00:00:00"/>
    <d v="2016-10-31T00:00:00"/>
    <x v="1"/>
    <s v="UN"/>
    <x v="2"/>
    <x v="3"/>
    <s v="IQ-G13"/>
    <s v="Kirkuk__كركوك"/>
    <s v="IQ-D076"/>
    <s v="Laylan camp"/>
    <x v="0"/>
    <x v="1"/>
    <s v="Normal"/>
    <s v="Delivered"/>
    <s v="In-Kind"/>
    <n v="17"/>
    <n v="17"/>
    <m/>
    <m/>
    <n v="102"/>
    <n v="0"/>
    <n v="17"/>
    <n v="17"/>
    <n v="17"/>
    <n v="51"/>
    <n v="0"/>
    <n v="0"/>
    <n v="0"/>
    <n v="0"/>
    <n v="0"/>
    <n v="0"/>
    <n v="17"/>
    <n v="0"/>
    <n v="17"/>
    <n v="0"/>
    <n v="0"/>
    <n v="0"/>
    <n v="0"/>
    <n v="0"/>
    <n v="0"/>
    <n v="0"/>
    <n v="0"/>
    <n v="17"/>
    <n v="0"/>
    <n v="0"/>
    <n v="0"/>
    <n v="0"/>
    <n v="0"/>
    <n v="0"/>
    <n v="0"/>
    <m/>
  </r>
  <r>
    <n v="1120"/>
    <d v="2016-10-31T00:00:00"/>
    <d v="2016-10-31T00:00:00"/>
    <x v="1"/>
    <s v="UN"/>
    <x v="11"/>
    <x v="10"/>
    <s v="IQ-G05"/>
    <s v="Kalar_كلار"/>
    <s v="IQ-D028"/>
    <s v="TazaDe Camp"/>
    <x v="0"/>
    <x v="1"/>
    <s v="Normal"/>
    <s v="Delivered"/>
    <s v="In-Kind"/>
    <n v="66"/>
    <n v="66"/>
    <m/>
    <m/>
    <n v="382"/>
    <n v="0"/>
    <n v="59"/>
    <n v="59"/>
    <n v="59"/>
    <n v="383"/>
    <n v="0"/>
    <n v="0"/>
    <n v="0"/>
    <n v="0"/>
    <n v="0"/>
    <n v="0"/>
    <n v="58"/>
    <n v="0"/>
    <n v="59"/>
    <n v="0"/>
    <n v="0"/>
    <n v="0"/>
    <n v="0"/>
    <n v="0"/>
    <n v="0"/>
    <n v="0"/>
    <n v="0"/>
    <n v="0"/>
    <n v="0"/>
    <n v="0"/>
    <n v="0"/>
    <n v="0"/>
    <n v="0"/>
    <n v="0"/>
    <n v="0"/>
    <m/>
  </r>
  <r>
    <n v="1121"/>
    <d v="2016-10-31T00:00:00"/>
    <d v="2016-10-31T00:00:00"/>
    <x v="1"/>
    <s v="UN"/>
    <x v="11"/>
    <x v="12"/>
    <s v="IQ-G10"/>
    <s v="Khanaqin_خانقين"/>
    <s v="IQ-D060"/>
    <s v="Qoratu Camp"/>
    <x v="0"/>
    <x v="1"/>
    <s v="Normal"/>
    <s v="Delivered"/>
    <s v="In-Kind"/>
    <n v="5"/>
    <m/>
    <m/>
    <m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122"/>
    <d v="2016-10-31T00:00:00"/>
    <d v="2016-10-31T00:00:00"/>
    <x v="1"/>
    <s v="UN"/>
    <x v="11"/>
    <x v="12"/>
    <s v="IQ-G10"/>
    <s v="Khanaqin_خانقين"/>
    <s v="IQ-D060"/>
    <s v="AlWand2 Camp"/>
    <x v="0"/>
    <x v="1"/>
    <s v="Normal"/>
    <s v="Delivered"/>
    <s v="In-Kind"/>
    <n v="47"/>
    <n v="47"/>
    <m/>
    <m/>
    <n v="328"/>
    <n v="0"/>
    <n v="47"/>
    <n v="47"/>
    <n v="50"/>
    <n v="303"/>
    <n v="47"/>
    <n v="0"/>
    <n v="0"/>
    <n v="0"/>
    <n v="0"/>
    <n v="0"/>
    <n v="48"/>
    <n v="0"/>
    <n v="47"/>
    <n v="0"/>
    <n v="0"/>
    <n v="0"/>
    <n v="6"/>
    <n v="0"/>
    <n v="0"/>
    <n v="0"/>
    <n v="0"/>
    <n v="0"/>
    <n v="0"/>
    <n v="0"/>
    <n v="0"/>
    <n v="0"/>
    <n v="0"/>
    <n v="0"/>
    <n v="0"/>
    <m/>
  </r>
  <r>
    <n v="1123"/>
    <d v="2016-10-01T00:00:00"/>
    <d v="2016-10-31T00:00:00"/>
    <x v="0"/>
    <s v="Int'l NGO"/>
    <x v="0"/>
    <x v="2"/>
    <s v="IQ-G01"/>
    <s v="Falluja_الفلوجة"/>
    <s v="IQ-D002"/>
    <s v="District - Falluja"/>
    <x v="1"/>
    <x v="1"/>
    <s v="Normal"/>
    <s v="Delivered"/>
    <s v="In-Kind"/>
    <n v="233"/>
    <n v="233"/>
    <m/>
    <m/>
    <n v="233"/>
    <n v="233"/>
    <n v="233"/>
    <n v="233"/>
    <n v="233"/>
    <n v="0"/>
    <n v="0"/>
    <n v="0"/>
    <n v="0"/>
    <n v="0"/>
    <n v="0"/>
    <n v="0"/>
    <n v="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24"/>
    <d v="2016-10-01T00:00:00"/>
    <d v="2016-10-31T00:00:00"/>
    <x v="26"/>
    <s v="Governement Bodies"/>
    <x v="28"/>
    <x v="0"/>
    <s v="IQ-G08"/>
    <s v="Sumel_سميل"/>
    <s v="IQ-D050"/>
    <s v="Camp - Kabarto 2"/>
    <x v="0"/>
    <x v="2"/>
    <s v="Normal"/>
    <s v="Delivered"/>
    <s v="In-Kind"/>
    <n v="1"/>
    <m/>
    <m/>
    <m/>
    <n v="1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25"/>
    <d v="2016-10-01T00:00:00"/>
    <d v="2016-10-31T00:00:00"/>
    <x v="26"/>
    <s v="Governement Bodies"/>
    <x v="28"/>
    <x v="0"/>
    <s v="IQ-G08"/>
    <s v="Sumel_سميل"/>
    <s v="IQ-D050"/>
    <s v="Camp - Shariya"/>
    <x v="0"/>
    <x v="1"/>
    <s v="Normal"/>
    <s v="Delivered"/>
    <s v="In-Kind"/>
    <n v="4"/>
    <m/>
    <m/>
    <m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26"/>
    <d v="2016-10-01T00:00:00"/>
    <d v="2016-10-31T00:00:00"/>
    <x v="26"/>
    <s v="Governement Bodies"/>
    <x v="28"/>
    <x v="0"/>
    <s v="IQ-G08"/>
    <s v="Zakho_زاخو"/>
    <s v="IQ-D051"/>
    <s v="Camp - Berseve 1"/>
    <x v="0"/>
    <x v="1"/>
    <s v="Normal"/>
    <s v="Delivered"/>
    <s v="In-Kind"/>
    <n v="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s v="From AI"/>
  </r>
  <r>
    <n v="1127"/>
    <d v="2016-10-01T00:00:00"/>
    <d v="2016-10-31T00:00:00"/>
    <x v="26"/>
    <s v="Governement Bodies"/>
    <x v="28"/>
    <x v="5"/>
    <s v="IQ-G15"/>
    <s v="Shikhan_الشيخان"/>
    <s v="IQ-D088"/>
    <s v="Camp - Sheikhan"/>
    <x v="0"/>
    <x v="1"/>
    <s v="Normal"/>
    <s v="Delivered"/>
    <s v="In-Kind"/>
    <n v="1"/>
    <m/>
    <m/>
    <m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28"/>
    <d v="2016-10-01T00:00:00"/>
    <d v="2016-10-31T00:00:00"/>
    <x v="13"/>
    <s v="Governement Bodies"/>
    <x v="16"/>
    <x v="6"/>
    <s v="IQ-G06"/>
    <s v="Hashimiya_الهاشمية"/>
    <s v="IQ-D034"/>
    <s v="Governorate - Babylon"/>
    <x v="1"/>
    <x v="1"/>
    <s v="Normal"/>
    <s v="Delivered"/>
    <s v="In-Kind"/>
    <n v="3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7"/>
    <n v="28"/>
    <n v="30"/>
    <s v="From AI"/>
  </r>
  <r>
    <n v="1129"/>
    <d v="2016-10-01T00:00:00"/>
    <d v="2016-10-31T00:00:00"/>
    <x v="25"/>
    <s v="Int'l NGO"/>
    <x v="27"/>
    <x v="3"/>
    <s v="IQ-G13"/>
    <s v="Daquq_داقوق"/>
    <s v="IQ-D074"/>
    <s v="District - Daquq"/>
    <x v="1"/>
    <x v="1"/>
    <s v="Normal"/>
    <s v="Delivered"/>
    <s v="In-Kind"/>
    <n v="360"/>
    <m/>
    <m/>
    <m/>
    <n v="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30"/>
    <d v="2016-10-01T00:00:00"/>
    <d v="2016-10-31T00:00:00"/>
    <x v="4"/>
    <s v="Int'l NGO"/>
    <x v="7"/>
    <x v="2"/>
    <s v="IQ-G01"/>
    <s v="Falluja_الفلوجة"/>
    <s v="IQ-D002"/>
    <s v="Camp - Habbaniya Tourist City"/>
    <x v="0"/>
    <x v="1"/>
    <s v="Normal"/>
    <s v="Delivered"/>
    <s v="In-Kind"/>
    <n v="500"/>
    <n v="500"/>
    <m/>
    <m/>
    <n v="1000"/>
    <n v="500"/>
    <n v="500"/>
    <n v="0"/>
    <n v="0"/>
    <n v="1000"/>
    <n v="0"/>
    <n v="1000"/>
    <n v="100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n v="0"/>
    <n v="0"/>
    <n v="0"/>
    <n v="0"/>
    <s v="From AI"/>
  </r>
  <r>
    <n v="1131"/>
    <d v="2016-10-01T00:00:00"/>
    <d v="2016-10-31T00:00:00"/>
    <x v="4"/>
    <s v="Int'l NGO"/>
    <x v="7"/>
    <x v="2"/>
    <s v="IQ-G01"/>
    <s v="Falluja_الفلوجة"/>
    <s v="IQ-D002"/>
    <s v="District - Falluja"/>
    <x v="1"/>
    <x v="3"/>
    <s v="Normal"/>
    <s v="Delivered"/>
    <s v="In-Kind"/>
    <n v="250"/>
    <n v="250"/>
    <m/>
    <m/>
    <n v="500"/>
    <n v="250"/>
    <n v="250"/>
    <n v="0"/>
    <n v="0"/>
    <n v="500"/>
    <n v="0"/>
    <n v="500"/>
    <n v="25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n v="0"/>
    <n v="0"/>
    <n v="0"/>
    <n v="0"/>
    <s v="From AI"/>
  </r>
  <r>
    <n v="1132"/>
    <d v="2016-10-01T00:00:00"/>
    <d v="2016-10-31T00:00:00"/>
    <x v="5"/>
    <s v="Int'l NGO"/>
    <x v="8"/>
    <x v="2"/>
    <s v="IQ-G01"/>
    <s v="Falluja_الفلوجة"/>
    <s v="IQ-D002"/>
    <s v="Camp - Habbaniya Tourist City"/>
    <x v="0"/>
    <x v="1"/>
    <s v="Normal"/>
    <s v="Delivered"/>
    <s v="In-Kind"/>
    <n v="284"/>
    <n v="284"/>
    <m/>
    <m/>
    <n v="1704"/>
    <n v="0"/>
    <n v="284"/>
    <n v="284"/>
    <n v="284"/>
    <n v="852"/>
    <n v="0"/>
    <n v="0"/>
    <n v="0"/>
    <n v="852"/>
    <n v="0"/>
    <n v="0"/>
    <n v="284"/>
    <n v="0"/>
    <n v="0"/>
    <n v="0"/>
    <n v="0"/>
    <n v="0"/>
    <n v="0"/>
    <n v="0"/>
    <n v="0"/>
    <n v="0"/>
    <n v="0"/>
    <n v="284"/>
    <n v="0"/>
    <n v="0"/>
    <n v="0"/>
    <n v="0"/>
    <n v="0"/>
    <n v="0"/>
    <n v="0"/>
    <s v="From AI"/>
  </r>
  <r>
    <n v="1133"/>
    <d v="2016-10-01T00:00:00"/>
    <d v="2016-10-31T00:00:00"/>
    <x v="6"/>
    <s v="Int'l NGO"/>
    <x v="9"/>
    <x v="11"/>
    <s v="IQ-G11"/>
    <s v="Makhmur_مخمور"/>
    <s v="IQ-D066"/>
    <s v="Camp - Debaga"/>
    <x v="0"/>
    <x v="1"/>
    <s v="Winter"/>
    <s v="Delivered"/>
    <s v="In-Kind"/>
    <m/>
    <m/>
    <s v="Fuel"/>
    <n v="1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80"/>
    <n v="0"/>
    <n v="0"/>
    <n v="0"/>
    <n v="0"/>
    <n v="0"/>
    <n v="0"/>
    <n v="0"/>
    <n v="0"/>
    <n v="0"/>
    <n v="0"/>
    <s v="From AI"/>
  </r>
  <r>
    <n v="1134"/>
    <d v="2016-10-01T00:00:00"/>
    <d v="2016-10-31T00:00:00"/>
    <x v="27"/>
    <s v="Int'l NGO"/>
    <x v="29"/>
    <x v="5"/>
    <s v="IQ-G15"/>
    <s v="Hamdaniya_الحمدانية"/>
    <s v="IQ-D085"/>
    <s v="District - Hamdaniya"/>
    <x v="1"/>
    <x v="1"/>
    <s v="Normal"/>
    <s v="Delivered"/>
    <s v="In-Kind"/>
    <n v="243"/>
    <m/>
    <m/>
    <m/>
    <n v="972"/>
    <n v="0"/>
    <n v="0"/>
    <n v="0"/>
    <n v="0"/>
    <n v="0"/>
    <n v="0"/>
    <n v="0"/>
    <n v="0"/>
    <n v="0"/>
    <n v="0"/>
    <n v="0"/>
    <n v="243"/>
    <n v="0"/>
    <n v="0"/>
    <n v="0"/>
    <n v="0"/>
    <n v="0"/>
    <n v="0"/>
    <n v="0"/>
    <n v="0"/>
    <n v="0"/>
    <n v="0"/>
    <n v="0"/>
    <n v="0"/>
    <n v="0"/>
    <n v="0"/>
    <n v="0"/>
    <n v="0"/>
    <n v="243"/>
    <n v="700"/>
    <s v="From AI"/>
  </r>
  <r>
    <n v="1135"/>
    <d v="2016-10-01T00:00:00"/>
    <d v="2016-10-31T00:00:00"/>
    <x v="7"/>
    <s v="Nat'l NGO"/>
    <x v="3"/>
    <x v="0"/>
    <s v="IQ-G08"/>
    <s v="Sumel_سميل"/>
    <s v="IQ-D050"/>
    <s v="Camp - Bajet Kandala"/>
    <x v="0"/>
    <x v="1"/>
    <s v="Normal"/>
    <s v="Delivered"/>
    <s v="In-Kind"/>
    <n v="1"/>
    <n v="1"/>
    <m/>
    <m/>
    <n v="0"/>
    <n v="0"/>
    <n v="1"/>
    <n v="0"/>
    <n v="1"/>
    <n v="6"/>
    <n v="0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36"/>
    <d v="2016-10-01T00:00:00"/>
    <d v="2016-10-31T00:00:00"/>
    <x v="7"/>
    <s v="Nat'l NGO"/>
    <x v="3"/>
    <x v="0"/>
    <s v="IQ-G08"/>
    <s v="Sumel_سميل"/>
    <s v="IQ-D050"/>
    <s v="Camp - Khanke"/>
    <x v="0"/>
    <x v="1"/>
    <s v="Normal"/>
    <s v="Delivered"/>
    <s v="In-Kind"/>
    <n v="2"/>
    <n v="2"/>
    <m/>
    <m/>
    <n v="0"/>
    <n v="0"/>
    <n v="2"/>
    <n v="0"/>
    <n v="2"/>
    <n v="5"/>
    <n v="0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37"/>
    <d v="2016-10-01T00:00:00"/>
    <d v="2016-10-31T00:00:00"/>
    <x v="7"/>
    <s v="Nat'l NGO"/>
    <x v="3"/>
    <x v="0"/>
    <s v="IQ-G08"/>
    <s v="Sumel_سميل"/>
    <s v="IQ-D050"/>
    <s v="Camp - Shariya"/>
    <x v="0"/>
    <x v="1"/>
    <s v="Normal"/>
    <s v="Delivered"/>
    <s v="In-Kind"/>
    <n v="4"/>
    <n v="4"/>
    <m/>
    <m/>
    <n v="0"/>
    <n v="0"/>
    <n v="4"/>
    <n v="0"/>
    <n v="4"/>
    <n v="8"/>
    <n v="0"/>
    <n v="0"/>
    <n v="0"/>
    <n v="0"/>
    <n v="0"/>
    <n v="0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38"/>
    <d v="2016-10-01T00:00:00"/>
    <d v="2016-10-31T00:00:00"/>
    <x v="7"/>
    <s v="Nat'l NGO"/>
    <x v="3"/>
    <x v="5"/>
    <s v="IQ-G15"/>
    <s v="Akre_عقرة"/>
    <s v="IQ-D083"/>
    <s v="Camp - Mamilian"/>
    <x v="0"/>
    <x v="1"/>
    <s v="Normal"/>
    <s v="Delivered"/>
    <s v="In-Kind"/>
    <n v="7"/>
    <n v="7"/>
    <m/>
    <m/>
    <n v="0"/>
    <n v="0"/>
    <n v="0"/>
    <n v="0"/>
    <n v="8"/>
    <n v="38"/>
    <n v="0"/>
    <n v="0"/>
    <n v="0"/>
    <n v="0"/>
    <n v="0"/>
    <n v="0"/>
    <n v="7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39"/>
    <d v="2016-10-01T00:00:00"/>
    <d v="2016-10-31T00:00:00"/>
    <x v="7"/>
    <s v="Nat'l NGO"/>
    <x v="3"/>
    <x v="5"/>
    <s v="IQ-G15"/>
    <s v="Tilkaif_تلكيف"/>
    <s v="IQ-D091"/>
    <s v="Camp - Garmawa"/>
    <x v="0"/>
    <x v="1"/>
    <s v="Normal"/>
    <s v="Delivered"/>
    <s v="In-Kind"/>
    <n v="9"/>
    <n v="9"/>
    <m/>
    <m/>
    <n v="0"/>
    <n v="0"/>
    <n v="9"/>
    <n v="5"/>
    <n v="9"/>
    <n v="52"/>
    <n v="0"/>
    <n v="0"/>
    <n v="0"/>
    <n v="0"/>
    <n v="0"/>
    <n v="0"/>
    <n v="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0"/>
    <d v="2016-10-01T00:00:00"/>
    <d v="2016-10-31T00:00:00"/>
    <x v="7"/>
    <s v="Nat'l NGO"/>
    <x v="3"/>
    <x v="5"/>
    <s v="IQ-G15"/>
    <s v="Tilkaif_تلكيف"/>
    <s v="IQ-D091"/>
    <s v="Camp - Garmawa"/>
    <x v="0"/>
    <x v="2"/>
    <s v="Normal"/>
    <s v="Delivered"/>
    <s v="In-Kind"/>
    <n v="2"/>
    <n v="2"/>
    <m/>
    <m/>
    <n v="0"/>
    <n v="0"/>
    <n v="2"/>
    <n v="0"/>
    <n v="2"/>
    <n v="4"/>
    <n v="0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1"/>
    <d v="2016-10-01T00:00:00"/>
    <d v="2016-10-31T00:00:00"/>
    <x v="7"/>
    <s v="Nat'l NGO"/>
    <x v="3"/>
    <x v="0"/>
    <s v="IQ-G08"/>
    <s v="Dahuk__دهوك"/>
    <s v="IQ-D049"/>
    <s v="District - Dahuk"/>
    <x v="1"/>
    <x v="2"/>
    <s v="Normal"/>
    <s v="Delivered"/>
    <s v="In-Kind"/>
    <n v="7"/>
    <n v="7"/>
    <m/>
    <m/>
    <n v="46"/>
    <n v="7"/>
    <n v="2"/>
    <n v="0"/>
    <n v="0"/>
    <n v="46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2"/>
    <d v="2016-10-01T00:00:00"/>
    <d v="2016-10-31T00:00:00"/>
    <x v="7"/>
    <s v="Nat'l NGO"/>
    <x v="3"/>
    <x v="0"/>
    <s v="IQ-G08"/>
    <s v="Zakho_زاخو"/>
    <s v="IQ-D051"/>
    <s v="Camp - Berseve 2"/>
    <x v="0"/>
    <x v="2"/>
    <s v="Normal"/>
    <s v="Delivered"/>
    <s v="In-Kind"/>
    <n v="1"/>
    <n v="1"/>
    <m/>
    <m/>
    <n v="0"/>
    <n v="0"/>
    <n v="1"/>
    <n v="0"/>
    <n v="4"/>
    <n v="2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3"/>
    <d v="2016-10-01T00:00:00"/>
    <d v="2016-10-31T00:00:00"/>
    <x v="24"/>
    <s v="Int'l NGO"/>
    <x v="26"/>
    <x v="8"/>
    <s v="IQ-G18"/>
    <s v="Daur_الدور"/>
    <s v="IQ-D103"/>
    <s v="District - Daur"/>
    <x v="1"/>
    <x v="1"/>
    <s v="Normal"/>
    <s v="Delivered"/>
    <s v="In-Kind"/>
    <n v="20"/>
    <m/>
    <m/>
    <m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4"/>
    <d v="2016-10-01T00:00:00"/>
    <d v="2016-10-31T00:00:00"/>
    <x v="24"/>
    <s v="Int'l NGO"/>
    <x v="26"/>
    <x v="8"/>
    <s v="IQ-G18"/>
    <s v="Tikrit_تكريت"/>
    <s v="IQ-D108"/>
    <s v="District - Tikrit"/>
    <x v="1"/>
    <x v="1"/>
    <s v="Normal"/>
    <s v="Delivered"/>
    <s v="In-Kind"/>
    <n v="200"/>
    <m/>
    <m/>
    <m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5"/>
    <d v="2016-10-01T00:00:00"/>
    <d v="2016-10-31T00:00:00"/>
    <x v="28"/>
    <s v="Int'l NGO"/>
    <x v="30"/>
    <x v="5"/>
    <s v="IQ-G15"/>
    <s v="Hamdaniya_الحمدانية"/>
    <s v="IQ-D085"/>
    <s v="District - Hamdaniya"/>
    <x v="1"/>
    <x v="1"/>
    <s v="Normal"/>
    <s v="Delivered"/>
    <s v="In-Kind"/>
    <n v="131"/>
    <n v="131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"/>
    <n v="0"/>
    <n v="0"/>
    <n v="0"/>
    <n v="0"/>
    <n v="0"/>
    <s v="From AI"/>
  </r>
  <r>
    <n v="1146"/>
    <d v="2016-10-01T00:00:00"/>
    <d v="2016-10-31T00:00:00"/>
    <x v="11"/>
    <s v="Nat'l NGO"/>
    <x v="11"/>
    <x v="10"/>
    <s v="IQ-G05"/>
    <s v="Sulaymaniya_السليمانية"/>
    <s v="IQ-D033"/>
    <s v="Camp - Arbat IDP"/>
    <x v="0"/>
    <x v="1"/>
    <s v="Winter"/>
    <s v="Delivered"/>
    <s v="In-Kind"/>
    <m/>
    <m/>
    <s v="Fuel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2600"/>
    <n v="0"/>
    <n v="0"/>
    <n v="0"/>
    <n v="0"/>
    <n v="0"/>
    <n v="0"/>
    <n v="0"/>
    <n v="0"/>
    <n v="0"/>
    <n v="0"/>
    <s v="From AI"/>
  </r>
  <r>
    <n v="1147"/>
    <d v="2016-10-01T00:00:00"/>
    <d v="2016-10-31T00:00:00"/>
    <x v="11"/>
    <s v="Nat'l NGO"/>
    <x v="11"/>
    <x v="10"/>
    <s v="IQ-G05"/>
    <s v="Sulaymaniya_السليمانية"/>
    <s v="IQ-D033"/>
    <s v="Camp - Ashti IDP"/>
    <x v="0"/>
    <x v="1"/>
    <s v="Winter"/>
    <s v="Delivered"/>
    <s v="In-Kind"/>
    <m/>
    <m/>
    <s v="Fuel"/>
    <n v="1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9400"/>
    <n v="0"/>
    <n v="0"/>
    <n v="0"/>
    <n v="0"/>
    <n v="0"/>
    <n v="0"/>
    <n v="0"/>
    <n v="0"/>
    <n v="0"/>
    <n v="0"/>
    <s v="From AI"/>
  </r>
  <r>
    <n v="1148"/>
    <d v="2016-10-01T00:00:00"/>
    <d v="2016-10-31T00:00:00"/>
    <x v="11"/>
    <s v="Nat'l NGO"/>
    <x v="11"/>
    <x v="10"/>
    <s v="IQ-G05"/>
    <s v="Sulaymaniya_السليمانية"/>
    <s v="IQ-D033"/>
    <s v="Camp - Arbat IDP"/>
    <x v="0"/>
    <x v="1"/>
    <s v="Winter"/>
    <s v="Delivered"/>
    <s v="In-Kind"/>
    <n v="413"/>
    <m/>
    <m/>
    <m/>
    <n v="0"/>
    <n v="0"/>
    <n v="0"/>
    <n v="826"/>
    <n v="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149"/>
    <d v="2016-10-01T00:00:00"/>
    <d v="2016-10-31T00:00:00"/>
    <x v="11"/>
    <s v="Nat'l NGO"/>
    <x v="11"/>
    <x v="10"/>
    <s v="IQ-G05"/>
    <s v="Sulaymaniya_السليمانية"/>
    <s v="IQ-D033"/>
    <s v="Camp - Ashti IDP"/>
    <x v="0"/>
    <x v="1"/>
    <s v="Winter"/>
    <s v="Delivered"/>
    <s v="In-Kind"/>
    <n v="1"/>
    <n v="1"/>
    <m/>
    <m/>
    <n v="0"/>
    <n v="0"/>
    <n v="1"/>
    <n v="0"/>
    <n v="1"/>
    <n v="2"/>
    <n v="2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s v="From AI"/>
  </r>
  <r>
    <n v="1150"/>
    <d v="2016-11-01T00:00:00"/>
    <d v="2016-11-01T00:00:00"/>
    <x v="2"/>
    <s v="UN"/>
    <x v="4"/>
    <x v="2"/>
    <s v="IQ-G01"/>
    <s v="Falluja_الفلوجة"/>
    <s v="IQ-D002"/>
    <s v="Anbar- Amiriyt Alfaluja"/>
    <x v="1"/>
    <x v="1"/>
    <s v="Winter"/>
    <s v="Delivered"/>
    <s v="In-Kind"/>
    <n v="500"/>
    <m/>
    <m/>
    <m/>
    <n v="0"/>
    <n v="0"/>
    <n v="0"/>
    <n v="0"/>
    <n v="0"/>
    <n v="0"/>
    <n v="0"/>
    <n v="0"/>
    <n v="500"/>
    <n v="0"/>
    <n v="0"/>
    <n v="0"/>
    <n v="0"/>
    <n v="0"/>
    <n v="500"/>
    <n v="0"/>
    <n v="0"/>
    <n v="0"/>
    <n v="0"/>
    <n v="0"/>
    <n v="0"/>
    <n v="0"/>
    <n v="0"/>
    <n v="0"/>
    <n v="0"/>
    <n v="0"/>
    <n v="0"/>
    <n v="0"/>
    <n v="0"/>
    <n v="0"/>
    <n v="0"/>
    <m/>
  </r>
  <r>
    <n v="1151"/>
    <d v="2016-11-01T00:00:00"/>
    <d v="2016-11-01T00:00:00"/>
    <x v="1"/>
    <s v="UN"/>
    <x v="2"/>
    <x v="3"/>
    <s v="IQ-G13"/>
    <s v="KIRKUK - Kirkuk"/>
    <s v="IQ-D076"/>
    <s v="Laylan camp"/>
    <x v="0"/>
    <x v="1"/>
    <s v="Winter"/>
    <s v="Delivered"/>
    <s v="In-Kind"/>
    <n v="43"/>
    <n v="43"/>
    <m/>
    <m/>
    <n v="258"/>
    <n v="0"/>
    <n v="43"/>
    <n v="43"/>
    <n v="43"/>
    <n v="129"/>
    <n v="0"/>
    <n v="0"/>
    <n v="0"/>
    <n v="0"/>
    <n v="0"/>
    <n v="0"/>
    <n v="43"/>
    <n v="0"/>
    <n v="43"/>
    <n v="0"/>
    <n v="0"/>
    <n v="0"/>
    <n v="0"/>
    <n v="0"/>
    <n v="0"/>
    <n v="0"/>
    <n v="0"/>
    <n v="43"/>
    <m/>
    <n v="0"/>
    <n v="0"/>
    <n v="0"/>
    <n v="0"/>
    <n v="0"/>
    <n v="0"/>
    <s v="In Camp"/>
  </r>
  <r>
    <n v="1152"/>
    <d v="2016-11-01T00:00:00"/>
    <d v="2016-11-01T00:00:00"/>
    <x v="1"/>
    <s v="UN"/>
    <x v="2"/>
    <x v="3"/>
    <s v="IQ-G13"/>
    <s v="KIRKUK - Daquq"/>
    <s v="IQ-D076"/>
    <s v="Daquq camp"/>
    <x v="0"/>
    <x v="1"/>
    <s v="Winter"/>
    <s v="Delivered"/>
    <s v="In-Kind"/>
    <n v="40"/>
    <n v="40"/>
    <m/>
    <m/>
    <n v="240"/>
    <n v="0"/>
    <n v="40"/>
    <n v="40"/>
    <n v="40"/>
    <n v="120"/>
    <n v="0"/>
    <n v="0"/>
    <n v="0"/>
    <n v="0"/>
    <n v="0"/>
    <n v="0"/>
    <n v="40"/>
    <n v="0"/>
    <n v="40"/>
    <n v="0"/>
    <n v="0"/>
    <n v="0"/>
    <n v="0"/>
    <n v="0"/>
    <n v="0"/>
    <n v="0"/>
    <n v="0"/>
    <n v="40"/>
    <m/>
    <n v="0"/>
    <n v="0"/>
    <n v="0"/>
    <n v="0"/>
    <n v="0"/>
    <n v="0"/>
    <s v="In Camp"/>
  </r>
  <r>
    <n v="1153"/>
    <d v="2016-11-01T00:00:00"/>
    <d v="2016-11-01T00:00:00"/>
    <x v="1"/>
    <s v="UN"/>
    <x v="3"/>
    <x v="0"/>
    <s v="IQ-G08"/>
    <s v="DAHUK - Zakho"/>
    <s v="IQ-D049"/>
    <s v="Bersive 2 Camp"/>
    <x v="0"/>
    <x v="2"/>
    <s v="Winter"/>
    <s v="Delivered"/>
    <s v="In-Kind"/>
    <n v="1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m/>
    <n v="0"/>
    <n v="0"/>
    <n v="0"/>
    <n v="0"/>
    <n v="0"/>
    <n v="0"/>
    <s v="In Camp"/>
  </r>
  <r>
    <n v="1154"/>
    <d v="2016-11-01T00:00:00"/>
    <d v="2016-11-01T00:00:00"/>
    <x v="1"/>
    <s v="UN"/>
    <x v="3"/>
    <x v="0"/>
    <s v="IQ-G08"/>
    <s v="DAHUK - Dahuk"/>
    <s v="IQ-D049"/>
    <s v="Eminke village"/>
    <x v="1"/>
    <x v="1"/>
    <s v="Winter"/>
    <s v="Delivered"/>
    <s v="In-Kind"/>
    <n v="1"/>
    <n v="1"/>
    <m/>
    <m/>
    <n v="6"/>
    <n v="0"/>
    <n v="1"/>
    <n v="0"/>
    <n v="2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m/>
    <n v="1"/>
    <n v="0"/>
    <n v="0"/>
    <n v="0"/>
    <n v="0"/>
    <n v="0"/>
    <s v="Unknown shelter type"/>
  </r>
  <r>
    <n v="1155"/>
    <d v="2016-11-01T00:00:00"/>
    <d v="2016-11-01T00:00:00"/>
    <x v="1"/>
    <s v="UN"/>
    <x v="3"/>
    <x v="5"/>
    <s v="IQ-G15"/>
    <s v="NIN - Shikhan"/>
    <s v="IQ-D053"/>
    <s v="Zelikan camp"/>
    <x v="0"/>
    <x v="1"/>
    <s v="Winter"/>
    <s v="Delivered"/>
    <s v="In-Kind"/>
    <n v="161"/>
    <n v="161"/>
    <m/>
    <m/>
    <n v="806"/>
    <n v="0"/>
    <n v="158"/>
    <n v="158"/>
    <n v="0"/>
    <n v="806"/>
    <n v="131"/>
    <n v="0"/>
    <n v="0"/>
    <n v="0"/>
    <n v="0"/>
    <n v="0"/>
    <n v="158"/>
    <n v="0"/>
    <n v="157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56"/>
    <d v="2016-11-02T00:00:00"/>
    <d v="2016-11-02T00:00:00"/>
    <x v="1"/>
    <s v="UN"/>
    <x v="2"/>
    <x v="3"/>
    <s v="IQ-G13"/>
    <s v="KIRKUK - Daquq"/>
    <s v="IQ-D076"/>
    <s v="Daquq camp"/>
    <x v="0"/>
    <x v="1"/>
    <s v="Winter"/>
    <s v="Delivered"/>
    <s v="In-Kind"/>
    <n v="43"/>
    <n v="43"/>
    <m/>
    <m/>
    <n v="258"/>
    <n v="0"/>
    <n v="43"/>
    <n v="43"/>
    <n v="43"/>
    <n v="129"/>
    <n v="0"/>
    <n v="0"/>
    <n v="0"/>
    <n v="0"/>
    <n v="0"/>
    <n v="0"/>
    <n v="43"/>
    <n v="0"/>
    <n v="43"/>
    <n v="0"/>
    <n v="0"/>
    <n v="0"/>
    <n v="0"/>
    <n v="0"/>
    <n v="0"/>
    <n v="0"/>
    <n v="0"/>
    <n v="43"/>
    <m/>
    <n v="0"/>
    <n v="0"/>
    <n v="0"/>
    <n v="0"/>
    <n v="0"/>
    <n v="0"/>
    <s v="In Camp"/>
  </r>
  <r>
    <n v="1157"/>
    <d v="2016-11-02T00:00:00"/>
    <d v="2016-11-02T00:00:00"/>
    <x v="1"/>
    <s v="UN"/>
    <x v="1"/>
    <x v="2"/>
    <s v="IQ-G01"/>
    <s v="ANB - Falluja"/>
    <s v="IQ-D001"/>
    <s v="1 CRI and 1 Tent for IDPs in HTC# 8"/>
    <x v="0"/>
    <x v="1"/>
    <s v="Winter"/>
    <s v="Deliver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1"/>
    <m/>
    <n v="0"/>
    <n v="0"/>
    <n v="0"/>
    <n v="0"/>
    <n v="0"/>
    <n v="0"/>
    <s v="In Camp"/>
  </r>
  <r>
    <n v="1158"/>
    <d v="2016-11-02T00:00:00"/>
    <d v="2016-11-02T00:00:00"/>
    <x v="1"/>
    <s v="UN"/>
    <x v="3"/>
    <x v="5"/>
    <s v="IQ-G15"/>
    <s v="NIN - Shikhan"/>
    <s v="IQ-D053"/>
    <s v="Zelikan camp"/>
    <x v="0"/>
    <x v="1"/>
    <s v="Winter"/>
    <s v="Delivered"/>
    <s v="In-Kind"/>
    <n v="129"/>
    <n v="129"/>
    <m/>
    <m/>
    <n v="631"/>
    <n v="0"/>
    <n v="121"/>
    <n v="121"/>
    <n v="121"/>
    <n v="631"/>
    <n v="629"/>
    <n v="0"/>
    <n v="0"/>
    <n v="0"/>
    <n v="0"/>
    <n v="0"/>
    <n v="121"/>
    <n v="0"/>
    <n v="121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59"/>
    <d v="2016-11-03T00:00:00"/>
    <d v="2016-11-03T00:00:00"/>
    <x v="2"/>
    <s v="UN"/>
    <x v="4"/>
    <x v="2"/>
    <s v="IQ-G01"/>
    <s v="Falluja_الفلوجة"/>
    <s v="IQ-D002"/>
    <s v="Anbar- Amiriyt Alfaluja"/>
    <x v="1"/>
    <x v="1"/>
    <s v="Winter"/>
    <s v="Delivered"/>
    <s v="In-Kind"/>
    <n v="715"/>
    <n v="715"/>
    <m/>
    <m/>
    <n v="4290"/>
    <n v="0"/>
    <n v="0"/>
    <n v="0"/>
    <n v="0"/>
    <n v="0"/>
    <n v="4290"/>
    <n v="0"/>
    <n v="0"/>
    <n v="0"/>
    <n v="4290"/>
    <n v="0"/>
    <n v="0"/>
    <n v="0"/>
    <n v="715"/>
    <n v="715"/>
    <n v="0"/>
    <n v="715"/>
    <n v="0"/>
    <n v="0"/>
    <n v="0"/>
    <n v="0"/>
    <n v="715"/>
    <n v="715"/>
    <n v="715"/>
    <n v="0"/>
    <n v="715"/>
    <n v="0"/>
    <n v="0"/>
    <n v="0"/>
    <n v="0"/>
    <s v="715 solar light kits,715 sweing kits "/>
  </r>
  <r>
    <n v="1160"/>
    <d v="2016-11-03T00:00:00"/>
    <d v="2016-11-03T00:00:00"/>
    <x v="1"/>
    <s v="UN"/>
    <x v="2"/>
    <x v="3"/>
    <s v="IQ-G13"/>
    <s v="KIRKUK - Daquq"/>
    <s v="IQ-D076"/>
    <s v="Daquq camp"/>
    <x v="0"/>
    <x v="1"/>
    <s v="Winter"/>
    <s v="Delivered"/>
    <s v="In-Kind"/>
    <n v="32"/>
    <n v="32"/>
    <m/>
    <m/>
    <n v="192"/>
    <n v="0"/>
    <n v="32"/>
    <n v="32"/>
    <n v="32"/>
    <n v="96"/>
    <n v="0"/>
    <n v="0"/>
    <n v="0"/>
    <n v="0"/>
    <n v="0"/>
    <n v="0"/>
    <n v="32"/>
    <n v="0"/>
    <n v="32"/>
    <n v="0"/>
    <n v="0"/>
    <n v="0"/>
    <n v="0"/>
    <n v="0"/>
    <n v="0"/>
    <n v="0"/>
    <n v="0"/>
    <n v="32"/>
    <m/>
    <n v="0"/>
    <n v="0"/>
    <n v="0"/>
    <n v="0"/>
    <n v="0"/>
    <n v="0"/>
    <s v="In Camp"/>
  </r>
  <r>
    <n v="1161"/>
    <d v="2016-11-03T00:00:00"/>
    <d v="2016-11-03T00:00:00"/>
    <x v="1"/>
    <s v="UN"/>
    <x v="2"/>
    <x v="3"/>
    <s v="IQ-G13"/>
    <s v="KIRKUK - Kirkuk"/>
    <s v="IQ-D076"/>
    <s v="Laylan camp"/>
    <x v="0"/>
    <x v="1"/>
    <s v="Winter"/>
    <s v="Delivered"/>
    <s v="In-Kind"/>
    <n v="5"/>
    <n v="5"/>
    <m/>
    <m/>
    <n v="30"/>
    <n v="0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5"/>
    <m/>
    <n v="0"/>
    <n v="0"/>
    <n v="0"/>
    <n v="0"/>
    <n v="0"/>
    <n v="0"/>
    <s v="In Camp"/>
  </r>
  <r>
    <n v="1162"/>
    <d v="2016-11-03T00:00:00"/>
    <d v="2016-11-03T00:00:00"/>
    <x v="1"/>
    <s v="UN"/>
    <x v="1"/>
    <x v="2"/>
    <s v="IQ-G01"/>
    <s v="ANB - Falluja"/>
    <s v="IQ-D001"/>
    <s v="Khaldiya camps "/>
    <x v="0"/>
    <x v="1"/>
    <s v="Winter"/>
    <s v="Delivered"/>
    <s v="In-Kind"/>
    <n v="93"/>
    <n v="93"/>
    <m/>
    <m/>
    <n v="558"/>
    <n v="0"/>
    <n v="93"/>
    <n v="93"/>
    <n v="93"/>
    <n v="279"/>
    <n v="0"/>
    <n v="0"/>
    <n v="0"/>
    <n v="279"/>
    <n v="0"/>
    <n v="0"/>
    <n v="93"/>
    <n v="0"/>
    <n v="93"/>
    <n v="0"/>
    <n v="0"/>
    <n v="0"/>
    <n v="0"/>
    <n v="0"/>
    <n v="0"/>
    <n v="0"/>
    <n v="0"/>
    <n v="93"/>
    <m/>
    <n v="0"/>
    <n v="0"/>
    <n v="0"/>
    <n v="0"/>
    <n v="0"/>
    <n v="0"/>
    <s v="In Camp"/>
  </r>
  <r>
    <n v="1163"/>
    <d v="2016-11-03T00:00:00"/>
    <d v="2016-11-03T00:00:00"/>
    <x v="1"/>
    <s v="UN"/>
    <x v="3"/>
    <x v="11"/>
    <s v="IQ-G11"/>
    <s v="ERBIL - Choman"/>
    <s v="IQ-D064"/>
    <s v="Choman"/>
    <x v="1"/>
    <x v="4"/>
    <s v="Winter"/>
    <s v="Delivered"/>
    <s v="CASH"/>
    <m/>
    <m/>
    <n v="20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64"/>
    <d v="2016-11-03T00:00:00"/>
    <d v="2016-11-03T00:00:00"/>
    <x v="1"/>
    <s v="UN"/>
    <x v="3"/>
    <x v="11"/>
    <s v="IQ-G11"/>
    <s v="ERBIL - Choman"/>
    <s v="IQ-D064"/>
    <s v="Choman"/>
    <x v="1"/>
    <x v="4"/>
    <s v="Winter"/>
    <s v="Delivered"/>
    <s v="In-Kind"/>
    <n v="9"/>
    <n v="9"/>
    <m/>
    <m/>
    <n v="54"/>
    <n v="0"/>
    <n v="0"/>
    <n v="9"/>
    <n v="9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"/>
    <n v="0"/>
    <n v="0"/>
    <n v="0"/>
    <n v="0"/>
    <n v="0"/>
    <s v="Rented houses"/>
  </r>
  <r>
    <n v="1165"/>
    <d v="2016-11-03T00:00:00"/>
    <d v="2016-11-03T00:00:00"/>
    <x v="1"/>
    <s v="UN"/>
    <x v="3"/>
    <x v="11"/>
    <s v="IQ-G11"/>
    <s v="ERBIL - Choman"/>
    <s v="IQ-D064"/>
    <s v="Choman"/>
    <x v="1"/>
    <x v="1"/>
    <s v="Winter"/>
    <s v="Delivered"/>
    <s v="CASH"/>
    <m/>
    <m/>
    <n v="20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66"/>
    <d v="2016-11-03T00:00:00"/>
    <d v="2016-11-03T00:00:00"/>
    <x v="1"/>
    <s v="UN"/>
    <x v="3"/>
    <x v="11"/>
    <s v="IQ-G11"/>
    <s v="ERBIL - Choman"/>
    <s v="IQ-D064"/>
    <s v="Choman"/>
    <x v="1"/>
    <x v="1"/>
    <s v="Winter"/>
    <s v="Delivered"/>
    <s v="In-Kind"/>
    <n v="56"/>
    <n v="56"/>
    <m/>
    <m/>
    <n v="336"/>
    <n v="0"/>
    <n v="0"/>
    <n v="56"/>
    <n v="56"/>
    <n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6"/>
    <n v="0"/>
    <n v="0"/>
    <n v="0"/>
    <n v="0"/>
    <n v="0"/>
    <s v="Rented houses"/>
  </r>
  <r>
    <n v="1167"/>
    <d v="2016-11-03T00:00:00"/>
    <d v="2016-11-03T00:00:00"/>
    <x v="1"/>
    <s v="UN"/>
    <x v="3"/>
    <x v="5"/>
    <s v="IQ-G15"/>
    <s v="NIN - Shikhan"/>
    <s v="IQ-D053"/>
    <s v="Zelikan camp"/>
    <x v="0"/>
    <x v="1"/>
    <s v="Winter"/>
    <s v="Delivered"/>
    <s v="In-Kind"/>
    <n v="27"/>
    <n v="27"/>
    <m/>
    <m/>
    <n v="82"/>
    <n v="0"/>
    <n v="14"/>
    <n v="14"/>
    <n v="14"/>
    <n v="82"/>
    <n v="78"/>
    <n v="0"/>
    <n v="0"/>
    <n v="0"/>
    <n v="0"/>
    <n v="0"/>
    <n v="14"/>
    <n v="0"/>
    <n v="14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68"/>
    <d v="2016-11-03T00:00:00"/>
    <d v="2016-11-03T00:00:00"/>
    <x v="1"/>
    <s v="UN"/>
    <x v="11"/>
    <x v="10"/>
    <s v="IQ-G05"/>
    <s v="SUL - Halabja"/>
    <s v="IQ-D069"/>
    <s v="Barzinja Settlement"/>
    <x v="1"/>
    <x v="2"/>
    <s v="Winter"/>
    <s v="Delivered"/>
    <s v="In-Kind"/>
    <n v="41"/>
    <n v="41"/>
    <m/>
    <m/>
    <n v="204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Other Formal Settlements"/>
  </r>
  <r>
    <n v="1169"/>
    <d v="2016-11-05T00:00:00"/>
    <d v="2016-11-05T00:00:00"/>
    <x v="1"/>
    <s v="UN"/>
    <x v="3"/>
    <x v="5"/>
    <s v="IQ-G15"/>
    <s v="NIN - Shikhan"/>
    <s v="IQ-D053"/>
    <s v="Zelikan camp"/>
    <x v="0"/>
    <x v="1"/>
    <s v="Winter"/>
    <s v="Delivered"/>
    <s v="In-Kind"/>
    <n v="5"/>
    <n v="5"/>
    <m/>
    <m/>
    <n v="18"/>
    <n v="0"/>
    <n v="3"/>
    <n v="3"/>
    <n v="3"/>
    <n v="18"/>
    <n v="18"/>
    <n v="0"/>
    <n v="0"/>
    <n v="0"/>
    <n v="0"/>
    <n v="0"/>
    <n v="3"/>
    <n v="0"/>
    <n v="3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70"/>
    <d v="2016-11-06T00:00:00"/>
    <d v="2016-11-06T00:00:00"/>
    <x v="2"/>
    <s v="UN"/>
    <x v="4"/>
    <x v="8"/>
    <s v="IQ-G18"/>
    <s v="Tikrit_تكريت"/>
    <s v="IQ-D108"/>
    <s v="Dream City/Hay Al Zuhoor"/>
    <x v="1"/>
    <x v="1"/>
    <s v="Winter"/>
    <s v="Delivered"/>
    <s v="In-Kind"/>
    <n v="250"/>
    <n v="250"/>
    <m/>
    <m/>
    <n v="1500"/>
    <n v="0"/>
    <n v="250"/>
    <n v="0"/>
    <n v="250"/>
    <n v="1500"/>
    <n v="0"/>
    <n v="1500"/>
    <n v="250"/>
    <n v="0"/>
    <n v="1500"/>
    <n v="0"/>
    <n v="0"/>
    <n v="0"/>
    <n v="250"/>
    <n v="0"/>
    <n v="250"/>
    <n v="250"/>
    <n v="0"/>
    <n v="0"/>
    <n v="0"/>
    <n v="0"/>
    <n v="0"/>
    <n v="0"/>
    <n v="250"/>
    <n v="0"/>
    <n v="250"/>
    <n v="0"/>
    <n v="0"/>
    <n v="0"/>
    <n v="0"/>
    <s v="250 solar light kits,250sweing kits250 Nylon rope "/>
  </r>
  <r>
    <n v="1171"/>
    <d v="2016-11-06T00:00:00"/>
    <d v="2016-11-06T00:00:00"/>
    <x v="1"/>
    <s v="UN"/>
    <x v="2"/>
    <x v="3"/>
    <s v="IQ-G13"/>
    <s v="KIRKUK - Kirkuk"/>
    <s v="IQ-D076"/>
    <s v="Laylan camp"/>
    <x v="0"/>
    <x v="1"/>
    <s v="Winter"/>
    <s v="Delivered"/>
    <s v="In-Kind"/>
    <n v="19"/>
    <n v="19"/>
    <m/>
    <m/>
    <n v="114"/>
    <n v="0"/>
    <n v="19"/>
    <n v="19"/>
    <n v="19"/>
    <n v="57"/>
    <n v="0"/>
    <n v="0"/>
    <n v="0"/>
    <n v="0"/>
    <n v="0"/>
    <n v="0"/>
    <n v="19"/>
    <n v="0"/>
    <n v="19"/>
    <n v="0"/>
    <n v="0"/>
    <n v="0"/>
    <n v="0"/>
    <n v="0"/>
    <n v="0"/>
    <n v="0"/>
    <n v="0"/>
    <n v="19"/>
    <m/>
    <n v="0"/>
    <n v="0"/>
    <n v="0"/>
    <n v="0"/>
    <n v="0"/>
    <n v="0"/>
    <s v="In Camp"/>
  </r>
  <r>
    <n v="1172"/>
    <d v="2016-11-06T00:00:00"/>
    <d v="2016-11-06T00:00:00"/>
    <x v="1"/>
    <s v="UN"/>
    <x v="2"/>
    <x v="3"/>
    <s v="IQ-G13"/>
    <s v="KIRKUK - Daquq"/>
    <s v="IQ-D076"/>
    <s v="Daquq camp"/>
    <x v="0"/>
    <x v="1"/>
    <s v="Winter"/>
    <s v="Delivered"/>
    <s v="In-Kind"/>
    <n v="80"/>
    <n v="80"/>
    <m/>
    <m/>
    <n v="480"/>
    <n v="0"/>
    <n v="80"/>
    <n v="80"/>
    <n v="80"/>
    <n v="240"/>
    <n v="0"/>
    <n v="0"/>
    <n v="0"/>
    <n v="0"/>
    <n v="0"/>
    <n v="0"/>
    <n v="80"/>
    <n v="0"/>
    <n v="80"/>
    <n v="0"/>
    <n v="0"/>
    <n v="0"/>
    <n v="0"/>
    <n v="0"/>
    <n v="0"/>
    <n v="0"/>
    <n v="0"/>
    <n v="80"/>
    <m/>
    <n v="0"/>
    <n v="0"/>
    <n v="0"/>
    <n v="0"/>
    <n v="0"/>
    <n v="0"/>
    <s v="In Camp"/>
  </r>
  <r>
    <n v="1173"/>
    <d v="2016-11-07T00:00:00"/>
    <d v="2016-11-07T00:00:00"/>
    <x v="1"/>
    <s v="UN"/>
    <x v="2"/>
    <x v="3"/>
    <s v="IQ-G13"/>
    <s v="KIRKUK - Daquq"/>
    <s v="IQ-D076"/>
    <s v="Daquq camp"/>
    <x v="0"/>
    <x v="1"/>
    <s v="Winter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m/>
    <n v="0"/>
    <n v="0"/>
    <n v="0"/>
    <n v="0"/>
    <n v="0"/>
    <n v="0"/>
    <s v="In Camp"/>
  </r>
  <r>
    <n v="1174"/>
    <d v="2016-11-07T00:00:00"/>
    <d v="2016-11-07T00:00:00"/>
    <x v="1"/>
    <s v="UN"/>
    <x v="3"/>
    <x v="11"/>
    <s v="IQ-G11"/>
    <s v="ERBIL - Mergasur"/>
    <s v="IQ-D064"/>
    <s v="Mergasur"/>
    <x v="1"/>
    <x v="4"/>
    <s v="Winter"/>
    <s v="Delivered"/>
    <s v="In-Kind"/>
    <n v="6"/>
    <n v="6"/>
    <m/>
    <m/>
    <n v="36"/>
    <n v="0"/>
    <n v="0"/>
    <n v="6"/>
    <n v="6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"/>
    <n v="0"/>
    <n v="0"/>
    <n v="0"/>
    <n v="0"/>
    <n v="0"/>
    <s v="Rented houses"/>
  </r>
  <r>
    <n v="1175"/>
    <d v="2016-11-07T00:00:00"/>
    <d v="2016-11-07T00:00:00"/>
    <x v="1"/>
    <s v="UN"/>
    <x v="3"/>
    <x v="11"/>
    <s v="IQ-G11"/>
    <s v="ERBIL - Mergasur"/>
    <s v="IQ-D064"/>
    <s v="Mergasur"/>
    <x v="1"/>
    <x v="4"/>
    <s v="Winter"/>
    <s v="Delivered"/>
    <s v="CASH"/>
    <m/>
    <m/>
    <n v="20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76"/>
    <d v="2016-11-07T00:00:00"/>
    <d v="2016-11-07T00:00:00"/>
    <x v="1"/>
    <s v="UN"/>
    <x v="3"/>
    <x v="11"/>
    <s v="IQ-G11"/>
    <s v="ERBIL - Mergasur"/>
    <s v="IQ-D064"/>
    <s v="Mergasur"/>
    <x v="1"/>
    <x v="1"/>
    <s v="Winter"/>
    <s v="Delivered"/>
    <s v="In-Kind"/>
    <n v="48"/>
    <n v="48"/>
    <m/>
    <m/>
    <n v="288"/>
    <n v="0"/>
    <n v="0"/>
    <n v="48"/>
    <n v="48"/>
    <n v="2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8"/>
    <n v="0"/>
    <n v="0"/>
    <n v="0"/>
    <n v="0"/>
    <n v="0"/>
    <s v="Rented houses"/>
  </r>
  <r>
    <n v="1177"/>
    <d v="2016-11-07T00:00:00"/>
    <d v="2016-11-07T00:00:00"/>
    <x v="1"/>
    <s v="UN"/>
    <x v="3"/>
    <x v="11"/>
    <s v="IQ-G11"/>
    <s v="ERBIL - Mergasur"/>
    <s v="IQ-D064"/>
    <s v="Mergasur"/>
    <x v="1"/>
    <x v="1"/>
    <s v="Winter"/>
    <s v="Delivered"/>
    <s v="CASH"/>
    <m/>
    <m/>
    <n v="200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78"/>
    <d v="2016-11-07T00:00:00"/>
    <d v="2016-11-07T00:00:00"/>
    <x v="1"/>
    <s v="UN"/>
    <x v="3"/>
    <x v="0"/>
    <s v="IQ-G08"/>
    <s v="DAHUK - Zakho"/>
    <s v="IQ-D049"/>
    <s v="Bajed Kandala"/>
    <x v="0"/>
    <x v="2"/>
    <s v="Winter"/>
    <s v="Delivered"/>
    <s v="In-Kind"/>
    <n v="454"/>
    <m/>
    <m/>
    <m/>
    <n v="323"/>
    <n v="0"/>
    <n v="0"/>
    <n v="0"/>
    <n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39"/>
    <n v="0"/>
    <n v="0"/>
    <n v="0"/>
    <n v="0"/>
    <n v="0"/>
    <s v="In Camp"/>
  </r>
  <r>
    <n v="1179"/>
    <d v="2016-11-07T00:00:00"/>
    <d v="2016-11-07T00:00:00"/>
    <x v="1"/>
    <s v="UN"/>
    <x v="3"/>
    <x v="5"/>
    <s v="IQ-G15"/>
    <s v="NIN - Shikhan"/>
    <s v="IQ-D053"/>
    <s v="Zelikan camp"/>
    <x v="0"/>
    <x v="1"/>
    <s v="Winter"/>
    <s v="Delivered"/>
    <s v="In-Kind"/>
    <n v="19"/>
    <n v="19"/>
    <m/>
    <m/>
    <n v="24"/>
    <n v="0"/>
    <n v="9"/>
    <n v="9"/>
    <n v="9"/>
    <n v="24"/>
    <n v="24"/>
    <n v="0"/>
    <n v="0"/>
    <n v="0"/>
    <n v="0"/>
    <n v="0"/>
    <n v="0"/>
    <n v="0"/>
    <n v="9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80"/>
    <d v="2016-11-07T00:00:00"/>
    <d v="2016-11-07T00:00:00"/>
    <x v="1"/>
    <s v="UN"/>
    <x v="11"/>
    <x v="12"/>
    <s v="IQ-G10"/>
    <s v="DIYALA - Khanaqin"/>
    <s v="IQ-D021"/>
    <s v="AlWand1 Camp"/>
    <x v="0"/>
    <x v="1"/>
    <s v="Winter"/>
    <s v="Delivered"/>
    <s v="In-Kind"/>
    <n v="882"/>
    <m/>
    <m/>
    <m/>
    <n v="0"/>
    <n v="0"/>
    <n v="0"/>
    <n v="17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81"/>
    <d v="2016-11-08T00:00:00"/>
    <d v="2016-11-08T00:00:00"/>
    <x v="2"/>
    <s v="UN"/>
    <x v="4"/>
    <x v="5"/>
    <s v="IQ-G15"/>
    <s v="Hamdaniya_الحمدانية"/>
    <s v="IQ-D085"/>
    <s v="Quara-Haj Ali"/>
    <x v="1"/>
    <x v="1"/>
    <s v="Winter"/>
    <s v="Delivered"/>
    <s v="In-Kind"/>
    <n v="110"/>
    <n v="110"/>
    <m/>
    <m/>
    <n v="660"/>
    <n v="0"/>
    <n v="0"/>
    <n v="110"/>
    <n v="0"/>
    <n v="660"/>
    <n v="0"/>
    <n v="660"/>
    <n v="110"/>
    <n v="0"/>
    <n v="660"/>
    <n v="0"/>
    <n v="110"/>
    <n v="0"/>
    <n v="110"/>
    <n v="0"/>
    <n v="110"/>
    <n v="0"/>
    <n v="0"/>
    <n v="0"/>
    <n v="0"/>
    <n v="0"/>
    <n v="0"/>
    <n v="0"/>
    <n v="110"/>
    <n v="0"/>
    <n v="110"/>
    <n v="0"/>
    <n v="0"/>
    <n v="0"/>
    <n v="0"/>
    <s v="110 solar light kits,110sweing kits 110 Nylon rope "/>
  </r>
  <r>
    <n v="1182"/>
    <d v="2016-11-08T00:00:00"/>
    <d v="2016-11-08T00:00:00"/>
    <x v="1"/>
    <s v="UN"/>
    <x v="2"/>
    <x v="3"/>
    <s v="IQ-G13"/>
    <s v="KIRKUK - Kirkuk"/>
    <s v="IQ-D076"/>
    <s v="Laylan camp"/>
    <x v="0"/>
    <x v="1"/>
    <s v="Winter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m/>
    <n v="0"/>
    <n v="0"/>
    <n v="0"/>
    <n v="0"/>
    <n v="0"/>
    <n v="0"/>
    <s v="In Camp"/>
  </r>
  <r>
    <n v="1183"/>
    <d v="2016-11-08T00:00:00"/>
    <d v="2016-11-08T00:00:00"/>
    <x v="1"/>
    <s v="UN"/>
    <x v="2"/>
    <x v="3"/>
    <s v="IQ-G13"/>
    <s v="KIRKUK - Daquq"/>
    <s v="IQ-D076"/>
    <s v="Nazrawa camp"/>
    <x v="0"/>
    <x v="1"/>
    <s v="Winter"/>
    <s v="Delivered"/>
    <s v="In-Kind"/>
    <n v="29"/>
    <n v="29"/>
    <m/>
    <m/>
    <n v="174"/>
    <n v="0"/>
    <n v="29"/>
    <n v="29"/>
    <n v="29"/>
    <n v="87"/>
    <n v="0"/>
    <n v="0"/>
    <n v="0"/>
    <n v="0"/>
    <n v="0"/>
    <n v="0"/>
    <n v="29"/>
    <n v="0"/>
    <n v="29"/>
    <n v="0"/>
    <n v="0"/>
    <n v="0"/>
    <n v="0"/>
    <n v="0"/>
    <n v="0"/>
    <n v="0"/>
    <n v="0"/>
    <n v="29"/>
    <m/>
    <n v="0"/>
    <n v="0"/>
    <n v="0"/>
    <n v="0"/>
    <n v="0"/>
    <n v="0"/>
    <s v="In Camp"/>
  </r>
  <r>
    <n v="1184"/>
    <d v="2016-11-08T00:00:00"/>
    <d v="2016-11-08T00:00:00"/>
    <x v="1"/>
    <s v="UN"/>
    <x v="3"/>
    <x v="5"/>
    <s v="IQ-G15"/>
    <s v="NIN - Shikhan"/>
    <s v="IQ-D053"/>
    <s v="Garmawa"/>
    <x v="0"/>
    <x v="2"/>
    <s v="Winter"/>
    <s v="Delivered"/>
    <s v="In-Kind"/>
    <n v="365"/>
    <m/>
    <m/>
    <m/>
    <n v="477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0"/>
    <n v="0"/>
    <n v="0"/>
    <n v="0"/>
    <n v="0"/>
    <n v="0"/>
    <s v="In Camp"/>
  </r>
  <r>
    <n v="1185"/>
    <d v="2016-11-09T00:00:00"/>
    <d v="2016-11-09T00:00:00"/>
    <x v="1"/>
    <s v="UN"/>
    <x v="2"/>
    <x v="3"/>
    <s v="IQ-G13"/>
    <s v="KIRKUK - Daquq"/>
    <s v="IQ-D076"/>
    <s v="Daquq camp"/>
    <x v="0"/>
    <x v="1"/>
    <s v="Winter"/>
    <s v="Delivered"/>
    <s v="In-Kind"/>
    <n v="65"/>
    <n v="65"/>
    <m/>
    <m/>
    <n v="390"/>
    <n v="0"/>
    <n v="65"/>
    <n v="65"/>
    <n v="65"/>
    <n v="195"/>
    <n v="0"/>
    <n v="0"/>
    <n v="0"/>
    <n v="0"/>
    <n v="0"/>
    <n v="0"/>
    <n v="65"/>
    <n v="0"/>
    <n v="65"/>
    <n v="0"/>
    <n v="0"/>
    <n v="0"/>
    <n v="0"/>
    <n v="0"/>
    <n v="0"/>
    <n v="0"/>
    <n v="0"/>
    <n v="65"/>
    <m/>
    <n v="0"/>
    <n v="0"/>
    <n v="0"/>
    <n v="0"/>
    <n v="0"/>
    <n v="0"/>
    <s v="In Camp"/>
  </r>
  <r>
    <n v="1186"/>
    <d v="2016-11-09T00:00:00"/>
    <d v="2016-11-09T00:00:00"/>
    <x v="1"/>
    <s v="UN"/>
    <x v="3"/>
    <x v="11"/>
    <s v="IQ-G11"/>
    <s v="ERBIL - Soran"/>
    <s v="IQ-D064"/>
    <s v="Khalifan"/>
    <x v="1"/>
    <x v="4"/>
    <s v="Winter"/>
    <s v="Delivered"/>
    <s v="In-Kind"/>
    <n v="31"/>
    <n v="31"/>
    <m/>
    <m/>
    <n v="186"/>
    <n v="0"/>
    <n v="0"/>
    <n v="31"/>
    <n v="31"/>
    <n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"/>
    <n v="0"/>
    <n v="0"/>
    <n v="0"/>
    <n v="0"/>
    <n v="0"/>
    <s v="Rented houses"/>
  </r>
  <r>
    <n v="1187"/>
    <d v="2016-11-09T00:00:00"/>
    <d v="2016-11-09T00:00:00"/>
    <x v="1"/>
    <s v="UN"/>
    <x v="3"/>
    <x v="11"/>
    <s v="IQ-G11"/>
    <s v="ERBIL - Soran"/>
    <s v="IQ-D064"/>
    <s v="Khalifan"/>
    <x v="1"/>
    <x v="4"/>
    <s v="Winter"/>
    <s v="Delivered"/>
    <s v="CASH"/>
    <m/>
    <m/>
    <n v="20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88"/>
    <d v="2016-11-09T00:00:00"/>
    <d v="2016-11-09T00:00:00"/>
    <x v="1"/>
    <s v="UN"/>
    <x v="3"/>
    <x v="11"/>
    <s v="IQ-G11"/>
    <s v="ERBIL - Soran"/>
    <s v="IQ-D064"/>
    <s v="Khalifan"/>
    <x v="1"/>
    <x v="1"/>
    <s v="Winter"/>
    <s v="Delivered"/>
    <s v="In-Kind"/>
    <n v="169"/>
    <n v="169"/>
    <m/>
    <m/>
    <n v="1014"/>
    <n v="0"/>
    <n v="0"/>
    <n v="169"/>
    <n v="169"/>
    <n v="1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69"/>
    <n v="0"/>
    <n v="0"/>
    <n v="0"/>
    <n v="0"/>
    <n v="0"/>
    <s v="Rented houses"/>
  </r>
  <r>
    <n v="1189"/>
    <d v="2016-11-09T00:00:00"/>
    <d v="2016-11-09T00:00:00"/>
    <x v="1"/>
    <s v="UN"/>
    <x v="3"/>
    <x v="11"/>
    <s v="IQ-G11"/>
    <s v="ERBIL - Soran"/>
    <s v="IQ-D064"/>
    <s v="Khalifan"/>
    <x v="1"/>
    <x v="1"/>
    <s v="Winter"/>
    <s v="Delivered"/>
    <s v="CASH"/>
    <m/>
    <m/>
    <n v="200"/>
    <n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190"/>
    <d v="2016-11-09T00:00:00"/>
    <d v="2016-11-09T00:00:00"/>
    <x v="1"/>
    <s v="UN"/>
    <x v="6"/>
    <x v="11"/>
    <s v="IQ-G11"/>
    <s v="ERBIL - Erbil"/>
    <s v="IQ-D064"/>
    <s v="Harshm Camp"/>
    <x v="0"/>
    <x v="1"/>
    <s v="Winter"/>
    <s v="Delivered"/>
    <s v="In-Kind"/>
    <n v="150"/>
    <n v="150"/>
    <m/>
    <m/>
    <n v="700"/>
    <n v="0"/>
    <n v="0"/>
    <n v="900"/>
    <n v="150"/>
    <n v="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"/>
    <n v="0"/>
    <n v="0"/>
    <n v="0"/>
    <n v="0"/>
    <n v="0"/>
    <s v="In Camp"/>
  </r>
  <r>
    <n v="1191"/>
    <d v="2016-11-09T00:00:00"/>
    <d v="2016-11-09T00:00:00"/>
    <x v="1"/>
    <s v="UN"/>
    <x v="3"/>
    <x v="5"/>
    <s v="IQ-G15"/>
    <s v="NIN - Shikhan"/>
    <s v="IQ-D053"/>
    <s v="Zelikan camp"/>
    <x v="0"/>
    <x v="1"/>
    <s v="Winter"/>
    <s v="Delivered"/>
    <s v="In-Kind"/>
    <n v="85"/>
    <n v="85"/>
    <m/>
    <m/>
    <n v="17"/>
    <n v="0"/>
    <n v="17"/>
    <n v="17"/>
    <n v="78"/>
    <n v="45"/>
    <n v="17"/>
    <n v="0"/>
    <n v="0"/>
    <n v="0"/>
    <n v="0"/>
    <n v="0"/>
    <n v="17"/>
    <n v="0"/>
    <n v="17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92"/>
    <d v="2016-11-10T00:00:00"/>
    <d v="2016-11-10T00:00:00"/>
    <x v="1"/>
    <s v="UN"/>
    <x v="2"/>
    <x v="3"/>
    <s v="IQ-G13"/>
    <s v="KIRKUK - Kirkuk"/>
    <s v="IQ-D076"/>
    <s v="Laylan camp"/>
    <x v="0"/>
    <x v="1"/>
    <s v="Winter"/>
    <s v="Delivered"/>
    <s v="In-Kind"/>
    <n v="36"/>
    <n v="36"/>
    <m/>
    <m/>
    <n v="216"/>
    <n v="0"/>
    <n v="29"/>
    <n v="36"/>
    <n v="36"/>
    <n v="108"/>
    <n v="0"/>
    <n v="0"/>
    <n v="0"/>
    <n v="0"/>
    <n v="0"/>
    <n v="0"/>
    <n v="36"/>
    <n v="0"/>
    <n v="36"/>
    <n v="0"/>
    <n v="0"/>
    <n v="0"/>
    <n v="0"/>
    <n v="0"/>
    <n v="0"/>
    <n v="0"/>
    <n v="0"/>
    <n v="36"/>
    <m/>
    <n v="0"/>
    <n v="0"/>
    <n v="0"/>
    <n v="0"/>
    <n v="0"/>
    <n v="0"/>
    <s v="In Camp"/>
  </r>
  <r>
    <n v="1193"/>
    <d v="2016-11-10T00:00:00"/>
    <d v="2016-11-10T00:00:00"/>
    <x v="1"/>
    <s v="UN"/>
    <x v="2"/>
    <x v="3"/>
    <s v="IQ-G13"/>
    <s v="KIRKUK - Daquq"/>
    <s v="IQ-D076"/>
    <s v="Nazrawa camp"/>
    <x v="0"/>
    <x v="1"/>
    <s v="Winter"/>
    <s v="Delivered"/>
    <s v="In-Kind"/>
    <n v="19"/>
    <n v="19"/>
    <m/>
    <m/>
    <n v="114"/>
    <n v="0"/>
    <n v="29"/>
    <n v="19"/>
    <n v="19"/>
    <n v="57"/>
    <n v="0"/>
    <n v="0"/>
    <n v="0"/>
    <n v="0"/>
    <n v="0"/>
    <n v="0"/>
    <n v="19"/>
    <n v="0"/>
    <n v="19"/>
    <n v="0"/>
    <n v="0"/>
    <n v="0"/>
    <n v="0"/>
    <n v="0"/>
    <n v="0"/>
    <n v="0"/>
    <n v="0"/>
    <n v="19"/>
    <m/>
    <n v="0"/>
    <n v="0"/>
    <n v="0"/>
    <n v="0"/>
    <n v="0"/>
    <n v="0"/>
    <s v="In Camp"/>
  </r>
  <r>
    <n v="1194"/>
    <d v="2016-11-10T00:00:00"/>
    <d v="2016-11-10T00:00:00"/>
    <x v="1"/>
    <s v="UN"/>
    <x v="2"/>
    <x v="3"/>
    <s v="IQ-G13"/>
    <s v="KIRKUK - Daquq"/>
    <s v="IQ-D076"/>
    <s v="Daquq camp"/>
    <x v="0"/>
    <x v="1"/>
    <s v="Winter"/>
    <s v="Delivered"/>
    <s v="In-Kind"/>
    <n v="17"/>
    <n v="17"/>
    <m/>
    <m/>
    <n v="102"/>
    <n v="0"/>
    <n v="65"/>
    <n v="17"/>
    <n v="17"/>
    <n v="51"/>
    <n v="0"/>
    <n v="0"/>
    <n v="0"/>
    <n v="0"/>
    <n v="0"/>
    <n v="0"/>
    <n v="17"/>
    <n v="0"/>
    <n v="17"/>
    <n v="0"/>
    <n v="0"/>
    <n v="0"/>
    <n v="0"/>
    <n v="0"/>
    <n v="0"/>
    <n v="0"/>
    <n v="0"/>
    <n v="17"/>
    <m/>
    <n v="0"/>
    <n v="0"/>
    <n v="0"/>
    <n v="0"/>
    <n v="0"/>
    <n v="0"/>
    <s v="In Camp"/>
  </r>
  <r>
    <n v="1195"/>
    <d v="2016-11-10T00:00:00"/>
    <d v="2016-11-10T00:00:00"/>
    <x v="1"/>
    <s v="UN"/>
    <x v="3"/>
    <x v="0"/>
    <s v="IQ-G08"/>
    <s v="DAHUK - Zakho"/>
    <s v="IQ-D049"/>
    <s v="bersive 2 Camp"/>
    <x v="0"/>
    <x v="2"/>
    <s v="Winter"/>
    <s v="Delivered"/>
    <s v="In-Kind"/>
    <n v="997"/>
    <n v="997"/>
    <m/>
    <m/>
    <n v="230"/>
    <n v="0"/>
    <n v="0"/>
    <n v="126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196"/>
    <d v="2016-11-10T00:00:00"/>
    <d v="2016-11-10T00:00:00"/>
    <x v="1"/>
    <s v="UN"/>
    <x v="3"/>
    <x v="5"/>
    <s v="IQ-G15"/>
    <s v="NIN - Shikhan"/>
    <s v="IQ-D053"/>
    <s v="Zelikan camp"/>
    <x v="0"/>
    <x v="1"/>
    <s v="Winter"/>
    <s v="Delivered"/>
    <s v="In-Kind"/>
    <n v="468"/>
    <n v="468"/>
    <m/>
    <m/>
    <n v="978"/>
    <n v="0"/>
    <n v="8"/>
    <n v="8"/>
    <n v="8"/>
    <n v="43"/>
    <n v="935"/>
    <n v="0"/>
    <n v="0"/>
    <n v="2047"/>
    <n v="0"/>
    <n v="0"/>
    <n v="8"/>
    <n v="0"/>
    <n v="8"/>
    <n v="0"/>
    <n v="0"/>
    <n v="0"/>
    <n v="0"/>
    <n v="0"/>
    <n v="0"/>
    <n v="0"/>
    <n v="0"/>
    <n v="0"/>
    <m/>
    <n v="529"/>
    <n v="0"/>
    <n v="0"/>
    <n v="0"/>
    <n v="0"/>
    <n v="0"/>
    <s v="In Camp"/>
  </r>
  <r>
    <n v="1197"/>
    <d v="2016-11-11T00:00:00"/>
    <d v="2016-11-11T00:00:00"/>
    <x v="1"/>
    <s v="UN"/>
    <x v="1"/>
    <x v="2"/>
    <s v="IQ-G01"/>
    <s v="ANB - Falluja"/>
    <s v="IQ-D001"/>
    <s v="1 CRI and 1 Tent for IDPs in htc AL-NOUR CAMP"/>
    <x v="0"/>
    <x v="1"/>
    <s v="Winter"/>
    <s v="Deliver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1"/>
    <m/>
    <n v="0"/>
    <n v="0"/>
    <n v="0"/>
    <n v="0"/>
    <n v="0"/>
    <n v="0"/>
    <s v="In Camp"/>
  </r>
  <r>
    <n v="1198"/>
    <d v="2016-11-12T00:00:00"/>
    <d v="2016-11-12T00:00:00"/>
    <x v="1"/>
    <s v="UN"/>
    <x v="2"/>
    <x v="3"/>
    <s v="IQ-G13"/>
    <s v="KIRKUK - Daquq"/>
    <s v="IQ-D076"/>
    <s v="Daquq camp"/>
    <x v="0"/>
    <x v="1"/>
    <s v="Winter"/>
    <s v="Delivered"/>
    <s v="In-Kind"/>
    <n v="95"/>
    <n v="95"/>
    <m/>
    <m/>
    <n v="570"/>
    <n v="0"/>
    <n v="65"/>
    <n v="95"/>
    <n v="95"/>
    <n v="285"/>
    <n v="0"/>
    <n v="0"/>
    <n v="0"/>
    <n v="0"/>
    <n v="0"/>
    <n v="0"/>
    <n v="95"/>
    <n v="0"/>
    <n v="95"/>
    <n v="0"/>
    <n v="0"/>
    <n v="0"/>
    <n v="0"/>
    <n v="0"/>
    <n v="0"/>
    <n v="0"/>
    <n v="0"/>
    <n v="95"/>
    <m/>
    <n v="0"/>
    <n v="0"/>
    <n v="0"/>
    <n v="0"/>
    <n v="0"/>
    <n v="0"/>
    <s v="In Camp"/>
  </r>
  <r>
    <n v="1199"/>
    <d v="2016-11-12T00:00:00"/>
    <d v="2016-11-12T00:00:00"/>
    <x v="1"/>
    <s v="UN"/>
    <x v="3"/>
    <x v="0"/>
    <s v="IQ-G08"/>
    <s v="DAHUK - Zakho"/>
    <s v="IQ-D049"/>
    <s v="Bajed Kandala"/>
    <x v="0"/>
    <x v="1"/>
    <s v="Winter"/>
    <s v="Delivered"/>
    <s v="In-Kind"/>
    <n v="3"/>
    <n v="3"/>
    <m/>
    <m/>
    <n v="10"/>
    <n v="0"/>
    <n v="3"/>
    <n v="0"/>
    <n v="3"/>
    <n v="1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m/>
    <n v="3"/>
    <n v="0"/>
    <n v="0"/>
    <n v="0"/>
    <n v="0"/>
    <n v="0"/>
    <s v="In Camp"/>
  </r>
  <r>
    <n v="1200"/>
    <d v="2016-11-12T00:00:00"/>
    <d v="2016-11-12T00:00:00"/>
    <x v="1"/>
    <s v="UN"/>
    <x v="3"/>
    <x v="0"/>
    <s v="IQ-G08"/>
    <s v="DAHUK - Zakho"/>
    <s v="IQ-D049"/>
    <s v="chemishku camp"/>
    <x v="0"/>
    <x v="1"/>
    <s v="Winter"/>
    <s v="Delivered"/>
    <s v="In-Kind"/>
    <n v="1"/>
    <n v="1"/>
    <m/>
    <m/>
    <n v="2"/>
    <n v="0"/>
    <n v="1"/>
    <n v="0"/>
    <n v="1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n v="1"/>
    <n v="0"/>
    <n v="0"/>
    <n v="0"/>
    <n v="0"/>
    <n v="0"/>
    <s v="In Camp"/>
  </r>
  <r>
    <n v="1201"/>
    <d v="2016-11-12T00:00:00"/>
    <d v="2016-11-12T00:00:00"/>
    <x v="1"/>
    <s v="UN"/>
    <x v="3"/>
    <x v="0"/>
    <s v="IQ-G08"/>
    <s v="DAHUK - Sumel"/>
    <s v="IQ-D049"/>
    <s v="Rawanga camp"/>
    <x v="0"/>
    <x v="1"/>
    <s v="Winter"/>
    <s v="Delivered"/>
    <s v="In-Kind"/>
    <n v="6"/>
    <n v="6"/>
    <m/>
    <m/>
    <n v="24"/>
    <n v="0"/>
    <n v="6"/>
    <n v="0"/>
    <n v="6"/>
    <n v="24"/>
    <n v="0"/>
    <n v="0"/>
    <n v="0"/>
    <n v="0"/>
    <n v="0"/>
    <n v="0"/>
    <n v="6"/>
    <n v="0"/>
    <n v="6"/>
    <n v="0"/>
    <n v="0"/>
    <n v="0"/>
    <n v="0"/>
    <n v="0"/>
    <n v="0"/>
    <n v="0"/>
    <n v="0"/>
    <n v="0"/>
    <m/>
    <n v="6"/>
    <n v="0"/>
    <n v="0"/>
    <n v="0"/>
    <n v="0"/>
    <n v="0"/>
    <s v="In Camp"/>
  </r>
  <r>
    <n v="1202"/>
    <d v="2016-11-12T00:00:00"/>
    <d v="2016-11-12T00:00:00"/>
    <x v="1"/>
    <s v="UN"/>
    <x v="3"/>
    <x v="0"/>
    <s v="IQ-G08"/>
    <s v="DAHUK - Sumel"/>
    <s v="IQ-D049"/>
    <s v="Khanke camp"/>
    <x v="0"/>
    <x v="1"/>
    <s v="Winter"/>
    <s v="Delivered"/>
    <s v="In-Kind"/>
    <n v="3"/>
    <n v="3"/>
    <m/>
    <m/>
    <n v="15"/>
    <n v="0"/>
    <n v="3"/>
    <n v="0"/>
    <n v="3"/>
    <n v="15"/>
    <n v="0"/>
    <n v="0"/>
    <n v="0"/>
    <n v="0"/>
    <n v="0"/>
    <n v="0"/>
    <n v="3"/>
    <n v="0"/>
    <n v="3"/>
    <n v="0"/>
    <n v="0"/>
    <n v="0"/>
    <n v="0"/>
    <n v="0"/>
    <n v="0"/>
    <n v="0"/>
    <n v="0"/>
    <n v="0"/>
    <m/>
    <n v="3"/>
    <n v="0"/>
    <n v="0"/>
    <n v="0"/>
    <n v="0"/>
    <n v="0"/>
    <s v="In Camp"/>
  </r>
  <r>
    <n v="1203"/>
    <d v="2016-11-13T00:00:00"/>
    <d v="2016-11-13T00:00:00"/>
    <x v="1"/>
    <s v="UN"/>
    <x v="3"/>
    <x v="0"/>
    <s v="IQ-G08"/>
    <s v="DAHUK - Dahuk"/>
    <s v="IQ-D049"/>
    <s v="Dahuk"/>
    <x v="1"/>
    <x v="1"/>
    <s v="Winter"/>
    <s v="Delivered"/>
    <s v="In-Kind"/>
    <n v="1"/>
    <n v="1"/>
    <m/>
    <m/>
    <n v="2"/>
    <n v="0"/>
    <n v="1"/>
    <n v="0"/>
    <n v="1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n v="1"/>
    <n v="0"/>
    <n v="0"/>
    <n v="0"/>
    <n v="0"/>
    <n v="0"/>
    <s v="Rented houses"/>
  </r>
  <r>
    <n v="1204"/>
    <d v="2016-11-13T00:00:00"/>
    <d v="2016-11-13T00:00:00"/>
    <x v="1"/>
    <s v="UN"/>
    <x v="3"/>
    <x v="5"/>
    <s v="IQ-G15"/>
    <s v="NIN - Tilkaif"/>
    <s v="IQ-D053"/>
    <s v="Alqosh"/>
    <x v="1"/>
    <x v="1"/>
    <s v="Winter"/>
    <s v="Delivered"/>
    <s v="In-Kind"/>
    <n v="1"/>
    <n v="1"/>
    <m/>
    <m/>
    <n v="6"/>
    <n v="0"/>
    <n v="1"/>
    <n v="0"/>
    <n v="1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n v="1"/>
    <n v="0"/>
    <n v="0"/>
    <n v="0"/>
    <n v="0"/>
    <n v="0"/>
    <s v="Unfinished/Abandoned building"/>
  </r>
  <r>
    <n v="1205"/>
    <d v="2016-11-13T00:00:00"/>
    <d v="2016-11-13T00:00:00"/>
    <x v="1"/>
    <s v="UN"/>
    <x v="2"/>
    <x v="3"/>
    <s v="IQ-G13"/>
    <s v="KIRKUK - Kirkuk"/>
    <s v="IQ-D076"/>
    <s v="City Center"/>
    <x v="1"/>
    <x v="1"/>
    <s v="Winter"/>
    <s v="Delivered"/>
    <s v="In-Kind"/>
    <n v="1"/>
    <n v="1"/>
    <m/>
    <m/>
    <n v="6"/>
    <n v="0"/>
    <n v="1"/>
    <n v="1"/>
    <n v="1"/>
    <n v="3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n v="1"/>
    <n v="0"/>
    <n v="0"/>
    <n v="0"/>
    <n v="0"/>
    <n v="0"/>
    <s v="Unfinished/Abandoned building"/>
  </r>
  <r>
    <n v="1206"/>
    <d v="2016-11-14T00:00:00"/>
    <d v="2016-11-14T00:00:00"/>
    <x v="2"/>
    <s v="UN"/>
    <x v="4"/>
    <x v="5"/>
    <s v="IQ-G15"/>
    <s v="Hamdaniya_الحمدانية"/>
    <s v="IQ-D085"/>
    <s v="Alfadhiliya,Bashiqa"/>
    <x v="1"/>
    <x v="1"/>
    <s v="Winter"/>
    <s v="Delivered"/>
    <s v="In-Kind"/>
    <n v="350"/>
    <n v="350"/>
    <m/>
    <m/>
    <n v="2100"/>
    <n v="0"/>
    <n v="0"/>
    <n v="350"/>
    <n v="0"/>
    <n v="2100"/>
    <n v="0"/>
    <n v="2100"/>
    <n v="350"/>
    <n v="0"/>
    <n v="2100"/>
    <n v="0"/>
    <n v="350"/>
    <n v="0"/>
    <n v="350"/>
    <n v="0"/>
    <n v="350"/>
    <n v="0"/>
    <n v="0"/>
    <n v="0"/>
    <n v="0"/>
    <n v="0"/>
    <n v="0"/>
    <n v="0"/>
    <n v="350"/>
    <n v="0"/>
    <n v="350"/>
    <n v="0"/>
    <n v="0"/>
    <n v="0"/>
    <n v="0"/>
    <s v="350solar light kits,350sweing kits350 Nylon rope "/>
  </r>
  <r>
    <n v="1207"/>
    <d v="2016-11-14T00:00:00"/>
    <d v="2016-11-14T00:00:00"/>
    <x v="1"/>
    <s v="UN"/>
    <x v="3"/>
    <x v="0"/>
    <s v="IQ-G08"/>
    <s v="DAHUK - Zakho"/>
    <s v="IQ-D049"/>
    <s v="bersive 1 Camp"/>
    <x v="0"/>
    <x v="2"/>
    <s v="Winter"/>
    <s v="Delivered"/>
    <s v="In-Kind"/>
    <n v="985"/>
    <m/>
    <m/>
    <m/>
    <n v="0"/>
    <n v="0"/>
    <n v="0"/>
    <n v="250"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0"/>
    <n v="0"/>
    <n v="0"/>
    <n v="0"/>
    <n v="0"/>
    <n v="0"/>
    <s v="In Camp"/>
  </r>
  <r>
    <n v="1208"/>
    <d v="2016-11-14T00:00:00"/>
    <d v="2016-11-14T00:00:00"/>
    <x v="1"/>
    <s v="UN"/>
    <x v="2"/>
    <x v="3"/>
    <s v="IQ-G13"/>
    <s v="KIRKUK - Daquq"/>
    <s v="IQ-D076"/>
    <s v="Nazrawa camp"/>
    <x v="0"/>
    <x v="1"/>
    <s v="Winter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m/>
    <n v="10"/>
    <n v="0"/>
    <n v="0"/>
    <n v="0"/>
    <n v="0"/>
    <n v="0"/>
    <s v="In Camp"/>
  </r>
  <r>
    <n v="1209"/>
    <d v="2016-11-14T00:00:00"/>
    <d v="2016-11-14T00:00:00"/>
    <x v="1"/>
    <s v="UN"/>
    <x v="2"/>
    <x v="3"/>
    <s v="IQ-G13"/>
    <s v="KIRKUK - Kirkuk"/>
    <s v="IQ-D076"/>
    <s v="Laylan camp"/>
    <x v="0"/>
    <x v="1"/>
    <s v="Winter"/>
    <s v="Delivered"/>
    <s v="In-Kind"/>
    <n v="15"/>
    <n v="15"/>
    <m/>
    <m/>
    <n v="90"/>
    <n v="0"/>
    <n v="15"/>
    <n v="15"/>
    <n v="15"/>
    <n v="45"/>
    <n v="0"/>
    <n v="0"/>
    <n v="0"/>
    <n v="0"/>
    <n v="0"/>
    <n v="0"/>
    <n v="15"/>
    <n v="0"/>
    <n v="15"/>
    <n v="0"/>
    <n v="0"/>
    <n v="0"/>
    <n v="0"/>
    <n v="0"/>
    <n v="0"/>
    <n v="0"/>
    <n v="0"/>
    <n v="0"/>
    <m/>
    <n v="15"/>
    <n v="0"/>
    <n v="0"/>
    <n v="0"/>
    <n v="0"/>
    <n v="0"/>
    <s v="In Camp"/>
  </r>
  <r>
    <n v="1210"/>
    <d v="2016-11-15T00:00:00"/>
    <d v="2016-11-15T00:00:00"/>
    <x v="2"/>
    <s v="UN"/>
    <x v="4"/>
    <x v="8"/>
    <s v="IQ-G18"/>
    <s v="Tikrit_تكريت"/>
    <s v="IQ-D108"/>
    <s v="Dream City/Hay Al Zuhoor"/>
    <x v="1"/>
    <x v="1"/>
    <s v="Winter"/>
    <s v="Delivered"/>
    <s v="In-Kind"/>
    <n v="150"/>
    <n v="150"/>
    <m/>
    <m/>
    <n v="900"/>
    <n v="0"/>
    <n v="150"/>
    <n v="0"/>
    <n v="150"/>
    <n v="900"/>
    <n v="0"/>
    <n v="900"/>
    <n v="150"/>
    <n v="0"/>
    <n v="900"/>
    <n v="0"/>
    <n v="0"/>
    <n v="0"/>
    <n v="150"/>
    <n v="0"/>
    <n v="150"/>
    <n v="150"/>
    <n v="0"/>
    <n v="0"/>
    <n v="0"/>
    <n v="0"/>
    <n v="0"/>
    <n v="0"/>
    <n v="150"/>
    <n v="0"/>
    <n v="150"/>
    <n v="0"/>
    <n v="0"/>
    <n v="0"/>
    <n v="0"/>
    <s v="150 solar light kits,150sweing kits150 Nylon rope "/>
  </r>
  <r>
    <n v="1211"/>
    <d v="2016-11-15T00:00:00"/>
    <d v="2016-11-15T00:00:00"/>
    <x v="1"/>
    <s v="UN"/>
    <x v="3"/>
    <x v="11"/>
    <s v="IQ-G11"/>
    <s v="ERBIL - Soran"/>
    <s v="IQ-D064"/>
    <s v="Soran"/>
    <x v="1"/>
    <x v="4"/>
    <s v="Winter"/>
    <s v="Delivered"/>
    <s v="In-Kind"/>
    <n v="98"/>
    <n v="98"/>
    <m/>
    <m/>
    <n v="588"/>
    <n v="0"/>
    <n v="0"/>
    <n v="98"/>
    <n v="98"/>
    <n v="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8"/>
    <n v="0"/>
    <n v="0"/>
    <n v="0"/>
    <n v="0"/>
    <n v="0"/>
    <s v="Rented houses"/>
  </r>
  <r>
    <n v="1212"/>
    <d v="2016-11-15T00:00:00"/>
    <d v="2016-11-15T00:00:00"/>
    <x v="1"/>
    <s v="UN"/>
    <x v="3"/>
    <x v="11"/>
    <s v="IQ-G11"/>
    <s v="ERBIL - Soran"/>
    <s v="IQ-D064"/>
    <s v="Soran"/>
    <x v="1"/>
    <x v="4"/>
    <s v="Winter"/>
    <s v="Delivered"/>
    <s v="CASH"/>
    <m/>
    <m/>
    <n v="20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13"/>
    <d v="2016-11-15T00:00:00"/>
    <d v="2016-11-15T00:00:00"/>
    <x v="1"/>
    <s v="UN"/>
    <x v="3"/>
    <x v="11"/>
    <s v="IQ-G11"/>
    <s v="ERBIL - Soran"/>
    <s v="IQ-D064"/>
    <s v="Soran"/>
    <x v="1"/>
    <x v="1"/>
    <s v="Winter"/>
    <s v="Delivered"/>
    <s v="In-Kind"/>
    <n v="752"/>
    <n v="752"/>
    <m/>
    <m/>
    <n v="4512"/>
    <n v="0"/>
    <n v="0"/>
    <n v="752"/>
    <n v="752"/>
    <n v="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752"/>
    <n v="0"/>
    <n v="0"/>
    <n v="0"/>
    <n v="0"/>
    <n v="0"/>
    <s v="Rented houses"/>
  </r>
  <r>
    <n v="1214"/>
    <d v="2016-11-15T00:00:00"/>
    <d v="2016-11-15T00:00:00"/>
    <x v="1"/>
    <s v="UN"/>
    <x v="3"/>
    <x v="11"/>
    <s v="IQ-G11"/>
    <s v="ERBIL - Soran"/>
    <s v="IQ-D064"/>
    <s v="Soran"/>
    <x v="1"/>
    <x v="1"/>
    <s v="Winter"/>
    <s v="Delivered"/>
    <s v="CASH"/>
    <m/>
    <m/>
    <n v="200"/>
    <n v="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15"/>
    <d v="2016-11-15T00:00:00"/>
    <d v="2016-11-15T00:00:00"/>
    <x v="1"/>
    <s v="UN"/>
    <x v="2"/>
    <x v="3"/>
    <s v="IQ-G13"/>
    <s v="KIRKUK - Daquq"/>
    <s v="IQ-D076"/>
    <s v="Nazrawa camp"/>
    <x v="0"/>
    <x v="1"/>
    <s v="Winter"/>
    <s v="Delivered"/>
    <s v="In-Kind"/>
    <n v="37"/>
    <n v="37"/>
    <m/>
    <m/>
    <n v="222"/>
    <n v="0"/>
    <n v="37"/>
    <n v="37"/>
    <n v="37"/>
    <n v="111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m/>
    <n v="37"/>
    <n v="0"/>
    <n v="0"/>
    <n v="0"/>
    <n v="0"/>
    <n v="0"/>
    <s v="In Camp"/>
  </r>
  <r>
    <n v="1216"/>
    <d v="2016-11-15T00:00:00"/>
    <d v="2016-11-15T00:00:00"/>
    <x v="1"/>
    <s v="UN"/>
    <x v="2"/>
    <x v="3"/>
    <s v="IQ-G13"/>
    <s v="KIRKUK - Daquq"/>
    <s v="IQ-D076"/>
    <s v="Daquq camp"/>
    <x v="0"/>
    <x v="1"/>
    <s v="Winter"/>
    <s v="Delivered"/>
    <s v="In-Kind"/>
    <n v="81"/>
    <n v="81"/>
    <m/>
    <m/>
    <n v="486"/>
    <n v="0"/>
    <n v="81"/>
    <n v="81"/>
    <n v="81"/>
    <n v="243"/>
    <n v="0"/>
    <n v="0"/>
    <n v="0"/>
    <n v="0"/>
    <n v="0"/>
    <n v="0"/>
    <n v="81"/>
    <n v="0"/>
    <n v="81"/>
    <n v="0"/>
    <n v="0"/>
    <n v="0"/>
    <n v="0"/>
    <n v="0"/>
    <n v="0"/>
    <n v="0"/>
    <n v="0"/>
    <n v="0"/>
    <m/>
    <n v="81"/>
    <n v="0"/>
    <n v="0"/>
    <n v="0"/>
    <n v="0"/>
    <n v="0"/>
    <s v="In Camp"/>
  </r>
  <r>
    <n v="1217"/>
    <d v="2016-11-16T00:00:00"/>
    <d v="2016-11-16T00:00:00"/>
    <x v="1"/>
    <s v="UN"/>
    <x v="3"/>
    <x v="11"/>
    <s v="IQ-G11"/>
    <s v="ERBIL - Shaqlawa"/>
    <s v="IQ-D064"/>
    <s v="Harir"/>
    <x v="1"/>
    <x v="4"/>
    <s v="Winter"/>
    <s v="Delivered"/>
    <s v="In-Kind"/>
    <n v="50"/>
    <n v="50"/>
    <m/>
    <m/>
    <n v="300"/>
    <n v="0"/>
    <n v="0"/>
    <n v="50"/>
    <n v="5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0"/>
    <n v="0"/>
    <n v="0"/>
    <n v="0"/>
    <n v="0"/>
    <n v="0"/>
    <s v="Rented houses"/>
  </r>
  <r>
    <n v="1218"/>
    <d v="2016-11-16T00:00:00"/>
    <d v="2016-11-16T00:00:00"/>
    <x v="1"/>
    <s v="UN"/>
    <x v="3"/>
    <x v="11"/>
    <s v="IQ-G11"/>
    <s v="ERBIL - Shaqlawa"/>
    <s v="IQ-D064"/>
    <s v="Harir"/>
    <x v="1"/>
    <x v="4"/>
    <s v="Winter"/>
    <s v="Delivered"/>
    <s v="CASH"/>
    <m/>
    <m/>
    <n v="20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19"/>
    <d v="2016-11-16T00:00:00"/>
    <d v="2016-11-16T00:00:00"/>
    <x v="1"/>
    <s v="UN"/>
    <x v="3"/>
    <x v="11"/>
    <s v="IQ-G11"/>
    <s v="ERBIL - Shaqlawa"/>
    <s v="IQ-D064"/>
    <s v="Harir"/>
    <x v="1"/>
    <x v="1"/>
    <s v="Winter"/>
    <s v="Delivered"/>
    <s v="In-Kind"/>
    <n v="285"/>
    <n v="285"/>
    <m/>
    <m/>
    <n v="1710"/>
    <n v="0"/>
    <n v="0"/>
    <n v="285"/>
    <n v="285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85"/>
    <n v="0"/>
    <n v="0"/>
    <n v="0"/>
    <n v="0"/>
    <n v="0"/>
    <s v="Rented houses"/>
  </r>
  <r>
    <n v="1220"/>
    <d v="2016-11-16T00:00:00"/>
    <d v="2016-11-16T00:00:00"/>
    <x v="1"/>
    <s v="UN"/>
    <x v="3"/>
    <x v="11"/>
    <s v="IQ-G11"/>
    <s v="ERBIL - Shaqlawa"/>
    <s v="IQ-D064"/>
    <s v="Harir"/>
    <x v="1"/>
    <x v="1"/>
    <s v="Winter"/>
    <s v="Delivered"/>
    <s v="CASH"/>
    <m/>
    <m/>
    <n v="200"/>
    <n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21"/>
    <d v="2016-11-16T00:00:00"/>
    <d v="2016-11-16T00:00:00"/>
    <x v="1"/>
    <s v="UN"/>
    <x v="3"/>
    <x v="11"/>
    <s v="IQ-G11"/>
    <s v="ERBIL - Erbil"/>
    <s v="IQ-D064"/>
    <s v="Altun City"/>
    <x v="1"/>
    <x v="4"/>
    <s v="Winter"/>
    <s v="Delivered"/>
    <s v="In-Kind"/>
    <n v="1"/>
    <n v="1"/>
    <m/>
    <m/>
    <n v="6"/>
    <n v="0"/>
    <n v="0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n v="0"/>
    <n v="0"/>
    <s v="Rented houses"/>
  </r>
  <r>
    <n v="1222"/>
    <d v="2016-11-16T00:00:00"/>
    <d v="2016-11-16T00:00:00"/>
    <x v="1"/>
    <s v="UN"/>
    <x v="3"/>
    <x v="11"/>
    <s v="IQ-G11"/>
    <s v="ERBIL - Erbil"/>
    <s v="IQ-D064"/>
    <s v="Altun City"/>
    <x v="1"/>
    <x v="4"/>
    <s v="Winter"/>
    <s v="Delivered"/>
    <s v="CASH"/>
    <m/>
    <m/>
    <n v="20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23"/>
    <d v="2016-11-16T00:00:00"/>
    <d v="2016-11-16T00:00:00"/>
    <x v="1"/>
    <s v="UN"/>
    <x v="3"/>
    <x v="11"/>
    <s v="IQ-G11"/>
    <s v="ERBIL - Erbil"/>
    <s v="IQ-D064"/>
    <s v="Altun City"/>
    <x v="1"/>
    <x v="1"/>
    <s v="Winter"/>
    <s v="Delivered"/>
    <s v="In-Kind"/>
    <n v="252"/>
    <n v="252"/>
    <m/>
    <m/>
    <n v="1512"/>
    <n v="0"/>
    <n v="0"/>
    <n v="252"/>
    <n v="252"/>
    <n v="1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2"/>
    <n v="0"/>
    <n v="0"/>
    <n v="0"/>
    <n v="0"/>
    <n v="0"/>
    <s v="Rented houses"/>
  </r>
  <r>
    <n v="1224"/>
    <d v="2016-11-16T00:00:00"/>
    <d v="2016-11-16T00:00:00"/>
    <x v="1"/>
    <s v="UN"/>
    <x v="3"/>
    <x v="11"/>
    <s v="IQ-G11"/>
    <s v="ERBIL - Erbil"/>
    <s v="IQ-D064"/>
    <s v="Altun City"/>
    <x v="1"/>
    <x v="1"/>
    <s v="Winter"/>
    <s v="Delivered"/>
    <s v="CASH"/>
    <m/>
    <m/>
    <n v="200"/>
    <n v="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25"/>
    <d v="2016-11-16T00:00:00"/>
    <d v="2016-11-16T00:00:00"/>
    <x v="1"/>
    <s v="UN"/>
    <x v="3"/>
    <x v="5"/>
    <s v="IQ-G15"/>
    <s v="NIN - Shikhan"/>
    <s v="IQ-D053"/>
    <s v="Garmawa"/>
    <x v="0"/>
    <x v="1"/>
    <s v="Winter"/>
    <s v="Delivered"/>
    <s v="In-Kind"/>
    <n v="2"/>
    <n v="2"/>
    <m/>
    <m/>
    <n v="11"/>
    <n v="0"/>
    <n v="2"/>
    <n v="1"/>
    <n v="0"/>
    <n v="11"/>
    <n v="0"/>
    <n v="0"/>
    <n v="0"/>
    <n v="0"/>
    <n v="0"/>
    <n v="0"/>
    <n v="2"/>
    <n v="0"/>
    <n v="2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26"/>
    <d v="2016-11-16T00:00:00"/>
    <d v="2016-11-16T00:00:00"/>
    <x v="1"/>
    <s v="UN"/>
    <x v="3"/>
    <x v="5"/>
    <s v="IQ-G15"/>
    <s v="NIN - Shikhan"/>
    <s v="IQ-D053"/>
    <s v="Garmawa"/>
    <x v="0"/>
    <x v="2"/>
    <s v="Winter"/>
    <s v="Delivered"/>
    <s v="In-Kind"/>
    <n v="27"/>
    <n v="27"/>
    <m/>
    <m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27"/>
    <d v="2016-11-16T00:00:00"/>
    <d v="2016-11-16T00:00:00"/>
    <x v="1"/>
    <s v="UN"/>
    <x v="2"/>
    <x v="3"/>
    <s v="IQ-G13"/>
    <s v="KIRKUK - Kirkuk"/>
    <s v="IQ-D076"/>
    <s v="Laylan camp"/>
    <x v="0"/>
    <x v="1"/>
    <s v="Winter"/>
    <s v="Delivered"/>
    <s v="In-Kind"/>
    <n v="21"/>
    <n v="21"/>
    <m/>
    <m/>
    <n v="126"/>
    <n v="0"/>
    <n v="21"/>
    <n v="21"/>
    <n v="21"/>
    <n v="63"/>
    <n v="0"/>
    <n v="0"/>
    <n v="0"/>
    <n v="0"/>
    <n v="0"/>
    <n v="0"/>
    <n v="21"/>
    <n v="0"/>
    <n v="21"/>
    <n v="0"/>
    <n v="0"/>
    <n v="0"/>
    <n v="0"/>
    <n v="0"/>
    <n v="0"/>
    <n v="0"/>
    <n v="0"/>
    <n v="0"/>
    <m/>
    <n v="21"/>
    <n v="0"/>
    <n v="0"/>
    <n v="0"/>
    <n v="0"/>
    <n v="0"/>
    <s v="In Camp"/>
  </r>
  <r>
    <n v="1228"/>
    <d v="2016-11-16T00:00:00"/>
    <d v="2016-11-16T00:00:00"/>
    <x v="1"/>
    <s v="UN"/>
    <x v="2"/>
    <x v="3"/>
    <s v="IQ-G13"/>
    <s v="KIRKUK - Daquq"/>
    <s v="IQ-D076"/>
    <s v="Daquq camp"/>
    <x v="0"/>
    <x v="1"/>
    <s v="Winter"/>
    <s v="Delivered"/>
    <s v="In-Kind"/>
    <n v="37"/>
    <n v="37"/>
    <m/>
    <m/>
    <n v="222"/>
    <n v="0"/>
    <n v="37"/>
    <n v="37"/>
    <n v="37"/>
    <n v="111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m/>
    <n v="37"/>
    <n v="0"/>
    <n v="0"/>
    <n v="0"/>
    <n v="0"/>
    <n v="0"/>
    <s v="In Camp"/>
  </r>
  <r>
    <n v="1229"/>
    <d v="2016-11-17T00:00:00"/>
    <d v="2016-11-17T00:00:00"/>
    <x v="1"/>
    <s v="UN"/>
    <x v="3"/>
    <x v="11"/>
    <s v="IQ-G11"/>
    <s v="ERBIL - Erbil"/>
    <s v="IQ-D064"/>
    <s v="Zaitun CIty"/>
    <x v="1"/>
    <x v="4"/>
    <s v="Winter"/>
    <s v="Delivered"/>
    <s v="In-Kind"/>
    <n v="8"/>
    <n v="8"/>
    <m/>
    <m/>
    <n v="48"/>
    <n v="0"/>
    <n v="0"/>
    <n v="8"/>
    <n v="8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"/>
    <n v="0"/>
    <n v="0"/>
    <n v="0"/>
    <n v="0"/>
    <n v="0"/>
    <s v="Rented houses"/>
  </r>
  <r>
    <n v="1230"/>
    <d v="2016-11-17T00:00:00"/>
    <d v="2016-11-17T00:00:00"/>
    <x v="1"/>
    <s v="UN"/>
    <x v="3"/>
    <x v="11"/>
    <s v="IQ-G11"/>
    <s v="ERBIL - Erbil"/>
    <s v="IQ-D064"/>
    <s v="Zaitun CIty"/>
    <x v="1"/>
    <x v="4"/>
    <s v="Winter"/>
    <s v="Delivered"/>
    <s v="CASH"/>
    <m/>
    <m/>
    <n v="20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1"/>
    <d v="2016-11-17T00:00:00"/>
    <d v="2016-11-17T00:00:00"/>
    <x v="1"/>
    <s v="UN"/>
    <x v="3"/>
    <x v="11"/>
    <s v="IQ-G11"/>
    <s v="ERBIL - Erbil"/>
    <s v="IQ-D064"/>
    <s v="Zaitun City"/>
    <x v="1"/>
    <x v="1"/>
    <s v="Winter"/>
    <s v="Delivered"/>
    <s v="In-Kind"/>
    <n v="557"/>
    <n v="557"/>
    <m/>
    <m/>
    <n v="3342"/>
    <n v="0"/>
    <n v="0"/>
    <n v="557"/>
    <n v="557"/>
    <n v="3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57"/>
    <n v="0"/>
    <n v="0"/>
    <n v="0"/>
    <n v="0"/>
    <n v="0"/>
    <s v="Rented houses"/>
  </r>
  <r>
    <n v="1232"/>
    <d v="2016-11-17T00:00:00"/>
    <d v="2016-11-17T00:00:00"/>
    <x v="1"/>
    <s v="UN"/>
    <x v="3"/>
    <x v="11"/>
    <s v="IQ-G11"/>
    <s v="ERBIL - Erbil"/>
    <s v="IQ-D064"/>
    <s v="Zaitun City"/>
    <x v="1"/>
    <x v="1"/>
    <s v="Winter"/>
    <s v="Delivered"/>
    <s v="CASH"/>
    <m/>
    <m/>
    <n v="200"/>
    <n v="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3"/>
    <d v="2016-11-17T00:00:00"/>
    <d v="2016-11-17T00:00:00"/>
    <x v="1"/>
    <s v="UN"/>
    <x v="3"/>
    <x v="11"/>
    <s v="IQ-G11"/>
    <s v="ERBIL - Erbil"/>
    <s v="IQ-D064"/>
    <s v="Hiran City"/>
    <x v="1"/>
    <x v="4"/>
    <s v="Winter"/>
    <s v="Delivered"/>
    <s v="In-Kind"/>
    <n v="11"/>
    <n v="11"/>
    <m/>
    <m/>
    <n v="66"/>
    <n v="0"/>
    <n v="0"/>
    <n v="11"/>
    <n v="11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1"/>
    <n v="0"/>
    <n v="0"/>
    <n v="0"/>
    <n v="0"/>
    <n v="0"/>
    <s v="Rented houses"/>
  </r>
  <r>
    <n v="1234"/>
    <d v="2016-11-17T00:00:00"/>
    <d v="2016-11-17T00:00:00"/>
    <x v="1"/>
    <s v="UN"/>
    <x v="3"/>
    <x v="11"/>
    <s v="IQ-G11"/>
    <s v="ERBIL - Erbil"/>
    <s v="IQ-D064"/>
    <s v="Hiran City"/>
    <x v="1"/>
    <x v="4"/>
    <s v="Winter"/>
    <s v="Delivered"/>
    <s v="CASH"/>
    <m/>
    <m/>
    <n v="20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5"/>
    <d v="2016-11-17T00:00:00"/>
    <d v="2016-11-17T00:00:00"/>
    <x v="1"/>
    <s v="UN"/>
    <x v="3"/>
    <x v="11"/>
    <s v="IQ-G11"/>
    <s v="ERBIL - Erbil"/>
    <s v="IQ-D064"/>
    <s v="Hiran City"/>
    <x v="1"/>
    <x v="1"/>
    <s v="Winter"/>
    <s v="Delivered"/>
    <s v="In-Kind"/>
    <n v="246"/>
    <n v="246"/>
    <m/>
    <m/>
    <n v="1476"/>
    <n v="0"/>
    <n v="0"/>
    <n v="246"/>
    <n v="246"/>
    <n v="1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46"/>
    <n v="0"/>
    <n v="0"/>
    <n v="0"/>
    <n v="0"/>
    <n v="0"/>
    <s v="Rented houses"/>
  </r>
  <r>
    <n v="1236"/>
    <d v="2016-11-17T00:00:00"/>
    <d v="2016-11-17T00:00:00"/>
    <x v="1"/>
    <s v="UN"/>
    <x v="3"/>
    <x v="11"/>
    <s v="IQ-G11"/>
    <s v="ERBIL - Erbil"/>
    <s v="IQ-D064"/>
    <s v="Hiran City"/>
    <x v="1"/>
    <x v="1"/>
    <s v="Winter"/>
    <s v="Delivered"/>
    <s v="CASH"/>
    <m/>
    <m/>
    <n v="200"/>
    <n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7"/>
    <d v="2016-11-17T00:00:00"/>
    <d v="2016-11-17T00:00:00"/>
    <x v="1"/>
    <s v="UN"/>
    <x v="3"/>
    <x v="11"/>
    <s v="IQ-G11"/>
    <s v="ERBIL - Erbil"/>
    <s v="IQ-D064"/>
    <s v="159 Gulan"/>
    <x v="1"/>
    <x v="4"/>
    <s v="Winter"/>
    <s v="Delivered"/>
    <s v="CASH"/>
    <m/>
    <m/>
    <n v="20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8"/>
    <d v="2016-11-17T00:00:00"/>
    <d v="2016-11-17T00:00:00"/>
    <x v="1"/>
    <s v="UN"/>
    <x v="3"/>
    <x v="11"/>
    <s v="IQ-G11"/>
    <s v="ERBIL - Erbil"/>
    <s v="IQ-D064"/>
    <s v="159 Gulan"/>
    <x v="1"/>
    <x v="1"/>
    <s v="Winter"/>
    <s v="Delivered"/>
    <s v="CASH"/>
    <m/>
    <m/>
    <n v="200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39"/>
    <d v="2016-11-17T00:00:00"/>
    <d v="2016-11-17T00:00:00"/>
    <x v="1"/>
    <s v="UN"/>
    <x v="3"/>
    <x v="11"/>
    <s v="IQ-G11"/>
    <s v="ERBIL - Erbil"/>
    <s v="IQ-D064"/>
    <s v="159 Gulan"/>
    <x v="1"/>
    <x v="4"/>
    <s v="Winter"/>
    <s v="Delivered"/>
    <s v="In-Kind"/>
    <n v="25"/>
    <n v="25"/>
    <m/>
    <m/>
    <n v="150"/>
    <n v="0"/>
    <n v="0"/>
    <n v="25"/>
    <n v="25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5"/>
    <n v="0"/>
    <n v="0"/>
    <n v="0"/>
    <n v="0"/>
    <n v="0"/>
    <s v="Rented houses"/>
  </r>
  <r>
    <n v="1240"/>
    <d v="2016-11-17T00:00:00"/>
    <d v="2016-11-17T00:00:00"/>
    <x v="1"/>
    <s v="UN"/>
    <x v="3"/>
    <x v="11"/>
    <s v="IQ-G11"/>
    <s v="ERBIL - Erbil"/>
    <s v="IQ-D064"/>
    <s v="159 Gulan"/>
    <x v="1"/>
    <x v="1"/>
    <s v="Winter"/>
    <s v="Delivered"/>
    <s v="In-Kind"/>
    <n v="85"/>
    <n v="85"/>
    <m/>
    <m/>
    <n v="510"/>
    <n v="0"/>
    <n v="0"/>
    <n v="85"/>
    <n v="85"/>
    <n v="5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85"/>
    <n v="0"/>
    <n v="0"/>
    <n v="0"/>
    <n v="0"/>
    <n v="0"/>
    <s v="Rented houses"/>
  </r>
  <r>
    <n v="1241"/>
    <d v="2016-11-17T00:00:00"/>
    <d v="2016-11-17T00:00:00"/>
    <x v="1"/>
    <s v="UN"/>
    <x v="3"/>
    <x v="0"/>
    <s v="IQ-G08"/>
    <s v="DAHUK - Sumel"/>
    <s v="IQ-D049"/>
    <s v="Khanke camp"/>
    <x v="0"/>
    <x v="2"/>
    <s v="Winter"/>
    <s v="Delivered"/>
    <s v="In-Kind"/>
    <n v="588"/>
    <m/>
    <m/>
    <m/>
    <n v="9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82"/>
    <n v="0"/>
    <n v="0"/>
    <n v="0"/>
    <n v="0"/>
    <n v="0"/>
    <s v="In Camp"/>
  </r>
  <r>
    <n v="1242"/>
    <d v="2016-11-17T00:00:00"/>
    <d v="2016-11-17T00:00:00"/>
    <x v="1"/>
    <s v="UN"/>
    <x v="2"/>
    <x v="3"/>
    <s v="IQ-G13"/>
    <s v="KIRKUK - Daquq"/>
    <s v="IQ-D076"/>
    <s v="Daquq camp"/>
    <x v="0"/>
    <x v="1"/>
    <s v="Winter"/>
    <s v="Delivered"/>
    <s v="In-Kind"/>
    <n v="39"/>
    <n v="39"/>
    <m/>
    <m/>
    <n v="234"/>
    <n v="0"/>
    <n v="39"/>
    <n v="39"/>
    <n v="39"/>
    <n v="117"/>
    <n v="0"/>
    <n v="0"/>
    <n v="0"/>
    <n v="0"/>
    <n v="0"/>
    <n v="0"/>
    <n v="39"/>
    <n v="0"/>
    <n v="39"/>
    <n v="0"/>
    <n v="0"/>
    <n v="0"/>
    <n v="0"/>
    <n v="0"/>
    <n v="0"/>
    <n v="0"/>
    <n v="0"/>
    <n v="0"/>
    <m/>
    <n v="39"/>
    <n v="0"/>
    <n v="0"/>
    <n v="0"/>
    <n v="0"/>
    <n v="0"/>
    <s v="In Camp"/>
  </r>
  <r>
    <n v="1243"/>
    <d v="2016-11-17T00:00:00"/>
    <d v="2016-11-17T00:00:00"/>
    <x v="1"/>
    <s v="UN"/>
    <x v="2"/>
    <x v="3"/>
    <s v="IQ-G13"/>
    <s v="KIRKUK - Daquq"/>
    <s v="IQ-D076"/>
    <s v="Nazrawa camp"/>
    <x v="0"/>
    <x v="1"/>
    <s v="Winter"/>
    <s v="Delivered"/>
    <s v="In-Kind"/>
    <n v="5"/>
    <n v="5"/>
    <m/>
    <m/>
    <n v="30"/>
    <n v="0"/>
    <n v="5"/>
    <n v="5"/>
    <n v="5"/>
    <n v="15"/>
    <n v="0"/>
    <n v="0"/>
    <n v="0"/>
    <n v="0"/>
    <n v="0"/>
    <n v="0"/>
    <n v="5"/>
    <n v="0"/>
    <n v="5"/>
    <n v="0"/>
    <n v="0"/>
    <n v="0"/>
    <n v="0"/>
    <n v="0"/>
    <n v="0"/>
    <n v="0"/>
    <n v="0"/>
    <n v="0"/>
    <m/>
    <n v="5"/>
    <n v="0"/>
    <n v="0"/>
    <n v="0"/>
    <n v="0"/>
    <n v="0"/>
    <s v="In Camp"/>
  </r>
  <r>
    <n v="1244"/>
    <d v="2016-11-17T00:00:00"/>
    <d v="2016-11-17T00:00:00"/>
    <x v="1"/>
    <s v="UN"/>
    <x v="11"/>
    <x v="10"/>
    <s v="IQ-G05"/>
    <s v="SUL - Kalar"/>
    <s v="IQ-D069"/>
    <s v="TazaDe camp"/>
    <x v="0"/>
    <x v="1"/>
    <s v="Winter"/>
    <s v="Delivered"/>
    <s v="In-Kind"/>
    <n v="500"/>
    <n v="500"/>
    <m/>
    <m/>
    <n v="124"/>
    <n v="0"/>
    <n v="24"/>
    <n v="805"/>
    <n v="24"/>
    <n v="124"/>
    <n v="0"/>
    <n v="0"/>
    <n v="0"/>
    <n v="0"/>
    <n v="0"/>
    <n v="0"/>
    <n v="24"/>
    <n v="0"/>
    <n v="24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45"/>
    <d v="2016-11-17T00:00:00"/>
    <d v="2016-11-17T00:00:00"/>
    <x v="1"/>
    <s v="UN"/>
    <x v="8"/>
    <x v="8"/>
    <s v="IQ-G18"/>
    <s v="SALAH AL DIN - Tikrit"/>
    <s v="IQ-D008"/>
    <s v="Al-Alam IDPs camp"/>
    <x v="1"/>
    <x v="1"/>
    <s v="Winter"/>
    <s v="Delivered"/>
    <s v="In-Kind"/>
    <n v="60"/>
    <n v="60"/>
    <m/>
    <m/>
    <n v="360"/>
    <n v="0"/>
    <n v="60"/>
    <n v="60"/>
    <n v="60"/>
    <n v="180"/>
    <n v="0"/>
    <n v="0"/>
    <n v="0"/>
    <n v="180"/>
    <n v="0"/>
    <n v="0"/>
    <n v="60"/>
    <n v="0"/>
    <n v="60"/>
    <n v="0"/>
    <n v="0"/>
    <n v="0"/>
    <n v="0"/>
    <n v="0"/>
    <n v="0"/>
    <n v="0"/>
    <n v="0"/>
    <n v="0"/>
    <m/>
    <n v="60"/>
    <n v="0"/>
    <n v="0"/>
    <n v="0"/>
    <n v="0"/>
    <n v="0"/>
    <s v="Collective Centre"/>
  </r>
  <r>
    <n v="1246"/>
    <d v="2016-11-18T00:00:00"/>
    <d v="2016-11-18T00:00:00"/>
    <x v="1"/>
    <s v="UN"/>
    <x v="1"/>
    <x v="2"/>
    <s v="IQ-G01"/>
    <s v="ANB - Falluja"/>
    <s v="IQ-D001"/>
    <s v="1 CRI and 1 tent for IDPs in HTC fallujah 8"/>
    <x v="0"/>
    <x v="1"/>
    <s v="Winter"/>
    <s v="Delivered"/>
    <s v="In-Kind"/>
    <n v="1"/>
    <n v="1"/>
    <m/>
    <m/>
    <n v="6"/>
    <n v="0"/>
    <n v="1"/>
    <n v="1"/>
    <n v="1"/>
    <n v="3"/>
    <n v="0"/>
    <n v="0"/>
    <n v="0"/>
    <n v="0"/>
    <n v="0"/>
    <n v="0"/>
    <n v="1"/>
    <n v="0"/>
    <n v="1"/>
    <n v="0"/>
    <n v="0"/>
    <n v="0"/>
    <n v="0"/>
    <n v="0"/>
    <n v="0"/>
    <n v="0"/>
    <n v="0"/>
    <n v="1"/>
    <m/>
    <n v="0"/>
    <n v="0"/>
    <n v="0"/>
    <n v="0"/>
    <n v="0"/>
    <n v="0"/>
    <s v="In Camp"/>
  </r>
  <r>
    <n v="1247"/>
    <d v="2016-11-18T00:00:00"/>
    <d v="2016-11-18T00:00:00"/>
    <x v="1"/>
    <s v="UN"/>
    <x v="11"/>
    <x v="10"/>
    <s v="IQ-G05"/>
    <s v="SUL - Kalar"/>
    <s v="IQ-D069"/>
    <s v="Qurato Camp"/>
    <x v="0"/>
    <x v="1"/>
    <s v="Winter"/>
    <s v="Delivered"/>
    <s v="In-Kind"/>
    <n v="335"/>
    <n v="335"/>
    <m/>
    <m/>
    <n v="43"/>
    <n v="0"/>
    <n v="11"/>
    <n v="659"/>
    <n v="332"/>
    <n v="43"/>
    <n v="28"/>
    <n v="0"/>
    <n v="0"/>
    <n v="0"/>
    <n v="0"/>
    <n v="0"/>
    <n v="3"/>
    <n v="0"/>
    <n v="3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48"/>
    <d v="2016-11-19T00:00:00"/>
    <d v="2016-11-19T00:00:00"/>
    <x v="1"/>
    <s v="UN"/>
    <x v="6"/>
    <x v="11"/>
    <s v="IQ-G11"/>
    <s v="ERBIL - Makhmur"/>
    <s v="IQ-D064"/>
    <s v="Debaga 1"/>
    <x v="0"/>
    <x v="1"/>
    <s v="Winter"/>
    <s v="Delivered"/>
    <s v="In-Kind"/>
    <n v="1757"/>
    <m/>
    <m/>
    <m/>
    <n v="0"/>
    <n v="0"/>
    <n v="0"/>
    <n v="5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49"/>
    <d v="2016-11-19T00:00:00"/>
    <d v="2016-11-19T00:00:00"/>
    <x v="1"/>
    <s v="UN"/>
    <x v="6"/>
    <x v="11"/>
    <s v="IQ-G11"/>
    <s v="ERBIL - Makhmur"/>
    <s v="IQ-D064"/>
    <s v="Debaga 2"/>
    <x v="0"/>
    <x v="1"/>
    <s v="Winter"/>
    <s v="Delivered"/>
    <s v="In-Kind"/>
    <n v="1775"/>
    <m/>
    <m/>
    <m/>
    <n v="0"/>
    <n v="0"/>
    <n v="0"/>
    <n v="5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50"/>
    <d v="2016-11-19T00:00:00"/>
    <d v="2016-11-19T00:00:00"/>
    <x v="1"/>
    <s v="UN"/>
    <x v="6"/>
    <x v="11"/>
    <s v="IQ-G11"/>
    <s v="ERBIL - Makhmur"/>
    <s v="IQ-D064"/>
    <s v="Debaga Stadium"/>
    <x v="0"/>
    <x v="1"/>
    <s v="Winter"/>
    <s v="Delivered"/>
    <s v="In-Kind"/>
    <n v="570"/>
    <m/>
    <m/>
    <m/>
    <n v="0"/>
    <n v="0"/>
    <n v="0"/>
    <n v="1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51"/>
    <d v="2016-11-19T00:00:00"/>
    <d v="2016-11-19T00:00:00"/>
    <x v="1"/>
    <s v="UN"/>
    <x v="8"/>
    <x v="8"/>
    <s v="IQ-G18"/>
    <s v="SALAH AL DIN - Tikrit"/>
    <s v="IQ-D008"/>
    <s v="Al-Alam IDPs camp"/>
    <x v="1"/>
    <x v="1"/>
    <s v="Winter"/>
    <s v="Delivered"/>
    <s v="In-Kind"/>
    <n v="81"/>
    <n v="81"/>
    <m/>
    <m/>
    <n v="486"/>
    <n v="0"/>
    <n v="81"/>
    <n v="81"/>
    <n v="81"/>
    <n v="243"/>
    <n v="0"/>
    <n v="0"/>
    <n v="0"/>
    <n v="243"/>
    <n v="0"/>
    <n v="0"/>
    <n v="81"/>
    <n v="0"/>
    <n v="81"/>
    <n v="0"/>
    <n v="0"/>
    <n v="0"/>
    <n v="0"/>
    <n v="0"/>
    <n v="0"/>
    <n v="0"/>
    <n v="0"/>
    <n v="0"/>
    <m/>
    <n v="81"/>
    <n v="0"/>
    <n v="0"/>
    <n v="0"/>
    <n v="0"/>
    <n v="0"/>
    <s v="Collective Centre"/>
  </r>
  <r>
    <n v="1252"/>
    <d v="2016-11-20T00:00:00"/>
    <d v="2016-11-20T00:00:00"/>
    <x v="2"/>
    <s v="UN"/>
    <x v="4"/>
    <x v="5"/>
    <s v="IQ-G15"/>
    <s v="Hamdaniya_الحمدانية"/>
    <s v="IQ-D085"/>
    <s v="Aljadaa"/>
    <x v="0"/>
    <x v="1"/>
    <s v="Winter"/>
    <s v="Delivered"/>
    <s v="In-Kind"/>
    <n v="106"/>
    <n v="106"/>
    <m/>
    <m/>
    <n v="636"/>
    <n v="0"/>
    <n v="106"/>
    <n v="106"/>
    <n v="100"/>
    <n v="636"/>
    <n v="0"/>
    <n v="636"/>
    <n v="106"/>
    <n v="0"/>
    <n v="636"/>
    <n v="0"/>
    <n v="106"/>
    <n v="0"/>
    <n v="106"/>
    <n v="0"/>
    <n v="106"/>
    <n v="0"/>
    <n v="0"/>
    <n v="0"/>
    <n v="0"/>
    <n v="0"/>
    <n v="0"/>
    <n v="0"/>
    <n v="106"/>
    <n v="0"/>
    <n v="106"/>
    <n v="0"/>
    <n v="0"/>
    <n v="0"/>
    <n v="0"/>
    <s v="106 solar light kits,106sweing kits106 Nylon rope "/>
  </r>
  <r>
    <n v="1253"/>
    <d v="2016-11-20T00:00:00"/>
    <d v="2016-11-20T00:00:00"/>
    <x v="2"/>
    <s v="UN"/>
    <x v="4"/>
    <x v="8"/>
    <s v="IQ-G18"/>
    <s v="Tikrit_تكريت"/>
    <s v="IQ-D108"/>
    <s v="Al Muaskarat area – Al Anwaa- Hay Al Kahrbaa"/>
    <x v="1"/>
    <x v="1"/>
    <s v="Winter"/>
    <s v="Delivered"/>
    <s v="In-Kind"/>
    <n v="400"/>
    <n v="400"/>
    <m/>
    <m/>
    <n v="2400"/>
    <n v="0"/>
    <n v="400"/>
    <n v="0"/>
    <n v="400"/>
    <n v="2400"/>
    <n v="0"/>
    <n v="2400"/>
    <n v="400"/>
    <n v="0"/>
    <n v="2400"/>
    <n v="0"/>
    <n v="0"/>
    <n v="0"/>
    <n v="400"/>
    <n v="0"/>
    <n v="400"/>
    <n v="400"/>
    <n v="0"/>
    <n v="0"/>
    <n v="0"/>
    <n v="0"/>
    <n v="0"/>
    <n v="0"/>
    <n v="400"/>
    <n v="0"/>
    <n v="400"/>
    <n v="0"/>
    <n v="0"/>
    <n v="0"/>
    <n v="0"/>
    <s v="400 solar light kits,400sweing kits400 Nylon rope "/>
  </r>
  <r>
    <n v="1254"/>
    <d v="2016-11-20T00:00:00"/>
    <d v="2016-11-20T00:00:00"/>
    <x v="1"/>
    <s v="UN"/>
    <x v="1"/>
    <x v="2"/>
    <s v="IQ-G01"/>
    <s v="ANB - Falluja"/>
    <s v="IQ-D001"/>
    <s v="97 cri kits to AK8, 36, AK1, 38, AND AK7, 23"/>
    <x v="0"/>
    <x v="1"/>
    <s v="Winter"/>
    <s v="Delivered"/>
    <s v="In-Kind"/>
    <n v="97"/>
    <n v="97"/>
    <m/>
    <m/>
    <n v="582"/>
    <n v="0"/>
    <n v="97"/>
    <n v="97"/>
    <n v="97"/>
    <n v="291"/>
    <n v="0"/>
    <n v="0"/>
    <n v="0"/>
    <n v="291"/>
    <n v="0"/>
    <n v="0"/>
    <n v="97"/>
    <n v="0"/>
    <n v="97"/>
    <n v="0"/>
    <n v="0"/>
    <n v="0"/>
    <n v="0"/>
    <n v="0"/>
    <n v="0"/>
    <n v="0"/>
    <n v="0"/>
    <n v="97"/>
    <m/>
    <n v="0"/>
    <n v="0"/>
    <n v="0"/>
    <n v="0"/>
    <n v="0"/>
    <n v="0"/>
    <s v="In Camp"/>
  </r>
  <r>
    <n v="1255"/>
    <d v="2016-11-20T00:00:00"/>
    <d v="2016-11-20T00:00:00"/>
    <x v="1"/>
    <s v="UN"/>
    <x v="3"/>
    <x v="11"/>
    <s v="IQ-G11"/>
    <s v="ERBIL - Erbil"/>
    <s v="IQ-D064"/>
    <s v="Nawroz"/>
    <x v="1"/>
    <x v="4"/>
    <s v="Winter"/>
    <s v="Delivered"/>
    <s v="In-Kind"/>
    <n v="19"/>
    <n v="19"/>
    <m/>
    <m/>
    <n v="114"/>
    <n v="0"/>
    <n v="0"/>
    <n v="19"/>
    <n v="19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9"/>
    <n v="0"/>
    <n v="0"/>
    <n v="0"/>
    <n v="0"/>
    <n v="0"/>
    <s v="Rented houses"/>
  </r>
  <r>
    <n v="1256"/>
    <d v="2016-11-20T00:00:00"/>
    <d v="2016-11-20T00:00:00"/>
    <x v="1"/>
    <s v="UN"/>
    <x v="3"/>
    <x v="11"/>
    <s v="IQ-G11"/>
    <s v="ERBIL - Erbil"/>
    <s v="IQ-D064"/>
    <s v="Nawroz"/>
    <x v="1"/>
    <x v="1"/>
    <s v="Winter"/>
    <s v="Delivered"/>
    <s v="In-Kind"/>
    <n v="301"/>
    <n v="301"/>
    <m/>
    <m/>
    <n v="1806"/>
    <n v="0"/>
    <n v="0"/>
    <n v="301"/>
    <n v="301"/>
    <n v="18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1"/>
    <n v="0"/>
    <n v="0"/>
    <n v="0"/>
    <n v="0"/>
    <n v="0"/>
    <s v="Rented houses"/>
  </r>
  <r>
    <n v="1257"/>
    <d v="2016-11-20T00:00:00"/>
    <d v="2016-11-20T00:00:00"/>
    <x v="1"/>
    <s v="UN"/>
    <x v="3"/>
    <x v="11"/>
    <s v="IQ-G11"/>
    <s v="ERBIL - Erbil"/>
    <s v="IQ-D064"/>
    <s v="Setaqan"/>
    <x v="1"/>
    <x v="4"/>
    <s v="Winter"/>
    <s v="Delivered"/>
    <s v="In-Kind"/>
    <n v="9"/>
    <n v="9"/>
    <m/>
    <m/>
    <n v="54"/>
    <n v="0"/>
    <n v="0"/>
    <n v="9"/>
    <n v="9"/>
    <n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"/>
    <n v="0"/>
    <n v="0"/>
    <n v="0"/>
    <n v="0"/>
    <n v="0"/>
    <s v="Rented houses"/>
  </r>
  <r>
    <n v="1258"/>
    <d v="2016-11-20T00:00:00"/>
    <d v="2016-11-20T00:00:00"/>
    <x v="1"/>
    <s v="UN"/>
    <x v="3"/>
    <x v="11"/>
    <s v="IQ-G11"/>
    <s v="ERBIL - Erbil"/>
    <s v="IQ-D064"/>
    <s v="Nawroz"/>
    <x v="1"/>
    <x v="4"/>
    <s v="Winter"/>
    <s v="Delivered"/>
    <s v="CASH"/>
    <m/>
    <m/>
    <n v="20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59"/>
    <d v="2016-11-20T00:00:00"/>
    <d v="2016-11-20T00:00:00"/>
    <x v="1"/>
    <s v="UN"/>
    <x v="3"/>
    <x v="11"/>
    <s v="IQ-G11"/>
    <s v="ERBIL - Erbil"/>
    <s v="IQ-D064"/>
    <s v="Setaqan"/>
    <x v="1"/>
    <x v="1"/>
    <s v="Winter"/>
    <s v="Delivered"/>
    <s v="In-Kind"/>
    <n v="131"/>
    <n v="131"/>
    <m/>
    <m/>
    <n v="786"/>
    <n v="0"/>
    <n v="0"/>
    <n v="131"/>
    <n v="131"/>
    <n v="7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31"/>
    <n v="0"/>
    <n v="0"/>
    <n v="0"/>
    <n v="0"/>
    <n v="0"/>
    <s v="Rented houses"/>
  </r>
  <r>
    <n v="1260"/>
    <d v="2016-11-20T00:00:00"/>
    <d v="2016-11-20T00:00:00"/>
    <x v="1"/>
    <s v="UN"/>
    <x v="3"/>
    <x v="11"/>
    <s v="IQ-G11"/>
    <s v="ERBIL - Erbil"/>
    <s v="IQ-D064"/>
    <s v="Nawroz"/>
    <x v="1"/>
    <x v="1"/>
    <s v="Winter"/>
    <s v="Delivered"/>
    <s v="CASH"/>
    <m/>
    <m/>
    <n v="200"/>
    <n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61"/>
    <d v="2016-11-20T00:00:00"/>
    <d v="2016-11-20T00:00:00"/>
    <x v="1"/>
    <s v="UN"/>
    <x v="3"/>
    <x v="11"/>
    <s v="IQ-G11"/>
    <s v="ERBIL - Erbil"/>
    <s v="IQ-D064"/>
    <s v="Setqan"/>
    <x v="1"/>
    <x v="4"/>
    <s v="Winter"/>
    <s v="Delivered"/>
    <s v="CASH"/>
    <m/>
    <m/>
    <n v="20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62"/>
    <d v="2016-11-20T00:00:00"/>
    <d v="2016-11-20T00:00:00"/>
    <x v="1"/>
    <s v="UN"/>
    <x v="3"/>
    <x v="11"/>
    <s v="IQ-G11"/>
    <s v="ERBIL - Erbil"/>
    <s v="IQ-D064"/>
    <s v="Setaqan"/>
    <x v="1"/>
    <x v="1"/>
    <s v="Winter"/>
    <s v="Delivered"/>
    <s v="CASH"/>
    <m/>
    <m/>
    <n v="200"/>
    <n v="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63"/>
    <d v="2016-11-20T00:00:00"/>
    <d v="2016-11-20T00:00:00"/>
    <x v="1"/>
    <s v="UN"/>
    <x v="6"/>
    <x v="11"/>
    <s v="IQ-G11"/>
    <s v="ERBIL - Erbil"/>
    <s v="IQ-D064"/>
    <s v="Baharka IDP Camp"/>
    <x v="0"/>
    <x v="1"/>
    <s v="Winter"/>
    <s v="Delivered"/>
    <s v="In-Kind"/>
    <n v="300"/>
    <n v="300"/>
    <m/>
    <m/>
    <n v="650"/>
    <n v="0"/>
    <n v="0"/>
    <n v="0"/>
    <n v="69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00"/>
    <n v="0"/>
    <n v="0"/>
    <n v="0"/>
    <n v="0"/>
    <n v="0"/>
    <s v="In Camp"/>
  </r>
  <r>
    <n v="1264"/>
    <d v="2016-11-20T00:00:00"/>
    <d v="2016-11-20T00:00:00"/>
    <x v="1"/>
    <s v="UN"/>
    <x v="2"/>
    <x v="3"/>
    <s v="IQ-G13"/>
    <s v="KIRKUK - Daquq"/>
    <s v="IQ-D076"/>
    <s v="Daquq camp"/>
    <x v="0"/>
    <x v="1"/>
    <s v="Winter"/>
    <s v="Delivered"/>
    <s v="In-Kind"/>
    <n v="174"/>
    <n v="174"/>
    <m/>
    <m/>
    <n v="1044"/>
    <n v="0"/>
    <n v="174"/>
    <n v="174"/>
    <n v="174"/>
    <n v="522"/>
    <n v="0"/>
    <n v="0"/>
    <n v="0"/>
    <n v="0"/>
    <n v="0"/>
    <n v="0"/>
    <n v="174"/>
    <n v="0"/>
    <n v="174"/>
    <n v="0"/>
    <n v="0"/>
    <n v="0"/>
    <n v="0"/>
    <n v="0"/>
    <n v="0"/>
    <n v="0"/>
    <n v="0"/>
    <n v="0"/>
    <m/>
    <n v="174"/>
    <n v="0"/>
    <n v="0"/>
    <n v="0"/>
    <n v="0"/>
    <n v="0"/>
    <s v="In Camp"/>
  </r>
  <r>
    <n v="1265"/>
    <d v="2016-11-21T00:00:00"/>
    <d v="2016-11-21T00:00:00"/>
    <x v="2"/>
    <s v="UN"/>
    <x v="4"/>
    <x v="5"/>
    <s v="IQ-G15"/>
    <s v="Hamdaniya_الحمدانية"/>
    <s v="IQ-D085"/>
    <s v="Al Muaskarat area – Al Anwaa- Hay Al Kahrbaa"/>
    <x v="0"/>
    <x v="1"/>
    <s v="Winter"/>
    <s v="Delivered"/>
    <s v="In-Kind"/>
    <n v="205"/>
    <n v="205"/>
    <m/>
    <m/>
    <n v="1230"/>
    <n v="0"/>
    <n v="0"/>
    <n v="0"/>
    <n v="0"/>
    <n v="0"/>
    <n v="0"/>
    <n v="0"/>
    <n v="0"/>
    <n v="0"/>
    <n v="1230"/>
    <n v="0"/>
    <n v="0"/>
    <n v="0"/>
    <n v="0"/>
    <n v="0"/>
    <n v="0"/>
    <n v="0"/>
    <n v="0"/>
    <n v="0"/>
    <n v="0"/>
    <n v="0"/>
    <n v="0"/>
    <n v="0"/>
    <n v="205"/>
    <n v="0"/>
    <n v="205"/>
    <n v="0"/>
    <n v="0"/>
    <n v="0"/>
    <n v="0"/>
    <s v="205 solar light kits,205sweing kits205Nylon rope "/>
  </r>
  <r>
    <n v="1266"/>
    <d v="2016-11-21T00:00:00"/>
    <d v="2016-11-21T00:00:00"/>
    <x v="1"/>
    <s v="UN"/>
    <x v="3"/>
    <x v="5"/>
    <s v="IQ-G15"/>
    <s v="NIN - Akre"/>
    <s v="IQ-D053"/>
    <s v="Mamilian  camp"/>
    <x v="0"/>
    <x v="1"/>
    <s v="Winter"/>
    <s v="Delivered"/>
    <s v="In-Kind"/>
    <n v="1"/>
    <n v="1"/>
    <m/>
    <m/>
    <n v="4"/>
    <n v="0"/>
    <n v="0"/>
    <n v="0"/>
    <n v="0"/>
    <n v="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67"/>
    <d v="2016-11-21T00:00:00"/>
    <d v="2016-11-21T00:00:00"/>
    <x v="1"/>
    <s v="UN"/>
    <x v="2"/>
    <x v="3"/>
    <s v="IQ-G13"/>
    <s v="KIRKUK - Kirkuk"/>
    <s v="IQ-D076"/>
    <s v="Laylan camp"/>
    <x v="0"/>
    <x v="1"/>
    <s v="Winter"/>
    <s v="Delivered"/>
    <s v="In-Kind"/>
    <n v="3"/>
    <n v="3"/>
    <m/>
    <m/>
    <n v="18"/>
    <n v="0"/>
    <n v="3"/>
    <n v="3"/>
    <n v="3"/>
    <n v="9"/>
    <n v="0"/>
    <n v="0"/>
    <n v="0"/>
    <n v="0"/>
    <n v="0"/>
    <n v="0"/>
    <n v="3"/>
    <n v="0"/>
    <n v="3"/>
    <n v="0"/>
    <n v="0"/>
    <n v="0"/>
    <n v="0"/>
    <n v="0"/>
    <n v="0"/>
    <n v="0"/>
    <n v="0"/>
    <n v="0"/>
    <m/>
    <n v="3"/>
    <n v="0"/>
    <n v="0"/>
    <n v="0"/>
    <n v="0"/>
    <n v="0"/>
    <s v="In Camp"/>
  </r>
  <r>
    <n v="1268"/>
    <d v="2016-11-21T00:00:00"/>
    <d v="2016-11-21T00:00:00"/>
    <x v="1"/>
    <s v="UN"/>
    <x v="2"/>
    <x v="3"/>
    <s v="IQ-G13"/>
    <s v="KIRKUK - Daquq"/>
    <s v="IQ-D076"/>
    <s v="Daquq camp"/>
    <x v="0"/>
    <x v="1"/>
    <s v="Winter"/>
    <s v="Delivered"/>
    <s v="In-Kind"/>
    <n v="69"/>
    <n v="69"/>
    <m/>
    <m/>
    <n v="414"/>
    <n v="0"/>
    <n v="69"/>
    <n v="69"/>
    <n v="69"/>
    <n v="207"/>
    <n v="0"/>
    <n v="0"/>
    <n v="0"/>
    <n v="0"/>
    <n v="0"/>
    <n v="0"/>
    <n v="69"/>
    <n v="0"/>
    <n v="69"/>
    <n v="0"/>
    <n v="0"/>
    <n v="0"/>
    <n v="0"/>
    <n v="0"/>
    <n v="0"/>
    <n v="0"/>
    <n v="0"/>
    <n v="0"/>
    <m/>
    <n v="69"/>
    <n v="0"/>
    <n v="0"/>
    <n v="0"/>
    <n v="0"/>
    <n v="0"/>
    <s v="In Camp"/>
  </r>
  <r>
    <n v="1269"/>
    <d v="2016-11-22T00:00:00"/>
    <d v="2016-11-22T00:00:00"/>
    <x v="2"/>
    <s v="UN"/>
    <x v="4"/>
    <x v="8"/>
    <s v="IQ-G18"/>
    <s v="Tikrit_تكريت"/>
    <s v="IQ-D108"/>
    <s v="Hay Al Shuhdaa Mahala 204"/>
    <x v="1"/>
    <x v="1"/>
    <s v="Winter"/>
    <s v="Delivered"/>
    <s v="In-Kind"/>
    <n v="250"/>
    <n v="250"/>
    <m/>
    <m/>
    <n v="1500"/>
    <n v="0"/>
    <n v="250"/>
    <n v="0"/>
    <n v="250"/>
    <n v="1500"/>
    <n v="0"/>
    <n v="1500"/>
    <n v="250"/>
    <n v="0"/>
    <n v="1500"/>
    <n v="0"/>
    <n v="0"/>
    <n v="0"/>
    <n v="250"/>
    <n v="0"/>
    <n v="250"/>
    <n v="250"/>
    <n v="0"/>
    <n v="0"/>
    <n v="0"/>
    <n v="0"/>
    <n v="0"/>
    <n v="0"/>
    <n v="250"/>
    <n v="0"/>
    <n v="250"/>
    <n v="0"/>
    <n v="0"/>
    <n v="0"/>
    <n v="0"/>
    <s v="250 solar light kits,250sweing kits250 Nylon rope "/>
  </r>
  <r>
    <n v="1270"/>
    <d v="2016-11-22T00:00:00"/>
    <d v="2016-11-22T00:00:00"/>
    <x v="1"/>
    <s v="UN"/>
    <x v="3"/>
    <x v="11"/>
    <s v="IQ-G11"/>
    <s v="ERBIL - Soran"/>
    <s v="IQ-D064"/>
    <s v="Rawandus"/>
    <x v="1"/>
    <x v="4"/>
    <s v="Winter"/>
    <s v="Delivered"/>
    <s v="CASH"/>
    <m/>
    <m/>
    <n v="20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71"/>
    <d v="2016-11-22T00:00:00"/>
    <d v="2016-11-22T00:00:00"/>
    <x v="1"/>
    <s v="UN"/>
    <x v="3"/>
    <x v="11"/>
    <s v="IQ-G11"/>
    <s v="ERBIL - Soran"/>
    <s v="IQ-D064"/>
    <s v="Rawandus"/>
    <x v="1"/>
    <x v="1"/>
    <s v="Winter"/>
    <s v="Delivered"/>
    <s v="CASH"/>
    <m/>
    <m/>
    <n v="200"/>
    <n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272"/>
    <d v="2016-11-22T00:00:00"/>
    <d v="2016-11-22T00:00:00"/>
    <x v="1"/>
    <s v="UN"/>
    <x v="3"/>
    <x v="11"/>
    <s v="IQ-G11"/>
    <s v="ERBIL - Soran"/>
    <s v="IQ-D064"/>
    <s v="Rawandus"/>
    <x v="1"/>
    <x v="4"/>
    <s v="Winter"/>
    <s v="Delivered"/>
    <s v="In-Kind"/>
    <n v="60"/>
    <n v="60"/>
    <m/>
    <m/>
    <n v="360"/>
    <n v="0"/>
    <n v="0"/>
    <n v="60"/>
    <n v="6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0"/>
    <n v="0"/>
    <n v="0"/>
    <n v="0"/>
    <n v="0"/>
    <n v="0"/>
    <s v="Rented houses"/>
  </r>
  <r>
    <n v="1273"/>
    <d v="2016-11-22T00:00:00"/>
    <d v="2016-11-22T00:00:00"/>
    <x v="1"/>
    <s v="UN"/>
    <x v="3"/>
    <x v="11"/>
    <s v="IQ-G11"/>
    <s v="ERBIL - Soran"/>
    <s v="IQ-D064"/>
    <s v="Rawandus"/>
    <x v="1"/>
    <x v="1"/>
    <s v="Winter"/>
    <s v="Delivered"/>
    <s v="In-Kind"/>
    <n v="365"/>
    <n v="365"/>
    <m/>
    <m/>
    <n v="2190"/>
    <n v="0"/>
    <n v="0"/>
    <n v="365"/>
    <n v="365"/>
    <n v="2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5"/>
    <n v="0"/>
    <n v="0"/>
    <n v="0"/>
    <n v="0"/>
    <n v="0"/>
    <s v="Rented houses"/>
  </r>
  <r>
    <n v="1274"/>
    <d v="2016-11-22T00:00:00"/>
    <d v="2016-11-22T00:00:00"/>
    <x v="1"/>
    <s v="UN"/>
    <x v="2"/>
    <x v="3"/>
    <s v="IQ-G13"/>
    <s v="KIRKUK - Kirkuk"/>
    <s v="IQ-D076"/>
    <s v="Laylan camp"/>
    <x v="0"/>
    <x v="1"/>
    <s v="Winter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m/>
    <n v="10"/>
    <n v="0"/>
    <n v="0"/>
    <n v="0"/>
    <n v="0"/>
    <n v="0"/>
    <s v="In Camp"/>
  </r>
  <r>
    <n v="1275"/>
    <d v="2016-11-22T00:00:00"/>
    <d v="2016-11-22T00:00:00"/>
    <x v="1"/>
    <s v="UN"/>
    <x v="2"/>
    <x v="3"/>
    <s v="IQ-G13"/>
    <s v="KIRKUK - Daquq"/>
    <s v="IQ-D076"/>
    <s v="Daquq camp"/>
    <x v="0"/>
    <x v="1"/>
    <s v="Winter"/>
    <s v="Delivered"/>
    <s v="In-Kind"/>
    <n v="26"/>
    <n v="26"/>
    <m/>
    <m/>
    <n v="156"/>
    <n v="0"/>
    <n v="26"/>
    <n v="26"/>
    <n v="26"/>
    <n v="78"/>
    <n v="0"/>
    <n v="0"/>
    <n v="0"/>
    <n v="0"/>
    <n v="0"/>
    <n v="0"/>
    <n v="26"/>
    <n v="0"/>
    <n v="26"/>
    <n v="0"/>
    <n v="0"/>
    <n v="0"/>
    <n v="0"/>
    <n v="0"/>
    <n v="0"/>
    <n v="0"/>
    <n v="0"/>
    <n v="0"/>
    <m/>
    <n v="26"/>
    <n v="0"/>
    <n v="0"/>
    <n v="0"/>
    <n v="0"/>
    <n v="0"/>
    <s v="In Camp"/>
  </r>
  <r>
    <n v="1276"/>
    <d v="2016-11-23T00:00:00"/>
    <d v="2016-11-23T00:00:00"/>
    <x v="1"/>
    <s v="UN"/>
    <x v="2"/>
    <x v="3"/>
    <s v="IQ-G13"/>
    <s v="KIRKUK - Daquq"/>
    <s v="IQ-D076"/>
    <s v="Daquq camp"/>
    <x v="0"/>
    <x v="1"/>
    <s v="Winter"/>
    <s v="Delivered"/>
    <s v="In-Kind"/>
    <n v="22"/>
    <n v="22"/>
    <m/>
    <m/>
    <n v="132"/>
    <n v="0"/>
    <n v="22"/>
    <n v="22"/>
    <n v="22"/>
    <n v="66"/>
    <n v="0"/>
    <n v="0"/>
    <n v="0"/>
    <n v="0"/>
    <n v="0"/>
    <n v="0"/>
    <n v="22"/>
    <n v="0"/>
    <n v="22"/>
    <n v="0"/>
    <n v="0"/>
    <n v="0"/>
    <n v="0"/>
    <n v="0"/>
    <n v="0"/>
    <n v="0"/>
    <n v="0"/>
    <n v="0"/>
    <m/>
    <n v="22"/>
    <n v="0"/>
    <n v="0"/>
    <n v="0"/>
    <n v="0"/>
    <n v="0"/>
    <s v="In Camp"/>
  </r>
  <r>
    <n v="1277"/>
    <d v="2016-11-23T00:00:00"/>
    <d v="2016-11-23T00:00:00"/>
    <x v="1"/>
    <s v="UN"/>
    <x v="3"/>
    <x v="0"/>
    <s v="IQ-G08"/>
    <s v="DAHUK - Sumel"/>
    <s v="IQ-D049"/>
    <s v="Rawanga camp"/>
    <x v="0"/>
    <x v="1"/>
    <s v="Winter"/>
    <s v="Delivered"/>
    <s v="In-Kind"/>
    <n v="4"/>
    <n v="4"/>
    <m/>
    <m/>
    <n v="15"/>
    <n v="0"/>
    <n v="4"/>
    <n v="4"/>
    <n v="4"/>
    <n v="15"/>
    <n v="0"/>
    <n v="0"/>
    <n v="0"/>
    <n v="0"/>
    <n v="0"/>
    <n v="0"/>
    <n v="4"/>
    <n v="0"/>
    <n v="4"/>
    <n v="0"/>
    <n v="0"/>
    <n v="0"/>
    <n v="0"/>
    <n v="0"/>
    <n v="0"/>
    <n v="0"/>
    <n v="0"/>
    <n v="0"/>
    <m/>
    <n v="4"/>
    <n v="0"/>
    <n v="0"/>
    <n v="0"/>
    <n v="0"/>
    <n v="0"/>
    <s v="In Camp"/>
  </r>
  <r>
    <n v="1278"/>
    <d v="2016-11-24T00:00:00"/>
    <d v="2016-11-24T00:00:00"/>
    <x v="2"/>
    <s v="UN"/>
    <x v="4"/>
    <x v="5"/>
    <s v="IQ-G15"/>
    <s v="Hamdaniya_الحمدانية"/>
    <s v="IQ-D085"/>
    <s v="Bibokht"/>
    <x v="0"/>
    <x v="1"/>
    <s v="Winter"/>
    <s v="Delivered"/>
    <s v="In-Kind"/>
    <n v="310"/>
    <n v="310"/>
    <m/>
    <m/>
    <n v="1860"/>
    <n v="0"/>
    <n v="0"/>
    <n v="310"/>
    <n v="0"/>
    <n v="0"/>
    <n v="0"/>
    <n v="0"/>
    <n v="0"/>
    <n v="0"/>
    <n v="1860"/>
    <n v="0"/>
    <n v="310"/>
    <n v="0"/>
    <n v="310"/>
    <n v="0"/>
    <n v="310"/>
    <n v="0"/>
    <n v="0"/>
    <n v="0"/>
    <n v="0"/>
    <n v="0"/>
    <n v="0"/>
    <n v="0"/>
    <n v="310"/>
    <n v="0"/>
    <n v="310"/>
    <n v="0"/>
    <n v="0"/>
    <n v="0"/>
    <n v="0"/>
    <s v="310 solar light kits,310sweing kits310 Nylon rope "/>
  </r>
  <r>
    <n v="1279"/>
    <d v="2016-11-24T00:00:00"/>
    <d v="2016-11-24T00:00:00"/>
    <x v="2"/>
    <s v="UN"/>
    <x v="4"/>
    <x v="5"/>
    <s v="IQ-G15"/>
    <s v="Hamdaniya_الحمدانية"/>
    <s v="IQ-D085"/>
    <s v="Aljadaa"/>
    <x v="0"/>
    <x v="1"/>
    <s v="Winter"/>
    <s v="Delivered"/>
    <s v="In-Kind"/>
    <n v="100"/>
    <n v="100"/>
    <m/>
    <m/>
    <n v="600"/>
    <n v="0"/>
    <n v="100"/>
    <n v="10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280"/>
    <d v="2016-11-24T00:00:00"/>
    <d v="2016-11-24T00:00:00"/>
    <x v="1"/>
    <s v="UN"/>
    <x v="2"/>
    <x v="3"/>
    <s v="IQ-G13"/>
    <s v="KIRKUK - Kirkuk"/>
    <s v="IQ-D076"/>
    <s v="Laylan camp"/>
    <x v="0"/>
    <x v="1"/>
    <s v="Winter"/>
    <s v="Delivered"/>
    <s v="In-Kind"/>
    <n v="24"/>
    <n v="24"/>
    <m/>
    <m/>
    <n v="144"/>
    <n v="0"/>
    <n v="24"/>
    <n v="24"/>
    <n v="24"/>
    <n v="72"/>
    <n v="0"/>
    <n v="0"/>
    <n v="0"/>
    <n v="0"/>
    <n v="0"/>
    <n v="0"/>
    <n v="24"/>
    <n v="0"/>
    <n v="24"/>
    <n v="0"/>
    <n v="0"/>
    <n v="0"/>
    <n v="0"/>
    <n v="0"/>
    <n v="0"/>
    <n v="0"/>
    <n v="0"/>
    <n v="0"/>
    <m/>
    <n v="24"/>
    <n v="0"/>
    <n v="0"/>
    <n v="0"/>
    <n v="0"/>
    <n v="0"/>
    <s v="In Camp"/>
  </r>
  <r>
    <n v="1281"/>
    <d v="2016-11-24T00:00:00"/>
    <d v="2016-11-24T00:00:00"/>
    <x v="1"/>
    <s v="UN"/>
    <x v="2"/>
    <x v="3"/>
    <s v="IQ-G13"/>
    <s v="KIRKUK - Daquq"/>
    <s v="IQ-D076"/>
    <s v="Daquq camp"/>
    <x v="0"/>
    <x v="1"/>
    <s v="Winter"/>
    <s v="Delivered"/>
    <s v="In-Kind"/>
    <n v="45"/>
    <n v="45"/>
    <m/>
    <m/>
    <n v="270"/>
    <n v="0"/>
    <n v="45"/>
    <n v="45"/>
    <n v="45"/>
    <n v="135"/>
    <n v="0"/>
    <n v="0"/>
    <n v="0"/>
    <n v="0"/>
    <n v="0"/>
    <n v="0"/>
    <n v="45"/>
    <n v="0"/>
    <n v="45"/>
    <n v="0"/>
    <n v="0"/>
    <n v="0"/>
    <n v="0"/>
    <n v="0"/>
    <n v="0"/>
    <n v="0"/>
    <n v="0"/>
    <n v="0"/>
    <m/>
    <n v="45"/>
    <n v="0"/>
    <n v="0"/>
    <n v="0"/>
    <n v="0"/>
    <n v="0"/>
    <s v="In Camp"/>
  </r>
  <r>
    <n v="1282"/>
    <d v="2016-11-24T00:00:00"/>
    <d v="2016-11-24T00:00:00"/>
    <x v="1"/>
    <s v="UN"/>
    <x v="3"/>
    <x v="0"/>
    <s v="IQ-G08"/>
    <s v="DAHUK - Dahuk"/>
    <s v="IQ-D049"/>
    <s v="Bajed Kandala"/>
    <x v="0"/>
    <x v="1"/>
    <s v="Winter"/>
    <s v="Delivered"/>
    <s v="In-Kind"/>
    <n v="1"/>
    <n v="1"/>
    <m/>
    <m/>
    <n v="2"/>
    <n v="0"/>
    <n v="1"/>
    <n v="0"/>
    <n v="1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m/>
    <n v="1"/>
    <n v="0"/>
    <n v="0"/>
    <n v="0"/>
    <n v="0"/>
    <n v="0"/>
    <s v="In Camp"/>
  </r>
  <r>
    <n v="1283"/>
    <d v="2016-11-26T00:00:00"/>
    <d v="2016-11-26T00:00:00"/>
    <x v="2"/>
    <s v="UN"/>
    <x v="4"/>
    <x v="8"/>
    <s v="IQ-G18"/>
    <s v="Tikrit_تكريت"/>
    <s v="IQ-D108"/>
    <s v="Tikrit-Hay Al Diyom- Hay 100 Dar"/>
    <x v="1"/>
    <x v="1"/>
    <s v="Winter"/>
    <s v="Delivered"/>
    <s v="In-Kind"/>
    <n v="250"/>
    <n v="250"/>
    <m/>
    <m/>
    <n v="1500"/>
    <n v="0"/>
    <n v="250"/>
    <n v="0"/>
    <n v="250"/>
    <n v="1500"/>
    <n v="0"/>
    <n v="1500"/>
    <n v="250"/>
    <n v="0"/>
    <n v="1500"/>
    <n v="0"/>
    <n v="0"/>
    <n v="0"/>
    <n v="250"/>
    <n v="0"/>
    <n v="250"/>
    <n v="250"/>
    <n v="0"/>
    <n v="0"/>
    <n v="0"/>
    <n v="0"/>
    <n v="0"/>
    <n v="0"/>
    <n v="250"/>
    <n v="0"/>
    <n v="250"/>
    <n v="0"/>
    <n v="0"/>
    <n v="0"/>
    <n v="0"/>
    <s v="250 solar light kits,250sweing kits250 Nylon rope "/>
  </r>
  <r>
    <n v="1284"/>
    <d v="2016-11-26T00:00:00"/>
    <d v="2016-11-26T00:00:00"/>
    <x v="1"/>
    <s v="UN"/>
    <x v="6"/>
    <x v="11"/>
    <s v="IQ-G11"/>
    <s v="ERBIL - Makhmur"/>
    <s v="IQ-D064"/>
    <s v="Debaga stadium"/>
    <x v="0"/>
    <x v="1"/>
    <s v="Winter"/>
    <s v="Delivered"/>
    <s v="In-Kind"/>
    <n v="512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512"/>
    <n v="0"/>
    <n v="0"/>
    <n v="0"/>
    <n v="0"/>
    <n v="0"/>
    <s v="In Camp"/>
  </r>
  <r>
    <n v="1285"/>
    <d v="2016-11-26T00:00:00"/>
    <d v="2016-11-26T00:00:00"/>
    <x v="1"/>
    <s v="UN"/>
    <x v="6"/>
    <x v="11"/>
    <s v="IQ-G11"/>
    <s v="ERBIL - Makhmur"/>
    <s v="IQ-D064"/>
    <s v="Debaga 2"/>
    <x v="0"/>
    <x v="1"/>
    <s v="Winter"/>
    <s v="Delivered"/>
    <s v="In-Kind"/>
    <n v="1044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044"/>
    <n v="0"/>
    <n v="0"/>
    <n v="0"/>
    <n v="0"/>
    <n v="0"/>
    <s v="In Camp"/>
  </r>
  <r>
    <n v="1286"/>
    <d v="2016-11-27T00:00:00"/>
    <d v="2016-11-27T00:00:00"/>
    <x v="2"/>
    <s v="UN"/>
    <x v="4"/>
    <x v="5"/>
    <s v="IQ-G15"/>
    <s v="Hamdaniya_الحمدانية"/>
    <s v="IQ-D085"/>
    <s v="Aljadaa"/>
    <x v="0"/>
    <x v="1"/>
    <s v="Winter"/>
    <s v="Delivered"/>
    <s v="In-Kind"/>
    <n v="100"/>
    <n v="100"/>
    <m/>
    <m/>
    <n v="600"/>
    <n v="0"/>
    <n v="100"/>
    <n v="10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287"/>
    <d v="2016-11-27T00:00:00"/>
    <d v="2016-11-27T00:00:00"/>
    <x v="1"/>
    <s v="UN"/>
    <x v="2"/>
    <x v="3"/>
    <s v="IQ-G13"/>
    <s v="KIRKUK - Kirkuk"/>
    <s v="IQ-D076"/>
    <s v="Laylan camp"/>
    <x v="0"/>
    <x v="1"/>
    <s v="Winter"/>
    <s v="Delivered"/>
    <s v="In-Kind"/>
    <n v="38"/>
    <n v="38"/>
    <m/>
    <m/>
    <n v="228"/>
    <n v="0"/>
    <n v="38"/>
    <n v="38"/>
    <n v="38"/>
    <n v="114"/>
    <n v="0"/>
    <n v="0"/>
    <n v="0"/>
    <n v="0"/>
    <n v="0"/>
    <n v="0"/>
    <n v="38"/>
    <n v="0"/>
    <n v="38"/>
    <n v="0"/>
    <n v="0"/>
    <n v="0"/>
    <n v="0"/>
    <n v="0"/>
    <n v="0"/>
    <n v="0"/>
    <n v="0"/>
    <n v="0"/>
    <m/>
    <n v="38"/>
    <n v="0"/>
    <n v="0"/>
    <n v="0"/>
    <n v="0"/>
    <n v="0"/>
    <s v="In Camp"/>
  </r>
  <r>
    <n v="1288"/>
    <d v="2016-11-27T00:00:00"/>
    <d v="2016-11-27T00:00:00"/>
    <x v="1"/>
    <s v="UN"/>
    <x v="2"/>
    <x v="3"/>
    <s v="IQ-G13"/>
    <s v="KIRKUK - Taza"/>
    <s v="IQ-D076"/>
    <s v="Taki-Kasnazai"/>
    <x v="1"/>
    <x v="1"/>
    <s v="Winter"/>
    <s v="Delivered"/>
    <s v="In-Kind"/>
    <n v="32"/>
    <n v="32"/>
    <m/>
    <m/>
    <n v="192"/>
    <n v="0"/>
    <n v="32"/>
    <n v="32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2"/>
    <n v="0"/>
    <n v="0"/>
    <n v="0"/>
    <n v="0"/>
    <n v="0"/>
    <s v="Informal settlements"/>
  </r>
  <r>
    <n v="1289"/>
    <d v="2016-11-27T00:00:00"/>
    <d v="2016-11-27T00:00:00"/>
    <x v="1"/>
    <s v="UN"/>
    <x v="3"/>
    <x v="5"/>
    <s v="IQ-G15"/>
    <s v="NIN - Shikhan"/>
    <s v="IQ-D053"/>
    <s v="Garmawa"/>
    <x v="0"/>
    <x v="1"/>
    <s v="Winter"/>
    <s v="Delivered"/>
    <s v="In-Kind"/>
    <n v="2"/>
    <n v="2"/>
    <m/>
    <m/>
    <n v="10"/>
    <n v="0"/>
    <n v="2"/>
    <n v="2"/>
    <n v="2"/>
    <n v="1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90"/>
    <d v="2016-11-27T00:00:00"/>
    <d v="2016-11-27T00:00:00"/>
    <x v="1"/>
    <s v="UN"/>
    <x v="3"/>
    <x v="0"/>
    <s v="IQ-G08"/>
    <s v="DAHUK - Zakho"/>
    <s v="IQ-D049"/>
    <s v="Bersie camp 2"/>
    <x v="0"/>
    <x v="2"/>
    <s v="Winter"/>
    <s v="Delivered"/>
    <s v="In-Kind"/>
    <n v="396"/>
    <m/>
    <m/>
    <m/>
    <n v="368"/>
    <n v="0"/>
    <n v="0"/>
    <n v="46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291"/>
    <d v="2016-11-28T00:00:00"/>
    <d v="2016-11-28T00:00:00"/>
    <x v="2"/>
    <s v="UN"/>
    <x v="4"/>
    <x v="12"/>
    <s v="IQ-G10"/>
    <s v="Khanaqin_خانقين"/>
    <s v="IQ-D060"/>
    <m/>
    <x v="1"/>
    <x v="1"/>
    <s v="Winter"/>
    <s v="Delivered"/>
    <s v="In-Kind"/>
    <n v="100"/>
    <n v="100"/>
    <m/>
    <m/>
    <n v="600"/>
    <n v="0"/>
    <n v="0"/>
    <n v="0"/>
    <n v="0"/>
    <n v="0"/>
    <n v="0"/>
    <n v="0"/>
    <n v="100"/>
    <n v="0"/>
    <n v="600"/>
    <n v="0"/>
    <n v="0"/>
    <n v="0"/>
    <n v="100"/>
    <n v="0"/>
    <n v="0"/>
    <n v="0"/>
    <n v="0"/>
    <n v="0"/>
    <n v="0"/>
    <n v="0"/>
    <n v="0"/>
    <n v="0"/>
    <n v="100"/>
    <n v="100"/>
    <n v="100"/>
    <n v="0"/>
    <n v="0"/>
    <n v="0"/>
    <n v="0"/>
    <s v="100 solar light kits,100sweing kits100 Nylon rope "/>
  </r>
  <r>
    <n v="1292"/>
    <d v="2016-11-28T00:00:00"/>
    <d v="2016-11-28T00:00:00"/>
    <x v="1"/>
    <s v="UN"/>
    <x v="2"/>
    <x v="3"/>
    <s v="IQ-G13"/>
    <s v="KIRKUK - Daquq"/>
    <s v="IQ-D076"/>
    <s v="Nazrawa camp"/>
    <x v="0"/>
    <x v="1"/>
    <s v="Winter"/>
    <s v="Delivered"/>
    <s v="In-Kind"/>
    <n v="39"/>
    <n v="39"/>
    <m/>
    <m/>
    <n v="234"/>
    <n v="0"/>
    <n v="39"/>
    <n v="39"/>
    <n v="39"/>
    <n v="117"/>
    <n v="0"/>
    <n v="0"/>
    <n v="0"/>
    <n v="0"/>
    <n v="0"/>
    <n v="0"/>
    <n v="39"/>
    <n v="0"/>
    <n v="39"/>
    <n v="0"/>
    <n v="0"/>
    <n v="0"/>
    <n v="0"/>
    <n v="0"/>
    <n v="0"/>
    <n v="0"/>
    <n v="0"/>
    <n v="0"/>
    <m/>
    <n v="39"/>
    <n v="0"/>
    <n v="0"/>
    <n v="0"/>
    <n v="0"/>
    <n v="0"/>
    <s v="In Camp"/>
  </r>
  <r>
    <n v="1293"/>
    <d v="2016-11-28T00:00:00"/>
    <d v="2016-11-28T00:00:00"/>
    <x v="1"/>
    <s v="UN"/>
    <x v="2"/>
    <x v="3"/>
    <s v="IQ-G13"/>
    <s v="KIRKUK - Qarahanjeer"/>
    <s v="IQ-D076"/>
    <s v="Khalobazyani"/>
    <x v="1"/>
    <x v="1"/>
    <s v="Winter"/>
    <s v="Delivered"/>
    <s v="In-Kind"/>
    <n v="69"/>
    <n v="69"/>
    <m/>
    <m/>
    <n v="414"/>
    <n v="0"/>
    <n v="69"/>
    <n v="69"/>
    <n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69"/>
    <n v="0"/>
    <n v="0"/>
    <n v="0"/>
    <n v="0"/>
    <n v="0"/>
    <s v="Informal settlements"/>
  </r>
  <r>
    <n v="1294"/>
    <d v="2016-11-28T00:00:00"/>
    <d v="2016-11-28T00:00:00"/>
    <x v="1"/>
    <s v="UN"/>
    <x v="11"/>
    <x v="12"/>
    <s v="IQ-G10"/>
    <s v="DIYALA - Khanaqin"/>
    <s v="IQ-D021"/>
    <s v="AlWand2 Camp"/>
    <x v="0"/>
    <x v="1"/>
    <s v="Winter"/>
    <s v="Delivered"/>
    <s v="In-Kind"/>
    <n v="445"/>
    <n v="4"/>
    <m/>
    <m/>
    <n v="6"/>
    <n v="0"/>
    <n v="3"/>
    <n v="803"/>
    <n v="409"/>
    <n v="9"/>
    <n v="6"/>
    <n v="0"/>
    <n v="0"/>
    <n v="0"/>
    <n v="0"/>
    <n v="0"/>
    <n v="4"/>
    <n v="0"/>
    <n v="4"/>
    <n v="0"/>
    <n v="0"/>
    <n v="0"/>
    <n v="298"/>
    <n v="0"/>
    <n v="0"/>
    <n v="0"/>
    <n v="0"/>
    <n v="0"/>
    <m/>
    <m/>
    <n v="0"/>
    <n v="0"/>
    <n v="0"/>
    <n v="0"/>
    <n v="0"/>
    <s v="In Camp"/>
  </r>
  <r>
    <n v="1295"/>
    <d v="2016-11-28T00:00:00"/>
    <d v="2016-11-28T00:00:00"/>
    <x v="1"/>
    <s v="UN"/>
    <x v="3"/>
    <x v="5"/>
    <s v="IQ-G15"/>
    <s v="NIN - Shikhan"/>
    <s v="IQ-D053"/>
    <s v="Atrosh "/>
    <x v="1"/>
    <x v="2"/>
    <s v="Winter"/>
    <s v="Delivered"/>
    <s v="In-Kind"/>
    <n v="265"/>
    <n v="265"/>
    <m/>
    <m/>
    <n v="1150"/>
    <n v="0"/>
    <n v="0"/>
    <n v="22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25"/>
    <n v="0"/>
    <n v="0"/>
    <n v="0"/>
    <n v="0"/>
    <n v="0"/>
    <s v="Rented houses"/>
  </r>
  <r>
    <n v="1296"/>
    <d v="2016-11-28T00:00:00"/>
    <d v="2016-11-28T00:00:00"/>
    <x v="1"/>
    <s v="UN"/>
    <x v="8"/>
    <x v="8"/>
    <s v="IQ-G18"/>
    <s v="SALAH AL DIN - Tikrit"/>
    <s v="IQ-D008"/>
    <s v="Al-Alam IDPs camp"/>
    <x v="1"/>
    <x v="1"/>
    <s v="Winter"/>
    <s v="Delivered"/>
    <s v="In-Kind"/>
    <n v="101"/>
    <n v="101"/>
    <m/>
    <m/>
    <n v="606"/>
    <n v="0"/>
    <n v="101"/>
    <n v="101"/>
    <n v="101"/>
    <n v="303"/>
    <n v="0"/>
    <n v="0"/>
    <n v="0"/>
    <n v="303"/>
    <n v="0"/>
    <n v="0"/>
    <n v="101"/>
    <n v="0"/>
    <n v="101"/>
    <n v="0"/>
    <n v="0"/>
    <n v="0"/>
    <n v="0"/>
    <n v="0"/>
    <n v="0"/>
    <n v="0"/>
    <n v="0"/>
    <n v="0"/>
    <m/>
    <n v="101"/>
    <n v="0"/>
    <n v="0"/>
    <n v="0"/>
    <n v="0"/>
    <n v="0"/>
    <s v="Collective Centre"/>
  </r>
  <r>
    <n v="1297"/>
    <d v="2016-11-29T00:00:00"/>
    <d v="2016-11-29T00:00:00"/>
    <x v="2"/>
    <s v="UN"/>
    <x v="4"/>
    <x v="11"/>
    <s v="IQ-G11"/>
    <s v="Erbil_اربيل"/>
    <s v="IQ-D064"/>
    <s v="Gwer"/>
    <x v="0"/>
    <x v="1"/>
    <s v="Winter"/>
    <s v="Delivered"/>
    <s v="In-Kind"/>
    <n v="300"/>
    <n v="300"/>
    <m/>
    <m/>
    <n v="1800"/>
    <n v="0"/>
    <n v="0"/>
    <n v="0"/>
    <n v="0"/>
    <n v="0"/>
    <n v="0"/>
    <n v="0"/>
    <n v="300"/>
    <n v="0"/>
    <n v="300"/>
    <n v="0"/>
    <n v="0"/>
    <n v="0"/>
    <n v="300"/>
    <n v="0"/>
    <n v="0"/>
    <n v="0"/>
    <n v="0"/>
    <n v="0"/>
    <n v="0"/>
    <n v="0"/>
    <n v="0"/>
    <n v="0"/>
    <n v="300"/>
    <n v="300"/>
    <n v="300"/>
    <n v="0"/>
    <n v="0"/>
    <n v="0"/>
    <n v="0"/>
    <s v="300 solar light kits,300sweing kits300 Nylon rope "/>
  </r>
  <r>
    <n v="1298"/>
    <d v="2016-11-29T00:00:00"/>
    <d v="2016-11-29T00:00:00"/>
    <x v="2"/>
    <s v="UN"/>
    <x v="4"/>
    <x v="5"/>
    <s v="IQ-G15"/>
    <s v="Hamdaniya_الحمدانية"/>
    <s v="IQ-D085"/>
    <s v="HamaAlalil"/>
    <x v="0"/>
    <x v="1"/>
    <s v="Winter"/>
    <s v="Delivered"/>
    <s v="In-Kind"/>
    <n v="250"/>
    <n v="250"/>
    <m/>
    <m/>
    <n v="1500"/>
    <n v="0"/>
    <n v="0"/>
    <n v="0"/>
    <n v="0"/>
    <n v="0"/>
    <n v="0"/>
    <n v="0"/>
    <n v="250"/>
    <n v="0"/>
    <n v="250"/>
    <n v="0"/>
    <n v="0"/>
    <n v="0"/>
    <n v="250"/>
    <n v="0"/>
    <n v="0"/>
    <n v="0"/>
    <n v="0"/>
    <n v="0"/>
    <n v="0"/>
    <n v="0"/>
    <n v="0"/>
    <n v="0"/>
    <n v="250"/>
    <n v="250"/>
    <n v="250"/>
    <n v="0"/>
    <n v="0"/>
    <n v="0"/>
    <n v="0"/>
    <s v="250 solar light kits,250sweing kits250 Nylon rope "/>
  </r>
  <r>
    <n v="1299"/>
    <d v="2016-11-29T00:00:00"/>
    <d v="2016-11-29T00:00:00"/>
    <x v="2"/>
    <s v="UN"/>
    <x v="4"/>
    <x v="8"/>
    <s v="IQ-G18"/>
    <s v="Tikrit_تكريت"/>
    <s v="IQ-D108"/>
    <s v="Al Aalm Camp(Tal Al Sebat Camp)"/>
    <x v="0"/>
    <x v="1"/>
    <s v="Winter"/>
    <s v="Delivered"/>
    <s v="In-Kind"/>
    <n v="50"/>
    <n v="50"/>
    <m/>
    <m/>
    <n v="300"/>
    <n v="0"/>
    <n v="50"/>
    <n v="0"/>
    <n v="50"/>
    <n v="300"/>
    <n v="0"/>
    <n v="300"/>
    <n v="50"/>
    <n v="0"/>
    <n v="300"/>
    <n v="0"/>
    <n v="0"/>
    <n v="0"/>
    <n v="50"/>
    <n v="0"/>
    <n v="50"/>
    <n v="50"/>
    <n v="0"/>
    <n v="0"/>
    <n v="0"/>
    <n v="0"/>
    <n v="0"/>
    <n v="0"/>
    <n v="50"/>
    <n v="0"/>
    <n v="50"/>
    <n v="0"/>
    <n v="0"/>
    <n v="0"/>
    <n v="0"/>
    <s v="50 solar light kits,50sweing kits50 Nylon rope "/>
  </r>
  <r>
    <n v="1300"/>
    <d v="2016-11-29T00:00:00"/>
    <d v="2016-11-29T00:00:00"/>
    <x v="1"/>
    <s v="UN"/>
    <x v="2"/>
    <x v="3"/>
    <s v="IQ-G13"/>
    <s v="KIRKUK - Qarahanjeer"/>
    <s v="IQ-D076"/>
    <s v="Khalobazyani"/>
    <x v="1"/>
    <x v="1"/>
    <s v="Winter"/>
    <s v="Delivered"/>
    <s v="In-Kind"/>
    <n v="184"/>
    <n v="184"/>
    <m/>
    <m/>
    <n v="1104"/>
    <n v="0"/>
    <n v="184"/>
    <n v="184"/>
    <n v="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184"/>
    <n v="0"/>
    <n v="0"/>
    <n v="0"/>
    <n v="0"/>
    <n v="0"/>
    <s v="Informal settlements"/>
  </r>
  <r>
    <n v="1301"/>
    <d v="2016-11-29T00:00:00"/>
    <d v="2016-11-29T00:00:00"/>
    <x v="1"/>
    <s v="UN"/>
    <x v="2"/>
    <x v="3"/>
    <s v="IQ-G13"/>
    <s v="KIRKUK - Kirkuk"/>
    <s v="IQ-D076"/>
    <s v="City Center"/>
    <x v="1"/>
    <x v="1"/>
    <s v="Winter"/>
    <s v="Delivered"/>
    <s v="In-Kind"/>
    <n v="400"/>
    <n v="400"/>
    <m/>
    <m/>
    <n v="2400"/>
    <n v="0"/>
    <n v="400"/>
    <n v="4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400"/>
    <n v="0"/>
    <n v="0"/>
    <n v="0"/>
    <n v="0"/>
    <n v="0"/>
    <s v="Informal settlements"/>
  </r>
  <r>
    <n v="1302"/>
    <d v="2016-11-29T00:00:00"/>
    <d v="2016-11-29T00:00:00"/>
    <x v="1"/>
    <s v="UN"/>
    <x v="3"/>
    <x v="11"/>
    <s v="IQ-G11"/>
    <s v="ERBIL - Shaqlawa"/>
    <s v="IQ-D064"/>
    <s v="Hiran"/>
    <x v="1"/>
    <x v="4"/>
    <s v="Winter"/>
    <s v="Delivered"/>
    <s v="CASH"/>
    <m/>
    <m/>
    <n v="20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303"/>
    <d v="2016-11-29T00:00:00"/>
    <d v="2016-11-29T00:00:00"/>
    <x v="1"/>
    <s v="UN"/>
    <x v="3"/>
    <x v="11"/>
    <s v="IQ-G11"/>
    <s v="ERBIL - Shaqlawa"/>
    <s v="IQ-D064"/>
    <s v="Hiran"/>
    <x v="1"/>
    <x v="1"/>
    <s v="Winter"/>
    <s v="Delivered"/>
    <s v="CASH"/>
    <m/>
    <m/>
    <n v="200"/>
    <n v="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304"/>
    <d v="2016-11-29T00:00:00"/>
    <d v="2016-11-29T00:00:00"/>
    <x v="1"/>
    <s v="UN"/>
    <x v="3"/>
    <x v="11"/>
    <s v="IQ-G11"/>
    <s v="ERBIL - Shaqlawa"/>
    <s v="IQ-D064"/>
    <s v="Hiran"/>
    <x v="1"/>
    <x v="4"/>
    <s v="Winter"/>
    <s v="Delivered"/>
    <s v="In-Kind"/>
    <n v="36"/>
    <n v="36"/>
    <m/>
    <m/>
    <n v="216"/>
    <n v="0"/>
    <n v="0"/>
    <n v="36"/>
    <n v="36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6"/>
    <n v="0"/>
    <n v="0"/>
    <n v="0"/>
    <n v="0"/>
    <n v="0"/>
    <s v="Rented houses"/>
  </r>
  <r>
    <n v="1305"/>
    <d v="2016-11-29T00:00:00"/>
    <d v="2016-11-29T00:00:00"/>
    <x v="1"/>
    <s v="UN"/>
    <x v="3"/>
    <x v="11"/>
    <s v="IQ-G11"/>
    <s v="ERBIL - Shaqlawa"/>
    <s v="IQ-D064"/>
    <s v="Hiran"/>
    <x v="1"/>
    <x v="1"/>
    <s v="Winter"/>
    <s v="Delivered"/>
    <s v="In-Kind"/>
    <n v="269"/>
    <n v="269"/>
    <m/>
    <m/>
    <n v="1614"/>
    <n v="0"/>
    <n v="0"/>
    <n v="269"/>
    <n v="269"/>
    <n v="16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269"/>
    <n v="0"/>
    <n v="0"/>
    <n v="0"/>
    <n v="0"/>
    <n v="0"/>
    <s v="Rented houses"/>
  </r>
  <r>
    <n v="1306"/>
    <d v="2016-11-29T00:00:00"/>
    <d v="2016-11-29T00:00:00"/>
    <x v="1"/>
    <s v="UN"/>
    <x v="3"/>
    <x v="11"/>
    <s v="IQ-G11"/>
    <s v="ERBIL - Shaqlawa"/>
    <s v="IQ-D064"/>
    <s v="Shaqlawa"/>
    <x v="1"/>
    <x v="4"/>
    <s v="Winter"/>
    <s v="Delivered"/>
    <s v="CASH"/>
    <m/>
    <m/>
    <n v="20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307"/>
    <d v="2016-11-29T00:00:00"/>
    <d v="2016-11-29T00:00:00"/>
    <x v="1"/>
    <s v="UN"/>
    <x v="3"/>
    <x v="11"/>
    <s v="IQ-G11"/>
    <s v="ERBIL - Shaqlawa"/>
    <s v="IQ-D064"/>
    <s v="Shaqlawa"/>
    <x v="1"/>
    <x v="1"/>
    <s v="Winter"/>
    <s v="Delivered"/>
    <s v="CASH"/>
    <m/>
    <m/>
    <n v="200"/>
    <n v="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Rented houses, USD 200 as Cash for kerosene"/>
  </r>
  <r>
    <n v="1308"/>
    <d v="2016-11-29T00:00:00"/>
    <d v="2016-11-29T00:00:00"/>
    <x v="1"/>
    <s v="UN"/>
    <x v="8"/>
    <x v="8"/>
    <s v="IQ-G18"/>
    <s v="SALAH AL DIN - Tikrit"/>
    <s v="IQ-D008"/>
    <s v="Al-Alam IDPs camp"/>
    <x v="1"/>
    <x v="1"/>
    <s v="Winter"/>
    <s v="Delivered"/>
    <s v="In-Kind"/>
    <n v="33"/>
    <n v="33"/>
    <m/>
    <m/>
    <n v="198"/>
    <n v="0"/>
    <n v="33"/>
    <n v="33"/>
    <n v="33"/>
    <n v="99"/>
    <n v="0"/>
    <n v="0"/>
    <n v="0"/>
    <n v="99"/>
    <n v="0"/>
    <n v="0"/>
    <n v="33"/>
    <n v="0"/>
    <n v="33"/>
    <n v="0"/>
    <n v="0"/>
    <n v="0"/>
    <n v="0"/>
    <n v="0"/>
    <n v="0"/>
    <n v="0"/>
    <n v="0"/>
    <n v="0"/>
    <m/>
    <n v="33"/>
    <n v="0"/>
    <n v="0"/>
    <n v="0"/>
    <n v="0"/>
    <n v="0"/>
    <s v="Collective Centre"/>
  </r>
  <r>
    <n v="1309"/>
    <d v="2016-11-29T00:00:00"/>
    <d v="2016-11-29T00:00:00"/>
    <x v="2"/>
    <s v="UN"/>
    <x v="4"/>
    <x v="5"/>
    <s v="IQ-G15"/>
    <m/>
    <s v=""/>
    <s v="Aljadaa"/>
    <x v="0"/>
    <x v="1"/>
    <s v="Normal"/>
    <s v="Delivered"/>
    <s v="In-Kind"/>
    <n v="100"/>
    <n v="100"/>
    <m/>
    <m/>
    <n v="600"/>
    <n v="0"/>
    <n v="100"/>
    <n v="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310"/>
    <d v="2016-11-30T00:00:00"/>
    <d v="2016-11-30T00:00:00"/>
    <x v="2"/>
    <s v="UN"/>
    <x v="4"/>
    <x v="12"/>
    <s v="IQ-G10"/>
    <s v="Muqdadiya_المقدادية"/>
    <s v="IQ-D062"/>
    <s v="Muqdadiya"/>
    <x v="0"/>
    <x v="1"/>
    <s v="Winter"/>
    <s v="Delivered"/>
    <s v="In-Kind"/>
    <n v="200"/>
    <n v="200"/>
    <m/>
    <m/>
    <n v="1200"/>
    <n v="0"/>
    <m/>
    <n v="0"/>
    <n v="0"/>
    <n v="0"/>
    <n v="0"/>
    <n v="0"/>
    <n v="200"/>
    <n v="0"/>
    <n v="200"/>
    <n v="0"/>
    <n v="0"/>
    <n v="0"/>
    <n v="200"/>
    <n v="0"/>
    <n v="0"/>
    <n v="0"/>
    <n v="0"/>
    <n v="0"/>
    <n v="0"/>
    <n v="0"/>
    <n v="0"/>
    <n v="0"/>
    <n v="200"/>
    <n v="200"/>
    <n v="200"/>
    <n v="0"/>
    <n v="0"/>
    <n v="0"/>
    <n v="0"/>
    <s v="200 solar light kits,200ing kits200Nylon rope "/>
  </r>
  <r>
    <n v="1311"/>
    <d v="2016-11-30T00:00:00"/>
    <d v="2016-11-30T00:00:00"/>
    <x v="2"/>
    <s v="UN"/>
    <x v="4"/>
    <x v="11"/>
    <s v="IQ-G11"/>
    <s v="Erbil_اربيل"/>
    <s v="IQ-D064"/>
    <s v="Gwer"/>
    <x v="0"/>
    <x v="1"/>
    <s v="Winter"/>
    <s v="Delivered"/>
    <s v="In-Kind"/>
    <n v="300"/>
    <n v="300"/>
    <m/>
    <m/>
    <n v="1800"/>
    <n v="0"/>
    <n v="0"/>
    <n v="0"/>
    <n v="0"/>
    <n v="0"/>
    <n v="0"/>
    <n v="0"/>
    <n v="300"/>
    <n v="0"/>
    <n v="300"/>
    <n v="0"/>
    <n v="0"/>
    <n v="0"/>
    <n v="300"/>
    <n v="0"/>
    <n v="0"/>
    <n v="0"/>
    <n v="0"/>
    <n v="0"/>
    <n v="0"/>
    <n v="0"/>
    <n v="0"/>
    <n v="0"/>
    <n v="300"/>
    <n v="300"/>
    <n v="300"/>
    <n v="0"/>
    <n v="0"/>
    <n v="0"/>
    <n v="0"/>
    <s v="300 solar light kits,300sweing kits300 Nylon rope "/>
  </r>
  <r>
    <n v="1312"/>
    <d v="2016-11-30T00:00:00"/>
    <d v="2016-11-30T00:00:00"/>
    <x v="2"/>
    <s v="UN"/>
    <x v="4"/>
    <x v="5"/>
    <s v="IQ-G15"/>
    <s v="Hamdaniya_الحمدانية"/>
    <s v="IQ-D085"/>
    <s v="Hassan Sham camp U2"/>
    <x v="0"/>
    <x v="1"/>
    <s v="Winter"/>
    <s v="Delivered"/>
    <s v="In-Kind"/>
    <n v="200"/>
    <n v="200"/>
    <m/>
    <m/>
    <n v="1200"/>
    <n v="0"/>
    <n v="0"/>
    <n v="0"/>
    <n v="200"/>
    <n v="0"/>
    <n v="0"/>
    <n v="0"/>
    <n v="200"/>
    <n v="0"/>
    <n v="1200"/>
    <n v="0"/>
    <n v="0"/>
    <n v="0"/>
    <n v="200"/>
    <n v="0"/>
    <n v="0"/>
    <n v="0"/>
    <n v="0"/>
    <n v="0"/>
    <n v="0"/>
    <n v="0"/>
    <n v="0"/>
    <n v="0"/>
    <n v="0"/>
    <n v="0"/>
    <n v="200"/>
    <n v="0"/>
    <n v="0"/>
    <n v="0"/>
    <n v="0"/>
    <s v="200 solar light kits,200sweing kits200 Nylon rope "/>
  </r>
  <r>
    <n v="1313"/>
    <d v="2016-11-30T00:00:00"/>
    <d v="2016-11-30T00:00:00"/>
    <x v="2"/>
    <s v="UN"/>
    <x v="4"/>
    <x v="5"/>
    <s v="IQ-G15"/>
    <s v="Hamdaniya_الحمدانية"/>
    <s v="IQ-D085"/>
    <s v="Aljadaa"/>
    <x v="0"/>
    <x v="1"/>
    <s v="Winter"/>
    <s v="Delivered"/>
    <s v="In-Kind"/>
    <n v="100"/>
    <n v="100"/>
    <m/>
    <m/>
    <n v="600"/>
    <n v="0"/>
    <n v="100"/>
    <n v="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314"/>
    <d v="2016-11-30T00:00:00"/>
    <d v="2016-11-30T00:00:00"/>
    <x v="2"/>
    <s v="UN"/>
    <x v="4"/>
    <x v="8"/>
    <s v="IQ-G18"/>
    <s v="Tikrit_تكريت"/>
    <s v="IQ-D108"/>
    <s v="Hay Al Askary"/>
    <x v="1"/>
    <x v="1"/>
    <s v="Winter"/>
    <s v="Delivered"/>
    <s v="In-Kind"/>
    <n v="400"/>
    <n v="400"/>
    <m/>
    <m/>
    <n v="2400"/>
    <n v="0"/>
    <n v="400"/>
    <n v="0"/>
    <n v="400"/>
    <n v="2400"/>
    <n v="0"/>
    <n v="2400"/>
    <n v="400"/>
    <n v="0"/>
    <n v="2400"/>
    <n v="0"/>
    <n v="0"/>
    <n v="0"/>
    <n v="400"/>
    <n v="0"/>
    <n v="400"/>
    <n v="400"/>
    <n v="0"/>
    <n v="0"/>
    <n v="0"/>
    <n v="0"/>
    <n v="0"/>
    <n v="0"/>
    <n v="400"/>
    <n v="0"/>
    <n v="400"/>
    <n v="0"/>
    <n v="0"/>
    <n v="0"/>
    <n v="0"/>
    <s v="400 solar light kits,400sweing kits400 Nylon rope "/>
  </r>
  <r>
    <n v="1315"/>
    <d v="2016-11-30T00:00:00"/>
    <d v="2016-11-30T00:00:00"/>
    <x v="1"/>
    <s v="UN"/>
    <x v="2"/>
    <x v="3"/>
    <s v="IQ-G13"/>
    <s v="KIRKUK - Kirkuk"/>
    <s v="IQ-D076"/>
    <s v="City Center"/>
    <x v="1"/>
    <x v="1"/>
    <s v="Winter"/>
    <s v="Delivered"/>
    <s v="In-Kind"/>
    <n v="310"/>
    <n v="310"/>
    <m/>
    <m/>
    <n v="1860"/>
    <n v="0"/>
    <n v="310"/>
    <n v="310"/>
    <n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310"/>
    <n v="0"/>
    <n v="0"/>
    <n v="0"/>
    <n v="0"/>
    <n v="0"/>
    <s v="Informal settlements"/>
  </r>
  <r>
    <n v="1316"/>
    <d v="2016-11-30T00:00:00"/>
    <d v="2016-11-30T00:00:00"/>
    <x v="1"/>
    <s v="UN"/>
    <x v="2"/>
    <x v="3"/>
    <s v="IQ-G13"/>
    <s v="KIRKUK - Kirkuk"/>
    <s v="IQ-D076"/>
    <s v="Laylan camp"/>
    <x v="0"/>
    <x v="1"/>
    <s v="Winter"/>
    <s v="Delivered"/>
    <s v="In-Kind"/>
    <n v="98"/>
    <n v="98"/>
    <m/>
    <m/>
    <n v="588"/>
    <n v="0"/>
    <n v="98"/>
    <n v="98"/>
    <n v="98"/>
    <n v="294"/>
    <n v="0"/>
    <n v="0"/>
    <n v="0"/>
    <n v="0"/>
    <n v="0"/>
    <n v="0"/>
    <n v="98"/>
    <n v="0"/>
    <n v="98"/>
    <n v="0"/>
    <n v="0"/>
    <n v="0"/>
    <n v="0"/>
    <n v="0"/>
    <n v="0"/>
    <n v="0"/>
    <n v="0"/>
    <n v="0"/>
    <m/>
    <n v="98"/>
    <n v="0"/>
    <n v="0"/>
    <n v="0"/>
    <n v="0"/>
    <n v="0"/>
    <s v="In Camp"/>
  </r>
  <r>
    <n v="1317"/>
    <d v="2016-11-30T00:00:00"/>
    <d v="2016-11-30T00:00:00"/>
    <x v="1"/>
    <s v="UN"/>
    <x v="2"/>
    <x v="3"/>
    <s v="IQ-G13"/>
    <s v="KIRKUK - Daquq"/>
    <s v="IQ-D076"/>
    <s v="Nazrawa camp"/>
    <x v="0"/>
    <x v="1"/>
    <s v="Winter"/>
    <s v="Delivered"/>
    <s v="In-Kind"/>
    <n v="10"/>
    <n v="10"/>
    <m/>
    <m/>
    <n v="60"/>
    <n v="0"/>
    <n v="10"/>
    <n v="10"/>
    <n v="10"/>
    <n v="30"/>
    <n v="0"/>
    <n v="0"/>
    <n v="0"/>
    <n v="0"/>
    <n v="0"/>
    <n v="0"/>
    <n v="10"/>
    <n v="0"/>
    <n v="10"/>
    <n v="0"/>
    <n v="0"/>
    <n v="0"/>
    <n v="0"/>
    <n v="0"/>
    <n v="0"/>
    <n v="0"/>
    <n v="0"/>
    <n v="0"/>
    <m/>
    <n v="10"/>
    <n v="0"/>
    <n v="0"/>
    <n v="0"/>
    <n v="0"/>
    <n v="0"/>
    <s v="In Camp"/>
  </r>
  <r>
    <n v="1318"/>
    <d v="2016-11-30T00:00:00"/>
    <d v="2016-11-30T00:00:00"/>
    <x v="1"/>
    <s v="UN"/>
    <x v="6"/>
    <x v="11"/>
    <s v="IQ-G11"/>
    <s v="ERBIL - Makhmur"/>
    <s v="IQ-D064"/>
    <s v="Debaga 2 Camp"/>
    <x v="0"/>
    <x v="1"/>
    <s v="Winter"/>
    <s v="Delivered"/>
    <s v="In-Kind"/>
    <n v="1190"/>
    <m/>
    <m/>
    <m/>
    <n v="4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319"/>
    <d v="2016-11-30T00:00:00"/>
    <d v="2016-11-30T00:00:00"/>
    <x v="1"/>
    <s v="UN"/>
    <x v="6"/>
    <x v="11"/>
    <s v="IQ-G11"/>
    <s v="ERBIL - Makhmur"/>
    <s v="IQ-D064"/>
    <s v="Debaga stadium"/>
    <x v="0"/>
    <x v="1"/>
    <s v="Winter"/>
    <s v="Delivered"/>
    <s v="In-Kind"/>
    <n v="487"/>
    <m/>
    <m/>
    <m/>
    <n v="0"/>
    <n v="0"/>
    <n v="0"/>
    <n v="0"/>
    <n v="4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s v="In Camp"/>
  </r>
  <r>
    <n v="1320"/>
    <d v="2016-11-01T00:00:00"/>
    <d v="2016-11-30T00:00:00"/>
    <x v="0"/>
    <s v="Int'l NGO"/>
    <x v="0"/>
    <x v="2"/>
    <s v="IQ-G01"/>
    <s v="Falluja_الفلوجة"/>
    <s v="IQ-D002"/>
    <s v="District - Falluja"/>
    <x v="1"/>
    <x v="1"/>
    <s v="Winter"/>
    <s v="Delivered"/>
    <s v="In-Kind"/>
    <n v="42"/>
    <n v="42"/>
    <m/>
    <m/>
    <n v="42"/>
    <n v="42"/>
    <n v="42"/>
    <n v="42"/>
    <n v="42"/>
    <n v="0"/>
    <n v="0"/>
    <n v="0"/>
    <n v="0"/>
    <n v="42"/>
    <n v="0"/>
    <n v="0"/>
    <n v="42"/>
    <n v="0"/>
    <n v="0"/>
    <n v="0"/>
    <n v="0"/>
    <n v="0"/>
    <n v="26"/>
    <n v="0"/>
    <n v="0"/>
    <n v="0"/>
    <n v="0"/>
    <n v="0"/>
    <n v="0"/>
    <n v="0"/>
    <n v="0"/>
    <n v="0"/>
    <n v="0"/>
    <n v="0"/>
    <n v="0"/>
    <s v="From AI"/>
  </r>
  <r>
    <n v="1321"/>
    <d v="2016-11-01T00:00:00"/>
    <d v="2016-11-30T00:00:00"/>
    <x v="0"/>
    <s v="Int'l NGO"/>
    <x v="0"/>
    <x v="5"/>
    <s v="IQ-G15"/>
    <s v="Hamdaniya_الحمدانية"/>
    <s v="IQ-D085"/>
    <s v="District - Hamdaniya"/>
    <x v="1"/>
    <x v="1"/>
    <s v="Winter"/>
    <s v="Delivered"/>
    <s v="In-Kind"/>
    <n v="79"/>
    <n v="79"/>
    <m/>
    <m/>
    <n v="237"/>
    <n v="0"/>
    <n v="79"/>
    <n v="0"/>
    <n v="241"/>
    <n v="0"/>
    <n v="0"/>
    <n v="0"/>
    <n v="0"/>
    <n v="237"/>
    <n v="0"/>
    <n v="0"/>
    <n v="79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s v="From AI"/>
  </r>
  <r>
    <n v="1322"/>
    <d v="2016-11-01T00:00:00"/>
    <d v="2016-11-30T00:00:00"/>
    <x v="0"/>
    <s v="Int'l NGO"/>
    <x v="0"/>
    <x v="5"/>
    <s v="IQ-G15"/>
    <s v="Tilkaif_تلكيف"/>
    <s v="IQ-D091"/>
    <s v="District - Tilkaif"/>
    <x v="1"/>
    <x v="1"/>
    <s v="Winter"/>
    <s v="Delivered"/>
    <s v="In-Kind"/>
    <n v="262"/>
    <m/>
    <m/>
    <m/>
    <n v="0"/>
    <n v="0"/>
    <n v="0"/>
    <m/>
    <n v="7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23"/>
    <d v="2016-11-01T00:00:00"/>
    <d v="2016-11-30T00:00:00"/>
    <x v="13"/>
    <s v="Governement Bodies"/>
    <x v="16"/>
    <x v="6"/>
    <s v="IQ-G06"/>
    <m/>
    <s v=""/>
    <s v="Governorate - Babylon"/>
    <x v="1"/>
    <x v="1"/>
    <s v="Winter"/>
    <s v="Delivered"/>
    <s v="In-Kind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75"/>
    <n v="25"/>
    <n v="20"/>
    <s v="From AI "/>
  </r>
  <r>
    <n v="1324"/>
    <d v="2016-11-01T00:00:00"/>
    <d v="2016-11-30T00:00:00"/>
    <x v="13"/>
    <s v="Governement Bodies"/>
    <x v="16"/>
    <x v="5"/>
    <s v="IQ-G15"/>
    <s v="Tilkaif_تلكيف"/>
    <s v="IQ-D091"/>
    <s v="District - Tikrit"/>
    <x v="1"/>
    <x v="1"/>
    <s v="Winter"/>
    <s v="Delivered"/>
    <s v="In-Kind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"/>
    <n v="685"/>
    <n v="56"/>
    <n v="260"/>
    <s v="From AI"/>
  </r>
  <r>
    <n v="1325"/>
    <d v="2016-11-01T00:00:00"/>
    <d v="2016-11-30T00:00:00"/>
    <x v="25"/>
    <s v="Int'l NGO"/>
    <x v="27"/>
    <x v="0"/>
    <s v="IQ-G08"/>
    <s v="Dahuk__دهوك"/>
    <s v="IQ-D049"/>
    <s v="District - Dahuk"/>
    <x v="1"/>
    <x v="1"/>
    <s v="Winter"/>
    <s v="Delivered"/>
    <s v="CASH"/>
    <m/>
    <m/>
    <s v="Fuel"/>
    <n v="8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26"/>
    <d v="2016-11-01T00:00:00"/>
    <d v="2016-11-30T00:00:00"/>
    <x v="25"/>
    <s v="Int'l NGO"/>
    <x v="27"/>
    <x v="3"/>
    <s v="IQ-G13"/>
    <s v="Daquq_داقوق"/>
    <s v="IQ-D074"/>
    <s v="District - Daquq"/>
    <x v="1"/>
    <x v="1"/>
    <s v="Winter"/>
    <s v="Delivered"/>
    <s v="In-Kind"/>
    <n v="786"/>
    <m/>
    <m/>
    <m/>
    <n v="0"/>
    <n v="7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27"/>
    <d v="2016-11-01T00:00:00"/>
    <d v="2016-11-30T00:00:00"/>
    <x v="16"/>
    <s v="Int'l NGO"/>
    <x v="19"/>
    <x v="11"/>
    <s v="IQ-G11"/>
    <s v="Erbil__اربيل"/>
    <s v="IQ-D064"/>
    <s v="District - Erbil"/>
    <x v="1"/>
    <x v="1"/>
    <s v="Winter"/>
    <s v="Delivered"/>
    <s v="In-Kind"/>
    <n v="107"/>
    <m/>
    <m/>
    <m/>
    <n v="163"/>
    <n v="0"/>
    <n v="110"/>
    <n v="0"/>
    <n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28"/>
    <d v="2016-11-01T00:00:00"/>
    <d v="2016-11-30T00:00:00"/>
    <x v="16"/>
    <s v="Int'l NGO"/>
    <x v="19"/>
    <x v="5"/>
    <s v="IQ-G15"/>
    <s v="Mosul_الموصل"/>
    <s v="IQ-D087"/>
    <s v="Camp - Haj Ali"/>
    <x v="0"/>
    <x v="1"/>
    <s v="Winter"/>
    <s v="Delivered"/>
    <s v="In-Kind"/>
    <n v="72"/>
    <m/>
    <m/>
    <m/>
    <n v="108"/>
    <n v="0"/>
    <n v="72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29"/>
    <d v="2016-11-01T00:00:00"/>
    <d v="2016-11-30T00:00:00"/>
    <x v="16"/>
    <s v="Int'l NGO"/>
    <x v="19"/>
    <x v="5"/>
    <s v="IQ-G15"/>
    <s v="Mosul_الموصل"/>
    <s v="IQ-D087"/>
    <s v="Camp - Qayyarah Airstrip"/>
    <x v="0"/>
    <x v="1"/>
    <s v="Winter"/>
    <s v="Delivered"/>
    <s v="In-Kind"/>
    <n v="76"/>
    <n v="76"/>
    <m/>
    <m/>
    <n v="464"/>
    <n v="76"/>
    <n v="76"/>
    <n v="76"/>
    <n v="76"/>
    <n v="464"/>
    <n v="0"/>
    <n v="0"/>
    <n v="0"/>
    <n v="0"/>
    <n v="0"/>
    <n v="0"/>
    <n v="76"/>
    <n v="0"/>
    <n v="0"/>
    <n v="0"/>
    <n v="0"/>
    <n v="0"/>
    <n v="0"/>
    <n v="0"/>
    <n v="0"/>
    <n v="0"/>
    <n v="0"/>
    <n v="0"/>
    <n v="76"/>
    <n v="0"/>
    <n v="0"/>
    <n v="0"/>
    <n v="0"/>
    <n v="0"/>
    <n v="0"/>
    <s v="From AI"/>
  </r>
  <r>
    <n v="1330"/>
    <d v="2016-11-01T00:00:00"/>
    <d v="2016-11-30T00:00:00"/>
    <x v="16"/>
    <s v="Int'l NGO"/>
    <x v="19"/>
    <x v="8"/>
    <s v="IQ-G18"/>
    <s v="Tikrit_تكريت"/>
    <s v="IQ-D108"/>
    <s v="District - Tikrit"/>
    <x v="1"/>
    <x v="1"/>
    <s v="Winter"/>
    <s v="Delivered"/>
    <s v="In-Kind"/>
    <n v="400"/>
    <m/>
    <m/>
    <m/>
    <n v="0"/>
    <n v="400"/>
    <n v="0"/>
    <n v="0"/>
    <n v="0"/>
    <n v="2000"/>
    <n v="0"/>
    <n v="0"/>
    <n v="0"/>
    <n v="0"/>
    <n v="0"/>
    <n v="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31"/>
    <d v="2016-11-01T00:00:00"/>
    <d v="2016-11-30T00:00:00"/>
    <x v="29"/>
    <s v="Int'l NGO"/>
    <x v="31"/>
    <x v="11"/>
    <s v="IQ-G11"/>
    <s v="Erbil__اربيل"/>
    <s v="IQ-D064"/>
    <s v="District - Erbil"/>
    <x v="1"/>
    <x v="1"/>
    <s v="Winter"/>
    <s v="Delivered"/>
    <s v="In-Kind"/>
    <m/>
    <m/>
    <s v="Fuel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0"/>
    <n v="0"/>
    <n v="0"/>
    <n v="0"/>
    <n v="0"/>
    <n v="0"/>
    <n v="0"/>
    <n v="0"/>
    <n v="0"/>
    <n v="0"/>
    <n v="0"/>
    <s v="From AI"/>
  </r>
  <r>
    <n v="1332"/>
    <d v="2016-11-01T00:00:00"/>
    <d v="2016-11-30T00:00:00"/>
    <x v="30"/>
    <s v="Int'l NGO"/>
    <x v="32"/>
    <x v="5"/>
    <s v="IQ-G15"/>
    <s v="Sinjar_سنجار"/>
    <s v="IQ-D089"/>
    <s v="District - Sinjar"/>
    <x v="1"/>
    <x v="1"/>
    <s v="Winter"/>
    <s v="Delivered"/>
    <s v="In-Kind"/>
    <m/>
    <m/>
    <s v="Fuel"/>
    <n v="2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50"/>
    <n v="0"/>
    <n v="0"/>
    <n v="0"/>
    <n v="0"/>
    <n v="0"/>
    <n v="0"/>
    <n v="0"/>
    <n v="0"/>
    <n v="0"/>
    <n v="0"/>
    <s v="From AI"/>
  </r>
  <r>
    <n v="1333"/>
    <d v="2016-11-01T00:00:00"/>
    <d v="2016-11-30T00:00:00"/>
    <x v="5"/>
    <s v="Int'l NGO"/>
    <x v="8"/>
    <x v="2"/>
    <s v="IQ-G01"/>
    <m/>
    <s v=""/>
    <s v="Governorate - Anbar"/>
    <x v="1"/>
    <x v="1"/>
    <s v="Winter"/>
    <s v="Delivered"/>
    <s v="In-Kind"/>
    <n v="184"/>
    <n v="184"/>
    <m/>
    <m/>
    <n v="1104"/>
    <n v="0"/>
    <n v="184"/>
    <n v="184"/>
    <n v="184"/>
    <n v="552"/>
    <n v="0"/>
    <n v="0"/>
    <n v="0"/>
    <n v="552"/>
    <n v="0"/>
    <n v="0"/>
    <n v="184"/>
    <n v="0"/>
    <n v="0"/>
    <n v="0"/>
    <n v="0"/>
    <n v="0"/>
    <n v="0"/>
    <n v="0"/>
    <n v="0"/>
    <n v="0"/>
    <n v="0"/>
    <n v="0"/>
    <n v="0"/>
    <n v="184"/>
    <n v="0"/>
    <n v="0"/>
    <n v="0"/>
    <n v="0"/>
    <n v="0"/>
    <s v="From AI"/>
  </r>
  <r>
    <n v="1334"/>
    <d v="2016-11-01T00:00:00"/>
    <d v="2016-11-30T00:00:00"/>
    <x v="5"/>
    <s v="Int'l NGO"/>
    <x v="8"/>
    <x v="5"/>
    <s v="IQ-G15"/>
    <s v="Mosul_الموصل"/>
    <s v="IQ-D087"/>
    <s v="District - Mosul"/>
    <x v="1"/>
    <x v="1"/>
    <s v="Winter"/>
    <s v="Delivered"/>
    <s v="In-Kind"/>
    <n v="8285"/>
    <m/>
    <m/>
    <m/>
    <n v="16570"/>
    <n v="0"/>
    <n v="0"/>
    <n v="0"/>
    <n v="0"/>
    <n v="0"/>
    <n v="0"/>
    <n v="0"/>
    <n v="0"/>
    <n v="0"/>
    <n v="0"/>
    <n v="0"/>
    <n v="0"/>
    <n v="1657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35"/>
    <d v="2016-11-01T00:00:00"/>
    <d v="2016-11-30T00:00:00"/>
    <x v="5"/>
    <s v="Int'l NGO"/>
    <x v="8"/>
    <x v="8"/>
    <s v="IQ-G18"/>
    <m/>
    <s v=""/>
    <s v="Governorate - Salah al-Din"/>
    <x v="1"/>
    <x v="1"/>
    <s v="Winter"/>
    <s v="Delivered"/>
    <s v="In-Kind"/>
    <n v="275"/>
    <n v="275"/>
    <m/>
    <m/>
    <n v="1650"/>
    <n v="0"/>
    <n v="275"/>
    <n v="275"/>
    <n v="275"/>
    <n v="825"/>
    <n v="0"/>
    <n v="0"/>
    <n v="0"/>
    <n v="0"/>
    <n v="0"/>
    <n v="0"/>
    <n v="275"/>
    <n v="0"/>
    <n v="0"/>
    <n v="0"/>
    <n v="0"/>
    <n v="0"/>
    <n v="0"/>
    <n v="0"/>
    <n v="0"/>
    <n v="0"/>
    <n v="0"/>
    <n v="275"/>
    <n v="0"/>
    <n v="275"/>
    <n v="0"/>
    <n v="0"/>
    <n v="0"/>
    <n v="0"/>
    <n v="0"/>
    <s v="From AI"/>
  </r>
  <r>
    <n v="1336"/>
    <d v="2016-11-01T00:00:00"/>
    <d v="2016-11-30T00:00:00"/>
    <x v="15"/>
    <s v="Int'l NGO"/>
    <x v="18"/>
    <x v="11"/>
    <s v="IQ-G11"/>
    <s v="Erbil__اربيل"/>
    <s v="IQ-D064"/>
    <s v="District - Erbil"/>
    <x v="1"/>
    <x v="1"/>
    <s v="Winter"/>
    <s v="Delivered"/>
    <s v="CASH"/>
    <n v="304"/>
    <m/>
    <n v="1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37"/>
    <d v="2016-11-01T00:00:00"/>
    <d v="2016-11-30T00:00:00"/>
    <x v="6"/>
    <s v="Int'l NGO"/>
    <x v="9"/>
    <x v="0"/>
    <s v="IQ-G08"/>
    <s v="Zakho_زاخو"/>
    <s v="IQ-D051"/>
    <s v="District - Zakho"/>
    <x v="1"/>
    <x v="1"/>
    <s v="Winter"/>
    <s v="Delivered"/>
    <s v="In-Kind"/>
    <m/>
    <m/>
    <s v="Fuel"/>
    <n v="5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0"/>
    <n v="0"/>
    <n v="0"/>
    <n v="0"/>
    <n v="0"/>
    <n v="0"/>
    <n v="0"/>
    <n v="0"/>
    <n v="0"/>
    <n v="0"/>
    <n v="0"/>
    <s v="From AI"/>
  </r>
  <r>
    <n v="1338"/>
    <d v="2016-11-01T00:00:00"/>
    <d v="2016-11-30T00:00:00"/>
    <x v="6"/>
    <s v="Int'l NGO"/>
    <x v="9"/>
    <x v="10"/>
    <s v="IQ-G05"/>
    <s v="Sulaymaniya_السليمانية"/>
    <s v="IQ-D033"/>
    <s v="District - Sulaymaniya"/>
    <x v="1"/>
    <x v="1"/>
    <s v="Winter"/>
    <s v="Delivered"/>
    <s v="In-Kind"/>
    <m/>
    <m/>
    <s v="Fuel"/>
    <n v="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400"/>
    <n v="0"/>
    <n v="0"/>
    <n v="0"/>
    <n v="0"/>
    <n v="0"/>
    <n v="0"/>
    <n v="0"/>
    <n v="0"/>
    <n v="0"/>
    <n v="0"/>
    <s v="From AI"/>
  </r>
  <r>
    <n v="1339"/>
    <d v="2016-11-01T00:00:00"/>
    <d v="2016-11-30T00:00:00"/>
    <x v="27"/>
    <s v="Int'l NGO"/>
    <x v="29"/>
    <x v="5"/>
    <s v="IQ-G15"/>
    <s v="Hamdaniya_الحمدانية"/>
    <s v="IQ-D085"/>
    <s v="Camp - Hasansham U3"/>
    <x v="0"/>
    <x v="1"/>
    <s v="Winter"/>
    <s v="Delivered"/>
    <s v="In-Kind"/>
    <m/>
    <m/>
    <m/>
    <m/>
    <n v="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7"/>
    <n v="1684"/>
    <n v="2152"/>
    <n v="1437"/>
    <s v="From AI"/>
  </r>
  <r>
    <n v="1340"/>
    <d v="2016-11-01T00:00:00"/>
    <d v="2016-11-30T00:00:00"/>
    <x v="27"/>
    <s v="Int'l NGO"/>
    <x v="29"/>
    <x v="5"/>
    <s v="IQ-G15"/>
    <s v="Hamdaniya_الحمدانية"/>
    <s v="IQ-D085"/>
    <s v="Camp - Khazer M1"/>
    <x v="0"/>
    <x v="1"/>
    <s v="Winter"/>
    <s v="Delivered"/>
    <s v="In-Kind"/>
    <m/>
    <m/>
    <m/>
    <m/>
    <n v="2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5"/>
    <n v="1492"/>
    <n v="1902"/>
    <n v="1271"/>
    <s v="From AI"/>
  </r>
  <r>
    <n v="1341"/>
    <d v="2016-11-01T00:00:00"/>
    <d v="2016-11-30T00:00:00"/>
    <x v="27"/>
    <s v="Int'l NGO"/>
    <x v="29"/>
    <x v="5"/>
    <s v="IQ-G15"/>
    <s v="Hamdaniya_الحمدانية"/>
    <s v="IQ-D085"/>
    <s v="Camp - Khazer M2"/>
    <x v="0"/>
    <x v="1"/>
    <s v="Winter"/>
    <s v="Delivered"/>
    <s v="In-Kind"/>
    <m/>
    <m/>
    <m/>
    <m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"/>
    <n v="324"/>
    <n v="414"/>
    <n v="276"/>
    <s v="From AI"/>
  </r>
  <r>
    <n v="1342"/>
    <d v="2016-11-01T00:00:00"/>
    <d v="2016-11-30T00:00:00"/>
    <x v="27"/>
    <s v="Int'l NGO"/>
    <x v="29"/>
    <x v="5"/>
    <s v="IQ-G15"/>
    <s v="Mosul_الموصل"/>
    <s v="IQ-D087"/>
    <s v="District - Mosul"/>
    <x v="1"/>
    <x v="1"/>
    <s v="Winter"/>
    <s v="Delivered"/>
    <s v="In-Kind"/>
    <m/>
    <m/>
    <m/>
    <m/>
    <n v="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"/>
    <n v="1039"/>
    <n v="1048"/>
    <n v="1160"/>
    <s v="From AI"/>
  </r>
  <r>
    <n v="1343"/>
    <d v="2016-11-01T00:00:00"/>
    <d v="2016-11-30T00:00:00"/>
    <x v="8"/>
    <s v="Nat'l NGO"/>
    <x v="2"/>
    <x v="5"/>
    <s v="IQ-G15"/>
    <s v="Hamdaniya_الحمدانية"/>
    <s v="IQ-D085"/>
    <s v="Camp - Khazer M1"/>
    <x v="0"/>
    <x v="1"/>
    <s v="Winter"/>
    <s v="Delivered"/>
    <s v="In-Kind"/>
    <n v="1000"/>
    <n v="1000"/>
    <m/>
    <m/>
    <n v="4000"/>
    <n v="1000"/>
    <n v="1000"/>
    <n v="0"/>
    <n v="1000"/>
    <n v="0"/>
    <n v="0"/>
    <n v="4000"/>
    <n v="0"/>
    <n v="0"/>
    <n v="0"/>
    <n v="0"/>
    <n v="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44"/>
    <d v="2016-11-01T00:00:00"/>
    <d v="2016-11-30T00:00:00"/>
    <x v="8"/>
    <s v="Nat'l NGO"/>
    <x v="2"/>
    <x v="5"/>
    <s v="IQ-G15"/>
    <s v="Mosul_الموصل"/>
    <s v="IQ-D087"/>
    <s v="Camp - Qayyarah Jad'ah"/>
    <x v="0"/>
    <x v="1"/>
    <s v="Winter"/>
    <s v="Delivered"/>
    <s v="In-Kind"/>
    <n v="996"/>
    <n v="996"/>
    <m/>
    <m/>
    <n v="3984"/>
    <n v="996"/>
    <n v="996"/>
    <n v="0"/>
    <n v="996"/>
    <n v="0"/>
    <n v="0"/>
    <n v="3984"/>
    <n v="0"/>
    <n v="0"/>
    <n v="0"/>
    <n v="0"/>
    <n v="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45"/>
    <d v="2016-11-01T00:00:00"/>
    <d v="2016-11-30T00:00:00"/>
    <x v="8"/>
    <s v="Nat'l NGO"/>
    <x v="2"/>
    <x v="5"/>
    <s v="IQ-G15"/>
    <s v="Mosul_الموصل"/>
    <s v="IQ-D087"/>
    <s v="Camp - Qayyarah Jad'ah"/>
    <x v="0"/>
    <x v="1"/>
    <s v="Winter"/>
    <s v="Delivered"/>
    <s v="In-Kind"/>
    <m/>
    <m/>
    <s v="Fuel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00"/>
    <n v="0"/>
    <n v="0"/>
    <n v="0"/>
    <n v="0"/>
    <n v="0"/>
    <n v="0"/>
    <n v="0"/>
    <n v="0"/>
    <n v="0"/>
    <n v="0"/>
    <s v="From AI"/>
  </r>
  <r>
    <n v="1346"/>
    <d v="2016-11-01T00:00:00"/>
    <d v="2016-11-30T00:00:00"/>
    <x v="8"/>
    <s v="Nat'l NGO"/>
    <x v="2"/>
    <x v="10"/>
    <s v="IQ-G05"/>
    <s v="Sulaymaniya_السليمانية"/>
    <s v="IQ-D033"/>
    <s v="District - Sulaymaniya"/>
    <x v="1"/>
    <x v="1"/>
    <s v="Winter"/>
    <s v="Delivered"/>
    <s v="In-Kind"/>
    <m/>
    <m/>
    <s v="Fuel"/>
    <n v="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00"/>
    <n v="0"/>
    <n v="0"/>
    <n v="0"/>
    <n v="0"/>
    <n v="0"/>
    <n v="0"/>
    <n v="0"/>
    <n v="0"/>
    <n v="0"/>
    <n v="0"/>
    <s v="From AI"/>
  </r>
  <r>
    <n v="1347"/>
    <d v="2016-11-01T00:00:00"/>
    <d v="2016-11-30T00:00:00"/>
    <x v="24"/>
    <s v="Int'l NGO"/>
    <x v="26"/>
    <x v="3"/>
    <s v="IQ-G13"/>
    <s v="Dabes_دبس"/>
    <s v="IQ-D073"/>
    <s v="District - Dabes"/>
    <x v="1"/>
    <x v="1"/>
    <s v="Winter"/>
    <s v="Delivered"/>
    <s v="In-Kind"/>
    <n v="495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48"/>
    <d v="2016-11-01T00:00:00"/>
    <d v="2016-11-30T00:00:00"/>
    <x v="24"/>
    <s v="Int'l NGO"/>
    <x v="26"/>
    <x v="3"/>
    <s v="IQ-G13"/>
    <s v="Daquq_داقوق"/>
    <s v="IQ-D074"/>
    <s v="District - Daquq"/>
    <x v="1"/>
    <x v="1"/>
    <s v="Winter"/>
    <s v="Delivered"/>
    <s v="In-Kind"/>
    <n v="33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49"/>
    <d v="2016-11-01T00:00:00"/>
    <d v="2016-11-30T00:00:00"/>
    <x v="24"/>
    <s v="Int'l NGO"/>
    <x v="26"/>
    <x v="8"/>
    <s v="IQ-G18"/>
    <s v="Baiji_بيجي"/>
    <s v="IQ-D101"/>
    <s v="District - Baiji"/>
    <x v="1"/>
    <x v="1"/>
    <s v="Winter"/>
    <s v="Delivered"/>
    <s v="In-Kind"/>
    <n v="51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50"/>
    <d v="2016-11-01T00:00:00"/>
    <d v="2016-11-30T00:00:00"/>
    <x v="24"/>
    <s v="Int'l NGO"/>
    <x v="26"/>
    <x v="8"/>
    <s v="IQ-G18"/>
    <s v="Tikrit_تكريت"/>
    <s v="IQ-D108"/>
    <s v="District - Tikrit"/>
    <x v="1"/>
    <x v="1"/>
    <s v="Winter"/>
    <s v="Delivered"/>
    <s v="In-Kind"/>
    <n v="1629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351"/>
    <d v="2016-11-01T00:00:00"/>
    <d v="2016-11-30T00:00:00"/>
    <x v="28"/>
    <s v="Int'l NGO"/>
    <x v="30"/>
    <x v="5"/>
    <s v="IQ-G15"/>
    <s v="Hamdaniya_الحمدانية"/>
    <s v="IQ-D085"/>
    <s v="Camp - Qaymawa (former Zelikan)"/>
    <x v="0"/>
    <x v="1"/>
    <s v="Winter"/>
    <s v="Delivered"/>
    <s v="In-Kind"/>
    <n v="199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"/>
    <n v="0"/>
    <n v="0"/>
    <n v="0"/>
    <n v="0"/>
    <n v="0"/>
    <s v="From AI"/>
  </r>
  <r>
    <n v="1352"/>
    <d v="2016-11-01T00:00:00"/>
    <d v="2016-11-30T00:00:00"/>
    <x v="31"/>
    <s v="Int'l NGO"/>
    <x v="33"/>
    <x v="5"/>
    <s v="IQ-G15"/>
    <s v="Tilkaif_تلكيف"/>
    <s v="IQ-D091"/>
    <s v="District - Tilkaif"/>
    <x v="1"/>
    <x v="1"/>
    <s v="Winter"/>
    <s v="Delivered"/>
    <s v="In-Kind"/>
    <m/>
    <m/>
    <s v="Fuel"/>
    <n v="2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00"/>
    <n v="0"/>
    <n v="0"/>
    <n v="0"/>
    <n v="0"/>
    <n v="0"/>
    <n v="0"/>
    <n v="0"/>
    <n v="0"/>
    <n v="0"/>
    <n v="0"/>
    <s v="From AI"/>
  </r>
  <r>
    <n v="1353"/>
    <d v="2016-11-01T00:00:00"/>
    <d v="2016-11-30T00:00:00"/>
    <x v="32"/>
    <s v="Int'l NGO"/>
    <x v="34"/>
    <x v="5"/>
    <s v="IQ-G15"/>
    <s v="Hamdaniya_الحمدانية"/>
    <s v="IQ-D085"/>
    <s v="Hasansham (MODM)"/>
    <x v="0"/>
    <x v="1"/>
    <s v="Winter"/>
    <s v="Delivered"/>
    <s v="In-Kind"/>
    <n v="300"/>
    <n v="300"/>
    <m/>
    <m/>
    <n v="1800"/>
    <n v="0"/>
    <n v="300"/>
    <n v="300"/>
    <n v="300"/>
    <n v="1800"/>
    <n v="0"/>
    <n v="1800"/>
    <n v="0"/>
    <n v="0"/>
    <n v="0"/>
    <n v="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"/>
  </r>
  <r>
    <n v="1354"/>
    <d v="2016-11-01T00:00:00"/>
    <d v="2016-11-30T00:00:00"/>
    <x v="33"/>
    <s v="Governement Bodies"/>
    <x v="35"/>
    <x v="5"/>
    <s v="IQ-G15"/>
    <s v="Hamdaniya_الحمدانية"/>
    <s v="IQ-D085"/>
    <s v="Hasansham camp "/>
    <x v="0"/>
    <x v="1"/>
    <s v="Winter"/>
    <s v="Delivered"/>
    <s v="In-Kind"/>
    <n v="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,200 Blankets &amp; 230 Kitchen Sets"/>
  </r>
  <r>
    <n v="1355"/>
    <d v="2016-11-01T00:00:00"/>
    <d v="2016-11-30T00:00:00"/>
    <x v="33"/>
    <s v="Governement Bodies"/>
    <x v="35"/>
    <x v="5"/>
    <s v="IQ-G15"/>
    <s v="Hamdaniya_الحمدانية"/>
    <s v="IQ-D085"/>
    <s v="Hasansham camp /UN"/>
    <x v="0"/>
    <x v="1"/>
    <s v="Winter"/>
    <s v="Delivered"/>
    <s v="In-Kind"/>
    <n v="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,400 Blankets &amp; 201 Kerosene Stoves"/>
  </r>
  <r>
    <n v="1356"/>
    <d v="2016-11-01T00:00:00"/>
    <d v="2016-11-30T00:00:00"/>
    <x v="33"/>
    <s v="Governement Bodies"/>
    <x v="35"/>
    <x v="5"/>
    <s v="IQ-G15"/>
    <s v="Hamdaniya_الحمدانية"/>
    <s v="IQ-D085"/>
    <s v="Khazer camp"/>
    <x v="0"/>
    <x v="1"/>
    <s v="Winter"/>
    <s v="Delivered"/>
    <s v="In-Kind"/>
    <n v="540"/>
    <n v="5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16,021 Blankets, 2,000 Kerosene Stoves, 500 Mats, 400 Hygiene Kits, 588 Kitchen Sets"/>
  </r>
  <r>
    <n v="1357"/>
    <d v="2016-11-01T00:00:00"/>
    <d v="2016-11-30T00:00:00"/>
    <x v="33"/>
    <s v="Governement Bodies"/>
    <x v="35"/>
    <x v="5"/>
    <s v="IQ-G15"/>
    <s v="Mosul_الموصل"/>
    <s v="IQ-D087"/>
    <s v="Liberated villages in area Qayyarah"/>
    <x v="1"/>
    <x v="1"/>
    <s v="Winter"/>
    <s v="Delivered"/>
    <s v="In-Kind"/>
    <n v="834"/>
    <n v="8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666 Kerosene Stoves, 166 Hygiene Kits &amp; 316 Kitchen Sets"/>
  </r>
  <r>
    <n v="1358"/>
    <d v="2016-11-01T00:00:00"/>
    <d v="2016-11-30T00:00:00"/>
    <x v="33"/>
    <s v="Governement Bodies"/>
    <x v="35"/>
    <x v="5"/>
    <s v="IQ-G15"/>
    <s v="Mosul_الموصل"/>
    <s v="IQ-D087"/>
    <s v="Qayyarah-Jad'ah camp"/>
    <x v="0"/>
    <x v="1"/>
    <s v="Winter"/>
    <s v="Delivered"/>
    <s v="In-Kind"/>
    <n v="1000"/>
    <n v="1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6,277 Blankets, 250 Kerosene Stoves, 4,578 Hygiene Kits &amp; 250 Kitchen Sets"/>
  </r>
  <r>
    <n v="1359"/>
    <d v="2016-11-01T00:00:00"/>
    <d v="2016-11-30T00:00:00"/>
    <x v="33"/>
    <s v="Governement Bodies"/>
    <x v="35"/>
    <x v="5"/>
    <s v="IQ-G15"/>
    <s v="Hamdaniya_الحمدانية"/>
    <s v="IQ-D085"/>
    <s v="The health center for a counter-terrorism at the center of Khazar"/>
    <x v="1"/>
    <x v="1"/>
    <s v="Winter"/>
    <s v="Delivered"/>
    <s v="In-Kind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3 Kerosene Stoves &amp; 12 Mats"/>
  </r>
  <r>
    <n v="1360"/>
    <d v="2016-11-01T00:00:00"/>
    <d v="2016-11-30T00:00:00"/>
    <x v="34"/>
    <s v="Int'l NGO"/>
    <x v="23"/>
    <x v="5"/>
    <s v="IQ-G15"/>
    <s v="Mosul_الموصل"/>
    <s v="IQ-D087"/>
    <s v="Baybukht"/>
    <x v="1"/>
    <x v="1"/>
    <s v="Winter"/>
    <s v="Delivered"/>
    <s v="In-Kind"/>
    <n v="1000"/>
    <n v="1000"/>
    <m/>
    <m/>
    <n v="6000"/>
    <n v="0"/>
    <n v="1000"/>
    <n v="1000"/>
    <n v="1000"/>
    <n v="6000"/>
    <n v="0"/>
    <n v="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"/>
  </r>
  <r>
    <n v="1361"/>
    <d v="2016-12-01T00:00:00"/>
    <d v="2016-12-01T00:00:00"/>
    <x v="2"/>
    <s v="UN"/>
    <x v="4"/>
    <x v="5"/>
    <s v="IQ-G15"/>
    <s v="Hamdaniya_الحمدانية"/>
    <s v="IQ-D085"/>
    <s v="Hassan Sham camp 2"/>
    <x v="0"/>
    <x v="1"/>
    <s v="Normal"/>
    <s v="Delivered"/>
    <s v="In-Kind"/>
    <n v="300"/>
    <n v="300"/>
    <m/>
    <m/>
    <n v="1800"/>
    <n v="0"/>
    <n v="0"/>
    <n v="0"/>
    <n v="300"/>
    <n v="0"/>
    <n v="0"/>
    <n v="0"/>
    <n v="300"/>
    <n v="0"/>
    <n v="1800"/>
    <n v="0"/>
    <n v="0"/>
    <n v="0"/>
    <n v="300"/>
    <n v="0"/>
    <n v="0"/>
    <n v="0"/>
    <n v="0"/>
    <n v="0"/>
    <n v="0"/>
    <n v="0"/>
    <n v="0"/>
    <n v="0"/>
    <n v="0"/>
    <n v="0"/>
    <n v="300"/>
    <n v="0"/>
    <n v="0"/>
    <n v="0"/>
    <n v="0"/>
    <s v="300 solar light kits,300sweing kits300 Nylon rope "/>
  </r>
  <r>
    <n v="1362"/>
    <d v="2016-12-01T00:00:00"/>
    <d v="2016-12-01T00:00:00"/>
    <x v="1"/>
    <s v="UN"/>
    <x v="2"/>
    <x v="3"/>
    <s v="IQ-G13"/>
    <s v="KIRKUK - Kirkuk"/>
    <s v="IQ-D076"/>
    <s v="Laylan camp"/>
    <x v="2"/>
    <x v="5"/>
    <s v="Normal"/>
    <s v="Distributed"/>
    <s v="In-Kind"/>
    <n v="41"/>
    <n v="41"/>
    <m/>
    <m/>
    <n v="246"/>
    <n v="0"/>
    <n v="41"/>
    <n v="41"/>
    <n v="41"/>
    <n v="123"/>
    <n v="0"/>
    <n v="0"/>
    <n v="0"/>
    <n v="123"/>
    <n v="0"/>
    <n v="0"/>
    <n v="41"/>
    <n v="0"/>
    <n v="41"/>
    <n v="0"/>
    <n v="0"/>
    <n v="0"/>
    <n v="0"/>
    <n v="0"/>
    <n v="0"/>
    <n v="0"/>
    <n v="0"/>
    <n v="0"/>
    <n v="0"/>
    <n v="41"/>
    <n v="0"/>
    <n v="0"/>
    <n v="0"/>
    <n v="0"/>
    <n v="0"/>
    <m/>
  </r>
  <r>
    <n v="1363"/>
    <d v="2016-12-01T00:00:00"/>
    <d v="2016-12-01T00:00:00"/>
    <x v="1"/>
    <s v="UN"/>
    <x v="2"/>
    <x v="3"/>
    <s v="IQ-G13"/>
    <s v="KIRKUK - Daquq"/>
    <s v="IQ-D076"/>
    <s v="Nazrawa camp"/>
    <x v="2"/>
    <x v="5"/>
    <s v="Normal"/>
    <s v="Distributed"/>
    <s v="In-Kind"/>
    <n v="25"/>
    <n v="25"/>
    <m/>
    <m/>
    <n v="150"/>
    <n v="0"/>
    <n v="25"/>
    <n v="25"/>
    <n v="25"/>
    <n v="75"/>
    <n v="0"/>
    <n v="0"/>
    <n v="0"/>
    <n v="75"/>
    <n v="0"/>
    <n v="0"/>
    <n v="25"/>
    <n v="0"/>
    <n v="25"/>
    <n v="0"/>
    <n v="0"/>
    <n v="0"/>
    <n v="0"/>
    <n v="0"/>
    <n v="0"/>
    <n v="0"/>
    <n v="0"/>
    <n v="0"/>
    <n v="0"/>
    <n v="25"/>
    <n v="0"/>
    <n v="0"/>
    <n v="0"/>
    <n v="0"/>
    <n v="0"/>
    <m/>
  </r>
  <r>
    <n v="1364"/>
    <d v="2016-12-01T00:00:00"/>
    <d v="2016-12-01T00:00:00"/>
    <x v="1"/>
    <s v="UN"/>
    <x v="2"/>
    <x v="3"/>
    <s v="IQ-G13"/>
    <s v="KIRKUK - Kirkuk"/>
    <s v="IQ-D076"/>
    <s v="Laylan2 camp"/>
    <x v="2"/>
    <x v="5"/>
    <s v="Normal"/>
    <s v="Distributed"/>
    <s v="In-Kind"/>
    <n v="13"/>
    <n v="13"/>
    <m/>
    <m/>
    <n v="78"/>
    <n v="0"/>
    <n v="13"/>
    <n v="13"/>
    <n v="13"/>
    <n v="39"/>
    <n v="0"/>
    <n v="0"/>
    <n v="0"/>
    <n v="39"/>
    <n v="0"/>
    <n v="0"/>
    <n v="13"/>
    <n v="0"/>
    <n v="13"/>
    <n v="0"/>
    <n v="0"/>
    <n v="0"/>
    <n v="0"/>
    <n v="0"/>
    <n v="0"/>
    <n v="0"/>
    <n v="0"/>
    <n v="0"/>
    <n v="0"/>
    <n v="13"/>
    <n v="0"/>
    <n v="0"/>
    <n v="0"/>
    <n v="0"/>
    <n v="0"/>
    <m/>
  </r>
  <r>
    <n v="1365"/>
    <d v="2016-12-01T00:00:00"/>
    <d v="2016-12-01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0"/>
    <n v="0"/>
    <n v="100"/>
    <n v="0"/>
    <n v="0"/>
    <n v="0"/>
    <n v="0"/>
    <n v="0"/>
    <s v="new arrivals"/>
  </r>
  <r>
    <n v="1366"/>
    <d v="2016-12-01T00:00:00"/>
    <d v="2016-12-01T00:00:00"/>
    <x v="1"/>
    <s v="UN"/>
    <x v="3"/>
    <x v="5"/>
    <s v="IQ-G15"/>
    <s v="NIN - Shikhan"/>
    <s v="IQ-D053"/>
    <s v="Qaymawa"/>
    <x v="2"/>
    <x v="5"/>
    <s v="Normal"/>
    <s v="Distributed"/>
    <s v="In-Kind"/>
    <n v="971"/>
    <n v="971"/>
    <m/>
    <m/>
    <n v="93"/>
    <n v="0"/>
    <n v="14"/>
    <n v="14"/>
    <n v="31"/>
    <n v="69"/>
    <n v="27"/>
    <n v="0"/>
    <n v="0"/>
    <n v="0"/>
    <n v="0"/>
    <n v="0"/>
    <n v="14"/>
    <n v="0"/>
    <n v="13"/>
    <n v="0"/>
    <n v="0"/>
    <n v="0"/>
    <n v="7"/>
    <n v="0"/>
    <n v="0"/>
    <n v="0"/>
    <n v="0"/>
    <n v="0"/>
    <n v="0"/>
    <n v="27"/>
    <n v="0"/>
    <n v="0"/>
    <n v="0"/>
    <n v="0"/>
    <n v="0"/>
    <m/>
  </r>
  <r>
    <n v="1367"/>
    <d v="2016-12-01T00:00:00"/>
    <d v="2016-12-01T00:00:00"/>
    <x v="1"/>
    <s v="UN"/>
    <x v="3"/>
    <x v="0"/>
    <s v="IQ-G08"/>
    <s v="DAHUK - Sumel"/>
    <s v="IQ-D049"/>
    <s v="Rwanga"/>
    <x v="2"/>
    <x v="2"/>
    <s v="Normal"/>
    <s v="Distributed"/>
    <s v="In-Kind"/>
    <n v="2"/>
    <n v="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s v="replenishment"/>
  </r>
  <r>
    <n v="1368"/>
    <d v="2016-12-01T00:00:00"/>
    <d v="2016-12-01T00:00:00"/>
    <x v="1"/>
    <s v="UN"/>
    <x v="3"/>
    <x v="0"/>
    <s v="IQ-G08"/>
    <s v="DAHUK - Sumel"/>
    <s v="IQ-D049"/>
    <s v="Rwanga"/>
    <x v="2"/>
    <x v="5"/>
    <s v="Normal"/>
    <s v="Distributed"/>
    <s v="In-Kind"/>
    <n v="2"/>
    <n v="2"/>
    <m/>
    <m/>
    <n v="6"/>
    <n v="0"/>
    <n v="2"/>
    <n v="0"/>
    <n v="2"/>
    <n v="6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2"/>
    <n v="0"/>
    <n v="0"/>
    <n v="0"/>
    <n v="0"/>
    <n v="0"/>
    <s v="new arrival"/>
  </r>
  <r>
    <n v="1369"/>
    <d v="2016-12-01T00:00:00"/>
    <d v="2016-12-01T00:00:00"/>
    <x v="1"/>
    <s v="UN"/>
    <x v="3"/>
    <x v="0"/>
    <s v="IQ-G08"/>
    <s v="DAHUK - Sumel"/>
    <s v="IQ-D049"/>
    <s v="Shariya"/>
    <x v="2"/>
    <x v="5"/>
    <s v="Normal"/>
    <s v="Distributed"/>
    <s v="In-Kind"/>
    <n v="4"/>
    <n v="4"/>
    <m/>
    <m/>
    <n v="7"/>
    <n v="0"/>
    <n v="4"/>
    <n v="0"/>
    <n v="4"/>
    <n v="7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0"/>
    <n v="0"/>
    <n v="0"/>
    <s v="new arrival"/>
  </r>
  <r>
    <n v="1370"/>
    <d v="2016-12-01T00:00:00"/>
    <d v="2016-12-01T00:00:00"/>
    <x v="1"/>
    <s v="UN"/>
    <x v="3"/>
    <x v="10"/>
    <s v="IQ-G05"/>
    <s v="SUL - Kalar"/>
    <s v="IQ-D069"/>
    <s v="Kalar Center"/>
    <x v="4"/>
    <x v="5"/>
    <s v="Winter"/>
    <s v="Distributed"/>
    <s v="CASH"/>
    <n v="1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$400/family)"/>
  </r>
  <r>
    <n v="1371"/>
    <d v="2016-12-02T00:00:00"/>
    <d v="2016-12-02T00:00:00"/>
    <x v="1"/>
    <s v="UN"/>
    <x v="2"/>
    <x v="3"/>
    <s v="IQ-G13"/>
    <s v="KIRKUK - Kirkuk"/>
    <s v="IQ-D076"/>
    <s v="Laylan2 camp"/>
    <x v="2"/>
    <x v="5"/>
    <s v="Normal"/>
    <s v="Distributed"/>
    <s v="In-Kind"/>
    <n v="23"/>
    <n v="23"/>
    <m/>
    <m/>
    <n v="138"/>
    <n v="0"/>
    <n v="23"/>
    <n v="23"/>
    <n v="23"/>
    <n v="69"/>
    <n v="0"/>
    <n v="0"/>
    <n v="0"/>
    <n v="69"/>
    <n v="0"/>
    <n v="0"/>
    <n v="23"/>
    <n v="0"/>
    <n v="23"/>
    <n v="0"/>
    <n v="0"/>
    <n v="0"/>
    <n v="0"/>
    <n v="0"/>
    <n v="0"/>
    <n v="0"/>
    <n v="0"/>
    <n v="0"/>
    <n v="0"/>
    <n v="23"/>
    <n v="0"/>
    <n v="0"/>
    <n v="0"/>
    <n v="0"/>
    <n v="0"/>
    <m/>
  </r>
  <r>
    <n v="1372"/>
    <d v="2016-12-02T00:00:00"/>
    <d v="2016-12-02T00:00:00"/>
    <x v="1"/>
    <s v="UN"/>
    <x v="3"/>
    <x v="5"/>
    <s v="IQ-G15"/>
    <s v="NIN - Shikhan"/>
    <s v="IQ-D053"/>
    <s v="Qaymawa"/>
    <x v="2"/>
    <x v="5"/>
    <s v="Normal"/>
    <s v="Distributed"/>
    <s v="In-Kind"/>
    <n v="48"/>
    <n v="48"/>
    <m/>
    <m/>
    <n v="1046"/>
    <n v="0"/>
    <n v="7"/>
    <n v="7"/>
    <n v="0"/>
    <n v="634"/>
    <n v="27"/>
    <n v="0"/>
    <n v="0"/>
    <n v="60"/>
    <n v="0"/>
    <n v="0"/>
    <n v="7"/>
    <n v="0"/>
    <n v="7"/>
    <n v="0"/>
    <n v="0"/>
    <n v="0"/>
    <n v="9"/>
    <n v="0"/>
    <n v="0"/>
    <n v="0"/>
    <n v="0"/>
    <n v="0"/>
    <n v="0"/>
    <n v="0"/>
    <n v="0"/>
    <n v="0"/>
    <n v="0"/>
    <n v="0"/>
    <n v="0"/>
    <s v="new arrival"/>
  </r>
  <r>
    <n v="1373"/>
    <d v="2016-12-02T00:00:00"/>
    <d v="2016-12-02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100"/>
    <n v="100"/>
    <m/>
    <m/>
    <n v="600"/>
    <n v="0"/>
    <n v="100"/>
    <n v="100"/>
    <n v="100"/>
    <n v="300"/>
    <n v="0"/>
    <n v="0"/>
    <n v="0"/>
    <n v="300"/>
    <n v="0"/>
    <n v="0"/>
    <n v="100"/>
    <n v="0"/>
    <n v="100"/>
    <n v="0"/>
    <n v="0"/>
    <n v="0"/>
    <n v="0"/>
    <n v="0"/>
    <n v="0"/>
    <n v="0"/>
    <n v="0"/>
    <n v="0"/>
    <n v="0"/>
    <n v="100"/>
    <n v="0"/>
    <n v="0"/>
    <n v="0"/>
    <n v="0"/>
    <n v="0"/>
    <s v="new arrivals"/>
  </r>
  <r>
    <n v="1374"/>
    <d v="2016-12-03T00:00:00"/>
    <d v="2016-12-03T00:00:00"/>
    <x v="2"/>
    <s v="UN"/>
    <x v="4"/>
    <x v="5"/>
    <s v="IQ-G15"/>
    <m/>
    <s v=""/>
    <s v="Hassan Sham camp 1"/>
    <x v="0"/>
    <x v="1"/>
    <s v="Normal"/>
    <s v="Delivered"/>
    <s v="In-Kind"/>
    <n v="1000"/>
    <n v="1000"/>
    <m/>
    <m/>
    <n v="6000"/>
    <n v="0"/>
    <n v="0"/>
    <n v="0"/>
    <n v="1000"/>
    <n v="0"/>
    <n v="0"/>
    <n v="0"/>
    <n v="1000"/>
    <n v="0"/>
    <n v="6000"/>
    <n v="0"/>
    <n v="0"/>
    <n v="0"/>
    <n v="1000"/>
    <n v="0"/>
    <n v="0"/>
    <n v="0"/>
    <n v="0"/>
    <n v="0"/>
    <n v="0"/>
    <n v="0"/>
    <n v="0"/>
    <n v="0"/>
    <n v="0"/>
    <n v="0"/>
    <n v="1000"/>
    <n v="0"/>
    <n v="0"/>
    <n v="0"/>
    <n v="0"/>
    <s v="1000 solar light kits,1000sweing kits1000 Nylon rope "/>
  </r>
  <r>
    <n v="1375"/>
    <d v="2016-12-03T00:00:00"/>
    <d v="2016-12-03T00:00:00"/>
    <x v="2"/>
    <s v="UN"/>
    <x v="4"/>
    <x v="5"/>
    <s v="IQ-G15"/>
    <m/>
    <s v=""/>
    <s v="Aljadaa"/>
    <x v="0"/>
    <x v="1"/>
    <s v="Normal"/>
    <s v="Delivered"/>
    <s v="In-Kind"/>
    <n v="100"/>
    <n v="100"/>
    <m/>
    <m/>
    <n v="600"/>
    <n v="0"/>
    <n v="100"/>
    <n v="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376"/>
    <d v="2016-12-03T00:00:00"/>
    <d v="2016-12-03T00:00:00"/>
    <x v="1"/>
    <s v="UN"/>
    <x v="3"/>
    <x v="5"/>
    <s v="IQ-G15"/>
    <s v="NIN - Shikhan"/>
    <s v="IQ-D053"/>
    <s v="Qaymawa"/>
    <x v="2"/>
    <x v="5"/>
    <s v="Normal"/>
    <s v="Distributed"/>
    <s v="In-Kind"/>
    <n v="5"/>
    <n v="5"/>
    <m/>
    <m/>
    <n v="33"/>
    <n v="0"/>
    <n v="5"/>
    <n v="5"/>
    <n v="0"/>
    <n v="24"/>
    <n v="9"/>
    <n v="0"/>
    <n v="0"/>
    <n v="25"/>
    <n v="0"/>
    <n v="0"/>
    <n v="5"/>
    <n v="0"/>
    <n v="5"/>
    <n v="0"/>
    <n v="0"/>
    <n v="0"/>
    <n v="0"/>
    <n v="0"/>
    <n v="0"/>
    <n v="0"/>
    <n v="0"/>
    <n v="0"/>
    <n v="0"/>
    <n v="3"/>
    <n v="0"/>
    <n v="0"/>
    <n v="0"/>
    <n v="0"/>
    <n v="0"/>
    <s v="new arrival"/>
  </r>
  <r>
    <n v="1377"/>
    <d v="2016-12-03T00:00:00"/>
    <d v="2016-12-03T00:00:00"/>
    <x v="1"/>
    <s v="UN"/>
    <x v="3"/>
    <x v="11"/>
    <s v="IQ-G11"/>
    <s v="ERBIL - Koisnjaq"/>
    <s v="IQ-D064"/>
    <s v="Shaqlawa distribution hall"/>
    <x v="4"/>
    <x v="4"/>
    <s v="Winter"/>
    <s v="Distributed"/>
    <s v="CASH"/>
    <n v="0"/>
    <m/>
    <n v="200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378"/>
    <d v="2016-12-03T00:00:00"/>
    <d v="2016-12-03T00:00:00"/>
    <x v="1"/>
    <s v="UN"/>
    <x v="3"/>
    <x v="11"/>
    <s v="IQ-G11"/>
    <s v="ERBIL - Koisnjaq"/>
    <s v="IQ-D064"/>
    <s v="Shaqlawa distribution hall"/>
    <x v="4"/>
    <x v="5"/>
    <s v="Winter"/>
    <s v="Distributed"/>
    <s v="CASH"/>
    <n v="0"/>
    <m/>
    <n v="200"/>
    <n v="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379"/>
    <d v="2016-12-03T00:00:00"/>
    <d v="2016-12-03T00:00:00"/>
    <x v="1"/>
    <s v="UN"/>
    <x v="3"/>
    <x v="11"/>
    <s v="IQ-G11"/>
    <s v="ERBIL - Koisnjaq"/>
    <s v="IQ-D064"/>
    <s v="Shaqlawa distribution hall"/>
    <x v="4"/>
    <x v="4"/>
    <s v="Winter"/>
    <s v="Distributed"/>
    <s v="In-Kind"/>
    <n v="139"/>
    <n v="139"/>
    <m/>
    <m/>
    <n v="834"/>
    <n v="0"/>
    <n v="0"/>
    <n v="139"/>
    <n v="139"/>
    <n v="8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s v="Winter NFIs for HC"/>
  </r>
  <r>
    <n v="1380"/>
    <d v="2016-12-03T00:00:00"/>
    <d v="2016-12-03T00:00:00"/>
    <x v="1"/>
    <s v="UN"/>
    <x v="3"/>
    <x v="11"/>
    <s v="IQ-G11"/>
    <s v="ERBIL - Koisnjaq"/>
    <s v="IQ-D064"/>
    <s v="Shaqlawa distribution hall"/>
    <x v="4"/>
    <x v="5"/>
    <s v="Winter"/>
    <s v="Distributed"/>
    <s v="In-Kind"/>
    <n v="961"/>
    <n v="961"/>
    <m/>
    <m/>
    <n v="5766"/>
    <n v="0"/>
    <n v="0"/>
    <n v="961"/>
    <n v="961"/>
    <n v="5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1"/>
    <n v="0"/>
    <n v="0"/>
    <n v="0"/>
    <n v="0"/>
    <n v="0"/>
    <m/>
  </r>
  <r>
    <n v="1381"/>
    <d v="2016-12-03T00:00:00"/>
    <d v="2016-12-03T00:00:00"/>
    <x v="1"/>
    <s v="UN"/>
    <x v="3"/>
    <x v="11"/>
    <s v="IQ-G11"/>
    <s v="ERBIL - Erbil"/>
    <s v="IQ-D064"/>
    <s v="Erbil City Center- Gulan"/>
    <x v="4"/>
    <x v="4"/>
    <s v="Winter"/>
    <s v="Distributed"/>
    <s v="CASH"/>
    <n v="0"/>
    <m/>
    <n v="20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382"/>
    <d v="2016-12-03T00:00:00"/>
    <d v="2016-12-03T00:00:00"/>
    <x v="1"/>
    <s v="UN"/>
    <x v="3"/>
    <x v="11"/>
    <s v="IQ-G11"/>
    <s v="ERBIL - Erbil"/>
    <s v="IQ-D064"/>
    <s v="Erbil City Center- Gulan"/>
    <x v="4"/>
    <x v="5"/>
    <s v="Winter"/>
    <s v="Distributed"/>
    <s v="CASH"/>
    <n v="0"/>
    <m/>
    <n v="200"/>
    <n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383"/>
    <d v="2016-12-04T00:00:00"/>
    <d v="2016-12-04T00:00:00"/>
    <x v="1"/>
    <s v="UN"/>
    <x v="2"/>
    <x v="3"/>
    <s v="IQ-G13"/>
    <s v="KIRKUK - Kirkuk"/>
    <s v="IQ-D076"/>
    <s v="Laylan camp"/>
    <x v="2"/>
    <x v="5"/>
    <s v="Normal"/>
    <s v="Distribut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m/>
  </r>
  <r>
    <n v="1384"/>
    <d v="2016-12-04T00:00:00"/>
    <d v="2016-12-04T00:00:00"/>
    <x v="1"/>
    <s v="UN"/>
    <x v="2"/>
    <x v="3"/>
    <s v="IQ-G13"/>
    <s v="KIRKUK - Kirkuk"/>
    <s v="IQ-D076"/>
    <s v="City Center"/>
    <x v="5"/>
    <x v="5"/>
    <s v="Winter"/>
    <s v="Distributed"/>
    <s v="In-Kind"/>
    <n v="308"/>
    <n v="308"/>
    <m/>
    <m/>
    <n v="1848"/>
    <n v="0"/>
    <n v="308"/>
    <n v="308"/>
    <n v="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"/>
    <n v="0"/>
    <n v="0"/>
    <n v="0"/>
    <n v="0"/>
    <n v="0"/>
    <m/>
  </r>
  <r>
    <n v="1385"/>
    <d v="2016-12-04T00:00:00"/>
    <d v="2016-12-04T00:00:00"/>
    <x v="1"/>
    <s v="UN"/>
    <x v="3"/>
    <x v="5"/>
    <s v="IQ-G15"/>
    <s v="NIN - Shikhan"/>
    <s v="IQ-D053"/>
    <s v="Qaymawa"/>
    <x v="2"/>
    <x v="5"/>
    <s v="Normal"/>
    <s v="Distributed"/>
    <s v="In-Kind"/>
    <n v="28"/>
    <n v="28"/>
    <m/>
    <m/>
    <n v="28"/>
    <n v="0"/>
    <n v="4"/>
    <n v="4"/>
    <n v="20"/>
    <n v="22"/>
    <n v="6"/>
    <n v="0"/>
    <n v="0"/>
    <n v="40"/>
    <n v="0"/>
    <n v="0"/>
    <n v="4"/>
    <n v="0"/>
    <n v="4"/>
    <n v="0"/>
    <n v="0"/>
    <n v="0"/>
    <n v="0"/>
    <n v="0"/>
    <n v="0"/>
    <n v="0"/>
    <n v="0"/>
    <n v="0"/>
    <n v="0"/>
    <n v="15"/>
    <n v="0"/>
    <n v="0"/>
    <n v="0"/>
    <n v="0"/>
    <n v="0"/>
    <s v="new arrival"/>
  </r>
  <r>
    <n v="1386"/>
    <d v="2016-12-04T00:00:00"/>
    <d v="2016-12-04T00:00:00"/>
    <x v="1"/>
    <s v="UN"/>
    <x v="12"/>
    <x v="17"/>
    <s v="IQ-G09"/>
    <s v="THI-QAR - Shatra"/>
    <s v="IQ-D107"/>
    <s v="Akad Youth forum"/>
    <x v="6"/>
    <x v="5"/>
    <s v="Winter"/>
    <s v="Distribut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100"/>
    <n v="0"/>
    <n v="0"/>
    <n v="0"/>
    <n v="0"/>
    <n v="0"/>
    <n v="0"/>
    <n v="0"/>
    <n v="0"/>
    <n v="0"/>
    <n v="0"/>
    <n v="100"/>
    <n v="0"/>
    <n v="0"/>
    <n v="0"/>
    <n v="0"/>
    <n v="0"/>
    <m/>
  </r>
  <r>
    <n v="1387"/>
    <d v="2016-12-05T00:00:00"/>
    <d v="2016-12-05T00:00:00"/>
    <x v="2"/>
    <s v="UN"/>
    <x v="4"/>
    <x v="5"/>
    <s v="IQ-G15"/>
    <m/>
    <s v=""/>
    <s v="Hassan Sham camp 2"/>
    <x v="0"/>
    <x v="1"/>
    <s v="Normal"/>
    <s v="Delivered"/>
    <s v="In-Kind"/>
    <n v="350"/>
    <n v="350"/>
    <m/>
    <m/>
    <n v="2100"/>
    <n v="0"/>
    <n v="0"/>
    <n v="0"/>
    <n v="350"/>
    <n v="0"/>
    <n v="0"/>
    <n v="0"/>
    <n v="350"/>
    <n v="0"/>
    <n v="2100"/>
    <n v="0"/>
    <n v="0"/>
    <n v="0"/>
    <n v="350"/>
    <n v="0"/>
    <n v="0"/>
    <n v="0"/>
    <n v="0"/>
    <n v="0"/>
    <n v="0"/>
    <n v="0"/>
    <n v="0"/>
    <n v="0"/>
    <n v="0"/>
    <n v="0"/>
    <n v="350"/>
    <n v="0"/>
    <n v="0"/>
    <n v="0"/>
    <n v="0"/>
    <s v="350 solar light kits,350sweing kits350 Nylon rope "/>
  </r>
  <r>
    <n v="1388"/>
    <d v="2016-12-05T00:00:00"/>
    <d v="2016-12-05T00:00:00"/>
    <x v="1"/>
    <s v="UN"/>
    <x v="2"/>
    <x v="3"/>
    <s v="IQ-G13"/>
    <s v="KIRKUK - Kirkuk"/>
    <s v="IQ-D076"/>
    <s v="Laylan camp"/>
    <x v="2"/>
    <x v="5"/>
    <s v="Normal"/>
    <s v="Distributed"/>
    <s v="In-Kind"/>
    <n v="14"/>
    <n v="14"/>
    <m/>
    <m/>
    <n v="84"/>
    <n v="0"/>
    <n v="14"/>
    <n v="14"/>
    <n v="14"/>
    <n v="42"/>
    <n v="0"/>
    <n v="0"/>
    <n v="0"/>
    <n v="42"/>
    <n v="0"/>
    <n v="0"/>
    <n v="14"/>
    <n v="0"/>
    <n v="14"/>
    <n v="0"/>
    <n v="0"/>
    <n v="0"/>
    <n v="0"/>
    <n v="0"/>
    <n v="0"/>
    <n v="0"/>
    <n v="0"/>
    <n v="0"/>
    <n v="0"/>
    <n v="14"/>
    <n v="0"/>
    <n v="0"/>
    <n v="0"/>
    <n v="0"/>
    <n v="0"/>
    <m/>
  </r>
  <r>
    <n v="1389"/>
    <d v="2016-12-05T00:00:00"/>
    <d v="2016-12-05T00:00:00"/>
    <x v="1"/>
    <s v="UN"/>
    <x v="2"/>
    <x v="3"/>
    <s v="IQ-G13"/>
    <s v="KIRKUK - Kirkuk"/>
    <s v="IQ-D076"/>
    <s v="City Center"/>
    <x v="5"/>
    <x v="5"/>
    <s v="Winter"/>
    <s v="Distributed"/>
    <s v="In-Kind"/>
    <n v="276"/>
    <n v="276"/>
    <m/>
    <m/>
    <n v="1656"/>
    <n v="0"/>
    <n v="276"/>
    <n v="276"/>
    <n v="2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"/>
    <n v="0"/>
    <n v="0"/>
    <n v="0"/>
    <n v="0"/>
    <n v="0"/>
    <m/>
  </r>
  <r>
    <n v="1390"/>
    <d v="2016-12-05T00:00:00"/>
    <d v="2016-12-05T00:00:00"/>
    <x v="1"/>
    <s v="UN"/>
    <x v="2"/>
    <x v="3"/>
    <s v="IQ-G13"/>
    <s v="KIRKUK - Daquq"/>
    <s v="IQ-D076"/>
    <s v="Nazrawa camp"/>
    <x v="2"/>
    <x v="5"/>
    <s v="Normal"/>
    <s v="Distribut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m/>
  </r>
  <r>
    <n v="1391"/>
    <d v="2016-12-05T00:00:00"/>
    <d v="2016-12-05T00:00:00"/>
    <x v="1"/>
    <s v="UN"/>
    <x v="2"/>
    <x v="3"/>
    <s v="IQ-G13"/>
    <s v="KIRKUK - Kirkuk"/>
    <s v="IQ-D076"/>
    <s v="Laylan2 camp"/>
    <x v="2"/>
    <x v="5"/>
    <s v="Normal"/>
    <s v="Distributed"/>
    <s v="In-Kind"/>
    <n v="15"/>
    <n v="15"/>
    <m/>
    <m/>
    <n v="90"/>
    <n v="0"/>
    <n v="15"/>
    <n v="15"/>
    <n v="15"/>
    <n v="45"/>
    <n v="0"/>
    <n v="0"/>
    <n v="0"/>
    <n v="45"/>
    <n v="0"/>
    <n v="0"/>
    <n v="15"/>
    <n v="0"/>
    <n v="15"/>
    <n v="0"/>
    <n v="0"/>
    <n v="0"/>
    <n v="0"/>
    <n v="0"/>
    <n v="0"/>
    <n v="0"/>
    <n v="0"/>
    <n v="0"/>
    <n v="0"/>
    <n v="15"/>
    <n v="0"/>
    <n v="0"/>
    <n v="0"/>
    <n v="0"/>
    <n v="0"/>
    <m/>
  </r>
  <r>
    <n v="1392"/>
    <d v="2016-12-05T00:00:00"/>
    <d v="2016-12-05T00:00:00"/>
    <x v="1"/>
    <s v="UN"/>
    <x v="3"/>
    <x v="5"/>
    <s v="IQ-G15"/>
    <s v="NIN - Shikhan"/>
    <s v="IQ-D053"/>
    <s v="Qaymawa"/>
    <x v="2"/>
    <x v="5"/>
    <s v="Normal"/>
    <s v="Distributed"/>
    <s v="In-Kind"/>
    <n v="28"/>
    <n v="28"/>
    <m/>
    <m/>
    <n v="10"/>
    <n v="0"/>
    <n v="1"/>
    <n v="1"/>
    <n v="4"/>
    <n v="7"/>
    <n v="3"/>
    <n v="0"/>
    <n v="0"/>
    <n v="10"/>
    <n v="0"/>
    <n v="0"/>
    <n v="1"/>
    <n v="0"/>
    <n v="1"/>
    <n v="0"/>
    <n v="0"/>
    <n v="0"/>
    <n v="19"/>
    <n v="0"/>
    <n v="0"/>
    <n v="0"/>
    <n v="0"/>
    <n v="0"/>
    <n v="0"/>
    <n v="3"/>
    <n v="0"/>
    <n v="0"/>
    <n v="0"/>
    <n v="0"/>
    <n v="0"/>
    <s v="new arrival"/>
  </r>
  <r>
    <n v="1393"/>
    <d v="2016-12-05T00:00:00"/>
    <d v="2016-12-05T00:00:00"/>
    <x v="1"/>
    <s v="UN"/>
    <x v="3"/>
    <x v="5"/>
    <s v="IQ-G15"/>
    <s v="NIN - Tilkaif"/>
    <s v="IQ-D053"/>
    <s v="Alqosh"/>
    <x v="4"/>
    <x v="2"/>
    <s v="Winter"/>
    <s v="Distributed"/>
    <s v="In-Kind"/>
    <n v="471"/>
    <n v="471"/>
    <m/>
    <m/>
    <n v="2274"/>
    <n v="0"/>
    <n v="0"/>
    <n v="445"/>
    <n v="445"/>
    <n v="0"/>
    <n v="22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5"/>
    <n v="0"/>
    <n v="0"/>
    <n v="0"/>
    <n v="0"/>
    <n v="0"/>
    <s v="winterization"/>
  </r>
  <r>
    <n v="1394"/>
    <d v="2016-12-05T00:00:00"/>
    <d v="2016-12-05T00:00:00"/>
    <x v="1"/>
    <s v="UN"/>
    <x v="3"/>
    <x v="0"/>
    <s v="IQ-G08"/>
    <s v="DAHUK - Sumel"/>
    <s v="IQ-D049"/>
    <s v="Avro City"/>
    <x v="4"/>
    <x v="2"/>
    <s v="Normal"/>
    <s v="Distributed"/>
    <s v="In-Kind"/>
    <n v="1"/>
    <n v="1"/>
    <m/>
    <m/>
    <n v="4"/>
    <n v="0"/>
    <n v="1"/>
    <n v="0"/>
    <n v="1"/>
    <n v="4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395"/>
    <d v="2016-12-05T00:00:00"/>
    <d v="2016-12-05T00:00:00"/>
    <x v="1"/>
    <s v="UN"/>
    <x v="11"/>
    <x v="10"/>
    <s v="IQ-G05"/>
    <s v="SUL - Sulaymaniya"/>
    <s v="IQ-D069"/>
    <s v="Ashti Camp"/>
    <x v="2"/>
    <x v="5"/>
    <s v="Normal"/>
    <s v="Distributed"/>
    <s v="In-Kind"/>
    <n v="409"/>
    <n v="409"/>
    <m/>
    <m/>
    <n v="1072"/>
    <n v="0"/>
    <n v="0"/>
    <n v="0"/>
    <n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396"/>
    <d v="2016-12-05T00:00:00"/>
    <d v="2016-12-05T00:00:00"/>
    <x v="1"/>
    <s v="UN"/>
    <x v="12"/>
    <x v="13"/>
    <s v="IQ-G04"/>
    <s v="QADISSIYA - Diwaniya"/>
    <s v="IQ-D030"/>
    <s v="Nahrawan-scientific forum"/>
    <x v="6"/>
    <x v="5"/>
    <s v="Winter"/>
    <s v="Distribut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m/>
  </r>
  <r>
    <n v="1397"/>
    <d v="2016-12-05T00:00:00"/>
    <d v="2016-12-05T00:00:00"/>
    <x v="1"/>
    <s v="UN"/>
    <x v="15"/>
    <x v="16"/>
    <s v="IQ-G02"/>
    <s v="BASRA - Basrah"/>
    <s v="IQ-D058"/>
    <s v="5 mile- collective center"/>
    <x v="6"/>
    <x v="5"/>
    <s v="Winter"/>
    <s v="Distributed"/>
    <s v="In-Kind"/>
    <n v="125"/>
    <n v="125"/>
    <m/>
    <m/>
    <n v="750"/>
    <n v="0"/>
    <n v="125"/>
    <n v="1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m/>
  </r>
  <r>
    <n v="1398"/>
    <d v="2016-12-05T00:00:00"/>
    <d v="2016-12-05T00:00:00"/>
    <x v="1"/>
    <s v="UN"/>
    <x v="6"/>
    <x v="11"/>
    <s v="IQ-G11"/>
    <s v="ERBIL - Makhmur"/>
    <s v="IQ-D064"/>
    <s v="Debaga 1 Camp"/>
    <x v="2"/>
    <x v="5"/>
    <s v="Winter"/>
    <s v="Distributed"/>
    <s v="In-Kind"/>
    <n v="253"/>
    <n v="25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"/>
    <n v="0"/>
    <n v="0"/>
    <n v="0"/>
    <n v="0"/>
    <n v="0"/>
    <s v="Heating stove"/>
  </r>
  <r>
    <n v="1399"/>
    <d v="2016-12-05T00:00:00"/>
    <d v="2016-12-05T00:00:00"/>
    <x v="1"/>
    <s v="UN"/>
    <x v="6"/>
    <x v="11"/>
    <s v="IQ-G11"/>
    <s v="ERBIL - Makhmur"/>
    <s v="IQ-D064"/>
    <s v="Debaga 1 Camp"/>
    <x v="2"/>
    <x v="5"/>
    <s v="Winter"/>
    <s v="Distributed"/>
    <s v="In-Kind"/>
    <n v="250"/>
    <n v="25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s v="Heating stove"/>
  </r>
  <r>
    <n v="1400"/>
    <d v="2016-12-05T00:00:00"/>
    <d v="2016-12-05T00:00:00"/>
    <x v="1"/>
    <s v="UN"/>
    <x v="36"/>
    <x v="10"/>
    <s v="IQ-G05"/>
    <s v="SUL - Chamchamal"/>
    <s v="IQ-D069"/>
    <s v="Chamchamal football field"/>
    <x v="4"/>
    <x v="5"/>
    <s v="Winter"/>
    <s v="Distributed"/>
    <s v="CASH"/>
    <n v="80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500,000 IQD/family) - Zain Cash"/>
  </r>
  <r>
    <n v="1401"/>
    <d v="2016-12-05T00:00:00"/>
    <d v="2016-12-05T00:00:00"/>
    <x v="1"/>
    <s v="UN"/>
    <x v="11"/>
    <x v="10"/>
    <s v="IQ-G05"/>
    <s v="SUL - Sulaymaniya"/>
    <s v="IQ-D069"/>
    <s v="Ashti Camp"/>
    <x v="2"/>
    <x v="2"/>
    <s v="Winter"/>
    <s v="Distributed"/>
    <s v="In-Kind"/>
    <n v="409"/>
    <n v="409"/>
    <m/>
    <m/>
    <n v="1072"/>
    <n v="0"/>
    <n v="0"/>
    <n v="0"/>
    <n v="3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402"/>
    <d v="2016-12-06T00:00:00"/>
    <d v="2016-12-06T00:00:00"/>
    <x v="2"/>
    <s v="UN"/>
    <x v="4"/>
    <x v="5"/>
    <s v="IQ-G15"/>
    <m/>
    <s v=""/>
    <s v="Airstrip E-site"/>
    <x v="0"/>
    <x v="1"/>
    <s v="Normal"/>
    <s v="Delivered"/>
    <s v="In-Kind"/>
    <n v="225"/>
    <n v="225"/>
    <m/>
    <m/>
    <n v="1350"/>
    <n v="0"/>
    <n v="225"/>
    <n v="0"/>
    <n v="225"/>
    <n v="1350"/>
    <n v="0"/>
    <n v="1350"/>
    <n v="225"/>
    <n v="0"/>
    <n v="1350"/>
    <n v="0"/>
    <n v="225"/>
    <n v="0"/>
    <n v="225"/>
    <n v="0"/>
    <n v="225"/>
    <n v="0"/>
    <n v="0"/>
    <n v="0"/>
    <n v="0"/>
    <n v="0"/>
    <n v="0"/>
    <n v="0"/>
    <n v="225"/>
    <n v="0"/>
    <n v="225"/>
    <n v="0"/>
    <n v="0"/>
    <n v="0"/>
    <n v="0"/>
    <s v="225 solar light kits,225sweing kits225 Nylon rope "/>
  </r>
  <r>
    <n v="1403"/>
    <d v="2016-12-06T00:00:00"/>
    <d v="2016-12-06T00:00:00"/>
    <x v="2"/>
    <s v="UN"/>
    <x v="4"/>
    <x v="5"/>
    <s v="IQ-G15"/>
    <m/>
    <s v=""/>
    <s v="Aljadaa"/>
    <x v="0"/>
    <x v="1"/>
    <s v="Normal"/>
    <s v="Delivered"/>
    <s v="In-Kind"/>
    <n v="100"/>
    <n v="100"/>
    <m/>
    <m/>
    <n v="600"/>
    <n v="0"/>
    <n v="100"/>
    <n v="0"/>
    <n v="100"/>
    <n v="600"/>
    <n v="0"/>
    <n v="600"/>
    <n v="100"/>
    <n v="0"/>
    <n v="600"/>
    <n v="0"/>
    <n v="100"/>
    <n v="0"/>
    <n v="100"/>
    <n v="0"/>
    <n v="100"/>
    <n v="0"/>
    <n v="0"/>
    <n v="0"/>
    <n v="0"/>
    <n v="0"/>
    <n v="0"/>
    <n v="0"/>
    <n v="100"/>
    <n v="0"/>
    <n v="100"/>
    <n v="0"/>
    <n v="0"/>
    <n v="0"/>
    <n v="0"/>
    <s v="100 solar light kits,100sweing kits100 Nylon rope "/>
  </r>
  <r>
    <n v="1404"/>
    <d v="2016-12-06T00:00:00"/>
    <d v="2016-12-06T00:00:00"/>
    <x v="1"/>
    <s v="UN"/>
    <x v="2"/>
    <x v="3"/>
    <s v="IQ-G13"/>
    <s v="KIRKUK - Kirkuk"/>
    <s v="IQ-D076"/>
    <s v="City Center"/>
    <x v="5"/>
    <x v="5"/>
    <s v="Normal"/>
    <s v="Distributed"/>
    <s v="In-Kind"/>
    <n v="3"/>
    <n v="3"/>
    <m/>
    <m/>
    <n v="18"/>
    <n v="0"/>
    <n v="3"/>
    <n v="3"/>
    <n v="3"/>
    <n v="9"/>
    <n v="0"/>
    <n v="0"/>
    <n v="0"/>
    <n v="9"/>
    <n v="0"/>
    <n v="0"/>
    <n v="3"/>
    <n v="0"/>
    <n v="3"/>
    <n v="0"/>
    <n v="0"/>
    <n v="0"/>
    <n v="0"/>
    <n v="0"/>
    <n v="0"/>
    <n v="0"/>
    <n v="0"/>
    <n v="0"/>
    <n v="0"/>
    <n v="3"/>
    <n v="0"/>
    <n v="0"/>
    <n v="0"/>
    <n v="0"/>
    <n v="0"/>
    <m/>
  </r>
  <r>
    <n v="1405"/>
    <d v="2016-12-06T00:00:00"/>
    <d v="2016-12-06T00:00:00"/>
    <x v="1"/>
    <s v="UN"/>
    <x v="6"/>
    <x v="11"/>
    <s v="IQ-G11"/>
    <s v="ERBIL - Makhmur"/>
    <s v="IQ-D064"/>
    <s v="Debaga 1 Camp"/>
    <x v="2"/>
    <x v="5"/>
    <s v="Winter"/>
    <s v="Distributed"/>
    <s v="In-Kind"/>
    <n v="167"/>
    <n v="16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0"/>
    <n v="0"/>
    <s v="Heating stove"/>
  </r>
  <r>
    <n v="1406"/>
    <d v="2016-12-06T00:00:00"/>
    <d v="2016-12-06T00:00:00"/>
    <x v="1"/>
    <s v="UN"/>
    <x v="3"/>
    <x v="11"/>
    <s v="IQ-G11"/>
    <s v="ERBIL - Erbil"/>
    <s v="IQ-D064"/>
    <s v="Erbil City Center- Farmandan"/>
    <x v="4"/>
    <x v="4"/>
    <s v="Winter"/>
    <s v="Distributed"/>
    <s v="CASH"/>
    <n v="0"/>
    <m/>
    <n v="20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07"/>
    <d v="2016-12-06T00:00:00"/>
    <d v="2016-12-06T00:00:00"/>
    <x v="1"/>
    <s v="UN"/>
    <x v="3"/>
    <x v="11"/>
    <s v="IQ-G11"/>
    <s v="ERBIL - Erbil"/>
    <s v="IQ-D064"/>
    <s v="Erbil City Center- Farmandan"/>
    <x v="4"/>
    <x v="5"/>
    <s v="Winter"/>
    <s v="Distributed"/>
    <s v="CASH"/>
    <n v="0"/>
    <m/>
    <n v="200"/>
    <n v="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08"/>
    <d v="2016-12-06T00:00:00"/>
    <d v="2016-12-06T00:00:00"/>
    <x v="1"/>
    <s v="UN"/>
    <x v="3"/>
    <x v="11"/>
    <s v="IQ-G11"/>
    <s v="ERBIL - Erbil"/>
    <s v="IQ-D064"/>
    <s v="Erbil City Center- Farmandan"/>
    <x v="4"/>
    <x v="4"/>
    <s v="Winter"/>
    <s v="Distributed"/>
    <s v="In-Kind"/>
    <n v="36"/>
    <n v="36"/>
    <m/>
    <m/>
    <n v="216"/>
    <n v="0"/>
    <n v="0"/>
    <n v="36"/>
    <n v="36"/>
    <n v="2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s v="Winter NFIs for HC"/>
  </r>
  <r>
    <n v="1409"/>
    <d v="2016-12-06T00:00:00"/>
    <d v="2016-12-06T00:00:00"/>
    <x v="1"/>
    <s v="UN"/>
    <x v="3"/>
    <x v="11"/>
    <s v="IQ-G11"/>
    <s v="ERBIL - Erbil"/>
    <s v="IQ-D064"/>
    <s v="Erbil City Center- Farmandan"/>
    <x v="4"/>
    <x v="5"/>
    <s v="Winter"/>
    <s v="Distributed"/>
    <s v="In-Kind"/>
    <n v="264"/>
    <n v="264"/>
    <m/>
    <m/>
    <n v="1584"/>
    <n v="0"/>
    <n v="0"/>
    <n v="264"/>
    <n v="264"/>
    <n v="1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"/>
    <n v="0"/>
    <n v="0"/>
    <n v="0"/>
    <n v="0"/>
    <n v="0"/>
    <m/>
  </r>
  <r>
    <n v="1410"/>
    <d v="2016-12-06T00:00:00"/>
    <d v="2016-12-06T00:00:00"/>
    <x v="1"/>
    <s v="UN"/>
    <x v="2"/>
    <x v="3"/>
    <s v="IQ-G13"/>
    <s v="KIRKUK - Kirkuk"/>
    <s v="IQ-D076"/>
    <s v="Laylan camp"/>
    <x v="2"/>
    <x v="5"/>
    <s v="Normal"/>
    <s v="Distributed"/>
    <s v="In-Kind"/>
    <n v="29"/>
    <n v="29"/>
    <m/>
    <m/>
    <n v="174"/>
    <n v="0"/>
    <n v="29"/>
    <n v="29"/>
    <n v="29"/>
    <n v="87"/>
    <n v="0"/>
    <n v="0"/>
    <n v="0"/>
    <n v="87"/>
    <n v="0"/>
    <n v="0"/>
    <n v="29"/>
    <n v="0"/>
    <n v="29"/>
    <n v="0"/>
    <n v="0"/>
    <n v="0"/>
    <n v="0"/>
    <n v="0"/>
    <n v="0"/>
    <n v="0"/>
    <n v="0"/>
    <n v="0"/>
    <n v="0"/>
    <n v="29"/>
    <n v="0"/>
    <n v="0"/>
    <n v="0"/>
    <n v="0"/>
    <n v="0"/>
    <m/>
  </r>
  <r>
    <n v="1411"/>
    <d v="2016-12-06T00:00:00"/>
    <d v="2016-12-06T00:00:00"/>
    <x v="1"/>
    <s v="UN"/>
    <x v="2"/>
    <x v="3"/>
    <s v="IQ-G13"/>
    <s v="KIRKUK - Daquq"/>
    <s v="IQ-D076"/>
    <s v="Nazrawa camp"/>
    <x v="2"/>
    <x v="5"/>
    <s v="Normal"/>
    <s v="Distributed"/>
    <s v="In-Kind"/>
    <n v="13"/>
    <n v="13"/>
    <m/>
    <m/>
    <n v="78"/>
    <n v="0"/>
    <n v="13"/>
    <n v="13"/>
    <n v="13"/>
    <n v="39"/>
    <n v="0"/>
    <n v="0"/>
    <n v="0"/>
    <n v="39"/>
    <n v="0"/>
    <n v="0"/>
    <n v="13"/>
    <n v="0"/>
    <n v="13"/>
    <n v="0"/>
    <n v="0"/>
    <n v="0"/>
    <n v="0"/>
    <n v="0"/>
    <n v="0"/>
    <n v="0"/>
    <n v="0"/>
    <n v="0"/>
    <n v="0"/>
    <n v="13"/>
    <n v="0"/>
    <n v="0"/>
    <n v="0"/>
    <n v="0"/>
    <n v="0"/>
    <m/>
  </r>
  <r>
    <n v="1412"/>
    <d v="2016-12-06T00:00:00"/>
    <d v="2016-12-06T00:00:00"/>
    <x v="1"/>
    <s v="UN"/>
    <x v="2"/>
    <x v="3"/>
    <s v="IQ-G13"/>
    <s v="KIRKUK - Kirkuk"/>
    <s v="IQ-D076"/>
    <s v="Laylan2 camp"/>
    <x v="2"/>
    <x v="5"/>
    <s v="Normal"/>
    <s v="Distributed"/>
    <s v="In-Kind"/>
    <n v="19"/>
    <n v="19"/>
    <m/>
    <m/>
    <n v="114"/>
    <n v="0"/>
    <n v="19"/>
    <n v="19"/>
    <n v="19"/>
    <n v="57"/>
    <n v="0"/>
    <n v="0"/>
    <n v="0"/>
    <n v="57"/>
    <n v="0"/>
    <n v="0"/>
    <n v="19"/>
    <n v="0"/>
    <n v="19"/>
    <n v="0"/>
    <n v="0"/>
    <n v="0"/>
    <n v="0"/>
    <n v="0"/>
    <n v="0"/>
    <n v="0"/>
    <n v="0"/>
    <n v="0"/>
    <n v="0"/>
    <n v="19"/>
    <n v="0"/>
    <n v="0"/>
    <n v="0"/>
    <n v="0"/>
    <n v="0"/>
    <m/>
  </r>
  <r>
    <n v="1413"/>
    <d v="2016-12-06T00:00:00"/>
    <d v="2016-12-06T00:00:00"/>
    <x v="1"/>
    <s v="UN"/>
    <x v="2"/>
    <x v="3"/>
    <s v="IQ-G13"/>
    <s v="KIRKUK - Daquq"/>
    <s v="IQ-D076"/>
    <s v="Daquq camp"/>
    <x v="2"/>
    <x v="5"/>
    <s v="Normal"/>
    <s v="Distributed"/>
    <s v="In-Kind"/>
    <n v="9"/>
    <n v="9"/>
    <m/>
    <m/>
    <n v="54"/>
    <n v="0"/>
    <n v="9"/>
    <n v="9"/>
    <n v="9"/>
    <n v="27"/>
    <n v="0"/>
    <n v="0"/>
    <n v="0"/>
    <n v="27"/>
    <n v="0"/>
    <n v="0"/>
    <n v="9"/>
    <n v="0"/>
    <n v="9"/>
    <n v="0"/>
    <n v="0"/>
    <n v="0"/>
    <n v="0"/>
    <n v="0"/>
    <n v="0"/>
    <n v="0"/>
    <n v="0"/>
    <n v="0"/>
    <n v="0"/>
    <n v="9"/>
    <n v="0"/>
    <n v="0"/>
    <n v="0"/>
    <n v="0"/>
    <n v="0"/>
    <m/>
  </r>
  <r>
    <n v="1414"/>
    <d v="2016-12-06T00:00:00"/>
    <d v="2016-12-06T00:00:00"/>
    <x v="1"/>
    <s v="UN"/>
    <x v="2"/>
    <x v="3"/>
    <s v="IQ-G13"/>
    <s v="KIRKUK - Kirkuk"/>
    <s v="IQ-D076"/>
    <s v="City Center"/>
    <x v="5"/>
    <x v="5"/>
    <s v="Winter"/>
    <s v="Distributed"/>
    <s v="In-Kind"/>
    <n v="329"/>
    <n v="329"/>
    <m/>
    <m/>
    <n v="1974"/>
    <n v="0"/>
    <n v="329"/>
    <n v="329"/>
    <n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"/>
    <n v="0"/>
    <n v="0"/>
    <n v="0"/>
    <n v="0"/>
    <n v="0"/>
    <m/>
  </r>
  <r>
    <n v="1415"/>
    <d v="2016-12-06T00:00:00"/>
    <d v="2016-12-06T00:00:00"/>
    <x v="1"/>
    <s v="UN"/>
    <x v="3"/>
    <x v="0"/>
    <s v="IQ-G08"/>
    <s v="DAHUK - Zakho"/>
    <s v="IQ-D049"/>
    <s v="Darkar "/>
    <x v="2"/>
    <x v="2"/>
    <s v="Winter"/>
    <s v="Distributed"/>
    <s v="In-Kind"/>
    <n v="671"/>
    <n v="671"/>
    <m/>
    <m/>
    <n v="0"/>
    <n v="0"/>
    <n v="0"/>
    <n v="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16"/>
    <d v="2016-12-06T00:00:00"/>
    <d v="2016-12-06T00:00:00"/>
    <x v="1"/>
    <s v="UN"/>
    <x v="11"/>
    <x v="10"/>
    <s v="IQ-G05"/>
    <s v="SUL - Sulaymaniya"/>
    <s v="IQ-D069"/>
    <s v="Arbat IDP Camp"/>
    <x v="2"/>
    <x v="5"/>
    <s v="Normal"/>
    <s v="Distributed"/>
    <s v="In-Kind"/>
    <n v="20"/>
    <n v="20"/>
    <m/>
    <m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417"/>
    <d v="2016-12-06T00:00:00"/>
    <d v="2016-12-06T00:00:00"/>
    <x v="1"/>
    <s v="UN"/>
    <x v="1"/>
    <x v="7"/>
    <s v="IQ-G07"/>
    <s v="BAGHDAD - Mahmoudiya"/>
    <s v="IQ-D093"/>
    <s v="Albu Essa"/>
    <x v="3"/>
    <x v="5"/>
    <s v="Winter"/>
    <s v="Distributed"/>
    <s v="In-Kind"/>
    <n v="100"/>
    <n v="100"/>
    <m/>
    <m/>
    <n v="600"/>
    <n v="0"/>
    <n v="100"/>
    <n v="10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s v="new arrivale"/>
  </r>
  <r>
    <n v="1418"/>
    <d v="2016-12-06T00:00:00"/>
    <d v="2016-12-06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54"/>
    <n v="54"/>
    <m/>
    <m/>
    <n v="324"/>
    <n v="0"/>
    <n v="54"/>
    <n v="54"/>
    <n v="54"/>
    <n v="162"/>
    <n v="0"/>
    <n v="0"/>
    <n v="0"/>
    <n v="162"/>
    <n v="0"/>
    <n v="0"/>
    <n v="54"/>
    <n v="0"/>
    <n v="54"/>
    <n v="0"/>
    <n v="0"/>
    <n v="0"/>
    <n v="0"/>
    <n v="0"/>
    <n v="0"/>
    <n v="0"/>
    <n v="0"/>
    <n v="0"/>
    <n v="0"/>
    <n v="54"/>
    <n v="0"/>
    <n v="0"/>
    <n v="0"/>
    <n v="0"/>
    <n v="0"/>
    <s v="new arrivals"/>
  </r>
  <r>
    <n v="1419"/>
    <d v="2016-12-06T00:00:00"/>
    <d v="2016-12-06T00:00:00"/>
    <x v="1"/>
    <s v="UN"/>
    <x v="3"/>
    <x v="10"/>
    <s v="IQ-G05"/>
    <s v="SUL - Chamchamal"/>
    <s v="IQ-D069"/>
    <s v="Chamchamal Center"/>
    <x v="4"/>
    <x v="5"/>
    <s v="Winter"/>
    <s v="Distributed"/>
    <s v="CASH"/>
    <n v="135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$400/family)"/>
  </r>
  <r>
    <n v="1420"/>
    <d v="2016-12-06T00:00:00"/>
    <d v="2016-12-06T00:00:00"/>
    <x v="1"/>
    <s v="UN"/>
    <x v="11"/>
    <x v="10"/>
    <s v="IQ-G05"/>
    <s v="SUL - Sulaymaniya"/>
    <s v="IQ-D069"/>
    <s v="Arbat IDP Camp"/>
    <x v="2"/>
    <x v="2"/>
    <s v="Winter"/>
    <s v="Distributed"/>
    <s v="In-Kind"/>
    <n v="20"/>
    <n v="20"/>
    <m/>
    <m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</r>
  <r>
    <n v="1421"/>
    <d v="2016-12-07T00:00:00"/>
    <d v="2016-12-07T00:00:00"/>
    <x v="2"/>
    <s v="UN"/>
    <x v="4"/>
    <x v="5"/>
    <s v="IQ-G15"/>
    <m/>
    <s v=""/>
    <s v="Hassan Sham camp 1"/>
    <x v="0"/>
    <x v="1"/>
    <s v="Normal"/>
    <s v="Delivered"/>
    <s v="In-Kind"/>
    <n v="1015"/>
    <n v="1015"/>
    <m/>
    <m/>
    <n v="6090"/>
    <n v="0"/>
    <n v="0"/>
    <n v="0"/>
    <n v="1015"/>
    <n v="0"/>
    <n v="0"/>
    <n v="0"/>
    <n v="1015"/>
    <n v="0"/>
    <n v="6090"/>
    <n v="0"/>
    <n v="0"/>
    <n v="0"/>
    <n v="1015"/>
    <n v="0"/>
    <n v="0"/>
    <n v="0"/>
    <n v="0"/>
    <n v="0"/>
    <n v="0"/>
    <n v="0"/>
    <n v="0"/>
    <n v="0"/>
    <n v="0"/>
    <n v="0"/>
    <n v="1015"/>
    <n v="0"/>
    <n v="0"/>
    <n v="0"/>
    <n v="0"/>
    <s v="1015solar light kits,1015sweing kits1015 Nylon rope "/>
  </r>
  <r>
    <n v="1422"/>
    <d v="2016-12-07T00:00:00"/>
    <d v="2016-12-07T00:00:00"/>
    <x v="2"/>
    <s v="UN"/>
    <x v="4"/>
    <x v="5"/>
    <s v="IQ-G15"/>
    <m/>
    <s v=""/>
    <s v="Airstrip E-site"/>
    <x v="0"/>
    <x v="1"/>
    <s v="Normal"/>
    <s v="Delivered"/>
    <s v="In-Kind"/>
    <n v="41"/>
    <n v="41"/>
    <m/>
    <m/>
    <n v="246"/>
    <n v="0"/>
    <n v="41"/>
    <n v="0"/>
    <n v="41"/>
    <n v="246"/>
    <n v="0"/>
    <n v="246"/>
    <n v="41"/>
    <n v="0"/>
    <n v="246"/>
    <n v="0"/>
    <n v="41"/>
    <n v="0"/>
    <n v="41"/>
    <n v="0"/>
    <n v="41"/>
    <n v="0"/>
    <n v="0"/>
    <n v="0"/>
    <n v="0"/>
    <n v="0"/>
    <n v="0"/>
    <n v="0"/>
    <n v="41"/>
    <n v="0"/>
    <n v="41"/>
    <n v="0"/>
    <n v="0"/>
    <n v="0"/>
    <n v="0"/>
    <s v="41 solar light kits,41sweing kits41 Nylon rope "/>
  </r>
  <r>
    <n v="1423"/>
    <d v="2016-12-07T00:00:00"/>
    <d v="2016-12-07T00:00:00"/>
    <x v="1"/>
    <s v="UN"/>
    <x v="3"/>
    <x v="11"/>
    <s v="IQ-G11"/>
    <s v="ERBIL - Erbil"/>
    <s v="IQ-D064"/>
    <s v="Badawa and Shahidan"/>
    <x v="4"/>
    <x v="4"/>
    <s v="Winter"/>
    <s v="Distributed"/>
    <s v="CASH"/>
    <n v="0"/>
    <m/>
    <n v="20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24"/>
    <d v="2016-12-07T00:00:00"/>
    <d v="2016-12-07T00:00:00"/>
    <x v="1"/>
    <s v="UN"/>
    <x v="3"/>
    <x v="11"/>
    <s v="IQ-G11"/>
    <s v="ERBIL - Erbil"/>
    <s v="IQ-D064"/>
    <s v="Badawa and Shahidan"/>
    <x v="4"/>
    <x v="5"/>
    <s v="Winter"/>
    <s v="Distributed"/>
    <s v="CASH"/>
    <n v="0"/>
    <m/>
    <n v="200"/>
    <n v="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25"/>
    <d v="2016-12-07T00:00:00"/>
    <d v="2016-12-07T00:00:00"/>
    <x v="1"/>
    <s v="UN"/>
    <x v="3"/>
    <x v="11"/>
    <s v="IQ-G11"/>
    <s v="ERBIL - Erbil"/>
    <s v="IQ-D064"/>
    <s v="Badawa and Shahidan"/>
    <x v="4"/>
    <x v="4"/>
    <s v="Winter"/>
    <s v="Distributed"/>
    <s v="In-Kind"/>
    <n v="13"/>
    <n v="13"/>
    <m/>
    <m/>
    <n v="78"/>
    <n v="0"/>
    <n v="0"/>
    <n v="13"/>
    <n v="13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s v="Winter NFIs for HC"/>
  </r>
  <r>
    <n v="1426"/>
    <d v="2016-12-07T00:00:00"/>
    <d v="2016-12-07T00:00:00"/>
    <x v="1"/>
    <s v="UN"/>
    <x v="3"/>
    <x v="11"/>
    <s v="IQ-G11"/>
    <s v="ERBIL - Erbil"/>
    <s v="IQ-D064"/>
    <s v="Badawa and Shahidan"/>
    <x v="4"/>
    <x v="5"/>
    <s v="Winter"/>
    <s v="Distributed"/>
    <s v="In-Kind"/>
    <n v="248"/>
    <n v="248"/>
    <m/>
    <m/>
    <n v="1488"/>
    <n v="0"/>
    <n v="0"/>
    <n v="248"/>
    <n v="248"/>
    <n v="1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"/>
    <n v="0"/>
    <n v="0"/>
    <n v="0"/>
    <n v="0"/>
    <n v="0"/>
    <m/>
  </r>
  <r>
    <n v="1427"/>
    <d v="2016-12-07T00:00:00"/>
    <d v="2016-12-07T00:00:00"/>
    <x v="1"/>
    <s v="UN"/>
    <x v="3"/>
    <x v="11"/>
    <s v="IQ-G11"/>
    <s v="ERBIL - Erbil"/>
    <s v="IQ-D064"/>
    <s v="Kasnazan"/>
    <x v="4"/>
    <x v="4"/>
    <s v="Winter"/>
    <s v="Distributed"/>
    <s v="CASH"/>
    <n v="0"/>
    <m/>
    <n v="20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28"/>
    <d v="2016-12-07T00:00:00"/>
    <d v="2016-12-07T00:00:00"/>
    <x v="1"/>
    <s v="UN"/>
    <x v="3"/>
    <x v="11"/>
    <s v="IQ-G11"/>
    <s v="ERBIL - Erbil"/>
    <s v="IQ-D064"/>
    <s v="Kasnazan"/>
    <x v="4"/>
    <x v="5"/>
    <s v="Winter"/>
    <s v="Distributed"/>
    <s v="CASH"/>
    <n v="0"/>
    <m/>
    <n v="200"/>
    <n v="5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29"/>
    <d v="2016-12-07T00:00:00"/>
    <d v="2016-12-07T00:00:00"/>
    <x v="1"/>
    <s v="UN"/>
    <x v="3"/>
    <x v="11"/>
    <s v="IQ-G11"/>
    <s v="ERBIL - Erbil"/>
    <s v="IQ-D064"/>
    <s v="Kasnazan"/>
    <x v="4"/>
    <x v="4"/>
    <s v="Winter"/>
    <s v="Distributed"/>
    <s v="In-Kind"/>
    <n v="90"/>
    <n v="90"/>
    <m/>
    <m/>
    <n v="540"/>
    <n v="0"/>
    <n v="0"/>
    <n v="90"/>
    <n v="90"/>
    <n v="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0"/>
    <n v="0"/>
    <n v="0"/>
    <n v="0"/>
    <n v="0"/>
    <s v="Winter NFIs for HC"/>
  </r>
  <r>
    <n v="1430"/>
    <d v="2016-12-07T00:00:00"/>
    <d v="2016-12-07T00:00:00"/>
    <x v="1"/>
    <s v="UN"/>
    <x v="3"/>
    <x v="11"/>
    <s v="IQ-G11"/>
    <s v="ERBIL - Erbil"/>
    <s v="IQ-D064"/>
    <s v="Kasnazan"/>
    <x v="4"/>
    <x v="5"/>
    <s v="Winter"/>
    <s v="Distributed"/>
    <s v="In-Kind"/>
    <n v="590"/>
    <n v="590"/>
    <m/>
    <m/>
    <n v="3540"/>
    <n v="0"/>
    <n v="0"/>
    <n v="590"/>
    <n v="590"/>
    <n v="35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"/>
    <n v="0"/>
    <n v="0"/>
    <n v="0"/>
    <n v="0"/>
    <n v="0"/>
    <m/>
  </r>
  <r>
    <n v="1431"/>
    <d v="2016-12-07T00:00:00"/>
    <d v="2016-12-07T00:00:00"/>
    <x v="1"/>
    <s v="UN"/>
    <x v="2"/>
    <x v="3"/>
    <s v="IQ-G13"/>
    <s v="KIRKUK - Kirkuk"/>
    <s v="IQ-D076"/>
    <s v="City Center"/>
    <x v="5"/>
    <x v="5"/>
    <s v="Winter"/>
    <s v="Distributed"/>
    <s v="In-Kind"/>
    <n v="419"/>
    <n v="419"/>
    <m/>
    <m/>
    <n v="2514"/>
    <n v="0"/>
    <n v="419"/>
    <n v="419"/>
    <n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"/>
    <n v="0"/>
    <n v="0"/>
    <n v="0"/>
    <n v="0"/>
    <n v="0"/>
    <m/>
  </r>
  <r>
    <n v="1432"/>
    <d v="2016-12-07T00:00:00"/>
    <d v="2016-12-07T00:00:00"/>
    <x v="1"/>
    <s v="UN"/>
    <x v="2"/>
    <x v="3"/>
    <s v="IQ-G13"/>
    <s v="KIRKUK - Daquq"/>
    <s v="IQ-D076"/>
    <s v="Daquq camp"/>
    <x v="2"/>
    <x v="5"/>
    <s v="Normal"/>
    <s v="Distributed"/>
    <s v="In-Kind"/>
    <n v="7"/>
    <n v="7"/>
    <m/>
    <m/>
    <n v="42"/>
    <n v="0"/>
    <n v="7"/>
    <n v="7"/>
    <n v="7"/>
    <n v="21"/>
    <n v="0"/>
    <n v="0"/>
    <n v="0"/>
    <n v="21"/>
    <n v="0"/>
    <n v="0"/>
    <n v="7"/>
    <n v="0"/>
    <n v="7"/>
    <n v="0"/>
    <n v="0"/>
    <n v="0"/>
    <n v="0"/>
    <n v="0"/>
    <n v="0"/>
    <n v="0"/>
    <n v="0"/>
    <n v="0"/>
    <n v="0"/>
    <n v="7"/>
    <n v="0"/>
    <n v="0"/>
    <n v="0"/>
    <n v="0"/>
    <n v="0"/>
    <m/>
  </r>
  <r>
    <n v="1433"/>
    <d v="2016-12-07T00:00:00"/>
    <d v="2016-12-07T00:00:00"/>
    <x v="1"/>
    <s v="UN"/>
    <x v="2"/>
    <x v="3"/>
    <s v="IQ-G13"/>
    <s v="KIRKUK - Kirkuk"/>
    <s v="IQ-D076"/>
    <s v="Laylan2 camp"/>
    <x v="2"/>
    <x v="5"/>
    <s v="Normal"/>
    <s v="Distributed"/>
    <s v="In-Kind"/>
    <n v="5"/>
    <n v="5"/>
    <m/>
    <m/>
    <n v="30"/>
    <n v="0"/>
    <n v="5"/>
    <n v="5"/>
    <n v="5"/>
    <n v="15"/>
    <n v="0"/>
    <n v="0"/>
    <n v="0"/>
    <n v="15"/>
    <n v="0"/>
    <n v="0"/>
    <n v="5"/>
    <n v="0"/>
    <n v="5"/>
    <n v="0"/>
    <n v="0"/>
    <n v="0"/>
    <n v="0"/>
    <n v="0"/>
    <n v="0"/>
    <n v="0"/>
    <n v="0"/>
    <n v="0"/>
    <n v="0"/>
    <n v="5"/>
    <n v="0"/>
    <n v="0"/>
    <n v="0"/>
    <n v="0"/>
    <n v="0"/>
    <m/>
  </r>
  <r>
    <n v="1434"/>
    <d v="2016-12-07T00:00:00"/>
    <d v="2016-12-07T00:00:00"/>
    <x v="1"/>
    <s v="UN"/>
    <x v="2"/>
    <x v="3"/>
    <s v="IQ-G13"/>
    <s v="KIRKUK - Kirkuk"/>
    <s v="IQ-D076"/>
    <s v="Laylan camp"/>
    <x v="2"/>
    <x v="5"/>
    <s v="Normal"/>
    <s v="Distributed"/>
    <s v="In-Kind"/>
    <n v="8"/>
    <n v="8"/>
    <m/>
    <m/>
    <n v="48"/>
    <n v="0"/>
    <n v="8"/>
    <n v="8"/>
    <n v="8"/>
    <n v="24"/>
    <n v="0"/>
    <n v="0"/>
    <n v="0"/>
    <n v="24"/>
    <n v="0"/>
    <n v="0"/>
    <n v="8"/>
    <n v="0"/>
    <n v="8"/>
    <n v="0"/>
    <n v="0"/>
    <n v="0"/>
    <n v="0"/>
    <n v="0"/>
    <n v="0"/>
    <n v="0"/>
    <n v="0"/>
    <n v="0"/>
    <n v="0"/>
    <n v="8"/>
    <n v="0"/>
    <n v="0"/>
    <n v="0"/>
    <n v="0"/>
    <n v="0"/>
    <m/>
  </r>
  <r>
    <n v="1435"/>
    <d v="2016-12-07T00:00:00"/>
    <d v="2016-12-07T00:00:00"/>
    <x v="1"/>
    <s v="UN"/>
    <x v="2"/>
    <x v="3"/>
    <s v="IQ-G13"/>
    <s v="KIRKUK - Daquq"/>
    <s v="IQ-D076"/>
    <s v="Nazrawa camp"/>
    <x v="2"/>
    <x v="5"/>
    <s v="Normal"/>
    <s v="Distributed"/>
    <s v="In-Kind"/>
    <n v="10"/>
    <n v="10"/>
    <m/>
    <m/>
    <n v="60"/>
    <n v="0"/>
    <n v="10"/>
    <n v="10"/>
    <n v="10"/>
    <n v="30"/>
    <n v="0"/>
    <n v="0"/>
    <n v="0"/>
    <n v="30"/>
    <n v="0"/>
    <n v="0"/>
    <n v="10"/>
    <n v="0"/>
    <n v="10"/>
    <n v="0"/>
    <n v="0"/>
    <n v="0"/>
    <n v="0"/>
    <n v="0"/>
    <n v="0"/>
    <n v="0"/>
    <n v="0"/>
    <n v="0"/>
    <n v="0"/>
    <n v="10"/>
    <n v="0"/>
    <n v="0"/>
    <n v="0"/>
    <n v="0"/>
    <n v="0"/>
    <m/>
  </r>
  <r>
    <n v="1436"/>
    <d v="2016-12-07T00:00:00"/>
    <d v="2016-12-07T00:00:00"/>
    <x v="1"/>
    <s v="UN"/>
    <x v="1"/>
    <x v="7"/>
    <s v="IQ-G07"/>
    <s v="BAGHDAD - Mahmoudiya"/>
    <s v="IQ-D093"/>
    <s v="E'wereej"/>
    <x v="3"/>
    <x v="5"/>
    <s v="Winter"/>
    <s v="Distributed"/>
    <s v="In-Kind"/>
    <n v="242"/>
    <n v="242"/>
    <m/>
    <m/>
    <n v="1452"/>
    <n v="0"/>
    <n v="242"/>
    <n v="242"/>
    <n v="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"/>
    <n v="0"/>
    <n v="0"/>
    <n v="0"/>
    <n v="0"/>
    <n v="0"/>
    <s v="new arrivale"/>
  </r>
  <r>
    <n v="1437"/>
    <d v="2016-12-07T00:00:00"/>
    <d v="2016-12-07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19"/>
    <n v="19"/>
    <m/>
    <m/>
    <n v="114"/>
    <n v="0"/>
    <n v="19"/>
    <n v="19"/>
    <n v="19"/>
    <n v="57"/>
    <n v="0"/>
    <n v="0"/>
    <n v="0"/>
    <n v="57"/>
    <n v="0"/>
    <n v="0"/>
    <n v="19"/>
    <n v="0"/>
    <n v="19"/>
    <n v="0"/>
    <n v="0"/>
    <n v="0"/>
    <n v="0"/>
    <n v="0"/>
    <n v="0"/>
    <n v="0"/>
    <n v="0"/>
    <n v="0"/>
    <n v="0"/>
    <n v="19"/>
    <n v="0"/>
    <n v="0"/>
    <n v="0"/>
    <n v="0"/>
    <n v="0"/>
    <s v="new arrivals"/>
  </r>
  <r>
    <n v="1438"/>
    <d v="2016-12-07T00:00:00"/>
    <d v="2016-12-07T00:00:00"/>
    <x v="1"/>
    <s v="UN"/>
    <x v="3"/>
    <x v="10"/>
    <s v="IQ-G05"/>
    <s v="SUL - Sulaymaniya"/>
    <s v="IQ-D069"/>
    <s v="City center and around"/>
    <x v="4"/>
    <x v="5"/>
    <s v="Winter"/>
    <s v="Distributed"/>
    <s v="CASH"/>
    <n v="160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$400/family)"/>
  </r>
  <r>
    <n v="1439"/>
    <d v="2016-12-07T00:00:00"/>
    <d v="2016-12-07T00:00:00"/>
    <x v="1"/>
    <s v="UN"/>
    <x v="3"/>
    <x v="0"/>
    <s v="IQ-G08"/>
    <s v="DAHUK - Sumel"/>
    <s v="IQ-D049"/>
    <s v="Kabarto1 camp"/>
    <x v="2"/>
    <x v="2"/>
    <s v="Normal"/>
    <s v="Distributed"/>
    <s v="In-Kind"/>
    <n v="1"/>
    <n v="1"/>
    <m/>
    <m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40"/>
    <d v="2016-12-08T00:00:00"/>
    <d v="2016-12-08T00:00:00"/>
    <x v="2"/>
    <s v="UN"/>
    <x v="4"/>
    <x v="5"/>
    <s v="IQ-G15"/>
    <m/>
    <s v=""/>
    <s v="Airstrip E-site"/>
    <x v="0"/>
    <x v="1"/>
    <s v="Normal"/>
    <s v="Delivered"/>
    <s v="In-Kind"/>
    <n v="65"/>
    <n v="65"/>
    <m/>
    <m/>
    <n v="390"/>
    <n v="0"/>
    <n v="65"/>
    <n v="0"/>
    <n v="65"/>
    <n v="390"/>
    <n v="0"/>
    <n v="390"/>
    <n v="65"/>
    <n v="0"/>
    <n v="390"/>
    <n v="0"/>
    <n v="65"/>
    <n v="0"/>
    <n v="65"/>
    <n v="0"/>
    <n v="65"/>
    <n v="0"/>
    <n v="0"/>
    <n v="0"/>
    <n v="0"/>
    <n v="0"/>
    <n v="0"/>
    <n v="0"/>
    <n v="65"/>
    <n v="0"/>
    <n v="65"/>
    <n v="0"/>
    <n v="0"/>
    <n v="0"/>
    <n v="0"/>
    <s v="65 solar light kits,65sweing kits65 Nylon rope "/>
  </r>
  <r>
    <n v="1441"/>
    <d v="2016-12-08T00:00:00"/>
    <d v="2016-12-08T00:00:00"/>
    <x v="2"/>
    <s v="UN"/>
    <x v="4"/>
    <x v="5"/>
    <s v="IQ-G15"/>
    <m/>
    <s v=""/>
    <s v="Derech"/>
    <x v="1"/>
    <x v="1"/>
    <s v="Normal"/>
    <s v="Delivered"/>
    <s v="In-Kind"/>
    <n v="190"/>
    <n v="190"/>
    <m/>
    <m/>
    <n v="1140"/>
    <n v="0"/>
    <n v="190"/>
    <n v="0"/>
    <n v="190"/>
    <n v="1140"/>
    <n v="0"/>
    <n v="1140"/>
    <n v="190"/>
    <n v="0"/>
    <n v="1140"/>
    <n v="0"/>
    <n v="190"/>
    <n v="0"/>
    <n v="190"/>
    <n v="0"/>
    <n v="190"/>
    <n v="0"/>
    <n v="0"/>
    <n v="0"/>
    <n v="0"/>
    <n v="0"/>
    <n v="0"/>
    <n v="0"/>
    <n v="190"/>
    <n v="0"/>
    <n v="190"/>
    <n v="0"/>
    <n v="0"/>
    <n v="0"/>
    <n v="0"/>
    <s v="190 solar light kits,190sweing kits190 Nylon rope "/>
  </r>
  <r>
    <n v="1442"/>
    <d v="2016-12-08T00:00:00"/>
    <d v="2016-12-08T00:00:00"/>
    <x v="2"/>
    <s v="UN"/>
    <x v="4"/>
    <x v="5"/>
    <s v="IQ-G15"/>
    <m/>
    <s v=""/>
    <s v="Airstrip E-site"/>
    <x v="0"/>
    <x v="1"/>
    <s v="Normal"/>
    <s v="Delivered"/>
    <s v="In-Kind"/>
    <n v="189"/>
    <n v="189"/>
    <m/>
    <m/>
    <n v="1134"/>
    <n v="0"/>
    <n v="189"/>
    <n v="0"/>
    <n v="189"/>
    <n v="1134"/>
    <n v="0"/>
    <n v="1134"/>
    <n v="189"/>
    <n v="0"/>
    <n v="1134"/>
    <n v="0"/>
    <n v="189"/>
    <n v="0"/>
    <n v="189"/>
    <n v="0"/>
    <n v="189"/>
    <n v="0"/>
    <n v="0"/>
    <n v="0"/>
    <n v="0"/>
    <n v="0"/>
    <n v="0"/>
    <n v="0"/>
    <n v="189"/>
    <n v="0"/>
    <n v="189"/>
    <n v="0"/>
    <n v="0"/>
    <n v="0"/>
    <n v="0"/>
    <s v="189 solar light kits,189 sweing kits 189 Nylon rope "/>
  </r>
  <r>
    <n v="1443"/>
    <d v="2016-12-08T00:00:00"/>
    <d v="2016-12-08T00:00:00"/>
    <x v="1"/>
    <s v="UN"/>
    <x v="3"/>
    <x v="11"/>
    <s v="IQ-G11"/>
    <s v="ERBIL - Erbil"/>
    <s v="IQ-D064"/>
    <s v="City center Kurdistan"/>
    <x v="4"/>
    <x v="4"/>
    <s v="Winter"/>
    <s v="Distributed"/>
    <s v="CASH"/>
    <n v="0"/>
    <m/>
    <n v="20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44"/>
    <d v="2016-12-08T00:00:00"/>
    <d v="2016-12-08T00:00:00"/>
    <x v="1"/>
    <s v="UN"/>
    <x v="3"/>
    <x v="11"/>
    <s v="IQ-G11"/>
    <s v="ERBIL - Erbil"/>
    <s v="IQ-D064"/>
    <s v="City center Kurdistan"/>
    <x v="4"/>
    <x v="5"/>
    <s v="Winter"/>
    <s v="Distributed"/>
    <s v="CASH"/>
    <n v="0"/>
    <m/>
    <n v="200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45"/>
    <d v="2016-12-08T00:00:00"/>
    <d v="2016-12-08T00:00:00"/>
    <x v="1"/>
    <s v="UN"/>
    <x v="6"/>
    <x v="11"/>
    <s v="IQ-G11"/>
    <s v="ERBIL - Makhmur"/>
    <s v="IQ-D064"/>
    <s v="Debaga 1 Camp"/>
    <x v="2"/>
    <x v="5"/>
    <s v="Winter"/>
    <s v="Distributed"/>
    <s v="In-Kind"/>
    <n v="534"/>
    <n v="53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"/>
    <n v="0"/>
    <n v="0"/>
    <n v="0"/>
    <n v="0"/>
    <n v="0"/>
    <s v="Heating stove"/>
  </r>
  <r>
    <n v="1446"/>
    <d v="2016-12-08T00:00:00"/>
    <d v="2016-12-08T00:00:00"/>
    <x v="1"/>
    <s v="UN"/>
    <x v="2"/>
    <x v="3"/>
    <s v="IQ-G13"/>
    <s v="KIRKUK - Kirkuk"/>
    <s v="IQ-D076"/>
    <s v="Laylan2 camp"/>
    <x v="2"/>
    <x v="5"/>
    <s v="Normal"/>
    <s v="Distributed"/>
    <s v="In-Kind"/>
    <n v="71"/>
    <n v="71"/>
    <m/>
    <m/>
    <n v="426"/>
    <n v="0"/>
    <n v="71"/>
    <n v="71"/>
    <n v="71"/>
    <n v="213"/>
    <n v="0"/>
    <n v="0"/>
    <n v="0"/>
    <n v="213"/>
    <n v="0"/>
    <n v="0"/>
    <n v="71"/>
    <n v="0"/>
    <n v="71"/>
    <n v="0"/>
    <n v="0"/>
    <n v="0"/>
    <n v="0"/>
    <n v="0"/>
    <n v="0"/>
    <n v="0"/>
    <n v="0"/>
    <n v="0"/>
    <n v="0"/>
    <n v="71"/>
    <n v="0"/>
    <n v="0"/>
    <n v="0"/>
    <n v="0"/>
    <n v="0"/>
    <m/>
  </r>
  <r>
    <n v="1447"/>
    <d v="2016-12-08T00:00:00"/>
    <d v="2016-12-08T00:00:00"/>
    <x v="1"/>
    <s v="UN"/>
    <x v="14"/>
    <x v="14"/>
    <s v="IQ-G03"/>
    <s v="MUTHANNA - Samawa"/>
    <s v="IQ-D037"/>
    <s v="Al Haidaria"/>
    <x v="6"/>
    <x v="5"/>
    <s v="Winter"/>
    <s v="Distributed"/>
    <s v="In-Kind"/>
    <n v="75"/>
    <n v="75"/>
    <m/>
    <m/>
    <n v="450"/>
    <n v="0"/>
    <n v="75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1448"/>
    <d v="2016-12-08T00:00:00"/>
    <d v="2016-12-08T00:00:00"/>
    <x v="1"/>
    <s v="UN"/>
    <x v="1"/>
    <x v="7"/>
    <s v="IQ-G07"/>
    <s v="BAGHDAD - Resafa"/>
    <s v="IQ-D093"/>
    <s v="Zayoona / Al-Muthana"/>
    <x v="3"/>
    <x v="5"/>
    <s v="Winter"/>
    <s v="Distributed"/>
    <s v="In-Kind"/>
    <n v="150"/>
    <n v="150"/>
    <m/>
    <m/>
    <n v="900"/>
    <n v="0"/>
    <n v="150"/>
    <n v="15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"/>
    <n v="0"/>
    <n v="0"/>
    <n v="0"/>
    <n v="0"/>
    <n v="0"/>
    <s v="new arrivale"/>
  </r>
  <r>
    <n v="1449"/>
    <d v="2016-12-08T00:00:00"/>
    <d v="2016-12-08T00:00:00"/>
    <x v="1"/>
    <s v="UN"/>
    <x v="2"/>
    <x v="3"/>
    <s v="IQ-G13"/>
    <s v="KIRKUK - Daquq"/>
    <s v="IQ-D076"/>
    <s v="Nazrawa camp"/>
    <x v="2"/>
    <x v="5"/>
    <s v="Normal"/>
    <s v="Distributed"/>
    <s v="In-Kind"/>
    <n v="16"/>
    <n v="16"/>
    <m/>
    <m/>
    <n v="96"/>
    <n v="0"/>
    <n v="16"/>
    <n v="16"/>
    <n v="16"/>
    <n v="48"/>
    <n v="0"/>
    <n v="0"/>
    <n v="0"/>
    <n v="48"/>
    <n v="0"/>
    <n v="0"/>
    <n v="16"/>
    <n v="0"/>
    <n v="16"/>
    <n v="0"/>
    <n v="0"/>
    <n v="0"/>
    <n v="0"/>
    <n v="0"/>
    <n v="0"/>
    <n v="0"/>
    <n v="0"/>
    <n v="0"/>
    <n v="0"/>
    <n v="16"/>
    <n v="0"/>
    <n v="0"/>
    <n v="0"/>
    <n v="0"/>
    <n v="0"/>
    <m/>
  </r>
  <r>
    <n v="1450"/>
    <d v="2016-12-08T00:00:00"/>
    <d v="2016-12-08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30"/>
    <n v="30"/>
    <m/>
    <m/>
    <n v="180"/>
    <n v="0"/>
    <n v="30"/>
    <n v="30"/>
    <n v="30"/>
    <n v="90"/>
    <n v="0"/>
    <n v="0"/>
    <n v="0"/>
    <n v="90"/>
    <n v="0"/>
    <n v="0"/>
    <n v="30"/>
    <n v="0"/>
    <n v="30"/>
    <n v="0"/>
    <n v="0"/>
    <n v="0"/>
    <n v="0"/>
    <n v="0"/>
    <n v="0"/>
    <n v="0"/>
    <n v="0"/>
    <n v="0"/>
    <n v="0"/>
    <n v="30"/>
    <n v="0"/>
    <n v="0"/>
    <n v="0"/>
    <n v="0"/>
    <n v="0"/>
    <s v="new arrivals"/>
  </r>
  <r>
    <n v="1451"/>
    <d v="2016-12-08T00:00:00"/>
    <d v="2016-12-08T00:00:00"/>
    <x v="1"/>
    <s v="UN"/>
    <x v="3"/>
    <x v="0"/>
    <s v="IQ-G08"/>
    <s v="DAHUK - Zakho"/>
    <s v="IQ-D049"/>
    <s v="Berseve 1 camp"/>
    <x v="2"/>
    <x v="5"/>
    <s v="Normal"/>
    <s v="Distributed"/>
    <s v="In-Kind"/>
    <n v="1"/>
    <n v="1"/>
    <m/>
    <m/>
    <n v="2"/>
    <n v="0"/>
    <n v="1"/>
    <n v="0"/>
    <n v="1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52"/>
    <d v="2016-12-08T00:00:00"/>
    <d v="2016-12-08T00:00:00"/>
    <x v="1"/>
    <s v="UN"/>
    <x v="3"/>
    <x v="0"/>
    <s v="IQ-G08"/>
    <s v="DAHUK - Zakho"/>
    <s v="IQ-D049"/>
    <s v="Chemishku camp"/>
    <x v="2"/>
    <x v="2"/>
    <s v="Normal"/>
    <s v="Distributed"/>
    <s v="In-Kind"/>
    <n v="1"/>
    <n v="1"/>
    <m/>
    <m/>
    <n v="2"/>
    <n v="0"/>
    <n v="1"/>
    <n v="0"/>
    <n v="1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53"/>
    <d v="2016-12-08T00:00:00"/>
    <d v="2016-12-08T00:00:00"/>
    <x v="1"/>
    <s v="UN"/>
    <x v="3"/>
    <x v="0"/>
    <s v="IQ-G08"/>
    <s v="DAHUK - Zakho"/>
    <s v="IQ-D049"/>
    <s v="Chemishku camp"/>
    <x v="2"/>
    <x v="2"/>
    <s v="Winter"/>
    <s v="Distributed"/>
    <s v="In-Kind"/>
    <n v="723"/>
    <n v="723"/>
    <m/>
    <m/>
    <n v="0"/>
    <n v="0"/>
    <n v="0"/>
    <n v="0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0"/>
    <n v="0"/>
    <s v="winterization"/>
  </r>
  <r>
    <n v="1454"/>
    <d v="2016-12-08T00:00:00"/>
    <d v="2016-12-08T00:00:00"/>
    <x v="1"/>
    <s v="UN"/>
    <x v="3"/>
    <x v="0"/>
    <s v="IQ-G08"/>
    <s v="DAHUK - Sumel"/>
    <s v="IQ-D049"/>
    <s v="Shariya"/>
    <x v="2"/>
    <x v="2"/>
    <s v="Normal"/>
    <s v="Distributed"/>
    <s v="In-Kind"/>
    <n v="1"/>
    <n v="1"/>
    <m/>
    <m/>
    <n v="2"/>
    <n v="0"/>
    <n v="1"/>
    <n v="0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55"/>
    <d v="2016-12-09T00:00:00"/>
    <d v="2016-12-09T00:00:00"/>
    <x v="2"/>
    <s v="UN"/>
    <x v="4"/>
    <x v="5"/>
    <s v="IQ-G15"/>
    <m/>
    <s v=""/>
    <s v="Airstrip E-site"/>
    <x v="0"/>
    <x v="1"/>
    <s v="Normal"/>
    <s v="Delivered"/>
    <s v="In-Kind"/>
    <n v="687"/>
    <n v="687"/>
    <m/>
    <m/>
    <n v="4122"/>
    <n v="0"/>
    <n v="687"/>
    <n v="0"/>
    <n v="687"/>
    <n v="4122"/>
    <n v="0"/>
    <n v="4122"/>
    <n v="687"/>
    <n v="0"/>
    <n v="4122"/>
    <n v="0"/>
    <n v="687"/>
    <n v="0"/>
    <n v="687"/>
    <n v="0"/>
    <n v="687"/>
    <n v="0"/>
    <n v="0"/>
    <n v="0"/>
    <n v="0"/>
    <n v="0"/>
    <n v="0"/>
    <n v="0"/>
    <n v="687"/>
    <n v="0"/>
    <n v="687"/>
    <n v="0"/>
    <n v="0"/>
    <n v="0"/>
    <n v="0"/>
    <s v="687 solar light kits,687 sweing kits 687 Nylon rope "/>
  </r>
  <r>
    <n v="1456"/>
    <d v="2016-12-09T00:00:00"/>
    <d v="2016-12-09T00:00:00"/>
    <x v="1"/>
    <s v="UN"/>
    <x v="2"/>
    <x v="3"/>
    <s v="IQ-G13"/>
    <s v="KIRKUK - Kirkuk"/>
    <s v="IQ-D076"/>
    <s v="Laylan2 camp"/>
    <x v="2"/>
    <x v="5"/>
    <s v="Normal"/>
    <s v="Distributed"/>
    <s v="In-Kind"/>
    <n v="38"/>
    <n v="38"/>
    <m/>
    <m/>
    <n v="228"/>
    <n v="0"/>
    <n v="38"/>
    <n v="38"/>
    <n v="38"/>
    <n v="114"/>
    <n v="0"/>
    <n v="0"/>
    <n v="0"/>
    <n v="114"/>
    <n v="0"/>
    <n v="0"/>
    <n v="38"/>
    <n v="0"/>
    <n v="38"/>
    <n v="0"/>
    <n v="0"/>
    <n v="0"/>
    <n v="0"/>
    <n v="0"/>
    <n v="0"/>
    <n v="0"/>
    <n v="0"/>
    <n v="0"/>
    <n v="0"/>
    <n v="38"/>
    <n v="0"/>
    <n v="0"/>
    <n v="0"/>
    <n v="0"/>
    <n v="0"/>
    <m/>
  </r>
  <r>
    <n v="1457"/>
    <d v="2016-12-09T00:00:00"/>
    <d v="2016-12-09T00:00:00"/>
    <x v="1"/>
    <s v="UN"/>
    <x v="2"/>
    <x v="3"/>
    <s v="IQ-G13"/>
    <s v="KIRKUK - Daquq"/>
    <s v="IQ-D076"/>
    <s v="Daquq camp"/>
    <x v="2"/>
    <x v="5"/>
    <s v="Normal"/>
    <s v="Distributed"/>
    <s v="In-Kind"/>
    <n v="31"/>
    <n v="31"/>
    <m/>
    <m/>
    <n v="186"/>
    <n v="0"/>
    <n v="31"/>
    <n v="31"/>
    <n v="31"/>
    <n v="93"/>
    <n v="0"/>
    <n v="0"/>
    <n v="0"/>
    <n v="93"/>
    <n v="0"/>
    <n v="0"/>
    <n v="31"/>
    <n v="0"/>
    <n v="31"/>
    <n v="0"/>
    <n v="0"/>
    <n v="0"/>
    <n v="0"/>
    <n v="0"/>
    <n v="0"/>
    <n v="0"/>
    <n v="0"/>
    <n v="0"/>
    <n v="0"/>
    <n v="31"/>
    <n v="0"/>
    <n v="0"/>
    <n v="0"/>
    <n v="0"/>
    <n v="0"/>
    <m/>
  </r>
  <r>
    <n v="1458"/>
    <d v="2016-12-09T00:00:00"/>
    <d v="2016-12-09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24"/>
    <n v="24"/>
    <m/>
    <m/>
    <n v="144"/>
    <n v="0"/>
    <n v="24"/>
    <n v="24"/>
    <n v="24"/>
    <n v="72"/>
    <n v="0"/>
    <n v="0"/>
    <n v="0"/>
    <n v="72"/>
    <n v="0"/>
    <n v="0"/>
    <n v="24"/>
    <n v="0"/>
    <n v="24"/>
    <n v="0"/>
    <n v="0"/>
    <n v="0"/>
    <n v="0"/>
    <n v="0"/>
    <n v="0"/>
    <n v="0"/>
    <n v="0"/>
    <n v="0"/>
    <n v="0"/>
    <n v="24"/>
    <n v="0"/>
    <n v="0"/>
    <n v="0"/>
    <n v="0"/>
    <n v="0"/>
    <s v="new arrivals"/>
  </r>
  <r>
    <n v="1459"/>
    <d v="2016-12-14T00:00:00"/>
    <d v="2016-12-10T00:00:00"/>
    <x v="2"/>
    <s v="UN"/>
    <x v="4"/>
    <x v="5"/>
    <s v="IQ-G15"/>
    <m/>
    <s v=""/>
    <s v="Airstrip E-site"/>
    <x v="0"/>
    <x v="1"/>
    <s v="Normal"/>
    <s v="Delivered"/>
    <s v="In-Kind"/>
    <n v="219"/>
    <n v="219"/>
    <m/>
    <m/>
    <n v="1314"/>
    <n v="0"/>
    <n v="219"/>
    <n v="219"/>
    <n v="219"/>
    <n v="1314"/>
    <n v="0"/>
    <n v="1314"/>
    <n v="219"/>
    <n v="0"/>
    <n v="1314"/>
    <n v="0"/>
    <n v="219"/>
    <n v="0"/>
    <n v="219"/>
    <n v="0"/>
    <n v="219"/>
    <n v="0"/>
    <n v="0"/>
    <n v="0"/>
    <n v="0"/>
    <n v="0"/>
    <n v="0"/>
    <n v="0"/>
    <n v="219"/>
    <n v="0"/>
    <n v="219"/>
    <n v="0"/>
    <n v="0"/>
    <n v="0"/>
    <n v="0"/>
    <s v="219 solar light kits,219 sweing kits 219 Nylon rope "/>
  </r>
  <r>
    <n v="1460"/>
    <d v="2016-12-10T00:00:00"/>
    <d v="2016-12-10T00:00:00"/>
    <x v="1"/>
    <s v="UN"/>
    <x v="2"/>
    <x v="3"/>
    <s v="IQ-G13"/>
    <s v="KIRKUK - Kirkuk"/>
    <s v="IQ-D076"/>
    <s v="Laylan2 camp"/>
    <x v="2"/>
    <x v="5"/>
    <s v="Normal"/>
    <s v="Distributed"/>
    <s v="In-Kind"/>
    <n v="131"/>
    <n v="131"/>
    <m/>
    <m/>
    <n v="786"/>
    <n v="0"/>
    <n v="131"/>
    <n v="131"/>
    <n v="131"/>
    <n v="393"/>
    <n v="0"/>
    <n v="0"/>
    <n v="0"/>
    <n v="393"/>
    <n v="0"/>
    <n v="0"/>
    <n v="131"/>
    <n v="0"/>
    <n v="131"/>
    <n v="0"/>
    <n v="0"/>
    <n v="0"/>
    <n v="0"/>
    <n v="0"/>
    <n v="0"/>
    <n v="0"/>
    <n v="0"/>
    <n v="0"/>
    <n v="0"/>
    <n v="131"/>
    <n v="0"/>
    <n v="0"/>
    <n v="0"/>
    <n v="0"/>
    <n v="0"/>
    <m/>
  </r>
  <r>
    <n v="1461"/>
    <d v="2016-12-10T00:00:00"/>
    <d v="2016-12-10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20"/>
    <n v="20"/>
    <m/>
    <m/>
    <n v="120"/>
    <n v="0"/>
    <n v="20"/>
    <n v="20"/>
    <n v="20"/>
    <n v="60"/>
    <n v="0"/>
    <n v="0"/>
    <n v="0"/>
    <n v="60"/>
    <n v="0"/>
    <n v="0"/>
    <n v="20"/>
    <n v="0"/>
    <n v="20"/>
    <n v="0"/>
    <n v="0"/>
    <n v="0"/>
    <n v="0"/>
    <n v="0"/>
    <n v="0"/>
    <n v="0"/>
    <n v="0"/>
    <n v="0"/>
    <n v="0"/>
    <n v="20"/>
    <n v="0"/>
    <n v="0"/>
    <n v="0"/>
    <n v="0"/>
    <n v="0"/>
    <s v="new arrivals"/>
  </r>
  <r>
    <n v="1462"/>
    <d v="2016-12-10T00:00:00"/>
    <d v="2016-12-10T00:00:00"/>
    <x v="1"/>
    <s v="UN"/>
    <x v="3"/>
    <x v="5"/>
    <s v="IQ-G15"/>
    <s v="NIN - Shikhan"/>
    <s v="IQ-D053"/>
    <s v="Garmawa camp"/>
    <x v="2"/>
    <x v="5"/>
    <s v="Normal"/>
    <s v="Distributed"/>
    <s v="In-Kind"/>
    <n v="1"/>
    <n v="1"/>
    <m/>
    <m/>
    <n v="7"/>
    <n v="0"/>
    <n v="1"/>
    <n v="1"/>
    <n v="1"/>
    <n v="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63"/>
    <d v="2016-12-11T00:00:00"/>
    <d v="2016-12-11T00:00:00"/>
    <x v="2"/>
    <s v="UN"/>
    <x v="4"/>
    <x v="5"/>
    <s v="IQ-G15"/>
    <m/>
    <s v=""/>
    <s v="Airstrip E-site"/>
    <x v="0"/>
    <x v="1"/>
    <s v="Normal"/>
    <s v="Delivered"/>
    <s v="In-Kind"/>
    <n v="120"/>
    <n v="120"/>
    <m/>
    <m/>
    <n v="720"/>
    <n v="0"/>
    <n v="120"/>
    <n v="0"/>
    <n v="120"/>
    <n v="720"/>
    <n v="0"/>
    <n v="720"/>
    <n v="120"/>
    <n v="0"/>
    <n v="720"/>
    <n v="0"/>
    <n v="120"/>
    <n v="0"/>
    <n v="120"/>
    <n v="0"/>
    <n v="120"/>
    <n v="0"/>
    <n v="0"/>
    <n v="0"/>
    <n v="0"/>
    <n v="0"/>
    <n v="0"/>
    <n v="0"/>
    <n v="120"/>
    <n v="0"/>
    <n v="120"/>
    <n v="0"/>
    <n v="0"/>
    <n v="0"/>
    <n v="0"/>
    <s v="120 solar light kits,120 sweing kits 120 Nylon rope "/>
  </r>
  <r>
    <n v="1464"/>
    <d v="2016-12-11T00:00:00"/>
    <d v="2016-12-11T00:00:00"/>
    <x v="1"/>
    <s v="UN"/>
    <x v="3"/>
    <x v="11"/>
    <s v="IQ-G11"/>
    <s v="ERBIL - Erbil"/>
    <s v="IQ-D064"/>
    <s v="City Center Bahary New"/>
    <x v="4"/>
    <x v="5"/>
    <s v="Winter"/>
    <s v="Distributed"/>
    <s v="CASH"/>
    <n v="0"/>
    <m/>
    <n v="200"/>
    <n v="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65"/>
    <d v="2016-12-11T00:00:00"/>
    <d v="2016-12-11T00:00:00"/>
    <x v="1"/>
    <s v="UN"/>
    <x v="8"/>
    <x v="2"/>
    <s v="IQ-G01"/>
    <s v="ANB - Falluja"/>
    <s v="IQ-D001"/>
    <s v="Khalidiyah camp 3 (Fallujah 3)"/>
    <x v="2"/>
    <x v="5"/>
    <s v="Winter"/>
    <s v="Distributed"/>
    <s v="In-Kind"/>
    <n v="121"/>
    <n v="121"/>
    <m/>
    <m/>
    <n v="726"/>
    <n v="0"/>
    <n v="121"/>
    <n v="121"/>
    <n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"/>
    <n v="0"/>
    <n v="0"/>
    <n v="0"/>
    <n v="0"/>
    <n v="0"/>
    <s v="new arrivale"/>
  </r>
  <r>
    <n v="1466"/>
    <d v="2016-12-11T00:00:00"/>
    <d v="2016-12-11T00:00:00"/>
    <x v="1"/>
    <s v="UN"/>
    <x v="8"/>
    <x v="2"/>
    <s v="IQ-G01"/>
    <s v="ANB - Falluja"/>
    <s v="IQ-D001"/>
    <s v="AK #11 instead of Khalidiyah camp 4 (Fallujah 4)"/>
    <x v="2"/>
    <x v="5"/>
    <s v="Winter"/>
    <s v="Distributed"/>
    <s v="In-Kind"/>
    <n v="160"/>
    <n v="160"/>
    <m/>
    <m/>
    <n v="960"/>
    <n v="0"/>
    <n v="160"/>
    <n v="160"/>
    <n v="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"/>
    <n v="0"/>
    <n v="0"/>
    <n v="0"/>
    <n v="0"/>
    <n v="0"/>
    <s v="new arrivale"/>
  </r>
  <r>
    <n v="1467"/>
    <d v="2016-12-11T00:00:00"/>
    <d v="2016-12-11T00:00:00"/>
    <x v="1"/>
    <s v="UN"/>
    <x v="8"/>
    <x v="2"/>
    <s v="IQ-G01"/>
    <s v="ANB - Falluja"/>
    <s v="IQ-D001"/>
    <s v=" AK #1 Markazi instead of Khalidiyah_x000a_ camp 5 (Fallujah 5)"/>
    <x v="2"/>
    <x v="5"/>
    <s v="Winter"/>
    <s v="Distributed"/>
    <s v="In-Kind"/>
    <n v="337"/>
    <n v="337"/>
    <m/>
    <m/>
    <n v="2022"/>
    <n v="0"/>
    <n v="337"/>
    <n v="337"/>
    <n v="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"/>
    <n v="0"/>
    <n v="0"/>
    <n v="0"/>
    <n v="0"/>
    <n v="0"/>
    <s v="new arrivale"/>
  </r>
  <r>
    <n v="1468"/>
    <d v="2016-12-11T00:00:00"/>
    <d v="2016-12-11T00:00:00"/>
    <x v="1"/>
    <s v="UN"/>
    <x v="8"/>
    <x v="2"/>
    <s v="IQ-G01"/>
    <s v="ANB - Falluja"/>
    <s v="IQ-D001"/>
    <s v="Khalidiyah camp 6 (Fallujah 6)"/>
    <x v="2"/>
    <x v="5"/>
    <s v="Winter"/>
    <s v="Distributed"/>
    <s v="In-Kind"/>
    <n v="182"/>
    <n v="182"/>
    <m/>
    <m/>
    <n v="1092"/>
    <n v="0"/>
    <n v="182"/>
    <n v="182"/>
    <n v="1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0"/>
    <n v="0"/>
    <n v="0"/>
    <n v="0"/>
    <n v="0"/>
    <s v="new arrivale"/>
  </r>
  <r>
    <n v="1469"/>
    <d v="2016-12-11T00:00:00"/>
    <d v="2016-12-11T00:00:00"/>
    <x v="1"/>
    <s v="UN"/>
    <x v="3"/>
    <x v="5"/>
    <s v="IQ-G15"/>
    <s v="NIN - Shikhan"/>
    <s v="IQ-D053"/>
    <s v="Qaymawa"/>
    <x v="2"/>
    <x v="5"/>
    <s v="Normal"/>
    <s v="Distributed"/>
    <s v="In-Kind"/>
    <n v="10"/>
    <n v="10"/>
    <m/>
    <m/>
    <n v="48"/>
    <n v="0"/>
    <n v="7"/>
    <n v="0"/>
    <n v="0"/>
    <n v="34"/>
    <n v="48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70"/>
    <d v="2016-12-12T00:00:00"/>
    <d v="2016-12-12T00:00:00"/>
    <x v="2"/>
    <s v="UN"/>
    <x v="4"/>
    <x v="5"/>
    <s v="IQ-G15"/>
    <m/>
    <s v=""/>
    <s v="Airstrip E-site"/>
    <x v="0"/>
    <x v="1"/>
    <s v="Normal"/>
    <s v="Delivered"/>
    <s v="In-Kind"/>
    <n v="130"/>
    <n v="130"/>
    <m/>
    <m/>
    <n v="780"/>
    <n v="0"/>
    <n v="130"/>
    <n v="0"/>
    <n v="130"/>
    <n v="780"/>
    <n v="0"/>
    <n v="780"/>
    <n v="130"/>
    <n v="0"/>
    <n v="780"/>
    <n v="0"/>
    <n v="130"/>
    <n v="0"/>
    <n v="130"/>
    <n v="0"/>
    <n v="130"/>
    <n v="0"/>
    <n v="0"/>
    <n v="0"/>
    <n v="0"/>
    <n v="0"/>
    <n v="0"/>
    <n v="0"/>
    <n v="130"/>
    <n v="0"/>
    <n v="130"/>
    <n v="0"/>
    <n v="0"/>
    <n v="0"/>
    <n v="0"/>
    <s v="130 solar light kits,130 sweing kits 130 Nylon rope "/>
  </r>
  <r>
    <n v="1471"/>
    <d v="2016-12-12T00:00:00"/>
    <d v="2016-12-12T00:00:00"/>
    <x v="2"/>
    <s v="UN"/>
    <x v="4"/>
    <x v="5"/>
    <s v="IQ-G15"/>
    <m/>
    <s v=""/>
    <s v="Hassan Sham camp 2"/>
    <x v="0"/>
    <x v="1"/>
    <s v="Normal"/>
    <s v="Delivered"/>
    <s v="In-Kind"/>
    <n v="350"/>
    <n v="350"/>
    <m/>
    <m/>
    <n v="2100"/>
    <n v="0"/>
    <n v="0"/>
    <n v="0"/>
    <n v="350"/>
    <n v="0"/>
    <n v="0"/>
    <n v="0"/>
    <n v="350"/>
    <n v="0"/>
    <n v="2100"/>
    <n v="0"/>
    <n v="0"/>
    <n v="0"/>
    <n v="350"/>
    <n v="0"/>
    <n v="0"/>
    <n v="0"/>
    <n v="0"/>
    <n v="0"/>
    <n v="0"/>
    <n v="0"/>
    <n v="0"/>
    <n v="0"/>
    <n v="0"/>
    <n v="0"/>
    <n v="350"/>
    <n v="0"/>
    <n v="0"/>
    <n v="0"/>
    <n v="0"/>
    <s v="350 solar light kits,350sweing kits350 Nylon rope "/>
  </r>
  <r>
    <n v="1472"/>
    <d v="2016-12-12T00:00:00"/>
    <d v="2016-12-12T00:00:00"/>
    <x v="1"/>
    <s v="UN"/>
    <x v="1"/>
    <x v="1"/>
    <s v="IQ-G17"/>
    <s v="NAJAF - Najaf"/>
    <s v="IQ-D100"/>
    <s v="Missan/ Kufa"/>
    <x v="3"/>
    <x v="5"/>
    <s v="Winter"/>
    <s v="Distributed"/>
    <s v="In-Kind"/>
    <n v="650"/>
    <n v="650"/>
    <m/>
    <m/>
    <n v="3900"/>
    <n v="0"/>
    <n v="650"/>
    <n v="650"/>
    <n v="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0"/>
    <n v="0"/>
    <n v="0"/>
    <n v="0"/>
    <n v="0"/>
    <n v="0"/>
    <s v="normal response"/>
  </r>
  <r>
    <n v="1473"/>
    <d v="2016-12-12T00:00:00"/>
    <d v="2016-12-12T00:00:00"/>
    <x v="1"/>
    <s v="UN"/>
    <x v="2"/>
    <x v="3"/>
    <s v="IQ-G13"/>
    <s v="KIRKUK - Kirkuk"/>
    <s v="IQ-D076"/>
    <s v="City Center"/>
    <x v="5"/>
    <x v="5"/>
    <s v="Winter"/>
    <s v="Distributed"/>
    <s v="In-Kind"/>
    <n v="400"/>
    <n v="400"/>
    <m/>
    <m/>
    <n v="2400"/>
    <n v="0"/>
    <n v="400"/>
    <n v="400"/>
    <n v="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"/>
    <n v="0"/>
    <n v="0"/>
    <n v="0"/>
    <n v="0"/>
    <n v="0"/>
    <m/>
  </r>
  <r>
    <n v="1474"/>
    <d v="2016-12-12T00:00:00"/>
    <d v="2016-12-12T00:00:00"/>
    <x v="1"/>
    <s v="UN"/>
    <x v="3"/>
    <x v="11"/>
    <s v="IQ-G11"/>
    <s v="ERBIL - Erbil"/>
    <s v="IQ-D064"/>
    <s v="City Center Eskan and Ari"/>
    <x v="4"/>
    <x v="4"/>
    <s v="Winter"/>
    <s v="Distributed"/>
    <s v="CASH"/>
    <n v="0"/>
    <m/>
    <n v="20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75"/>
    <d v="2016-12-12T00:00:00"/>
    <d v="2016-12-12T00:00:00"/>
    <x v="1"/>
    <s v="UN"/>
    <x v="3"/>
    <x v="11"/>
    <s v="IQ-G11"/>
    <s v="ERBIL - Erbil"/>
    <s v="IQ-D064"/>
    <s v="City Center Eskan and Ari"/>
    <x v="4"/>
    <x v="5"/>
    <s v="Winter"/>
    <s v="Distributed"/>
    <s v="CASH"/>
    <n v="0"/>
    <m/>
    <n v="200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76"/>
    <d v="2016-12-12T00:00:00"/>
    <d v="2016-12-12T00:00:00"/>
    <x v="1"/>
    <s v="UN"/>
    <x v="3"/>
    <x v="11"/>
    <s v="IQ-G11"/>
    <s v="ERBIL - Erbil"/>
    <s v="IQ-D064"/>
    <s v="City Center Sariblend"/>
    <x v="4"/>
    <x v="4"/>
    <s v="Winter"/>
    <s v="Distributed"/>
    <s v="CASH"/>
    <n v="0"/>
    <m/>
    <n v="20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477"/>
    <d v="2016-12-12T00:00:00"/>
    <d v="2016-12-12T00:00:00"/>
    <x v="1"/>
    <s v="UN"/>
    <x v="3"/>
    <x v="11"/>
    <s v="IQ-G11"/>
    <s v="ERBIL - Erbil"/>
    <s v="IQ-D064"/>
    <s v="City Center Sariblend"/>
    <x v="4"/>
    <x v="5"/>
    <s v="Winter"/>
    <s v="Distributed"/>
    <s v="CASH"/>
    <n v="0"/>
    <m/>
    <n v="200"/>
    <n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478"/>
    <d v="2016-12-12T00:00:00"/>
    <d v="2016-12-12T00:00:00"/>
    <x v="1"/>
    <s v="UN"/>
    <x v="2"/>
    <x v="3"/>
    <s v="IQ-G13"/>
    <s v="KIRKUK - Daquq"/>
    <s v="IQ-D076"/>
    <s v="Nazrawa camp"/>
    <x v="2"/>
    <x v="5"/>
    <s v="Normal"/>
    <s v="Distributed"/>
    <s v="In-Kind"/>
    <n v="19"/>
    <n v="19"/>
    <m/>
    <m/>
    <n v="114"/>
    <n v="0"/>
    <n v="19"/>
    <n v="19"/>
    <n v="19"/>
    <n v="57"/>
    <n v="0"/>
    <n v="0"/>
    <n v="0"/>
    <n v="57"/>
    <n v="0"/>
    <n v="0"/>
    <n v="19"/>
    <n v="0"/>
    <n v="19"/>
    <n v="0"/>
    <n v="0"/>
    <n v="0"/>
    <n v="0"/>
    <n v="0"/>
    <n v="0"/>
    <n v="0"/>
    <n v="0"/>
    <n v="0"/>
    <n v="0"/>
    <n v="19"/>
    <n v="0"/>
    <n v="0"/>
    <n v="0"/>
    <n v="0"/>
    <n v="0"/>
    <m/>
  </r>
  <r>
    <n v="1479"/>
    <d v="2016-12-12T00:00:00"/>
    <d v="2016-12-12T00:00:00"/>
    <x v="1"/>
    <s v="UN"/>
    <x v="2"/>
    <x v="3"/>
    <s v="IQ-G13"/>
    <s v="KIRKUK - Kirkuk"/>
    <s v="IQ-D076"/>
    <s v="Laylan2 camp"/>
    <x v="2"/>
    <x v="5"/>
    <s v="Normal"/>
    <s v="Distributed"/>
    <s v="In-Kind"/>
    <n v="44"/>
    <n v="44"/>
    <m/>
    <m/>
    <n v="264"/>
    <n v="0"/>
    <n v="44"/>
    <n v="44"/>
    <n v="44"/>
    <n v="132"/>
    <n v="0"/>
    <n v="0"/>
    <n v="0"/>
    <n v="132"/>
    <n v="0"/>
    <n v="0"/>
    <n v="44"/>
    <n v="0"/>
    <n v="44"/>
    <n v="0"/>
    <n v="0"/>
    <n v="0"/>
    <n v="0"/>
    <n v="0"/>
    <n v="0"/>
    <n v="0"/>
    <n v="0"/>
    <n v="0"/>
    <n v="0"/>
    <n v="44"/>
    <n v="0"/>
    <n v="0"/>
    <n v="0"/>
    <n v="0"/>
    <n v="0"/>
    <m/>
  </r>
  <r>
    <n v="1480"/>
    <d v="2016-12-12T00:00:00"/>
    <d v="2016-12-12T00:00:00"/>
    <x v="1"/>
    <s v="UN"/>
    <x v="2"/>
    <x v="3"/>
    <s v="IQ-G13"/>
    <s v="KIRKUK - Kirkuk"/>
    <s v="IQ-D076"/>
    <s v="Laylan camp"/>
    <x v="2"/>
    <x v="5"/>
    <s v="Normal"/>
    <s v="Distributed"/>
    <s v="In-Kind"/>
    <n v="10"/>
    <n v="10"/>
    <m/>
    <m/>
    <n v="60"/>
    <n v="0"/>
    <n v="10"/>
    <n v="10"/>
    <n v="10"/>
    <n v="30"/>
    <n v="0"/>
    <n v="0"/>
    <n v="0"/>
    <n v="30"/>
    <n v="0"/>
    <n v="0"/>
    <n v="10"/>
    <n v="0"/>
    <n v="10"/>
    <n v="0"/>
    <n v="0"/>
    <n v="0"/>
    <n v="0"/>
    <n v="0"/>
    <n v="0"/>
    <n v="0"/>
    <n v="0"/>
    <n v="0"/>
    <n v="0"/>
    <n v="10"/>
    <n v="0"/>
    <n v="0"/>
    <n v="0"/>
    <n v="0"/>
    <n v="0"/>
    <m/>
  </r>
  <r>
    <n v="1481"/>
    <d v="2016-12-12T00:00:00"/>
    <d v="2016-12-12T00:00:00"/>
    <x v="1"/>
    <s v="UN"/>
    <x v="2"/>
    <x v="3"/>
    <s v="IQ-G13"/>
    <s v="KIRKUK - Daquq"/>
    <s v="IQ-D076"/>
    <s v="Daquq camp"/>
    <x v="2"/>
    <x v="5"/>
    <s v="Normal"/>
    <s v="Distributed"/>
    <s v="In-Kind"/>
    <n v="9"/>
    <n v="9"/>
    <m/>
    <m/>
    <n v="54"/>
    <n v="0"/>
    <n v="9"/>
    <n v="9"/>
    <n v="9"/>
    <n v="27"/>
    <n v="0"/>
    <n v="0"/>
    <n v="0"/>
    <n v="27"/>
    <n v="0"/>
    <n v="0"/>
    <n v="9"/>
    <n v="0"/>
    <n v="9"/>
    <n v="0"/>
    <n v="0"/>
    <n v="0"/>
    <n v="0"/>
    <n v="0"/>
    <n v="0"/>
    <n v="0"/>
    <n v="0"/>
    <n v="0"/>
    <n v="0"/>
    <n v="9"/>
    <n v="0"/>
    <n v="0"/>
    <n v="0"/>
    <n v="0"/>
    <n v="0"/>
    <m/>
  </r>
  <r>
    <n v="1482"/>
    <d v="2016-12-12T00:00:00"/>
    <d v="2016-12-12T00:00:00"/>
    <x v="1"/>
    <s v="UN"/>
    <x v="2"/>
    <x v="3"/>
    <s v="IQ-G13"/>
    <s v="KIRKUK - Kirkuk"/>
    <s v="IQ-D076"/>
    <s v="Laylan2 camp"/>
    <x v="2"/>
    <x v="5"/>
    <s v="Normal"/>
    <s v="Distributed"/>
    <s v="In-Kind"/>
    <n v="54"/>
    <n v="54"/>
    <m/>
    <m/>
    <n v="324"/>
    <n v="0"/>
    <n v="54"/>
    <n v="54"/>
    <n v="54"/>
    <n v="162"/>
    <n v="0"/>
    <n v="0"/>
    <n v="0"/>
    <n v="162"/>
    <n v="0"/>
    <n v="0"/>
    <n v="54"/>
    <n v="0"/>
    <n v="54"/>
    <n v="0"/>
    <n v="0"/>
    <n v="0"/>
    <n v="0"/>
    <n v="0"/>
    <n v="0"/>
    <n v="0"/>
    <n v="0"/>
    <n v="0"/>
    <n v="0"/>
    <n v="54"/>
    <n v="0"/>
    <n v="0"/>
    <n v="0"/>
    <n v="0"/>
    <n v="0"/>
    <m/>
  </r>
  <r>
    <n v="1483"/>
    <d v="2016-12-12T00:00:00"/>
    <d v="2016-12-12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40"/>
    <n v="40"/>
    <m/>
    <m/>
    <n v="240"/>
    <n v="0"/>
    <n v="40"/>
    <n v="40"/>
    <n v="40"/>
    <n v="120"/>
    <n v="0"/>
    <n v="0"/>
    <n v="0"/>
    <n v="120"/>
    <n v="0"/>
    <n v="0"/>
    <n v="40"/>
    <n v="0"/>
    <n v="40"/>
    <n v="0"/>
    <n v="0"/>
    <n v="0"/>
    <n v="0"/>
    <n v="0"/>
    <n v="0"/>
    <n v="0"/>
    <n v="0"/>
    <n v="0"/>
    <n v="0"/>
    <n v="40"/>
    <n v="0"/>
    <n v="0"/>
    <n v="0"/>
    <n v="0"/>
    <n v="0"/>
    <s v="new arrivals"/>
  </r>
  <r>
    <n v="1484"/>
    <d v="2016-12-12T00:00:00"/>
    <d v="2016-12-12T00:00:00"/>
    <x v="1"/>
    <s v="UN"/>
    <x v="11"/>
    <x v="10"/>
    <s v="IQ-G05"/>
    <s v="DIYALA - Khanaqin"/>
    <s v="IQ-D021"/>
    <s v="AlWand2 Camp"/>
    <x v="2"/>
    <x v="5"/>
    <s v="Normal"/>
    <s v="Distributed"/>
    <s v="In-Kind"/>
    <n v="2"/>
    <n v="2"/>
    <m/>
    <m/>
    <n v="4"/>
    <n v="0"/>
    <n v="1"/>
    <n v="1"/>
    <n v="2"/>
    <n v="2"/>
    <n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IDPs Need"/>
  </r>
  <r>
    <n v="1485"/>
    <d v="2016-12-12T00:00:00"/>
    <d v="2016-12-12T00:00:00"/>
    <x v="1"/>
    <s v="UN"/>
    <x v="8"/>
    <x v="2"/>
    <s v="IQ-G01"/>
    <s v="ANB - Falluja"/>
    <s v="IQ-D001"/>
    <s v="Al-Nasr camp (HTC)"/>
    <x v="2"/>
    <x v="5"/>
    <s v="Winter"/>
    <s v="Distributed"/>
    <s v="In-Kind"/>
    <n v="48"/>
    <n v="48"/>
    <m/>
    <m/>
    <n v="288"/>
    <n v="0"/>
    <n v="48"/>
    <n v="48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0"/>
    <n v="0"/>
    <s v="new arrivale"/>
  </r>
  <r>
    <n v="1486"/>
    <d v="2016-12-12T00:00:00"/>
    <d v="2016-12-12T00:00:00"/>
    <x v="1"/>
    <s v="UN"/>
    <x v="8"/>
    <x v="2"/>
    <s v="IQ-G01"/>
    <s v="ANB - Falluja"/>
    <s v="IQ-D001"/>
    <s v="HTC-Fallujah camp 2"/>
    <x v="2"/>
    <x v="5"/>
    <s v="Winter"/>
    <s v="Distributed"/>
    <s v="In-Kind"/>
    <n v="198"/>
    <n v="198"/>
    <m/>
    <m/>
    <n v="1188"/>
    <n v="0"/>
    <n v="198"/>
    <n v="198"/>
    <n v="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"/>
    <n v="0"/>
    <n v="0"/>
    <n v="0"/>
    <n v="0"/>
    <n v="0"/>
    <s v="new arrivale"/>
  </r>
  <r>
    <n v="1487"/>
    <d v="2016-12-12T00:00:00"/>
    <d v="2016-12-12T00:00:00"/>
    <x v="1"/>
    <s v="UN"/>
    <x v="8"/>
    <x v="2"/>
    <s v="IQ-G01"/>
    <s v="ANB - Falluja"/>
    <s v="IQ-D001"/>
    <s v="HTC-Fallujah camp 7"/>
    <x v="2"/>
    <x v="5"/>
    <s v="Winter"/>
    <s v="Distributed"/>
    <s v="In-Kind"/>
    <n v="201"/>
    <n v="201"/>
    <m/>
    <m/>
    <n v="1206"/>
    <n v="0"/>
    <n v="201"/>
    <n v="201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"/>
    <n v="0"/>
    <n v="0"/>
    <n v="0"/>
    <n v="0"/>
    <n v="0"/>
    <s v="new arrivale"/>
  </r>
  <r>
    <n v="1488"/>
    <d v="2016-12-12T00:00:00"/>
    <d v="2016-12-12T00:00:00"/>
    <x v="1"/>
    <s v="UN"/>
    <x v="6"/>
    <x v="11"/>
    <s v="IQ-G11"/>
    <s v="ERBIL - Makhmur"/>
    <s v="IQ-D064"/>
    <s v="Debaga 1 Camp"/>
    <x v="2"/>
    <x v="5"/>
    <s v="Winter"/>
    <s v="Distributed"/>
    <s v="In-Kind"/>
    <n v="27"/>
    <n v="2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s v="Heating stove"/>
  </r>
  <r>
    <n v="1489"/>
    <d v="2016-12-12T00:00:00"/>
    <d v="2016-12-12T00:00:00"/>
    <x v="1"/>
    <s v="UN"/>
    <x v="3"/>
    <x v="5"/>
    <s v="IQ-G15"/>
    <s v="NIN - Shikhan"/>
    <s v="IQ-D053"/>
    <s v="Essian"/>
    <x v="2"/>
    <x v="5"/>
    <s v="Normal"/>
    <s v="Distributed"/>
    <s v="In-Kind"/>
    <n v="1"/>
    <n v="1"/>
    <m/>
    <m/>
    <n v="5"/>
    <n v="0"/>
    <n v="1"/>
    <n v="0"/>
    <n v="1"/>
    <n v="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90"/>
    <d v="2016-12-12T00:00:00"/>
    <d v="2016-12-12T00:00:00"/>
    <x v="1"/>
    <s v="UN"/>
    <x v="3"/>
    <x v="5"/>
    <s v="IQ-G15"/>
    <s v="NIN - Shikhan"/>
    <s v="IQ-D053"/>
    <s v="Qaymawa"/>
    <x v="2"/>
    <x v="5"/>
    <s v="Normal"/>
    <s v="Distributed"/>
    <s v="In-Kind"/>
    <n v="13"/>
    <n v="13"/>
    <m/>
    <m/>
    <n v="37"/>
    <n v="0"/>
    <n v="7"/>
    <n v="8"/>
    <n v="1"/>
    <n v="31"/>
    <n v="37"/>
    <n v="0"/>
    <n v="0"/>
    <n v="40"/>
    <n v="0"/>
    <n v="0"/>
    <n v="7"/>
    <n v="0"/>
    <n v="8"/>
    <n v="0"/>
    <n v="0"/>
    <n v="0"/>
    <n v="1"/>
    <n v="0"/>
    <n v="0"/>
    <n v="0"/>
    <n v="0"/>
    <n v="0"/>
    <n v="0"/>
    <n v="8"/>
    <n v="0"/>
    <n v="0"/>
    <n v="0"/>
    <n v="0"/>
    <n v="0"/>
    <s v="new arrival"/>
  </r>
  <r>
    <n v="1491"/>
    <d v="2016-12-12T00:00:00"/>
    <d v="2016-12-12T00:00:00"/>
    <x v="1"/>
    <s v="UN"/>
    <x v="3"/>
    <x v="0"/>
    <s v="IQ-G08"/>
    <s v="DAHUK - Sumel"/>
    <s v="IQ-D049"/>
    <s v="Shariya"/>
    <x v="2"/>
    <x v="5"/>
    <s v="Normal"/>
    <s v="Distributed"/>
    <s v="In-Kind"/>
    <n v="1"/>
    <n v="1"/>
    <m/>
    <m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92"/>
    <d v="2016-12-12T00:00:00"/>
    <d v="2016-12-12T00:00:00"/>
    <x v="1"/>
    <s v="UN"/>
    <x v="3"/>
    <x v="5"/>
    <s v="IQ-G15"/>
    <s v="NIN - Shikhan"/>
    <s v="IQ-D053"/>
    <s v=" Ba'adre"/>
    <x v="4"/>
    <x v="5"/>
    <s v="Normal"/>
    <s v="Distributed"/>
    <s v="In-Kind"/>
    <n v="1"/>
    <n v="1"/>
    <m/>
    <m/>
    <n v="1"/>
    <n v="0"/>
    <n v="1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93"/>
    <d v="2016-12-12T00:00:00"/>
    <d v="2016-12-12T00:00:00"/>
    <x v="1"/>
    <s v="UN"/>
    <x v="3"/>
    <x v="0"/>
    <s v="IQ-G08"/>
    <s v="DAHUK - Sumel"/>
    <s v="IQ-D049"/>
    <s v="Semel"/>
    <x v="4"/>
    <x v="2"/>
    <s v="Normal"/>
    <s v="Distributed"/>
    <s v="In-Kind"/>
    <n v="2"/>
    <n v="2"/>
    <m/>
    <m/>
    <n v="5"/>
    <n v="0"/>
    <n v="2"/>
    <n v="0"/>
    <n v="2"/>
    <n v="5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94"/>
    <d v="2016-12-12T00:00:00"/>
    <d v="2016-12-12T00:00:00"/>
    <x v="1"/>
    <s v="UN"/>
    <x v="3"/>
    <x v="0"/>
    <s v="IQ-G08"/>
    <s v="DAHUK - Sumel"/>
    <s v="IQ-D049"/>
    <s v="Khanke town"/>
    <x v="5"/>
    <x v="2"/>
    <s v="Normal"/>
    <s v="Distributed"/>
    <s v="In-Kind"/>
    <n v="2"/>
    <n v="2"/>
    <m/>
    <m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495"/>
    <d v="2016-12-12T00:00:00"/>
    <d v="2016-12-12T00:00:00"/>
    <x v="1"/>
    <s v="UN"/>
    <x v="3"/>
    <x v="0"/>
    <s v="IQ-G08"/>
    <s v="DAHUK - Sumel"/>
    <s v="IQ-D049"/>
    <s v="Shariya"/>
    <x v="5"/>
    <x v="5"/>
    <s v="Normal"/>
    <s v="Distributed"/>
    <s v="In-Kind"/>
    <n v="2"/>
    <n v="2"/>
    <m/>
    <m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496"/>
    <d v="2016-12-13T00:00:00"/>
    <d v="2016-12-13T00:00:00"/>
    <x v="2"/>
    <s v="UN"/>
    <x v="4"/>
    <x v="5"/>
    <s v="IQ-G15"/>
    <m/>
    <s v=""/>
    <s v="Airstrip E-site"/>
    <x v="0"/>
    <x v="1"/>
    <s v="Normal"/>
    <s v="Delivered"/>
    <s v="In-Kind"/>
    <n v="104"/>
    <n v="104"/>
    <m/>
    <m/>
    <n v="624"/>
    <n v="0"/>
    <n v="104"/>
    <n v="104"/>
    <n v="104"/>
    <n v="624"/>
    <n v="0"/>
    <n v="624"/>
    <n v="104"/>
    <n v="0"/>
    <n v="624"/>
    <n v="0"/>
    <n v="104"/>
    <n v="0"/>
    <n v="104"/>
    <n v="0"/>
    <n v="104"/>
    <n v="0"/>
    <n v="0"/>
    <n v="0"/>
    <n v="0"/>
    <n v="0"/>
    <n v="0"/>
    <n v="0"/>
    <n v="104"/>
    <n v="0"/>
    <n v="104"/>
    <n v="0"/>
    <n v="0"/>
    <n v="0"/>
    <n v="0"/>
    <s v="104 solar light kits,104 sweing kits 104 Nylon rope "/>
  </r>
  <r>
    <n v="1497"/>
    <d v="2016-12-13T00:00:00"/>
    <d v="2016-12-13T00:00:00"/>
    <x v="2"/>
    <s v="UN"/>
    <x v="4"/>
    <x v="8"/>
    <s v="IQ-G18"/>
    <s v="Tikrit_تكريت"/>
    <s v="IQ-D108"/>
    <m/>
    <x v="1"/>
    <x v="1"/>
    <s v="Normal"/>
    <s v="Delivered"/>
    <s v="In-Kind"/>
    <n v="120"/>
    <n v="120"/>
    <m/>
    <m/>
    <n v="720"/>
    <n v="0"/>
    <n v="120"/>
    <n v="0"/>
    <n v="120"/>
    <n v="720"/>
    <n v="0"/>
    <n v="720"/>
    <n v="120"/>
    <n v="0"/>
    <n v="720"/>
    <n v="0"/>
    <n v="120"/>
    <n v="0"/>
    <n v="120"/>
    <n v="0"/>
    <n v="120"/>
    <n v="0"/>
    <n v="0"/>
    <n v="0"/>
    <n v="0"/>
    <n v="0"/>
    <n v="0"/>
    <n v="0"/>
    <n v="120"/>
    <n v="0"/>
    <n v="120"/>
    <n v="0"/>
    <n v="0"/>
    <n v="0"/>
    <n v="0"/>
    <s v="120 solar light kits,120 sweing kits 120 Nylon rope "/>
  </r>
  <r>
    <n v="1498"/>
    <d v="2016-12-13T00:00:00"/>
    <d v="2016-12-13T00:00:00"/>
    <x v="2"/>
    <s v="UN"/>
    <x v="4"/>
    <x v="8"/>
    <s v="IQ-G18"/>
    <s v="Tikrit_تكريت"/>
    <s v="IQ-D108"/>
    <m/>
    <x v="1"/>
    <x v="1"/>
    <s v="Normal"/>
    <s v="Delivered"/>
    <s v="In-Kind"/>
    <n v="270"/>
    <n v="270"/>
    <m/>
    <m/>
    <n v="1620"/>
    <n v="0"/>
    <n v="270"/>
    <n v="0"/>
    <n v="270"/>
    <n v="1620"/>
    <n v="0"/>
    <n v="1620"/>
    <n v="270"/>
    <n v="0"/>
    <n v="1620"/>
    <n v="0"/>
    <n v="270"/>
    <n v="0"/>
    <n v="270"/>
    <n v="0"/>
    <n v="270"/>
    <n v="0"/>
    <n v="0"/>
    <n v="0"/>
    <n v="0"/>
    <n v="0"/>
    <n v="0"/>
    <n v="0"/>
    <n v="270"/>
    <n v="0"/>
    <n v="270"/>
    <n v="0"/>
    <n v="0"/>
    <n v="0"/>
    <n v="0"/>
    <s v="270 solar light kits,270 sweing kits 270 Nylon rope "/>
  </r>
  <r>
    <n v="1499"/>
    <d v="2016-12-13T00:00:00"/>
    <d v="2016-12-13T00:00:00"/>
    <x v="1"/>
    <s v="UN"/>
    <x v="1"/>
    <x v="6"/>
    <s v="IQ-G06"/>
    <s v="BABYLON - Hilla"/>
    <s v="IQ-D084"/>
    <s v="Al- Wardia"/>
    <x v="3"/>
    <x v="5"/>
    <s v="Winter"/>
    <s v="Distributed"/>
    <s v="In-Kind"/>
    <n v="147"/>
    <n v="147"/>
    <m/>
    <m/>
    <n v="882"/>
    <n v="0"/>
    <n v="147"/>
    <n v="147"/>
    <n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"/>
    <n v="0"/>
    <n v="0"/>
    <n v="0"/>
    <n v="0"/>
    <n v="0"/>
    <s v="Normal response"/>
  </r>
  <r>
    <n v="1500"/>
    <d v="2016-12-13T00:00:00"/>
    <d v="2016-12-13T00:00:00"/>
    <x v="1"/>
    <s v="UN"/>
    <x v="1"/>
    <x v="6"/>
    <s v="IQ-G06"/>
    <s v="BABYLON - Hilla"/>
    <s v="IQ-D084"/>
    <s v="Zweyer"/>
    <x v="3"/>
    <x v="5"/>
    <s v="Winter"/>
    <s v="Distributed"/>
    <s v="In-Kind"/>
    <n v="159"/>
    <n v="159"/>
    <m/>
    <m/>
    <n v="954"/>
    <n v="0"/>
    <n v="159"/>
    <n v="159"/>
    <n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"/>
    <n v="0"/>
    <n v="0"/>
    <n v="0"/>
    <n v="0"/>
    <n v="0"/>
    <s v="Normal response"/>
  </r>
  <r>
    <n v="1501"/>
    <d v="2016-12-13T00:00:00"/>
    <d v="2016-12-13T00:00:00"/>
    <x v="1"/>
    <s v="UN"/>
    <x v="3"/>
    <x v="11"/>
    <s v="IQ-G11"/>
    <s v="ERBIL - Soran"/>
    <s v="IQ-D064"/>
    <s v="Soran and Khalifan"/>
    <x v="4"/>
    <x v="4"/>
    <s v="Winter"/>
    <s v="Distributed"/>
    <s v="CASH"/>
    <n v="0"/>
    <m/>
    <n v="20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02"/>
    <d v="2016-12-13T00:00:00"/>
    <d v="2016-12-13T00:00:00"/>
    <x v="1"/>
    <s v="UN"/>
    <x v="3"/>
    <x v="11"/>
    <s v="IQ-G11"/>
    <s v="ERBIL - Soran"/>
    <s v="IQ-D064"/>
    <s v="Soran and Khalifan"/>
    <x v="4"/>
    <x v="5"/>
    <s v="Winter"/>
    <s v="Distributed"/>
    <s v="CASH"/>
    <n v="0"/>
    <m/>
    <n v="200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03"/>
    <d v="2016-12-13T00:00:00"/>
    <d v="2016-12-13T00:00:00"/>
    <x v="1"/>
    <s v="UN"/>
    <x v="19"/>
    <x v="11"/>
    <s v="IQ-G11"/>
    <s v="ERBIL - Erbil"/>
    <s v="IQ-D064"/>
    <s v="Qushtapa Camp"/>
    <x v="2"/>
    <x v="3"/>
    <s v="Winter"/>
    <s v="Distributed"/>
    <s v="In-Kind"/>
    <n v="3"/>
    <n v="3"/>
    <m/>
    <m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Jerry cans for kerosene"/>
  </r>
  <r>
    <n v="1504"/>
    <d v="2016-12-13T00:00:00"/>
    <d v="2016-12-13T00:00:00"/>
    <x v="1"/>
    <s v="UN"/>
    <x v="1"/>
    <x v="12"/>
    <s v="IQ-G10"/>
    <s v="DIYALA - Khalis"/>
    <s v="IQ-D021"/>
    <s v="IDP returnees in Al-Adhaim Sub district/Diyala province"/>
    <x v="5"/>
    <x v="3"/>
    <s v="Normal"/>
    <s v="Distributed"/>
    <s v="In-Kind"/>
    <n v="395"/>
    <n v="395"/>
    <m/>
    <m/>
    <n v="2370"/>
    <n v="0"/>
    <n v="395"/>
    <n v="395"/>
    <n v="395"/>
    <n v="1185"/>
    <n v="0"/>
    <n v="0"/>
    <n v="0"/>
    <n v="1185"/>
    <n v="0"/>
    <n v="0"/>
    <n v="395"/>
    <n v="0"/>
    <n v="395"/>
    <n v="0"/>
    <n v="0"/>
    <n v="0"/>
    <n v="0"/>
    <n v="0"/>
    <n v="0"/>
    <n v="0"/>
    <n v="0"/>
    <n v="395"/>
    <n v="0"/>
    <n v="0"/>
    <n v="0"/>
    <n v="0"/>
    <n v="0"/>
    <n v="0"/>
    <n v="0"/>
    <s v="IDPR from kirkuk to Diyala"/>
  </r>
  <r>
    <n v="1505"/>
    <d v="2016-12-13T00:00:00"/>
    <d v="2016-12-13T00:00:00"/>
    <x v="1"/>
    <s v="UN"/>
    <x v="2"/>
    <x v="3"/>
    <s v="IQ-G13"/>
    <s v="KIRKUK - Kirkuk"/>
    <s v="IQ-D076"/>
    <s v="Laylan2 camp"/>
    <x v="2"/>
    <x v="5"/>
    <s v="Normal"/>
    <s v="Distributed"/>
    <s v="In-Kind"/>
    <n v="31"/>
    <n v="31"/>
    <m/>
    <m/>
    <n v="186"/>
    <n v="0"/>
    <n v="31"/>
    <n v="31"/>
    <n v="31"/>
    <n v="93"/>
    <n v="0"/>
    <n v="0"/>
    <n v="0"/>
    <n v="93"/>
    <n v="0"/>
    <n v="0"/>
    <n v="31"/>
    <n v="0"/>
    <n v="31"/>
    <n v="0"/>
    <n v="0"/>
    <n v="0"/>
    <n v="0"/>
    <n v="0"/>
    <n v="0"/>
    <n v="0"/>
    <n v="0"/>
    <n v="0"/>
    <n v="0"/>
    <n v="31"/>
    <n v="0"/>
    <n v="0"/>
    <n v="0"/>
    <n v="0"/>
    <n v="0"/>
    <m/>
  </r>
  <r>
    <n v="1506"/>
    <d v="2016-12-13T00:00:00"/>
    <d v="2016-12-13T00:00:00"/>
    <x v="1"/>
    <s v="UN"/>
    <x v="8"/>
    <x v="2"/>
    <s v="IQ-G01"/>
    <s v="ANB - Falluja"/>
    <s v="IQ-D001"/>
    <s v="Al-Qaser CC"/>
    <x v="2"/>
    <x v="5"/>
    <s v="Winter"/>
    <s v="Distributed"/>
    <s v="In-Kind"/>
    <n v="167"/>
    <n v="167"/>
    <m/>
    <m/>
    <n v="1002"/>
    <n v="0"/>
    <n v="167"/>
    <n v="167"/>
    <n v="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"/>
    <n v="0"/>
    <n v="0"/>
    <n v="0"/>
    <n v="0"/>
    <n v="0"/>
    <s v="new arrivale"/>
  </r>
  <r>
    <n v="1507"/>
    <d v="2016-12-13T00:00:00"/>
    <d v="2016-12-13T00:00:00"/>
    <x v="1"/>
    <s v="UN"/>
    <x v="8"/>
    <x v="2"/>
    <s v="IQ-G01"/>
    <s v="ANB - Falluja"/>
    <s v="IQ-D001"/>
    <s v="Abu Noor (HTC)"/>
    <x v="2"/>
    <x v="5"/>
    <s v="Winter"/>
    <s v="Distributed"/>
    <s v="In-Kind"/>
    <n v="63"/>
    <n v="63"/>
    <m/>
    <m/>
    <n v="378"/>
    <n v="0"/>
    <n v="63"/>
    <n v="6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s v="new arrivale"/>
  </r>
  <r>
    <n v="1508"/>
    <d v="2016-12-13T00:00:00"/>
    <d v="2016-12-13T00:00:00"/>
    <x v="1"/>
    <s v="UN"/>
    <x v="14"/>
    <x v="15"/>
    <s v="IQ-G14"/>
    <s v="MISSAN - Amara"/>
    <s v="IQ-D012"/>
    <s v="Dar Al Diyafa"/>
    <x v="2"/>
    <x v="5"/>
    <s v="Winter"/>
    <s v="Distributed"/>
    <s v="In-Kind"/>
    <n v="75"/>
    <n v="75"/>
    <m/>
    <m/>
    <n v="450"/>
    <n v="0"/>
    <n v="75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1509"/>
    <d v="2016-12-13T00:00:00"/>
    <d v="2016-12-13T00:00:00"/>
    <x v="1"/>
    <s v="UN"/>
    <x v="2"/>
    <x v="3"/>
    <s v="IQ-G13"/>
    <s v="KIRKUK - Daquq"/>
    <s v="IQ-D076"/>
    <s v="Nazrawa camp"/>
    <x v="2"/>
    <x v="5"/>
    <s v="Normal"/>
    <s v="Distributed"/>
    <s v="In-Kind"/>
    <n v="6"/>
    <n v="6"/>
    <m/>
    <m/>
    <n v="36"/>
    <n v="0"/>
    <n v="6"/>
    <n v="6"/>
    <n v="6"/>
    <n v="18"/>
    <n v="0"/>
    <n v="0"/>
    <n v="0"/>
    <n v="18"/>
    <n v="0"/>
    <n v="0"/>
    <n v="6"/>
    <n v="0"/>
    <n v="6"/>
    <n v="0"/>
    <n v="0"/>
    <n v="0"/>
    <n v="0"/>
    <n v="0"/>
    <n v="0"/>
    <n v="0"/>
    <n v="0"/>
    <n v="0"/>
    <n v="0"/>
    <n v="6"/>
    <n v="0"/>
    <n v="0"/>
    <n v="0"/>
    <n v="0"/>
    <n v="0"/>
    <m/>
  </r>
  <r>
    <n v="1510"/>
    <d v="2016-12-13T00:00:00"/>
    <d v="2016-12-13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50"/>
    <n v="50"/>
    <m/>
    <m/>
    <n v="300"/>
    <n v="0"/>
    <n v="50"/>
    <n v="50"/>
    <n v="50"/>
    <n v="150"/>
    <n v="0"/>
    <n v="0"/>
    <n v="0"/>
    <n v="150"/>
    <n v="0"/>
    <n v="0"/>
    <n v="50"/>
    <n v="0"/>
    <n v="50"/>
    <n v="0"/>
    <n v="0"/>
    <n v="0"/>
    <n v="0"/>
    <n v="0"/>
    <n v="0"/>
    <n v="0"/>
    <n v="0"/>
    <n v="0"/>
    <n v="0"/>
    <n v="50"/>
    <n v="0"/>
    <n v="0"/>
    <n v="0"/>
    <n v="0"/>
    <n v="0"/>
    <s v="new arrivals"/>
  </r>
  <r>
    <n v="1511"/>
    <d v="2016-12-13T00:00:00"/>
    <d v="2016-12-13T00:00:00"/>
    <x v="1"/>
    <s v="UN"/>
    <x v="11"/>
    <x v="10"/>
    <s v="IQ-G05"/>
    <s v="SUL - Kalar"/>
    <s v="IQ-D069"/>
    <s v="Qurato Camp"/>
    <x v="2"/>
    <x v="5"/>
    <s v="Normal"/>
    <s v="Distributed"/>
    <s v="In-Kind"/>
    <n v="6"/>
    <n v="6"/>
    <m/>
    <m/>
    <n v="13"/>
    <n v="0"/>
    <n v="2"/>
    <n v="2"/>
    <n v="5"/>
    <n v="12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2"/>
    <n v="0"/>
    <n v="0"/>
    <n v="0"/>
    <n v="0"/>
    <n v="0"/>
    <s v="IDPs Need"/>
  </r>
  <r>
    <n v="1512"/>
    <d v="2016-12-13T00:00:00"/>
    <d v="2016-12-13T00:00:00"/>
    <x v="1"/>
    <s v="UN"/>
    <x v="3"/>
    <x v="5"/>
    <s v="IQ-G15"/>
    <s v="NIN - Shikhan"/>
    <s v="IQ-D053"/>
    <s v="Qaymawa"/>
    <x v="2"/>
    <x v="5"/>
    <s v="Normal"/>
    <s v="Distributed"/>
    <s v="In-Kind"/>
    <n v="43"/>
    <n v="43"/>
    <m/>
    <m/>
    <n v="7"/>
    <n v="0"/>
    <n v="5"/>
    <n v="8"/>
    <n v="1"/>
    <n v="10"/>
    <n v="7"/>
    <n v="0"/>
    <n v="0"/>
    <n v="30"/>
    <n v="0"/>
    <n v="0"/>
    <n v="5"/>
    <n v="0"/>
    <n v="8"/>
    <n v="0"/>
    <n v="0"/>
    <n v="0"/>
    <n v="1"/>
    <n v="0"/>
    <n v="0"/>
    <n v="0"/>
    <n v="0"/>
    <n v="0"/>
    <n v="0"/>
    <n v="33"/>
    <n v="0"/>
    <n v="0"/>
    <n v="0"/>
    <n v="0"/>
    <n v="0"/>
    <s v="new arrival"/>
  </r>
  <r>
    <n v="1513"/>
    <d v="2016-12-13T00:00:00"/>
    <d v="2016-12-13T00:00:00"/>
    <x v="1"/>
    <s v="UN"/>
    <x v="3"/>
    <x v="0"/>
    <s v="IQ-G08"/>
    <s v="DAHUK - Amedi"/>
    <s v="IQ-D049"/>
    <s v="Enishke"/>
    <x v="4"/>
    <x v="5"/>
    <s v="Normal"/>
    <s v="Distributed"/>
    <s v="In-Kind"/>
    <n v="2"/>
    <n v="2"/>
    <m/>
    <m/>
    <n v="5"/>
    <n v="0"/>
    <n v="2"/>
    <n v="2"/>
    <n v="0"/>
    <n v="5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514"/>
    <d v="2016-12-13T00:00:00"/>
    <d v="2016-12-13T00:00:00"/>
    <x v="1"/>
    <s v="UN"/>
    <x v="3"/>
    <x v="0"/>
    <s v="IQ-G08"/>
    <s v="DAHUK - Zakho"/>
    <s v="IQ-D049"/>
    <s v="Begova"/>
    <x v="7"/>
    <x v="2"/>
    <s v="Normal"/>
    <s v="Distributed"/>
    <s v="In-Kind"/>
    <n v="3"/>
    <n v="3"/>
    <m/>
    <m/>
    <n v="19"/>
    <n v="0"/>
    <n v="2"/>
    <n v="2"/>
    <n v="0"/>
    <n v="19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515"/>
    <d v="2016-12-14T00:00:00"/>
    <d v="2016-12-14T00:00:00"/>
    <x v="1"/>
    <s v="UN"/>
    <x v="1"/>
    <x v="6"/>
    <s v="IQ-G06"/>
    <s v="BABYLON - Hilla"/>
    <s v="IQ-D084"/>
    <s v="Al- Askari"/>
    <x v="3"/>
    <x v="5"/>
    <s v="Winter"/>
    <s v="Distributed"/>
    <s v="In-Kind"/>
    <n v="81"/>
    <n v="81"/>
    <m/>
    <m/>
    <n v="486"/>
    <n v="0"/>
    <n v="81"/>
    <n v="81"/>
    <n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0"/>
    <n v="0"/>
    <n v="0"/>
    <n v="0"/>
    <n v="0"/>
    <s v="Normal response"/>
  </r>
  <r>
    <n v="1516"/>
    <d v="2016-12-14T00:00:00"/>
    <d v="2016-12-14T00:00:00"/>
    <x v="1"/>
    <s v="UN"/>
    <x v="1"/>
    <x v="6"/>
    <s v="IQ-G06"/>
    <s v="BABYLON - Hilla"/>
    <s v="IQ-D084"/>
    <s v="Al- Shawi"/>
    <x v="3"/>
    <x v="5"/>
    <s v="Winter"/>
    <s v="Distributed"/>
    <s v="In-Kind"/>
    <n v="60"/>
    <n v="60"/>
    <m/>
    <m/>
    <n v="360"/>
    <n v="0"/>
    <n v="60"/>
    <n v="6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0"/>
    <s v="Normal response"/>
  </r>
  <r>
    <n v="1517"/>
    <d v="2016-12-14T00:00:00"/>
    <d v="2016-12-14T00:00:00"/>
    <x v="1"/>
    <s v="UN"/>
    <x v="1"/>
    <x v="4"/>
    <s v="IQ-G12"/>
    <s v="KERBALA - Kerbala"/>
    <s v="IQ-D072"/>
    <s v="Hendiya-AlKhairat"/>
    <x v="3"/>
    <x v="5"/>
    <s v="Winter"/>
    <s v="Distributed"/>
    <s v="In-Kind"/>
    <n v="175"/>
    <n v="175"/>
    <m/>
    <m/>
    <n v="1050"/>
    <n v="0"/>
    <n v="175"/>
    <n v="175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0"/>
    <n v="0"/>
    <s v="Normal response"/>
  </r>
  <r>
    <n v="1518"/>
    <d v="2016-12-14T00:00:00"/>
    <d v="2016-12-14T00:00:00"/>
    <x v="1"/>
    <s v="UN"/>
    <x v="3"/>
    <x v="11"/>
    <s v="IQ-G11"/>
    <s v="ERBIL - Erbil"/>
    <s v="IQ-D064"/>
    <s v="City Center Berkot"/>
    <x v="4"/>
    <x v="4"/>
    <s v="Winter"/>
    <s v="Distributed"/>
    <s v="CASH"/>
    <n v="0"/>
    <m/>
    <n v="20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19"/>
    <d v="2016-12-14T00:00:00"/>
    <d v="2016-12-14T00:00:00"/>
    <x v="1"/>
    <s v="UN"/>
    <x v="3"/>
    <x v="11"/>
    <s v="IQ-G11"/>
    <s v="ERBIL - Erbil"/>
    <s v="IQ-D064"/>
    <s v="City Center Berkot"/>
    <x v="4"/>
    <x v="5"/>
    <s v="Winter"/>
    <s v="Distributed"/>
    <s v="CASH"/>
    <n v="0"/>
    <m/>
    <n v="200"/>
    <n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20"/>
    <d v="2016-12-14T00:00:00"/>
    <d v="2016-12-14T00:00:00"/>
    <x v="1"/>
    <s v="UN"/>
    <x v="3"/>
    <x v="11"/>
    <s v="IQ-G11"/>
    <s v="ERBIL - Shaqlawa"/>
    <s v="IQ-D064"/>
    <s v="Shaqlawa"/>
    <x v="4"/>
    <x v="4"/>
    <s v="Winter"/>
    <s v="Distributed"/>
    <s v="CASH"/>
    <n v="0"/>
    <m/>
    <n v="200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21"/>
    <d v="2016-12-14T00:00:00"/>
    <d v="2016-12-14T00:00:00"/>
    <x v="1"/>
    <s v="UN"/>
    <x v="3"/>
    <x v="11"/>
    <s v="IQ-G11"/>
    <s v="ERBIL - Shaqlawa"/>
    <s v="IQ-D064"/>
    <s v="Shaqlawa"/>
    <x v="4"/>
    <x v="5"/>
    <s v="Winter"/>
    <s v="Distributed"/>
    <s v="CASH"/>
    <n v="0"/>
    <m/>
    <n v="200"/>
    <n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22"/>
    <d v="2016-12-14T00:00:00"/>
    <d v="2016-12-14T00:00:00"/>
    <x v="1"/>
    <s v="UN"/>
    <x v="3"/>
    <x v="11"/>
    <s v="IQ-G11"/>
    <s v="ERBIL - Shaqlawa"/>
    <s v="IQ-D064"/>
    <s v="Shaqlawa"/>
    <x v="4"/>
    <x v="4"/>
    <s v="Winter"/>
    <s v="Distributed"/>
    <s v="In-Kind"/>
    <n v="128"/>
    <n v="128"/>
    <m/>
    <m/>
    <n v="768"/>
    <n v="0"/>
    <n v="0"/>
    <n v="128"/>
    <n v="128"/>
    <n v="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"/>
    <n v="0"/>
    <n v="0"/>
    <n v="0"/>
    <n v="0"/>
    <n v="0"/>
    <s v="Winter NFIs for HC"/>
  </r>
  <r>
    <n v="1523"/>
    <d v="2016-12-14T00:00:00"/>
    <d v="2016-12-14T00:00:00"/>
    <x v="1"/>
    <s v="UN"/>
    <x v="3"/>
    <x v="11"/>
    <s v="IQ-G11"/>
    <s v="ERBIL - Shaqlawa"/>
    <s v="IQ-D064"/>
    <s v="Shaqlawa"/>
    <x v="4"/>
    <x v="5"/>
    <s v="Winter"/>
    <s v="Distributed"/>
    <s v="In-Kind"/>
    <n v="78"/>
    <n v="78"/>
    <m/>
    <m/>
    <n v="468"/>
    <n v="0"/>
    <n v="0"/>
    <n v="78"/>
    <n v="78"/>
    <n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0"/>
    <n v="0"/>
    <n v="0"/>
    <n v="0"/>
    <n v="0"/>
    <m/>
  </r>
  <r>
    <n v="1524"/>
    <d v="2016-12-14T00:00:00"/>
    <d v="2016-12-14T00:00:00"/>
    <x v="1"/>
    <s v="UN"/>
    <x v="8"/>
    <x v="2"/>
    <s v="IQ-G01"/>
    <s v="ANB - Falluja"/>
    <s v="IQ-D001"/>
    <s v="RHU camp A (HTC)"/>
    <x v="2"/>
    <x v="5"/>
    <s v="Winter"/>
    <s v="Distributed"/>
    <s v="In-Kind"/>
    <n v="284"/>
    <n v="284"/>
    <m/>
    <m/>
    <n v="1704"/>
    <n v="0"/>
    <n v="284"/>
    <n v="284"/>
    <n v="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"/>
    <n v="0"/>
    <n v="0"/>
    <n v="0"/>
    <n v="0"/>
    <n v="0"/>
    <s v="new arrivale"/>
  </r>
  <r>
    <n v="1525"/>
    <d v="2016-12-14T00:00:00"/>
    <d v="2016-12-14T00:00:00"/>
    <x v="1"/>
    <s v="UN"/>
    <x v="8"/>
    <x v="2"/>
    <s v="IQ-G01"/>
    <s v="ANB - Falluja"/>
    <s v="IQ-D001"/>
    <s v="Al-Billaj-Habbaniya tourist city"/>
    <x v="2"/>
    <x v="5"/>
    <s v="Winter"/>
    <s v="Distributed"/>
    <s v="In-Kind"/>
    <n v="70"/>
    <n v="70"/>
    <m/>
    <m/>
    <n v="420"/>
    <n v="0"/>
    <n v="70"/>
    <n v="7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s v="new arrivale"/>
  </r>
  <r>
    <n v="1526"/>
    <d v="2016-12-14T00:00:00"/>
    <d v="2016-12-14T00:00:00"/>
    <x v="1"/>
    <s v="UN"/>
    <x v="8"/>
    <x v="2"/>
    <s v="IQ-G01"/>
    <s v="ANB - Falluja"/>
    <s v="IQ-D001"/>
    <s v="Al-Qasir RHU Camp (RHU A)"/>
    <x v="2"/>
    <x v="5"/>
    <s v="Winter"/>
    <s v="Distributed"/>
    <s v="In-Kind"/>
    <n v="220"/>
    <n v="220"/>
    <m/>
    <m/>
    <n v="1320"/>
    <n v="0"/>
    <n v="220"/>
    <n v="220"/>
    <n v="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"/>
    <n v="0"/>
    <n v="0"/>
    <n v="0"/>
    <n v="0"/>
    <n v="0"/>
    <s v="new arrivale"/>
  </r>
  <r>
    <n v="1527"/>
    <d v="2016-12-14T00:00:00"/>
    <d v="2016-12-14T00:00:00"/>
    <x v="1"/>
    <s v="UN"/>
    <x v="8"/>
    <x v="2"/>
    <s v="IQ-G01"/>
    <s v="ANB - Falluja"/>
    <s v="IQ-D001"/>
    <s v="Habbaniya Tourist City 70 camp"/>
    <x v="2"/>
    <x v="5"/>
    <s v="Winter"/>
    <s v="Distributed"/>
    <s v="In-Kind"/>
    <n v="52"/>
    <n v="52"/>
    <m/>
    <m/>
    <n v="312"/>
    <n v="0"/>
    <n v="52"/>
    <n v="52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s v="new arrivale"/>
  </r>
  <r>
    <n v="1528"/>
    <d v="2016-12-14T00:00:00"/>
    <d v="2016-12-14T00:00:00"/>
    <x v="1"/>
    <s v="UN"/>
    <x v="8"/>
    <x v="2"/>
    <s v="IQ-G01"/>
    <s v="ANB - Falluja"/>
    <s v="IQ-D001"/>
    <s v="Al-Qasir Camp-MoMD"/>
    <x v="2"/>
    <x v="5"/>
    <s v="Winter"/>
    <s v="Distributed"/>
    <s v="In-Kind"/>
    <n v="295"/>
    <n v="295"/>
    <m/>
    <m/>
    <n v="1770"/>
    <n v="0"/>
    <n v="295"/>
    <n v="295"/>
    <n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"/>
    <n v="0"/>
    <n v="0"/>
    <n v="0"/>
    <n v="0"/>
    <n v="0"/>
    <s v="new arrivale"/>
  </r>
  <r>
    <n v="1529"/>
    <d v="2016-12-14T00:00:00"/>
    <d v="2016-12-14T00:00:00"/>
    <x v="1"/>
    <s v="UN"/>
    <x v="6"/>
    <x v="11"/>
    <s v="IQ-G11"/>
    <s v="ERBIL - Makhmur"/>
    <s v="IQ-D064"/>
    <s v="Debaga 1 Camp"/>
    <x v="2"/>
    <x v="5"/>
    <s v="Winter"/>
    <s v="Distributed"/>
    <s v="In-Kind"/>
    <n v="83"/>
    <n v="83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0"/>
    <s v="Heating stove"/>
  </r>
  <r>
    <n v="1530"/>
    <d v="2016-12-14T00:00:00"/>
    <d v="2016-12-14T00:00:00"/>
    <x v="1"/>
    <s v="UN"/>
    <x v="6"/>
    <x v="11"/>
    <s v="IQ-G11"/>
    <s v="ERBIL - Makhmur"/>
    <s v="IQ-D064"/>
    <s v="Debaga 1 Camp"/>
    <x v="2"/>
    <x v="5"/>
    <s v="Winter"/>
    <s v="Distributed"/>
    <s v="In-Kind"/>
    <n v="180"/>
    <n v="180"/>
    <m/>
    <m/>
    <n v="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Heating stove"/>
  </r>
  <r>
    <n v="1531"/>
    <d v="2016-12-14T00:00:00"/>
    <d v="2016-12-14T00:00:00"/>
    <x v="1"/>
    <s v="UN"/>
    <x v="1"/>
    <x v="12"/>
    <s v="IQ-G10"/>
    <s v="DIYALA - Khalis"/>
    <s v="IQ-D021"/>
    <s v="IDP returnees in Al-Adhaim Sub district/Diyala province"/>
    <x v="5"/>
    <x v="3"/>
    <s v="Normal"/>
    <s v="Distributed"/>
    <s v="In-Kind"/>
    <n v="60"/>
    <n v="60"/>
    <m/>
    <m/>
    <n v="360"/>
    <n v="0"/>
    <n v="60"/>
    <n v="60"/>
    <n v="60"/>
    <n v="180"/>
    <n v="0"/>
    <n v="0"/>
    <n v="0"/>
    <n v="180"/>
    <n v="0"/>
    <n v="0"/>
    <n v="60"/>
    <n v="0"/>
    <n v="60"/>
    <n v="0"/>
    <n v="0"/>
    <n v="0"/>
    <n v="0"/>
    <n v="0"/>
    <n v="0"/>
    <n v="0"/>
    <n v="0"/>
    <n v="60"/>
    <n v="0"/>
    <n v="0"/>
    <n v="0"/>
    <n v="0"/>
    <n v="0"/>
    <n v="0"/>
    <n v="0"/>
    <s v="IDPR from kirkuk to Diyala"/>
  </r>
  <r>
    <n v="1532"/>
    <d v="2016-12-14T00:00:00"/>
    <d v="2016-12-14T00:00:00"/>
    <x v="1"/>
    <s v="UN"/>
    <x v="2"/>
    <x v="3"/>
    <s v="IQ-G13"/>
    <s v="KIRKUK - Kirkuk"/>
    <s v="IQ-D076"/>
    <s v="Laylan camp"/>
    <x v="2"/>
    <x v="5"/>
    <s v="Normal"/>
    <s v="Distributed"/>
    <s v="In-Kind"/>
    <n v="4"/>
    <n v="4"/>
    <m/>
    <m/>
    <n v="24"/>
    <n v="0"/>
    <n v="4"/>
    <n v="4"/>
    <n v="4"/>
    <n v="12"/>
    <n v="0"/>
    <n v="0"/>
    <n v="0"/>
    <n v="12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0"/>
    <n v="0"/>
    <n v="0"/>
    <m/>
  </r>
  <r>
    <n v="1533"/>
    <d v="2016-12-14T00:00:00"/>
    <d v="2016-12-14T00:00:00"/>
    <x v="1"/>
    <s v="UN"/>
    <x v="2"/>
    <x v="3"/>
    <s v="IQ-G13"/>
    <s v="KIRKUK - Kirkuk"/>
    <s v="IQ-D076"/>
    <s v="Laylan2 camp"/>
    <x v="2"/>
    <x v="5"/>
    <s v="Normal"/>
    <s v="Distributed"/>
    <s v="In-Kind"/>
    <n v="31"/>
    <n v="31"/>
    <m/>
    <m/>
    <n v="186"/>
    <n v="0"/>
    <n v="31"/>
    <n v="31"/>
    <n v="31"/>
    <n v="93"/>
    <n v="0"/>
    <n v="0"/>
    <n v="0"/>
    <n v="93"/>
    <n v="0"/>
    <n v="0"/>
    <n v="31"/>
    <n v="0"/>
    <n v="31"/>
    <n v="0"/>
    <n v="0"/>
    <n v="0"/>
    <n v="0"/>
    <n v="0"/>
    <n v="0"/>
    <n v="0"/>
    <n v="0"/>
    <n v="0"/>
    <n v="0"/>
    <n v="31"/>
    <n v="0"/>
    <n v="0"/>
    <n v="0"/>
    <n v="0"/>
    <n v="0"/>
    <m/>
  </r>
  <r>
    <n v="1534"/>
    <d v="2016-12-14T00:00:00"/>
    <d v="2016-12-14T00:00:00"/>
    <x v="1"/>
    <s v="UN"/>
    <x v="2"/>
    <x v="3"/>
    <s v="IQ-G13"/>
    <s v="KIRKUK - Kirkuk"/>
    <s v="IQ-D076"/>
    <s v="Yehyawa camp"/>
    <x v="2"/>
    <x v="5"/>
    <s v="Normal"/>
    <s v="Distributed"/>
    <s v="In-Kind"/>
    <n v="85"/>
    <n v="85"/>
    <m/>
    <m/>
    <n v="510"/>
    <n v="0"/>
    <n v="85"/>
    <n v="85"/>
    <n v="85"/>
    <n v="255"/>
    <n v="0"/>
    <n v="0"/>
    <n v="0"/>
    <n v="255"/>
    <n v="0"/>
    <n v="0"/>
    <n v="85"/>
    <n v="0"/>
    <n v="85"/>
    <n v="0"/>
    <n v="0"/>
    <n v="0"/>
    <n v="0"/>
    <n v="0"/>
    <n v="0"/>
    <n v="0"/>
    <n v="0"/>
    <n v="0"/>
    <n v="0"/>
    <n v="85"/>
    <n v="0"/>
    <n v="0"/>
    <n v="0"/>
    <n v="0"/>
    <n v="0"/>
    <m/>
  </r>
  <r>
    <n v="1535"/>
    <d v="2016-12-14T00:00:00"/>
    <d v="2016-12-14T00:00:00"/>
    <x v="1"/>
    <s v="UN"/>
    <x v="8"/>
    <x v="8"/>
    <s v="IQ-G18"/>
    <s v="SALAH AL DIN - Tikrit"/>
    <s v="IQ-D008"/>
    <s v="Al-Alam IDPs camp"/>
    <x v="3"/>
    <x v="5"/>
    <s v="Normal"/>
    <s v="Distributed"/>
    <s v="In-Kind"/>
    <n v="14"/>
    <n v="14"/>
    <m/>
    <m/>
    <n v="84"/>
    <n v="0"/>
    <n v="14"/>
    <n v="14"/>
    <n v="14"/>
    <n v="42"/>
    <n v="0"/>
    <n v="0"/>
    <n v="0"/>
    <n v="42"/>
    <n v="0"/>
    <n v="0"/>
    <n v="14"/>
    <n v="0"/>
    <n v="14"/>
    <n v="0"/>
    <n v="0"/>
    <n v="0"/>
    <n v="0"/>
    <n v="0"/>
    <n v="0"/>
    <n v="0"/>
    <n v="0"/>
    <n v="0"/>
    <n v="0"/>
    <n v="14"/>
    <n v="0"/>
    <n v="0"/>
    <n v="0"/>
    <n v="0"/>
    <n v="0"/>
    <s v="new arrivals"/>
  </r>
  <r>
    <n v="1536"/>
    <d v="2016-12-14T00:00:00"/>
    <d v="2016-12-14T00:00:00"/>
    <x v="1"/>
    <s v="UN"/>
    <x v="8"/>
    <x v="8"/>
    <s v="IQ-G18"/>
    <s v="SALAH AL DIN - Tikrit"/>
    <s v="IQ-D008"/>
    <s v="Nahiyat Al-Alam IDPs"/>
    <x v="2"/>
    <x v="5"/>
    <s v="Winter"/>
    <s v="Distributed"/>
    <s v="In-Kind"/>
    <n v="360"/>
    <n v="360"/>
    <m/>
    <m/>
    <n v="2160"/>
    <n v="0"/>
    <n v="360"/>
    <n v="360"/>
    <n v="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"/>
    <n v="0"/>
    <n v="0"/>
    <n v="0"/>
    <n v="0"/>
    <n v="0"/>
    <s v="Anbar response "/>
  </r>
  <r>
    <n v="1537"/>
    <d v="2016-12-15T00:00:00"/>
    <d v="2016-12-15T00:00:00"/>
    <x v="2"/>
    <s v="UN"/>
    <x v="4"/>
    <x v="5"/>
    <s v="IQ-G15"/>
    <m/>
    <s v=""/>
    <s v="Airstrip E-site"/>
    <x v="0"/>
    <x v="1"/>
    <s v="Normal"/>
    <s v="Delivered"/>
    <s v="In-Kind"/>
    <n v="45"/>
    <n v="45"/>
    <m/>
    <m/>
    <n v="270"/>
    <n v="0"/>
    <n v="45"/>
    <n v="45"/>
    <n v="45"/>
    <n v="270"/>
    <n v="0"/>
    <n v="270"/>
    <n v="45"/>
    <n v="0"/>
    <n v="270"/>
    <n v="0"/>
    <n v="45"/>
    <n v="0"/>
    <n v="45"/>
    <n v="0"/>
    <n v="45"/>
    <n v="0"/>
    <n v="0"/>
    <n v="0"/>
    <n v="0"/>
    <n v="0"/>
    <n v="0"/>
    <n v="0"/>
    <n v="45"/>
    <n v="0"/>
    <n v="45"/>
    <n v="0"/>
    <n v="0"/>
    <n v="0"/>
    <n v="0"/>
    <s v="45 solar light kits, 45 sweing kits 45 Nylon rope "/>
  </r>
  <r>
    <n v="1538"/>
    <d v="2016-12-15T00:00:00"/>
    <d v="2016-12-15T00:00:00"/>
    <x v="2"/>
    <s v="UN"/>
    <x v="4"/>
    <x v="2"/>
    <s v="IQ-G01"/>
    <s v="Falluja_الفلوجة"/>
    <s v="IQ-D002"/>
    <s v="Kilo 18"/>
    <x v="0"/>
    <x v="1"/>
    <s v="Winter"/>
    <s v="Delivered"/>
    <s v="In-Kind"/>
    <n v="295"/>
    <n v="295"/>
    <m/>
    <m/>
    <n v="1770"/>
    <n v="0"/>
    <n v="295"/>
    <n v="295"/>
    <n v="295"/>
    <n v="1770"/>
    <n v="0"/>
    <n v="1770"/>
    <n v="295"/>
    <n v="0"/>
    <n v="1770"/>
    <n v="0"/>
    <n v="295"/>
    <n v="0"/>
    <n v="295"/>
    <n v="0"/>
    <n v="295"/>
    <n v="0"/>
    <n v="0"/>
    <n v="0"/>
    <n v="0"/>
    <n v="0"/>
    <n v="0"/>
    <n v="0"/>
    <n v="295"/>
    <n v="0"/>
    <n v="295"/>
    <n v="0"/>
    <n v="0"/>
    <n v="0"/>
    <n v="0"/>
    <s v="295 solar light kits, 295 sweing kits 295 Nylon rope "/>
  </r>
  <r>
    <n v="1539"/>
    <d v="2016-12-15T00:00:00"/>
    <d v="2016-12-15T00:00:00"/>
    <x v="1"/>
    <s v="UN"/>
    <x v="1"/>
    <x v="4"/>
    <s v="IQ-G12"/>
    <s v="KERBALA - Kerbala"/>
    <s v="IQ-D072"/>
    <s v="Hendiya-AlKhairat"/>
    <x v="3"/>
    <x v="5"/>
    <s v="Winter"/>
    <s v="Distributed"/>
    <s v="In-Kind"/>
    <n v="175"/>
    <n v="175"/>
    <m/>
    <m/>
    <n v="1050"/>
    <n v="0"/>
    <n v="175"/>
    <n v="175"/>
    <n v="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"/>
    <n v="0"/>
    <n v="0"/>
    <n v="0"/>
    <n v="0"/>
    <n v="0"/>
    <s v="Normal response"/>
  </r>
  <r>
    <n v="1540"/>
    <d v="2016-12-15T00:00:00"/>
    <d v="2016-12-15T00:00:00"/>
    <x v="1"/>
    <s v="UN"/>
    <x v="3"/>
    <x v="11"/>
    <s v="IQ-G11"/>
    <s v="ERBIL - Erbil"/>
    <s v="IQ-D064"/>
    <s v="City Center Badawa"/>
    <x v="4"/>
    <x v="4"/>
    <s v="Winter"/>
    <s v="Distributed"/>
    <s v="CASH"/>
    <n v="0"/>
    <m/>
    <n v="20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41"/>
    <d v="2016-12-15T00:00:00"/>
    <d v="2016-12-15T00:00:00"/>
    <x v="1"/>
    <s v="UN"/>
    <x v="3"/>
    <x v="11"/>
    <s v="IQ-G11"/>
    <s v="ERBIL - Erbil"/>
    <s v="IQ-D064"/>
    <s v="City Center Badawa"/>
    <x v="4"/>
    <x v="5"/>
    <s v="Winter"/>
    <s v="Distributed"/>
    <s v="CASH"/>
    <n v="0"/>
    <m/>
    <n v="200"/>
    <n v="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42"/>
    <d v="2016-12-15T00:00:00"/>
    <d v="2016-12-15T00:00:00"/>
    <x v="1"/>
    <s v="UN"/>
    <x v="2"/>
    <x v="3"/>
    <s v="IQ-G13"/>
    <s v="KIRKUK - Daquq"/>
    <s v="IQ-D076"/>
    <s v="Nazrawa camp"/>
    <x v="2"/>
    <x v="5"/>
    <s v="Normal"/>
    <s v="Distributed"/>
    <s v="In-Kind"/>
    <n v="4"/>
    <n v="4"/>
    <m/>
    <m/>
    <n v="24"/>
    <n v="0"/>
    <n v="4"/>
    <n v="4"/>
    <n v="4"/>
    <n v="12"/>
    <n v="0"/>
    <n v="0"/>
    <n v="0"/>
    <n v="12"/>
    <n v="0"/>
    <n v="0"/>
    <n v="4"/>
    <n v="0"/>
    <n v="4"/>
    <n v="0"/>
    <n v="0"/>
    <n v="0"/>
    <n v="0"/>
    <n v="0"/>
    <n v="0"/>
    <n v="0"/>
    <n v="0"/>
    <n v="0"/>
    <n v="0"/>
    <n v="4"/>
    <n v="0"/>
    <n v="0"/>
    <n v="0"/>
    <n v="0"/>
    <n v="0"/>
    <m/>
  </r>
  <r>
    <n v="1543"/>
    <d v="2016-12-15T00:00:00"/>
    <d v="2016-12-15T00:00:00"/>
    <x v="1"/>
    <s v="UN"/>
    <x v="2"/>
    <x v="3"/>
    <s v="IQ-G13"/>
    <s v="KIRKUK - Kirkuk"/>
    <s v="IQ-D076"/>
    <s v="Laylan camp"/>
    <x v="2"/>
    <x v="5"/>
    <s v="Normal"/>
    <s v="Distributed"/>
    <s v="In-Kind"/>
    <n v="16"/>
    <n v="16"/>
    <m/>
    <m/>
    <n v="96"/>
    <n v="0"/>
    <n v="16"/>
    <n v="16"/>
    <n v="16"/>
    <n v="48"/>
    <n v="0"/>
    <n v="0"/>
    <n v="0"/>
    <n v="48"/>
    <n v="0"/>
    <n v="0"/>
    <n v="16"/>
    <n v="0"/>
    <n v="16"/>
    <n v="0"/>
    <n v="0"/>
    <n v="0"/>
    <n v="0"/>
    <n v="0"/>
    <n v="0"/>
    <n v="0"/>
    <n v="0"/>
    <n v="0"/>
    <n v="0"/>
    <n v="16"/>
    <n v="0"/>
    <n v="0"/>
    <n v="0"/>
    <n v="0"/>
    <n v="0"/>
    <m/>
  </r>
  <r>
    <n v="1544"/>
    <d v="2016-12-15T00:00:00"/>
    <d v="2016-12-15T00:00:00"/>
    <x v="1"/>
    <s v="UN"/>
    <x v="2"/>
    <x v="3"/>
    <s v="IQ-G13"/>
    <s v="KIRKUK - Kirkuk"/>
    <s v="IQ-D076"/>
    <s v="Laylan2 camp"/>
    <x v="2"/>
    <x v="5"/>
    <s v="Normal"/>
    <s v="Distributed"/>
    <s v="In-Kind"/>
    <n v="124"/>
    <n v="124"/>
    <m/>
    <m/>
    <n v="744"/>
    <n v="0"/>
    <n v="124"/>
    <n v="124"/>
    <n v="124"/>
    <n v="372"/>
    <n v="0"/>
    <n v="0"/>
    <n v="0"/>
    <n v="372"/>
    <n v="0"/>
    <n v="0"/>
    <n v="124"/>
    <n v="0"/>
    <n v="124"/>
    <n v="0"/>
    <n v="0"/>
    <n v="0"/>
    <n v="0"/>
    <n v="0"/>
    <n v="0"/>
    <n v="0"/>
    <n v="0"/>
    <n v="0"/>
    <n v="0"/>
    <n v="124"/>
    <n v="0"/>
    <n v="0"/>
    <n v="0"/>
    <n v="0"/>
    <n v="0"/>
    <m/>
  </r>
  <r>
    <n v="1545"/>
    <d v="2016-12-15T00:00:00"/>
    <d v="2016-12-15T00:00:00"/>
    <x v="1"/>
    <s v="UN"/>
    <x v="3"/>
    <x v="5"/>
    <s v="IQ-G15"/>
    <s v="NIN - Shikhan"/>
    <s v="IQ-D053"/>
    <s v="Garmawa camp"/>
    <x v="2"/>
    <x v="2"/>
    <s v="Normal"/>
    <s v="Distributed"/>
    <s v="In-Kind"/>
    <n v="380"/>
    <n v="380"/>
    <m/>
    <m/>
    <n v="0"/>
    <n v="0"/>
    <n v="0"/>
    <n v="0"/>
    <n v="0"/>
    <n v="490"/>
    <n v="0"/>
    <n v="0"/>
    <n v="0"/>
    <n v="0"/>
    <n v="0"/>
    <n v="0"/>
    <n v="178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s v="replenishment"/>
  </r>
  <r>
    <n v="1546"/>
    <d v="2016-12-15T00:00:00"/>
    <d v="2016-12-15T00:00:00"/>
    <x v="1"/>
    <s v="UN"/>
    <x v="3"/>
    <x v="5"/>
    <s v="IQ-G15"/>
    <s v="NIN - Shikhan"/>
    <s v="IQ-D053"/>
    <s v="Garmawa camp"/>
    <x v="2"/>
    <x v="5"/>
    <s v="Normal"/>
    <s v="Distributed"/>
    <s v="In-Kind"/>
    <n v="1"/>
    <n v="1"/>
    <m/>
    <m/>
    <n v="2"/>
    <n v="0"/>
    <n v="1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547"/>
    <d v="2016-12-15T00:00:00"/>
    <d v="2016-12-15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41"/>
    <n v="41"/>
    <m/>
    <m/>
    <n v="246"/>
    <n v="0"/>
    <n v="41"/>
    <n v="41"/>
    <n v="41"/>
    <n v="123"/>
    <n v="0"/>
    <n v="0"/>
    <n v="0"/>
    <n v="123"/>
    <n v="0"/>
    <n v="0"/>
    <n v="41"/>
    <n v="0"/>
    <n v="41"/>
    <n v="0"/>
    <n v="0"/>
    <n v="0"/>
    <n v="0"/>
    <n v="0"/>
    <n v="0"/>
    <n v="0"/>
    <n v="0"/>
    <n v="41"/>
    <n v="0"/>
    <n v="41"/>
    <n v="0"/>
    <n v="0"/>
    <n v="0"/>
    <n v="0"/>
    <n v="0"/>
    <m/>
  </r>
  <r>
    <n v="1548"/>
    <d v="2016-12-16T00:00:00"/>
    <d v="2016-12-16T00:00:00"/>
    <x v="2"/>
    <s v="UN"/>
    <x v="4"/>
    <x v="5"/>
    <s v="IQ-G15"/>
    <m/>
    <s v=""/>
    <s v="Airstrip E-site"/>
    <x v="0"/>
    <x v="1"/>
    <s v="Winter"/>
    <s v="Delivered"/>
    <s v="In-Kind"/>
    <n v="132"/>
    <n v="132"/>
    <m/>
    <m/>
    <n v="792"/>
    <n v="0"/>
    <n v="132"/>
    <n v="132"/>
    <n v="132"/>
    <n v="792"/>
    <n v="0"/>
    <n v="792"/>
    <n v="132"/>
    <n v="0"/>
    <n v="792"/>
    <n v="0"/>
    <n v="132"/>
    <n v="0"/>
    <n v="132"/>
    <n v="0"/>
    <n v="132"/>
    <n v="0"/>
    <n v="0"/>
    <n v="0"/>
    <n v="0"/>
    <n v="0"/>
    <n v="0"/>
    <n v="0"/>
    <n v="132"/>
    <n v="0"/>
    <n v="132"/>
    <n v="0"/>
    <n v="0"/>
    <n v="0"/>
    <n v="0"/>
    <s v="132 solar light kits, 132 sweing kits 132 Nylon rope "/>
  </r>
  <r>
    <n v="1549"/>
    <d v="2016-12-16T00:00:00"/>
    <d v="2016-12-16T00:00:00"/>
    <x v="2"/>
    <s v="UN"/>
    <x v="4"/>
    <x v="5"/>
    <s v="IQ-G15"/>
    <m/>
    <s v=""/>
    <s v="Airstrip E-site"/>
    <x v="0"/>
    <x v="1"/>
    <s v="Winter"/>
    <s v="Delivered"/>
    <s v="In-Kind"/>
    <n v="247"/>
    <n v="247"/>
    <m/>
    <m/>
    <n v="1482"/>
    <n v="0"/>
    <n v="247"/>
    <n v="247"/>
    <n v="247"/>
    <n v="1482"/>
    <n v="0"/>
    <n v="1482"/>
    <n v="247"/>
    <n v="0"/>
    <n v="1482"/>
    <n v="0"/>
    <n v="247"/>
    <n v="0"/>
    <n v="247"/>
    <n v="0"/>
    <n v="247"/>
    <n v="0"/>
    <n v="0"/>
    <n v="0"/>
    <n v="0"/>
    <n v="0"/>
    <n v="0"/>
    <n v="0"/>
    <n v="247"/>
    <n v="0"/>
    <n v="247"/>
    <n v="0"/>
    <n v="0"/>
    <n v="0"/>
    <n v="0"/>
    <s v="247 solar light kits, 247 sweing kits 247 Nylon rope "/>
  </r>
  <r>
    <n v="1550"/>
    <d v="2016-12-16T00:00:00"/>
    <d v="2016-12-16T00:00:00"/>
    <x v="2"/>
    <s v="UN"/>
    <x v="4"/>
    <x v="2"/>
    <s v="IQ-G01"/>
    <s v="Falluja_الفلوجة"/>
    <s v="IQ-D002"/>
    <s v="Kilo 18"/>
    <x v="0"/>
    <x v="1"/>
    <s v="Winter"/>
    <s v="Delivered"/>
    <s v="In-Kind"/>
    <n v="250"/>
    <n v="250"/>
    <m/>
    <m/>
    <n v="1500"/>
    <n v="0"/>
    <n v="250"/>
    <n v="250"/>
    <n v="250"/>
    <n v="1500"/>
    <n v="0"/>
    <n v="1500"/>
    <n v="250"/>
    <n v="0"/>
    <n v="1500"/>
    <n v="0"/>
    <n v="0"/>
    <n v="0"/>
    <n v="250"/>
    <n v="0"/>
    <n v="250"/>
    <n v="250"/>
    <n v="0"/>
    <n v="0"/>
    <n v="0"/>
    <n v="0"/>
    <n v="0"/>
    <n v="0"/>
    <n v="250"/>
    <n v="0"/>
    <n v="250"/>
    <n v="0"/>
    <n v="0"/>
    <n v="0"/>
    <n v="0"/>
    <s v="250 solar light kits, 250 sweing kits 250 Nylon rope "/>
  </r>
  <r>
    <n v="1551"/>
    <d v="2016-12-16T00:00:00"/>
    <d v="2016-12-16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20"/>
    <n v="20"/>
    <m/>
    <m/>
    <n v="120"/>
    <n v="0"/>
    <n v="20"/>
    <n v="20"/>
    <n v="20"/>
    <n v="60"/>
    <n v="0"/>
    <n v="0"/>
    <n v="0"/>
    <n v="60"/>
    <n v="0"/>
    <n v="0"/>
    <n v="20"/>
    <n v="0"/>
    <n v="20"/>
    <n v="0"/>
    <n v="0"/>
    <n v="0"/>
    <n v="0"/>
    <n v="0"/>
    <n v="0"/>
    <n v="0"/>
    <n v="0"/>
    <n v="20"/>
    <n v="0"/>
    <n v="20"/>
    <n v="0"/>
    <n v="0"/>
    <n v="0"/>
    <n v="0"/>
    <n v="0"/>
    <m/>
  </r>
  <r>
    <n v="1552"/>
    <d v="2016-12-17T00:00:00"/>
    <d v="2016-12-17T00:00:00"/>
    <x v="2"/>
    <s v="UN"/>
    <x v="4"/>
    <x v="5"/>
    <s v="IQ-G15"/>
    <m/>
    <s v=""/>
    <s v="Airstrip E-site"/>
    <x v="0"/>
    <x v="1"/>
    <s v="Winter"/>
    <s v="Delivered"/>
    <s v="In-Kind"/>
    <n v="153"/>
    <n v="153"/>
    <m/>
    <m/>
    <n v="918"/>
    <n v="0"/>
    <n v="153"/>
    <n v="153"/>
    <n v="153"/>
    <n v="918"/>
    <n v="0"/>
    <n v="918"/>
    <n v="153"/>
    <n v="0"/>
    <n v="918"/>
    <n v="0"/>
    <n v="135"/>
    <n v="0"/>
    <n v="153"/>
    <n v="0"/>
    <n v="153"/>
    <n v="0"/>
    <n v="0"/>
    <n v="0"/>
    <n v="0"/>
    <n v="0"/>
    <n v="0"/>
    <n v="0"/>
    <n v="153"/>
    <n v="0"/>
    <n v="153"/>
    <n v="0"/>
    <n v="0"/>
    <n v="0"/>
    <n v="0"/>
    <s v="153 solar light kits, 153 sweing kits 153 Nylon rope "/>
  </r>
  <r>
    <n v="1553"/>
    <d v="2016-12-17T00:00:00"/>
    <d v="2016-12-17T00:00:00"/>
    <x v="1"/>
    <s v="UN"/>
    <x v="6"/>
    <x v="11"/>
    <s v="IQ-G11"/>
    <s v="ERBIL - Makhmur"/>
    <s v="IQ-D064"/>
    <s v="Debaga 1 Camp"/>
    <x v="2"/>
    <x v="5"/>
    <s v="Winter"/>
    <s v="Distributed"/>
    <s v="In-Kind"/>
    <n v="830"/>
    <n v="830"/>
    <m/>
    <m/>
    <n v="2954"/>
    <n v="0"/>
    <n v="0"/>
    <n v="0"/>
    <n v="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Winter NFIs "/>
  </r>
  <r>
    <n v="1554"/>
    <d v="2016-12-17T00:00:00"/>
    <d v="2016-12-17T00:00:00"/>
    <x v="1"/>
    <s v="UN"/>
    <x v="3"/>
    <x v="11"/>
    <s v="IQ-G11"/>
    <s v="ERBIL - Erbil"/>
    <s v="IQ-D064"/>
    <s v="City Center"/>
    <x v="4"/>
    <x v="4"/>
    <s v="Winter"/>
    <s v="Distributed"/>
    <s v="CASH"/>
    <n v="0"/>
    <m/>
    <n v="20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55"/>
    <d v="2016-12-17T00:00:00"/>
    <d v="2016-12-17T00:00:00"/>
    <x v="1"/>
    <s v="UN"/>
    <x v="3"/>
    <x v="11"/>
    <s v="IQ-G11"/>
    <s v="ERBIL - Erbil"/>
    <s v="IQ-D064"/>
    <s v="City Center"/>
    <x v="4"/>
    <x v="5"/>
    <s v="Winter"/>
    <s v="Distributed"/>
    <s v="CASH"/>
    <n v="0"/>
    <m/>
    <n v="200"/>
    <n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56"/>
    <d v="2016-12-17T00:00:00"/>
    <d v="2016-12-17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55"/>
    <n v="55"/>
    <m/>
    <m/>
    <n v="330"/>
    <n v="0"/>
    <n v="55"/>
    <n v="55"/>
    <n v="55"/>
    <n v="165"/>
    <n v="0"/>
    <n v="0"/>
    <n v="0"/>
    <n v="165"/>
    <n v="0"/>
    <n v="0"/>
    <n v="55"/>
    <n v="0"/>
    <n v="55"/>
    <n v="0"/>
    <n v="0"/>
    <n v="0"/>
    <n v="0"/>
    <n v="0"/>
    <n v="0"/>
    <n v="0"/>
    <n v="0"/>
    <n v="55"/>
    <n v="0"/>
    <n v="55"/>
    <n v="0"/>
    <n v="0"/>
    <n v="0"/>
    <n v="0"/>
    <n v="0"/>
    <m/>
  </r>
  <r>
    <n v="1557"/>
    <d v="2016-12-17T00:00:00"/>
    <d v="2016-12-17T00:00:00"/>
    <x v="1"/>
    <s v="UN"/>
    <x v="8"/>
    <x v="8"/>
    <s v="IQ-G18"/>
    <s v="SALAH AL DIN - Tikrit"/>
    <s v="IQ-D008"/>
    <s v="Salah AL Den-Al Hojra Camp"/>
    <x v="3"/>
    <x v="5"/>
    <s v="Normal"/>
    <s v="Distributed"/>
    <s v="In-Kind"/>
    <n v="77"/>
    <n v="77"/>
    <m/>
    <m/>
    <n v="462"/>
    <n v="0"/>
    <n v="77"/>
    <n v="77"/>
    <n v="77"/>
    <n v="231"/>
    <n v="0"/>
    <n v="0"/>
    <n v="0"/>
    <n v="231"/>
    <n v="0"/>
    <n v="0"/>
    <n v="77"/>
    <n v="0"/>
    <n v="77"/>
    <n v="0"/>
    <n v="0"/>
    <n v="0"/>
    <n v="0"/>
    <n v="0"/>
    <n v="0"/>
    <n v="0"/>
    <n v="0"/>
    <n v="77"/>
    <n v="0"/>
    <n v="77"/>
    <n v="0"/>
    <n v="0"/>
    <n v="0"/>
    <n v="0"/>
    <n v="0"/>
    <m/>
  </r>
  <r>
    <n v="1558"/>
    <d v="2016-12-18T00:00:00"/>
    <d v="2016-12-18T00:00:00"/>
    <x v="2"/>
    <s v="UN"/>
    <x v="4"/>
    <x v="5"/>
    <s v="IQ-G15"/>
    <m/>
    <s v=""/>
    <s v="Hassan Sham camp 2"/>
    <x v="0"/>
    <x v="1"/>
    <s v="Winter"/>
    <s v="Delivered"/>
    <s v="In-Kind"/>
    <n v="300"/>
    <n v="300"/>
    <m/>
    <m/>
    <n v="1800"/>
    <n v="0"/>
    <n v="300"/>
    <n v="300"/>
    <n v="300"/>
    <n v="1800"/>
    <n v="0"/>
    <n v="1800"/>
    <n v="300"/>
    <n v="0"/>
    <n v="1800"/>
    <n v="0"/>
    <n v="300"/>
    <n v="0"/>
    <n v="300"/>
    <n v="0"/>
    <n v="300"/>
    <n v="0"/>
    <n v="0"/>
    <n v="0"/>
    <n v="0"/>
    <n v="0"/>
    <n v="0"/>
    <n v="0"/>
    <n v="300"/>
    <n v="0"/>
    <n v="300"/>
    <n v="0"/>
    <n v="0"/>
    <n v="0"/>
    <n v="0"/>
    <s v="300 solar light kits, 300 sweing kits 300 Nylon rope "/>
  </r>
  <r>
    <n v="1559"/>
    <d v="2016-12-18T00:00:00"/>
    <d v="2016-12-18T00:00:00"/>
    <x v="2"/>
    <s v="UN"/>
    <x v="4"/>
    <x v="5"/>
    <s v="IQ-G15"/>
    <m/>
    <s v=""/>
    <s v="Airstrip E-site"/>
    <x v="0"/>
    <x v="1"/>
    <s v="Winter"/>
    <s v="Delivered"/>
    <s v="In-Kind"/>
    <n v="133"/>
    <n v="133"/>
    <m/>
    <m/>
    <n v="798"/>
    <n v="0"/>
    <n v="133"/>
    <n v="133"/>
    <n v="133"/>
    <n v="798"/>
    <n v="0"/>
    <n v="798"/>
    <n v="133"/>
    <n v="0"/>
    <n v="798"/>
    <n v="0"/>
    <n v="133"/>
    <n v="0"/>
    <n v="133"/>
    <n v="0"/>
    <n v="133"/>
    <n v="0"/>
    <n v="0"/>
    <n v="0"/>
    <n v="0"/>
    <n v="0"/>
    <n v="0"/>
    <n v="0"/>
    <n v="133"/>
    <n v="0"/>
    <n v="133"/>
    <n v="0"/>
    <n v="0"/>
    <n v="0"/>
    <n v="0"/>
    <s v="133 solar light kits, 133 sweing kits 133 Nylon rope "/>
  </r>
  <r>
    <n v="1560"/>
    <d v="2016-12-18T00:00:00"/>
    <d v="2016-12-18T00:00:00"/>
    <x v="2"/>
    <s v="UN"/>
    <x v="4"/>
    <x v="5"/>
    <s v="IQ-G15"/>
    <m/>
    <s v=""/>
    <s v="Airstrip E-site"/>
    <x v="0"/>
    <x v="1"/>
    <s v="Winter"/>
    <s v="Delivered"/>
    <s v="In-Kind"/>
    <n v="32"/>
    <n v="32"/>
    <m/>
    <m/>
    <n v="192"/>
    <n v="0"/>
    <n v="32"/>
    <n v="32"/>
    <n v="32"/>
    <n v="192"/>
    <n v="0"/>
    <n v="192"/>
    <n v="32"/>
    <n v="0"/>
    <n v="192"/>
    <n v="0"/>
    <n v="32"/>
    <n v="0"/>
    <n v="32"/>
    <n v="0"/>
    <n v="32"/>
    <n v="0"/>
    <n v="0"/>
    <n v="0"/>
    <n v="0"/>
    <n v="0"/>
    <n v="0"/>
    <n v="0"/>
    <n v="32"/>
    <n v="0"/>
    <n v="32"/>
    <n v="0"/>
    <n v="0"/>
    <n v="0"/>
    <n v="0"/>
    <s v="32 solar light kits, 32 sweing kits 32 Nylon rope "/>
  </r>
  <r>
    <n v="1561"/>
    <d v="2016-12-18T00:00:00"/>
    <d v="2016-12-18T00:00:00"/>
    <x v="1"/>
    <s v="UN"/>
    <x v="2"/>
    <x v="3"/>
    <s v="IQ-G13"/>
    <s v="KIRKUK - Kirkuk"/>
    <s v="IQ-D076"/>
    <s v="City Center"/>
    <x v="5"/>
    <x v="5"/>
    <s v="Winter"/>
    <s v="Distributed"/>
    <s v="In-Kind"/>
    <n v="500"/>
    <n v="500"/>
    <m/>
    <m/>
    <n v="3000"/>
    <n v="0"/>
    <n v="500"/>
    <n v="500"/>
    <n v="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"/>
    <n v="0"/>
    <n v="0"/>
    <n v="0"/>
    <n v="0"/>
    <n v="0"/>
    <m/>
  </r>
  <r>
    <n v="1562"/>
    <d v="2016-12-18T00:00:00"/>
    <d v="2016-12-18T00:00:00"/>
    <x v="1"/>
    <s v="UN"/>
    <x v="2"/>
    <x v="3"/>
    <s v="IQ-G13"/>
    <s v="KIRKUK - Kirkuk"/>
    <s v="IQ-D076"/>
    <s v="Laylan camp"/>
    <x v="2"/>
    <x v="5"/>
    <s v="Normal"/>
    <s v="Distributed"/>
    <s v="In-Kind"/>
    <n v="16"/>
    <n v="16"/>
    <m/>
    <m/>
    <n v="96"/>
    <n v="0"/>
    <n v="16"/>
    <n v="16"/>
    <n v="16"/>
    <n v="48"/>
    <n v="0"/>
    <n v="0"/>
    <n v="0"/>
    <n v="48"/>
    <n v="0"/>
    <n v="0"/>
    <n v="16"/>
    <n v="0"/>
    <n v="16"/>
    <n v="0"/>
    <n v="0"/>
    <n v="0"/>
    <n v="0"/>
    <n v="0"/>
    <n v="0"/>
    <n v="0"/>
    <n v="0"/>
    <n v="0"/>
    <n v="0"/>
    <n v="16"/>
    <n v="0"/>
    <n v="0"/>
    <n v="0"/>
    <n v="0"/>
    <n v="0"/>
    <m/>
  </r>
  <r>
    <n v="1563"/>
    <d v="2016-12-18T00:00:00"/>
    <d v="2016-12-18T00:00:00"/>
    <x v="1"/>
    <s v="UN"/>
    <x v="2"/>
    <x v="3"/>
    <s v="IQ-G13"/>
    <s v="KIRKUK - Kirkuk"/>
    <s v="IQ-D076"/>
    <s v="Laylan2 camp"/>
    <x v="2"/>
    <x v="5"/>
    <s v="Normal"/>
    <s v="Distributed"/>
    <s v="In-Kind"/>
    <n v="28"/>
    <n v="28"/>
    <m/>
    <m/>
    <n v="168"/>
    <n v="0"/>
    <n v="28"/>
    <n v="28"/>
    <n v="28"/>
    <n v="84"/>
    <n v="0"/>
    <n v="0"/>
    <n v="0"/>
    <n v="84"/>
    <n v="0"/>
    <n v="0"/>
    <n v="28"/>
    <n v="0"/>
    <n v="28"/>
    <n v="0"/>
    <n v="0"/>
    <n v="0"/>
    <n v="0"/>
    <n v="0"/>
    <n v="0"/>
    <n v="0"/>
    <n v="0"/>
    <n v="0"/>
    <n v="0"/>
    <n v="28"/>
    <n v="0"/>
    <n v="0"/>
    <n v="0"/>
    <n v="0"/>
    <n v="0"/>
    <m/>
  </r>
  <r>
    <n v="1564"/>
    <d v="2016-12-18T00:00:00"/>
    <d v="2016-12-18T00:00:00"/>
    <x v="1"/>
    <s v="UN"/>
    <x v="2"/>
    <x v="3"/>
    <s v="IQ-G13"/>
    <s v="KIRKUK - Daquq"/>
    <s v="IQ-D076"/>
    <s v="Daquq camp"/>
    <x v="2"/>
    <x v="5"/>
    <s v="Normal"/>
    <s v="Distributed"/>
    <s v="In-Kind"/>
    <n v="18"/>
    <n v="18"/>
    <m/>
    <m/>
    <n v="108"/>
    <n v="0"/>
    <n v="18"/>
    <n v="18"/>
    <n v="18"/>
    <n v="54"/>
    <n v="0"/>
    <n v="0"/>
    <n v="0"/>
    <n v="54"/>
    <n v="0"/>
    <n v="0"/>
    <n v="18"/>
    <n v="0"/>
    <n v="18"/>
    <n v="0"/>
    <n v="0"/>
    <n v="0"/>
    <n v="0"/>
    <n v="0"/>
    <n v="0"/>
    <n v="0"/>
    <n v="0"/>
    <n v="0"/>
    <n v="0"/>
    <n v="18"/>
    <n v="0"/>
    <n v="0"/>
    <n v="0"/>
    <n v="0"/>
    <n v="0"/>
    <m/>
  </r>
  <r>
    <n v="1565"/>
    <d v="2016-12-18T00:00:00"/>
    <d v="2016-12-18T00:00:00"/>
    <x v="1"/>
    <s v="UN"/>
    <x v="8"/>
    <x v="8"/>
    <s v="IQ-G18"/>
    <s v="SALAH AL DIN - Tikrit"/>
    <s v="IQ-D008"/>
    <s v="Al-Alam IDPs camp"/>
    <x v="2"/>
    <x v="5"/>
    <s v="Winter"/>
    <s v="Distributed"/>
    <s v="In-Kind"/>
    <n v="370"/>
    <n v="370"/>
    <m/>
    <m/>
    <n v="2220"/>
    <n v="0"/>
    <n v="370"/>
    <n v="370"/>
    <n v="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"/>
    <n v="0"/>
    <n v="0"/>
    <n v="0"/>
    <n v="0"/>
    <n v="0"/>
    <s v="Anbar response "/>
  </r>
  <r>
    <n v="1566"/>
    <d v="2016-12-18T00:00:00"/>
    <d v="2016-12-18T00:00:00"/>
    <x v="1"/>
    <s v="UN"/>
    <x v="3"/>
    <x v="11"/>
    <s v="IQ-G11"/>
    <s v="ERBIL - Erbil"/>
    <s v="IQ-D064"/>
    <s v="City Center Farmanbaran"/>
    <x v="4"/>
    <x v="4"/>
    <s v="Winter"/>
    <s v="Distributed"/>
    <s v="CASH"/>
    <n v="0"/>
    <m/>
    <n v="20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67"/>
    <d v="2016-12-18T00:00:00"/>
    <d v="2016-12-18T00:00:00"/>
    <x v="1"/>
    <s v="UN"/>
    <x v="3"/>
    <x v="11"/>
    <s v="IQ-G11"/>
    <s v="ERBIL - Erbil"/>
    <s v="IQ-D064"/>
    <s v="City Center Farmanbaran"/>
    <x v="4"/>
    <x v="5"/>
    <s v="Winter"/>
    <s v="Distributed"/>
    <s v="CASH"/>
    <n v="0"/>
    <m/>
    <n v="200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68"/>
    <d v="2016-12-18T00:00:00"/>
    <d v="2016-12-18T00:00:00"/>
    <x v="1"/>
    <s v="UN"/>
    <x v="3"/>
    <x v="11"/>
    <s v="IQ-G11"/>
    <s v="ERBIL - Erbil"/>
    <s v="IQ-D064"/>
    <s v="City Center Sharawany"/>
    <x v="4"/>
    <x v="4"/>
    <s v="Winter"/>
    <s v="Distributed"/>
    <s v="CASH"/>
    <n v="0"/>
    <m/>
    <n v="20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69"/>
    <d v="2016-12-18T00:00:00"/>
    <d v="2016-12-18T00:00:00"/>
    <x v="1"/>
    <s v="UN"/>
    <x v="3"/>
    <x v="11"/>
    <s v="IQ-G11"/>
    <s v="ERBIL - Erbil"/>
    <s v="IQ-D064"/>
    <s v="City Center Sharawany"/>
    <x v="4"/>
    <x v="5"/>
    <s v="Winter"/>
    <s v="Distributed"/>
    <s v="CASH"/>
    <n v="0"/>
    <m/>
    <n v="200"/>
    <n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70"/>
    <d v="2016-12-18T00:00:00"/>
    <d v="2016-12-18T00:00:00"/>
    <x v="1"/>
    <s v="UN"/>
    <x v="3"/>
    <x v="5"/>
    <s v="IQ-G15"/>
    <s v="NIN - Shikhan"/>
    <s v="IQ-D053"/>
    <s v="Essian"/>
    <x v="2"/>
    <x v="2"/>
    <s v="Normal"/>
    <s v="Distributed"/>
    <s v="In-Kind"/>
    <n v="1"/>
    <n v="1"/>
    <m/>
    <m/>
    <n v="3"/>
    <n v="0"/>
    <n v="1"/>
    <n v="0"/>
    <n v="0"/>
    <n v="3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571"/>
    <d v="2016-12-18T00:00:00"/>
    <d v="2016-12-18T00:00:00"/>
    <x v="1"/>
    <s v="UN"/>
    <x v="3"/>
    <x v="5"/>
    <s v="IQ-G15"/>
    <s v="NIN - Shikhan"/>
    <s v="IQ-D053"/>
    <s v="Garmawa camp"/>
    <x v="2"/>
    <x v="5"/>
    <s v="Normal"/>
    <s v="Distributed"/>
    <s v="In-Kind"/>
    <n v="5"/>
    <n v="5"/>
    <m/>
    <m/>
    <n v="2"/>
    <n v="0"/>
    <n v="1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572"/>
    <d v="2016-12-18T00:00:00"/>
    <d v="2016-12-18T00:00:00"/>
    <x v="1"/>
    <s v="UN"/>
    <x v="3"/>
    <x v="0"/>
    <s v="IQ-G08"/>
    <s v="DAHUK - Sumel"/>
    <s v="IQ-D049"/>
    <s v="Bajed Kandala camp"/>
    <x v="2"/>
    <x v="2"/>
    <s v="Winter"/>
    <s v="Distributed"/>
    <s v="In-Kind"/>
    <n v="2"/>
    <n v="2"/>
    <m/>
    <m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573"/>
    <d v="2016-12-18T00:00:00"/>
    <d v="2016-12-18T00:00:00"/>
    <x v="1"/>
    <s v="UN"/>
    <x v="3"/>
    <x v="0"/>
    <s v="IQ-G08"/>
    <s v="DAHUK - Zakho"/>
    <s v="IQ-D049"/>
    <s v="Berseve 2 camp"/>
    <x v="2"/>
    <x v="2"/>
    <s v="Normal"/>
    <s v="Distributed"/>
    <s v="In-Kind"/>
    <n v="3"/>
    <n v="3"/>
    <m/>
    <m/>
    <n v="6"/>
    <n v="0"/>
    <n v="1"/>
    <n v="1"/>
    <n v="3"/>
    <n v="6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3"/>
    <n v="0"/>
    <n v="0"/>
    <n v="0"/>
    <n v="0"/>
    <n v="0"/>
    <s v="Replenishment "/>
  </r>
  <r>
    <n v="1574"/>
    <d v="2016-12-18T00:00:00"/>
    <d v="2016-12-18T00:00:00"/>
    <x v="1"/>
    <s v="UN"/>
    <x v="3"/>
    <x v="5"/>
    <s v="IQ-G15"/>
    <s v="NIN - Shikhan"/>
    <s v="IQ-D053"/>
    <s v="Essian"/>
    <x v="2"/>
    <x v="2"/>
    <s v="Normal"/>
    <s v="Distributed"/>
    <s v="In-Kind"/>
    <n v="1"/>
    <n v="1"/>
    <m/>
    <m/>
    <n v="3"/>
    <n v="0"/>
    <n v="1"/>
    <n v="1"/>
    <n v="1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s v="Replenishment"/>
  </r>
  <r>
    <n v="1575"/>
    <d v="2016-12-18T00:00:00"/>
    <d v="2016-12-18T00:00:00"/>
    <x v="1"/>
    <s v="UN"/>
    <x v="3"/>
    <x v="5"/>
    <s v="IQ-G15"/>
    <s v="NIN - Shikhan"/>
    <s v="IQ-D053"/>
    <s v="Garmawa camp"/>
    <x v="2"/>
    <x v="2"/>
    <s v="Normal"/>
    <s v="Distributed"/>
    <s v="In-Kind"/>
    <n v="5"/>
    <n v="5"/>
    <m/>
    <m/>
    <n v="2"/>
    <n v="0"/>
    <n v="1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 "/>
  </r>
  <r>
    <n v="1576"/>
    <d v="2016-12-18T00:00:00"/>
    <d v="2016-12-18T00:00:00"/>
    <x v="1"/>
    <s v="UN"/>
    <x v="3"/>
    <x v="5"/>
    <s v="IQ-G15"/>
    <s v="NIN - Shikhan"/>
    <s v="IQ-D053"/>
    <s v="Qaymawa "/>
    <x v="2"/>
    <x v="5"/>
    <s v="Normal"/>
    <s v="Distributed"/>
    <s v="In-Kind"/>
    <n v="55"/>
    <n v="55"/>
    <m/>
    <m/>
    <n v="142"/>
    <n v="0"/>
    <n v="41"/>
    <n v="44"/>
    <n v="41"/>
    <n v="142"/>
    <n v="0"/>
    <n v="0"/>
    <n v="0"/>
    <n v="0"/>
    <n v="0"/>
    <n v="0"/>
    <n v="19"/>
    <n v="0"/>
    <n v="44"/>
    <n v="0"/>
    <n v="0"/>
    <n v="0"/>
    <n v="0"/>
    <n v="0"/>
    <n v="0"/>
    <n v="0"/>
    <n v="0"/>
    <n v="0"/>
    <n v="0"/>
    <n v="23"/>
    <n v="0"/>
    <n v="0"/>
    <n v="0"/>
    <n v="0"/>
    <n v="0"/>
    <s v="Mosul Response "/>
  </r>
  <r>
    <n v="1577"/>
    <d v="2016-12-18T00:00:00"/>
    <d v="2016-12-18T00:00:00"/>
    <x v="1"/>
    <s v="UN"/>
    <x v="3"/>
    <x v="0"/>
    <s v="IQ-G08"/>
    <s v="DAHUK - Dahuk"/>
    <s v="IQ-D049"/>
    <s v="duhok city"/>
    <x v="4"/>
    <x v="2"/>
    <s v="Normal"/>
    <s v="Distributed"/>
    <s v="In-Kind"/>
    <n v="4"/>
    <m/>
    <m/>
    <m/>
    <n v="9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"/>
  </r>
  <r>
    <n v="1578"/>
    <d v="2016-12-18T00:00:00"/>
    <d v="2016-12-18T00:00:00"/>
    <x v="1"/>
    <s v="UN"/>
    <x v="8"/>
    <x v="8"/>
    <s v="IQ-G18"/>
    <s v="SALAH AL DIN - Tikrit"/>
    <s v="IQ-D008"/>
    <s v="Salah AL Den-Al Hojra Camp"/>
    <x v="3"/>
    <x v="5"/>
    <s v="Normal"/>
    <s v="Distributed"/>
    <s v="In-Kind"/>
    <n v="22"/>
    <n v="22"/>
    <m/>
    <m/>
    <n v="132"/>
    <n v="0"/>
    <n v="22"/>
    <n v="22"/>
    <n v="22"/>
    <n v="66"/>
    <n v="0"/>
    <n v="0"/>
    <n v="0"/>
    <n v="66"/>
    <n v="0"/>
    <n v="0"/>
    <n v="22"/>
    <n v="0"/>
    <n v="22"/>
    <n v="0"/>
    <n v="0"/>
    <n v="0"/>
    <n v="0"/>
    <n v="0"/>
    <n v="0"/>
    <n v="0"/>
    <n v="0"/>
    <n v="22"/>
    <n v="0"/>
    <n v="22"/>
    <n v="0"/>
    <n v="0"/>
    <n v="0"/>
    <n v="0"/>
    <n v="0"/>
    <m/>
  </r>
  <r>
    <n v="1579"/>
    <d v="2016-12-19T00:00:00"/>
    <d v="2016-12-19T00:00:00"/>
    <x v="2"/>
    <s v="UN"/>
    <x v="4"/>
    <x v="5"/>
    <s v="IQ-G15"/>
    <m/>
    <s v=""/>
    <s v="Qayara E-site"/>
    <x v="0"/>
    <x v="1"/>
    <s v="Winter"/>
    <s v="Delivered"/>
    <s v="In-Kind"/>
    <n v="39"/>
    <n v="39"/>
    <m/>
    <m/>
    <n v="234"/>
    <n v="0"/>
    <n v="39"/>
    <n v="39"/>
    <n v="39"/>
    <n v="234"/>
    <n v="0"/>
    <n v="234"/>
    <n v="39"/>
    <n v="0"/>
    <n v="234"/>
    <n v="0"/>
    <n v="39"/>
    <n v="0"/>
    <n v="39"/>
    <n v="0"/>
    <n v="39"/>
    <n v="0"/>
    <n v="0"/>
    <n v="0"/>
    <n v="0"/>
    <n v="0"/>
    <n v="0"/>
    <n v="0"/>
    <n v="39"/>
    <n v="0"/>
    <n v="39"/>
    <n v="0"/>
    <n v="0"/>
    <n v="0"/>
    <n v="0"/>
    <s v="39 solar light kits,39 sweing kits 39 Nylon rope "/>
  </r>
  <r>
    <n v="1580"/>
    <d v="2016-12-19T00:00:00"/>
    <d v="2016-12-19T00:00:00"/>
    <x v="2"/>
    <s v="UN"/>
    <x v="4"/>
    <x v="2"/>
    <s v="IQ-G01"/>
    <m/>
    <s v=""/>
    <s v="Amiryat Al-falluja"/>
    <x v="0"/>
    <x v="1"/>
    <s v="Winter"/>
    <s v="Delivered"/>
    <s v="In-Kind"/>
    <n v="480"/>
    <n v="480"/>
    <m/>
    <m/>
    <n v="2880"/>
    <n v="0"/>
    <n v="480"/>
    <n v="480"/>
    <n v="480"/>
    <n v="2880"/>
    <n v="0"/>
    <n v="2880"/>
    <n v="480"/>
    <n v="0"/>
    <n v="2880"/>
    <n v="0"/>
    <n v="480"/>
    <n v="0"/>
    <n v="480"/>
    <n v="0"/>
    <n v="480"/>
    <n v="0"/>
    <n v="0"/>
    <n v="0"/>
    <n v="0"/>
    <n v="0"/>
    <n v="0"/>
    <n v="0"/>
    <n v="480"/>
    <n v="0"/>
    <n v="480"/>
    <n v="0"/>
    <n v="0"/>
    <n v="0"/>
    <n v="0"/>
    <s v="480 solar light kits, 480 sweing kits 480 Nylon rope "/>
  </r>
  <r>
    <n v="1581"/>
    <d v="2016-12-19T00:00:00"/>
    <d v="2016-12-19T00:00:00"/>
    <x v="1"/>
    <s v="UN"/>
    <x v="1"/>
    <x v="2"/>
    <s v="IQ-G01"/>
    <s v="ANB - Falluja"/>
    <s v="IQ-D001"/>
    <s v="Al-Syahia Fallujah #8 HTC, 1 cri for HTC #7"/>
    <x v="2"/>
    <x v="5"/>
    <s v="Normal"/>
    <s v="Distributed"/>
    <s v="In-Kind"/>
    <n v="4"/>
    <n v="4"/>
    <m/>
    <m/>
    <n v="24"/>
    <n v="0"/>
    <n v="4"/>
    <n v="4"/>
    <n v="4"/>
    <n v="12"/>
    <n v="0"/>
    <n v="0"/>
    <n v="0"/>
    <n v="12"/>
    <n v="0"/>
    <n v="0"/>
    <n v="4"/>
    <n v="0"/>
    <n v="4"/>
    <n v="0"/>
    <n v="0"/>
    <n v="0"/>
    <n v="0"/>
    <n v="0"/>
    <n v="0"/>
    <n v="0"/>
    <n v="0"/>
    <n v="4"/>
    <n v="0"/>
    <n v="0"/>
    <n v="0"/>
    <n v="0"/>
    <n v="0"/>
    <n v="0"/>
    <n v="0"/>
    <m/>
  </r>
  <r>
    <n v="1582"/>
    <d v="2016-12-19T00:00:00"/>
    <d v="2016-12-19T00:00:00"/>
    <x v="1"/>
    <s v="UN"/>
    <x v="11"/>
    <x v="10"/>
    <s v="IQ-G05"/>
    <s v="SUL - Sulaymaniya"/>
    <s v="IQ-D069"/>
    <s v="Arbat IDP Camp"/>
    <x v="2"/>
    <x v="2"/>
    <s v="Winter"/>
    <s v="Distributed"/>
    <s v="In-Kind"/>
    <n v="65"/>
    <n v="65"/>
    <m/>
    <m/>
    <n v="322"/>
    <n v="0"/>
    <n v="0"/>
    <n v="0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Edited on January 4, 2017 (change of date)"/>
  </r>
  <r>
    <n v="1583"/>
    <d v="2016-12-19T00:00:00"/>
    <d v="2016-12-19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62"/>
    <n v="62"/>
    <m/>
    <m/>
    <n v="372"/>
    <n v="0"/>
    <n v="62"/>
    <n v="62"/>
    <n v="62"/>
    <n v="186"/>
    <n v="0"/>
    <n v="0"/>
    <n v="0"/>
    <n v="186"/>
    <n v="0"/>
    <n v="0"/>
    <n v="62"/>
    <n v="0"/>
    <n v="62"/>
    <n v="0"/>
    <n v="0"/>
    <n v="0"/>
    <n v="0"/>
    <n v="0"/>
    <n v="0"/>
    <n v="0"/>
    <n v="0"/>
    <n v="62"/>
    <n v="0"/>
    <n v="62"/>
    <n v="0"/>
    <n v="0"/>
    <n v="0"/>
    <n v="0"/>
    <n v="0"/>
    <m/>
  </r>
  <r>
    <n v="1584"/>
    <d v="2016-12-19T00:00:00"/>
    <d v="2016-12-19T00:00:00"/>
    <x v="1"/>
    <s v="UN"/>
    <x v="3"/>
    <x v="5"/>
    <s v="IQ-G15"/>
    <s v="NIN - Shikhan"/>
    <s v="IQ-D053"/>
    <s v="Qaymawa"/>
    <x v="2"/>
    <x v="5"/>
    <s v="Normal"/>
    <s v="Distributed"/>
    <s v="In-Kind"/>
    <n v="13"/>
    <n v="13"/>
    <m/>
    <m/>
    <n v="39"/>
    <n v="0"/>
    <n v="8"/>
    <n v="8"/>
    <n v="0"/>
    <n v="28"/>
    <n v="0"/>
    <n v="0"/>
    <n v="0"/>
    <n v="0"/>
    <n v="0"/>
    <n v="0"/>
    <n v="7"/>
    <n v="0"/>
    <n v="8"/>
    <n v="0"/>
    <n v="0"/>
    <n v="0"/>
    <n v="0"/>
    <n v="0"/>
    <n v="0"/>
    <n v="0"/>
    <n v="0"/>
    <n v="0"/>
    <n v="0"/>
    <n v="9"/>
    <n v="0"/>
    <n v="0"/>
    <n v="0"/>
    <n v="0"/>
    <n v="0"/>
    <s v="Mosul Response "/>
  </r>
  <r>
    <n v="1585"/>
    <d v="2016-12-19T00:00:00"/>
    <d v="2016-12-19T00:00:00"/>
    <x v="1"/>
    <s v="UN"/>
    <x v="2"/>
    <x v="3"/>
    <s v="IQ-G13"/>
    <s v="KIRKUK - Kirkuk"/>
    <s v="IQ-D076"/>
    <s v="Laylan2 camp"/>
    <x v="2"/>
    <x v="5"/>
    <s v="Normal"/>
    <s v="Distributed"/>
    <s v="In-Kind"/>
    <n v="180"/>
    <n v="180"/>
    <m/>
    <m/>
    <n v="1080"/>
    <n v="0"/>
    <n v="180"/>
    <n v="180"/>
    <n v="180"/>
    <n v="540"/>
    <n v="0"/>
    <n v="0"/>
    <n v="0"/>
    <n v="540"/>
    <n v="0"/>
    <n v="0"/>
    <n v="180"/>
    <n v="0"/>
    <n v="180"/>
    <n v="0"/>
    <n v="0"/>
    <n v="0"/>
    <n v="0"/>
    <n v="0"/>
    <n v="0"/>
    <n v="0"/>
    <n v="0"/>
    <n v="0"/>
    <n v="0"/>
    <n v="180"/>
    <n v="0"/>
    <n v="0"/>
    <n v="0"/>
    <n v="0"/>
    <n v="0"/>
    <m/>
  </r>
  <r>
    <n v="1586"/>
    <d v="2016-12-19T00:00:00"/>
    <d v="2016-12-19T00:00:00"/>
    <x v="1"/>
    <s v="UN"/>
    <x v="2"/>
    <x v="3"/>
    <s v="IQ-G13"/>
    <s v="KIRKUK - Daquq"/>
    <s v="IQ-D076"/>
    <s v="Nazrawa camp"/>
    <x v="2"/>
    <x v="5"/>
    <s v="Normal"/>
    <s v="Distributed"/>
    <s v="In-Kind"/>
    <n v="9"/>
    <n v="9"/>
    <m/>
    <m/>
    <n v="54"/>
    <n v="0"/>
    <n v="9"/>
    <n v="9"/>
    <n v="9"/>
    <n v="27"/>
    <n v="0"/>
    <n v="0"/>
    <n v="0"/>
    <n v="27"/>
    <n v="0"/>
    <n v="0"/>
    <n v="9"/>
    <n v="0"/>
    <n v="9"/>
    <n v="0"/>
    <n v="0"/>
    <n v="0"/>
    <n v="0"/>
    <n v="0"/>
    <n v="0"/>
    <n v="0"/>
    <n v="0"/>
    <n v="0"/>
    <n v="0"/>
    <n v="9"/>
    <n v="0"/>
    <n v="0"/>
    <n v="0"/>
    <n v="0"/>
    <n v="0"/>
    <m/>
  </r>
  <r>
    <n v="1587"/>
    <d v="2016-12-19T00:00:00"/>
    <d v="2016-12-19T00:00:00"/>
    <x v="1"/>
    <s v="UN"/>
    <x v="2"/>
    <x v="3"/>
    <s v="IQ-G13"/>
    <s v="KIRKUK - Kirkuk"/>
    <s v="IQ-D076"/>
    <s v="Laylan camp"/>
    <x v="2"/>
    <x v="5"/>
    <s v="Normal"/>
    <s v="Distribut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m/>
  </r>
  <r>
    <n v="1588"/>
    <d v="2016-12-19T00:00:00"/>
    <d v="2016-12-19T00:00:00"/>
    <x v="1"/>
    <s v="UN"/>
    <x v="8"/>
    <x v="2"/>
    <s v="IQ-G01"/>
    <s v="ANB - Falluja"/>
    <s v="IQ-D001"/>
    <s v="K 18 CAMP"/>
    <x v="2"/>
    <x v="5"/>
    <s v="Winter"/>
    <s v="Distributed"/>
    <s v="In-Kind"/>
    <n v="621"/>
    <n v="621"/>
    <m/>
    <m/>
    <n v="3726"/>
    <n v="0"/>
    <n v="621"/>
    <n v="621"/>
    <n v="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1"/>
    <n v="0"/>
    <n v="0"/>
    <n v="0"/>
    <n v="0"/>
    <n v="0"/>
    <s v="new arrivale"/>
  </r>
  <r>
    <n v="1589"/>
    <d v="2016-12-19T00:00:00"/>
    <d v="2016-12-19T00:00:00"/>
    <x v="1"/>
    <s v="UN"/>
    <x v="8"/>
    <x v="2"/>
    <s v="IQ-G01"/>
    <s v="ANB - Falluja"/>
    <s v="IQ-D001"/>
    <s v="Wafaa CAMP"/>
    <x v="2"/>
    <x v="5"/>
    <s v="Winter"/>
    <s v="Distributed"/>
    <s v="In-Kind"/>
    <n v="65"/>
    <n v="65"/>
    <m/>
    <m/>
    <n v="390"/>
    <n v="0"/>
    <n v="65"/>
    <n v="65"/>
    <n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0"/>
    <n v="0"/>
    <n v="0"/>
    <s v="new arrivale"/>
  </r>
  <r>
    <n v="1590"/>
    <d v="2016-12-19T00:00:00"/>
    <d v="2016-12-19T00:00:00"/>
    <x v="1"/>
    <s v="UN"/>
    <x v="3"/>
    <x v="11"/>
    <s v="IQ-G11"/>
    <s v="ERBIL - Erbil"/>
    <s v="IQ-D064"/>
    <s v="Perzin"/>
    <x v="4"/>
    <x v="4"/>
    <s v="Winter"/>
    <s v="Distributed"/>
    <s v="CASH"/>
    <n v="0"/>
    <m/>
    <n v="20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91"/>
    <d v="2016-12-19T00:00:00"/>
    <d v="2016-12-19T00:00:00"/>
    <x v="1"/>
    <s v="UN"/>
    <x v="3"/>
    <x v="11"/>
    <s v="IQ-G11"/>
    <s v="ERBIL - Erbil"/>
    <s v="IQ-D064"/>
    <s v="Perzin"/>
    <x v="4"/>
    <x v="5"/>
    <s v="Winter"/>
    <s v="Distributed"/>
    <s v="CASH"/>
    <n v="0"/>
    <m/>
    <n v="200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92"/>
    <d v="2016-12-19T00:00:00"/>
    <d v="2016-12-19T00:00:00"/>
    <x v="1"/>
    <s v="UN"/>
    <x v="3"/>
    <x v="11"/>
    <s v="IQ-G11"/>
    <s v="ERBIL - Erbil"/>
    <s v="IQ-D064"/>
    <s v="Perzin"/>
    <x v="4"/>
    <x v="4"/>
    <s v="Winter"/>
    <s v="Distributed"/>
    <s v="In-Kind"/>
    <n v="5"/>
    <n v="5"/>
    <m/>
    <m/>
    <n v="30"/>
    <n v="0"/>
    <n v="0"/>
    <n v="5"/>
    <n v="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s v="Winter NFIs for HC"/>
  </r>
  <r>
    <n v="1593"/>
    <d v="2016-12-19T00:00:00"/>
    <d v="2016-12-19T00:00:00"/>
    <x v="1"/>
    <s v="UN"/>
    <x v="3"/>
    <x v="11"/>
    <s v="IQ-G11"/>
    <s v="ERBIL - Erbil"/>
    <s v="IQ-D064"/>
    <s v="Perzin"/>
    <x v="4"/>
    <x v="5"/>
    <s v="Winter"/>
    <s v="Distributed"/>
    <s v="In-Kind"/>
    <n v="89"/>
    <n v="89"/>
    <m/>
    <m/>
    <n v="534"/>
    <n v="0"/>
    <n v="0"/>
    <n v="89"/>
    <n v="89"/>
    <n v="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m/>
  </r>
  <r>
    <n v="1594"/>
    <d v="2016-12-19T00:00:00"/>
    <d v="2016-12-19T00:00:00"/>
    <x v="1"/>
    <s v="UN"/>
    <x v="3"/>
    <x v="11"/>
    <s v="IQ-G11"/>
    <s v="ERBIL - Erbil"/>
    <s v="IQ-D064"/>
    <s v="Shamamek- Mamzawa, Turaq"/>
    <x v="4"/>
    <x v="4"/>
    <s v="Winter"/>
    <s v="Distributed"/>
    <s v="CASH"/>
    <n v="0"/>
    <m/>
    <n v="20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595"/>
    <d v="2016-12-19T00:00:00"/>
    <d v="2016-12-19T00:00:00"/>
    <x v="1"/>
    <s v="UN"/>
    <x v="3"/>
    <x v="11"/>
    <s v="IQ-G11"/>
    <s v="ERBIL - Erbil"/>
    <s v="IQ-D064"/>
    <s v="Shamamek- Mamzawa, Turaq"/>
    <x v="4"/>
    <x v="5"/>
    <s v="Winter"/>
    <s v="Distributed"/>
    <s v="CASH"/>
    <n v="0"/>
    <m/>
    <n v="200"/>
    <n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596"/>
    <d v="2016-12-19T00:00:00"/>
    <d v="2016-12-19T00:00:00"/>
    <x v="1"/>
    <s v="UN"/>
    <x v="3"/>
    <x v="11"/>
    <s v="IQ-G11"/>
    <s v="ERBIL - Erbil"/>
    <s v="IQ-D064"/>
    <s v="Shamamek- Mamzawa, Turaq"/>
    <x v="4"/>
    <x v="4"/>
    <s v="Winter"/>
    <s v="Distributed"/>
    <s v="In-Kind"/>
    <n v="17"/>
    <n v="17"/>
    <m/>
    <m/>
    <n v="102"/>
    <n v="0"/>
    <n v="0"/>
    <n v="17"/>
    <n v="17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s v="Winter NFIs for HC"/>
  </r>
  <r>
    <n v="1597"/>
    <d v="2016-12-19T00:00:00"/>
    <d v="2016-12-19T00:00:00"/>
    <x v="1"/>
    <s v="UN"/>
    <x v="3"/>
    <x v="11"/>
    <s v="IQ-G11"/>
    <s v="ERBIL - Erbil"/>
    <s v="IQ-D064"/>
    <s v="Shamamek- Mamzawa, Turaq"/>
    <x v="4"/>
    <x v="5"/>
    <s v="Winter"/>
    <s v="Distributed"/>
    <s v="In-Kind"/>
    <n v="365"/>
    <n v="365"/>
    <m/>
    <m/>
    <n v="2190"/>
    <n v="0"/>
    <n v="0"/>
    <n v="365"/>
    <n v="365"/>
    <n v="2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"/>
    <n v="0"/>
    <n v="0"/>
    <n v="0"/>
    <n v="0"/>
    <n v="0"/>
    <m/>
  </r>
  <r>
    <n v="1598"/>
    <d v="2016-12-19T00:00:00"/>
    <d v="2016-12-19T00:00:00"/>
    <x v="1"/>
    <s v="UN"/>
    <x v="1"/>
    <x v="1"/>
    <s v="IQ-G17"/>
    <s v="NAJAF - Najaf"/>
    <s v="IQ-D100"/>
    <s v="Al-Shawafei"/>
    <x v="3"/>
    <x v="5"/>
    <s v="Winter"/>
    <s v="Distributed"/>
    <s v="In-Kind"/>
    <n v="275"/>
    <n v="275"/>
    <m/>
    <m/>
    <n v="1650"/>
    <n v="0"/>
    <n v="275"/>
    <n v="275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5"/>
    <n v="0"/>
    <n v="0"/>
    <n v="0"/>
    <n v="0"/>
    <n v="0"/>
    <m/>
  </r>
  <r>
    <n v="1599"/>
    <d v="2016-12-19T00:00:00"/>
    <d v="2016-12-19T00:00:00"/>
    <x v="1"/>
    <s v="UN"/>
    <x v="1"/>
    <x v="1"/>
    <s v="IQ-G17"/>
    <s v="NAJAF - Najaf"/>
    <s v="IQ-D100"/>
    <s v="Abo Taleb Q."/>
    <x v="3"/>
    <x v="5"/>
    <s v="Winter"/>
    <s v="Distributed"/>
    <s v="In-Kind"/>
    <n v="75"/>
    <n v="75"/>
    <m/>
    <m/>
    <n v="450"/>
    <n v="0"/>
    <n v="75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m/>
  </r>
  <r>
    <n v="1600"/>
    <d v="2016-12-19T00:00:00"/>
    <d v="2016-12-19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18"/>
    <n v="18"/>
    <m/>
    <m/>
    <n v="108"/>
    <n v="0"/>
    <n v="18"/>
    <n v="18"/>
    <n v="18"/>
    <n v="54"/>
    <n v="0"/>
    <n v="0"/>
    <n v="0"/>
    <n v="54"/>
    <n v="0"/>
    <n v="0"/>
    <n v="18"/>
    <n v="0"/>
    <n v="18"/>
    <n v="0"/>
    <n v="0"/>
    <n v="0"/>
    <n v="0"/>
    <n v="0"/>
    <n v="0"/>
    <n v="0"/>
    <n v="0"/>
    <n v="18"/>
    <n v="0"/>
    <n v="18"/>
    <n v="0"/>
    <n v="0"/>
    <n v="0"/>
    <n v="0"/>
    <n v="0"/>
    <m/>
  </r>
  <r>
    <n v="1601"/>
    <d v="2016-12-20T00:00:00"/>
    <d v="2016-12-20T00:00:00"/>
    <x v="2"/>
    <s v="UN"/>
    <x v="4"/>
    <x v="5"/>
    <s v="IQ-G15"/>
    <m/>
    <s v=""/>
    <s v="Qayara E-site"/>
    <x v="0"/>
    <x v="1"/>
    <s v="Winter"/>
    <s v="Delivered"/>
    <s v="In-Kind"/>
    <n v="186"/>
    <n v="186"/>
    <m/>
    <m/>
    <n v="1116"/>
    <n v="0"/>
    <n v="186"/>
    <n v="186"/>
    <n v="186"/>
    <n v="1116"/>
    <n v="0"/>
    <n v="1116"/>
    <n v="186"/>
    <n v="0"/>
    <n v="1116"/>
    <n v="0"/>
    <n v="186"/>
    <n v="0"/>
    <n v="186"/>
    <n v="0"/>
    <n v="186"/>
    <n v="0"/>
    <n v="0"/>
    <n v="0"/>
    <n v="0"/>
    <n v="0"/>
    <n v="0"/>
    <n v="0"/>
    <n v="186"/>
    <n v="0"/>
    <n v="186"/>
    <n v="0"/>
    <n v="0"/>
    <n v="0"/>
    <n v="0"/>
    <s v="186 solar light kits, 186 sweing kits 186 Nylon rope "/>
  </r>
  <r>
    <n v="1602"/>
    <d v="2016-12-20T00:00:00"/>
    <d v="2016-12-20T00:00:00"/>
    <x v="2"/>
    <s v="UN"/>
    <x v="4"/>
    <x v="5"/>
    <s v="IQ-G15"/>
    <m/>
    <s v=""/>
    <s v="kubaiba"/>
    <x v="0"/>
    <x v="1"/>
    <s v="Winter"/>
    <s v="Delivered"/>
    <s v="In-Kind"/>
    <n v="232"/>
    <n v="232"/>
    <m/>
    <m/>
    <n v="1392"/>
    <n v="0"/>
    <n v="232"/>
    <n v="232"/>
    <n v="232"/>
    <n v="1392"/>
    <n v="0"/>
    <n v="1392"/>
    <n v="232"/>
    <n v="0"/>
    <n v="1392"/>
    <n v="0"/>
    <n v="232"/>
    <n v="0"/>
    <n v="232"/>
    <n v="0"/>
    <n v="232"/>
    <n v="0"/>
    <n v="0"/>
    <n v="0"/>
    <n v="0"/>
    <n v="0"/>
    <n v="0"/>
    <n v="0"/>
    <n v="232"/>
    <n v="0"/>
    <n v="232"/>
    <n v="0"/>
    <n v="0"/>
    <n v="0"/>
    <n v="0"/>
    <s v="232 solar light kits, 232 sweing kits 232 Nylon rope "/>
  </r>
  <r>
    <n v="1603"/>
    <d v="2016-12-20T00:00:00"/>
    <d v="2016-12-20T00:00:00"/>
    <x v="2"/>
    <s v="UN"/>
    <x v="4"/>
    <x v="5"/>
    <s v="IQ-G15"/>
    <m/>
    <s v=""/>
    <s v="Hasan Sham 2"/>
    <x v="0"/>
    <x v="1"/>
    <s v="Winter"/>
    <s v="Delivered"/>
    <s v="In-Kind"/>
    <n v="60"/>
    <n v="60"/>
    <m/>
    <m/>
    <n v="360"/>
    <n v="0"/>
    <n v="60"/>
    <n v="60"/>
    <n v="60"/>
    <n v="360"/>
    <n v="0"/>
    <n v="360"/>
    <n v="60"/>
    <n v="0"/>
    <n v="360"/>
    <n v="0"/>
    <n v="60"/>
    <n v="0"/>
    <n v="60"/>
    <n v="0"/>
    <n v="60"/>
    <n v="0"/>
    <n v="0"/>
    <n v="0"/>
    <n v="0"/>
    <n v="0"/>
    <n v="0"/>
    <n v="0"/>
    <n v="60"/>
    <n v="0"/>
    <n v="60"/>
    <n v="0"/>
    <n v="0"/>
    <n v="0"/>
    <n v="0"/>
    <s v="60 solar light kits,60 sweing kits 60  Nylon rope "/>
  </r>
  <r>
    <n v="1604"/>
    <d v="2016-12-20T00:00:00"/>
    <d v="2016-12-20T00:00:00"/>
    <x v="1"/>
    <s v="UN"/>
    <x v="8"/>
    <x v="8"/>
    <s v="IQ-G18"/>
    <s v="SALAH AL DIN - Tikrit"/>
    <s v="IQ-D008"/>
    <s v="Salah AL Den-Al Hojra Camp"/>
    <x v="3"/>
    <x v="5"/>
    <s v="Normal"/>
    <s v="Distributed"/>
    <s v="In-Kind"/>
    <n v="32"/>
    <n v="32"/>
    <m/>
    <m/>
    <n v="192"/>
    <n v="0"/>
    <n v="32"/>
    <n v="32"/>
    <n v="32"/>
    <n v="96"/>
    <n v="0"/>
    <n v="0"/>
    <n v="0"/>
    <n v="96"/>
    <n v="0"/>
    <n v="0"/>
    <n v="32"/>
    <n v="0"/>
    <n v="32"/>
    <n v="0"/>
    <n v="0"/>
    <n v="0"/>
    <n v="0"/>
    <n v="0"/>
    <n v="0"/>
    <n v="0"/>
    <n v="0"/>
    <n v="32"/>
    <n v="0"/>
    <n v="32"/>
    <n v="0"/>
    <n v="0"/>
    <n v="0"/>
    <n v="0"/>
    <n v="0"/>
    <m/>
  </r>
  <r>
    <n v="1605"/>
    <d v="2016-12-20T00:00:00"/>
    <d v="2016-12-20T00:00:00"/>
    <x v="1"/>
    <s v="UN"/>
    <x v="3"/>
    <x v="5"/>
    <s v="IQ-G15"/>
    <s v="NIN - Shikhan"/>
    <s v="IQ-D053"/>
    <s v="Qaymawa"/>
    <x v="2"/>
    <x v="5"/>
    <s v="Normal"/>
    <s v="Distributed"/>
    <s v="In-Kind"/>
    <n v="4"/>
    <n v="4"/>
    <m/>
    <m/>
    <n v="19"/>
    <n v="0"/>
    <n v="2"/>
    <n v="2"/>
    <n v="0"/>
    <n v="14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5"/>
    <n v="0"/>
    <n v="0"/>
    <n v="0"/>
    <n v="0"/>
    <n v="0"/>
    <s v="Mosul Response "/>
  </r>
  <r>
    <n v="1606"/>
    <d v="2016-12-20T00:00:00"/>
    <d v="2016-12-20T00:00:00"/>
    <x v="1"/>
    <s v="UN"/>
    <x v="1"/>
    <x v="4"/>
    <s v="IQ-G12"/>
    <s v="KERBALA - Kerbala"/>
    <s v="IQ-D072"/>
    <s v="Husseiniya-BGD Road"/>
    <x v="3"/>
    <x v="5"/>
    <s v="Winter"/>
    <s v="Distributed"/>
    <s v="In-Kind"/>
    <n v="225"/>
    <n v="225"/>
    <m/>
    <m/>
    <n v="1350"/>
    <n v="0"/>
    <n v="225"/>
    <n v="22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s v="Normal response"/>
  </r>
  <r>
    <n v="1607"/>
    <d v="2016-12-20T00:00:00"/>
    <d v="2016-12-20T00:00:00"/>
    <x v="1"/>
    <s v="UN"/>
    <x v="2"/>
    <x v="3"/>
    <s v="IQ-G13"/>
    <s v="KIRKUK - Daquq"/>
    <s v="IQ-D076"/>
    <s v="Daquq camp"/>
    <x v="2"/>
    <x v="5"/>
    <s v="Normal"/>
    <s v="Distributed"/>
    <s v="In-Kind"/>
    <n v="12"/>
    <n v="12"/>
    <m/>
    <m/>
    <n v="72"/>
    <n v="0"/>
    <n v="12"/>
    <n v="12"/>
    <n v="12"/>
    <n v="36"/>
    <n v="0"/>
    <n v="0"/>
    <n v="0"/>
    <n v="36"/>
    <n v="0"/>
    <n v="0"/>
    <n v="12"/>
    <n v="0"/>
    <n v="12"/>
    <n v="0"/>
    <n v="0"/>
    <n v="0"/>
    <n v="0"/>
    <n v="0"/>
    <n v="0"/>
    <n v="0"/>
    <n v="0"/>
    <n v="0"/>
    <n v="0"/>
    <n v="12"/>
    <n v="0"/>
    <n v="0"/>
    <n v="0"/>
    <n v="0"/>
    <n v="0"/>
    <m/>
  </r>
  <r>
    <n v="1608"/>
    <d v="2016-12-20T00:00:00"/>
    <d v="2016-12-20T00:00:00"/>
    <x v="1"/>
    <s v="UN"/>
    <x v="2"/>
    <x v="3"/>
    <s v="IQ-G13"/>
    <s v="KIRKUK - Daquq"/>
    <s v="IQ-D076"/>
    <s v="Nazrawa camp"/>
    <x v="2"/>
    <x v="5"/>
    <s v="Normal"/>
    <s v="Distributed"/>
    <s v="In-Kind"/>
    <n v="1"/>
    <n v="1"/>
    <m/>
    <m/>
    <n v="6"/>
    <n v="0"/>
    <n v="1"/>
    <n v="1"/>
    <n v="1"/>
    <n v="3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m/>
  </r>
  <r>
    <n v="1609"/>
    <d v="2016-12-20T00:00:00"/>
    <d v="2016-12-20T00:00:00"/>
    <x v="1"/>
    <s v="UN"/>
    <x v="2"/>
    <x v="3"/>
    <s v="IQ-G13"/>
    <s v="KIRKUK - Kirkuk"/>
    <s v="IQ-D076"/>
    <s v="Laylan camp"/>
    <x v="2"/>
    <x v="5"/>
    <s v="Normal"/>
    <s v="Distributed"/>
    <s v="In-Kind"/>
    <n v="5"/>
    <n v="5"/>
    <m/>
    <m/>
    <n v="30"/>
    <n v="0"/>
    <n v="5"/>
    <n v="5"/>
    <n v="5"/>
    <n v="15"/>
    <n v="0"/>
    <n v="0"/>
    <n v="0"/>
    <n v="15"/>
    <n v="0"/>
    <n v="0"/>
    <n v="5"/>
    <n v="0"/>
    <n v="5"/>
    <n v="0"/>
    <n v="0"/>
    <n v="0"/>
    <n v="0"/>
    <n v="0"/>
    <n v="0"/>
    <n v="0"/>
    <n v="0"/>
    <n v="0"/>
    <n v="0"/>
    <n v="5"/>
    <n v="0"/>
    <n v="0"/>
    <n v="0"/>
    <n v="0"/>
    <n v="0"/>
    <m/>
  </r>
  <r>
    <n v="1610"/>
    <d v="2016-12-20T00:00:00"/>
    <d v="2016-12-20T00:00:00"/>
    <x v="1"/>
    <s v="UN"/>
    <x v="11"/>
    <x v="10"/>
    <s v="IQ-G05"/>
    <s v="SUL - Kalar"/>
    <s v="IQ-D069"/>
    <s v="Qurato Camp"/>
    <x v="2"/>
    <x v="5"/>
    <s v="Normal"/>
    <s v="Distributed"/>
    <s v="In-Kind"/>
    <n v="20"/>
    <n v="2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s v="IDPs Need"/>
  </r>
  <r>
    <n v="1611"/>
    <d v="2016-12-20T00:00:00"/>
    <d v="2016-12-20T00:00:00"/>
    <x v="1"/>
    <s v="UN"/>
    <x v="1"/>
    <x v="6"/>
    <s v="IQ-G06"/>
    <s v="Hilla_الحلة"/>
    <s v="IQ-D035"/>
    <s v="Albo- Elayan"/>
    <x v="3"/>
    <x v="5"/>
    <s v="Winter"/>
    <s v="Distributed"/>
    <s v="In-Kind"/>
    <n v="70"/>
    <n v="70"/>
    <m/>
    <m/>
    <n v="420"/>
    <n v="0"/>
    <n v="70"/>
    <n v="7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0"/>
    <n v="0"/>
    <n v="0"/>
    <n v="0"/>
    <n v="0"/>
    <s v="Normal response"/>
  </r>
  <r>
    <n v="1612"/>
    <d v="2016-12-20T00:00:00"/>
    <d v="2016-12-20T00:00:00"/>
    <x v="1"/>
    <s v="UN"/>
    <x v="1"/>
    <x v="6"/>
    <s v="IQ-G06"/>
    <s v="Hilla_الحلة"/>
    <s v="IQ-D035"/>
    <s v="Zaid Bin Ali"/>
    <x v="3"/>
    <x v="5"/>
    <s v="Winter"/>
    <s v="Distributed"/>
    <s v="In-Kind"/>
    <n v="120"/>
    <n v="120"/>
    <m/>
    <m/>
    <n v="720"/>
    <n v="0"/>
    <n v="120"/>
    <n v="12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0"/>
    <n v="0"/>
    <n v="0"/>
    <n v="0"/>
    <s v="Normal response"/>
  </r>
  <r>
    <n v="1613"/>
    <d v="2016-12-20T00:00:00"/>
    <d v="2016-12-20T00:00:00"/>
    <x v="1"/>
    <s v="UN"/>
    <x v="6"/>
    <x v="11"/>
    <s v="IQ-G11"/>
    <s v="ERBIL - Makhmur"/>
    <s v="IQ-D064"/>
    <s v="Debaga 1 Camp"/>
    <x v="2"/>
    <x v="5"/>
    <s v="Winter"/>
    <s v="Distributed"/>
    <s v="In-Kind"/>
    <n v="15"/>
    <n v="15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s v="Heating stoves for winterization"/>
  </r>
  <r>
    <n v="1614"/>
    <d v="2016-12-20T00:00:00"/>
    <d v="2016-12-20T00:00:00"/>
    <x v="1"/>
    <s v="UN"/>
    <x v="3"/>
    <x v="11"/>
    <s v="IQ-G11"/>
    <s v="ERBIL - Erbil"/>
    <s v="IQ-D064"/>
    <s v="Qushtapa"/>
    <x v="4"/>
    <x v="4"/>
    <s v="Winter"/>
    <s v="Distributed"/>
    <s v="CASH"/>
    <n v="0"/>
    <m/>
    <n v="20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 for HC"/>
  </r>
  <r>
    <n v="1615"/>
    <d v="2016-12-20T00:00:00"/>
    <d v="2016-12-20T00:00:00"/>
    <x v="1"/>
    <s v="UN"/>
    <x v="3"/>
    <x v="11"/>
    <s v="IQ-G11"/>
    <s v="ERBIL - Erbil"/>
    <s v="IQ-D064"/>
    <s v="Qushtapa"/>
    <x v="4"/>
    <x v="5"/>
    <s v="Winter"/>
    <s v="Distributed"/>
    <s v="CASH"/>
    <n v="0"/>
    <m/>
    <n v="200"/>
    <n v="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USD 200 as Cash for kerosene"/>
  </r>
  <r>
    <n v="1616"/>
    <d v="2016-12-20T00:00:00"/>
    <d v="2016-12-20T00:00:00"/>
    <x v="1"/>
    <s v="UN"/>
    <x v="3"/>
    <x v="11"/>
    <s v="IQ-G11"/>
    <s v="ERBIL - Erbil"/>
    <s v="IQ-D064"/>
    <s v="Qushtapa"/>
    <x v="4"/>
    <x v="4"/>
    <s v="Winter"/>
    <s v="Distributed"/>
    <s v="In-Kind"/>
    <n v="21"/>
    <n v="21"/>
    <m/>
    <m/>
    <n v="126"/>
    <n v="0"/>
    <n v="0"/>
    <n v="21"/>
    <n v="21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0"/>
    <n v="0"/>
    <n v="0"/>
    <n v="0"/>
    <n v="0"/>
    <s v="Winter NFIs for HC"/>
  </r>
  <r>
    <n v="1617"/>
    <d v="2016-12-20T00:00:00"/>
    <d v="2016-12-20T00:00:00"/>
    <x v="1"/>
    <s v="UN"/>
    <x v="3"/>
    <x v="11"/>
    <s v="IQ-G11"/>
    <s v="ERBIL - Erbil"/>
    <s v="IQ-D064"/>
    <s v="Qushtapa"/>
    <x v="4"/>
    <x v="5"/>
    <s v="Winter"/>
    <s v="Distributed"/>
    <s v="In-Kind"/>
    <n v="179"/>
    <n v="179"/>
    <m/>
    <m/>
    <n v="1074"/>
    <n v="0"/>
    <n v="0"/>
    <n v="179"/>
    <n v="179"/>
    <n v="1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"/>
    <n v="0"/>
    <n v="0"/>
    <n v="0"/>
    <n v="0"/>
    <n v="0"/>
    <m/>
  </r>
  <r>
    <n v="1618"/>
    <d v="2016-12-20T00:00:00"/>
    <d v="2016-12-20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20"/>
    <n v="20"/>
    <m/>
    <m/>
    <n v="120"/>
    <n v="0"/>
    <n v="20"/>
    <n v="20"/>
    <n v="20"/>
    <n v="60"/>
    <n v="0"/>
    <n v="0"/>
    <n v="0"/>
    <n v="60"/>
    <n v="0"/>
    <n v="0"/>
    <n v="20"/>
    <n v="0"/>
    <n v="20"/>
    <n v="0"/>
    <n v="0"/>
    <n v="0"/>
    <n v="0"/>
    <n v="0"/>
    <n v="0"/>
    <n v="0"/>
    <n v="0"/>
    <n v="20"/>
    <n v="0"/>
    <n v="20"/>
    <n v="0"/>
    <n v="0"/>
    <n v="0"/>
    <n v="0"/>
    <n v="0"/>
    <m/>
  </r>
  <r>
    <n v="1619"/>
    <d v="2016-12-21T00:00:00"/>
    <d v="2016-12-21T00:00:00"/>
    <x v="1"/>
    <s v="UN"/>
    <x v="3"/>
    <x v="0"/>
    <s v="IQ-G08"/>
    <s v="DAHUK - Sumel"/>
    <s v="IQ-D049"/>
    <s v="Kabarto1 camp"/>
    <x v="2"/>
    <x v="5"/>
    <s v="Normal"/>
    <s v="Distributed"/>
    <s v="In-Kind"/>
    <n v="3"/>
    <n v="3"/>
    <m/>
    <m/>
    <n v="15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620"/>
    <d v="2016-12-21T00:00:00"/>
    <d v="2016-12-21T00:00:00"/>
    <x v="1"/>
    <s v="UN"/>
    <x v="3"/>
    <x v="5"/>
    <s v="IQ-G15"/>
    <s v="NIN - Shikhan"/>
    <s v="IQ-D053"/>
    <s v="Mamilian camp"/>
    <x v="2"/>
    <x v="5"/>
    <s v="Normal"/>
    <s v="Distributed"/>
    <s v="In-Kind"/>
    <n v="2"/>
    <n v="2"/>
    <m/>
    <m/>
    <n v="8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621"/>
    <d v="2016-12-21T00:00:00"/>
    <d v="2016-12-21T00:00:00"/>
    <x v="1"/>
    <s v="UN"/>
    <x v="3"/>
    <x v="5"/>
    <s v="IQ-G15"/>
    <s v="NIN - Shikhan"/>
    <s v="IQ-D053"/>
    <s v="Qaymawa"/>
    <x v="2"/>
    <x v="5"/>
    <s v="Normal"/>
    <s v="Distributed"/>
    <s v="In-Kind"/>
    <n v="4"/>
    <n v="4"/>
    <m/>
    <m/>
    <n v="16"/>
    <n v="0"/>
    <n v="4"/>
    <n v="4"/>
    <n v="0"/>
    <n v="11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s v="Mosul Response "/>
  </r>
  <r>
    <n v="1622"/>
    <d v="2016-12-21T00:00:00"/>
    <d v="2016-12-21T00:00:00"/>
    <x v="1"/>
    <s v="UN"/>
    <x v="3"/>
    <x v="0"/>
    <s v="IQ-G08"/>
    <s v="DAHUK - Sumel"/>
    <s v="IQ-D049"/>
    <s v="Khanke camp"/>
    <x v="2"/>
    <x v="5"/>
    <s v="Normal"/>
    <s v="Distributed"/>
    <s v="In-Kind"/>
    <n v="1"/>
    <n v="1"/>
    <m/>
    <m/>
    <n v="6"/>
    <n v="0"/>
    <n v="1"/>
    <n v="1"/>
    <n v="0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s v="new arrival"/>
  </r>
  <r>
    <n v="1623"/>
    <d v="2016-12-21T00:00:00"/>
    <d v="2016-12-21T00:00:00"/>
    <x v="1"/>
    <s v="UN"/>
    <x v="3"/>
    <x v="5"/>
    <s v="IQ-G15"/>
    <s v="NIN - Shikhan"/>
    <s v="IQ-D053"/>
    <s v="Mamilian camp"/>
    <x v="2"/>
    <x v="5"/>
    <s v="Normal"/>
    <s v="Distributed"/>
    <s v="In-Kind"/>
    <n v="2"/>
    <n v="2"/>
    <m/>
    <m/>
    <n v="8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"/>
  </r>
  <r>
    <n v="1624"/>
    <d v="2016-12-21T00:00:00"/>
    <d v="2016-12-21T00:00:00"/>
    <x v="1"/>
    <s v="UN"/>
    <x v="1"/>
    <x v="4"/>
    <s v="IQ-G12"/>
    <s v="KERBALA - Kerbala"/>
    <s v="IQ-D072"/>
    <s v="Husseiniya-BGD Road"/>
    <x v="3"/>
    <x v="5"/>
    <s v="Winter"/>
    <s v="Distributed"/>
    <s v="In-Kind"/>
    <n v="225"/>
    <n v="225"/>
    <m/>
    <m/>
    <n v="1350"/>
    <n v="0"/>
    <n v="225"/>
    <n v="225"/>
    <n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"/>
    <n v="0"/>
    <n v="0"/>
    <n v="0"/>
    <n v="0"/>
    <n v="0"/>
    <s v="Normal response"/>
  </r>
  <r>
    <n v="1625"/>
    <d v="2016-12-21T00:00:00"/>
    <d v="2016-12-21T00:00:00"/>
    <x v="1"/>
    <s v="UN"/>
    <x v="2"/>
    <x v="3"/>
    <s v="IQ-G13"/>
    <s v="KIRKUK - Kirkuk"/>
    <s v="IQ-D076"/>
    <s v="Laylan2 camp"/>
    <x v="2"/>
    <x v="5"/>
    <s v="Normal"/>
    <s v="Distributed"/>
    <s v="In-Kind"/>
    <n v="20"/>
    <n v="20"/>
    <m/>
    <m/>
    <n v="120"/>
    <n v="0"/>
    <n v="20"/>
    <n v="20"/>
    <n v="20"/>
    <n v="60"/>
    <n v="0"/>
    <n v="0"/>
    <n v="0"/>
    <n v="60"/>
    <n v="0"/>
    <n v="0"/>
    <n v="20"/>
    <n v="0"/>
    <n v="20"/>
    <n v="0"/>
    <n v="0"/>
    <n v="0"/>
    <n v="0"/>
    <n v="0"/>
    <n v="0"/>
    <n v="0"/>
    <n v="0"/>
    <n v="0"/>
    <n v="0"/>
    <n v="20"/>
    <n v="0"/>
    <n v="0"/>
    <n v="0"/>
    <n v="0"/>
    <n v="0"/>
    <m/>
  </r>
  <r>
    <n v="1626"/>
    <d v="2016-12-21T00:00:00"/>
    <d v="2016-12-21T00:00:00"/>
    <x v="1"/>
    <s v="UN"/>
    <x v="2"/>
    <x v="3"/>
    <s v="IQ-G13"/>
    <s v="KIRKUK - Daquq"/>
    <s v="IQ-D076"/>
    <s v="Daquq camp"/>
    <x v="2"/>
    <x v="5"/>
    <s v="Normal"/>
    <s v="Distributed"/>
    <s v="In-Kind"/>
    <n v="16"/>
    <n v="16"/>
    <m/>
    <m/>
    <n v="96"/>
    <n v="0"/>
    <n v="16"/>
    <n v="16"/>
    <n v="16"/>
    <n v="48"/>
    <n v="0"/>
    <n v="0"/>
    <n v="0"/>
    <n v="48"/>
    <n v="0"/>
    <n v="0"/>
    <n v="16"/>
    <n v="0"/>
    <n v="16"/>
    <n v="0"/>
    <n v="0"/>
    <n v="0"/>
    <n v="0"/>
    <n v="0"/>
    <n v="0"/>
    <n v="0"/>
    <n v="0"/>
    <n v="0"/>
    <n v="0"/>
    <n v="16"/>
    <n v="0"/>
    <n v="0"/>
    <n v="0"/>
    <n v="0"/>
    <n v="0"/>
    <m/>
  </r>
  <r>
    <n v="1627"/>
    <d v="2016-12-21T00:00:00"/>
    <d v="2016-12-21T00:00:00"/>
    <x v="1"/>
    <s v="UN"/>
    <x v="2"/>
    <x v="3"/>
    <s v="IQ-G13"/>
    <s v="KIRKUK - Daquq"/>
    <s v="IQ-D076"/>
    <s v="Nazrawa camp"/>
    <x v="2"/>
    <x v="5"/>
    <s v="Normal"/>
    <s v="Distributed"/>
    <s v="In-Kind"/>
    <n v="15"/>
    <n v="15"/>
    <m/>
    <m/>
    <n v="90"/>
    <n v="0"/>
    <n v="15"/>
    <n v="15"/>
    <n v="15"/>
    <n v="45"/>
    <n v="0"/>
    <n v="0"/>
    <n v="0"/>
    <n v="45"/>
    <n v="0"/>
    <n v="0"/>
    <n v="15"/>
    <n v="0"/>
    <n v="15"/>
    <n v="0"/>
    <n v="0"/>
    <n v="0"/>
    <n v="0"/>
    <n v="0"/>
    <n v="0"/>
    <n v="0"/>
    <n v="0"/>
    <n v="0"/>
    <n v="0"/>
    <n v="15"/>
    <n v="0"/>
    <n v="0"/>
    <n v="0"/>
    <n v="0"/>
    <n v="0"/>
    <m/>
  </r>
  <r>
    <n v="1628"/>
    <d v="2016-12-21T00:00:00"/>
    <d v="2016-12-21T00:00:00"/>
    <x v="1"/>
    <s v="UN"/>
    <x v="2"/>
    <x v="3"/>
    <s v="IQ-G13"/>
    <s v="KIRKUK - Kirkuk"/>
    <s v="IQ-D076"/>
    <s v="Laylan camp"/>
    <x v="2"/>
    <x v="5"/>
    <s v="Normal"/>
    <s v="Distributed"/>
    <s v="In-Kind"/>
    <n v="5"/>
    <n v="5"/>
    <m/>
    <m/>
    <n v="30"/>
    <n v="0"/>
    <n v="5"/>
    <n v="5"/>
    <n v="5"/>
    <n v="15"/>
    <n v="0"/>
    <n v="0"/>
    <n v="0"/>
    <n v="15"/>
    <n v="0"/>
    <n v="0"/>
    <n v="5"/>
    <n v="0"/>
    <n v="5"/>
    <n v="0"/>
    <n v="0"/>
    <n v="0"/>
    <n v="0"/>
    <n v="0"/>
    <n v="0"/>
    <n v="0"/>
    <n v="0"/>
    <n v="0"/>
    <n v="0"/>
    <n v="5"/>
    <n v="0"/>
    <n v="0"/>
    <n v="0"/>
    <n v="0"/>
    <n v="0"/>
    <m/>
  </r>
  <r>
    <n v="1629"/>
    <d v="2016-12-21T00:00:00"/>
    <d v="2016-12-21T00:00:00"/>
    <x v="1"/>
    <s v="UN"/>
    <x v="1"/>
    <x v="6"/>
    <s v="IQ-G06"/>
    <s v="BABYLON - Hilla"/>
    <s v="IQ-D084"/>
    <s v="centre"/>
    <x v="3"/>
    <x v="5"/>
    <s v="Winter"/>
    <s v="Distributed"/>
    <s v="In-Kind"/>
    <n v="37"/>
    <n v="37"/>
    <m/>
    <m/>
    <n v="222"/>
    <n v="0"/>
    <n v="37"/>
    <n v="37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0"/>
    <n v="0"/>
    <n v="0"/>
    <n v="0"/>
    <s v="Normal response"/>
  </r>
  <r>
    <n v="1630"/>
    <d v="2016-12-21T00:00:00"/>
    <d v="2016-12-21T00:00:00"/>
    <x v="1"/>
    <s v="UN"/>
    <x v="1"/>
    <x v="6"/>
    <s v="IQ-G06"/>
    <s v="BABYLON - Hilla"/>
    <s v="IQ-D084"/>
    <s v="Al- Hussein"/>
    <x v="3"/>
    <x v="5"/>
    <s v="Winter"/>
    <s v="Distributed"/>
    <s v="In-Kind"/>
    <n v="63"/>
    <n v="63"/>
    <m/>
    <m/>
    <n v="378"/>
    <n v="0"/>
    <n v="63"/>
    <n v="6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0"/>
    <s v="Normal response"/>
  </r>
  <r>
    <n v="1631"/>
    <d v="2016-12-21T00:00:00"/>
    <d v="2016-12-21T00:00:00"/>
    <x v="1"/>
    <s v="UN"/>
    <x v="1"/>
    <x v="6"/>
    <s v="IQ-G06"/>
    <s v="BABYLON - Hilla"/>
    <s v="IQ-D084"/>
    <s v="Al- Emam Al- Mehdi"/>
    <x v="3"/>
    <x v="5"/>
    <s v="Winter"/>
    <s v="Distributed"/>
    <s v="In-Kind"/>
    <n v="66"/>
    <n v="66"/>
    <m/>
    <m/>
    <n v="396"/>
    <n v="0"/>
    <n v="66"/>
    <n v="66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0"/>
    <n v="0"/>
    <n v="0"/>
    <n v="0"/>
    <s v="Normal response"/>
  </r>
  <r>
    <n v="1632"/>
    <d v="2016-12-21T00:00:00"/>
    <d v="2016-12-21T00:00:00"/>
    <x v="1"/>
    <s v="UN"/>
    <x v="8"/>
    <x v="2"/>
    <s v="IQ-G01"/>
    <s v="ANB - Falluja"/>
    <s v="IQ-D001"/>
    <s v="AK #1 and AK #8"/>
    <x v="2"/>
    <x v="5"/>
    <s v="Winter"/>
    <s v="Distributed"/>
    <s v="In-Kind"/>
    <n v="114"/>
    <n v="114"/>
    <m/>
    <m/>
    <n v="684"/>
    <n v="0"/>
    <n v="114"/>
    <n v="114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"/>
    <n v="0"/>
    <n v="0"/>
    <n v="0"/>
    <n v="0"/>
    <n v="0"/>
    <s v="new arrivale"/>
  </r>
  <r>
    <n v="1633"/>
    <d v="2016-12-21T00:00:00"/>
    <d v="2016-12-21T00:00:00"/>
    <x v="1"/>
    <s v="UN"/>
    <x v="8"/>
    <x v="2"/>
    <s v="IQ-G01"/>
    <s v="ANB - Falluja"/>
    <s v="IQ-D001"/>
    <s v="AK#7"/>
    <x v="2"/>
    <x v="5"/>
    <s v="Winter"/>
    <s v="Distributed"/>
    <s v="In-Kind"/>
    <n v="250"/>
    <n v="250"/>
    <m/>
    <m/>
    <n v="1500"/>
    <n v="0"/>
    <n v="250"/>
    <n v="250"/>
    <n v="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"/>
    <n v="0"/>
    <n v="0"/>
    <n v="0"/>
    <n v="0"/>
    <n v="0"/>
    <s v="new arrivale"/>
  </r>
  <r>
    <n v="1634"/>
    <d v="2016-12-21T00:00:00"/>
    <d v="2016-12-21T00:00:00"/>
    <x v="1"/>
    <s v="UN"/>
    <x v="8"/>
    <x v="2"/>
    <s v="IQ-G01"/>
    <s v="ANB - Falluja"/>
    <s v="IQ-D001"/>
    <s v="Alsalam / camp 2"/>
    <x v="2"/>
    <x v="5"/>
    <s v="Winter"/>
    <s v="Distributed"/>
    <s v="In-Kind"/>
    <n v="202"/>
    <n v="202"/>
    <m/>
    <m/>
    <n v="1212"/>
    <n v="0"/>
    <n v="202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0"/>
    <n v="0"/>
    <n v="0"/>
    <n v="0"/>
    <n v="0"/>
    <s v="new arrivale"/>
  </r>
  <r>
    <n v="1635"/>
    <d v="2016-12-21T00:00:00"/>
    <d v="2016-12-21T00:00:00"/>
    <x v="1"/>
    <s v="UN"/>
    <x v="8"/>
    <x v="2"/>
    <s v="IQ-G01"/>
    <s v="ANB - Falluja"/>
    <s v="IQ-D001"/>
    <s v="AlAkhwah / camp 3"/>
    <x v="2"/>
    <x v="5"/>
    <s v="Winter"/>
    <s v="Distributed"/>
    <s v="In-Kind"/>
    <n v="204"/>
    <n v="204"/>
    <m/>
    <m/>
    <n v="1224"/>
    <n v="0"/>
    <n v="204"/>
    <n v="204"/>
    <n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0"/>
    <n v="0"/>
    <n v="0"/>
    <n v="0"/>
    <n v="0"/>
    <s v="new arrivale"/>
  </r>
  <r>
    <n v="1636"/>
    <d v="2016-12-21T00:00:00"/>
    <d v="2016-12-21T00:00:00"/>
    <x v="1"/>
    <s v="UN"/>
    <x v="8"/>
    <x v="2"/>
    <s v="IQ-G01"/>
    <s v="ANB - Falluja"/>
    <s v="IQ-D001"/>
    <s v="AlSumood"/>
    <x v="2"/>
    <x v="5"/>
    <s v="Winter"/>
    <s v="Distributed"/>
    <s v="In-Kind"/>
    <n v="294"/>
    <n v="294"/>
    <m/>
    <m/>
    <n v="1764"/>
    <n v="0"/>
    <n v="294"/>
    <n v="294"/>
    <n v="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"/>
    <n v="0"/>
    <n v="0"/>
    <n v="0"/>
    <n v="0"/>
    <n v="0"/>
    <s v="new arrivale"/>
  </r>
  <r>
    <n v="1637"/>
    <d v="2016-12-21T00:00:00"/>
    <d v="2016-12-21T00:00:00"/>
    <x v="1"/>
    <s v="UN"/>
    <x v="8"/>
    <x v="2"/>
    <s v="IQ-G01"/>
    <s v="ANB - Falluja"/>
    <s v="IQ-D001"/>
    <s v="Sabae Sanabul / camp  9"/>
    <x v="2"/>
    <x v="5"/>
    <s v="Winter"/>
    <s v="Distributed"/>
    <s v="In-Kind"/>
    <n v="125"/>
    <n v="125"/>
    <m/>
    <m/>
    <n v="750"/>
    <n v="0"/>
    <n v="125"/>
    <n v="1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s v="new arrivale"/>
  </r>
  <r>
    <n v="1638"/>
    <d v="2016-12-21T00:00:00"/>
    <d v="2016-12-21T00:00:00"/>
    <x v="1"/>
    <s v="UN"/>
    <x v="8"/>
    <x v="2"/>
    <s v="IQ-G01"/>
    <s v="ANB - Falluja"/>
    <s v="IQ-D001"/>
    <s v="Alrayan"/>
    <x v="2"/>
    <x v="5"/>
    <s v="Winter"/>
    <s v="Distributed"/>
    <s v="In-Kind"/>
    <n v="25"/>
    <n v="25"/>
    <m/>
    <m/>
    <n v="150"/>
    <n v="0"/>
    <n v="25"/>
    <n v="25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0"/>
    <n v="0"/>
    <n v="0"/>
    <n v="0"/>
    <s v="new arrivale"/>
  </r>
  <r>
    <n v="1639"/>
    <d v="2016-12-21T00:00:00"/>
    <d v="2016-12-21T00:00:00"/>
    <x v="1"/>
    <s v="UN"/>
    <x v="8"/>
    <x v="2"/>
    <s v="IQ-G01"/>
    <s v="ANB - Falluja"/>
    <s v="IQ-D001"/>
    <s v="Baghdad / camp 15"/>
    <x v="2"/>
    <x v="5"/>
    <s v="Winter"/>
    <s v="Distributed"/>
    <s v="In-Kind"/>
    <n v="127"/>
    <n v="127"/>
    <m/>
    <m/>
    <n v="762"/>
    <n v="0"/>
    <n v="127"/>
    <n v="127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"/>
    <n v="0"/>
    <n v="0"/>
    <n v="0"/>
    <n v="0"/>
    <n v="0"/>
    <s v="new arrivale"/>
  </r>
  <r>
    <n v="1640"/>
    <d v="2016-12-21T00:00:00"/>
    <d v="2016-12-21T00:00:00"/>
    <x v="1"/>
    <s v="UN"/>
    <x v="8"/>
    <x v="2"/>
    <s v="IQ-G01"/>
    <s v="ANB - Falluja"/>
    <s v="IQ-D001"/>
    <s v="AlNajat camp/ camp 24."/>
    <x v="2"/>
    <x v="5"/>
    <s v="Winter"/>
    <s v="Distributed"/>
    <s v="In-Kind"/>
    <n v="221"/>
    <n v="221"/>
    <m/>
    <m/>
    <n v="1326"/>
    <n v="0"/>
    <n v="221"/>
    <n v="221"/>
    <n v="2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s v="new arrivale"/>
  </r>
  <r>
    <n v="1641"/>
    <d v="2016-12-22T00:00:00"/>
    <d v="2016-12-22T00:00:00"/>
    <x v="2"/>
    <s v="UN"/>
    <x v="4"/>
    <x v="5"/>
    <s v="IQ-G15"/>
    <m/>
    <s v=""/>
    <s v="Hasan Sham 2"/>
    <x v="0"/>
    <x v="1"/>
    <s v="Winter"/>
    <s v="Delivered"/>
    <s v="In-Kind"/>
    <n v="210"/>
    <n v="210"/>
    <m/>
    <m/>
    <n v="1260"/>
    <n v="0"/>
    <n v="210"/>
    <n v="210"/>
    <n v="210"/>
    <n v="1260"/>
    <n v="0"/>
    <n v="1260"/>
    <n v="210"/>
    <n v="0"/>
    <n v="1260"/>
    <n v="0"/>
    <n v="210"/>
    <n v="0"/>
    <n v="210"/>
    <n v="0"/>
    <n v="210"/>
    <n v="0"/>
    <n v="0"/>
    <n v="0"/>
    <n v="0"/>
    <n v="0"/>
    <n v="0"/>
    <n v="0"/>
    <n v="210"/>
    <n v="0"/>
    <n v="210"/>
    <n v="0"/>
    <n v="0"/>
    <n v="0"/>
    <n v="0"/>
    <s v="210 solar light kits, 210 sweing kits  210 Nylon rope "/>
  </r>
  <r>
    <n v="1642"/>
    <d v="2016-12-22T00:00:00"/>
    <d v="2016-12-22T00:00:00"/>
    <x v="2"/>
    <s v="UN"/>
    <x v="4"/>
    <x v="8"/>
    <s v="IQ-G18"/>
    <s v="Tikrit_تكريت"/>
    <s v="IQ-D108"/>
    <s v="Tikrit"/>
    <x v="1"/>
    <x v="1"/>
    <s v="Winter"/>
    <s v="Delivered"/>
    <s v="In-Kind"/>
    <n v="500"/>
    <n v="500"/>
    <m/>
    <m/>
    <n v="3000"/>
    <n v="0"/>
    <n v="500"/>
    <n v="500"/>
    <n v="500"/>
    <n v="3000"/>
    <n v="0"/>
    <n v="3000"/>
    <n v="500"/>
    <n v="0"/>
    <n v="3000"/>
    <n v="0"/>
    <n v="500"/>
    <n v="0"/>
    <n v="500"/>
    <n v="0"/>
    <n v="500"/>
    <n v="0"/>
    <n v="0"/>
    <n v="0"/>
    <n v="0"/>
    <n v="0"/>
    <n v="0"/>
    <n v="0"/>
    <n v="500"/>
    <n v="0"/>
    <n v="500"/>
    <n v="0"/>
    <n v="0"/>
    <n v="0"/>
    <n v="0"/>
    <s v="500 solar light kits, 500 sweing kits 500  Nylon rope "/>
  </r>
  <r>
    <n v="1643"/>
    <d v="2016-12-22T00:00:00"/>
    <d v="2016-12-22T00:00:00"/>
    <x v="1"/>
    <s v="UN"/>
    <x v="3"/>
    <x v="0"/>
    <s v="IQ-G08"/>
    <s v="DAHUK - Zakho"/>
    <s v="IQ-D049"/>
    <s v="RWANGA"/>
    <x v="2"/>
    <x v="2"/>
    <s v="Normal"/>
    <s v="Distributed"/>
    <s v="In-Kind"/>
    <n v="1"/>
    <n v="1"/>
    <m/>
    <m/>
    <n v="9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eplenishment "/>
  </r>
  <r>
    <n v="1644"/>
    <d v="2016-12-22T00:00:00"/>
    <d v="2016-12-22T00:00:00"/>
    <x v="1"/>
    <s v="UN"/>
    <x v="1"/>
    <x v="4"/>
    <s v="IQ-G12"/>
    <s v="KERBALA - Kerbala"/>
    <s v="IQ-D072"/>
    <s v="Husseiniya-BGD Road"/>
    <x v="3"/>
    <x v="5"/>
    <s v="Winter"/>
    <s v="Distribut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s v="Normal response"/>
  </r>
  <r>
    <n v="1645"/>
    <d v="2016-12-22T00:00:00"/>
    <d v="2016-12-22T00:00:00"/>
    <x v="1"/>
    <s v="UN"/>
    <x v="2"/>
    <x v="3"/>
    <s v="IQ-G13"/>
    <s v="KIRKUK - Kirkuk"/>
    <s v="IQ-D076"/>
    <s v="Laylan2 camp"/>
    <x v="2"/>
    <x v="5"/>
    <s v="Normal"/>
    <s v="Distributed"/>
    <s v="In-Kind"/>
    <n v="38"/>
    <n v="38"/>
    <m/>
    <m/>
    <n v="228"/>
    <n v="0"/>
    <n v="38"/>
    <n v="38"/>
    <n v="38"/>
    <n v="114"/>
    <n v="0"/>
    <n v="0"/>
    <n v="0"/>
    <n v="114"/>
    <n v="0"/>
    <n v="0"/>
    <n v="38"/>
    <n v="0"/>
    <n v="38"/>
    <n v="0"/>
    <n v="0"/>
    <n v="0"/>
    <n v="0"/>
    <n v="0"/>
    <n v="0"/>
    <n v="0"/>
    <n v="0"/>
    <n v="0"/>
    <n v="0"/>
    <n v="38"/>
    <n v="0"/>
    <n v="0"/>
    <n v="0"/>
    <n v="0"/>
    <n v="0"/>
    <m/>
  </r>
  <r>
    <n v="1646"/>
    <d v="2016-12-22T00:00:00"/>
    <d v="2016-12-22T00:00:00"/>
    <x v="1"/>
    <s v="UN"/>
    <x v="2"/>
    <x v="3"/>
    <s v="IQ-G13"/>
    <s v="KIRKUK - Daquq"/>
    <s v="IQ-D076"/>
    <s v="Daquq camp"/>
    <x v="2"/>
    <x v="5"/>
    <s v="Normal"/>
    <s v="Distributed"/>
    <s v="In-Kind"/>
    <n v="6"/>
    <n v="6"/>
    <m/>
    <m/>
    <n v="36"/>
    <n v="0"/>
    <n v="6"/>
    <n v="6"/>
    <n v="6"/>
    <n v="18"/>
    <n v="0"/>
    <n v="0"/>
    <n v="0"/>
    <n v="18"/>
    <n v="0"/>
    <n v="0"/>
    <n v="6"/>
    <n v="0"/>
    <n v="6"/>
    <n v="0"/>
    <n v="0"/>
    <n v="0"/>
    <n v="0"/>
    <n v="0"/>
    <n v="0"/>
    <n v="0"/>
    <n v="0"/>
    <n v="0"/>
    <n v="0"/>
    <n v="6"/>
    <n v="0"/>
    <n v="0"/>
    <n v="0"/>
    <n v="0"/>
    <n v="0"/>
    <m/>
  </r>
  <r>
    <n v="1647"/>
    <d v="2016-12-23T00:00:00"/>
    <d v="2016-12-23T00:00:00"/>
    <x v="2"/>
    <s v="UN"/>
    <x v="4"/>
    <x v="5"/>
    <s v="IQ-G15"/>
    <m/>
    <s v=""/>
    <s v="Qayara E-site"/>
    <x v="0"/>
    <x v="1"/>
    <s v="Winter"/>
    <s v="Delivered"/>
    <s v="In-Kind"/>
    <n v="19"/>
    <n v="19"/>
    <m/>
    <m/>
    <n v="114"/>
    <n v="0"/>
    <n v="19"/>
    <n v="19"/>
    <n v="19"/>
    <n v="114"/>
    <n v="0"/>
    <n v="114"/>
    <n v="19"/>
    <n v="0"/>
    <n v="114"/>
    <n v="0"/>
    <n v="19"/>
    <n v="0"/>
    <n v="19"/>
    <n v="0"/>
    <n v="19"/>
    <n v="0"/>
    <n v="0"/>
    <n v="0"/>
    <n v="0"/>
    <n v="0"/>
    <n v="0"/>
    <n v="0"/>
    <n v="19"/>
    <n v="0"/>
    <n v="19"/>
    <n v="0"/>
    <n v="0"/>
    <n v="0"/>
    <n v="0"/>
    <s v="19 solar light kits, 19sweing kits  19 Nylon rope "/>
  </r>
  <r>
    <n v="1648"/>
    <d v="2016-12-23T00:00:00"/>
    <d v="2016-12-23T00:00:00"/>
    <x v="2"/>
    <s v="UN"/>
    <x v="4"/>
    <x v="5"/>
    <s v="IQ-G15"/>
    <m/>
    <s v=""/>
    <s v="Qayara E-site"/>
    <x v="0"/>
    <x v="1"/>
    <s v="Winter"/>
    <s v="Delivered"/>
    <s v="In-Kind"/>
    <n v="14"/>
    <n v="14"/>
    <m/>
    <m/>
    <n v="84"/>
    <n v="0"/>
    <n v="14"/>
    <n v="14"/>
    <n v="14"/>
    <n v="84"/>
    <n v="0"/>
    <n v="84"/>
    <n v="14"/>
    <n v="0"/>
    <n v="84"/>
    <n v="0"/>
    <n v="14"/>
    <n v="0"/>
    <n v="14"/>
    <n v="0"/>
    <n v="14"/>
    <n v="0"/>
    <n v="0"/>
    <n v="0"/>
    <n v="0"/>
    <n v="0"/>
    <n v="0"/>
    <n v="0"/>
    <n v="14"/>
    <n v="0"/>
    <n v="14"/>
    <n v="0"/>
    <n v="0"/>
    <n v="0"/>
    <n v="0"/>
    <s v="14 solar light kits, 14 sweing kits 14  Nylon rope "/>
  </r>
  <r>
    <n v="1649"/>
    <d v="2016-12-23T00:00:00"/>
    <d v="2016-12-23T00:00:00"/>
    <x v="2"/>
    <s v="UN"/>
    <x v="4"/>
    <x v="5"/>
    <s v="IQ-G15"/>
    <m/>
    <s v=""/>
    <s v="Jadaa Camp"/>
    <x v="0"/>
    <x v="1"/>
    <s v="Winter"/>
    <s v="Delivered"/>
    <s v="In-Kind"/>
    <n v="210"/>
    <n v="210"/>
    <m/>
    <m/>
    <n v="1260"/>
    <n v="0"/>
    <n v="210"/>
    <n v="210"/>
    <n v="210"/>
    <n v="1260"/>
    <n v="0"/>
    <n v="1260"/>
    <n v="210"/>
    <n v="0"/>
    <n v="1260"/>
    <n v="0"/>
    <n v="210"/>
    <n v="0"/>
    <n v="210"/>
    <n v="0"/>
    <n v="210"/>
    <n v="0"/>
    <n v="0"/>
    <n v="0"/>
    <n v="0"/>
    <n v="0"/>
    <n v="0"/>
    <n v="0"/>
    <n v="210"/>
    <n v="0"/>
    <n v="210"/>
    <n v="0"/>
    <n v="0"/>
    <n v="0"/>
    <n v="0"/>
    <s v="210 solar light kits, 210 sweing kits 210 Nylon rope "/>
  </r>
  <r>
    <n v="1650"/>
    <d v="2016-12-23T00:00:00"/>
    <d v="2016-12-23T00:00:00"/>
    <x v="2"/>
    <s v="UN"/>
    <x v="4"/>
    <x v="5"/>
    <s v="IQ-G15"/>
    <m/>
    <s v=""/>
    <s v="Jadaa Camp"/>
    <x v="0"/>
    <x v="1"/>
    <s v="Winter"/>
    <s v="Delivered"/>
    <s v="In-Kind"/>
    <n v="210"/>
    <n v="210"/>
    <m/>
    <m/>
    <n v="1260"/>
    <n v="0"/>
    <n v="210"/>
    <n v="210"/>
    <n v="210"/>
    <n v="1260"/>
    <n v="0"/>
    <n v="1260"/>
    <n v="210"/>
    <n v="0"/>
    <n v="1260"/>
    <n v="0"/>
    <n v="210"/>
    <n v="0"/>
    <n v="210"/>
    <n v="0"/>
    <n v="210"/>
    <n v="0"/>
    <n v="0"/>
    <n v="0"/>
    <n v="0"/>
    <n v="0"/>
    <n v="0"/>
    <n v="0"/>
    <n v="210"/>
    <n v="0"/>
    <n v="210"/>
    <n v="0"/>
    <n v="0"/>
    <n v="0"/>
    <n v="0"/>
    <s v="210 solar light kits, 210 sweing kits 210 Nylon rope "/>
  </r>
  <r>
    <n v="1651"/>
    <d v="2016-12-23T00:00:00"/>
    <d v="2016-12-23T00:00:00"/>
    <x v="2"/>
    <s v="UN"/>
    <x v="4"/>
    <x v="5"/>
    <s v="IQ-G15"/>
    <m/>
    <s v=""/>
    <s v="Qayara Airstrip"/>
    <x v="0"/>
    <x v="1"/>
    <s v="Winter"/>
    <s v="Delivered"/>
    <s v="In-Kind"/>
    <n v="14"/>
    <n v="14"/>
    <m/>
    <m/>
    <n v="84"/>
    <n v="0"/>
    <n v="14"/>
    <n v="14"/>
    <n v="14"/>
    <n v="84"/>
    <n v="0"/>
    <n v="84"/>
    <n v="14"/>
    <n v="0"/>
    <n v="84"/>
    <n v="0"/>
    <n v="14"/>
    <n v="0"/>
    <n v="14"/>
    <n v="0"/>
    <n v="14"/>
    <n v="0"/>
    <n v="0"/>
    <n v="0"/>
    <n v="0"/>
    <n v="0"/>
    <n v="0"/>
    <n v="0"/>
    <n v="14"/>
    <n v="0"/>
    <n v="14"/>
    <n v="0"/>
    <n v="0"/>
    <n v="0"/>
    <n v="0"/>
    <s v="14 solar light kits, 14 sweing kits 14 Nylon rope "/>
  </r>
  <r>
    <n v="1652"/>
    <d v="2016-12-23T00:00:00"/>
    <d v="2016-12-23T00:00:00"/>
    <x v="2"/>
    <s v="UN"/>
    <x v="4"/>
    <x v="5"/>
    <s v="IQ-G15"/>
    <m/>
    <s v=""/>
    <s v="Qayara Airstrip"/>
    <x v="0"/>
    <x v="1"/>
    <s v="Winter"/>
    <s v="Delivered"/>
    <s v="In-Kind"/>
    <n v="19"/>
    <n v="19"/>
    <m/>
    <m/>
    <n v="114"/>
    <n v="0"/>
    <n v="19"/>
    <n v="19"/>
    <n v="19"/>
    <n v="114"/>
    <n v="0"/>
    <n v="114"/>
    <n v="19"/>
    <n v="0"/>
    <n v="114"/>
    <n v="0"/>
    <n v="19"/>
    <n v="0"/>
    <n v="19"/>
    <n v="0"/>
    <n v="19"/>
    <n v="0"/>
    <n v="0"/>
    <n v="0"/>
    <n v="0"/>
    <n v="0"/>
    <n v="0"/>
    <n v="0"/>
    <n v="19"/>
    <n v="0"/>
    <n v="19"/>
    <n v="0"/>
    <n v="0"/>
    <n v="0"/>
    <n v="0"/>
    <s v="19 solar light kits, 19 sweing kits 19 Nylon rope "/>
  </r>
  <r>
    <n v="1653"/>
    <d v="2016-12-23T00:00:00"/>
    <d v="2016-12-23T00:00:00"/>
    <x v="1"/>
    <s v="UN"/>
    <x v="8"/>
    <x v="8"/>
    <s v="IQ-G18"/>
    <s v="SALAH AL DIN - Tikrit"/>
    <s v="IQ-D008"/>
    <s v="Salah AL Den-Al Hojra Camp"/>
    <x v="3"/>
    <x v="5"/>
    <s v="Normal"/>
    <s v="Distributed"/>
    <s v="In-Kind"/>
    <n v="60"/>
    <n v="60"/>
    <m/>
    <m/>
    <n v="360"/>
    <n v="0"/>
    <n v="60"/>
    <n v="60"/>
    <n v="60"/>
    <n v="180"/>
    <n v="0"/>
    <n v="0"/>
    <n v="0"/>
    <n v="180"/>
    <n v="0"/>
    <n v="0"/>
    <n v="60"/>
    <n v="0"/>
    <n v="60"/>
    <n v="0"/>
    <n v="0"/>
    <n v="0"/>
    <n v="0"/>
    <n v="0"/>
    <n v="0"/>
    <n v="0"/>
    <n v="0"/>
    <n v="60"/>
    <n v="0"/>
    <n v="60"/>
    <n v="0"/>
    <n v="0"/>
    <n v="0"/>
    <n v="0"/>
    <n v="0"/>
    <m/>
  </r>
  <r>
    <n v="1654"/>
    <d v="2016-12-23T00:00:00"/>
    <d v="2016-12-23T00:00:00"/>
    <x v="1"/>
    <s v="UN"/>
    <x v="3"/>
    <x v="5"/>
    <s v="IQ-G15"/>
    <s v="NIN - Shikhan"/>
    <s v="IQ-D053"/>
    <s v="Qaymawa"/>
    <x v="2"/>
    <x v="5"/>
    <s v="Normal"/>
    <s v="Distributed"/>
    <s v="In-Kind"/>
    <n v="5"/>
    <n v="5"/>
    <m/>
    <m/>
    <n v="22"/>
    <n v="0"/>
    <n v="3"/>
    <n v="3"/>
    <n v="0"/>
    <n v="16"/>
    <n v="22"/>
    <n v="0"/>
    <n v="0"/>
    <n v="15"/>
    <n v="0"/>
    <n v="0"/>
    <n v="3"/>
    <n v="0"/>
    <n v="3"/>
    <n v="0"/>
    <n v="0"/>
    <n v="0"/>
    <n v="0"/>
    <n v="0"/>
    <n v="0"/>
    <n v="0"/>
    <n v="0"/>
    <n v="0"/>
    <n v="0"/>
    <n v="3"/>
    <n v="0"/>
    <n v="0"/>
    <n v="0"/>
    <n v="0"/>
    <n v="0"/>
    <s v="new arrivals"/>
  </r>
  <r>
    <n v="1655"/>
    <d v="2016-12-24T00:00:00"/>
    <d v="2016-12-24T00:00:00"/>
    <x v="2"/>
    <s v="UN"/>
    <x v="4"/>
    <x v="5"/>
    <s v="IQ-G15"/>
    <m/>
    <s v=""/>
    <s v="Qayara E-site"/>
    <x v="0"/>
    <x v="1"/>
    <s v="Winter"/>
    <s v="Delivered"/>
    <s v="In-Kind"/>
    <n v="27"/>
    <n v="27"/>
    <m/>
    <m/>
    <n v="162"/>
    <n v="0"/>
    <n v="27"/>
    <n v="27"/>
    <n v="27"/>
    <n v="162"/>
    <n v="0"/>
    <n v="162"/>
    <n v="27"/>
    <n v="0"/>
    <n v="162"/>
    <n v="0"/>
    <n v="27"/>
    <n v="0"/>
    <n v="27"/>
    <n v="0"/>
    <n v="27"/>
    <n v="0"/>
    <n v="0"/>
    <n v="0"/>
    <n v="0"/>
    <n v="0"/>
    <n v="0"/>
    <n v="0"/>
    <n v="27"/>
    <n v="0"/>
    <n v="27"/>
    <n v="0"/>
    <n v="0"/>
    <n v="0"/>
    <n v="0"/>
    <s v="27 solar light kits, 27 sweing kits  27 Nylon rope "/>
  </r>
  <r>
    <n v="1656"/>
    <d v="2016-12-24T00:00:00"/>
    <d v="2016-12-24T00:00:00"/>
    <x v="2"/>
    <s v="UN"/>
    <x v="4"/>
    <x v="5"/>
    <s v="IQ-G15"/>
    <m/>
    <s v=""/>
    <s v="Qayara Airstrip"/>
    <x v="0"/>
    <x v="1"/>
    <s v="Winter"/>
    <s v="Delivered"/>
    <s v="In-Kind"/>
    <n v="27"/>
    <n v="27"/>
    <m/>
    <m/>
    <n v="162"/>
    <n v="0"/>
    <n v="27"/>
    <n v="27"/>
    <n v="27"/>
    <n v="162"/>
    <n v="0"/>
    <n v="162"/>
    <n v="27"/>
    <n v="0"/>
    <n v="162"/>
    <n v="0"/>
    <n v="27"/>
    <n v="0"/>
    <n v="27"/>
    <n v="0"/>
    <n v="27"/>
    <n v="0"/>
    <n v="0"/>
    <n v="0"/>
    <n v="0"/>
    <n v="0"/>
    <n v="0"/>
    <n v="0"/>
    <n v="27"/>
    <n v="0"/>
    <n v="27"/>
    <n v="0"/>
    <n v="0"/>
    <n v="0"/>
    <n v="0"/>
    <s v="27 solar light kits, 27 sweing kits 27 Nylon rope "/>
  </r>
  <r>
    <n v="1657"/>
    <d v="2016-12-24T00:00:00"/>
    <d v="2016-12-24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70"/>
    <n v="70"/>
    <m/>
    <m/>
    <n v="420"/>
    <n v="0"/>
    <n v="70"/>
    <n v="70"/>
    <n v="70"/>
    <n v="210"/>
    <n v="0"/>
    <n v="0"/>
    <n v="0"/>
    <n v="210"/>
    <n v="0"/>
    <n v="0"/>
    <n v="70"/>
    <n v="0"/>
    <n v="70"/>
    <n v="0"/>
    <n v="0"/>
    <n v="0"/>
    <n v="0"/>
    <n v="0"/>
    <n v="0"/>
    <n v="0"/>
    <n v="0"/>
    <n v="70"/>
    <n v="0"/>
    <n v="70"/>
    <n v="0"/>
    <n v="0"/>
    <n v="0"/>
    <n v="0"/>
    <n v="0"/>
    <m/>
  </r>
  <r>
    <n v="1658"/>
    <d v="2016-12-24T00:00:00"/>
    <d v="2016-12-24T00:00:00"/>
    <x v="1"/>
    <s v="UN"/>
    <x v="2"/>
    <x v="3"/>
    <s v="IQ-G13"/>
    <s v="KIRKUK - Kirkuk"/>
    <s v="IQ-D076"/>
    <s v="Laylan2 camp"/>
    <x v="2"/>
    <x v="5"/>
    <s v="Normal"/>
    <s v="Distributed"/>
    <s v="In-Kind"/>
    <n v="58"/>
    <n v="58"/>
    <m/>
    <m/>
    <n v="348"/>
    <n v="0"/>
    <n v="58"/>
    <n v="58"/>
    <n v="58"/>
    <n v="174"/>
    <n v="0"/>
    <n v="0"/>
    <n v="0"/>
    <n v="174"/>
    <n v="0"/>
    <n v="0"/>
    <n v="58"/>
    <n v="0"/>
    <n v="58"/>
    <n v="0"/>
    <n v="0"/>
    <n v="0"/>
    <n v="0"/>
    <n v="0"/>
    <n v="0"/>
    <n v="0"/>
    <n v="0"/>
    <n v="0"/>
    <n v="0"/>
    <n v="58"/>
    <n v="0"/>
    <n v="0"/>
    <n v="0"/>
    <n v="0"/>
    <n v="0"/>
    <m/>
  </r>
  <r>
    <n v="1659"/>
    <d v="2016-12-24T00:00:00"/>
    <d v="2016-12-24T00:00:00"/>
    <x v="1"/>
    <s v="UN"/>
    <x v="8"/>
    <x v="2"/>
    <s v="IQ-G01"/>
    <s v="ANB - Falluja"/>
    <s v="IQ-D001"/>
    <s v="AlNaser camp"/>
    <x v="2"/>
    <x v="5"/>
    <s v="Winter"/>
    <s v="Distributed"/>
    <s v="In-Kind"/>
    <n v="139"/>
    <n v="139"/>
    <m/>
    <m/>
    <n v="834"/>
    <n v="0"/>
    <n v="139"/>
    <n v="139"/>
    <n v="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"/>
    <n v="0"/>
    <n v="0"/>
    <n v="0"/>
    <n v="0"/>
    <n v="0"/>
    <s v="new arrivale"/>
  </r>
  <r>
    <n v="1660"/>
    <d v="2016-12-24T00:00:00"/>
    <d v="2016-12-24T00:00:00"/>
    <x v="1"/>
    <s v="UN"/>
    <x v="3"/>
    <x v="5"/>
    <s v="IQ-G15"/>
    <s v="NIN - Shikhan"/>
    <s v="IQ-D053"/>
    <s v="Qaymawa"/>
    <x v="2"/>
    <x v="5"/>
    <s v="Normal"/>
    <s v="Distributed"/>
    <s v="In-Kind"/>
    <n v="16"/>
    <n v="16"/>
    <m/>
    <m/>
    <n v="74"/>
    <n v="0"/>
    <n v="11"/>
    <n v="11"/>
    <n v="0"/>
    <n v="56"/>
    <n v="74"/>
    <n v="0"/>
    <n v="0"/>
    <n v="55"/>
    <n v="0"/>
    <n v="0"/>
    <n v="11"/>
    <n v="0"/>
    <n v="11"/>
    <n v="0"/>
    <n v="0"/>
    <n v="0"/>
    <n v="0"/>
    <n v="0"/>
    <n v="0"/>
    <n v="0"/>
    <n v="0"/>
    <n v="0"/>
    <n v="0"/>
    <n v="12"/>
    <n v="0"/>
    <n v="0"/>
    <n v="0"/>
    <n v="0"/>
    <n v="0"/>
    <s v="new arrivals"/>
  </r>
  <r>
    <n v="1661"/>
    <d v="2016-12-25T00:00:00"/>
    <d v="2016-12-25T00:00:00"/>
    <x v="2"/>
    <s v="UN"/>
    <x v="4"/>
    <x v="5"/>
    <s v="IQ-G15"/>
    <m/>
    <s v=""/>
    <s v="Qayara E-site"/>
    <x v="0"/>
    <x v="1"/>
    <s v="Winter"/>
    <s v="Delivered"/>
    <s v="In-Kind"/>
    <n v="24"/>
    <n v="24"/>
    <m/>
    <m/>
    <n v="144"/>
    <n v="0"/>
    <n v="24"/>
    <n v="24"/>
    <n v="24"/>
    <n v="144"/>
    <n v="0"/>
    <n v="144"/>
    <n v="24"/>
    <n v="0"/>
    <n v="144"/>
    <n v="0"/>
    <n v="24"/>
    <n v="0"/>
    <n v="24"/>
    <n v="0"/>
    <n v="24"/>
    <n v="0"/>
    <n v="0"/>
    <n v="0"/>
    <n v="0"/>
    <n v="0"/>
    <n v="0"/>
    <n v="0"/>
    <n v="24"/>
    <n v="0"/>
    <n v="24"/>
    <n v="0"/>
    <n v="0"/>
    <n v="0"/>
    <n v="0"/>
    <s v="24 solar light kits, 24 sweing kits  24 Nylon rope "/>
  </r>
  <r>
    <n v="1662"/>
    <d v="2016-12-25T00:00:00"/>
    <d v="2016-12-25T00:00:00"/>
    <x v="2"/>
    <s v="UN"/>
    <x v="4"/>
    <x v="5"/>
    <s v="IQ-G15"/>
    <m/>
    <s v=""/>
    <s v="Qayara Airstrip"/>
    <x v="0"/>
    <x v="1"/>
    <s v="Winter"/>
    <s v="Delivered"/>
    <s v="In-Kind"/>
    <n v="24"/>
    <n v="24"/>
    <m/>
    <m/>
    <n v="144"/>
    <n v="0"/>
    <n v="24"/>
    <n v="24"/>
    <n v="24"/>
    <n v="144"/>
    <n v="0"/>
    <n v="144"/>
    <n v="24"/>
    <n v="0"/>
    <n v="144"/>
    <n v="0"/>
    <n v="24"/>
    <n v="0"/>
    <n v="24"/>
    <n v="0"/>
    <n v="24"/>
    <n v="0"/>
    <n v="0"/>
    <n v="0"/>
    <n v="0"/>
    <n v="0"/>
    <n v="0"/>
    <n v="0"/>
    <n v="24"/>
    <n v="0"/>
    <n v="24"/>
    <n v="0"/>
    <n v="0"/>
    <n v="0"/>
    <n v="0"/>
    <s v="24 solar light kits, 24 sweing kits 24 Nylon rope "/>
  </r>
  <r>
    <n v="1663"/>
    <d v="2016-12-25T00:00:00"/>
    <d v="2016-12-25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27"/>
    <n v="27"/>
    <m/>
    <m/>
    <n v="162"/>
    <n v="0"/>
    <n v="27"/>
    <n v="27"/>
    <n v="27"/>
    <n v="81"/>
    <n v="0"/>
    <n v="0"/>
    <n v="0"/>
    <n v="81"/>
    <n v="0"/>
    <n v="0"/>
    <n v="27"/>
    <n v="0"/>
    <n v="27"/>
    <n v="0"/>
    <n v="0"/>
    <n v="0"/>
    <n v="0"/>
    <n v="0"/>
    <n v="0"/>
    <n v="0"/>
    <n v="0"/>
    <n v="27"/>
    <n v="0"/>
    <n v="27"/>
    <n v="0"/>
    <n v="0"/>
    <n v="0"/>
    <n v="0"/>
    <n v="0"/>
    <m/>
  </r>
  <r>
    <n v="1664"/>
    <d v="2016-12-25T00:00:00"/>
    <d v="2016-12-25T00:00:00"/>
    <x v="1"/>
    <s v="UN"/>
    <x v="8"/>
    <x v="2"/>
    <s v="IQ-G01"/>
    <s v="ANB - Falluja"/>
    <s v="IQ-D001"/>
    <s v="sector 4 A"/>
    <x v="2"/>
    <x v="5"/>
    <s v="Winter"/>
    <s v="Distributed"/>
    <s v="In-Kind"/>
    <n v="258"/>
    <n v="258"/>
    <m/>
    <m/>
    <n v="1548"/>
    <n v="0"/>
    <n v="258"/>
    <n v="258"/>
    <n v="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"/>
    <n v="0"/>
    <n v="0"/>
    <n v="0"/>
    <n v="0"/>
    <n v="0"/>
    <s v="new arrivale"/>
  </r>
  <r>
    <n v="1665"/>
    <d v="2016-12-25T00:00:00"/>
    <d v="2016-12-25T00:00:00"/>
    <x v="1"/>
    <s v="UN"/>
    <x v="8"/>
    <x v="2"/>
    <s v="IQ-G01"/>
    <s v="ANB - Falluja"/>
    <s v="IQ-D001"/>
    <s v="sector 4 B"/>
    <x v="2"/>
    <x v="5"/>
    <s v="Winter"/>
    <s v="Distributed"/>
    <s v="In-Kind"/>
    <n v="409"/>
    <n v="409"/>
    <m/>
    <m/>
    <n v="2454"/>
    <n v="0"/>
    <n v="409"/>
    <n v="409"/>
    <n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"/>
    <n v="0"/>
    <n v="0"/>
    <n v="0"/>
    <n v="0"/>
    <n v="0"/>
    <s v="new arrivale"/>
  </r>
  <r>
    <n v="1666"/>
    <d v="2016-12-25T00:00:00"/>
    <d v="2016-12-25T00:00:00"/>
    <x v="1"/>
    <s v="UN"/>
    <x v="8"/>
    <x v="2"/>
    <s v="IQ-G01"/>
    <s v="ANB - Falluja"/>
    <s v="IQ-D001"/>
    <s v="50 camp"/>
    <x v="2"/>
    <x v="5"/>
    <s v="Winter"/>
    <s v="Distributed"/>
    <s v="In-Kind"/>
    <n v="239"/>
    <n v="239"/>
    <m/>
    <m/>
    <n v="1434"/>
    <n v="0"/>
    <n v="239"/>
    <n v="239"/>
    <n v="2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"/>
    <n v="0"/>
    <n v="0"/>
    <n v="0"/>
    <n v="0"/>
    <n v="0"/>
    <s v="new arrivale"/>
  </r>
  <r>
    <n v="1667"/>
    <d v="2016-12-25T00:00:00"/>
    <d v="2016-12-25T00:00:00"/>
    <x v="1"/>
    <s v="UN"/>
    <x v="36"/>
    <x v="10"/>
    <s v="IQ-G05"/>
    <s v="SUL - Sulaymaniya"/>
    <s v="IQ-D069"/>
    <s v="Sulaimaniyah center, Arbat, Bazyan and Tasluja"/>
    <x v="4"/>
    <x v="5"/>
    <s v="Winter"/>
    <s v="Distributed"/>
    <s v="CASH"/>
    <n v="97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500,000 IQD/family) - Zain Cash"/>
  </r>
  <r>
    <n v="1668"/>
    <d v="2016-12-25T00:00:00"/>
    <d v="2016-12-25T00:00:00"/>
    <x v="1"/>
    <s v="UN"/>
    <x v="36"/>
    <x v="10"/>
    <s v="IQ-G05"/>
    <s v="SUL - Chamchamal"/>
    <s v="IQ-D069"/>
    <s v="Chamchamal Center"/>
    <x v="4"/>
    <x v="5"/>
    <s v="Winter"/>
    <s v="Distributed"/>
    <s v="CASH"/>
    <n v="5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500,000 IQD/family) - Zain Cash"/>
  </r>
  <r>
    <n v="1669"/>
    <d v="2016-12-25T00:00:00"/>
    <d v="2016-12-25T00:00:00"/>
    <x v="1"/>
    <s v="UN"/>
    <x v="36"/>
    <x v="10"/>
    <s v="IQ-G05"/>
    <s v="SUL - Dokan"/>
    <s v="IQ-D069"/>
    <s v="Dukan Center"/>
    <x v="4"/>
    <x v="5"/>
    <s v="Winter"/>
    <s v="Distributed"/>
    <s v="CASH"/>
    <n v="2"/>
    <m/>
    <n v="4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IDPs (500,000 IQD/family) - Zain Cash"/>
  </r>
  <r>
    <n v="1670"/>
    <d v="2016-12-26T00:00:00"/>
    <d v="2016-12-26T00:00:00"/>
    <x v="2"/>
    <s v="UN"/>
    <x v="4"/>
    <x v="5"/>
    <s v="IQ-G15"/>
    <m/>
    <s v=""/>
    <s v="Jadaa Camp"/>
    <x v="0"/>
    <x v="1"/>
    <s v="Winter"/>
    <s v="Delivered"/>
    <s v="In-Kind"/>
    <n v="300"/>
    <n v="300"/>
    <m/>
    <m/>
    <n v="1800"/>
    <n v="0"/>
    <n v="300"/>
    <n v="300"/>
    <n v="300"/>
    <n v="1800"/>
    <n v="0"/>
    <n v="1800"/>
    <n v="300"/>
    <n v="0"/>
    <n v="1800"/>
    <n v="0"/>
    <n v="300"/>
    <n v="0"/>
    <n v="300"/>
    <n v="0"/>
    <n v="300"/>
    <n v="0"/>
    <n v="0"/>
    <n v="0"/>
    <n v="0"/>
    <n v="0"/>
    <n v="0"/>
    <n v="0"/>
    <n v="300"/>
    <n v="0"/>
    <n v="300"/>
    <n v="0"/>
    <n v="0"/>
    <n v="0"/>
    <n v="0"/>
    <s v="300 solar light kits, 300 sweing kits 300 Nylon rope "/>
  </r>
  <r>
    <n v="1671"/>
    <d v="2016-12-26T00:00:00"/>
    <d v="2016-12-26T00:00:00"/>
    <x v="1"/>
    <s v="UN"/>
    <x v="8"/>
    <x v="8"/>
    <s v="IQ-G18"/>
    <s v="SALAH AL DIN - Tikrit"/>
    <s v="IQ-D008"/>
    <s v="Al-Qadisiyah camp"/>
    <x v="2"/>
    <x v="5"/>
    <s v="Winter"/>
    <s v="Distributed"/>
    <s v="In-Kind"/>
    <n v="833"/>
    <n v="833"/>
    <m/>
    <m/>
    <n v="4998"/>
    <n v="0"/>
    <n v="833"/>
    <n v="833"/>
    <n v="8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"/>
    <n v="0"/>
    <n v="0"/>
    <n v="0"/>
    <n v="0"/>
    <n v="0"/>
    <s v="Anbar response "/>
  </r>
  <r>
    <n v="1672"/>
    <d v="2016-12-26T00:00:00"/>
    <d v="2016-12-26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64"/>
    <n v="64"/>
    <m/>
    <m/>
    <n v="384"/>
    <n v="0"/>
    <n v="64"/>
    <n v="64"/>
    <n v="64"/>
    <n v="192"/>
    <n v="0"/>
    <n v="0"/>
    <n v="0"/>
    <n v="192"/>
    <n v="0"/>
    <n v="0"/>
    <n v="64"/>
    <n v="0"/>
    <n v="64"/>
    <n v="0"/>
    <n v="0"/>
    <n v="0"/>
    <n v="0"/>
    <n v="0"/>
    <n v="0"/>
    <n v="0"/>
    <n v="0"/>
    <n v="64"/>
    <n v="0"/>
    <n v="64"/>
    <n v="0"/>
    <n v="0"/>
    <n v="0"/>
    <n v="0"/>
    <n v="0"/>
    <m/>
  </r>
  <r>
    <n v="1673"/>
    <d v="2016-12-26T00:00:00"/>
    <d v="2016-12-26T00:00:00"/>
    <x v="1"/>
    <s v="UN"/>
    <x v="2"/>
    <x v="3"/>
    <s v="IQ-G13"/>
    <s v="KIRKUK - Daquq"/>
    <s v="IQ-D076"/>
    <s v="Nazrawa camp"/>
    <x v="2"/>
    <x v="5"/>
    <s v="Normal"/>
    <s v="Distributed"/>
    <s v="In-Kind"/>
    <n v="8"/>
    <n v="8"/>
    <m/>
    <m/>
    <n v="48"/>
    <n v="0"/>
    <n v="8"/>
    <n v="8"/>
    <n v="8"/>
    <n v="24"/>
    <n v="0"/>
    <n v="0"/>
    <n v="0"/>
    <n v="24"/>
    <n v="0"/>
    <n v="0"/>
    <n v="8"/>
    <n v="0"/>
    <n v="8"/>
    <n v="0"/>
    <n v="0"/>
    <n v="0"/>
    <n v="0"/>
    <n v="0"/>
    <n v="0"/>
    <n v="0"/>
    <n v="0"/>
    <n v="0"/>
    <n v="0"/>
    <n v="8"/>
    <n v="0"/>
    <n v="0"/>
    <n v="0"/>
    <n v="0"/>
    <n v="0"/>
    <m/>
  </r>
  <r>
    <n v="1674"/>
    <d v="2016-12-26T00:00:00"/>
    <d v="2016-12-26T00:00:00"/>
    <x v="1"/>
    <s v="UN"/>
    <x v="2"/>
    <x v="3"/>
    <s v="IQ-G13"/>
    <s v="KIRKUK - Daquq"/>
    <s v="IQ-D076"/>
    <s v="Daquq camp"/>
    <x v="2"/>
    <x v="5"/>
    <s v="Normal"/>
    <s v="Distributed"/>
    <s v="In-Kind"/>
    <n v="40"/>
    <n v="40"/>
    <m/>
    <m/>
    <n v="240"/>
    <n v="0"/>
    <n v="40"/>
    <n v="40"/>
    <n v="40"/>
    <n v="120"/>
    <n v="0"/>
    <n v="0"/>
    <n v="0"/>
    <n v="120"/>
    <n v="0"/>
    <n v="0"/>
    <n v="40"/>
    <n v="0"/>
    <n v="40"/>
    <n v="0"/>
    <n v="0"/>
    <n v="0"/>
    <n v="0"/>
    <n v="0"/>
    <n v="0"/>
    <n v="0"/>
    <n v="0"/>
    <n v="0"/>
    <n v="0"/>
    <n v="40"/>
    <n v="0"/>
    <n v="0"/>
    <n v="0"/>
    <n v="0"/>
    <n v="0"/>
    <m/>
  </r>
  <r>
    <n v="1675"/>
    <d v="2016-12-26T00:00:00"/>
    <d v="2016-12-26T00:00:00"/>
    <x v="1"/>
    <s v="UN"/>
    <x v="2"/>
    <x v="3"/>
    <s v="IQ-G13"/>
    <s v="KIRKUK - Kirkuk"/>
    <s v="IQ-D076"/>
    <s v="Laylan2 camp"/>
    <x v="2"/>
    <x v="5"/>
    <s v="Normal"/>
    <s v="Distributed"/>
    <s v="In-Kind"/>
    <n v="102"/>
    <n v="102"/>
    <m/>
    <m/>
    <n v="612"/>
    <n v="0"/>
    <n v="102"/>
    <n v="102"/>
    <n v="102"/>
    <n v="306"/>
    <n v="0"/>
    <n v="0"/>
    <n v="0"/>
    <n v="306"/>
    <n v="0"/>
    <n v="0"/>
    <n v="102"/>
    <n v="0"/>
    <n v="102"/>
    <n v="0"/>
    <n v="0"/>
    <n v="0"/>
    <n v="0"/>
    <n v="0"/>
    <n v="0"/>
    <n v="0"/>
    <n v="0"/>
    <n v="0"/>
    <n v="0"/>
    <n v="102"/>
    <n v="0"/>
    <n v="0"/>
    <n v="0"/>
    <n v="0"/>
    <n v="0"/>
    <m/>
  </r>
  <r>
    <n v="1676"/>
    <d v="2016-12-26T00:00:00"/>
    <d v="2016-12-26T00:00:00"/>
    <x v="1"/>
    <s v="UN"/>
    <x v="2"/>
    <x v="3"/>
    <s v="IQ-G13"/>
    <s v="KIRKUK - Kirkuk"/>
    <s v="IQ-D076"/>
    <s v="City Center"/>
    <x v="5"/>
    <x v="5"/>
    <s v="Winter"/>
    <s v="Distributed"/>
    <s v="In-Kind"/>
    <n v="406"/>
    <n v="406"/>
    <m/>
    <m/>
    <n v="2436"/>
    <n v="0"/>
    <n v="406"/>
    <n v="406"/>
    <n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"/>
    <n v="0"/>
    <n v="0"/>
    <n v="0"/>
    <n v="0"/>
    <n v="0"/>
    <m/>
  </r>
  <r>
    <n v="1677"/>
    <d v="2016-12-26T00:00:00"/>
    <d v="2016-12-26T00:00:00"/>
    <x v="1"/>
    <s v="UN"/>
    <x v="11"/>
    <x v="10"/>
    <s v="IQ-G05"/>
    <s v="SUL - Kalar"/>
    <s v="IQ-D069"/>
    <s v="TazaDe Camp"/>
    <x v="2"/>
    <x v="5"/>
    <s v="Normal"/>
    <s v="Distributed"/>
    <s v="In-Kind"/>
    <n v="490"/>
    <n v="490"/>
    <m/>
    <m/>
    <n v="636"/>
    <n v="0"/>
    <n v="11"/>
    <n v="0"/>
    <n v="11"/>
    <n v="43"/>
    <n v="0"/>
    <n v="0"/>
    <n v="0"/>
    <n v="0"/>
    <n v="0"/>
    <n v="0"/>
    <n v="11"/>
    <n v="0"/>
    <n v="11"/>
    <n v="0"/>
    <n v="0"/>
    <n v="0"/>
    <n v="0"/>
    <n v="0"/>
    <n v="0"/>
    <n v="0"/>
    <n v="0"/>
    <n v="0"/>
    <n v="0"/>
    <n v="138"/>
    <n v="0"/>
    <n v="0"/>
    <n v="0"/>
    <n v="0"/>
    <n v="0"/>
    <s v="IDPs Need"/>
  </r>
  <r>
    <n v="1678"/>
    <d v="2016-12-26T00:00:00"/>
    <d v="2016-12-26T00:00:00"/>
    <x v="1"/>
    <s v="UN"/>
    <x v="11"/>
    <x v="10"/>
    <s v="IQ-G05"/>
    <s v="SUL - Kalar"/>
    <s v="IQ-D069"/>
    <s v="Qurato Camp"/>
    <x v="2"/>
    <x v="5"/>
    <s v="Normal"/>
    <s v="Distributed"/>
    <s v="In-Kind"/>
    <n v="9"/>
    <n v="9"/>
    <m/>
    <m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s v="IDPs Need"/>
  </r>
  <r>
    <n v="1679"/>
    <d v="2016-12-26T00:00:00"/>
    <d v="2016-12-26T00:00:00"/>
    <x v="1"/>
    <s v="UN"/>
    <x v="8"/>
    <x v="2"/>
    <s v="IQ-G01"/>
    <s v="ANB - Falluja"/>
    <s v="IQ-D001"/>
    <s v="AlRumadi 74"/>
    <x v="2"/>
    <x v="5"/>
    <s v="Winter"/>
    <s v="Distributed"/>
    <s v="In-Kind"/>
    <n v="89"/>
    <n v="89"/>
    <m/>
    <m/>
    <n v="534"/>
    <n v="0"/>
    <n v="89"/>
    <n v="8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s v="new arrivale"/>
  </r>
  <r>
    <n v="1680"/>
    <d v="2016-12-26T00:00:00"/>
    <d v="2016-12-26T00:00:00"/>
    <x v="1"/>
    <s v="UN"/>
    <x v="8"/>
    <x v="2"/>
    <s v="IQ-G01"/>
    <s v="ANB - Falluja"/>
    <s v="IQ-D001"/>
    <s v="Bzeabiz central camp"/>
    <x v="2"/>
    <x v="5"/>
    <s v="Winter"/>
    <s v="Distributed"/>
    <s v="In-Kind"/>
    <n v="58"/>
    <n v="58"/>
    <m/>
    <m/>
    <n v="348"/>
    <n v="0"/>
    <n v="58"/>
    <n v="58"/>
    <n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0"/>
    <n v="0"/>
    <n v="0"/>
    <n v="0"/>
    <n v="0"/>
    <s v="new arrivale"/>
  </r>
  <r>
    <n v="1681"/>
    <d v="2016-12-26T00:00:00"/>
    <d v="2016-12-26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8"/>
    <n v="8"/>
    <m/>
    <m/>
    <n v="48"/>
    <n v="0"/>
    <n v="8"/>
    <n v="8"/>
    <n v="8"/>
    <n v="24"/>
    <n v="0"/>
    <n v="0"/>
    <n v="0"/>
    <n v="24"/>
    <n v="0"/>
    <n v="0"/>
    <n v="8"/>
    <n v="0"/>
    <n v="8"/>
    <n v="0"/>
    <n v="0"/>
    <n v="0"/>
    <n v="0"/>
    <n v="0"/>
    <n v="0"/>
    <n v="0"/>
    <n v="0"/>
    <n v="8"/>
    <n v="0"/>
    <n v="8"/>
    <n v="0"/>
    <n v="0"/>
    <n v="0"/>
    <n v="0"/>
    <n v="0"/>
    <m/>
  </r>
  <r>
    <n v="1682"/>
    <d v="2016-12-26T00:00:00"/>
    <d v="2016-12-26T00:00:00"/>
    <x v="1"/>
    <s v="UN"/>
    <x v="3"/>
    <x v="0"/>
    <s v="IQ-G08"/>
    <s v="DAHUK - Sumel"/>
    <s v="IQ-D049"/>
    <s v="Kabarto1 camp"/>
    <x v="2"/>
    <x v="2"/>
    <s v="Winter"/>
    <s v="Distributed"/>
    <s v="In-Kind"/>
    <n v="791"/>
    <n v="791"/>
    <m/>
    <m/>
    <n v="0"/>
    <n v="0"/>
    <n v="0"/>
    <n v="0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s v="winterization"/>
  </r>
  <r>
    <n v="1683"/>
    <d v="2016-12-26T00:00:00"/>
    <d v="2016-12-26T00:00:00"/>
    <x v="1"/>
    <s v="UN"/>
    <x v="3"/>
    <x v="0"/>
    <s v="IQ-G08"/>
    <s v="DAHUK - Sumel"/>
    <s v="IQ-D049"/>
    <s v="kabarto 2"/>
    <x v="2"/>
    <x v="2"/>
    <s v="Winter"/>
    <s v="Distributed"/>
    <s v="In-Kind"/>
    <n v="27"/>
    <n v="2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winterization"/>
  </r>
  <r>
    <n v="1684"/>
    <d v="2016-12-26T00:00:00"/>
    <d v="2016-12-26T00:00:00"/>
    <x v="1"/>
    <s v="UN"/>
    <x v="3"/>
    <x v="5"/>
    <s v="IQ-G15"/>
    <s v="NIN - Shikhan"/>
    <s v="IQ-D053"/>
    <s v="Qaymawa"/>
    <x v="2"/>
    <x v="5"/>
    <s v="Winter"/>
    <s v="Distributed"/>
    <s v="In-Kind"/>
    <n v="5"/>
    <n v="5"/>
    <m/>
    <m/>
    <n v="15"/>
    <n v="0"/>
    <n v="3"/>
    <n v="3"/>
    <n v="0"/>
    <n v="10"/>
    <n v="15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4"/>
    <n v="0"/>
    <n v="0"/>
    <n v="0"/>
    <n v="0"/>
    <n v="0"/>
    <s v="new arrivals"/>
  </r>
  <r>
    <n v="1685"/>
    <d v="2016-12-27T00:00:00"/>
    <d v="2016-12-27T00:00:00"/>
    <x v="2"/>
    <s v="UN"/>
    <x v="4"/>
    <x v="5"/>
    <s v="IQ-G15"/>
    <m/>
    <s v=""/>
    <s v="hasan Sham 3"/>
    <x v="0"/>
    <x v="1"/>
    <s v="Winter"/>
    <s v="Delivered"/>
    <s v="In-Kind"/>
    <n v="300"/>
    <n v="300"/>
    <m/>
    <m/>
    <n v="1800"/>
    <n v="0"/>
    <n v="300"/>
    <n v="300"/>
    <n v="300"/>
    <n v="1800"/>
    <n v="0"/>
    <n v="1800"/>
    <n v="300"/>
    <n v="0"/>
    <n v="1800"/>
    <n v="0"/>
    <n v="300"/>
    <n v="0"/>
    <n v="300"/>
    <n v="0"/>
    <n v="300"/>
    <n v="0"/>
    <n v="0"/>
    <n v="0"/>
    <n v="0"/>
    <n v="0"/>
    <n v="0"/>
    <n v="0"/>
    <n v="300"/>
    <n v="0"/>
    <n v="300"/>
    <n v="0"/>
    <n v="0"/>
    <n v="0"/>
    <n v="0"/>
    <s v="300 solar light kits, 300 sweing kits 300 Nylon rope "/>
  </r>
  <r>
    <n v="1686"/>
    <d v="2016-12-27T00:00:00"/>
    <d v="2016-12-27T00:00:00"/>
    <x v="2"/>
    <s v="UN"/>
    <x v="4"/>
    <x v="2"/>
    <s v="IQ-G01"/>
    <s v="Falluja_الفلوجة"/>
    <s v="IQ-D002"/>
    <s v="Amriatl Al-Faloujah"/>
    <x v="0"/>
    <x v="1"/>
    <s v="Winter"/>
    <s v="Delivered"/>
    <s v="In-Kind"/>
    <n v="809"/>
    <n v="809"/>
    <m/>
    <m/>
    <n v="4854"/>
    <n v="0"/>
    <n v="809"/>
    <n v="809"/>
    <n v="809"/>
    <n v="4854"/>
    <n v="0"/>
    <n v="4854"/>
    <n v="809"/>
    <n v="0"/>
    <n v="4854"/>
    <n v="0"/>
    <n v="809"/>
    <n v="0"/>
    <n v="809"/>
    <n v="0"/>
    <n v="809"/>
    <n v="0"/>
    <n v="0"/>
    <n v="0"/>
    <n v="0"/>
    <n v="0"/>
    <n v="0"/>
    <n v="0"/>
    <n v="809"/>
    <n v="0"/>
    <n v="809"/>
    <n v="0"/>
    <n v="0"/>
    <n v="0"/>
    <n v="0"/>
    <s v="809 solar light kits, 809 sweing kits  809 Nylon rope "/>
  </r>
  <r>
    <n v="1687"/>
    <d v="2016-12-27T00:00:00"/>
    <d v="2016-12-27T00:00:00"/>
    <x v="2"/>
    <s v="UN"/>
    <x v="4"/>
    <x v="5"/>
    <s v="IQ-G15"/>
    <m/>
    <s v=""/>
    <s v="Namrood"/>
    <x v="0"/>
    <x v="1"/>
    <s v="Winter"/>
    <s v="Delivered"/>
    <s v="In-Kind"/>
    <n v="300"/>
    <m/>
    <m/>
    <m/>
    <n v="0"/>
    <n v="0"/>
    <n v="300"/>
    <n v="3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00 FUEL"/>
  </r>
  <r>
    <n v="1688"/>
    <d v="2016-12-27T00:00:00"/>
    <d v="2016-12-27T00:00:00"/>
    <x v="2"/>
    <s v="UN"/>
    <x v="4"/>
    <x v="5"/>
    <s v="IQ-G15"/>
    <m/>
    <s v=""/>
    <s v="Qayara Airstrip"/>
    <x v="0"/>
    <x v="1"/>
    <s v="Winter"/>
    <s v="Delivered"/>
    <s v="In-Kind"/>
    <n v="300"/>
    <m/>
    <m/>
    <m/>
    <n v="0"/>
    <n v="0"/>
    <n v="300"/>
    <n v="300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300 FUEL"/>
  </r>
  <r>
    <n v="1689"/>
    <d v="2016-12-27T00:00:00"/>
    <d v="2016-12-27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65"/>
    <n v="65"/>
    <m/>
    <m/>
    <n v="390"/>
    <n v="0"/>
    <n v="65"/>
    <n v="65"/>
    <n v="65"/>
    <n v="195"/>
    <n v="0"/>
    <n v="0"/>
    <n v="0"/>
    <n v="195"/>
    <n v="0"/>
    <n v="0"/>
    <n v="65"/>
    <n v="0"/>
    <n v="65"/>
    <n v="0"/>
    <n v="0"/>
    <n v="0"/>
    <n v="0"/>
    <n v="0"/>
    <n v="0"/>
    <n v="0"/>
    <n v="0"/>
    <n v="65"/>
    <n v="0"/>
    <n v="65"/>
    <n v="0"/>
    <n v="0"/>
    <n v="0"/>
    <n v="0"/>
    <n v="0"/>
    <m/>
  </r>
  <r>
    <n v="1690"/>
    <d v="2016-12-27T00:00:00"/>
    <d v="2016-12-27T00:00:00"/>
    <x v="1"/>
    <s v="UN"/>
    <x v="2"/>
    <x v="3"/>
    <s v="IQ-G13"/>
    <s v="KIRKUK - Daquq"/>
    <s v="IQ-D076"/>
    <s v="Nazrawa camp"/>
    <x v="2"/>
    <x v="5"/>
    <s v="Normal"/>
    <s v="Distributed"/>
    <s v="In-Kind"/>
    <n v="10"/>
    <n v="10"/>
    <m/>
    <m/>
    <n v="60"/>
    <n v="0"/>
    <n v="10"/>
    <n v="10"/>
    <n v="10"/>
    <n v="30"/>
    <n v="0"/>
    <n v="0"/>
    <n v="0"/>
    <n v="30"/>
    <n v="0"/>
    <n v="0"/>
    <n v="10"/>
    <n v="0"/>
    <n v="10"/>
    <n v="0"/>
    <n v="0"/>
    <n v="0"/>
    <n v="0"/>
    <n v="0"/>
    <n v="0"/>
    <n v="0"/>
    <n v="0"/>
    <n v="0"/>
    <n v="0"/>
    <n v="10"/>
    <n v="0"/>
    <n v="0"/>
    <n v="0"/>
    <n v="0"/>
    <n v="0"/>
    <m/>
  </r>
  <r>
    <n v="1691"/>
    <d v="2016-12-27T00:00:00"/>
    <d v="2016-12-27T00:00:00"/>
    <x v="1"/>
    <s v="UN"/>
    <x v="2"/>
    <x v="3"/>
    <s v="IQ-G13"/>
    <s v="KIRKUK - Kirkuk"/>
    <s v="IQ-D076"/>
    <s v="Laylan camp"/>
    <x v="2"/>
    <x v="5"/>
    <s v="Normal"/>
    <s v="Distributed"/>
    <s v="In-Kind"/>
    <n v="9"/>
    <n v="9"/>
    <m/>
    <m/>
    <n v="54"/>
    <n v="0"/>
    <n v="9"/>
    <n v="9"/>
    <n v="9"/>
    <n v="27"/>
    <n v="0"/>
    <n v="0"/>
    <n v="0"/>
    <n v="27"/>
    <n v="0"/>
    <n v="0"/>
    <n v="9"/>
    <n v="0"/>
    <n v="9"/>
    <n v="0"/>
    <n v="0"/>
    <n v="0"/>
    <n v="0"/>
    <n v="0"/>
    <n v="0"/>
    <n v="0"/>
    <n v="0"/>
    <n v="0"/>
    <n v="0"/>
    <n v="9"/>
    <n v="0"/>
    <n v="0"/>
    <n v="0"/>
    <n v="0"/>
    <n v="0"/>
    <m/>
  </r>
  <r>
    <n v="1692"/>
    <d v="2016-12-27T00:00:00"/>
    <d v="2016-12-27T00:00:00"/>
    <x v="1"/>
    <s v="UN"/>
    <x v="2"/>
    <x v="3"/>
    <s v="IQ-G13"/>
    <s v="KIRKUK - Daquq"/>
    <s v="IQ-D076"/>
    <s v="Daquq camp"/>
    <x v="2"/>
    <x v="5"/>
    <s v="Normal"/>
    <s v="Distributed"/>
    <s v="In-Kind"/>
    <n v="31"/>
    <n v="31"/>
    <m/>
    <m/>
    <n v="186"/>
    <n v="0"/>
    <n v="31"/>
    <n v="31"/>
    <n v="31"/>
    <n v="93"/>
    <n v="0"/>
    <n v="0"/>
    <n v="0"/>
    <n v="93"/>
    <n v="0"/>
    <n v="0"/>
    <n v="31"/>
    <n v="0"/>
    <n v="31"/>
    <n v="0"/>
    <n v="0"/>
    <n v="0"/>
    <n v="0"/>
    <n v="0"/>
    <n v="0"/>
    <n v="0"/>
    <n v="0"/>
    <n v="0"/>
    <n v="0"/>
    <n v="31"/>
    <n v="0"/>
    <n v="0"/>
    <n v="0"/>
    <n v="0"/>
    <n v="0"/>
    <m/>
  </r>
  <r>
    <n v="1693"/>
    <d v="2016-12-27T00:00:00"/>
    <d v="2016-12-27T00:00:00"/>
    <x v="1"/>
    <s v="UN"/>
    <x v="2"/>
    <x v="3"/>
    <s v="IQ-G13"/>
    <s v="KIRKUK - Kirkuk"/>
    <s v="IQ-D076"/>
    <s v="City Center"/>
    <x v="5"/>
    <x v="5"/>
    <s v="Winter"/>
    <s v="Distributed"/>
    <s v="In-Kind"/>
    <n v="624"/>
    <n v="624"/>
    <m/>
    <m/>
    <n v="3744"/>
    <n v="0"/>
    <n v="624"/>
    <n v="624"/>
    <n v="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"/>
    <n v="0"/>
    <n v="0"/>
    <n v="0"/>
    <n v="0"/>
    <n v="0"/>
    <m/>
  </r>
  <r>
    <n v="1694"/>
    <d v="2016-12-27T00:00:00"/>
    <d v="2016-12-27T00:00:00"/>
    <x v="1"/>
    <s v="UN"/>
    <x v="1"/>
    <x v="12"/>
    <s v="IQ-G10"/>
    <s v="DIYALA - Khalis"/>
    <s v="IQ-D021"/>
    <s v="Al-Kupat neighborhood"/>
    <x v="5"/>
    <x v="5"/>
    <s v="Winter"/>
    <s v="Distributed"/>
    <s v="In-Kind"/>
    <n v="210"/>
    <n v="210"/>
    <m/>
    <m/>
    <n v="1260"/>
    <n v="0"/>
    <n v="210"/>
    <n v="210"/>
    <n v="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"/>
    <n v="0"/>
    <n v="0"/>
    <n v="0"/>
    <n v="0"/>
    <n v="0"/>
    <m/>
  </r>
  <r>
    <n v="1695"/>
    <d v="2016-12-27T00:00:00"/>
    <d v="2016-12-27T00:00:00"/>
    <x v="1"/>
    <s v="UN"/>
    <x v="1"/>
    <x v="6"/>
    <s v="IQ-G06"/>
    <s v="BABYLON - Hilla"/>
    <s v="IQ-D084"/>
    <s v="Al- Muwateneen"/>
    <x v="3"/>
    <x v="5"/>
    <s v="Winter"/>
    <s v="Distributed"/>
    <s v="In-Kind"/>
    <n v="76"/>
    <n v="76"/>
    <m/>
    <m/>
    <n v="456"/>
    <n v="0"/>
    <n v="76"/>
    <n v="76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0"/>
    <n v="0"/>
    <s v="Normal response"/>
  </r>
  <r>
    <n v="1696"/>
    <d v="2016-12-27T00:00:00"/>
    <d v="2016-12-27T00:00:00"/>
    <x v="1"/>
    <s v="UN"/>
    <x v="1"/>
    <x v="6"/>
    <s v="IQ-G06"/>
    <s v="BABYLON - Hilla"/>
    <s v="IQ-D084"/>
    <s v="Al- Jarishia"/>
    <x v="3"/>
    <x v="5"/>
    <s v="Winter"/>
    <s v="Distributed"/>
    <s v="In-Kind"/>
    <n v="75"/>
    <n v="75"/>
    <m/>
    <m/>
    <n v="450"/>
    <n v="0"/>
    <n v="75"/>
    <n v="75"/>
    <n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0"/>
    <n v="0"/>
    <n v="0"/>
    <n v="0"/>
    <n v="0"/>
    <s v="Normal response"/>
  </r>
  <r>
    <n v="1697"/>
    <d v="2016-12-27T00:00:00"/>
    <d v="2016-12-27T00:00:00"/>
    <x v="1"/>
    <s v="UN"/>
    <x v="1"/>
    <x v="6"/>
    <s v="IQ-G06"/>
    <s v="BABYLON - Hilla"/>
    <s v="IQ-D084"/>
    <s v="Al- Mansouri"/>
    <x v="3"/>
    <x v="5"/>
    <s v="Winter"/>
    <s v="Distributed"/>
    <s v="In-Kind"/>
    <n v="46"/>
    <n v="46"/>
    <m/>
    <m/>
    <n v="276"/>
    <n v="0"/>
    <n v="46"/>
    <n v="46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0"/>
    <n v="0"/>
    <n v="0"/>
    <s v="Normal response"/>
  </r>
  <r>
    <n v="1698"/>
    <d v="2016-12-27T00:00:00"/>
    <d v="2016-12-27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9"/>
    <n v="9"/>
    <m/>
    <m/>
    <n v="54"/>
    <n v="0"/>
    <n v="9"/>
    <n v="9"/>
    <n v="9"/>
    <n v="27"/>
    <n v="0"/>
    <n v="0"/>
    <n v="0"/>
    <n v="27"/>
    <n v="0"/>
    <n v="0"/>
    <n v="9"/>
    <n v="0"/>
    <n v="9"/>
    <n v="0"/>
    <n v="0"/>
    <n v="0"/>
    <n v="0"/>
    <n v="0"/>
    <n v="0"/>
    <n v="0"/>
    <n v="0"/>
    <n v="65"/>
    <n v="0"/>
    <n v="9"/>
    <n v="0"/>
    <n v="0"/>
    <n v="0"/>
    <n v="0"/>
    <n v="0"/>
    <m/>
  </r>
  <r>
    <n v="1699"/>
    <d v="2016-12-27T00:00:00"/>
    <d v="2016-12-27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16"/>
    <n v="16"/>
    <m/>
    <m/>
    <n v="96"/>
    <n v="0"/>
    <n v="16"/>
    <n v="16"/>
    <n v="16"/>
    <n v="48"/>
    <n v="0"/>
    <n v="0"/>
    <n v="0"/>
    <n v="48"/>
    <n v="0"/>
    <n v="0"/>
    <n v="16"/>
    <n v="0"/>
    <n v="16"/>
    <n v="0"/>
    <n v="0"/>
    <n v="0"/>
    <n v="0"/>
    <n v="0"/>
    <n v="0"/>
    <n v="0"/>
    <n v="0"/>
    <n v="9"/>
    <n v="0"/>
    <n v="16"/>
    <n v="0"/>
    <n v="0"/>
    <n v="0"/>
    <n v="0"/>
    <n v="0"/>
    <m/>
  </r>
  <r>
    <n v="1700"/>
    <d v="2016-12-27T00:00:00"/>
    <d v="2016-12-27T00:00:00"/>
    <x v="1"/>
    <s v="UN"/>
    <x v="3"/>
    <x v="0"/>
    <s v="IQ-G08"/>
    <s v="DAHUK - Zakho"/>
    <s v="IQ-D049"/>
    <s v="Berseve 2 camp"/>
    <x v="2"/>
    <x v="2"/>
    <s v="Normal"/>
    <s v="Distributed"/>
    <s v="In-Kind"/>
    <n v="1"/>
    <n v="1"/>
    <m/>
    <m/>
    <n v="2"/>
    <n v="0"/>
    <n v="1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s v="replenishment"/>
  </r>
  <r>
    <n v="1701"/>
    <d v="2016-12-27T00:00:00"/>
    <d v="2016-12-27T00:00:00"/>
    <x v="1"/>
    <s v="UN"/>
    <x v="3"/>
    <x v="0"/>
    <s v="IQ-G08"/>
    <s v="DAHUK - Zakho"/>
    <s v="IQ-D049"/>
    <s v="darkar"/>
    <x v="2"/>
    <x v="2"/>
    <s v="Normal"/>
    <s v="Distributed"/>
    <s v="In-Kind"/>
    <n v="1"/>
    <n v="1"/>
    <m/>
    <m/>
    <n v="2"/>
    <n v="0"/>
    <n v="1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s v="replenishment"/>
  </r>
  <r>
    <n v="1702"/>
    <d v="2016-12-27T00:00:00"/>
    <d v="2016-12-27T00:00:00"/>
    <x v="1"/>
    <s v="UN"/>
    <x v="3"/>
    <x v="5"/>
    <s v="IQ-G15"/>
    <s v="NIN - Shikhan"/>
    <s v="IQ-D053"/>
    <s v="Garmawa camp"/>
    <x v="2"/>
    <x v="5"/>
    <s v="Normal"/>
    <s v="Distributed"/>
    <s v="In-Kind"/>
    <n v="2"/>
    <n v="2"/>
    <m/>
    <m/>
    <n v="10"/>
    <n v="0"/>
    <n v="2"/>
    <n v="2"/>
    <n v="2"/>
    <n v="1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s"/>
  </r>
  <r>
    <n v="1703"/>
    <d v="2016-12-27T00:00:00"/>
    <d v="2016-12-27T00:00:00"/>
    <x v="1"/>
    <s v="UN"/>
    <x v="3"/>
    <x v="0"/>
    <s v="IQ-G08"/>
    <s v="DAHUK - Zakho"/>
    <s v="IQ-D049"/>
    <s v="Chemishku camp"/>
    <x v="2"/>
    <x v="2"/>
    <s v="Winter"/>
    <s v="Distributed"/>
    <s v="In-Kind"/>
    <n v="466"/>
    <n v="466"/>
    <m/>
    <m/>
    <n v="0"/>
    <n v="0"/>
    <n v="0"/>
    <n v="0"/>
    <n v="4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winterization"/>
  </r>
  <r>
    <n v="1704"/>
    <d v="2016-12-27T00:00:00"/>
    <d v="2016-12-27T00:00:00"/>
    <x v="1"/>
    <s v="UN"/>
    <x v="3"/>
    <x v="5"/>
    <s v="IQ-G15"/>
    <s v="NIN - Shikhan"/>
    <s v="IQ-D053"/>
    <s v="Qaymawa"/>
    <x v="2"/>
    <x v="5"/>
    <s v="Normal"/>
    <s v="Distributed"/>
    <s v="In-Kind"/>
    <n v="10"/>
    <n v="10"/>
    <m/>
    <m/>
    <n v="20"/>
    <n v="0"/>
    <n v="4"/>
    <n v="4"/>
    <n v="0"/>
    <n v="20"/>
    <n v="20"/>
    <n v="0"/>
    <n v="0"/>
    <n v="45"/>
    <n v="0"/>
    <n v="0"/>
    <n v="4"/>
    <n v="0"/>
    <n v="4"/>
    <n v="0"/>
    <n v="0"/>
    <n v="0"/>
    <n v="0"/>
    <n v="0"/>
    <n v="0"/>
    <n v="0"/>
    <n v="0"/>
    <n v="0"/>
    <n v="0"/>
    <n v="9"/>
    <n v="0"/>
    <n v="0"/>
    <n v="0"/>
    <n v="0"/>
    <n v="0"/>
    <s v="new arrivals"/>
  </r>
  <r>
    <n v="1705"/>
    <d v="2016-12-28T00:00:00"/>
    <d v="2016-12-28T00:00:00"/>
    <x v="2"/>
    <s v="UN"/>
    <x v="4"/>
    <x v="5"/>
    <s v="IQ-G15"/>
    <m/>
    <s v=""/>
    <s v="hasan Sham 3"/>
    <x v="0"/>
    <x v="1"/>
    <s v="Winter"/>
    <s v="Delivered"/>
    <s v="In-Kind"/>
    <n v="250"/>
    <n v="250"/>
    <m/>
    <m/>
    <n v="1500"/>
    <n v="0"/>
    <n v="250"/>
    <n v="250"/>
    <n v="250"/>
    <n v="1500"/>
    <n v="0"/>
    <n v="1500"/>
    <n v="250"/>
    <n v="0"/>
    <n v="1500"/>
    <n v="0"/>
    <n v="250"/>
    <n v="0"/>
    <n v="250"/>
    <n v="0"/>
    <n v="250"/>
    <n v="0"/>
    <n v="0"/>
    <n v="0"/>
    <n v="0"/>
    <n v="0"/>
    <n v="0"/>
    <n v="0"/>
    <n v="250"/>
    <n v="0"/>
    <n v="250"/>
    <n v="0"/>
    <n v="0"/>
    <n v="0"/>
    <n v="0"/>
    <s v="250 solar light kits, 250 sweing kits  250 Nylon rope "/>
  </r>
  <r>
    <n v="1706"/>
    <d v="2016-12-28T00:00:00"/>
    <d v="2016-12-28T00:00:00"/>
    <x v="2"/>
    <s v="UN"/>
    <x v="4"/>
    <x v="5"/>
    <s v="IQ-G15"/>
    <m/>
    <s v=""/>
    <s v="Namrood"/>
    <x v="0"/>
    <x v="1"/>
    <s v="Winter"/>
    <s v="Delivered"/>
    <s v="In-Kind"/>
    <n v="260"/>
    <m/>
    <m/>
    <m/>
    <n v="0"/>
    <n v="0"/>
    <n v="260"/>
    <n v="26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260 FUEL"/>
  </r>
  <r>
    <n v="1707"/>
    <d v="2016-12-28T00:00:00"/>
    <d v="2016-12-28T00:00:00"/>
    <x v="2"/>
    <s v="UN"/>
    <x v="4"/>
    <x v="8"/>
    <s v="IQ-G18"/>
    <m/>
    <s v=""/>
    <s v="Tikrit"/>
    <x v="1"/>
    <x v="1"/>
    <s v="Winter"/>
    <s v="Delivered"/>
    <s v="In-Kind"/>
    <n v="500"/>
    <n v="500"/>
    <m/>
    <m/>
    <n v="3000"/>
    <n v="0"/>
    <n v="500"/>
    <n v="500"/>
    <n v="500"/>
    <n v="3000"/>
    <n v="0"/>
    <n v="3000"/>
    <n v="500"/>
    <n v="0"/>
    <n v="3000"/>
    <n v="0"/>
    <n v="500"/>
    <n v="0"/>
    <n v="500"/>
    <n v="0"/>
    <n v="500"/>
    <n v="0"/>
    <n v="0"/>
    <n v="0"/>
    <n v="0"/>
    <n v="0"/>
    <n v="0"/>
    <n v="0"/>
    <n v="500"/>
    <n v="0"/>
    <n v="500"/>
    <n v="0"/>
    <n v="0"/>
    <n v="0"/>
    <n v="0"/>
    <s v="500 solar light kits, 500 sweing kits 500 Nylon rope "/>
  </r>
  <r>
    <n v="1708"/>
    <d v="2016-12-28T00:00:00"/>
    <d v="2016-12-28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60"/>
    <n v="60"/>
    <m/>
    <m/>
    <n v="360"/>
    <n v="0"/>
    <n v="60"/>
    <n v="60"/>
    <n v="60"/>
    <n v="180"/>
    <n v="0"/>
    <n v="0"/>
    <n v="0"/>
    <n v="180"/>
    <n v="0"/>
    <n v="0"/>
    <n v="60"/>
    <n v="0"/>
    <n v="60"/>
    <n v="0"/>
    <n v="0"/>
    <n v="0"/>
    <n v="0"/>
    <n v="0"/>
    <n v="0"/>
    <n v="0"/>
    <n v="0"/>
    <n v="9"/>
    <n v="0"/>
    <n v="60"/>
    <n v="0"/>
    <n v="0"/>
    <n v="0"/>
    <n v="0"/>
    <n v="0"/>
    <m/>
  </r>
  <r>
    <n v="1709"/>
    <d v="2016-12-28T00:00:00"/>
    <d v="2016-12-28T00:00:00"/>
    <x v="1"/>
    <s v="UN"/>
    <x v="2"/>
    <x v="3"/>
    <s v="IQ-G13"/>
    <s v="KIRKUK - Daquq"/>
    <s v="IQ-D076"/>
    <s v="Nazrawa camp"/>
    <x v="2"/>
    <x v="5"/>
    <s v="Normal"/>
    <s v="Distributed"/>
    <s v="In-Kind"/>
    <n v="17"/>
    <n v="17"/>
    <m/>
    <m/>
    <n v="102"/>
    <n v="0"/>
    <n v="17"/>
    <n v="17"/>
    <n v="17"/>
    <n v="51"/>
    <n v="0"/>
    <n v="0"/>
    <n v="0"/>
    <n v="51"/>
    <n v="0"/>
    <n v="0"/>
    <n v="17"/>
    <n v="0"/>
    <n v="17"/>
    <n v="0"/>
    <n v="0"/>
    <n v="0"/>
    <n v="0"/>
    <n v="0"/>
    <n v="0"/>
    <n v="0"/>
    <n v="0"/>
    <n v="0"/>
    <n v="0"/>
    <n v="17"/>
    <n v="0"/>
    <n v="0"/>
    <n v="0"/>
    <n v="0"/>
    <n v="0"/>
    <m/>
  </r>
  <r>
    <n v="1710"/>
    <d v="2016-12-28T00:00:00"/>
    <d v="2016-12-28T00:00:00"/>
    <x v="1"/>
    <s v="UN"/>
    <x v="2"/>
    <x v="3"/>
    <s v="IQ-G13"/>
    <s v="KIRKUK - Kirkuk"/>
    <s v="IQ-D076"/>
    <s v="Laylan camp"/>
    <x v="2"/>
    <x v="5"/>
    <s v="Normal"/>
    <s v="Distributed"/>
    <s v="In-Kind"/>
    <n v="17"/>
    <n v="17"/>
    <m/>
    <m/>
    <n v="102"/>
    <n v="0"/>
    <n v="17"/>
    <n v="17"/>
    <n v="17"/>
    <n v="51"/>
    <n v="0"/>
    <n v="0"/>
    <n v="0"/>
    <n v="51"/>
    <n v="0"/>
    <n v="0"/>
    <n v="17"/>
    <n v="0"/>
    <n v="17"/>
    <n v="0"/>
    <n v="0"/>
    <n v="0"/>
    <n v="0"/>
    <n v="0"/>
    <n v="0"/>
    <n v="0"/>
    <n v="0"/>
    <n v="0"/>
    <n v="0"/>
    <n v="17"/>
    <n v="0"/>
    <n v="0"/>
    <n v="0"/>
    <n v="0"/>
    <n v="0"/>
    <m/>
  </r>
  <r>
    <n v="1711"/>
    <d v="2016-12-28T00:00:00"/>
    <d v="2016-12-28T00:00:00"/>
    <x v="1"/>
    <s v="UN"/>
    <x v="2"/>
    <x v="3"/>
    <s v="IQ-G13"/>
    <s v="KIRKUK - Kirkuk"/>
    <s v="IQ-D076"/>
    <s v="AlSayada-City center"/>
    <x v="5"/>
    <x v="5"/>
    <s v="Winter"/>
    <s v="Distributed"/>
    <s v="In-Kind"/>
    <n v="475"/>
    <n v="475"/>
    <m/>
    <m/>
    <n v="2850"/>
    <n v="0"/>
    <n v="475"/>
    <n v="475"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"/>
    <n v="0"/>
    <n v="0"/>
    <n v="0"/>
    <n v="0"/>
    <n v="0"/>
    <m/>
  </r>
  <r>
    <n v="1712"/>
    <d v="2016-12-28T00:00:00"/>
    <d v="2016-12-28T00:00:00"/>
    <x v="1"/>
    <s v="UN"/>
    <x v="11"/>
    <x v="10"/>
    <s v="IQ-G05"/>
    <s v="SUL - Kalar"/>
    <s v="IQ-D069"/>
    <s v="Qurato Camp"/>
    <x v="2"/>
    <x v="5"/>
    <s v="Winter"/>
    <s v="Distributed"/>
    <s v="In-Kind"/>
    <n v="57"/>
    <n v="57"/>
    <m/>
    <m/>
    <n v="116"/>
    <n v="0"/>
    <n v="3"/>
    <n v="3"/>
    <n v="6"/>
    <n v="21"/>
    <n v="1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88"/>
    <n v="0"/>
    <n v="0"/>
    <n v="0"/>
    <n v="0"/>
    <n v="0"/>
    <s v="IDPs Need"/>
  </r>
  <r>
    <n v="1713"/>
    <d v="2016-12-28T00:00:00"/>
    <d v="2016-12-28T00:00:00"/>
    <x v="1"/>
    <s v="UN"/>
    <x v="11"/>
    <x v="10"/>
    <s v="IQ-G05"/>
    <s v="SUL - Kalar"/>
    <s v="IQ-D069"/>
    <s v="TazaDe Camp"/>
    <x v="2"/>
    <x v="5"/>
    <s v="Winter"/>
    <s v="Distributed"/>
    <s v="In-Kind"/>
    <n v="15"/>
    <n v="15"/>
    <m/>
    <m/>
    <n v="15"/>
    <n v="0"/>
    <n v="3"/>
    <n v="0"/>
    <n v="0"/>
    <n v="15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s v="IDPs Need"/>
  </r>
  <r>
    <n v="1714"/>
    <d v="2016-12-28T00:00:00"/>
    <d v="2016-12-28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64"/>
    <n v="64"/>
    <m/>
    <m/>
    <n v="384"/>
    <n v="0"/>
    <n v="64"/>
    <n v="64"/>
    <n v="64"/>
    <n v="192"/>
    <n v="0"/>
    <n v="0"/>
    <n v="0"/>
    <n v="192"/>
    <n v="0"/>
    <n v="0"/>
    <n v="64"/>
    <n v="0"/>
    <n v="64"/>
    <n v="0"/>
    <n v="0"/>
    <n v="0"/>
    <n v="0"/>
    <n v="0"/>
    <n v="0"/>
    <n v="0"/>
    <n v="0"/>
    <n v="16"/>
    <n v="0"/>
    <n v="64"/>
    <n v="0"/>
    <n v="0"/>
    <n v="0"/>
    <n v="0"/>
    <n v="0"/>
    <m/>
  </r>
  <r>
    <n v="1715"/>
    <d v="2016-12-28T00:00:00"/>
    <d v="2016-12-28T00:00:00"/>
    <x v="1"/>
    <s v="UN"/>
    <x v="3"/>
    <x v="0"/>
    <s v="IQ-G08"/>
    <s v="DAHUK - Sumel"/>
    <s v="IQ-D049"/>
    <s v="Khanke camp"/>
    <x v="2"/>
    <x v="2"/>
    <s v="Normal"/>
    <s v="Distributed"/>
    <s v="In-Kind"/>
    <n v="3"/>
    <n v="3"/>
    <m/>
    <m/>
    <n v="17"/>
    <n v="0"/>
    <n v="3"/>
    <n v="3"/>
    <n v="3"/>
    <n v="17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"/>
    <n v="0"/>
    <n v="0"/>
    <n v="0"/>
    <n v="0"/>
    <n v="0"/>
    <s v="Replenishment"/>
  </r>
  <r>
    <n v="1716"/>
    <d v="2016-12-28T00:00:00"/>
    <d v="2016-12-28T00:00:00"/>
    <x v="1"/>
    <s v="UN"/>
    <x v="3"/>
    <x v="5"/>
    <s v="IQ-G15"/>
    <s v="NIN - Shikhan"/>
    <s v="IQ-D053"/>
    <s v="Qaymawa"/>
    <x v="2"/>
    <x v="5"/>
    <s v="Normal"/>
    <s v="Distributed"/>
    <s v="In-Kind"/>
    <n v="5"/>
    <n v="5"/>
    <m/>
    <m/>
    <n v="14"/>
    <n v="0"/>
    <n v="3"/>
    <n v="3"/>
    <n v="0"/>
    <n v="14"/>
    <n v="14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3"/>
    <n v="0"/>
    <n v="0"/>
    <n v="0"/>
    <n v="0"/>
    <n v="0"/>
    <s v="new arrivals"/>
  </r>
  <r>
    <n v="1717"/>
    <d v="2016-12-28T00:00:00"/>
    <d v="2016-12-28T00:00:00"/>
    <x v="1"/>
    <s v="UN"/>
    <x v="3"/>
    <x v="0"/>
    <s v="IQ-G08"/>
    <s v="DAHUK - Dahuk"/>
    <s v="IQ-D049"/>
    <s v="Duhok"/>
    <x v="4"/>
    <x v="5"/>
    <s v="Normal"/>
    <s v="Distributed"/>
    <s v="In-Kind"/>
    <n v="2"/>
    <n v="2"/>
    <m/>
    <m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2"/>
    <n v="0"/>
    <n v="0"/>
    <n v="0"/>
    <n v="0"/>
    <n v="0"/>
    <s v="new arrivals"/>
  </r>
  <r>
    <n v="1718"/>
    <d v="2016-12-29T00:00:00"/>
    <d v="2016-12-29T00:00:00"/>
    <x v="1"/>
    <s v="UN"/>
    <x v="8"/>
    <x v="8"/>
    <s v="IQ-G18"/>
    <s v="SALAH AL DIN - Tikrit"/>
    <s v="IQ-D008"/>
    <s v="Salah AL Den-Al Thlowyia"/>
    <x v="2"/>
    <x v="5"/>
    <s v="Winter"/>
    <s v="Distributed"/>
    <s v="In-Kind"/>
    <n v="176"/>
    <n v="176"/>
    <m/>
    <m/>
    <n v="1056"/>
    <n v="0"/>
    <n v="176"/>
    <n v="176"/>
    <n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"/>
    <n v="0"/>
    <n v="0"/>
    <n v="0"/>
    <n v="0"/>
    <n v="0"/>
    <s v="Anbar response "/>
  </r>
  <r>
    <n v="1719"/>
    <d v="2016-12-29T00:00:00"/>
    <d v="2016-12-29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5"/>
    <n v="5"/>
    <m/>
    <m/>
    <n v="30"/>
    <n v="0"/>
    <n v="5"/>
    <n v="5"/>
    <n v="5"/>
    <n v="15"/>
    <n v="0"/>
    <n v="0"/>
    <n v="0"/>
    <n v="15"/>
    <n v="0"/>
    <n v="0"/>
    <n v="5"/>
    <n v="0"/>
    <n v="5"/>
    <n v="0"/>
    <n v="0"/>
    <n v="0"/>
    <n v="0"/>
    <n v="0"/>
    <n v="0"/>
    <n v="0"/>
    <n v="0"/>
    <n v="16"/>
    <n v="0"/>
    <n v="5"/>
    <n v="0"/>
    <n v="0"/>
    <n v="0"/>
    <n v="0"/>
    <n v="0"/>
    <m/>
  </r>
  <r>
    <n v="1720"/>
    <d v="2016-12-29T00:00:00"/>
    <d v="2016-12-29T00:00:00"/>
    <x v="1"/>
    <s v="UN"/>
    <x v="11"/>
    <x v="10"/>
    <s v="IQ-G05"/>
    <s v="SUL - Kalar"/>
    <s v="IQ-D069"/>
    <s v="Qurato Camp"/>
    <x v="2"/>
    <x v="5"/>
    <s v="Normal"/>
    <s v="Distributed"/>
    <s v="In-Kind"/>
    <n v="27"/>
    <n v="27"/>
    <m/>
    <m/>
    <n v="11"/>
    <n v="0"/>
    <n v="1"/>
    <n v="1"/>
    <n v="1"/>
    <n v="6"/>
    <n v="0"/>
    <n v="0"/>
    <n v="0"/>
    <n v="2"/>
    <n v="0"/>
    <n v="0"/>
    <n v="5"/>
    <n v="0"/>
    <n v="2"/>
    <n v="0"/>
    <n v="0"/>
    <n v="0"/>
    <n v="0"/>
    <n v="0"/>
    <n v="0"/>
    <n v="0"/>
    <n v="0"/>
    <n v="0"/>
    <n v="0"/>
    <n v="25"/>
    <n v="0"/>
    <n v="0"/>
    <n v="0"/>
    <n v="0"/>
    <n v="0"/>
    <s v="IDPs Need"/>
  </r>
  <r>
    <n v="1721"/>
    <d v="2016-12-29T00:00:00"/>
    <d v="2016-12-29T00:00:00"/>
    <x v="1"/>
    <s v="UN"/>
    <x v="2"/>
    <x v="3"/>
    <s v="IQ-G13"/>
    <s v="KIRKUK - Kirkuk"/>
    <s v="IQ-D076"/>
    <s v="City Center"/>
    <x v="5"/>
    <x v="5"/>
    <s v="Winter"/>
    <s v="Distributed"/>
    <s v="In-Kind"/>
    <n v="268"/>
    <n v="268"/>
    <m/>
    <m/>
    <n v="1608"/>
    <n v="0"/>
    <n v="268"/>
    <n v="268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"/>
    <n v="0"/>
    <n v="0"/>
    <n v="0"/>
    <n v="0"/>
    <n v="0"/>
    <m/>
  </r>
  <r>
    <n v="1722"/>
    <d v="2016-12-29T00:00:00"/>
    <d v="2016-12-29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84"/>
    <n v="84"/>
    <m/>
    <m/>
    <n v="504"/>
    <n v="0"/>
    <n v="84"/>
    <n v="84"/>
    <n v="84"/>
    <n v="252"/>
    <n v="0"/>
    <n v="0"/>
    <n v="0"/>
    <n v="252"/>
    <n v="0"/>
    <n v="0"/>
    <n v="84"/>
    <n v="0"/>
    <n v="84"/>
    <n v="0"/>
    <n v="0"/>
    <n v="0"/>
    <n v="0"/>
    <n v="0"/>
    <n v="0"/>
    <n v="0"/>
    <n v="0"/>
    <n v="60"/>
    <n v="0"/>
    <n v="84"/>
    <n v="0"/>
    <n v="0"/>
    <n v="0"/>
    <n v="0"/>
    <n v="0"/>
    <m/>
  </r>
  <r>
    <n v="1723"/>
    <d v="2016-12-29T00:00:00"/>
    <d v="2016-12-29T00:00:00"/>
    <x v="1"/>
    <s v="UN"/>
    <x v="3"/>
    <x v="0"/>
    <s v="IQ-G08"/>
    <s v="DAHUK - Zakho"/>
    <s v="IQ-D049"/>
    <s v="Berseve 1 camp"/>
    <x v="2"/>
    <x v="5"/>
    <s v="Normal"/>
    <s v="Distributed"/>
    <s v="In-Kind"/>
    <n v="1"/>
    <n v="1"/>
    <m/>
    <m/>
    <n v="2"/>
    <n v="0"/>
    <n v="1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s v="new arrivals"/>
  </r>
  <r>
    <n v="1724"/>
    <d v="2016-12-29T00:00:00"/>
    <d v="2016-12-29T00:00:00"/>
    <x v="1"/>
    <s v="UN"/>
    <x v="3"/>
    <x v="5"/>
    <s v="IQ-G15"/>
    <s v="NIN - Shikhan"/>
    <s v="IQ-D053"/>
    <s v="Garmawa camp"/>
    <x v="2"/>
    <x v="5"/>
    <s v="Normal"/>
    <s v="Distributed"/>
    <s v="In-Kind"/>
    <n v="1"/>
    <n v="1"/>
    <m/>
    <m/>
    <n v="6"/>
    <n v="0"/>
    <n v="1"/>
    <n v="1"/>
    <n v="1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s"/>
  </r>
  <r>
    <n v="1725"/>
    <d v="2016-12-29T00:00:00"/>
    <d v="2016-12-29T00:00:00"/>
    <x v="1"/>
    <s v="UN"/>
    <x v="3"/>
    <x v="0"/>
    <s v="IQ-G08"/>
    <s v="DAHUK - Sumel"/>
    <s v="IQ-D049"/>
    <s v="Kabarto1 camp"/>
    <x v="2"/>
    <x v="2"/>
    <s v="Winter"/>
    <s v="Distributed"/>
    <s v="In-Kind"/>
    <n v="22"/>
    <n v="22"/>
    <m/>
    <m/>
    <n v="0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winterization"/>
  </r>
  <r>
    <n v="1726"/>
    <d v="2016-12-29T00:00:00"/>
    <d v="2016-12-29T00:00:00"/>
    <x v="1"/>
    <s v="UN"/>
    <x v="3"/>
    <x v="0"/>
    <s v="IQ-G08"/>
    <s v="DAHUK - Sumel"/>
    <s v="IQ-D049"/>
    <s v="kabarto 2"/>
    <x v="2"/>
    <x v="2"/>
    <s v="Winter"/>
    <s v="Distributed"/>
    <s v="In-Kind"/>
    <n v="2"/>
    <n v="2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s v="winterization"/>
  </r>
  <r>
    <n v="1727"/>
    <d v="2016-12-29T00:00:00"/>
    <d v="2016-12-29T00:00:00"/>
    <x v="1"/>
    <s v="UN"/>
    <x v="3"/>
    <x v="5"/>
    <s v="IQ-G15"/>
    <s v="NIN - Shikhan"/>
    <s v="IQ-D053"/>
    <s v="Qaymawa"/>
    <x v="2"/>
    <x v="5"/>
    <s v="Normal"/>
    <s v="Distributed"/>
    <s v="In-Kind"/>
    <n v="294"/>
    <n v="294"/>
    <m/>
    <m/>
    <n v="967"/>
    <n v="0"/>
    <n v="152"/>
    <n v="138"/>
    <n v="2"/>
    <n v="967"/>
    <n v="967"/>
    <n v="0"/>
    <n v="0"/>
    <n v="755"/>
    <n v="0"/>
    <n v="0"/>
    <n v="171"/>
    <n v="0"/>
    <n v="152"/>
    <n v="0"/>
    <n v="0"/>
    <n v="0"/>
    <n v="0"/>
    <n v="0"/>
    <n v="0"/>
    <n v="0"/>
    <n v="0"/>
    <n v="0"/>
    <n v="0"/>
    <n v="153"/>
    <n v="0"/>
    <n v="0"/>
    <n v="0"/>
    <n v="0"/>
    <n v="0"/>
    <s v="new arrivals"/>
  </r>
  <r>
    <n v="1728"/>
    <d v="2016-12-29T00:00:00"/>
    <d v="2016-12-29T00:00:00"/>
    <x v="1"/>
    <s v="UN"/>
    <x v="2"/>
    <x v="3"/>
    <s v="IQ-G13"/>
    <s v="KIRKUK - Daquq"/>
    <s v="IQ-D076"/>
    <s v="Daquq camp"/>
    <x v="2"/>
    <x v="5"/>
    <s v="Normal"/>
    <s v="Distributed"/>
    <s v="In-Kind"/>
    <n v="20"/>
    <n v="20"/>
    <m/>
    <m/>
    <n v="120"/>
    <n v="0"/>
    <n v="20"/>
    <n v="20"/>
    <n v="20"/>
    <n v="60"/>
    <n v="0"/>
    <n v="0"/>
    <n v="0"/>
    <n v="60"/>
    <n v="0"/>
    <n v="0"/>
    <n v="20"/>
    <n v="0"/>
    <n v="20"/>
    <n v="0"/>
    <n v="0"/>
    <n v="0"/>
    <n v="0"/>
    <n v="0"/>
    <n v="0"/>
    <n v="0"/>
    <n v="0"/>
    <n v="0"/>
    <n v="0"/>
    <n v="20"/>
    <n v="0"/>
    <n v="0"/>
    <n v="0"/>
    <n v="0"/>
    <n v="0"/>
    <m/>
  </r>
  <r>
    <n v="1729"/>
    <d v="2016-12-29T00:00:00"/>
    <d v="2016-12-29T00:00:00"/>
    <x v="1"/>
    <s v="UN"/>
    <x v="2"/>
    <x v="3"/>
    <s v="IQ-G13"/>
    <s v="KIRKUK - Daquq"/>
    <s v="IQ-D076"/>
    <s v="Nazrawa camp"/>
    <x v="2"/>
    <x v="5"/>
    <s v="Normal"/>
    <s v="Distributed"/>
    <s v="In-Kind"/>
    <n v="51"/>
    <n v="51"/>
    <m/>
    <m/>
    <n v="306"/>
    <n v="0"/>
    <n v="51"/>
    <n v="51"/>
    <n v="51"/>
    <n v="153"/>
    <n v="0"/>
    <n v="0"/>
    <n v="0"/>
    <n v="153"/>
    <n v="0"/>
    <n v="0"/>
    <n v="51"/>
    <n v="0"/>
    <n v="51"/>
    <n v="0"/>
    <n v="0"/>
    <n v="0"/>
    <n v="0"/>
    <n v="0"/>
    <n v="0"/>
    <n v="0"/>
    <n v="0"/>
    <n v="0"/>
    <n v="0"/>
    <n v="51"/>
    <n v="0"/>
    <n v="0"/>
    <n v="0"/>
    <n v="0"/>
    <n v="0"/>
    <m/>
  </r>
  <r>
    <n v="1730"/>
    <d v="2016-12-29T00:00:00"/>
    <d v="2016-12-29T00:00:00"/>
    <x v="1"/>
    <s v="UN"/>
    <x v="2"/>
    <x v="3"/>
    <s v="IQ-G13"/>
    <s v="KIRKUK - Kirkuk"/>
    <s v="IQ-D076"/>
    <s v="Laylan camp"/>
    <x v="2"/>
    <x v="5"/>
    <s v="Normal"/>
    <s v="Distributed"/>
    <s v="In-Kind"/>
    <n v="7"/>
    <n v="7"/>
    <m/>
    <m/>
    <n v="42"/>
    <n v="0"/>
    <n v="7"/>
    <n v="7"/>
    <n v="7"/>
    <n v="21"/>
    <n v="0"/>
    <n v="0"/>
    <n v="0"/>
    <n v="21"/>
    <n v="0"/>
    <n v="0"/>
    <n v="7"/>
    <n v="0"/>
    <n v="7"/>
    <n v="0"/>
    <n v="0"/>
    <n v="0"/>
    <n v="0"/>
    <n v="0"/>
    <n v="0"/>
    <n v="0"/>
    <n v="0"/>
    <n v="0"/>
    <n v="0"/>
    <n v="7"/>
    <n v="0"/>
    <n v="0"/>
    <n v="0"/>
    <n v="0"/>
    <n v="0"/>
    <m/>
  </r>
  <r>
    <n v="1731"/>
    <d v="2016-12-29T00:00:00"/>
    <d v="2016-12-29T00:00:00"/>
    <x v="1"/>
    <s v="UN"/>
    <x v="2"/>
    <x v="3"/>
    <s v="IQ-G13"/>
    <s v="KIRKUK - Kirkuk"/>
    <s v="IQ-D076"/>
    <s v="Laylan2 camp"/>
    <x v="2"/>
    <x v="5"/>
    <s v="Normal"/>
    <s v="Distributed"/>
    <s v="In-Kind"/>
    <n v="37"/>
    <n v="37"/>
    <m/>
    <m/>
    <n v="222"/>
    <n v="0"/>
    <n v="37"/>
    <n v="37"/>
    <n v="37"/>
    <n v="111"/>
    <n v="0"/>
    <n v="0"/>
    <n v="0"/>
    <n v="111"/>
    <n v="0"/>
    <n v="0"/>
    <n v="37"/>
    <n v="0"/>
    <n v="37"/>
    <n v="0"/>
    <n v="0"/>
    <n v="0"/>
    <n v="0"/>
    <n v="0"/>
    <n v="0"/>
    <n v="0"/>
    <n v="0"/>
    <n v="0"/>
    <n v="0"/>
    <n v="37"/>
    <n v="0"/>
    <n v="0"/>
    <n v="0"/>
    <n v="0"/>
    <n v="0"/>
    <m/>
  </r>
  <r>
    <n v="1732"/>
    <d v="2016-12-30T00:00:00"/>
    <d v="2016-12-30T00:00:00"/>
    <x v="1"/>
    <s v="UN"/>
    <x v="8"/>
    <x v="8"/>
    <s v="IQ-G18"/>
    <s v="SALAH AL DIN - Tikrit"/>
    <s v="IQ-D008"/>
    <s v="Salah AL Den-Al Alam MODM Camp"/>
    <x v="3"/>
    <x v="5"/>
    <s v="Normal"/>
    <s v="Distributed"/>
    <s v="In-Kind"/>
    <n v="69"/>
    <n v="69"/>
    <m/>
    <m/>
    <n v="414"/>
    <n v="0"/>
    <n v="69"/>
    <n v="69"/>
    <n v="69"/>
    <n v="207"/>
    <n v="0"/>
    <n v="0"/>
    <n v="0"/>
    <n v="207"/>
    <n v="0"/>
    <n v="0"/>
    <n v="69"/>
    <n v="0"/>
    <n v="69"/>
    <n v="0"/>
    <n v="0"/>
    <n v="0"/>
    <n v="0"/>
    <n v="0"/>
    <n v="0"/>
    <n v="0"/>
    <n v="0"/>
    <n v="60"/>
    <n v="0"/>
    <n v="69"/>
    <n v="0"/>
    <n v="0"/>
    <n v="0"/>
    <n v="0"/>
    <n v="0"/>
    <m/>
  </r>
  <r>
    <n v="1733"/>
    <d v="2016-12-30T00:00:00"/>
    <d v="2016-12-30T00:00:00"/>
    <x v="1"/>
    <s v="UN"/>
    <x v="8"/>
    <x v="8"/>
    <s v="IQ-G18"/>
    <s v="SALAH AL DIN - Tikrit"/>
    <s v="IQ-D008"/>
    <s v="Salah AL Den-Al alam/Rubaytha"/>
    <x v="3"/>
    <x v="5"/>
    <s v="Normal"/>
    <s v="Distributed"/>
    <s v="In-Kind"/>
    <n v="45"/>
    <n v="45"/>
    <m/>
    <m/>
    <n v="270"/>
    <n v="0"/>
    <n v="45"/>
    <n v="45"/>
    <n v="45"/>
    <n v="135"/>
    <n v="0"/>
    <n v="0"/>
    <n v="0"/>
    <n v="135"/>
    <n v="0"/>
    <n v="0"/>
    <n v="45"/>
    <n v="0"/>
    <n v="45"/>
    <n v="0"/>
    <n v="0"/>
    <n v="0"/>
    <n v="0"/>
    <n v="0"/>
    <n v="0"/>
    <n v="0"/>
    <n v="0"/>
    <n v="64"/>
    <n v="0"/>
    <n v="45"/>
    <n v="0"/>
    <n v="0"/>
    <n v="0"/>
    <n v="0"/>
    <n v="0"/>
    <m/>
  </r>
  <r>
    <n v="1734"/>
    <d v="2016-12-30T00:00:00"/>
    <d v="2016-12-30T00:00:00"/>
    <x v="1"/>
    <s v="UN"/>
    <x v="3"/>
    <x v="5"/>
    <s v="IQ-G15"/>
    <s v="NIN - Shikhan"/>
    <s v="IQ-D053"/>
    <s v="Qaymawa"/>
    <x v="2"/>
    <x v="5"/>
    <s v="Normal"/>
    <s v="Distributed"/>
    <s v="In-Kind"/>
    <n v="43"/>
    <n v="43"/>
    <m/>
    <m/>
    <n v="151"/>
    <n v="0"/>
    <n v="28"/>
    <n v="26"/>
    <n v="0"/>
    <n v="151"/>
    <n v="151"/>
    <n v="0"/>
    <n v="0"/>
    <n v="0"/>
    <n v="0"/>
    <n v="0"/>
    <n v="27"/>
    <n v="0"/>
    <n v="28"/>
    <n v="0"/>
    <n v="0"/>
    <n v="0"/>
    <n v="0"/>
    <n v="0"/>
    <n v="0"/>
    <n v="0"/>
    <n v="0"/>
    <n v="0"/>
    <n v="0"/>
    <n v="28"/>
    <n v="0"/>
    <n v="0"/>
    <n v="0"/>
    <n v="0"/>
    <n v="0"/>
    <s v="new arrivals"/>
  </r>
  <r>
    <n v="1735"/>
    <d v="2016-12-30T00:00:00"/>
    <d v="2016-12-30T00:00:00"/>
    <x v="1"/>
    <s v="UN"/>
    <x v="3"/>
    <x v="5"/>
    <s v="IQ-G15"/>
    <s v="NIN - Telafar"/>
    <s v="IQ-D053"/>
    <s v="Zumar"/>
    <x v="8"/>
    <x v="5"/>
    <s v="Normal"/>
    <s v="Distributed"/>
    <s v="In-Kind"/>
    <n v="14"/>
    <n v="14"/>
    <m/>
    <m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new arrivals"/>
  </r>
  <r>
    <n v="1736"/>
    <d v="2016-12-31T00:00:00"/>
    <d v="2016-12-31T00:00:00"/>
    <x v="2"/>
    <s v="UN"/>
    <x v="4"/>
    <x v="5"/>
    <s v="IQ-G15"/>
    <m/>
    <s v=""/>
    <s v="Al Qayarah/ Air strip ES"/>
    <x v="0"/>
    <x v="1"/>
    <s v="Winter"/>
    <s v="Delivered"/>
    <s v="In-Kind"/>
    <n v="14"/>
    <n v="14"/>
    <m/>
    <m/>
    <n v="84"/>
    <n v="0"/>
    <n v="14"/>
    <n v="14"/>
    <n v="14"/>
    <n v="84"/>
    <n v="0"/>
    <n v="84"/>
    <n v="14"/>
    <n v="0"/>
    <n v="84"/>
    <n v="0"/>
    <n v="14"/>
    <n v="0"/>
    <n v="14"/>
    <n v="0"/>
    <n v="14"/>
    <n v="0"/>
    <n v="0"/>
    <n v="0"/>
    <n v="0"/>
    <n v="0"/>
    <n v="0"/>
    <n v="0"/>
    <n v="14"/>
    <n v="0"/>
    <n v="14"/>
    <n v="0"/>
    <n v="0"/>
    <n v="0"/>
    <n v="0"/>
    <s v="14 solar light kits, 14 sweing kits  14 Nylon rope "/>
  </r>
  <r>
    <n v="1737"/>
    <d v="2016-12-31T00:00:00"/>
    <d v="2016-12-31T00:00:00"/>
    <x v="2"/>
    <s v="UN"/>
    <x v="4"/>
    <x v="5"/>
    <s v="IQ-G15"/>
    <m/>
    <s v=""/>
    <s v="Hasansham M2"/>
    <x v="0"/>
    <x v="1"/>
    <s v="Winter"/>
    <s v="Delivered"/>
    <s v="In-Kind"/>
    <n v="223"/>
    <n v="223"/>
    <m/>
    <m/>
    <n v="1338"/>
    <n v="0"/>
    <n v="223"/>
    <n v="223"/>
    <n v="223"/>
    <n v="1338"/>
    <n v="0"/>
    <n v="1338"/>
    <n v="223"/>
    <n v="0"/>
    <n v="1338"/>
    <n v="0"/>
    <n v="223"/>
    <n v="0"/>
    <n v="223"/>
    <n v="0"/>
    <n v="223"/>
    <n v="0"/>
    <n v="0"/>
    <n v="0"/>
    <n v="0"/>
    <n v="0"/>
    <n v="0"/>
    <n v="0"/>
    <n v="223"/>
    <n v="0"/>
    <n v="223"/>
    <n v="0"/>
    <n v="0"/>
    <n v="0"/>
    <n v="0"/>
    <s v="223 solar light kits, 223 sweing kits 223  Nylon rope "/>
  </r>
  <r>
    <n v="1738"/>
    <d v="2016-12-31T00:00:00"/>
    <d v="2016-12-31T00:00:00"/>
    <x v="1"/>
    <s v="UN"/>
    <x v="8"/>
    <x v="2"/>
    <s v="IQ-G01"/>
    <s v="ANB - Falluja"/>
    <s v="IQ-D001"/>
    <s v="Bzebiz central camp"/>
    <x v="2"/>
    <x v="5"/>
    <s v="Winter"/>
    <s v="Distributed"/>
    <s v="In-Kind"/>
    <n v="125"/>
    <n v="125"/>
    <m/>
    <m/>
    <n v="750"/>
    <n v="0"/>
    <n v="125"/>
    <n v="1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s v="new arrivale"/>
  </r>
  <r>
    <n v="1739"/>
    <d v="2016-12-31T00:00:00"/>
    <d v="2016-12-31T00:00:00"/>
    <x v="1"/>
    <s v="UN"/>
    <x v="8"/>
    <x v="2"/>
    <s v="IQ-G01"/>
    <s v="ANB - Falluja"/>
    <s v="IQ-D001"/>
    <s v="Bzebiz central camp"/>
    <x v="2"/>
    <x v="5"/>
    <s v="Winter"/>
    <s v="Distributed"/>
    <s v="In-Kind"/>
    <n v="125"/>
    <n v="125"/>
    <m/>
    <m/>
    <n v="750"/>
    <n v="0"/>
    <n v="125"/>
    <n v="125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s v="new arrivale"/>
  </r>
  <r>
    <n v="1740"/>
    <d v="2016-12-31T00:00:00"/>
    <d v="2016-12-31T00:00:00"/>
    <x v="1"/>
    <s v="UN"/>
    <x v="8"/>
    <x v="2"/>
    <s v="IQ-G01"/>
    <s v="ANB - Falluja"/>
    <s v="IQ-D001"/>
    <s v="Bzebiz central camp"/>
    <x v="2"/>
    <x v="5"/>
    <s v="Winter"/>
    <s v="Distribut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s v="new arrivale"/>
  </r>
  <r>
    <n v="1741"/>
    <d v="2016-12-31T00:00:00"/>
    <d v="2016-12-31T00:00:00"/>
    <x v="1"/>
    <s v="UN"/>
    <x v="8"/>
    <x v="2"/>
    <s v="IQ-G01"/>
    <s v="ANB - Falluja"/>
    <s v="IQ-D001"/>
    <s v="Bzeabiz SECTOR 3"/>
    <x v="2"/>
    <x v="5"/>
    <s v="Winter"/>
    <s v="Distributed"/>
    <s v="In-Kind"/>
    <n v="200"/>
    <n v="200"/>
    <m/>
    <m/>
    <n v="1200"/>
    <n v="0"/>
    <n v="200"/>
    <n v="200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"/>
    <n v="0"/>
    <n v="0"/>
    <n v="0"/>
    <n v="0"/>
    <n v="0"/>
    <s v="new arrivale"/>
  </r>
  <r>
    <n v="1742"/>
    <d v="2016-12-31T00:00:00"/>
    <d v="2016-12-31T00:00:00"/>
    <x v="1"/>
    <s v="UN"/>
    <x v="8"/>
    <x v="8"/>
    <s v="IQ-G18"/>
    <s v="SALAH AL DIN - Tikrit"/>
    <s v="IQ-D008"/>
    <s v="Salah AL Den-Tkrit Al Shahama Camp"/>
    <x v="3"/>
    <x v="5"/>
    <s v="Normal"/>
    <s v="Distributed"/>
    <s v="In-Kind"/>
    <n v="64"/>
    <n v="64"/>
    <m/>
    <m/>
    <n v="384"/>
    <n v="0"/>
    <n v="64"/>
    <n v="64"/>
    <n v="64"/>
    <n v="192"/>
    <n v="0"/>
    <n v="0"/>
    <n v="0"/>
    <n v="192"/>
    <n v="0"/>
    <n v="0"/>
    <n v="64"/>
    <n v="0"/>
    <n v="64"/>
    <n v="0"/>
    <n v="0"/>
    <n v="0"/>
    <n v="0"/>
    <n v="0"/>
    <n v="0"/>
    <n v="0"/>
    <n v="0"/>
    <n v="5"/>
    <n v="0"/>
    <n v="64"/>
    <n v="0"/>
    <n v="0"/>
    <n v="0"/>
    <n v="0"/>
    <n v="0"/>
    <m/>
  </r>
  <r>
    <n v="1743"/>
    <d v="2016-12-31T00:00:00"/>
    <d v="2016-12-31T00:00:00"/>
    <x v="1"/>
    <s v="UN"/>
    <x v="3"/>
    <x v="5"/>
    <s v="IQ-G15"/>
    <s v="NIN - Shikhan"/>
    <s v="IQ-D053"/>
    <s v="Qaymawa"/>
    <x v="2"/>
    <x v="5"/>
    <s v="Normal"/>
    <s v="Distributed"/>
    <s v="In-Kind"/>
    <n v="128"/>
    <n v="128"/>
    <m/>
    <m/>
    <n v="15"/>
    <n v="0"/>
    <n v="2"/>
    <n v="2"/>
    <n v="0"/>
    <n v="15"/>
    <n v="15"/>
    <n v="0"/>
    <n v="0"/>
    <n v="10"/>
    <n v="0"/>
    <n v="0"/>
    <n v="8"/>
    <n v="0"/>
    <n v="2"/>
    <n v="0"/>
    <n v="0"/>
    <n v="0"/>
    <n v="0"/>
    <n v="0"/>
    <n v="0"/>
    <n v="0"/>
    <n v="0"/>
    <n v="0"/>
    <n v="0"/>
    <n v="2"/>
    <n v="0"/>
    <n v="0"/>
    <n v="0"/>
    <n v="0"/>
    <n v="0"/>
    <s v="new arrivals"/>
  </r>
  <r>
    <n v="1744"/>
    <d v="2016-12-01T00:00:00"/>
    <d v="2016-12-31T00:00:00"/>
    <x v="0"/>
    <s v="Int'l NGO"/>
    <x v="0"/>
    <x v="2"/>
    <s v="IQ-G01"/>
    <s v="Falluja_الفلوجة"/>
    <s v="IQ-D002"/>
    <s v="District - Falluja"/>
    <x v="1"/>
    <x v="1"/>
    <s v="Winter"/>
    <s v="Distributed"/>
    <s v="In-Kind"/>
    <n v="40"/>
    <n v="40"/>
    <m/>
    <m/>
    <n v="40"/>
    <n v="40"/>
    <n v="40"/>
    <n v="40"/>
    <n v="40"/>
    <n v="0"/>
    <n v="0"/>
    <n v="0"/>
    <n v="0"/>
    <n v="40"/>
    <n v="0"/>
    <n v="0"/>
    <n v="40"/>
    <n v="0"/>
    <n v="0"/>
    <n v="0"/>
    <n v="0"/>
    <n v="0"/>
    <n v="616"/>
    <n v="0"/>
    <n v="0"/>
    <n v="0"/>
    <n v="0"/>
    <n v="0"/>
    <n v="0"/>
    <n v="0"/>
    <n v="0"/>
    <n v="0"/>
    <n v="0"/>
    <n v="0"/>
    <n v="0"/>
    <s v="From AI"/>
  </r>
  <r>
    <n v="1745"/>
    <d v="2016-12-01T00:00:00"/>
    <d v="2016-12-31T00:00:00"/>
    <x v="0"/>
    <s v="Int'l NGO"/>
    <x v="0"/>
    <x v="5"/>
    <s v="IQ-G15"/>
    <s v="Hamdaniya_الحمدانية"/>
    <s v="IQ-D085"/>
    <s v="District - Hamdaniya"/>
    <x v="1"/>
    <x v="1"/>
    <s v="Winter"/>
    <s v="Distributed"/>
    <s v="In-Kind"/>
    <n v="103"/>
    <n v="103"/>
    <m/>
    <m/>
    <n v="309"/>
    <n v="182"/>
    <n v="103"/>
    <n v="63"/>
    <n v="246"/>
    <n v="0"/>
    <n v="0"/>
    <n v="0"/>
    <n v="0"/>
    <n v="309"/>
    <n v="0"/>
    <n v="0"/>
    <n v="103"/>
    <n v="0"/>
    <n v="0"/>
    <n v="0"/>
    <n v="0"/>
    <n v="0"/>
    <n v="0"/>
    <n v="0"/>
    <n v="0"/>
    <n v="0"/>
    <n v="0"/>
    <n v="0"/>
    <n v="0"/>
    <n v="103"/>
    <n v="0"/>
    <n v="0"/>
    <n v="0"/>
    <n v="0"/>
    <n v="0"/>
    <s v="From AI"/>
  </r>
  <r>
    <n v="1746"/>
    <d v="2016-12-01T00:00:00"/>
    <d v="2016-12-31T00:00:00"/>
    <x v="0"/>
    <s v="Int'l NGO"/>
    <x v="0"/>
    <x v="5"/>
    <s v="IQ-G15"/>
    <s v="Tilkaif_تلكيف"/>
    <s v="IQ-D091"/>
    <s v="District - Tilkaif"/>
    <x v="1"/>
    <x v="1"/>
    <s v="Winter"/>
    <s v="Distributed"/>
    <s v="In-Kind"/>
    <n v="265"/>
    <n v="265"/>
    <m/>
    <m/>
    <n v="1068"/>
    <n v="356"/>
    <n v="356"/>
    <n v="71"/>
    <n v="1068"/>
    <n v="0"/>
    <n v="0"/>
    <n v="0"/>
    <n v="0"/>
    <n v="1068"/>
    <n v="0"/>
    <n v="0"/>
    <n v="356"/>
    <n v="0"/>
    <n v="0"/>
    <n v="0"/>
    <n v="0"/>
    <n v="0"/>
    <n v="0"/>
    <n v="0"/>
    <n v="0"/>
    <n v="0"/>
    <n v="0"/>
    <n v="0"/>
    <n v="0"/>
    <n v="356"/>
    <n v="0"/>
    <n v="0"/>
    <n v="0"/>
    <n v="0"/>
    <n v="0"/>
    <s v="From AI"/>
  </r>
  <r>
    <n v="1747"/>
    <d v="2016-12-01T00:00:00"/>
    <d v="2016-12-31T00:00:00"/>
    <x v="13"/>
    <s v="Governement Bodies"/>
    <x v="16"/>
    <x v="6"/>
    <s v="IQ-G06"/>
    <m/>
    <s v=""/>
    <s v="Governorate - Babylon"/>
    <x v="1"/>
    <x v="1"/>
    <s v="Winter"/>
    <s v="Distributed"/>
    <s v="In-Kind"/>
    <n v="3"/>
    <m/>
    <s v="Fuel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"/>
    <n v="0"/>
    <n v="0"/>
    <n v="0"/>
    <n v="3"/>
    <n v="0"/>
    <n v="0"/>
    <n v="107"/>
    <n v="97"/>
    <n v="180"/>
    <n v="147"/>
    <s v="From AI"/>
  </r>
  <r>
    <n v="1748"/>
    <d v="2016-12-01T00:00:00"/>
    <d v="2016-12-31T00:00:00"/>
    <x v="13"/>
    <s v="Governement Bodies"/>
    <x v="16"/>
    <x v="4"/>
    <s v="IQ-G12"/>
    <m/>
    <s v=""/>
    <s v="Governorate - Kerbala"/>
    <x v="1"/>
    <x v="1"/>
    <s v="Winter"/>
    <s v="Distributed"/>
    <s v="In-Kind"/>
    <n v="1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s v="From AI"/>
  </r>
  <r>
    <n v="1749"/>
    <d v="2016-12-01T00:00:00"/>
    <d v="2016-12-31T00:00:00"/>
    <x v="13"/>
    <s v="Governement Bodies"/>
    <x v="16"/>
    <x v="8"/>
    <s v="IQ-G18"/>
    <s v="Tikrit_تكريت"/>
    <s v="IQ-D108"/>
    <s v="District - Tikrit"/>
    <x v="1"/>
    <x v="1"/>
    <s v="Winter"/>
    <s v="Distributed"/>
    <s v="In-Kind"/>
    <m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9"/>
    <n v="55"/>
    <n v="60"/>
    <s v="From AI"/>
  </r>
  <r>
    <n v="1750"/>
    <d v="2016-12-01T00:00:00"/>
    <d v="2016-12-31T00:00:00"/>
    <x v="25"/>
    <s v="Int'l NGO"/>
    <x v="27"/>
    <x v="0"/>
    <s v="IQ-G08"/>
    <s v="Dahuk__دهوك"/>
    <s v="IQ-D049"/>
    <s v="District - Dahuk"/>
    <x v="1"/>
    <x v="1"/>
    <s v="Winter"/>
    <s v="Distributed"/>
    <s v="CASH"/>
    <m/>
    <m/>
    <n v="20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51"/>
    <d v="2016-12-01T00:00:00"/>
    <d v="2016-12-31T00:00:00"/>
    <x v="25"/>
    <s v="Int'l NGO"/>
    <x v="27"/>
    <x v="3"/>
    <s v="IQ-G13"/>
    <s v="Daquq_داقوق"/>
    <s v="IQ-D074"/>
    <s v="Camp - Laylan IDP"/>
    <x v="0"/>
    <x v="1"/>
    <s v="Winter"/>
    <s v="Distributed"/>
    <s v="CASH"/>
    <m/>
    <m/>
    <n v="200"/>
    <n v="17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52"/>
    <d v="2016-12-01T00:00:00"/>
    <d v="2016-12-31T00:00:00"/>
    <x v="25"/>
    <s v="Int'l NGO"/>
    <x v="27"/>
    <x v="5"/>
    <s v="IQ-G15"/>
    <s v="Akre_عقرة"/>
    <s v="IQ-D083"/>
    <s v="District - Akre"/>
    <x v="1"/>
    <x v="1"/>
    <s v="Winter"/>
    <s v="Distributed"/>
    <s v="CASH"/>
    <m/>
    <m/>
    <n v="200"/>
    <n v="25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53"/>
    <d v="2016-12-01T00:00:00"/>
    <d v="2016-12-31T00:00:00"/>
    <x v="16"/>
    <s v="Int'l NGO"/>
    <x v="19"/>
    <x v="5"/>
    <s v="IQ-G15"/>
    <s v="Mosul_الموصل"/>
    <s v="IQ-D087"/>
    <s v="Camp - Qayyarah Airstrip"/>
    <x v="0"/>
    <x v="1"/>
    <s v="Winter"/>
    <s v="Distributed"/>
    <s v="In-Kind"/>
    <n v="529"/>
    <n v="529"/>
    <m/>
    <m/>
    <n v="3079"/>
    <n v="529"/>
    <n v="529"/>
    <n v="529"/>
    <n v="0"/>
    <n v="3079"/>
    <n v="0"/>
    <n v="0"/>
    <n v="0"/>
    <n v="0"/>
    <n v="0"/>
    <n v="0"/>
    <n v="529"/>
    <n v="0"/>
    <n v="0"/>
    <n v="0"/>
    <n v="0"/>
    <n v="0"/>
    <n v="0"/>
    <n v="0"/>
    <n v="0"/>
    <n v="0"/>
    <n v="0"/>
    <n v="0"/>
    <n v="529"/>
    <n v="529"/>
    <n v="0"/>
    <n v="0"/>
    <n v="0"/>
    <n v="0"/>
    <n v="0"/>
    <s v="From AI"/>
  </r>
  <r>
    <n v="1754"/>
    <d v="2016-12-01T00:00:00"/>
    <d v="2016-12-31T00:00:00"/>
    <x v="29"/>
    <s v="Int'l NGO"/>
    <x v="31"/>
    <x v="11"/>
    <s v="IQ-G11"/>
    <s v="Erbil__اربيل"/>
    <s v="IQ-D064"/>
    <s v="District - Erbil"/>
    <x v="1"/>
    <x v="0"/>
    <s v="Winter"/>
    <s v="Distributed"/>
    <s v="In-Kind"/>
    <m/>
    <m/>
    <s v="Fuel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"/>
    <n v="0"/>
    <n v="0"/>
    <n v="0"/>
    <n v="0"/>
    <n v="0"/>
    <n v="0"/>
    <n v="0"/>
    <n v="0"/>
    <n v="0"/>
    <n v="0"/>
    <s v="From AI"/>
  </r>
  <r>
    <n v="1755"/>
    <d v="2016-12-01T00:00:00"/>
    <d v="2016-12-31T00:00:00"/>
    <x v="30"/>
    <s v="Int'l NGO"/>
    <x v="32"/>
    <x v="5"/>
    <s v="IQ-G15"/>
    <s v="Sinjar_سنجار"/>
    <s v="IQ-D089"/>
    <s v="District - Sinjar"/>
    <x v="1"/>
    <x v="0"/>
    <s v="Winter"/>
    <s v="Distributed"/>
    <s v="In-Kind"/>
    <m/>
    <m/>
    <s v="Fuel"/>
    <n v="2471"/>
    <n v="0"/>
    <n v="0"/>
    <n v="0"/>
    <n v="249"/>
    <n v="0"/>
    <n v="0"/>
    <n v="0"/>
    <n v="0"/>
    <n v="0"/>
    <n v="0"/>
    <n v="0"/>
    <n v="0"/>
    <n v="0"/>
    <n v="0"/>
    <n v="0"/>
    <n v="0"/>
    <n v="0"/>
    <n v="0"/>
    <n v="0"/>
    <n v="0"/>
    <n v="166165"/>
    <n v="0"/>
    <n v="0"/>
    <n v="0"/>
    <n v="0"/>
    <n v="0"/>
    <n v="0"/>
    <n v="0"/>
    <n v="0"/>
    <n v="0"/>
    <n v="0"/>
    <s v="From AI"/>
  </r>
  <r>
    <n v="1756"/>
    <d v="2016-12-01T00:00:00"/>
    <d v="2016-12-31T00:00:00"/>
    <x v="12"/>
    <s v="Int'l NGO"/>
    <x v="13"/>
    <x v="5"/>
    <s v="IQ-G15"/>
    <s v="Sinjar_سنجار"/>
    <s v="IQ-D089"/>
    <s v="District - Sinjar"/>
    <x v="1"/>
    <x v="3"/>
    <s v="Winter"/>
    <s v="Distributed"/>
    <s v="In-Kind"/>
    <n v="2520"/>
    <m/>
    <m/>
    <m/>
    <n v="0"/>
    <n v="0"/>
    <n v="0"/>
    <n v="0"/>
    <n v="25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57"/>
    <d v="2016-12-01T00:00:00"/>
    <d v="2016-12-31T00:00:00"/>
    <x v="15"/>
    <s v="Int'l NGO"/>
    <x v="18"/>
    <x v="11"/>
    <s v="IQ-G11"/>
    <s v="Erbil__اربيل"/>
    <s v="IQ-D064"/>
    <s v="District - Erbil"/>
    <x v="1"/>
    <x v="1"/>
    <s v="Winter"/>
    <s v="Distributed"/>
    <s v="In-Kind"/>
    <n v="253"/>
    <n v="253"/>
    <m/>
    <m/>
    <n v="1518"/>
    <n v="0"/>
    <n v="253"/>
    <n v="253"/>
    <n v="253"/>
    <n v="1518"/>
    <n v="0"/>
    <n v="0"/>
    <n v="0"/>
    <n v="0"/>
    <n v="0"/>
    <n v="0"/>
    <n v="253"/>
    <n v="0"/>
    <n v="0"/>
    <n v="0"/>
    <n v="0"/>
    <n v="0"/>
    <n v="0"/>
    <n v="0"/>
    <n v="0"/>
    <n v="0"/>
    <n v="0"/>
    <n v="0"/>
    <n v="253"/>
    <n v="253"/>
    <n v="0"/>
    <n v="0"/>
    <n v="0"/>
    <n v="0"/>
    <n v="0"/>
    <s v="From AI"/>
  </r>
  <r>
    <n v="1758"/>
    <d v="2016-12-01T00:00:00"/>
    <d v="2016-12-31T00:00:00"/>
    <x v="15"/>
    <s v="Int'l NGO"/>
    <x v="18"/>
    <x v="11"/>
    <s v="IQ-G11"/>
    <s v="Erbil__اربيل"/>
    <s v="IQ-D064"/>
    <s v="District - Erbil"/>
    <x v="1"/>
    <x v="2"/>
    <s v="Winter"/>
    <s v="Distributed"/>
    <s v="CASH"/>
    <n v="13"/>
    <m/>
    <n v="15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59"/>
    <d v="2016-12-01T00:00:00"/>
    <d v="2016-12-31T00:00:00"/>
    <x v="15"/>
    <s v="Int'l NGO"/>
    <x v="18"/>
    <x v="5"/>
    <s v="IQ-G15"/>
    <s v="Mosul_الموصل"/>
    <s v="IQ-D087"/>
    <s v="Camp - Qayyarah Jad'ah"/>
    <x v="0"/>
    <x v="1"/>
    <s v="Winter"/>
    <s v="Distributed"/>
    <s v="In-Kind"/>
    <n v="1660"/>
    <n v="1660"/>
    <m/>
    <m/>
    <n v="11004"/>
    <n v="0"/>
    <n v="1834"/>
    <n v="1834"/>
    <n v="1834"/>
    <n v="11004"/>
    <n v="0"/>
    <n v="0"/>
    <n v="0"/>
    <n v="0"/>
    <n v="0"/>
    <n v="0"/>
    <n v="1834"/>
    <n v="0"/>
    <n v="0"/>
    <n v="0"/>
    <n v="0"/>
    <n v="0"/>
    <n v="0"/>
    <n v="0"/>
    <n v="0"/>
    <n v="0"/>
    <n v="0"/>
    <n v="0"/>
    <n v="1834"/>
    <n v="1834"/>
    <n v="0"/>
    <n v="0"/>
    <n v="0"/>
    <n v="0"/>
    <n v="0"/>
    <s v="From AI"/>
  </r>
  <r>
    <n v="1760"/>
    <d v="2016-12-01T00:00:00"/>
    <d v="2016-12-31T00:00:00"/>
    <x v="15"/>
    <s v="Int'l NGO"/>
    <x v="18"/>
    <x v="5"/>
    <s v="IQ-G15"/>
    <s v="Mosul_الموصل"/>
    <s v="IQ-D087"/>
    <s v="District - Mosul"/>
    <x v="1"/>
    <x v="3"/>
    <s v="Winter"/>
    <s v="Distributed"/>
    <s v="In-Kind"/>
    <n v="1800"/>
    <m/>
    <m/>
    <m/>
    <n v="240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"/>
    <n v="0"/>
    <n v="0"/>
    <n v="0"/>
    <n v="0"/>
    <n v="0"/>
    <n v="0"/>
    <s v="From AI"/>
  </r>
  <r>
    <n v="1761"/>
    <d v="2016-12-01T00:00:00"/>
    <d v="2016-12-31T00:00:00"/>
    <x v="6"/>
    <s v="Int'l NGO"/>
    <x v="9"/>
    <x v="0"/>
    <s v="IQ-G08"/>
    <s v="Zakho_زاخو"/>
    <s v="IQ-D051"/>
    <s v="District - Zakho"/>
    <x v="1"/>
    <x v="0"/>
    <s v="Winter"/>
    <s v="Distributed"/>
    <s v="In-Kind"/>
    <m/>
    <m/>
    <s v="Fuel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1"/>
    <n v="0"/>
    <n v="0"/>
    <n v="0"/>
    <n v="0"/>
    <n v="0"/>
    <n v="0"/>
    <n v="0"/>
    <n v="0"/>
    <n v="0"/>
    <n v="0"/>
    <s v="From AI"/>
  </r>
  <r>
    <n v="1762"/>
    <d v="2016-12-01T00:00:00"/>
    <d v="2016-12-31T00:00:00"/>
    <x v="6"/>
    <s v="Int'l NGO"/>
    <x v="9"/>
    <x v="11"/>
    <s v="IQ-G11"/>
    <s v="Koisnjaq_كويسنجق"/>
    <s v="IQ-D065"/>
    <s v="District - Koisnjaq"/>
    <x v="1"/>
    <x v="0"/>
    <s v="Winter"/>
    <s v="Distributed"/>
    <s v="In-Kind"/>
    <m/>
    <m/>
    <s v="Fuel"/>
    <n v="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00"/>
    <n v="0"/>
    <n v="0"/>
    <n v="0"/>
    <n v="0"/>
    <n v="0"/>
    <n v="0"/>
    <n v="0"/>
    <n v="0"/>
    <n v="0"/>
    <n v="0"/>
    <s v="From AI"/>
  </r>
  <r>
    <n v="1763"/>
    <d v="2016-12-01T00:00:00"/>
    <d v="2016-12-31T00:00:00"/>
    <x v="27"/>
    <s v="Int'l NGO"/>
    <x v="29"/>
    <x v="5"/>
    <s v="IQ-G15"/>
    <s v="Hamdaniya_الحمدانية"/>
    <s v="IQ-D085"/>
    <s v="Camp - Hasansham U3"/>
    <x v="0"/>
    <x v="1"/>
    <s v="Normal"/>
    <s v="Distributed"/>
    <s v="In-Kind"/>
    <n v="800"/>
    <m/>
    <m/>
    <m/>
    <n v="1000"/>
    <n v="0"/>
    <n v="0"/>
    <n v="0"/>
    <n v="1000"/>
    <n v="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64"/>
    <d v="2016-12-01T00:00:00"/>
    <d v="2016-12-31T00:00:00"/>
    <x v="27"/>
    <s v="Int'l NGO"/>
    <x v="29"/>
    <x v="5"/>
    <s v="IQ-G15"/>
    <s v="Hamdaniya_الحمدانية"/>
    <s v="IQ-D085"/>
    <s v="Camp - Khazer M1"/>
    <x v="0"/>
    <x v="1"/>
    <s v="Normal"/>
    <s v="Distributed"/>
    <s v="In-Kind"/>
    <n v="42"/>
    <n v="42"/>
    <m/>
    <m/>
    <n v="252"/>
    <n v="42"/>
    <n v="42"/>
    <n v="42"/>
    <n v="542"/>
    <n v="252"/>
    <n v="0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65"/>
    <d v="2016-12-01T00:00:00"/>
    <d v="2016-12-31T00:00:00"/>
    <x v="27"/>
    <s v="Int'l NGO"/>
    <x v="29"/>
    <x v="5"/>
    <s v="IQ-G15"/>
    <s v="Hamdaniya_الحمدانية"/>
    <s v="IQ-D085"/>
    <s v="Camp - Khazer M2"/>
    <x v="0"/>
    <x v="1"/>
    <s v="Normal"/>
    <s v="Distributed"/>
    <s v="In-Kind"/>
    <n v="38"/>
    <n v="38"/>
    <m/>
    <m/>
    <n v="1128"/>
    <n v="38"/>
    <n v="38"/>
    <n v="38"/>
    <n v="38"/>
    <n v="228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66"/>
    <d v="2016-12-01T00:00:00"/>
    <d v="2016-12-31T00:00:00"/>
    <x v="27"/>
    <s v="Int'l NGO"/>
    <x v="29"/>
    <x v="5"/>
    <s v="IQ-G15"/>
    <s v="Mosul_الموصل"/>
    <s v="IQ-D087"/>
    <s v="Camp - Qayyarah Jad'ah"/>
    <x v="0"/>
    <x v="1"/>
    <s v="Normal"/>
    <s v="Distributed"/>
    <s v="In-Kind"/>
    <n v="150"/>
    <n v="150"/>
    <m/>
    <m/>
    <n v="750"/>
    <n v="0"/>
    <n v="0"/>
    <n v="0"/>
    <n v="150"/>
    <n v="750"/>
    <n v="0"/>
    <n v="0"/>
    <n v="0"/>
    <n v="0"/>
    <n v="0"/>
    <n v="0"/>
    <n v="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67"/>
    <d v="2016-12-01T00:00:00"/>
    <d v="2016-12-31T00:00:00"/>
    <x v="9"/>
    <s v="Int'l NGO"/>
    <x v="5"/>
    <x v="2"/>
    <s v="IQ-G01"/>
    <s v="Falluja_الفلوجة"/>
    <s v="IQ-D002"/>
    <s v="Camp - Amriyat Al-Fallujah"/>
    <x v="0"/>
    <x v="1"/>
    <s v="Winter"/>
    <s v="Distributed"/>
    <s v="In-Kind"/>
    <m/>
    <m/>
    <s v="Fuel"/>
    <n v="4307"/>
    <n v="14829"/>
    <n v="0"/>
    <n v="0"/>
    <n v="4307"/>
    <n v="0"/>
    <n v="0"/>
    <n v="0"/>
    <n v="0"/>
    <n v="0"/>
    <n v="0"/>
    <n v="0"/>
    <n v="0"/>
    <n v="0"/>
    <n v="0"/>
    <n v="0"/>
    <n v="0"/>
    <n v="0"/>
    <n v="0"/>
    <n v="0"/>
    <n v="0"/>
    <n v="861400"/>
    <n v="0"/>
    <n v="0"/>
    <n v="0"/>
    <n v="0"/>
    <n v="0"/>
    <n v="0"/>
    <n v="0"/>
    <n v="0"/>
    <n v="0"/>
    <n v="0"/>
    <s v="From AI"/>
  </r>
  <r>
    <n v="1768"/>
    <d v="2016-12-01T00:00:00"/>
    <d v="2016-12-31T00:00:00"/>
    <x v="9"/>
    <s v="Int'l NGO"/>
    <x v="5"/>
    <x v="2"/>
    <s v="IQ-G01"/>
    <s v="Falluja_الفلوجة"/>
    <s v="IQ-D002"/>
    <s v="Camp - Habbaniya Tourist City"/>
    <x v="0"/>
    <x v="1"/>
    <s v="Normal"/>
    <s v="Distributed"/>
    <s v="In-Kind"/>
    <n v="2496"/>
    <m/>
    <m/>
    <m/>
    <n v="14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69"/>
    <d v="2016-12-01T00:00:00"/>
    <d v="2016-12-31T00:00:00"/>
    <x v="9"/>
    <s v="Int'l NGO"/>
    <x v="5"/>
    <x v="2"/>
    <s v="IQ-G01"/>
    <s v="Falluja_الفلوجة"/>
    <s v="IQ-D002"/>
    <s v="District - Falluja"/>
    <x v="1"/>
    <x v="3"/>
    <s v="Winter"/>
    <s v="Distributed"/>
    <s v="In-Kind"/>
    <n v="210"/>
    <n v="210"/>
    <m/>
    <m/>
    <n v="0"/>
    <n v="0"/>
    <n v="210"/>
    <n v="0"/>
    <n v="0"/>
    <n v="0"/>
    <n v="0"/>
    <n v="0"/>
    <n v="210"/>
    <n v="0"/>
    <n v="0"/>
    <n v="0"/>
    <n v="0"/>
    <n v="0"/>
    <n v="0"/>
    <n v="0"/>
    <n v="0"/>
    <n v="0"/>
    <n v="0"/>
    <n v="0"/>
    <n v="0"/>
    <n v="0"/>
    <n v="210"/>
    <n v="0"/>
    <n v="0"/>
    <n v="210"/>
    <n v="0"/>
    <n v="0"/>
    <n v="0"/>
    <n v="0"/>
    <n v="0"/>
    <s v="From AI"/>
  </r>
  <r>
    <n v="1770"/>
    <d v="2016-12-01T00:00:00"/>
    <d v="2016-12-31T00:00:00"/>
    <x v="9"/>
    <s v="Int'l NGO"/>
    <x v="5"/>
    <x v="2"/>
    <s v="IQ-G01"/>
    <s v="Ramadi_الرمادي"/>
    <s v="IQ-D006"/>
    <s v="District - Ramadi"/>
    <x v="1"/>
    <x v="3"/>
    <s v="Winter"/>
    <s v="Distributed"/>
    <s v="In-Kind"/>
    <n v="149"/>
    <n v="149"/>
    <m/>
    <m/>
    <n v="7497"/>
    <n v="0"/>
    <n v="149"/>
    <n v="0"/>
    <n v="0"/>
    <n v="0"/>
    <n v="0"/>
    <n v="0"/>
    <n v="149"/>
    <n v="0"/>
    <n v="0"/>
    <n v="0"/>
    <n v="0"/>
    <n v="0"/>
    <n v="0"/>
    <n v="0"/>
    <n v="0"/>
    <n v="0"/>
    <n v="0"/>
    <n v="0"/>
    <n v="0"/>
    <n v="0"/>
    <n v="149"/>
    <n v="0"/>
    <n v="0"/>
    <n v="149"/>
    <n v="0"/>
    <n v="0"/>
    <n v="0"/>
    <n v="0"/>
    <n v="0"/>
    <s v="From AI"/>
  </r>
  <r>
    <n v="1771"/>
    <d v="2016-12-01T00:00:00"/>
    <d v="2016-12-31T00:00:00"/>
    <x v="9"/>
    <s v="Int'l NGO"/>
    <x v="5"/>
    <x v="6"/>
    <s v="IQ-G06"/>
    <m/>
    <s v=""/>
    <s v="Governorate - Babylon"/>
    <x v="1"/>
    <x v="0"/>
    <s v="Winter"/>
    <s v="Distributed"/>
    <s v="In-Kind"/>
    <m/>
    <m/>
    <s v="Fuel"/>
    <n v="9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400"/>
    <n v="0"/>
    <n v="0"/>
    <n v="0"/>
    <n v="0"/>
    <n v="0"/>
    <n v="0"/>
    <n v="0"/>
    <n v="0"/>
    <n v="0"/>
    <n v="0"/>
    <s v="From AI"/>
  </r>
  <r>
    <n v="1772"/>
    <d v="2016-12-01T00:00:00"/>
    <d v="2016-12-31T00:00:00"/>
    <x v="9"/>
    <s v="Int'l NGO"/>
    <x v="5"/>
    <x v="7"/>
    <s v="IQ-G07"/>
    <m/>
    <s v=""/>
    <s v="Governorate - Baghdad"/>
    <x v="1"/>
    <x v="0"/>
    <s v="Winter"/>
    <s v="Distributed"/>
    <s v="In-Kind"/>
    <m/>
    <m/>
    <s v="Fuel"/>
    <n v="2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800"/>
    <n v="0"/>
    <n v="0"/>
    <n v="0"/>
    <n v="0"/>
    <n v="0"/>
    <n v="0"/>
    <n v="0"/>
    <n v="0"/>
    <n v="0"/>
    <n v="0"/>
    <s v="From AI"/>
  </r>
  <r>
    <n v="1773"/>
    <d v="2016-12-01T00:00:00"/>
    <d v="2016-12-31T00:00:00"/>
    <x v="9"/>
    <s v="Int'l NGO"/>
    <x v="5"/>
    <x v="8"/>
    <s v="IQ-G18"/>
    <s v="Baiji_بيجي"/>
    <s v="IQ-D101"/>
    <s v="District - Baiji"/>
    <x v="1"/>
    <x v="1"/>
    <s v="Normal"/>
    <s v="Distributed"/>
    <s v="In-Kind"/>
    <n v="82"/>
    <m/>
    <m/>
    <m/>
    <n v="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74"/>
    <d v="2016-12-01T00:00:00"/>
    <d v="2016-12-31T00:00:00"/>
    <x v="9"/>
    <s v="Int'l NGO"/>
    <x v="5"/>
    <x v="8"/>
    <s v="IQ-G18"/>
    <s v="Samarra_سامراء"/>
    <s v="IQ-D105"/>
    <s v="District - Samarra"/>
    <x v="1"/>
    <x v="1"/>
    <s v="Normal"/>
    <s v="Distributed"/>
    <s v="In-Kind"/>
    <n v="81"/>
    <m/>
    <m/>
    <m/>
    <n v="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75"/>
    <d v="2016-12-01T00:00:00"/>
    <d v="2016-12-31T00:00:00"/>
    <x v="9"/>
    <s v="Int'l NGO"/>
    <x v="5"/>
    <x v="8"/>
    <s v="IQ-G18"/>
    <s v="Tikrit_تكريت"/>
    <s v="IQ-D108"/>
    <s v="District - Tikrit"/>
    <x v="1"/>
    <x v="1"/>
    <s v="Normal"/>
    <s v="Distributed"/>
    <s v="In-Kind"/>
    <n v="606"/>
    <m/>
    <m/>
    <m/>
    <n v="3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AI"/>
  </r>
  <r>
    <n v="1776"/>
    <d v="2016-12-01T00:00:00"/>
    <d v="2016-12-31T00:00:00"/>
    <x v="28"/>
    <s v="Int'l NGO"/>
    <x v="30"/>
    <x v="5"/>
    <s v="IQ-G15"/>
    <s v="Hamdaniya_الحمدانية"/>
    <s v="IQ-D085"/>
    <s v="Camp - Qaymawa (former Zelikan)"/>
    <x v="0"/>
    <x v="1"/>
    <s v="Winter"/>
    <s v="Distributed"/>
    <s v="In-Kind"/>
    <n v="2038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8"/>
    <n v="0"/>
    <n v="0"/>
    <n v="0"/>
    <n v="0"/>
    <n v="0"/>
    <s v="From AI"/>
  </r>
  <r>
    <n v="1777"/>
    <d v="2016-12-01T00:00:00"/>
    <d v="2016-12-31T00:00:00"/>
    <x v="31"/>
    <s v="Int'l NGO"/>
    <x v="33"/>
    <x v="5"/>
    <s v="IQ-G15"/>
    <s v="Tilkaif_تلكيف"/>
    <s v="IQ-D091"/>
    <s v="District - Tilkaif"/>
    <x v="1"/>
    <x v="0"/>
    <s v="Winter"/>
    <s v="Distributed"/>
    <s v="In-Kind"/>
    <n v="400"/>
    <m/>
    <m/>
    <m/>
    <n v="0"/>
    <n v="0"/>
    <n v="0"/>
    <n v="0"/>
    <n v="0"/>
    <n v="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"/>
    <n v="1050"/>
    <n v="0"/>
    <n v="0"/>
    <s v="From AI"/>
  </r>
  <r>
    <n v="1778"/>
    <d v="2016-12-01T00:00:00"/>
    <d v="2016-12-31T00:00:00"/>
    <x v="35"/>
    <s v="Int'l NGO"/>
    <x v="37"/>
    <x v="5"/>
    <s v="IQ-G15"/>
    <s v="Hamdaniya_الحمدانية"/>
    <s v="IQ-D085"/>
    <m/>
    <x v="1"/>
    <x v="1"/>
    <s v="Winter"/>
    <s v="Distributed"/>
    <s v="In-Kind"/>
    <n v="600"/>
    <n v="6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79"/>
    <d v="2016-12-01T00:00:00"/>
    <d v="2016-12-31T00:00:00"/>
    <x v="32"/>
    <s v="Red Cross Movement"/>
    <x v="34"/>
    <x v="5"/>
    <s v="IQ-G15"/>
    <s v="Hamdaniya_الحمدانية"/>
    <s v="IQ-D085"/>
    <s v="Hasansham (UNHCR)"/>
    <x v="0"/>
    <x v="1"/>
    <s v="Winter"/>
    <s v="Distributed"/>
    <s v="In-Kind"/>
    <n v="306"/>
    <n v="306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0"/>
    <d v="2016-12-01T00:00:00"/>
    <d v="2016-12-31T00:00:00"/>
    <x v="33"/>
    <s v="Governement Bodies"/>
    <x v="35"/>
    <x v="5"/>
    <s v="IQ-G15"/>
    <s v="Hamdaniya_الحمدانية"/>
    <s v="IQ-D085"/>
    <s v="Khazer Camp"/>
    <x v="0"/>
    <x v="1"/>
    <s v="Winter"/>
    <s v="Distributed"/>
    <s v="In-Kind"/>
    <n v="747"/>
    <n v="74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1"/>
    <d v="2016-12-01T00:00:00"/>
    <d v="2016-12-31T00:00:00"/>
    <x v="33"/>
    <s v="Governement Bodies"/>
    <x v="35"/>
    <x v="11"/>
    <s v="IQ-G11"/>
    <s v="Makhmur_مخمور"/>
    <s v="IQ-D066"/>
    <s v="Debaga 3 (UNHCR)"/>
    <x v="0"/>
    <x v="1"/>
    <s v="Winter"/>
    <s v="Distributed"/>
    <s v="In-Kind"/>
    <n v="104"/>
    <n v="104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2"/>
    <d v="2016-12-01T00:00:00"/>
    <d v="2016-12-31T00:00:00"/>
    <x v="33"/>
    <s v="Governement Bodies"/>
    <x v="35"/>
    <x v="5"/>
    <s v="IQ-G15"/>
    <s v="Mosul_الموصل"/>
    <s v="IQ-D087"/>
    <s v="Qayyarah-Jad'ah (MODM)"/>
    <x v="0"/>
    <x v="1"/>
    <s v="Winter"/>
    <s v="Distributed"/>
    <s v="In-Kind"/>
    <n v="1500"/>
    <n v="15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3"/>
    <d v="2016-12-01T00:00:00"/>
    <d v="2016-12-31T00:00:00"/>
    <x v="33"/>
    <s v="Governement Bodies"/>
    <x v="35"/>
    <x v="0"/>
    <s v="IQ-G08"/>
    <s v="Dahuk__دهوك"/>
    <s v="IQ-D049"/>
    <s v="District - Dahuk"/>
    <x v="1"/>
    <x v="1"/>
    <s v="Winter"/>
    <s v="Distributed"/>
    <s v="In-Kind"/>
    <n v="4000"/>
    <n v="4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4"/>
    <d v="2016-12-01T00:00:00"/>
    <d v="2016-12-31T00:00:00"/>
    <x v="33"/>
    <s v="Governement Bodies"/>
    <x v="35"/>
    <x v="5"/>
    <s v="IQ-G15"/>
    <s v="Mosul_الموصل"/>
    <s v="IQ-D087"/>
    <s v="Qayyarah-Jad'ah (1&amp;2)"/>
    <x v="0"/>
    <x v="1"/>
    <s v="Winter"/>
    <s v="Distributed"/>
    <s v="In-Kind"/>
    <n v="1500"/>
    <n v="15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5"/>
    <d v="2016-12-01T00:00:00"/>
    <d v="2016-12-31T00:00:00"/>
    <x v="35"/>
    <s v="Int'l NGO"/>
    <x v="37"/>
    <x v="5"/>
    <s v="IQ-G15"/>
    <s v="Mosul_الموصل"/>
    <s v="IQ-D087"/>
    <s v="Qubaiba"/>
    <x v="1"/>
    <x v="1"/>
    <s v="Winter"/>
    <s v="Distributed"/>
    <s v="In-Kind"/>
    <n v="500"/>
    <n v="5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6"/>
    <d v="2016-12-01T00:00:00"/>
    <d v="2016-12-31T00:00:00"/>
    <x v="35"/>
    <s v="Int'l NGO"/>
    <x v="37"/>
    <x v="11"/>
    <s v="IQ-G11"/>
    <s v="Makhmur_مخمور"/>
    <s v="IQ-D066"/>
    <s v="Mahana village"/>
    <x v="1"/>
    <x v="1"/>
    <s v="Winter"/>
    <s v="Distributed"/>
    <s v="In-Kind"/>
    <n v="200"/>
    <n v="2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7"/>
    <d v="2016-12-01T00:00:00"/>
    <d v="2016-12-31T00:00:00"/>
    <x v="33"/>
    <s v="Governement Bodies"/>
    <x v="35"/>
    <x v="0"/>
    <s v="IQ-G08"/>
    <s v="Dahuk__دهوك"/>
    <s v="IQ-D049"/>
    <s v="Dahuk district"/>
    <x v="1"/>
    <x v="1"/>
    <s v="Winter"/>
    <s v="Distributed"/>
    <s v="In-Kind"/>
    <n v="2000"/>
    <n v="2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8"/>
    <d v="2016-12-01T00:00:00"/>
    <d v="2016-12-31T00:00:00"/>
    <x v="33"/>
    <s v="Governement Bodies"/>
    <x v="35"/>
    <x v="5"/>
    <s v="IQ-G15"/>
    <s v="Mosul_الموصل"/>
    <s v="IQ-D087"/>
    <s v="Qayyarah-Jad'ah (1&amp;2)"/>
    <x v="0"/>
    <x v="1"/>
    <s v="Winter"/>
    <s v="Distributed"/>
    <s v="In-Kind"/>
    <n v="2000"/>
    <n v="2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89"/>
    <d v="2016-12-01T00:00:00"/>
    <d v="2016-12-31T00:00:00"/>
    <x v="35"/>
    <s v="Int'l NGO"/>
    <x v="37"/>
    <x v="5"/>
    <s v="IQ-G15"/>
    <s v="Mosul_الموصل"/>
    <s v="IQ-D087"/>
    <s v="Kokjla Village Bazwaya area "/>
    <x v="1"/>
    <x v="1"/>
    <s v="Winter"/>
    <s v="Distributed"/>
    <s v="In-Kind"/>
    <n v="1000"/>
    <n v="10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90"/>
    <d v="2016-12-01T00:00:00"/>
    <d v="2016-12-31T00:00:00"/>
    <x v="32"/>
    <s v="Red Cross Movement"/>
    <x v="34"/>
    <x v="5"/>
    <s v="IQ-G15"/>
    <s v="Hamdaniya_الحمدانية"/>
    <s v="IQ-D085"/>
    <s v="Hasansham (MODM)"/>
    <x v="0"/>
    <x v="1"/>
    <s v="Winter"/>
    <s v="Distributed"/>
    <s v="In-Kind"/>
    <n v="300"/>
    <n v="300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91"/>
    <d v="2016-12-01T00:00:00"/>
    <d v="2016-12-31T00:00:00"/>
    <x v="32"/>
    <s v="Red Cross Movement"/>
    <x v="34"/>
    <x v="5"/>
    <s v="IQ-G15"/>
    <s v="Hamdaniya_الحمدانية"/>
    <s v="IQ-D085"/>
    <m/>
    <x v="0"/>
    <x v="1"/>
    <s v="Winter"/>
    <s v="Distributed"/>
    <s v="In-Kind"/>
    <n v="337"/>
    <n v="337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From Kobo (Basic &amp; Mobile NFI Kits)"/>
  </r>
  <r>
    <n v="1792"/>
    <m/>
    <m/>
    <x v="36"/>
    <m/>
    <x v="38"/>
    <x v="18"/>
    <s v=""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93"/>
    <m/>
    <m/>
    <x v="36"/>
    <m/>
    <x v="38"/>
    <x v="18"/>
    <s v=""/>
    <m/>
    <s v=""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n v="394204"/>
    <n v="225253"/>
    <m/>
    <n v="94490"/>
    <n v="1177179"/>
    <n v="32977"/>
    <n v="158861"/>
    <n v="151687"/>
    <n v="191987"/>
    <n v="397052"/>
    <n v="74039"/>
    <n v="128441"/>
    <n v="25439"/>
    <n v="138273"/>
    <n v="403239"/>
    <n v="0"/>
    <n v="96673"/>
    <n v="20752"/>
    <n v="89115"/>
    <n v="20795"/>
    <n v="19978"/>
    <n v="11868"/>
    <n v="14380"/>
    <n v="0"/>
    <n v="26489726"/>
    <n v="3145"/>
    <n v="28049"/>
    <n v="66463"/>
    <n v="52306"/>
    <n v="72163"/>
    <n v="71644"/>
    <n v="106022"/>
    <n v="85086"/>
    <n v="12014"/>
    <n v="7510"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x v="36"/>
    <m/>
    <x v="38"/>
    <x v="18"/>
    <m/>
    <m/>
    <m/>
    <m/>
    <x v="6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C12" firstHeaderRow="0" firstDataRow="1" firstDataCol="1"/>
  <pivotFields count="5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1"/>
        <item h="1" x="6"/>
        <item h="1" x="2"/>
        <item h="1" x="3"/>
        <item h="1" x="4"/>
        <item h="1" x="5"/>
        <item h="1" x="7"/>
        <item h="1" x="8"/>
        <item t="default"/>
      </items>
    </pivotField>
    <pivotField axis="axisRow" showAll="0">
      <items count="8">
        <item x="0"/>
        <item x="1"/>
        <item x="2"/>
        <item x="3"/>
        <item x="6"/>
        <item x="4"/>
        <item x="5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1"/>
    <field x="12"/>
  </rowFields>
  <rowItems count="11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 r="1">
      <x v="3"/>
    </i>
    <i r="1"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of families reached with NFI distributions (average size 6 people)" fld="16" baseField="11" baseItem="0"/>
    <dataField name="Sum of # of families reached with NFI Full Kits" fld="17" baseField="11" baseItem="0"/>
  </dataFields>
  <formats count="5">
    <format dxfId="30">
      <pivotArea outline="0" collapsedLevelsAreSubtotals="1" fieldPosition="0"/>
    </format>
    <format dxfId="29">
      <pivotArea type="all" dataOnly="0" outline="0" fieldPosition="0"/>
    </format>
    <format dxfId="28">
      <pivotArea field="11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Governorate">
  <location ref="A1:C20" firstHeaderRow="0" firstDataRow="1" firstDataCol="1"/>
  <pivotFields count="52">
    <pivotField showAll="0"/>
    <pivotField showAll="0"/>
    <pivotField showAll="0"/>
    <pivotField showAll="0"/>
    <pivotField showAll="0"/>
    <pivotField showAll="0"/>
    <pivotField axis="axisRow" showAll="0">
      <items count="21">
        <item x="2"/>
        <item x="6"/>
        <item x="7"/>
        <item x="16"/>
        <item x="0"/>
        <item x="12"/>
        <item x="11"/>
        <item x="4"/>
        <item x="3"/>
        <item x="15"/>
        <item x="14"/>
        <item x="1"/>
        <item m="1" x="19"/>
        <item x="5"/>
        <item x="13"/>
        <item x="8"/>
        <item x="10"/>
        <item x="17"/>
        <item x="9"/>
        <item h="1"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of families reached with NFI distributions (average size 6 people)" fld="16" baseField="6" baseItem="0"/>
    <dataField name="Sum of # of families reached with NFI Full Kits" fld="17" baseField="6" baseItem="0"/>
  </dataFields>
  <formats count="4">
    <format dxfId="25">
      <pivotArea field="6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1:C127" firstHeaderRow="1" firstDataRow="1" firstDataCol="3"/>
  <pivotFields count="52">
    <pivotField compact="0" outline="0" showAll="0"/>
    <pivotField compact="0" outline="0" showAll="0"/>
    <pivotField compact="0" outline="0" showAll="0"/>
    <pivotField axis="axisRow" compact="0" outline="0" showAll="0" defaultSubtotal="0">
      <items count="38">
        <item x="34"/>
        <item x="0"/>
        <item x="19"/>
        <item x="20"/>
        <item x="23"/>
        <item x="3"/>
        <item x="26"/>
        <item x="13"/>
        <item x="21"/>
        <item x="25"/>
        <item x="16"/>
        <item x="14"/>
        <item x="32"/>
        <item x="17"/>
        <item x="2"/>
        <item x="18"/>
        <item x="4"/>
        <item x="29"/>
        <item x="30"/>
        <item x="35"/>
        <item x="12"/>
        <item x="33"/>
        <item x="5"/>
        <item x="15"/>
        <item x="6"/>
        <item x="7"/>
        <item x="27"/>
        <item m="1" x="37"/>
        <item x="8"/>
        <item x="9"/>
        <item x="24"/>
        <item x="22"/>
        <item x="1"/>
        <item x="10"/>
        <item x="28"/>
        <item x="11"/>
        <item x="31"/>
        <item x="36"/>
      </items>
    </pivotField>
    <pivotField compact="0" outline="0" showAll="0"/>
    <pivotField axis="axisRow" compact="0" outline="0" showAll="0">
      <items count="41">
        <item x="23"/>
        <item x="0"/>
        <item x="22"/>
        <item x="15"/>
        <item x="25"/>
        <item x="6"/>
        <item x="28"/>
        <item x="16"/>
        <item x="14"/>
        <item m="1" x="39"/>
        <item x="27"/>
        <item x="19"/>
        <item x="17"/>
        <item x="20"/>
        <item x="4"/>
        <item x="21"/>
        <item x="34"/>
        <item x="7"/>
        <item x="12"/>
        <item x="31"/>
        <item x="32"/>
        <item x="37"/>
        <item x="13"/>
        <item x="35"/>
        <item x="8"/>
        <item x="18"/>
        <item x="9"/>
        <item x="3"/>
        <item x="29"/>
        <item x="2"/>
        <item x="5"/>
        <item x="26"/>
        <item x="24"/>
        <item x="1"/>
        <item x="10"/>
        <item x="30"/>
        <item x="11"/>
        <item x="36"/>
        <item x="33"/>
        <item x="38"/>
        <item t="default"/>
      </items>
    </pivotField>
    <pivotField axis="axisRow" compact="0" outline="0" showAll="0" defaultSubtotal="0">
      <items count="20">
        <item x="2"/>
        <item x="6"/>
        <item x="7"/>
        <item x="16"/>
        <item x="0"/>
        <item x="12"/>
        <item x="11"/>
        <item x="4"/>
        <item x="3"/>
        <item x="15"/>
        <item x="14"/>
        <item x="1"/>
        <item m="1" x="19"/>
        <item x="5"/>
        <item x="13"/>
        <item x="8"/>
        <item x="10"/>
        <item x="17"/>
        <item x="9"/>
        <item h="1" x="1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6"/>
    <field x="3"/>
    <field x="5"/>
  </rowFields>
  <rowItems count="126">
    <i>
      <x/>
      <x v="1"/>
      <x v="1"/>
    </i>
    <i r="1">
      <x v="2"/>
      <x v="2"/>
    </i>
    <i r="1">
      <x v="9"/>
      <x v="10"/>
    </i>
    <i r="1">
      <x v="10"/>
      <x v="11"/>
    </i>
    <i r="1">
      <x v="13"/>
      <x v="13"/>
    </i>
    <i r="1">
      <x v="14"/>
      <x v="14"/>
    </i>
    <i r="1">
      <x v="15"/>
      <x v="15"/>
    </i>
    <i r="1">
      <x v="16"/>
      <x v="17"/>
    </i>
    <i r="1">
      <x v="22"/>
      <x v="24"/>
    </i>
    <i r="1">
      <x v="23"/>
      <x v="25"/>
    </i>
    <i r="1">
      <x v="29"/>
      <x v="30"/>
    </i>
    <i r="1">
      <x v="32"/>
      <x v="11"/>
    </i>
    <i r="2">
      <x v="18"/>
    </i>
    <i r="2">
      <x v="24"/>
    </i>
    <i r="2">
      <x v="30"/>
    </i>
    <i r="2">
      <x v="33"/>
    </i>
    <i>
      <x v="1"/>
      <x v="1"/>
      <x v="1"/>
    </i>
    <i r="1">
      <x v="7"/>
      <x v="7"/>
    </i>
    <i r="1">
      <x v="14"/>
      <x v="14"/>
    </i>
    <i r="1">
      <x v="29"/>
      <x v="30"/>
    </i>
    <i r="1">
      <x v="32"/>
      <x v="33"/>
    </i>
    <i>
      <x v="2"/>
      <x v="10"/>
      <x v="11"/>
    </i>
    <i r="1">
      <x v="14"/>
      <x v="14"/>
    </i>
    <i r="1">
      <x v="16"/>
      <x v="17"/>
    </i>
    <i r="1">
      <x v="29"/>
      <x v="30"/>
    </i>
    <i r="1">
      <x v="32"/>
      <x v="18"/>
    </i>
    <i r="2">
      <x v="33"/>
    </i>
    <i>
      <x v="3"/>
      <x v="3"/>
      <x v="3"/>
    </i>
    <i r="1">
      <x v="14"/>
      <x v="14"/>
    </i>
    <i r="1">
      <x v="32"/>
      <x v="3"/>
    </i>
    <i>
      <x v="4"/>
      <x v="1"/>
      <x v="1"/>
    </i>
    <i r="1">
      <x v="6"/>
      <x v="6"/>
    </i>
    <i r="1">
      <x v="9"/>
      <x v="10"/>
    </i>
    <i r="1">
      <x v="14"/>
      <x v="14"/>
    </i>
    <i r="1">
      <x v="21"/>
      <x v="23"/>
    </i>
    <i r="1">
      <x v="24"/>
      <x v="26"/>
    </i>
    <i r="1">
      <x v="25"/>
      <x v="27"/>
    </i>
    <i r="1">
      <x v="32"/>
      <x v="27"/>
    </i>
    <i>
      <x v="5"/>
      <x v="1"/>
      <x v="1"/>
    </i>
    <i r="1">
      <x v="10"/>
      <x v="11"/>
    </i>
    <i r="1">
      <x v="14"/>
      <x v="14"/>
    </i>
    <i r="1">
      <x v="32"/>
      <x v="24"/>
    </i>
    <i r="2">
      <x v="33"/>
    </i>
    <i r="2">
      <x v="36"/>
    </i>
    <i r="1">
      <x v="35"/>
      <x v="36"/>
    </i>
    <i>
      <x v="6"/>
      <x v="5"/>
      <x v="5"/>
    </i>
    <i r="1">
      <x v="10"/>
      <x v="11"/>
    </i>
    <i r="1">
      <x v="11"/>
      <x v="12"/>
    </i>
    <i r="1">
      <x v="14"/>
      <x v="14"/>
    </i>
    <i r="1">
      <x v="16"/>
      <x v="17"/>
    </i>
    <i r="1">
      <x v="17"/>
      <x v="19"/>
    </i>
    <i r="1">
      <x v="19"/>
      <x v="21"/>
    </i>
    <i r="1">
      <x v="21"/>
      <x v="23"/>
    </i>
    <i r="1">
      <x v="23"/>
      <x v="25"/>
    </i>
    <i r="1">
      <x v="24"/>
      <x v="26"/>
    </i>
    <i r="1">
      <x v="25"/>
      <x v="27"/>
    </i>
    <i r="1">
      <x v="32"/>
      <x v="5"/>
    </i>
    <i r="2">
      <x v="11"/>
    </i>
    <i r="2">
      <x v="27"/>
    </i>
    <i r="1">
      <x v="33"/>
      <x v="34"/>
    </i>
    <i>
      <x v="7"/>
      <x v="7"/>
      <x v="7"/>
    </i>
    <i r="1">
      <x v="14"/>
      <x v="14"/>
    </i>
    <i r="1">
      <x v="32"/>
      <x v="33"/>
    </i>
    <i>
      <x v="8"/>
      <x v="9"/>
      <x v="10"/>
    </i>
    <i r="1">
      <x v="10"/>
      <x v="11"/>
    </i>
    <i r="1">
      <x v="14"/>
      <x v="14"/>
    </i>
    <i r="1">
      <x v="20"/>
      <x v="22"/>
    </i>
    <i r="1">
      <x v="28"/>
      <x v="29"/>
    </i>
    <i r="1">
      <x v="30"/>
      <x v="31"/>
    </i>
    <i r="1">
      <x v="32"/>
      <x v="29"/>
    </i>
    <i>
      <x v="9"/>
      <x v="14"/>
      <x v="14"/>
    </i>
    <i r="1">
      <x v="32"/>
      <x v="8"/>
    </i>
    <i>
      <x v="10"/>
      <x v="8"/>
      <x v="8"/>
    </i>
    <i r="1">
      <x v="14"/>
      <x v="14"/>
    </i>
    <i r="1">
      <x v="32"/>
      <x v="8"/>
    </i>
    <i>
      <x v="11"/>
      <x v="14"/>
      <x v="14"/>
    </i>
    <i r="1">
      <x v="32"/>
      <x v="33"/>
    </i>
    <i>
      <x v="13"/>
      <x/>
      <x/>
    </i>
    <i r="1">
      <x v="1"/>
      <x v="1"/>
    </i>
    <i r="1">
      <x v="5"/>
      <x v="5"/>
    </i>
    <i r="1">
      <x v="6"/>
      <x v="6"/>
    </i>
    <i r="1">
      <x v="7"/>
      <x v="7"/>
    </i>
    <i r="1">
      <x v="9"/>
      <x v="10"/>
    </i>
    <i r="1">
      <x v="10"/>
      <x v="11"/>
    </i>
    <i r="1">
      <x v="12"/>
      <x v="16"/>
    </i>
    <i r="1">
      <x v="14"/>
      <x v="14"/>
    </i>
    <i r="1">
      <x v="18"/>
      <x v="20"/>
    </i>
    <i r="1">
      <x v="19"/>
      <x v="21"/>
    </i>
    <i r="1">
      <x v="20"/>
      <x v="22"/>
    </i>
    <i r="1">
      <x v="21"/>
      <x v="23"/>
    </i>
    <i r="1">
      <x v="22"/>
      <x v="24"/>
    </i>
    <i r="1">
      <x v="23"/>
      <x v="25"/>
    </i>
    <i r="1">
      <x v="24"/>
      <x v="26"/>
    </i>
    <i r="1">
      <x v="25"/>
      <x v="27"/>
    </i>
    <i r="1">
      <x v="26"/>
      <x v="28"/>
    </i>
    <i r="1">
      <x v="28"/>
      <x v="29"/>
    </i>
    <i r="1">
      <x v="31"/>
      <x v="32"/>
    </i>
    <i r="1">
      <x v="32"/>
      <x v="27"/>
    </i>
    <i r="1">
      <x v="34"/>
      <x v="35"/>
    </i>
    <i r="1">
      <x v="36"/>
      <x v="38"/>
    </i>
    <i>
      <x v="14"/>
      <x v="14"/>
      <x v="14"/>
    </i>
    <i r="1">
      <x v="32"/>
      <x v="18"/>
    </i>
    <i>
      <x v="15"/>
      <x v="4"/>
      <x v="4"/>
    </i>
    <i r="1">
      <x v="7"/>
      <x v="7"/>
    </i>
    <i r="1">
      <x v="10"/>
      <x v="11"/>
    </i>
    <i r="1">
      <x v="14"/>
      <x v="14"/>
    </i>
    <i r="1">
      <x v="22"/>
      <x v="24"/>
    </i>
    <i r="1">
      <x v="29"/>
      <x v="30"/>
    </i>
    <i r="1">
      <x v="30"/>
      <x v="31"/>
    </i>
    <i r="1">
      <x v="31"/>
      <x v="32"/>
    </i>
    <i r="1">
      <x v="32"/>
      <x v="24"/>
    </i>
    <i r="2">
      <x v="33"/>
    </i>
    <i>
      <x v="16"/>
      <x v="1"/>
      <x v="1"/>
    </i>
    <i r="1">
      <x v="14"/>
      <x v="14"/>
    </i>
    <i r="1">
      <x v="24"/>
      <x v="26"/>
    </i>
    <i r="1">
      <x v="28"/>
      <x v="29"/>
    </i>
    <i r="1">
      <x v="32"/>
      <x/>
    </i>
    <i r="2">
      <x v="27"/>
    </i>
    <i r="2">
      <x v="36"/>
    </i>
    <i r="2">
      <x v="37"/>
    </i>
    <i r="1">
      <x v="35"/>
      <x v="36"/>
    </i>
    <i>
      <x v="17"/>
      <x v="14"/>
      <x v="14"/>
    </i>
    <i r="1">
      <x v="32"/>
      <x v="18"/>
    </i>
    <i>
      <x v="18"/>
      <x v="14"/>
      <x v="14"/>
    </i>
    <i r="1">
      <x v="32"/>
      <x v="33"/>
    </i>
    <i t="grand">
      <x/>
    </i>
  </rowItems>
  <colItems count="1">
    <i/>
  </colItems>
  <formats count="8">
    <format dxfId="21">
      <pivotArea field="6" type="button" dataOnly="0" labelOnly="1" outline="0" axis="axisRow" fieldPosition="0"/>
    </format>
    <format dxfId="20">
      <pivotArea field="3" type="button" dataOnly="0" labelOnly="1" outline="0" axis="axisRow" fieldPosition="1"/>
    </format>
    <format dxfId="19">
      <pivotArea field="5" type="button" dataOnly="0" labelOnly="1" outline="0" axis="axisRow" fieldPosition="2"/>
    </format>
    <format dxfId="18">
      <pivotArea field="6" type="button" dataOnly="0" labelOnly="1" outline="0" axis="axisRow" fieldPosition="0"/>
    </format>
    <format dxfId="17">
      <pivotArea field="3" type="button" dataOnly="0" labelOnly="1" outline="0" axis="axisRow" fieldPosition="1"/>
    </format>
    <format dxfId="16">
      <pivotArea field="5" type="button" dataOnly="0" labelOnly="1" outline="0" axis="axisRow" fieldPosition="2"/>
    </format>
    <format dxfId="15">
      <pivotArea dataOnly="0" outline="0" fieldPosition="0">
        <references count="1">
          <reference field="5" count="1">
            <x v="18"/>
          </reference>
        </references>
      </pivotArea>
    </format>
    <format dxfId="14">
      <pivotArea dataOnly="0" outline="0" fieldPosition="0">
        <references count="1">
          <reference field="5" count="1">
            <x v="3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Governorate">
  <location ref="A1:B16" firstHeaderRow="1" firstDataRow="1" firstDataCol="1"/>
  <pivotFields count="32">
    <pivotField showAll="0"/>
    <pivotField showAll="0"/>
    <pivotField showAll="0"/>
    <pivotField showAll="0"/>
    <pivotField showAll="0"/>
    <pivotField showAll="0"/>
    <pivotField axis="axisRow" showAll="0">
      <items count="16">
        <item x="2"/>
        <item x="8"/>
        <item x="0"/>
        <item x="3"/>
        <item x="5"/>
        <item x="13"/>
        <item x="9"/>
        <item x="1"/>
        <item x="10"/>
        <item x="6"/>
        <item x="11"/>
        <item x="4"/>
        <item x="7"/>
        <item x="12"/>
        <item h="1"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</pivotFields>
  <rowFields count="1">
    <field x="6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um of # of families reached with Shelter Interventions (average size 6 people)" fld="15" baseField="6" baseItem="0" numFmtId="165"/>
  </dataFields>
  <formats count="5">
    <format dxfId="13">
      <pivotArea type="all" dataOnly="0" outline="0" fieldPosition="0"/>
    </format>
    <format dxfId="12">
      <pivotArea type="all" dataOnly="0" outline="0" fieldPosition="0"/>
    </format>
    <format dxfId="11">
      <pivotArea field="6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1:C69" firstHeaderRow="1" firstDataRow="1" firstDataCol="3"/>
  <pivotFields count="32">
    <pivotField compact="0" outline="0" showAll="0"/>
    <pivotField compact="0" outline="0" showAll="0"/>
    <pivotField compact="0" outline="0" showAll="0"/>
    <pivotField axis="axisRow" compact="0" outline="0" showAll="0" defaultSubtotal="0">
      <items count="19">
        <item x="10"/>
        <item x="11"/>
        <item x="5"/>
        <item x="15"/>
        <item x="1"/>
        <item x="16"/>
        <item x="13"/>
        <item x="14"/>
        <item x="2"/>
        <item x="3"/>
        <item x="12"/>
        <item x="7"/>
        <item x="6"/>
        <item x="8"/>
        <item x="9"/>
        <item x="0"/>
        <item x="4"/>
        <item x="17"/>
        <item x="18"/>
      </items>
    </pivotField>
    <pivotField compact="0" outline="0" showAll="0"/>
    <pivotField axis="axisRow" compact="0" outline="0" showAll="0">
      <items count="24">
        <item x="12"/>
        <item x="13"/>
        <item x="6"/>
        <item m="1" x="22"/>
        <item x="9"/>
        <item x="18"/>
        <item x="4"/>
        <item x="17"/>
        <item x="0"/>
        <item x="19"/>
        <item x="15"/>
        <item x="16"/>
        <item x="5"/>
        <item x="7"/>
        <item x="14"/>
        <item x="3"/>
        <item x="1"/>
        <item x="2"/>
        <item x="11"/>
        <item x="10"/>
        <item x="8"/>
        <item x="20"/>
        <item x="21"/>
        <item t="default"/>
      </items>
    </pivotField>
    <pivotField axis="axisRow" compact="0" outline="0" showAll="0" defaultSubtotal="0">
      <items count="15">
        <item x="2"/>
        <item x="8"/>
        <item x="0"/>
        <item x="3"/>
        <item x="5"/>
        <item x="13"/>
        <item x="9"/>
        <item x="1"/>
        <item x="10"/>
        <item x="6"/>
        <item x="11"/>
        <item x="4"/>
        <item x="7"/>
        <item x="12"/>
        <item h="1" x="1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6"/>
    <field x="3"/>
    <field x="5"/>
  </rowFields>
  <rowItems count="68">
    <i>
      <x/>
      <x/>
      <x/>
    </i>
    <i r="1">
      <x v="2"/>
      <x v="4"/>
    </i>
    <i r="1">
      <x v="4"/>
      <x v="6"/>
    </i>
    <i r="1">
      <x v="8"/>
      <x v="12"/>
    </i>
    <i r="1">
      <x v="13"/>
      <x v="17"/>
    </i>
    <i r="1">
      <x v="15"/>
      <x v="2"/>
    </i>
    <i r="2">
      <x v="8"/>
    </i>
    <i r="2">
      <x v="12"/>
    </i>
    <i r="2">
      <x v="17"/>
    </i>
    <i>
      <x v="1"/>
      <x v="3"/>
      <x v="5"/>
    </i>
    <i r="1">
      <x v="4"/>
      <x v="6"/>
    </i>
    <i r="1">
      <x v="15"/>
      <x v="2"/>
    </i>
    <i>
      <x v="2"/>
      <x v="3"/>
      <x v="5"/>
    </i>
    <i r="1">
      <x v="4"/>
      <x v="6"/>
    </i>
    <i r="1">
      <x v="15"/>
      <x v="8"/>
    </i>
    <i>
      <x v="3"/>
      <x/>
      <x/>
    </i>
    <i r="1">
      <x v="1"/>
      <x v="1"/>
    </i>
    <i r="1">
      <x v="2"/>
      <x v="4"/>
    </i>
    <i r="1">
      <x v="9"/>
      <x v="13"/>
    </i>
    <i r="1">
      <x v="10"/>
      <x v="14"/>
    </i>
    <i r="1">
      <x v="11"/>
      <x v="15"/>
    </i>
    <i r="1">
      <x v="14"/>
      <x v="18"/>
    </i>
    <i r="1">
      <x v="15"/>
      <x v="15"/>
    </i>
    <i>
      <x v="4"/>
      <x/>
      <x/>
    </i>
    <i r="1">
      <x v="3"/>
      <x v="5"/>
    </i>
    <i r="1">
      <x v="4"/>
      <x v="6"/>
    </i>
    <i r="1">
      <x v="15"/>
      <x v="2"/>
    </i>
    <i r="2">
      <x v="8"/>
    </i>
    <i r="2">
      <x v="20"/>
    </i>
    <i r="1">
      <x v="16"/>
      <x v="20"/>
    </i>
    <i>
      <x v="5"/>
      <x v="6"/>
      <x v="10"/>
    </i>
    <i r="1">
      <x v="9"/>
      <x v="13"/>
    </i>
    <i>
      <x v="6"/>
      <x v="4"/>
      <x v="6"/>
    </i>
    <i r="1">
      <x v="13"/>
      <x v="17"/>
    </i>
    <i>
      <x v="7"/>
      <x/>
      <x/>
    </i>
    <i r="1">
      <x v="4"/>
      <x v="6"/>
    </i>
    <i r="1">
      <x v="7"/>
      <x v="11"/>
    </i>
    <i r="1">
      <x v="12"/>
      <x v="16"/>
    </i>
    <i r="1">
      <x v="15"/>
      <x v="7"/>
    </i>
    <i r="2">
      <x v="16"/>
    </i>
    <i r="2">
      <x v="19"/>
    </i>
    <i>
      <x v="8"/>
      <x v="4"/>
      <x v="6"/>
    </i>
    <i r="1">
      <x v="15"/>
      <x v="2"/>
    </i>
    <i>
      <x v="9"/>
      <x/>
      <x/>
    </i>
    <i r="1">
      <x v="1"/>
      <x v="1"/>
    </i>
    <i r="1">
      <x v="2"/>
      <x v="4"/>
    </i>
    <i r="1">
      <x v="4"/>
      <x v="6"/>
    </i>
    <i r="1">
      <x v="5"/>
      <x v="9"/>
    </i>
    <i r="1">
      <x v="6"/>
      <x v="10"/>
    </i>
    <i r="1">
      <x v="7"/>
      <x v="11"/>
    </i>
    <i r="1">
      <x v="9"/>
      <x v="13"/>
    </i>
    <i r="1">
      <x v="10"/>
      <x v="14"/>
    </i>
    <i r="1">
      <x v="11"/>
      <x v="15"/>
    </i>
    <i r="1">
      <x v="15"/>
      <x v="15"/>
    </i>
    <i r="1">
      <x v="17"/>
      <x v="21"/>
    </i>
    <i>
      <x v="10"/>
      <x v="4"/>
      <x v="6"/>
    </i>
    <i>
      <x v="11"/>
      <x v="3"/>
      <x v="5"/>
    </i>
    <i r="1">
      <x v="4"/>
      <x v="6"/>
    </i>
    <i r="1">
      <x v="8"/>
      <x v="12"/>
    </i>
    <i r="1">
      <x v="15"/>
      <x v="2"/>
    </i>
    <i r="2">
      <x v="8"/>
    </i>
    <i r="2">
      <x v="12"/>
    </i>
    <i r="2">
      <x v="16"/>
    </i>
    <i>
      <x v="12"/>
      <x v="7"/>
      <x v="11"/>
    </i>
    <i r="1">
      <x v="15"/>
      <x v="20"/>
    </i>
    <i r="1">
      <x v="16"/>
      <x v="20"/>
    </i>
    <i>
      <x v="13"/>
      <x v="4"/>
      <x v="6"/>
    </i>
    <i t="grand">
      <x/>
    </i>
  </rowItems>
  <colItems count="1">
    <i/>
  </colItems>
  <formats count="9">
    <format dxfId="8">
      <pivotArea dataOnly="0" outline="0" fieldPosition="0">
        <references count="1">
          <reference field="5" count="1">
            <x v="2"/>
          </reference>
        </references>
      </pivotArea>
    </format>
    <format dxfId="7">
      <pivotArea dataOnly="0" outline="0" fieldPosition="0">
        <references count="1">
          <reference field="5" count="1">
            <x v="7"/>
          </reference>
        </references>
      </pivotArea>
    </format>
    <format dxfId="6">
      <pivotArea dataOnly="0" outline="0" fieldPosition="0">
        <references count="1">
          <reference field="5" count="1">
            <x v="8"/>
          </reference>
        </references>
      </pivotArea>
    </format>
    <format dxfId="5">
      <pivotArea field="6" type="button" dataOnly="0" labelOnly="1" outline="0" axis="axisRow" fieldPosition="0"/>
    </format>
    <format dxfId="4">
      <pivotArea field="3" type="button" dataOnly="0" labelOnly="1" outline="0" axis="axisRow" fieldPosition="1"/>
    </format>
    <format dxfId="3">
      <pivotArea field="5" type="button" dataOnly="0" labelOnly="1" outline="0" axis="axisRow" fieldPosition="2"/>
    </format>
    <format dxfId="2">
      <pivotArea field="6" type="button" dataOnly="0" labelOnly="1" outline="0" axis="axisRow" fieldPosition="0"/>
    </format>
    <format dxfId="1">
      <pivotArea field="3" type="button" dataOnly="0" labelOnly="1" outline="0" axis="axisRow" fieldPosition="1"/>
    </format>
    <format dxfId="0">
      <pivotArea field="5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showGridLines="0" zoomScale="90" zoomScaleNormal="90" workbookViewId="0"/>
  </sheetViews>
  <sheetFormatPr defaultRowHeight="12.75"/>
  <cols>
    <col min="1" max="1" width="16.5703125" style="274" bestFit="1" customWidth="1"/>
    <col min="2" max="2" width="42.5703125" style="274" bestFit="1" customWidth="1"/>
    <col min="3" max="3" width="38.5703125" style="274" bestFit="1" customWidth="1"/>
    <col min="4" max="16384" width="9.140625" style="274"/>
  </cols>
  <sheetData>
    <row r="1" spans="1:3" s="271" customFormat="1" ht="72" customHeight="1">
      <c r="A1" s="270" t="s">
        <v>7833</v>
      </c>
      <c r="B1" s="271" t="s">
        <v>7369</v>
      </c>
      <c r="C1" s="271" t="s">
        <v>7572</v>
      </c>
    </row>
    <row r="2" spans="1:3">
      <c r="A2" s="272" t="s">
        <v>7111</v>
      </c>
      <c r="B2" s="273">
        <v>179986</v>
      </c>
      <c r="C2" s="273">
        <v>92704</v>
      </c>
    </row>
    <row r="3" spans="1:3">
      <c r="A3" s="272" t="s">
        <v>7361</v>
      </c>
      <c r="B3" s="273">
        <v>39922</v>
      </c>
      <c r="C3" s="273"/>
    </row>
    <row r="4" spans="1:3">
      <c r="A4" s="272" t="s">
        <v>7112</v>
      </c>
      <c r="B4" s="273">
        <v>130716</v>
      </c>
      <c r="C4" s="273">
        <v>91069</v>
      </c>
    </row>
    <row r="5" spans="1:3">
      <c r="A5" s="272" t="s">
        <v>7113</v>
      </c>
      <c r="B5" s="273">
        <v>9348</v>
      </c>
      <c r="C5" s="273">
        <v>1635</v>
      </c>
    </row>
    <row r="6" spans="1:3">
      <c r="A6" s="272" t="s">
        <v>7110</v>
      </c>
      <c r="B6" s="273">
        <v>181046</v>
      </c>
      <c r="C6" s="273">
        <v>99861</v>
      </c>
    </row>
    <row r="7" spans="1:3">
      <c r="A7" s="272" t="s">
        <v>7361</v>
      </c>
      <c r="B7" s="273">
        <v>17458</v>
      </c>
      <c r="C7" s="273"/>
    </row>
    <row r="8" spans="1:3">
      <c r="A8" s="272" t="s">
        <v>7112</v>
      </c>
      <c r="B8" s="273">
        <v>146838</v>
      </c>
      <c r="C8" s="273">
        <v>94046</v>
      </c>
    </row>
    <row r="9" spans="1:3">
      <c r="A9" s="272" t="s">
        <v>7113</v>
      </c>
      <c r="B9" s="273">
        <v>3463</v>
      </c>
      <c r="C9" s="273">
        <v>3263</v>
      </c>
    </row>
    <row r="10" spans="1:3">
      <c r="A10" s="272" t="s">
        <v>7114</v>
      </c>
      <c r="B10" s="273">
        <v>12924</v>
      </c>
      <c r="C10" s="273">
        <v>2189</v>
      </c>
    </row>
    <row r="11" spans="1:3">
      <c r="A11" s="272" t="s">
        <v>7930</v>
      </c>
      <c r="B11" s="273">
        <v>363</v>
      </c>
      <c r="C11" s="273">
        <v>363</v>
      </c>
    </row>
    <row r="12" spans="1:3">
      <c r="A12" s="272" t="s">
        <v>7240</v>
      </c>
      <c r="B12" s="273">
        <v>361032</v>
      </c>
      <c r="C12" s="273">
        <v>192565</v>
      </c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zoomScale="80" zoomScaleNormal="80" workbookViewId="0">
      <selection activeCell="A29" sqref="A29"/>
    </sheetView>
  </sheetViews>
  <sheetFormatPr defaultColWidth="10.85546875" defaultRowHeight="12.75"/>
  <cols>
    <col min="1" max="1" width="46.28515625" style="17" customWidth="1"/>
    <col min="2" max="2" width="5.85546875" style="17" bestFit="1" customWidth="1"/>
    <col min="3" max="16384" width="10.85546875" style="17"/>
  </cols>
  <sheetData>
    <row r="1" spans="1:3">
      <c r="A1" s="18" t="s">
        <v>7103</v>
      </c>
      <c r="B1" s="18" t="s">
        <v>7095</v>
      </c>
      <c r="C1" s="18" t="s">
        <v>7094</v>
      </c>
    </row>
    <row r="2" spans="1:3">
      <c r="A2" s="17" t="s">
        <v>7072</v>
      </c>
      <c r="B2" s="17" t="s">
        <v>7096</v>
      </c>
      <c r="C2" s="17">
        <v>2</v>
      </c>
    </row>
    <row r="3" spans="1:3">
      <c r="A3" s="17" t="s">
        <v>7073</v>
      </c>
      <c r="B3" s="17" t="s">
        <v>7096</v>
      </c>
      <c r="C3" s="17">
        <v>1</v>
      </c>
    </row>
    <row r="4" spans="1:3">
      <c r="A4" s="17" t="s">
        <v>7074</v>
      </c>
      <c r="B4" s="17" t="s">
        <v>7096</v>
      </c>
      <c r="C4" s="17">
        <v>1</v>
      </c>
    </row>
    <row r="5" spans="1:3">
      <c r="A5" s="17" t="s">
        <v>7075</v>
      </c>
      <c r="B5" s="17" t="s">
        <v>7097</v>
      </c>
      <c r="C5" s="17">
        <v>3</v>
      </c>
    </row>
    <row r="6" spans="1:3">
      <c r="A6" s="17" t="s">
        <v>7076</v>
      </c>
      <c r="B6" s="17" t="s">
        <v>7098</v>
      </c>
      <c r="C6" s="17">
        <v>2</v>
      </c>
    </row>
    <row r="7" spans="1:3">
      <c r="A7" s="17" t="s">
        <v>7077</v>
      </c>
      <c r="B7" s="17" t="s">
        <v>7098</v>
      </c>
      <c r="C7" s="17">
        <v>0.5</v>
      </c>
    </row>
    <row r="8" spans="1:3">
      <c r="A8" s="17" t="s">
        <v>7078</v>
      </c>
      <c r="B8" s="17" t="s">
        <v>7098</v>
      </c>
      <c r="C8" s="17">
        <v>0.6</v>
      </c>
    </row>
    <row r="9" spans="1:3">
      <c r="A9" s="17" t="s">
        <v>7079</v>
      </c>
      <c r="B9" s="17" t="s">
        <v>7099</v>
      </c>
      <c r="C9" s="17">
        <v>4</v>
      </c>
    </row>
    <row r="10" spans="1:3">
      <c r="A10" s="17" t="s">
        <v>7080</v>
      </c>
      <c r="B10" s="17" t="s">
        <v>7096</v>
      </c>
      <c r="C10" s="17">
        <v>2</v>
      </c>
    </row>
    <row r="11" spans="1:3">
      <c r="A11" s="17" t="s">
        <v>7081</v>
      </c>
      <c r="B11" s="17" t="s">
        <v>7096</v>
      </c>
      <c r="C11" s="17">
        <v>10</v>
      </c>
    </row>
    <row r="12" spans="1:3">
      <c r="A12" s="17" t="s">
        <v>7082</v>
      </c>
      <c r="B12" s="17" t="s">
        <v>7096</v>
      </c>
      <c r="C12" s="17">
        <v>1</v>
      </c>
    </row>
    <row r="13" spans="1:3">
      <c r="A13" s="17" t="s">
        <v>7083</v>
      </c>
      <c r="B13" s="17" t="s">
        <v>7096</v>
      </c>
      <c r="C13" s="17">
        <v>1</v>
      </c>
    </row>
    <row r="14" spans="1:3">
      <c r="A14" s="17" t="s">
        <v>7084</v>
      </c>
      <c r="B14" s="17" t="s">
        <v>7096</v>
      </c>
      <c r="C14" s="17">
        <v>16</v>
      </c>
    </row>
    <row r="15" spans="1:3">
      <c r="A15" s="17" t="s">
        <v>7085</v>
      </c>
      <c r="B15" s="17" t="s">
        <v>7096</v>
      </c>
      <c r="C15" s="17">
        <v>3</v>
      </c>
    </row>
    <row r="16" spans="1:3">
      <c r="A16" s="17" t="s">
        <v>7086</v>
      </c>
      <c r="B16" s="17" t="s">
        <v>7096</v>
      </c>
      <c r="C16" s="17">
        <v>1</v>
      </c>
    </row>
    <row r="17" spans="1:3">
      <c r="A17" s="17" t="s">
        <v>7087</v>
      </c>
      <c r="B17" s="17" t="s">
        <v>7096</v>
      </c>
      <c r="C17" s="17">
        <v>1</v>
      </c>
    </row>
    <row r="18" spans="1:3">
      <c r="A18" s="17" t="s">
        <v>7088</v>
      </c>
      <c r="B18" s="17" t="s">
        <v>7096</v>
      </c>
      <c r="C18" s="17">
        <v>1</v>
      </c>
    </row>
    <row r="19" spans="1:3">
      <c r="A19" s="17" t="s">
        <v>7093</v>
      </c>
      <c r="B19" s="17" t="s">
        <v>7096</v>
      </c>
      <c r="C19" s="17">
        <v>1</v>
      </c>
    </row>
    <row r="20" spans="1:3">
      <c r="A20" s="17" t="s">
        <v>7089</v>
      </c>
      <c r="B20" s="17" t="s">
        <v>7096</v>
      </c>
      <c r="C20" s="17">
        <v>5</v>
      </c>
    </row>
    <row r="21" spans="1:3">
      <c r="A21" s="17" t="s">
        <v>7090</v>
      </c>
      <c r="B21" s="17" t="s">
        <v>7096</v>
      </c>
      <c r="C21" s="17">
        <v>10</v>
      </c>
    </row>
    <row r="22" spans="1:3">
      <c r="A22" s="17" t="s">
        <v>7091</v>
      </c>
      <c r="B22" s="17" t="s">
        <v>7096</v>
      </c>
      <c r="C22" s="17">
        <v>5</v>
      </c>
    </row>
    <row r="23" spans="1:3">
      <c r="A23" s="17" t="s">
        <v>7092</v>
      </c>
      <c r="B23" s="17" t="s">
        <v>7096</v>
      </c>
      <c r="C23" s="17">
        <v>1</v>
      </c>
    </row>
    <row r="25" spans="1:3">
      <c r="A25" s="18" t="s">
        <v>7102</v>
      </c>
      <c r="B25" s="18"/>
    </row>
    <row r="26" spans="1:3">
      <c r="A26" s="17" t="s">
        <v>7072</v>
      </c>
      <c r="B26" s="17" t="s">
        <v>7096</v>
      </c>
      <c r="C26" s="17">
        <v>2</v>
      </c>
    </row>
    <row r="27" spans="1:3">
      <c r="A27" s="17" t="s">
        <v>7073</v>
      </c>
      <c r="B27" s="17" t="s">
        <v>7096</v>
      </c>
      <c r="C27" s="17">
        <v>1</v>
      </c>
    </row>
    <row r="28" spans="1:3">
      <c r="A28" s="17" t="s">
        <v>7101</v>
      </c>
      <c r="B28" s="17" t="s">
        <v>7096</v>
      </c>
      <c r="C28" s="17">
        <v>1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2296"/>
  <sheetViews>
    <sheetView zoomScale="80" zoomScaleNormal="80" zoomScalePageLayoutView="90" workbookViewId="0">
      <pane ySplit="1" topLeftCell="A309" activePane="bottomLeft" state="frozen"/>
      <selection pane="bottomLeft" activeCell="L1539" sqref="L1539"/>
    </sheetView>
  </sheetViews>
  <sheetFormatPr defaultColWidth="8.85546875" defaultRowHeight="12.75"/>
  <cols>
    <col min="1" max="1" width="16.42578125" style="9" customWidth="1"/>
    <col min="2" max="2" width="12.140625" style="9" bestFit="1" customWidth="1"/>
    <col min="3" max="3" width="18.28515625" style="9" bestFit="1" customWidth="1"/>
    <col min="4" max="4" width="12.42578125" style="9" customWidth="1"/>
    <col min="5" max="5" width="10.7109375" style="9" hidden="1" customWidth="1"/>
    <col min="6" max="6" width="12.85546875" style="9" bestFit="1" customWidth="1"/>
    <col min="7" max="7" width="37.85546875" style="9" customWidth="1"/>
    <col min="8" max="8" width="37.28515625" style="9" customWidth="1"/>
    <col min="9" max="10" width="11.42578125" style="9" bestFit="1" customWidth="1"/>
    <col min="11" max="16384" width="8.85546875" style="9"/>
  </cols>
  <sheetData>
    <row r="1" spans="1:11" ht="12" customHeight="1">
      <c r="A1" s="8" t="s">
        <v>1338</v>
      </c>
      <c r="B1" s="8" t="s">
        <v>1339</v>
      </c>
      <c r="C1" s="8" t="s">
        <v>1340</v>
      </c>
      <c r="D1" s="8" t="s">
        <v>1341</v>
      </c>
      <c r="E1" s="8" t="s">
        <v>1342</v>
      </c>
      <c r="F1" s="8" t="s">
        <v>1343</v>
      </c>
      <c r="G1" s="8" t="s">
        <v>1344</v>
      </c>
      <c r="H1" s="8" t="s">
        <v>1345</v>
      </c>
      <c r="I1" s="8" t="s">
        <v>377</v>
      </c>
      <c r="J1" s="8" t="s">
        <v>378</v>
      </c>
      <c r="K1" s="8" t="s">
        <v>1346</v>
      </c>
    </row>
    <row r="2" spans="1:11" ht="12" hidden="1" customHeight="1">
      <c r="A2" s="10" t="s">
        <v>49</v>
      </c>
      <c r="B2" s="10" t="s">
        <v>38</v>
      </c>
      <c r="C2" s="10" t="s">
        <v>86</v>
      </c>
      <c r="D2" s="10" t="s">
        <v>1347</v>
      </c>
      <c r="E2" s="11">
        <v>110363</v>
      </c>
      <c r="F2" s="10" t="s">
        <v>1348</v>
      </c>
      <c r="G2" s="10" t="s">
        <v>1349</v>
      </c>
      <c r="H2" s="10" t="s">
        <v>1350</v>
      </c>
      <c r="I2" s="11">
        <v>32.764845000000001</v>
      </c>
      <c r="J2" s="11">
        <v>43.388829999999999</v>
      </c>
      <c r="K2" s="10" t="s">
        <v>1351</v>
      </c>
    </row>
    <row r="3" spans="1:11" ht="12" hidden="1" customHeight="1">
      <c r="A3" s="10" t="s">
        <v>49</v>
      </c>
      <c r="B3" s="10" t="s">
        <v>38</v>
      </c>
      <c r="C3" s="10" t="s">
        <v>86</v>
      </c>
      <c r="D3" s="10" t="s">
        <v>1347</v>
      </c>
      <c r="E3" s="11">
        <v>110364</v>
      </c>
      <c r="F3" s="10" t="s">
        <v>1352</v>
      </c>
      <c r="G3" s="10" t="s">
        <v>1353</v>
      </c>
      <c r="H3" s="10" t="s">
        <v>1354</v>
      </c>
      <c r="I3" s="11">
        <v>32.766503999999998</v>
      </c>
      <c r="J3" s="11">
        <v>43.387746999999997</v>
      </c>
      <c r="K3" s="10" t="s">
        <v>1351</v>
      </c>
    </row>
    <row r="4" spans="1:11" ht="12" hidden="1" customHeight="1">
      <c r="A4" s="10" t="s">
        <v>49</v>
      </c>
      <c r="B4" s="10" t="s">
        <v>38</v>
      </c>
      <c r="C4" s="10" t="s">
        <v>86</v>
      </c>
      <c r="D4" s="10" t="s">
        <v>1347</v>
      </c>
      <c r="E4" s="11">
        <v>110365</v>
      </c>
      <c r="F4" s="10" t="s">
        <v>1355</v>
      </c>
      <c r="G4" s="10" t="s">
        <v>1356</v>
      </c>
      <c r="H4" s="10" t="s">
        <v>1357</v>
      </c>
      <c r="I4" s="11">
        <v>32.764319</v>
      </c>
      <c r="J4" s="11">
        <v>43.386783000000001</v>
      </c>
      <c r="K4" s="10" t="s">
        <v>1351</v>
      </c>
    </row>
    <row r="5" spans="1:11" ht="12" hidden="1" customHeight="1">
      <c r="A5" s="10" t="s">
        <v>49</v>
      </c>
      <c r="B5" s="10" t="s">
        <v>38</v>
      </c>
      <c r="C5" s="10" t="s">
        <v>86</v>
      </c>
      <c r="D5" s="10" t="s">
        <v>1347</v>
      </c>
      <c r="E5" s="11">
        <v>110369</v>
      </c>
      <c r="F5" s="10" t="s">
        <v>1358</v>
      </c>
      <c r="G5" s="10" t="s">
        <v>1359</v>
      </c>
      <c r="H5" s="10" t="s">
        <v>1360</v>
      </c>
      <c r="I5" s="11">
        <v>32.764232999999997</v>
      </c>
      <c r="J5" s="11">
        <v>43.389341999999999</v>
      </c>
      <c r="K5" s="10" t="s">
        <v>1351</v>
      </c>
    </row>
    <row r="6" spans="1:11" ht="12" hidden="1" customHeight="1">
      <c r="A6" s="10" t="s">
        <v>49</v>
      </c>
      <c r="B6" s="10" t="s">
        <v>38</v>
      </c>
      <c r="C6" s="10" t="s">
        <v>86</v>
      </c>
      <c r="D6" s="10" t="s">
        <v>1347</v>
      </c>
      <c r="E6" s="11">
        <v>110366</v>
      </c>
      <c r="F6" s="10" t="s">
        <v>1361</v>
      </c>
      <c r="G6" s="10" t="s">
        <v>1362</v>
      </c>
      <c r="H6" s="10" t="s">
        <v>1363</v>
      </c>
      <c r="I6" s="11">
        <v>32.767707000000001</v>
      </c>
      <c r="J6" s="11">
        <v>43.388323999999997</v>
      </c>
      <c r="K6" s="10" t="s">
        <v>1351</v>
      </c>
    </row>
    <row r="7" spans="1:11" ht="12" hidden="1" customHeight="1">
      <c r="A7" s="10" t="s">
        <v>49</v>
      </c>
      <c r="B7" s="10" t="s">
        <v>38</v>
      </c>
      <c r="C7" s="10" t="s">
        <v>86</v>
      </c>
      <c r="D7" s="10" t="s">
        <v>1347</v>
      </c>
      <c r="E7" s="11">
        <v>110367</v>
      </c>
      <c r="F7" s="10" t="s">
        <v>1364</v>
      </c>
      <c r="G7" s="10" t="s">
        <v>1365</v>
      </c>
      <c r="H7" s="10" t="s">
        <v>1366</v>
      </c>
      <c r="I7" s="11">
        <v>32.764038999999997</v>
      </c>
      <c r="J7" s="11">
        <v>43.387411</v>
      </c>
      <c r="K7" s="10" t="s">
        <v>1351</v>
      </c>
    </row>
    <row r="8" spans="1:11" ht="12" hidden="1" customHeight="1">
      <c r="A8" s="10" t="s">
        <v>49</v>
      </c>
      <c r="B8" s="10" t="s">
        <v>38</v>
      </c>
      <c r="C8" s="10" t="s">
        <v>86</v>
      </c>
      <c r="D8" s="10" t="s">
        <v>1347</v>
      </c>
      <c r="E8" s="11">
        <v>110370</v>
      </c>
      <c r="F8" s="10" t="s">
        <v>1367</v>
      </c>
      <c r="G8" s="10" t="s">
        <v>1368</v>
      </c>
      <c r="H8" s="10" t="s">
        <v>1369</v>
      </c>
      <c r="I8" s="11">
        <v>32.766297000000002</v>
      </c>
      <c r="J8" s="11">
        <v>43.389149000000003</v>
      </c>
      <c r="K8" s="10" t="s">
        <v>1351</v>
      </c>
    </row>
    <row r="9" spans="1:11" ht="12" hidden="1" customHeight="1">
      <c r="A9" s="10" t="s">
        <v>49</v>
      </c>
      <c r="B9" s="10" t="s">
        <v>38</v>
      </c>
      <c r="C9" s="10" t="s">
        <v>73</v>
      </c>
      <c r="D9" s="10" t="s">
        <v>71</v>
      </c>
      <c r="E9" s="11">
        <v>110368</v>
      </c>
      <c r="F9" s="10" t="s">
        <v>1370</v>
      </c>
      <c r="G9" s="10" t="s">
        <v>1371</v>
      </c>
      <c r="H9" s="10" t="s">
        <v>1372</v>
      </c>
      <c r="I9" s="11">
        <v>33.408380000000001</v>
      </c>
      <c r="J9" s="11">
        <v>43.915799</v>
      </c>
      <c r="K9" s="10" t="s">
        <v>1351</v>
      </c>
    </row>
    <row r="10" spans="1:11" ht="12" hidden="1" customHeight="1">
      <c r="A10" s="10" t="s">
        <v>49</v>
      </c>
      <c r="B10" s="10" t="s">
        <v>38</v>
      </c>
      <c r="C10" s="10" t="s">
        <v>73</v>
      </c>
      <c r="D10" s="10" t="s">
        <v>71</v>
      </c>
      <c r="E10" s="11">
        <v>110373</v>
      </c>
      <c r="F10" s="10" t="s">
        <v>1373</v>
      </c>
      <c r="G10" s="10" t="s">
        <v>1374</v>
      </c>
      <c r="H10" s="10" t="s">
        <v>1375</v>
      </c>
      <c r="I10" s="11">
        <v>33.431215000000002</v>
      </c>
      <c r="J10" s="11">
        <v>43.894855999999997</v>
      </c>
      <c r="K10" s="10" t="s">
        <v>1351</v>
      </c>
    </row>
    <row r="11" spans="1:11" ht="12" hidden="1" customHeight="1">
      <c r="A11" s="10" t="s">
        <v>49</v>
      </c>
      <c r="B11" s="10" t="s">
        <v>38</v>
      </c>
      <c r="C11" s="10" t="s">
        <v>73</v>
      </c>
      <c r="D11" s="10" t="s">
        <v>71</v>
      </c>
      <c r="E11" s="11">
        <v>110372</v>
      </c>
      <c r="F11" s="10" t="s">
        <v>1376</v>
      </c>
      <c r="G11" s="10" t="s">
        <v>1377</v>
      </c>
      <c r="H11" s="10" t="s">
        <v>1378</v>
      </c>
      <c r="I11" s="11">
        <v>33.417757999999999</v>
      </c>
      <c r="J11" s="11">
        <v>43.894772000000003</v>
      </c>
      <c r="K11" s="10" t="s">
        <v>1351</v>
      </c>
    </row>
    <row r="12" spans="1:11" ht="12" hidden="1" customHeight="1">
      <c r="A12" s="10" t="s">
        <v>49</v>
      </c>
      <c r="B12" s="10" t="s">
        <v>38</v>
      </c>
      <c r="C12" s="10" t="s">
        <v>73</v>
      </c>
      <c r="D12" s="10" t="s">
        <v>71</v>
      </c>
      <c r="E12" s="11">
        <v>110371</v>
      </c>
      <c r="F12" s="10" t="s">
        <v>1379</v>
      </c>
      <c r="G12" s="10" t="s">
        <v>1380</v>
      </c>
      <c r="H12" s="10" t="s">
        <v>1381</v>
      </c>
      <c r="I12" s="11">
        <v>33.419187999999998</v>
      </c>
      <c r="J12" s="11">
        <v>43.873199999999997</v>
      </c>
      <c r="K12" s="10" t="s">
        <v>1351</v>
      </c>
    </row>
    <row r="13" spans="1:11" ht="12" hidden="1" customHeight="1">
      <c r="A13" s="10" t="s">
        <v>49</v>
      </c>
      <c r="B13" s="10" t="s">
        <v>38</v>
      </c>
      <c r="C13" s="10" t="s">
        <v>75</v>
      </c>
      <c r="D13" s="10" t="s">
        <v>11</v>
      </c>
      <c r="E13" s="11">
        <v>110337</v>
      </c>
      <c r="F13" s="10" t="s">
        <v>1382</v>
      </c>
      <c r="G13" s="10" t="s">
        <v>1383</v>
      </c>
      <c r="H13" s="10" t="s">
        <v>1384</v>
      </c>
      <c r="I13" s="11">
        <v>34.022311000000002</v>
      </c>
      <c r="J13" s="11">
        <v>42.415888000000002</v>
      </c>
      <c r="K13" s="10" t="s">
        <v>1351</v>
      </c>
    </row>
    <row r="14" spans="1:11" ht="12" hidden="1" customHeight="1">
      <c r="A14" s="10" t="s">
        <v>49</v>
      </c>
      <c r="B14" s="10" t="s">
        <v>38</v>
      </c>
      <c r="C14" s="10" t="s">
        <v>75</v>
      </c>
      <c r="D14" s="10" t="s">
        <v>11</v>
      </c>
      <c r="E14" s="11">
        <v>110331</v>
      </c>
      <c r="F14" s="10" t="s">
        <v>1385</v>
      </c>
      <c r="G14" s="10" t="s">
        <v>1386</v>
      </c>
      <c r="H14" s="10" t="s">
        <v>1387</v>
      </c>
      <c r="I14" s="11">
        <v>34.084608000000003</v>
      </c>
      <c r="J14" s="11">
        <v>42.352733999999998</v>
      </c>
      <c r="K14" s="10" t="s">
        <v>1351</v>
      </c>
    </row>
    <row r="15" spans="1:11" ht="12" hidden="1" customHeight="1">
      <c r="A15" s="10" t="s">
        <v>49</v>
      </c>
      <c r="B15" s="10" t="s">
        <v>38</v>
      </c>
      <c r="C15" s="10" t="s">
        <v>75</v>
      </c>
      <c r="D15" s="10" t="s">
        <v>11</v>
      </c>
      <c r="E15" s="11">
        <v>110338</v>
      </c>
      <c r="F15" s="10" t="s">
        <v>1388</v>
      </c>
      <c r="G15" s="10" t="s">
        <v>1389</v>
      </c>
      <c r="H15" s="10" t="s">
        <v>1390</v>
      </c>
      <c r="I15" s="11">
        <v>34.075578</v>
      </c>
      <c r="J15" s="11">
        <v>42.379541000000003</v>
      </c>
      <c r="K15" s="10" t="s">
        <v>1351</v>
      </c>
    </row>
    <row r="16" spans="1:11" ht="12" hidden="1" customHeight="1">
      <c r="A16" s="10" t="s">
        <v>49</v>
      </c>
      <c r="B16" s="10" t="s">
        <v>38</v>
      </c>
      <c r="C16" s="10" t="s">
        <v>75</v>
      </c>
      <c r="D16" s="10" t="s">
        <v>11</v>
      </c>
      <c r="E16" s="11">
        <v>110341</v>
      </c>
      <c r="F16" s="10" t="s">
        <v>1391</v>
      </c>
      <c r="G16" s="10" t="s">
        <v>1392</v>
      </c>
      <c r="H16" s="10" t="s">
        <v>1393</v>
      </c>
      <c r="I16" s="11">
        <v>34.124850000000002</v>
      </c>
      <c r="J16" s="11">
        <v>42.393653</v>
      </c>
      <c r="K16" s="10" t="s">
        <v>1351</v>
      </c>
    </row>
    <row r="17" spans="1:11" ht="12" hidden="1" customHeight="1">
      <c r="A17" s="10" t="s">
        <v>49</v>
      </c>
      <c r="B17" s="10" t="s">
        <v>38</v>
      </c>
      <c r="C17" s="10" t="s">
        <v>75</v>
      </c>
      <c r="D17" s="10" t="s">
        <v>11</v>
      </c>
      <c r="E17" s="11">
        <v>110330</v>
      </c>
      <c r="F17" s="10" t="s">
        <v>1394</v>
      </c>
      <c r="G17" s="10" t="s">
        <v>1395</v>
      </c>
      <c r="H17" s="10" t="s">
        <v>1396</v>
      </c>
      <c r="I17" s="11">
        <v>34.097777999999998</v>
      </c>
      <c r="J17" s="11">
        <v>42.382641999999997</v>
      </c>
      <c r="K17" s="10" t="s">
        <v>1351</v>
      </c>
    </row>
    <row r="18" spans="1:11" ht="12" hidden="1" customHeight="1">
      <c r="A18" s="10" t="s">
        <v>49</v>
      </c>
      <c r="B18" s="10" t="s">
        <v>38</v>
      </c>
      <c r="C18" s="10" t="s">
        <v>75</v>
      </c>
      <c r="D18" s="10" t="s">
        <v>11</v>
      </c>
      <c r="E18" s="11">
        <v>110336</v>
      </c>
      <c r="F18" s="10" t="s">
        <v>1397</v>
      </c>
      <c r="G18" s="10" t="s">
        <v>1398</v>
      </c>
      <c r="H18" s="10" t="s">
        <v>1399</v>
      </c>
      <c r="I18" s="11">
        <v>34.087153000000001</v>
      </c>
      <c r="J18" s="11">
        <v>42.366315</v>
      </c>
      <c r="K18" s="10" t="s">
        <v>1351</v>
      </c>
    </row>
    <row r="19" spans="1:11" ht="12" hidden="1" customHeight="1">
      <c r="A19" s="10" t="s">
        <v>49</v>
      </c>
      <c r="B19" s="10" t="s">
        <v>38</v>
      </c>
      <c r="C19" s="10" t="s">
        <v>75</v>
      </c>
      <c r="D19" s="10" t="s">
        <v>11</v>
      </c>
      <c r="E19" s="11">
        <v>110332</v>
      </c>
      <c r="F19" s="10" t="s">
        <v>1400</v>
      </c>
      <c r="G19" s="10" t="s">
        <v>1401</v>
      </c>
      <c r="H19" s="10" t="s">
        <v>1402</v>
      </c>
      <c r="I19" s="11">
        <v>34.095277000000003</v>
      </c>
      <c r="J19" s="11">
        <v>42.376353000000002</v>
      </c>
      <c r="K19" s="10" t="s">
        <v>1351</v>
      </c>
    </row>
    <row r="20" spans="1:11" ht="12" hidden="1" customHeight="1">
      <c r="A20" s="10" t="s">
        <v>49</v>
      </c>
      <c r="B20" s="10" t="s">
        <v>38</v>
      </c>
      <c r="C20" s="10" t="s">
        <v>75</v>
      </c>
      <c r="D20" s="10" t="s">
        <v>11</v>
      </c>
      <c r="E20" s="11">
        <v>110334</v>
      </c>
      <c r="F20" s="10" t="s">
        <v>1403</v>
      </c>
      <c r="G20" s="10" t="s">
        <v>1404</v>
      </c>
      <c r="H20" s="10" t="s">
        <v>1405</v>
      </c>
      <c r="I20" s="11">
        <v>34.079306000000003</v>
      </c>
      <c r="J20" s="11">
        <v>42.366754</v>
      </c>
      <c r="K20" s="10" t="s">
        <v>1351</v>
      </c>
    </row>
    <row r="21" spans="1:11" ht="12" hidden="1" customHeight="1">
      <c r="A21" s="10" t="s">
        <v>49</v>
      </c>
      <c r="B21" s="10" t="s">
        <v>38</v>
      </c>
      <c r="C21" s="10" t="s">
        <v>75</v>
      </c>
      <c r="D21" s="10" t="s">
        <v>11</v>
      </c>
      <c r="E21" s="11">
        <v>110333</v>
      </c>
      <c r="F21" s="10" t="s">
        <v>1406</v>
      </c>
      <c r="G21" s="10" t="s">
        <v>387</v>
      </c>
      <c r="H21" s="10" t="s">
        <v>1407</v>
      </c>
      <c r="I21" s="11">
        <v>34.089224000000002</v>
      </c>
      <c r="J21" s="11">
        <v>42.358040000000003</v>
      </c>
      <c r="K21" s="10" t="s">
        <v>1351</v>
      </c>
    </row>
    <row r="22" spans="1:11" ht="12" hidden="1" customHeight="1">
      <c r="A22" s="10" t="s">
        <v>49</v>
      </c>
      <c r="B22" s="10" t="s">
        <v>38</v>
      </c>
      <c r="C22" s="10" t="s">
        <v>75</v>
      </c>
      <c r="D22" s="10" t="s">
        <v>11</v>
      </c>
      <c r="E22" s="11">
        <v>110335</v>
      </c>
      <c r="F22" s="10" t="s">
        <v>1408</v>
      </c>
      <c r="G22" s="10" t="s">
        <v>1409</v>
      </c>
      <c r="H22" s="10" t="s">
        <v>1410</v>
      </c>
      <c r="I22" s="11">
        <v>34.095627</v>
      </c>
      <c r="J22" s="11">
        <v>42.376702999999999</v>
      </c>
      <c r="K22" s="10" t="s">
        <v>1351</v>
      </c>
    </row>
    <row r="23" spans="1:11" ht="12" hidden="1" customHeight="1">
      <c r="A23" s="10" t="s">
        <v>49</v>
      </c>
      <c r="B23" s="10" t="s">
        <v>38</v>
      </c>
      <c r="C23" s="10" t="s">
        <v>75</v>
      </c>
      <c r="D23" s="10" t="s">
        <v>11</v>
      </c>
      <c r="E23" s="11">
        <v>110339</v>
      </c>
      <c r="F23" s="10" t="s">
        <v>1411</v>
      </c>
      <c r="G23" s="10" t="s">
        <v>1412</v>
      </c>
      <c r="H23" s="10" t="s">
        <v>1413</v>
      </c>
      <c r="I23" s="11">
        <v>34.068697</v>
      </c>
      <c r="J23" s="11">
        <v>42.404384999999998</v>
      </c>
      <c r="K23" s="10" t="s">
        <v>1351</v>
      </c>
    </row>
    <row r="24" spans="1:11" ht="12" hidden="1" customHeight="1">
      <c r="A24" s="10" t="s">
        <v>49</v>
      </c>
      <c r="B24" s="10" t="s">
        <v>38</v>
      </c>
      <c r="C24" s="10" t="s">
        <v>75</v>
      </c>
      <c r="D24" s="10" t="s">
        <v>11</v>
      </c>
      <c r="E24" s="11">
        <v>110340</v>
      </c>
      <c r="F24" s="10" t="s">
        <v>1414</v>
      </c>
      <c r="G24" s="10" t="s">
        <v>1415</v>
      </c>
      <c r="H24" s="10" t="s">
        <v>1416</v>
      </c>
      <c r="I24" s="11">
        <v>34.065240000000003</v>
      </c>
      <c r="J24" s="11">
        <v>42.408788000000001</v>
      </c>
      <c r="K24" s="10" t="s">
        <v>1351</v>
      </c>
    </row>
    <row r="25" spans="1:11" ht="12" hidden="1" customHeight="1">
      <c r="A25" s="10" t="s">
        <v>49</v>
      </c>
      <c r="B25" s="10" t="s">
        <v>38</v>
      </c>
      <c r="C25" s="10" t="s">
        <v>77</v>
      </c>
      <c r="D25" s="10" t="s">
        <v>10</v>
      </c>
      <c r="E25" s="11">
        <v>110348</v>
      </c>
      <c r="F25" s="10" t="s">
        <v>1417</v>
      </c>
      <c r="G25" s="10" t="s">
        <v>1418</v>
      </c>
      <c r="H25" s="10" t="s">
        <v>1419</v>
      </c>
      <c r="I25" s="11">
        <v>34.021230000000003</v>
      </c>
      <c r="J25" s="11">
        <v>42.476101</v>
      </c>
      <c r="K25" s="10" t="s">
        <v>1351</v>
      </c>
    </row>
    <row r="26" spans="1:11" ht="12" hidden="1" customHeight="1">
      <c r="A26" s="10" t="s">
        <v>49</v>
      </c>
      <c r="B26" s="10" t="s">
        <v>38</v>
      </c>
      <c r="C26" s="10" t="s">
        <v>77</v>
      </c>
      <c r="D26" s="10" t="s">
        <v>10</v>
      </c>
      <c r="E26" s="11">
        <v>110353</v>
      </c>
      <c r="F26" s="10" t="s">
        <v>1420</v>
      </c>
      <c r="G26" s="10" t="s">
        <v>1421</v>
      </c>
      <c r="H26" s="10" t="s">
        <v>1422</v>
      </c>
      <c r="I26" s="11">
        <v>33.665629000000003</v>
      </c>
      <c r="J26" s="11">
        <v>42.847448999999997</v>
      </c>
      <c r="K26" s="10" t="s">
        <v>1351</v>
      </c>
    </row>
    <row r="27" spans="1:11" ht="12" hidden="1" customHeight="1">
      <c r="A27" s="10" t="s">
        <v>49</v>
      </c>
      <c r="B27" s="10" t="s">
        <v>38</v>
      </c>
      <c r="C27" s="10" t="s">
        <v>77</v>
      </c>
      <c r="D27" s="10" t="s">
        <v>10</v>
      </c>
      <c r="E27" s="11">
        <v>110354</v>
      </c>
      <c r="F27" s="10" t="s">
        <v>1423</v>
      </c>
      <c r="G27" s="10" t="s">
        <v>1424</v>
      </c>
      <c r="H27" s="10" t="s">
        <v>1425</v>
      </c>
      <c r="I27" s="11">
        <v>33.639006000000002</v>
      </c>
      <c r="J27" s="11">
        <v>42.830587999999999</v>
      </c>
      <c r="K27" s="10" t="s">
        <v>1351</v>
      </c>
    </row>
    <row r="28" spans="1:11" ht="12" hidden="1" customHeight="1">
      <c r="A28" s="10" t="s">
        <v>49</v>
      </c>
      <c r="B28" s="10" t="s">
        <v>38</v>
      </c>
      <c r="C28" s="10" t="s">
        <v>77</v>
      </c>
      <c r="D28" s="10" t="s">
        <v>10</v>
      </c>
      <c r="E28" s="11">
        <v>110343</v>
      </c>
      <c r="F28" s="10" t="s">
        <v>1426</v>
      </c>
      <c r="G28" s="10" t="s">
        <v>1427</v>
      </c>
      <c r="H28" s="10" t="s">
        <v>1428</v>
      </c>
      <c r="I28" s="11">
        <v>33.635724000000003</v>
      </c>
      <c r="J28" s="11">
        <v>42.841822999999998</v>
      </c>
      <c r="K28" s="10" t="s">
        <v>1351</v>
      </c>
    </row>
    <row r="29" spans="1:11" ht="12" hidden="1" customHeight="1">
      <c r="A29" s="10" t="s">
        <v>49</v>
      </c>
      <c r="B29" s="10" t="s">
        <v>38</v>
      </c>
      <c r="C29" s="10" t="s">
        <v>77</v>
      </c>
      <c r="D29" s="10" t="s">
        <v>10</v>
      </c>
      <c r="E29" s="11">
        <v>110344</v>
      </c>
      <c r="F29" s="10" t="s">
        <v>1429</v>
      </c>
      <c r="G29" s="10" t="s">
        <v>1430</v>
      </c>
      <c r="H29" s="10" t="s">
        <v>1431</v>
      </c>
      <c r="I29" s="11">
        <v>33.781981999999999</v>
      </c>
      <c r="J29" s="11">
        <v>42.732874000000002</v>
      </c>
      <c r="K29" s="10" t="s">
        <v>1351</v>
      </c>
    </row>
    <row r="30" spans="1:11" ht="12" hidden="1" customHeight="1">
      <c r="A30" s="10" t="s">
        <v>49</v>
      </c>
      <c r="B30" s="10" t="s">
        <v>38</v>
      </c>
      <c r="C30" s="10" t="s">
        <v>77</v>
      </c>
      <c r="D30" s="10" t="s">
        <v>10</v>
      </c>
      <c r="E30" s="11">
        <v>110357</v>
      </c>
      <c r="F30" s="10" t="s">
        <v>1432</v>
      </c>
      <c r="G30" s="10" t="s">
        <v>1433</v>
      </c>
      <c r="H30" s="10" t="s">
        <v>1434</v>
      </c>
      <c r="I30" s="11">
        <v>33.703783999999999</v>
      </c>
      <c r="J30" s="11">
        <v>42.764259000000003</v>
      </c>
      <c r="K30" s="10" t="s">
        <v>1351</v>
      </c>
    </row>
    <row r="31" spans="1:11" ht="12" hidden="1" customHeight="1">
      <c r="A31" s="10" t="s">
        <v>49</v>
      </c>
      <c r="B31" s="10" t="s">
        <v>38</v>
      </c>
      <c r="C31" s="10" t="s">
        <v>77</v>
      </c>
      <c r="D31" s="10" t="s">
        <v>10</v>
      </c>
      <c r="E31" s="11">
        <v>110358</v>
      </c>
      <c r="F31" s="10" t="s">
        <v>1435</v>
      </c>
      <c r="G31" s="10" t="s">
        <v>1436</v>
      </c>
      <c r="H31" s="10" t="s">
        <v>1437</v>
      </c>
      <c r="I31" s="11">
        <v>33.629925999999998</v>
      </c>
      <c r="J31" s="11">
        <v>42.797578999999999</v>
      </c>
      <c r="K31" s="10" t="s">
        <v>1351</v>
      </c>
    </row>
    <row r="32" spans="1:11" ht="12" hidden="1" customHeight="1">
      <c r="A32" s="10" t="s">
        <v>49</v>
      </c>
      <c r="B32" s="10" t="s">
        <v>38</v>
      </c>
      <c r="C32" s="10" t="s">
        <v>77</v>
      </c>
      <c r="D32" s="10" t="s">
        <v>10</v>
      </c>
      <c r="E32" s="11">
        <v>110342</v>
      </c>
      <c r="F32" s="10" t="s">
        <v>1438</v>
      </c>
      <c r="G32" s="10" t="s">
        <v>1439</v>
      </c>
      <c r="H32" s="10" t="s">
        <v>1440</v>
      </c>
      <c r="I32" s="11">
        <v>33.902137000000003</v>
      </c>
      <c r="J32" s="11">
        <v>42.573295000000002</v>
      </c>
      <c r="K32" s="10" t="s">
        <v>1351</v>
      </c>
    </row>
    <row r="33" spans="1:11" ht="12" hidden="1" customHeight="1">
      <c r="A33" s="10" t="s">
        <v>49</v>
      </c>
      <c r="B33" s="10" t="s">
        <v>38</v>
      </c>
      <c r="C33" s="10" t="s">
        <v>77</v>
      </c>
      <c r="D33" s="10" t="s">
        <v>10</v>
      </c>
      <c r="E33" s="11">
        <v>110345</v>
      </c>
      <c r="F33" s="10" t="s">
        <v>1441</v>
      </c>
      <c r="G33" s="10" t="s">
        <v>1442</v>
      </c>
      <c r="H33" s="10" t="s">
        <v>1443</v>
      </c>
      <c r="I33" s="11">
        <v>33.7057</v>
      </c>
      <c r="J33" s="11">
        <v>42.753416000000001</v>
      </c>
      <c r="K33" s="10" t="s">
        <v>1351</v>
      </c>
    </row>
    <row r="34" spans="1:11" ht="12" hidden="1" customHeight="1">
      <c r="A34" s="10" t="s">
        <v>49</v>
      </c>
      <c r="B34" s="10" t="s">
        <v>38</v>
      </c>
      <c r="C34" s="10" t="s">
        <v>77</v>
      </c>
      <c r="D34" s="10" t="s">
        <v>10</v>
      </c>
      <c r="E34" s="11">
        <v>110347</v>
      </c>
      <c r="F34" s="10" t="s">
        <v>1444</v>
      </c>
      <c r="G34" s="10" t="s">
        <v>1445</v>
      </c>
      <c r="H34" s="10" t="s">
        <v>1446</v>
      </c>
      <c r="I34" s="11">
        <v>33.746754000000003</v>
      </c>
      <c r="J34" s="11">
        <v>42.745072999999998</v>
      </c>
      <c r="K34" s="10" t="s">
        <v>1351</v>
      </c>
    </row>
    <row r="35" spans="1:11" ht="12" hidden="1" customHeight="1">
      <c r="A35" s="10" t="s">
        <v>49</v>
      </c>
      <c r="B35" s="10" t="s">
        <v>38</v>
      </c>
      <c r="C35" s="10" t="s">
        <v>77</v>
      </c>
      <c r="D35" s="10" t="s">
        <v>10</v>
      </c>
      <c r="E35" s="11">
        <v>110346</v>
      </c>
      <c r="F35" s="10" t="s">
        <v>1447</v>
      </c>
      <c r="G35" s="10" t="s">
        <v>1448</v>
      </c>
      <c r="H35" s="10" t="s">
        <v>1449</v>
      </c>
      <c r="I35" s="11">
        <v>33.732866000000001</v>
      </c>
      <c r="J35" s="11">
        <v>42.716144</v>
      </c>
      <c r="K35" s="10" t="s">
        <v>1351</v>
      </c>
    </row>
    <row r="36" spans="1:11" ht="12" hidden="1" customHeight="1">
      <c r="A36" s="10" t="s">
        <v>49</v>
      </c>
      <c r="B36" s="10" t="s">
        <v>38</v>
      </c>
      <c r="C36" s="10" t="s">
        <v>77</v>
      </c>
      <c r="D36" s="10" t="s">
        <v>10</v>
      </c>
      <c r="E36" s="11">
        <v>110349</v>
      </c>
      <c r="F36" s="10" t="s">
        <v>1450</v>
      </c>
      <c r="G36" s="10" t="s">
        <v>1451</v>
      </c>
      <c r="H36" s="10" t="s">
        <v>1452</v>
      </c>
      <c r="I36" s="11">
        <v>33.544415999999998</v>
      </c>
      <c r="J36" s="11">
        <v>43.004027999999998</v>
      </c>
      <c r="K36" s="10" t="s">
        <v>1351</v>
      </c>
    </row>
    <row r="37" spans="1:11" ht="12" hidden="1" customHeight="1">
      <c r="A37" s="10" t="s">
        <v>49</v>
      </c>
      <c r="B37" s="10" t="s">
        <v>38</v>
      </c>
      <c r="C37" s="10" t="s">
        <v>77</v>
      </c>
      <c r="D37" s="10" t="s">
        <v>10</v>
      </c>
      <c r="E37" s="11">
        <v>110355</v>
      </c>
      <c r="F37" s="10" t="s">
        <v>1453</v>
      </c>
      <c r="G37" s="10" t="s">
        <v>1454</v>
      </c>
      <c r="H37" s="10" t="s">
        <v>1455</v>
      </c>
      <c r="I37" s="11">
        <v>33.722447000000003</v>
      </c>
      <c r="J37" s="11">
        <v>42.712102000000002</v>
      </c>
      <c r="K37" s="10" t="s">
        <v>1351</v>
      </c>
    </row>
    <row r="38" spans="1:11" ht="12" hidden="1" customHeight="1">
      <c r="A38" s="10" t="s">
        <v>49</v>
      </c>
      <c r="B38" s="10" t="s">
        <v>38</v>
      </c>
      <c r="C38" s="10" t="s">
        <v>77</v>
      </c>
      <c r="D38" s="10" t="s">
        <v>10</v>
      </c>
      <c r="E38" s="11">
        <v>110356</v>
      </c>
      <c r="F38" s="10" t="s">
        <v>1456</v>
      </c>
      <c r="G38" s="10" t="s">
        <v>1457</v>
      </c>
      <c r="H38" s="10" t="s">
        <v>1458</v>
      </c>
      <c r="I38" s="11">
        <v>33.656106999999999</v>
      </c>
      <c r="J38" s="11">
        <v>42.803928999999997</v>
      </c>
      <c r="K38" s="10" t="s">
        <v>1351</v>
      </c>
    </row>
    <row r="39" spans="1:11" ht="12" hidden="1" customHeight="1">
      <c r="A39" s="10" t="s">
        <v>49</v>
      </c>
      <c r="B39" s="10" t="s">
        <v>38</v>
      </c>
      <c r="C39" s="10" t="s">
        <v>77</v>
      </c>
      <c r="D39" s="10" t="s">
        <v>10</v>
      </c>
      <c r="E39" s="11">
        <v>110350</v>
      </c>
      <c r="F39" s="10" t="s">
        <v>1459</v>
      </c>
      <c r="G39" s="10" t="s">
        <v>1460</v>
      </c>
      <c r="H39" s="10" t="s">
        <v>1461</v>
      </c>
      <c r="I39" s="11">
        <v>33.703645000000002</v>
      </c>
      <c r="J39" s="11">
        <v>42.792140000000003</v>
      </c>
      <c r="K39" s="10" t="s">
        <v>1351</v>
      </c>
    </row>
    <row r="40" spans="1:11" ht="12" hidden="1" customHeight="1">
      <c r="A40" s="10" t="s">
        <v>49</v>
      </c>
      <c r="B40" s="10" t="s">
        <v>38</v>
      </c>
      <c r="C40" s="10" t="s">
        <v>77</v>
      </c>
      <c r="D40" s="10" t="s">
        <v>10</v>
      </c>
      <c r="E40" s="11">
        <v>110352</v>
      </c>
      <c r="F40" s="10" t="s">
        <v>1462</v>
      </c>
      <c r="G40" s="10" t="s">
        <v>1463</v>
      </c>
      <c r="H40" s="10" t="s">
        <v>1464</v>
      </c>
      <c r="I40" s="11">
        <v>33.704428999999998</v>
      </c>
      <c r="J40" s="11">
        <v>42.771718</v>
      </c>
      <c r="K40" s="10" t="s">
        <v>1351</v>
      </c>
    </row>
    <row r="41" spans="1:11" ht="12" hidden="1" customHeight="1">
      <c r="A41" s="10" t="s">
        <v>49</v>
      </c>
      <c r="B41" s="10" t="s">
        <v>38</v>
      </c>
      <c r="C41" s="10" t="s">
        <v>77</v>
      </c>
      <c r="D41" s="10" t="s">
        <v>10</v>
      </c>
      <c r="E41" s="11">
        <v>110351</v>
      </c>
      <c r="F41" s="10" t="s">
        <v>1465</v>
      </c>
      <c r="G41" s="10" t="s">
        <v>1466</v>
      </c>
      <c r="H41" s="10" t="s">
        <v>1467</v>
      </c>
      <c r="I41" s="11">
        <v>33.662678</v>
      </c>
      <c r="J41" s="11">
        <v>42.797350000000002</v>
      </c>
      <c r="K41" s="10" t="s">
        <v>1351</v>
      </c>
    </row>
    <row r="42" spans="1:11" ht="12" hidden="1" customHeight="1">
      <c r="A42" s="10" t="s">
        <v>49</v>
      </c>
      <c r="B42" s="10" t="s">
        <v>38</v>
      </c>
      <c r="C42" s="10" t="s">
        <v>83</v>
      </c>
      <c r="D42" s="10" t="s">
        <v>81</v>
      </c>
      <c r="E42" s="11">
        <v>110360</v>
      </c>
      <c r="F42" s="10" t="s">
        <v>1468</v>
      </c>
      <c r="G42" s="10" t="s">
        <v>1469</v>
      </c>
      <c r="H42" s="10" t="s">
        <v>1470</v>
      </c>
      <c r="I42" s="11">
        <v>33.378565000000002</v>
      </c>
      <c r="J42" s="11">
        <v>43.532009000000002</v>
      </c>
      <c r="K42" s="10" t="s">
        <v>1351</v>
      </c>
    </row>
    <row r="43" spans="1:11" ht="12" hidden="1" customHeight="1">
      <c r="A43" s="10" t="s">
        <v>49</v>
      </c>
      <c r="B43" s="10" t="s">
        <v>38</v>
      </c>
      <c r="C43" s="10" t="s">
        <v>83</v>
      </c>
      <c r="D43" s="10" t="s">
        <v>81</v>
      </c>
      <c r="E43" s="11">
        <v>110359</v>
      </c>
      <c r="F43" s="10" t="s">
        <v>1471</v>
      </c>
      <c r="G43" s="10" t="s">
        <v>1472</v>
      </c>
      <c r="H43" s="10" t="s">
        <v>1473</v>
      </c>
      <c r="I43" s="11">
        <v>33.383673000000002</v>
      </c>
      <c r="J43" s="11">
        <v>43.526364000000001</v>
      </c>
      <c r="K43" s="10" t="s">
        <v>1351</v>
      </c>
    </row>
    <row r="44" spans="1:11" ht="12" hidden="1" customHeight="1">
      <c r="A44" s="10" t="s">
        <v>50</v>
      </c>
      <c r="B44" s="10" t="s">
        <v>39</v>
      </c>
      <c r="C44" s="10" t="s">
        <v>161</v>
      </c>
      <c r="D44" s="10" t="s">
        <v>1474</v>
      </c>
      <c r="E44" s="11">
        <v>610684</v>
      </c>
      <c r="F44" s="10" t="s">
        <v>1475</v>
      </c>
      <c r="G44" s="10" t="s">
        <v>1476</v>
      </c>
      <c r="H44" s="10" t="s">
        <v>1477</v>
      </c>
      <c r="I44" s="11">
        <v>32.570841000000001</v>
      </c>
      <c r="J44" s="11">
        <v>44.412258000000001</v>
      </c>
      <c r="K44" s="10" t="s">
        <v>1351</v>
      </c>
    </row>
    <row r="45" spans="1:11" ht="12" hidden="1" customHeight="1">
      <c r="A45" s="10" t="s">
        <v>50</v>
      </c>
      <c r="B45" s="10" t="s">
        <v>39</v>
      </c>
      <c r="C45" s="10" t="s">
        <v>161</v>
      </c>
      <c r="D45" s="10" t="s">
        <v>1474</v>
      </c>
      <c r="E45" s="11">
        <v>610693</v>
      </c>
      <c r="F45" s="10" t="s">
        <v>1478</v>
      </c>
      <c r="G45" s="10" t="s">
        <v>1479</v>
      </c>
      <c r="H45" s="10" t="s">
        <v>1480</v>
      </c>
      <c r="I45" s="11">
        <v>32.570920999999998</v>
      </c>
      <c r="J45" s="11">
        <v>44.412439999999997</v>
      </c>
      <c r="K45" s="10" t="s">
        <v>1351</v>
      </c>
    </row>
    <row r="46" spans="1:11" ht="12" hidden="1" customHeight="1">
      <c r="A46" s="10" t="s">
        <v>50</v>
      </c>
      <c r="B46" s="10" t="s">
        <v>39</v>
      </c>
      <c r="C46" s="10" t="s">
        <v>161</v>
      </c>
      <c r="D46" s="10" t="s">
        <v>1474</v>
      </c>
      <c r="E46" s="11">
        <v>610711</v>
      </c>
      <c r="F46" s="10" t="s">
        <v>1481</v>
      </c>
      <c r="G46" s="10" t="s">
        <v>1482</v>
      </c>
      <c r="H46" s="10" t="s">
        <v>1483</v>
      </c>
      <c r="I46" s="11">
        <v>32.552391</v>
      </c>
      <c r="J46" s="11">
        <v>44.572108</v>
      </c>
      <c r="K46" s="10" t="s">
        <v>1351</v>
      </c>
    </row>
    <row r="47" spans="1:11" ht="12" hidden="1" customHeight="1">
      <c r="A47" s="10" t="s">
        <v>50</v>
      </c>
      <c r="B47" s="10" t="s">
        <v>39</v>
      </c>
      <c r="C47" s="10" t="s">
        <v>161</v>
      </c>
      <c r="D47" s="10" t="s">
        <v>1474</v>
      </c>
      <c r="E47" s="11">
        <v>610696</v>
      </c>
      <c r="F47" s="10" t="s">
        <v>1484</v>
      </c>
      <c r="G47" s="10" t="s">
        <v>1485</v>
      </c>
      <c r="H47" s="10" t="s">
        <v>1486</v>
      </c>
      <c r="I47" s="11">
        <v>32.555554000000001</v>
      </c>
      <c r="J47" s="11">
        <v>44.577210000000001</v>
      </c>
      <c r="K47" s="10" t="s">
        <v>1351</v>
      </c>
    </row>
    <row r="48" spans="1:11" ht="12" hidden="1" customHeight="1">
      <c r="A48" s="10" t="s">
        <v>50</v>
      </c>
      <c r="B48" s="10" t="s">
        <v>39</v>
      </c>
      <c r="C48" s="10" t="s">
        <v>161</v>
      </c>
      <c r="D48" s="10" t="s">
        <v>1474</v>
      </c>
      <c r="E48" s="11">
        <v>610648</v>
      </c>
      <c r="F48" s="10" t="s">
        <v>1487</v>
      </c>
      <c r="G48" s="10" t="s">
        <v>1488</v>
      </c>
      <c r="H48" s="10" t="s">
        <v>1489</v>
      </c>
      <c r="I48" s="11">
        <v>32.647792000000003</v>
      </c>
      <c r="J48" s="11">
        <v>44.729221000000003</v>
      </c>
      <c r="K48" s="10" t="s">
        <v>1351</v>
      </c>
    </row>
    <row r="49" spans="1:11" ht="12" hidden="1" customHeight="1">
      <c r="A49" s="10" t="s">
        <v>50</v>
      </c>
      <c r="B49" s="10" t="s">
        <v>39</v>
      </c>
      <c r="C49" s="10" t="s">
        <v>161</v>
      </c>
      <c r="D49" s="10" t="s">
        <v>1474</v>
      </c>
      <c r="E49" s="11">
        <v>610704</v>
      </c>
      <c r="F49" s="10" t="s">
        <v>1490</v>
      </c>
      <c r="G49" s="10" t="s">
        <v>1491</v>
      </c>
      <c r="H49" s="10" t="s">
        <v>1492</v>
      </c>
      <c r="I49" s="11">
        <v>32.407527000000002</v>
      </c>
      <c r="J49" s="11">
        <v>44.302331100000004</v>
      </c>
      <c r="K49" s="10" t="s">
        <v>1351</v>
      </c>
    </row>
    <row r="50" spans="1:11" ht="12" hidden="1" customHeight="1">
      <c r="A50" s="10" t="s">
        <v>50</v>
      </c>
      <c r="B50" s="10" t="s">
        <v>39</v>
      </c>
      <c r="C50" s="10" t="s">
        <v>161</v>
      </c>
      <c r="D50" s="10" t="s">
        <v>1474</v>
      </c>
      <c r="E50" s="11">
        <v>610705</v>
      </c>
      <c r="F50" s="10" t="s">
        <v>1493</v>
      </c>
      <c r="G50" s="10" t="s">
        <v>1494</v>
      </c>
      <c r="H50" s="10" t="s">
        <v>1495</v>
      </c>
      <c r="I50" s="11">
        <v>32.400385</v>
      </c>
      <c r="J50" s="11">
        <v>44.293999599999999</v>
      </c>
      <c r="K50" s="10" t="s">
        <v>1351</v>
      </c>
    </row>
    <row r="51" spans="1:11" ht="12" hidden="1" customHeight="1">
      <c r="A51" s="10" t="s">
        <v>50</v>
      </c>
      <c r="B51" s="10" t="s">
        <v>39</v>
      </c>
      <c r="C51" s="10" t="s">
        <v>161</v>
      </c>
      <c r="D51" s="10" t="s">
        <v>1474</v>
      </c>
      <c r="E51" s="11">
        <v>610706</v>
      </c>
      <c r="F51" s="10" t="s">
        <v>1496</v>
      </c>
      <c r="G51" s="10" t="s">
        <v>1497</v>
      </c>
      <c r="H51" s="10" t="s">
        <v>1498</v>
      </c>
      <c r="I51" s="11">
        <v>32.407344999999999</v>
      </c>
      <c r="J51" s="11">
        <v>44.308546</v>
      </c>
      <c r="K51" s="10" t="s">
        <v>1351</v>
      </c>
    </row>
    <row r="52" spans="1:11" ht="12" hidden="1" customHeight="1">
      <c r="A52" s="10" t="s">
        <v>50</v>
      </c>
      <c r="B52" s="10" t="s">
        <v>39</v>
      </c>
      <c r="C52" s="10" t="s">
        <v>161</v>
      </c>
      <c r="D52" s="10" t="s">
        <v>1474</v>
      </c>
      <c r="E52" s="11">
        <v>610739</v>
      </c>
      <c r="F52" s="10" t="s">
        <v>1499</v>
      </c>
      <c r="G52" s="10" t="s">
        <v>1500</v>
      </c>
      <c r="H52" s="10" t="s">
        <v>1501</v>
      </c>
      <c r="I52" s="11">
        <v>32.590881000000003</v>
      </c>
      <c r="J52" s="11">
        <v>44.448138</v>
      </c>
      <c r="K52" s="10" t="s">
        <v>1351</v>
      </c>
    </row>
    <row r="53" spans="1:11" ht="12" hidden="1" customHeight="1">
      <c r="A53" s="10" t="s">
        <v>50</v>
      </c>
      <c r="B53" s="10" t="s">
        <v>39</v>
      </c>
      <c r="C53" s="10" t="s">
        <v>161</v>
      </c>
      <c r="D53" s="10" t="s">
        <v>1474</v>
      </c>
      <c r="E53" s="11">
        <v>610691</v>
      </c>
      <c r="F53" s="10" t="s">
        <v>1502</v>
      </c>
      <c r="G53" s="10" t="s">
        <v>1503</v>
      </c>
      <c r="H53" s="10" t="s">
        <v>1504</v>
      </c>
      <c r="I53" s="11">
        <v>32.523989999999998</v>
      </c>
      <c r="J53" s="11">
        <v>44.511983999999998</v>
      </c>
      <c r="K53" s="10" t="s">
        <v>1351</v>
      </c>
    </row>
    <row r="54" spans="1:11" ht="12" hidden="1" customHeight="1">
      <c r="A54" s="10" t="s">
        <v>50</v>
      </c>
      <c r="B54" s="10" t="s">
        <v>39</v>
      </c>
      <c r="C54" s="10" t="s">
        <v>161</v>
      </c>
      <c r="D54" s="10" t="s">
        <v>1474</v>
      </c>
      <c r="E54" s="11">
        <v>610681</v>
      </c>
      <c r="F54" s="10" t="s">
        <v>1505</v>
      </c>
      <c r="G54" s="10" t="s">
        <v>1506</v>
      </c>
      <c r="H54" s="10" t="s">
        <v>1507</v>
      </c>
      <c r="I54" s="11">
        <v>32.665875999999997</v>
      </c>
      <c r="J54" s="11">
        <v>44.382986000000002</v>
      </c>
      <c r="K54" s="10" t="s">
        <v>1351</v>
      </c>
    </row>
    <row r="55" spans="1:11" ht="12" hidden="1" customHeight="1">
      <c r="A55" s="10" t="s">
        <v>50</v>
      </c>
      <c r="B55" s="10" t="s">
        <v>39</v>
      </c>
      <c r="C55" s="10" t="s">
        <v>161</v>
      </c>
      <c r="D55" s="10" t="s">
        <v>1474</v>
      </c>
      <c r="E55" s="11">
        <v>610650</v>
      </c>
      <c r="F55" s="10" t="s">
        <v>1508</v>
      </c>
      <c r="G55" s="10" t="s">
        <v>1509</v>
      </c>
      <c r="H55" s="10" t="s">
        <v>1510</v>
      </c>
      <c r="I55" s="11">
        <v>32.670229999999997</v>
      </c>
      <c r="J55" s="11">
        <v>44.501925999999997</v>
      </c>
      <c r="K55" s="10" t="s">
        <v>1351</v>
      </c>
    </row>
    <row r="56" spans="1:11" ht="12" hidden="1" customHeight="1">
      <c r="A56" s="10" t="s">
        <v>50</v>
      </c>
      <c r="B56" s="10" t="s">
        <v>39</v>
      </c>
      <c r="C56" s="10" t="s">
        <v>161</v>
      </c>
      <c r="D56" s="10" t="s">
        <v>1474</v>
      </c>
      <c r="E56" s="11">
        <v>610664</v>
      </c>
      <c r="F56" s="10" t="s">
        <v>1511</v>
      </c>
      <c r="G56" s="10" t="s">
        <v>1512</v>
      </c>
      <c r="H56" s="10" t="s">
        <v>1513</v>
      </c>
      <c r="I56" s="11">
        <v>32.543664</v>
      </c>
      <c r="J56" s="11">
        <v>44.528300000000002</v>
      </c>
      <c r="K56" s="10" t="s">
        <v>1351</v>
      </c>
    </row>
    <row r="57" spans="1:11" ht="12" hidden="1" customHeight="1">
      <c r="A57" s="10" t="s">
        <v>50</v>
      </c>
      <c r="B57" s="10" t="s">
        <v>39</v>
      </c>
      <c r="C57" s="10" t="s">
        <v>161</v>
      </c>
      <c r="D57" s="10" t="s">
        <v>1474</v>
      </c>
      <c r="E57" s="11">
        <v>610651</v>
      </c>
      <c r="F57" s="10" t="s">
        <v>1514</v>
      </c>
      <c r="G57" s="10" t="s">
        <v>1515</v>
      </c>
      <c r="H57" s="10" t="s">
        <v>1516</v>
      </c>
      <c r="I57" s="11">
        <v>32.748379999999997</v>
      </c>
      <c r="J57" s="11">
        <v>44.469177000000002</v>
      </c>
      <c r="K57" s="10" t="s">
        <v>1351</v>
      </c>
    </row>
    <row r="58" spans="1:11" ht="12" hidden="1" customHeight="1">
      <c r="A58" s="10" t="s">
        <v>50</v>
      </c>
      <c r="B58" s="10" t="s">
        <v>39</v>
      </c>
      <c r="C58" s="10" t="s">
        <v>161</v>
      </c>
      <c r="D58" s="10" t="s">
        <v>1474</v>
      </c>
      <c r="E58" s="11">
        <v>610668</v>
      </c>
      <c r="F58" s="10" t="s">
        <v>1517</v>
      </c>
      <c r="G58" s="10" t="s">
        <v>1518</v>
      </c>
      <c r="H58" s="10" t="s">
        <v>1519</v>
      </c>
      <c r="I58" s="11">
        <v>32.551113000000001</v>
      </c>
      <c r="J58" s="11">
        <v>44.519841999999997</v>
      </c>
      <c r="K58" s="10" t="s">
        <v>1351</v>
      </c>
    </row>
    <row r="59" spans="1:11" ht="12" hidden="1" customHeight="1">
      <c r="A59" s="10" t="s">
        <v>50</v>
      </c>
      <c r="B59" s="10" t="s">
        <v>39</v>
      </c>
      <c r="C59" s="10" t="s">
        <v>161</v>
      </c>
      <c r="D59" s="10" t="s">
        <v>1474</v>
      </c>
      <c r="E59" s="11">
        <v>610683</v>
      </c>
      <c r="F59" s="10" t="s">
        <v>1520</v>
      </c>
      <c r="G59" s="10" t="s">
        <v>1521</v>
      </c>
      <c r="H59" s="10" t="s">
        <v>1522</v>
      </c>
      <c r="I59" s="11">
        <v>32.647334999999998</v>
      </c>
      <c r="J59" s="11">
        <v>44.396596000000002</v>
      </c>
      <c r="K59" s="10" t="s">
        <v>1351</v>
      </c>
    </row>
    <row r="60" spans="1:11" ht="12" hidden="1" customHeight="1">
      <c r="A60" s="10" t="s">
        <v>50</v>
      </c>
      <c r="B60" s="10" t="s">
        <v>39</v>
      </c>
      <c r="C60" s="10" t="s">
        <v>161</v>
      </c>
      <c r="D60" s="10" t="s">
        <v>1474</v>
      </c>
      <c r="E60" s="11">
        <v>610682</v>
      </c>
      <c r="F60" s="10" t="s">
        <v>1523</v>
      </c>
      <c r="G60" s="10" t="s">
        <v>1524</v>
      </c>
      <c r="H60" s="10" t="s">
        <v>1525</v>
      </c>
      <c r="I60" s="11">
        <v>32.706395999999998</v>
      </c>
      <c r="J60" s="11">
        <v>44.417040999999998</v>
      </c>
      <c r="K60" s="10" t="s">
        <v>1351</v>
      </c>
    </row>
    <row r="61" spans="1:11" ht="12" hidden="1" customHeight="1">
      <c r="A61" s="10" t="s">
        <v>50</v>
      </c>
      <c r="B61" s="10" t="s">
        <v>39</v>
      </c>
      <c r="C61" s="10" t="s">
        <v>161</v>
      </c>
      <c r="D61" s="10" t="s">
        <v>1474</v>
      </c>
      <c r="E61" s="11">
        <v>610680</v>
      </c>
      <c r="F61" s="10" t="s">
        <v>1526</v>
      </c>
      <c r="G61" s="10" t="s">
        <v>1527</v>
      </c>
      <c r="H61" s="10" t="s">
        <v>1528</v>
      </c>
      <c r="I61" s="11">
        <v>32.692048</v>
      </c>
      <c r="J61" s="11">
        <v>44.411732000000001</v>
      </c>
      <c r="K61" s="10" t="s">
        <v>1351</v>
      </c>
    </row>
    <row r="62" spans="1:11" ht="12" hidden="1" customHeight="1">
      <c r="A62" s="10" t="s">
        <v>50</v>
      </c>
      <c r="B62" s="10" t="s">
        <v>39</v>
      </c>
      <c r="C62" s="10" t="s">
        <v>161</v>
      </c>
      <c r="D62" s="10" t="s">
        <v>1474</v>
      </c>
      <c r="E62" s="11">
        <v>610678</v>
      </c>
      <c r="F62" s="10" t="s">
        <v>1529</v>
      </c>
      <c r="G62" s="10" t="s">
        <v>1530</v>
      </c>
      <c r="H62" s="10" t="s">
        <v>1531</v>
      </c>
      <c r="I62" s="11">
        <v>32.661023</v>
      </c>
      <c r="J62" s="11">
        <v>44.439883000000002</v>
      </c>
      <c r="K62" s="10" t="s">
        <v>1351</v>
      </c>
    </row>
    <row r="63" spans="1:11" ht="12" hidden="1" customHeight="1">
      <c r="A63" s="10" t="s">
        <v>50</v>
      </c>
      <c r="B63" s="10" t="s">
        <v>39</v>
      </c>
      <c r="C63" s="10" t="s">
        <v>161</v>
      </c>
      <c r="D63" s="10" t="s">
        <v>1474</v>
      </c>
      <c r="E63" s="11">
        <v>610726</v>
      </c>
      <c r="F63" s="10" t="s">
        <v>1532</v>
      </c>
      <c r="G63" s="10" t="s">
        <v>1533</v>
      </c>
      <c r="H63" s="10" t="s">
        <v>1534</v>
      </c>
      <c r="I63" s="11">
        <v>32.672488999999999</v>
      </c>
      <c r="J63" s="11">
        <v>44.501421000000001</v>
      </c>
      <c r="K63" s="10" t="s">
        <v>1351</v>
      </c>
    </row>
    <row r="64" spans="1:11" ht="12" hidden="1" customHeight="1">
      <c r="A64" s="10" t="s">
        <v>50</v>
      </c>
      <c r="B64" s="10" t="s">
        <v>39</v>
      </c>
      <c r="C64" s="10" t="s">
        <v>161</v>
      </c>
      <c r="D64" s="10" t="s">
        <v>1474</v>
      </c>
      <c r="E64" s="11">
        <v>610665</v>
      </c>
      <c r="F64" s="10" t="s">
        <v>1535</v>
      </c>
      <c r="G64" s="10" t="s">
        <v>1536</v>
      </c>
      <c r="H64" s="10" t="s">
        <v>1537</v>
      </c>
      <c r="I64" s="11">
        <v>32.545577999999999</v>
      </c>
      <c r="J64" s="11">
        <v>44.567323000000002</v>
      </c>
      <c r="K64" s="10" t="s">
        <v>1351</v>
      </c>
    </row>
    <row r="65" spans="1:11" ht="12" hidden="1" customHeight="1">
      <c r="A65" s="10" t="s">
        <v>50</v>
      </c>
      <c r="B65" s="10" t="s">
        <v>39</v>
      </c>
      <c r="C65" s="10" t="s">
        <v>161</v>
      </c>
      <c r="D65" s="10" t="s">
        <v>1474</v>
      </c>
      <c r="E65" s="11">
        <v>610667</v>
      </c>
      <c r="F65" s="10" t="s">
        <v>1538</v>
      </c>
      <c r="G65" s="10" t="s">
        <v>1539</v>
      </c>
      <c r="H65" s="10" t="s">
        <v>1540</v>
      </c>
      <c r="I65" s="11">
        <v>32.548543000000002</v>
      </c>
      <c r="J65" s="11">
        <v>44.510136000000003</v>
      </c>
      <c r="K65" s="10" t="s">
        <v>1351</v>
      </c>
    </row>
    <row r="66" spans="1:11" ht="12" hidden="1" customHeight="1">
      <c r="A66" s="10" t="s">
        <v>50</v>
      </c>
      <c r="B66" s="10" t="s">
        <v>39</v>
      </c>
      <c r="C66" s="10" t="s">
        <v>161</v>
      </c>
      <c r="D66" s="10" t="s">
        <v>1474</v>
      </c>
      <c r="E66" s="11">
        <v>610752</v>
      </c>
      <c r="F66" s="10" t="s">
        <v>1541</v>
      </c>
      <c r="G66" s="10" t="s">
        <v>1542</v>
      </c>
      <c r="H66" s="10" t="s">
        <v>1543</v>
      </c>
      <c r="I66" s="11">
        <v>32.385800000000003</v>
      </c>
      <c r="J66" s="11">
        <v>44.243899999999996</v>
      </c>
      <c r="K66" s="10" t="s">
        <v>1351</v>
      </c>
    </row>
    <row r="67" spans="1:11" ht="12" hidden="1" customHeight="1">
      <c r="A67" s="10" t="s">
        <v>50</v>
      </c>
      <c r="B67" s="10" t="s">
        <v>39</v>
      </c>
      <c r="C67" s="10" t="s">
        <v>161</v>
      </c>
      <c r="D67" s="10" t="s">
        <v>1474</v>
      </c>
      <c r="E67" s="11">
        <v>610649</v>
      </c>
      <c r="F67" s="10" t="s">
        <v>1544</v>
      </c>
      <c r="G67" s="10" t="s">
        <v>1545</v>
      </c>
      <c r="H67" s="10" t="s">
        <v>1546</v>
      </c>
      <c r="I67" s="11">
        <v>32.751224999999998</v>
      </c>
      <c r="J67" s="11">
        <v>44.612797999999998</v>
      </c>
      <c r="K67" s="10" t="s">
        <v>1351</v>
      </c>
    </row>
    <row r="68" spans="1:11" ht="12" hidden="1" customHeight="1">
      <c r="A68" s="10" t="s">
        <v>50</v>
      </c>
      <c r="B68" s="10" t="s">
        <v>39</v>
      </c>
      <c r="C68" s="10" t="s">
        <v>161</v>
      </c>
      <c r="D68" s="10" t="s">
        <v>1474</v>
      </c>
      <c r="E68" s="11">
        <v>610679</v>
      </c>
      <c r="F68" s="10" t="s">
        <v>1547</v>
      </c>
      <c r="G68" s="10" t="s">
        <v>1548</v>
      </c>
      <c r="H68" s="10" t="s">
        <v>1549</v>
      </c>
      <c r="I68" s="11">
        <v>32.669688000000001</v>
      </c>
      <c r="J68" s="11">
        <v>44.403314999999999</v>
      </c>
      <c r="K68" s="10" t="s">
        <v>1351</v>
      </c>
    </row>
    <row r="69" spans="1:11" ht="12" hidden="1" customHeight="1">
      <c r="A69" s="10" t="s">
        <v>50</v>
      </c>
      <c r="B69" s="10" t="s">
        <v>39</v>
      </c>
      <c r="C69" s="10" t="s">
        <v>161</v>
      </c>
      <c r="D69" s="10" t="s">
        <v>1474</v>
      </c>
      <c r="E69" s="11">
        <v>610634</v>
      </c>
      <c r="F69" s="10" t="s">
        <v>1550</v>
      </c>
      <c r="G69" s="10" t="s">
        <v>1551</v>
      </c>
      <c r="H69" s="10" t="s">
        <v>1552</v>
      </c>
      <c r="I69" s="11">
        <v>32.760148000000001</v>
      </c>
      <c r="J69" s="11">
        <v>44.52899</v>
      </c>
      <c r="K69" s="10" t="s">
        <v>1351</v>
      </c>
    </row>
    <row r="70" spans="1:11" ht="12" hidden="1" customHeight="1">
      <c r="A70" s="10" t="s">
        <v>50</v>
      </c>
      <c r="B70" s="10" t="s">
        <v>39</v>
      </c>
      <c r="C70" s="10" t="s">
        <v>161</v>
      </c>
      <c r="D70" s="10" t="s">
        <v>1474</v>
      </c>
      <c r="E70" s="11">
        <v>610635</v>
      </c>
      <c r="F70" s="10" t="s">
        <v>1553</v>
      </c>
      <c r="G70" s="10" t="s">
        <v>1554</v>
      </c>
      <c r="H70" s="10" t="s">
        <v>1555</v>
      </c>
      <c r="I70" s="11">
        <v>32.777462</v>
      </c>
      <c r="J70" s="11">
        <v>44.518765000000002</v>
      </c>
      <c r="K70" s="10" t="s">
        <v>1351</v>
      </c>
    </row>
    <row r="71" spans="1:11" ht="12" hidden="1" customHeight="1">
      <c r="A71" s="10" t="s">
        <v>50</v>
      </c>
      <c r="B71" s="10" t="s">
        <v>39</v>
      </c>
      <c r="C71" s="10" t="s">
        <v>161</v>
      </c>
      <c r="D71" s="10" t="s">
        <v>1474</v>
      </c>
      <c r="E71" s="11">
        <v>610707</v>
      </c>
      <c r="F71" s="10" t="s">
        <v>1556</v>
      </c>
      <c r="G71" s="10" t="s">
        <v>1557</v>
      </c>
      <c r="H71" s="10" t="s">
        <v>1558</v>
      </c>
      <c r="I71" s="11">
        <v>32.752536999999997</v>
      </c>
      <c r="J71" s="11">
        <v>44.568807</v>
      </c>
      <c r="K71" s="10" t="s">
        <v>1351</v>
      </c>
    </row>
    <row r="72" spans="1:11" ht="12" hidden="1" customHeight="1">
      <c r="A72" s="10" t="s">
        <v>50</v>
      </c>
      <c r="B72" s="10" t="s">
        <v>39</v>
      </c>
      <c r="C72" s="10" t="s">
        <v>161</v>
      </c>
      <c r="D72" s="10" t="s">
        <v>1474</v>
      </c>
      <c r="E72" s="11">
        <v>610694</v>
      </c>
      <c r="F72" s="10" t="s">
        <v>1559</v>
      </c>
      <c r="G72" s="10" t="s">
        <v>1560</v>
      </c>
      <c r="H72" s="10" t="s">
        <v>1561</v>
      </c>
      <c r="I72" s="11">
        <v>32.702762</v>
      </c>
      <c r="J72" s="11">
        <v>44.607641999999998</v>
      </c>
      <c r="K72" s="10" t="s">
        <v>1351</v>
      </c>
    </row>
    <row r="73" spans="1:11" ht="12" hidden="1" customHeight="1">
      <c r="A73" s="10" t="s">
        <v>50</v>
      </c>
      <c r="B73" s="10" t="s">
        <v>39</v>
      </c>
      <c r="C73" s="10" t="s">
        <v>161</v>
      </c>
      <c r="D73" s="10" t="s">
        <v>1474</v>
      </c>
      <c r="E73" s="11">
        <v>610695</v>
      </c>
      <c r="F73" s="10" t="s">
        <v>1562</v>
      </c>
      <c r="G73" s="10" t="s">
        <v>1563</v>
      </c>
      <c r="H73" s="10" t="s">
        <v>1564</v>
      </c>
      <c r="I73" s="11">
        <v>32.750967000000003</v>
      </c>
      <c r="J73" s="11">
        <v>44.597793000000003</v>
      </c>
      <c r="K73" s="10" t="s">
        <v>1351</v>
      </c>
    </row>
    <row r="74" spans="1:11" ht="12" hidden="1" customHeight="1">
      <c r="A74" s="10" t="s">
        <v>50</v>
      </c>
      <c r="B74" s="10" t="s">
        <v>39</v>
      </c>
      <c r="C74" s="10" t="s">
        <v>161</v>
      </c>
      <c r="D74" s="10" t="s">
        <v>1474</v>
      </c>
      <c r="E74" s="11">
        <v>610697</v>
      </c>
      <c r="F74" s="10" t="s">
        <v>1565</v>
      </c>
      <c r="G74" s="10" t="s">
        <v>1566</v>
      </c>
      <c r="H74" s="10" t="s">
        <v>1567</v>
      </c>
      <c r="I74" s="11">
        <v>32.66263</v>
      </c>
      <c r="J74" s="11">
        <v>44.454399000000002</v>
      </c>
      <c r="K74" s="10" t="s">
        <v>1351</v>
      </c>
    </row>
    <row r="75" spans="1:11" ht="12" hidden="1" customHeight="1">
      <c r="A75" s="10" t="s">
        <v>50</v>
      </c>
      <c r="B75" s="10" t="s">
        <v>39</v>
      </c>
      <c r="C75" s="10" t="s">
        <v>161</v>
      </c>
      <c r="D75" s="10" t="s">
        <v>1474</v>
      </c>
      <c r="E75" s="11">
        <v>610666</v>
      </c>
      <c r="F75" s="10" t="s">
        <v>1568</v>
      </c>
      <c r="G75" s="10" t="s">
        <v>1569</v>
      </c>
      <c r="H75" s="10" t="s">
        <v>1570</v>
      </c>
      <c r="I75" s="11">
        <v>32.544811000000003</v>
      </c>
      <c r="J75" s="11">
        <v>44.500360999999998</v>
      </c>
      <c r="K75" s="10" t="s">
        <v>1351</v>
      </c>
    </row>
    <row r="76" spans="1:11" ht="12" hidden="1" customHeight="1">
      <c r="A76" s="10" t="s">
        <v>50</v>
      </c>
      <c r="B76" s="10" t="s">
        <v>39</v>
      </c>
      <c r="C76" s="10" t="s">
        <v>161</v>
      </c>
      <c r="D76" s="10" t="s">
        <v>1474</v>
      </c>
      <c r="E76" s="11">
        <v>610698</v>
      </c>
      <c r="F76" s="10" t="s">
        <v>1571</v>
      </c>
      <c r="G76" s="10" t="s">
        <v>1572</v>
      </c>
      <c r="H76" s="10" t="s">
        <v>1573</v>
      </c>
      <c r="I76" s="11">
        <v>32.555514000000002</v>
      </c>
      <c r="J76" s="11">
        <v>44.561712</v>
      </c>
      <c r="K76" s="10" t="s">
        <v>1351</v>
      </c>
    </row>
    <row r="77" spans="1:11" ht="12" hidden="1" customHeight="1">
      <c r="A77" s="10" t="s">
        <v>50</v>
      </c>
      <c r="B77" s="10" t="s">
        <v>39</v>
      </c>
      <c r="C77" s="10" t="s">
        <v>161</v>
      </c>
      <c r="D77" s="10" t="s">
        <v>1474</v>
      </c>
      <c r="E77" s="11">
        <v>610692</v>
      </c>
      <c r="F77" s="10" t="s">
        <v>1574</v>
      </c>
      <c r="G77" s="10" t="s">
        <v>1575</v>
      </c>
      <c r="H77" s="10" t="s">
        <v>1576</v>
      </c>
      <c r="I77" s="11">
        <v>32.325470000000003</v>
      </c>
      <c r="J77" s="11">
        <v>44.433858000000001</v>
      </c>
      <c r="K77" s="10" t="s">
        <v>1351</v>
      </c>
    </row>
    <row r="78" spans="1:11" ht="12" hidden="1" customHeight="1">
      <c r="A78" s="10" t="s">
        <v>50</v>
      </c>
      <c r="B78" s="10" t="s">
        <v>39</v>
      </c>
      <c r="C78" s="10" t="s">
        <v>164</v>
      </c>
      <c r="D78" s="10" t="s">
        <v>1577</v>
      </c>
      <c r="E78" s="11">
        <v>610721</v>
      </c>
      <c r="F78" s="10" t="s">
        <v>1578</v>
      </c>
      <c r="G78" s="10" t="s">
        <v>1579</v>
      </c>
      <c r="H78" s="10" t="s">
        <v>1580</v>
      </c>
      <c r="I78" s="11">
        <v>32.892868999999997</v>
      </c>
      <c r="J78" s="11">
        <v>44.365875000000003</v>
      </c>
      <c r="K78" s="10" t="s">
        <v>1351</v>
      </c>
    </row>
    <row r="79" spans="1:11" ht="12" hidden="1" customHeight="1">
      <c r="A79" s="10" t="s">
        <v>50</v>
      </c>
      <c r="B79" s="10" t="s">
        <v>39</v>
      </c>
      <c r="C79" s="10" t="s">
        <v>164</v>
      </c>
      <c r="D79" s="10" t="s">
        <v>1577</v>
      </c>
      <c r="E79" s="11">
        <v>610749</v>
      </c>
      <c r="F79" s="10" t="s">
        <v>1581</v>
      </c>
      <c r="G79" s="10" t="s">
        <v>1582</v>
      </c>
      <c r="H79" s="10" t="s">
        <v>1583</v>
      </c>
      <c r="I79" s="11">
        <v>32.819397000000002</v>
      </c>
      <c r="J79" s="11">
        <v>44.230249000000001</v>
      </c>
      <c r="K79" s="10" t="s">
        <v>1351</v>
      </c>
    </row>
    <row r="80" spans="1:11" ht="12" hidden="1" customHeight="1">
      <c r="A80" s="10" t="s">
        <v>50</v>
      </c>
      <c r="B80" s="10" t="s">
        <v>39</v>
      </c>
      <c r="C80" s="10" t="s">
        <v>164</v>
      </c>
      <c r="D80" s="10" t="s">
        <v>1577</v>
      </c>
      <c r="E80" s="11">
        <v>610750</v>
      </c>
      <c r="F80" s="10" t="s">
        <v>1584</v>
      </c>
      <c r="G80" s="10" t="s">
        <v>1585</v>
      </c>
      <c r="H80" s="10" t="s">
        <v>1586</v>
      </c>
      <c r="I80" s="11">
        <v>32.761276000000002</v>
      </c>
      <c r="J80" s="11">
        <v>44.282691999999997</v>
      </c>
      <c r="K80" s="10" t="s">
        <v>1351</v>
      </c>
    </row>
    <row r="81" spans="1:11" ht="12" hidden="1" customHeight="1">
      <c r="A81" s="10" t="s">
        <v>50</v>
      </c>
      <c r="B81" s="10" t="s">
        <v>39</v>
      </c>
      <c r="C81" s="10" t="s">
        <v>164</v>
      </c>
      <c r="D81" s="10" t="s">
        <v>1577</v>
      </c>
      <c r="E81" s="11">
        <v>610647</v>
      </c>
      <c r="F81" s="10" t="s">
        <v>1587</v>
      </c>
      <c r="G81" s="10" t="s">
        <v>1588</v>
      </c>
      <c r="H81" s="10" t="s">
        <v>1589</v>
      </c>
      <c r="I81" s="11">
        <v>32.796736000000003</v>
      </c>
      <c r="J81" s="11">
        <v>44.349972999999999</v>
      </c>
      <c r="K81" s="10" t="s">
        <v>1351</v>
      </c>
    </row>
    <row r="82" spans="1:11" ht="12" hidden="1" customHeight="1">
      <c r="A82" s="10" t="s">
        <v>50</v>
      </c>
      <c r="B82" s="10" t="s">
        <v>39</v>
      </c>
      <c r="C82" s="10" t="s">
        <v>164</v>
      </c>
      <c r="D82" s="10" t="s">
        <v>1577</v>
      </c>
      <c r="E82" s="11">
        <v>610658</v>
      </c>
      <c r="F82" s="10" t="s">
        <v>1590</v>
      </c>
      <c r="G82" s="10" t="s">
        <v>1591</v>
      </c>
      <c r="H82" s="10" t="s">
        <v>1592</v>
      </c>
      <c r="I82" s="11">
        <v>32.541015000000002</v>
      </c>
      <c r="J82" s="11">
        <v>44.329155</v>
      </c>
      <c r="K82" s="10" t="s">
        <v>1351</v>
      </c>
    </row>
    <row r="83" spans="1:11" ht="12" hidden="1" customHeight="1">
      <c r="A83" s="10" t="s">
        <v>50</v>
      </c>
      <c r="B83" s="10" t="s">
        <v>39</v>
      </c>
      <c r="C83" s="10" t="s">
        <v>164</v>
      </c>
      <c r="D83" s="10" t="s">
        <v>1577</v>
      </c>
      <c r="E83" s="11">
        <v>610709</v>
      </c>
      <c r="F83" s="10" t="s">
        <v>1593</v>
      </c>
      <c r="G83" s="10" t="s">
        <v>1594</v>
      </c>
      <c r="H83" s="10" t="s">
        <v>1595</v>
      </c>
      <c r="I83" s="11">
        <v>32.638618000000001</v>
      </c>
      <c r="J83" s="11">
        <v>44.339357999999997</v>
      </c>
      <c r="K83" s="10" t="s">
        <v>1351</v>
      </c>
    </row>
    <row r="84" spans="1:11" ht="12" hidden="1" customHeight="1">
      <c r="A84" s="10" t="s">
        <v>50</v>
      </c>
      <c r="B84" s="10" t="s">
        <v>39</v>
      </c>
      <c r="C84" s="10" t="s">
        <v>164</v>
      </c>
      <c r="D84" s="10" t="s">
        <v>1577</v>
      </c>
      <c r="E84" s="11">
        <v>610659</v>
      </c>
      <c r="F84" s="10" t="s">
        <v>1596</v>
      </c>
      <c r="G84" s="10" t="s">
        <v>1597</v>
      </c>
      <c r="H84" s="10" t="s">
        <v>1598</v>
      </c>
      <c r="I84" s="11">
        <v>32.530625000000001</v>
      </c>
      <c r="J84" s="11">
        <v>44.359935</v>
      </c>
      <c r="K84" s="10" t="s">
        <v>1351</v>
      </c>
    </row>
    <row r="85" spans="1:11" ht="12" hidden="1" customHeight="1">
      <c r="A85" s="10" t="s">
        <v>50</v>
      </c>
      <c r="B85" s="10" t="s">
        <v>39</v>
      </c>
      <c r="C85" s="10" t="s">
        <v>164</v>
      </c>
      <c r="D85" s="10" t="s">
        <v>1577</v>
      </c>
      <c r="E85" s="11">
        <v>610661</v>
      </c>
      <c r="F85" s="10" t="s">
        <v>1599</v>
      </c>
      <c r="G85" s="10" t="s">
        <v>1600</v>
      </c>
      <c r="H85" s="10" t="s">
        <v>1601</v>
      </c>
      <c r="I85" s="11">
        <v>32.693544000000003</v>
      </c>
      <c r="J85" s="11">
        <v>44.265517000000003</v>
      </c>
      <c r="K85" s="10" t="s">
        <v>1351</v>
      </c>
    </row>
    <row r="86" spans="1:11" ht="12" hidden="1" customHeight="1">
      <c r="A86" s="10" t="s">
        <v>50</v>
      </c>
      <c r="B86" s="10" t="s">
        <v>39</v>
      </c>
      <c r="C86" s="10" t="s">
        <v>164</v>
      </c>
      <c r="D86" s="10" t="s">
        <v>1577</v>
      </c>
      <c r="E86" s="11">
        <v>610663</v>
      </c>
      <c r="F86" s="10" t="s">
        <v>1602</v>
      </c>
      <c r="G86" s="10" t="s">
        <v>1603</v>
      </c>
      <c r="H86" s="10" t="s">
        <v>1604</v>
      </c>
      <c r="I86" s="11">
        <v>32.703935000000001</v>
      </c>
      <c r="J86" s="11">
        <v>44.281072000000002</v>
      </c>
      <c r="K86" s="10" t="s">
        <v>1351</v>
      </c>
    </row>
    <row r="87" spans="1:11" ht="12" hidden="1" customHeight="1">
      <c r="A87" s="10" t="s">
        <v>50</v>
      </c>
      <c r="B87" s="10" t="s">
        <v>39</v>
      </c>
      <c r="C87" s="10" t="s">
        <v>164</v>
      </c>
      <c r="D87" s="10" t="s">
        <v>1577</v>
      </c>
      <c r="E87" s="11">
        <v>610708</v>
      </c>
      <c r="F87" s="10" t="s">
        <v>1605</v>
      </c>
      <c r="G87" s="10" t="s">
        <v>1606</v>
      </c>
      <c r="H87" s="10" t="s">
        <v>1607</v>
      </c>
      <c r="I87" s="11">
        <v>32.782384999999998</v>
      </c>
      <c r="J87" s="11">
        <v>44.295372</v>
      </c>
      <c r="K87" s="10" t="s">
        <v>1351</v>
      </c>
    </row>
    <row r="88" spans="1:11" ht="12" hidden="1" customHeight="1">
      <c r="A88" s="10" t="s">
        <v>50</v>
      </c>
      <c r="B88" s="10" t="s">
        <v>39</v>
      </c>
      <c r="C88" s="10" t="s">
        <v>164</v>
      </c>
      <c r="D88" s="10" t="s">
        <v>1577</v>
      </c>
      <c r="E88" s="11">
        <v>610662</v>
      </c>
      <c r="F88" s="10" t="s">
        <v>1608</v>
      </c>
      <c r="G88" s="10" t="s">
        <v>1609</v>
      </c>
      <c r="H88" s="10" t="s">
        <v>1610</v>
      </c>
      <c r="I88" s="11">
        <v>32.703203000000002</v>
      </c>
      <c r="J88" s="11">
        <v>44.323673999999997</v>
      </c>
      <c r="K88" s="10" t="s">
        <v>1351</v>
      </c>
    </row>
    <row r="89" spans="1:11" ht="12" hidden="1" customHeight="1">
      <c r="A89" s="10" t="s">
        <v>50</v>
      </c>
      <c r="B89" s="10" t="s">
        <v>39</v>
      </c>
      <c r="C89" s="10" t="s">
        <v>164</v>
      </c>
      <c r="D89" s="10" t="s">
        <v>1577</v>
      </c>
      <c r="E89" s="11">
        <v>610718</v>
      </c>
      <c r="F89" s="10" t="s">
        <v>1611</v>
      </c>
      <c r="G89" s="10" t="s">
        <v>1612</v>
      </c>
      <c r="H89" s="10" t="s">
        <v>1613</v>
      </c>
      <c r="I89" s="11">
        <v>32.881619000000001</v>
      </c>
      <c r="J89" s="11">
        <v>44.385384999999999</v>
      </c>
      <c r="K89" s="10" t="s">
        <v>1351</v>
      </c>
    </row>
    <row r="90" spans="1:11" ht="12" hidden="1" customHeight="1">
      <c r="A90" s="10" t="s">
        <v>50</v>
      </c>
      <c r="B90" s="10" t="s">
        <v>39</v>
      </c>
      <c r="C90" s="10" t="s">
        <v>164</v>
      </c>
      <c r="D90" s="10" t="s">
        <v>1577</v>
      </c>
      <c r="E90" s="11">
        <v>610734</v>
      </c>
      <c r="F90" s="10" t="s">
        <v>1614</v>
      </c>
      <c r="G90" s="10" t="s">
        <v>1615</v>
      </c>
      <c r="H90" s="10" t="s">
        <v>1616</v>
      </c>
      <c r="I90" s="11">
        <v>32.787675999999998</v>
      </c>
      <c r="J90" s="11">
        <v>44.277970000000003</v>
      </c>
      <c r="K90" s="10" t="s">
        <v>1351</v>
      </c>
    </row>
    <row r="91" spans="1:11" ht="12" hidden="1" customHeight="1">
      <c r="A91" s="10" t="s">
        <v>50</v>
      </c>
      <c r="B91" s="10" t="s">
        <v>39</v>
      </c>
      <c r="C91" s="10" t="s">
        <v>164</v>
      </c>
      <c r="D91" s="10" t="s">
        <v>1577</v>
      </c>
      <c r="E91" s="11">
        <v>610751</v>
      </c>
      <c r="F91" s="10" t="s">
        <v>1617</v>
      </c>
      <c r="G91" s="10" t="s">
        <v>1618</v>
      </c>
      <c r="H91" s="10" t="s">
        <v>1619</v>
      </c>
      <c r="I91" s="11">
        <v>32.778253999999997</v>
      </c>
      <c r="J91" s="11">
        <v>44.288640000000001</v>
      </c>
      <c r="K91" s="10" t="s">
        <v>1351</v>
      </c>
    </row>
    <row r="92" spans="1:11" ht="12" hidden="1" customHeight="1">
      <c r="A92" s="10" t="s">
        <v>50</v>
      </c>
      <c r="B92" s="10" t="s">
        <v>39</v>
      </c>
      <c r="C92" s="10" t="s">
        <v>164</v>
      </c>
      <c r="D92" s="10" t="s">
        <v>1577</v>
      </c>
      <c r="E92" s="11">
        <v>610717</v>
      </c>
      <c r="F92" s="10" t="s">
        <v>1620</v>
      </c>
      <c r="G92" s="10" t="s">
        <v>1621</v>
      </c>
      <c r="H92" s="10" t="s">
        <v>1622</v>
      </c>
      <c r="I92" s="11">
        <v>32.888444</v>
      </c>
      <c r="J92" s="11">
        <v>44.362323000000004</v>
      </c>
      <c r="K92" s="10" t="s">
        <v>1351</v>
      </c>
    </row>
    <row r="93" spans="1:11" ht="12" hidden="1" customHeight="1">
      <c r="A93" s="10" t="s">
        <v>50</v>
      </c>
      <c r="B93" s="10" t="s">
        <v>39</v>
      </c>
      <c r="C93" s="10" t="s">
        <v>164</v>
      </c>
      <c r="D93" s="10" t="s">
        <v>1577</v>
      </c>
      <c r="E93" s="11">
        <v>610733</v>
      </c>
      <c r="F93" s="10" t="s">
        <v>1623</v>
      </c>
      <c r="G93" s="10" t="s">
        <v>1624</v>
      </c>
      <c r="H93" s="10" t="s">
        <v>1625</v>
      </c>
      <c r="I93" s="11">
        <v>32.728676</v>
      </c>
      <c r="J93" s="11">
        <v>44.270862000000001</v>
      </c>
      <c r="K93" s="10" t="s">
        <v>1351</v>
      </c>
    </row>
    <row r="94" spans="1:11" ht="12" hidden="1" customHeight="1">
      <c r="A94" s="10" t="s">
        <v>50</v>
      </c>
      <c r="B94" s="10" t="s">
        <v>39</v>
      </c>
      <c r="C94" s="10" t="s">
        <v>164</v>
      </c>
      <c r="D94" s="10" t="s">
        <v>1577</v>
      </c>
      <c r="E94" s="11">
        <v>610722</v>
      </c>
      <c r="F94" s="10" t="s">
        <v>1626</v>
      </c>
      <c r="G94" s="10" t="s">
        <v>1627</v>
      </c>
      <c r="H94" s="10" t="s">
        <v>1628</v>
      </c>
      <c r="I94" s="11">
        <v>32.885137999999998</v>
      </c>
      <c r="J94" s="11">
        <v>44.394768999999997</v>
      </c>
      <c r="K94" s="10" t="s">
        <v>1351</v>
      </c>
    </row>
    <row r="95" spans="1:11" ht="12" hidden="1" customHeight="1">
      <c r="A95" s="10" t="s">
        <v>50</v>
      </c>
      <c r="B95" s="10" t="s">
        <v>39</v>
      </c>
      <c r="C95" s="10" t="s">
        <v>164</v>
      </c>
      <c r="D95" s="10" t="s">
        <v>1577</v>
      </c>
      <c r="E95" s="11">
        <v>610747</v>
      </c>
      <c r="F95" s="10" t="s">
        <v>1629</v>
      </c>
      <c r="G95" s="10" t="s">
        <v>1630</v>
      </c>
      <c r="H95" s="10" t="s">
        <v>1631</v>
      </c>
      <c r="I95" s="11">
        <v>32.767944</v>
      </c>
      <c r="J95" s="11">
        <v>44.289192999999997</v>
      </c>
      <c r="K95" s="10" t="s">
        <v>1351</v>
      </c>
    </row>
    <row r="96" spans="1:11" ht="12" hidden="1" customHeight="1">
      <c r="A96" s="10" t="s">
        <v>50</v>
      </c>
      <c r="B96" s="10" t="s">
        <v>39</v>
      </c>
      <c r="C96" s="10" t="s">
        <v>164</v>
      </c>
      <c r="D96" s="10" t="s">
        <v>1577</v>
      </c>
      <c r="E96" s="11">
        <v>610748</v>
      </c>
      <c r="F96" s="10" t="s">
        <v>1632</v>
      </c>
      <c r="G96" s="10" t="s">
        <v>1633</v>
      </c>
      <c r="H96" s="10" t="s">
        <v>1634</v>
      </c>
      <c r="I96" s="11">
        <v>32.766553999999999</v>
      </c>
      <c r="J96" s="11">
        <v>44.288387999999998</v>
      </c>
      <c r="K96" s="10" t="s">
        <v>1351</v>
      </c>
    </row>
    <row r="97" spans="1:11" ht="12" hidden="1" customHeight="1">
      <c r="A97" s="10" t="s">
        <v>50</v>
      </c>
      <c r="B97" s="10" t="s">
        <v>39</v>
      </c>
      <c r="C97" s="10" t="s">
        <v>164</v>
      </c>
      <c r="D97" s="10" t="s">
        <v>1577</v>
      </c>
      <c r="E97" s="11">
        <v>610720</v>
      </c>
      <c r="F97" s="10" t="s">
        <v>1635</v>
      </c>
      <c r="G97" s="10" t="s">
        <v>1636</v>
      </c>
      <c r="H97" s="10" t="s">
        <v>1637</v>
      </c>
      <c r="I97" s="11">
        <v>32.879272</v>
      </c>
      <c r="J97" s="11">
        <v>44.382123</v>
      </c>
      <c r="K97" s="10" t="s">
        <v>1351</v>
      </c>
    </row>
    <row r="98" spans="1:11" ht="12" hidden="1" customHeight="1">
      <c r="A98" s="10" t="s">
        <v>50</v>
      </c>
      <c r="B98" s="10" t="s">
        <v>39</v>
      </c>
      <c r="C98" s="10" t="s">
        <v>164</v>
      </c>
      <c r="D98" s="10" t="s">
        <v>1577</v>
      </c>
      <c r="E98" s="11">
        <v>610723</v>
      </c>
      <c r="F98" s="10" t="s">
        <v>1638</v>
      </c>
      <c r="G98" s="10" t="s">
        <v>1639</v>
      </c>
      <c r="H98" s="10" t="s">
        <v>1640</v>
      </c>
      <c r="I98" s="11">
        <v>32.885289</v>
      </c>
      <c r="J98" s="11">
        <v>44.342702000000003</v>
      </c>
      <c r="K98" s="10" t="s">
        <v>1351</v>
      </c>
    </row>
    <row r="99" spans="1:11" ht="12" hidden="1" customHeight="1">
      <c r="A99" s="10" t="s">
        <v>50</v>
      </c>
      <c r="B99" s="10" t="s">
        <v>39</v>
      </c>
      <c r="C99" s="10" t="s">
        <v>164</v>
      </c>
      <c r="D99" s="10" t="s">
        <v>1577</v>
      </c>
      <c r="E99" s="11">
        <v>610657</v>
      </c>
      <c r="F99" s="10" t="s">
        <v>1641</v>
      </c>
      <c r="G99" s="10" t="s">
        <v>1642</v>
      </c>
      <c r="H99" s="10" t="s">
        <v>1643</v>
      </c>
      <c r="I99" s="11">
        <v>32.525792000000003</v>
      </c>
      <c r="J99" s="11">
        <v>44.356639000000001</v>
      </c>
      <c r="K99" s="10" t="s">
        <v>1351</v>
      </c>
    </row>
    <row r="100" spans="1:11" ht="12" hidden="1" customHeight="1">
      <c r="A100" s="10" t="s">
        <v>50</v>
      </c>
      <c r="B100" s="10" t="s">
        <v>39</v>
      </c>
      <c r="C100" s="10" t="s">
        <v>164</v>
      </c>
      <c r="D100" s="10" t="s">
        <v>1577</v>
      </c>
      <c r="E100" s="11">
        <v>610746</v>
      </c>
      <c r="F100" s="10" t="s">
        <v>1644</v>
      </c>
      <c r="G100" s="10" t="s">
        <v>1645</v>
      </c>
      <c r="H100" s="10" t="s">
        <v>1646</v>
      </c>
      <c r="I100" s="11">
        <v>32.455832000000001</v>
      </c>
      <c r="J100" s="11">
        <v>44.165000999999997</v>
      </c>
      <c r="K100" s="10" t="s">
        <v>1351</v>
      </c>
    </row>
    <row r="101" spans="1:11" ht="12" hidden="1" customHeight="1">
      <c r="A101" s="10" t="s">
        <v>50</v>
      </c>
      <c r="B101" s="10" t="s">
        <v>39</v>
      </c>
      <c r="C101" s="10" t="s">
        <v>164</v>
      </c>
      <c r="D101" s="10" t="s">
        <v>1577</v>
      </c>
      <c r="E101" s="11">
        <v>610660</v>
      </c>
      <c r="F101" s="10" t="s">
        <v>1647</v>
      </c>
      <c r="G101" s="10" t="s">
        <v>1648</v>
      </c>
      <c r="H101" s="10" t="s">
        <v>1649</v>
      </c>
      <c r="I101" s="11">
        <v>32.516897999999998</v>
      </c>
      <c r="J101" s="11">
        <v>44.370814000000003</v>
      </c>
      <c r="K101" s="10" t="s">
        <v>1351</v>
      </c>
    </row>
    <row r="102" spans="1:11" ht="12" hidden="1" customHeight="1">
      <c r="A102" s="10" t="s">
        <v>50</v>
      </c>
      <c r="B102" s="10" t="s">
        <v>39</v>
      </c>
      <c r="C102" s="10" t="s">
        <v>155</v>
      </c>
      <c r="D102" s="10" t="s">
        <v>153</v>
      </c>
      <c r="E102" s="11">
        <v>610713</v>
      </c>
      <c r="F102" s="10" t="s">
        <v>1650</v>
      </c>
      <c r="G102" s="10" t="s">
        <v>1651</v>
      </c>
      <c r="H102" s="10" t="s">
        <v>1652</v>
      </c>
      <c r="I102" s="11">
        <v>32.399037999999997</v>
      </c>
      <c r="J102" s="11">
        <v>44.731907</v>
      </c>
      <c r="K102" s="10" t="s">
        <v>1351</v>
      </c>
    </row>
    <row r="103" spans="1:11" ht="12" hidden="1" customHeight="1">
      <c r="A103" s="10" t="s">
        <v>50</v>
      </c>
      <c r="B103" s="10" t="s">
        <v>39</v>
      </c>
      <c r="C103" s="10" t="s">
        <v>155</v>
      </c>
      <c r="D103" s="10" t="s">
        <v>153</v>
      </c>
      <c r="E103" s="11">
        <v>610715</v>
      </c>
      <c r="F103" s="10" t="s">
        <v>1653</v>
      </c>
      <c r="G103" s="10" t="s">
        <v>1654</v>
      </c>
      <c r="H103" s="10" t="s">
        <v>1655</v>
      </c>
      <c r="I103" s="11">
        <v>32.381746</v>
      </c>
      <c r="J103" s="11">
        <v>44.536358999999997</v>
      </c>
      <c r="K103" s="10" t="s">
        <v>1351</v>
      </c>
    </row>
    <row r="104" spans="1:11" ht="12" hidden="1" customHeight="1">
      <c r="A104" s="10" t="s">
        <v>50</v>
      </c>
      <c r="B104" s="10" t="s">
        <v>39</v>
      </c>
      <c r="C104" s="10" t="s">
        <v>155</v>
      </c>
      <c r="D104" s="10" t="s">
        <v>153</v>
      </c>
      <c r="E104" s="11">
        <v>610714</v>
      </c>
      <c r="F104" s="10" t="s">
        <v>1656</v>
      </c>
      <c r="G104" s="10" t="s">
        <v>1657</v>
      </c>
      <c r="H104" s="10" t="s">
        <v>1658</v>
      </c>
      <c r="I104" s="11">
        <v>32.324843000000001</v>
      </c>
      <c r="J104" s="11">
        <v>44.668948</v>
      </c>
      <c r="K104" s="10" t="s">
        <v>1351</v>
      </c>
    </row>
    <row r="105" spans="1:11" ht="12" hidden="1" customHeight="1">
      <c r="A105" s="10" t="s">
        <v>50</v>
      </c>
      <c r="B105" s="10" t="s">
        <v>39</v>
      </c>
      <c r="C105" s="10" t="s">
        <v>155</v>
      </c>
      <c r="D105" s="10" t="s">
        <v>153</v>
      </c>
      <c r="E105" s="11">
        <v>610745</v>
      </c>
      <c r="F105" s="10" t="s">
        <v>1659</v>
      </c>
      <c r="G105" s="10" t="s">
        <v>1660</v>
      </c>
      <c r="H105" s="10" t="s">
        <v>1661</v>
      </c>
      <c r="I105" s="11">
        <v>32.614766000000003</v>
      </c>
      <c r="J105" s="11">
        <v>44.614766000000003</v>
      </c>
      <c r="K105" s="10" t="s">
        <v>1351</v>
      </c>
    </row>
    <row r="106" spans="1:11" ht="12" hidden="1" customHeight="1">
      <c r="A106" s="10" t="s">
        <v>50</v>
      </c>
      <c r="B106" s="10" t="s">
        <v>39</v>
      </c>
      <c r="C106" s="10" t="s">
        <v>155</v>
      </c>
      <c r="D106" s="10" t="s">
        <v>153</v>
      </c>
      <c r="E106" s="11">
        <v>610699</v>
      </c>
      <c r="F106" s="10" t="s">
        <v>1662</v>
      </c>
      <c r="G106" s="10" t="s">
        <v>1663</v>
      </c>
      <c r="H106" s="10" t="s">
        <v>1664</v>
      </c>
      <c r="I106" s="11">
        <v>32.392615999999997</v>
      </c>
      <c r="J106" s="11">
        <v>44.540191</v>
      </c>
      <c r="K106" s="10" t="s">
        <v>1351</v>
      </c>
    </row>
    <row r="107" spans="1:11" ht="12" hidden="1" customHeight="1">
      <c r="A107" s="10" t="s">
        <v>50</v>
      </c>
      <c r="B107" s="10" t="s">
        <v>39</v>
      </c>
      <c r="C107" s="10" t="s">
        <v>155</v>
      </c>
      <c r="D107" s="10" t="s">
        <v>153</v>
      </c>
      <c r="E107" s="11">
        <v>610738</v>
      </c>
      <c r="F107" s="10" t="s">
        <v>1665</v>
      </c>
      <c r="G107" s="10" t="s">
        <v>1666</v>
      </c>
      <c r="H107" s="10" t="s">
        <v>1667</v>
      </c>
      <c r="I107" s="11">
        <v>32.323605000000001</v>
      </c>
      <c r="J107" s="11">
        <v>44.924579000000001</v>
      </c>
      <c r="K107" s="10" t="s">
        <v>1351</v>
      </c>
    </row>
    <row r="108" spans="1:11" ht="12" hidden="1" customHeight="1">
      <c r="A108" s="10" t="s">
        <v>50</v>
      </c>
      <c r="B108" s="10" t="s">
        <v>39</v>
      </c>
      <c r="C108" s="10" t="s">
        <v>155</v>
      </c>
      <c r="D108" s="10" t="s">
        <v>153</v>
      </c>
      <c r="E108" s="11">
        <v>610744</v>
      </c>
      <c r="F108" s="10" t="s">
        <v>1668</v>
      </c>
      <c r="G108" s="10" t="s">
        <v>1669</v>
      </c>
      <c r="H108" s="10" t="s">
        <v>1670</v>
      </c>
      <c r="I108" s="11">
        <v>32.360945999999998</v>
      </c>
      <c r="J108" s="11">
        <v>44.638727000000003</v>
      </c>
      <c r="K108" s="10" t="s">
        <v>1351</v>
      </c>
    </row>
    <row r="109" spans="1:11" ht="12" hidden="1" customHeight="1">
      <c r="A109" s="10" t="s">
        <v>50</v>
      </c>
      <c r="B109" s="10" t="s">
        <v>39</v>
      </c>
      <c r="C109" s="10" t="s">
        <v>155</v>
      </c>
      <c r="D109" s="10" t="s">
        <v>153</v>
      </c>
      <c r="E109" s="11">
        <v>610737</v>
      </c>
      <c r="F109" s="10" t="s">
        <v>1671</v>
      </c>
      <c r="G109" s="10" t="s">
        <v>1672</v>
      </c>
      <c r="H109" s="10" t="s">
        <v>1673</v>
      </c>
      <c r="I109" s="11">
        <v>32.355663999999997</v>
      </c>
      <c r="J109" s="11">
        <v>44.813428000000002</v>
      </c>
      <c r="K109" s="10" t="s">
        <v>1351</v>
      </c>
    </row>
    <row r="110" spans="1:11" ht="12" hidden="1" customHeight="1">
      <c r="A110" s="10" t="s">
        <v>50</v>
      </c>
      <c r="B110" s="10" t="s">
        <v>39</v>
      </c>
      <c r="C110" s="10" t="s">
        <v>155</v>
      </c>
      <c r="D110" s="10" t="s">
        <v>153</v>
      </c>
      <c r="E110" s="11">
        <v>610736</v>
      </c>
      <c r="F110" s="10" t="s">
        <v>1674</v>
      </c>
      <c r="G110" s="10" t="s">
        <v>1675</v>
      </c>
      <c r="H110" s="10" t="s">
        <v>1676</v>
      </c>
      <c r="I110" s="11">
        <v>32.416725999999997</v>
      </c>
      <c r="J110" s="11">
        <v>44.684801</v>
      </c>
      <c r="K110" s="10" t="s">
        <v>1351</v>
      </c>
    </row>
    <row r="111" spans="1:11" ht="12" hidden="1" customHeight="1">
      <c r="A111" s="10" t="s">
        <v>50</v>
      </c>
      <c r="B111" s="10" t="s">
        <v>39</v>
      </c>
      <c r="C111" s="10" t="s">
        <v>155</v>
      </c>
      <c r="D111" s="10" t="s">
        <v>153</v>
      </c>
      <c r="E111" s="11">
        <v>610655</v>
      </c>
      <c r="F111" s="10" t="s">
        <v>1677</v>
      </c>
      <c r="G111" s="10" t="s">
        <v>1678</v>
      </c>
      <c r="H111" s="10" t="s">
        <v>1679</v>
      </c>
      <c r="I111" s="11">
        <v>32.398766000000002</v>
      </c>
      <c r="J111" s="11">
        <v>44.527464000000002</v>
      </c>
      <c r="K111" s="10" t="s">
        <v>1351</v>
      </c>
    </row>
    <row r="112" spans="1:11" ht="12" hidden="1" customHeight="1">
      <c r="A112" s="10" t="s">
        <v>50</v>
      </c>
      <c r="B112" s="10" t="s">
        <v>39</v>
      </c>
      <c r="C112" s="10" t="s">
        <v>158</v>
      </c>
      <c r="D112" s="10" t="s">
        <v>156</v>
      </c>
      <c r="E112" s="11">
        <v>610674</v>
      </c>
      <c r="F112" s="10" t="s">
        <v>1680</v>
      </c>
      <c r="G112" s="10" t="s">
        <v>1681</v>
      </c>
      <c r="H112" s="10" t="s">
        <v>1682</v>
      </c>
      <c r="I112" s="11">
        <v>32.538800000000002</v>
      </c>
      <c r="J112" s="11">
        <v>44.457779000000002</v>
      </c>
      <c r="K112" s="10" t="s">
        <v>1351</v>
      </c>
    </row>
    <row r="113" spans="1:11" ht="12" hidden="1" customHeight="1">
      <c r="A113" s="10" t="s">
        <v>50</v>
      </c>
      <c r="B113" s="10" t="s">
        <v>39</v>
      </c>
      <c r="C113" s="10" t="s">
        <v>158</v>
      </c>
      <c r="D113" s="10" t="s">
        <v>156</v>
      </c>
      <c r="E113" s="11">
        <v>610688</v>
      </c>
      <c r="F113" s="10" t="s">
        <v>1683</v>
      </c>
      <c r="G113" s="10" t="s">
        <v>1684</v>
      </c>
      <c r="H113" s="10" t="s">
        <v>1685</v>
      </c>
      <c r="I113" s="11">
        <v>32.466524</v>
      </c>
      <c r="J113" s="11">
        <v>44.356743000000002</v>
      </c>
      <c r="K113" s="10" t="s">
        <v>1351</v>
      </c>
    </row>
    <row r="114" spans="1:11" ht="12" hidden="1" customHeight="1">
      <c r="A114" s="10" t="s">
        <v>50</v>
      </c>
      <c r="B114" s="10" t="s">
        <v>39</v>
      </c>
      <c r="C114" s="10" t="s">
        <v>158</v>
      </c>
      <c r="D114" s="10" t="s">
        <v>156</v>
      </c>
      <c r="E114" s="11">
        <v>610743</v>
      </c>
      <c r="F114" s="10" t="s">
        <v>1686</v>
      </c>
      <c r="G114" s="10" t="s">
        <v>1687</v>
      </c>
      <c r="H114" s="10" t="s">
        <v>1688</v>
      </c>
      <c r="I114" s="11">
        <v>32.456854999999997</v>
      </c>
      <c r="J114" s="11">
        <v>44.395569999999999</v>
      </c>
      <c r="K114" s="10" t="s">
        <v>1351</v>
      </c>
    </row>
    <row r="115" spans="1:11" ht="12" hidden="1" customHeight="1">
      <c r="A115" s="10" t="s">
        <v>50</v>
      </c>
      <c r="B115" s="10" t="s">
        <v>39</v>
      </c>
      <c r="C115" s="10" t="s">
        <v>158</v>
      </c>
      <c r="D115" s="10" t="s">
        <v>156</v>
      </c>
      <c r="E115" s="11">
        <v>610673</v>
      </c>
      <c r="F115" s="10" t="s">
        <v>1689</v>
      </c>
      <c r="G115" s="10" t="s">
        <v>1690</v>
      </c>
      <c r="H115" s="10" t="s">
        <v>1691</v>
      </c>
      <c r="I115" s="11">
        <v>32.489632999999998</v>
      </c>
      <c r="J115" s="11">
        <v>44.319772</v>
      </c>
      <c r="K115" s="10" t="s">
        <v>1351</v>
      </c>
    </row>
    <row r="116" spans="1:11" ht="12" hidden="1" customHeight="1">
      <c r="A116" s="10" t="s">
        <v>50</v>
      </c>
      <c r="B116" s="10" t="s">
        <v>39</v>
      </c>
      <c r="C116" s="10" t="s">
        <v>158</v>
      </c>
      <c r="D116" s="10" t="s">
        <v>156</v>
      </c>
      <c r="E116" s="11">
        <v>610716</v>
      </c>
      <c r="F116" s="10" t="s">
        <v>1692</v>
      </c>
      <c r="G116" s="10" t="s">
        <v>1693</v>
      </c>
      <c r="H116" s="10" t="s">
        <v>1694</v>
      </c>
      <c r="I116" s="11">
        <v>32.440660999999999</v>
      </c>
      <c r="J116" s="11">
        <v>44.472526999999999</v>
      </c>
      <c r="K116" s="10" t="s">
        <v>1351</v>
      </c>
    </row>
    <row r="117" spans="1:11" ht="12" hidden="1" customHeight="1">
      <c r="A117" s="10" t="s">
        <v>50</v>
      </c>
      <c r="B117" s="10" t="s">
        <v>39</v>
      </c>
      <c r="C117" s="10" t="s">
        <v>158</v>
      </c>
      <c r="D117" s="10" t="s">
        <v>156</v>
      </c>
      <c r="E117" s="11">
        <v>610725</v>
      </c>
      <c r="F117" s="10" t="s">
        <v>1695</v>
      </c>
      <c r="G117" s="10" t="s">
        <v>1696</v>
      </c>
      <c r="H117" s="10" t="s">
        <v>1697</v>
      </c>
      <c r="I117" s="11">
        <v>32.438730999999997</v>
      </c>
      <c r="J117" s="11">
        <v>44.448301999999998</v>
      </c>
      <c r="K117" s="10" t="s">
        <v>1351</v>
      </c>
    </row>
    <row r="118" spans="1:11" ht="12" hidden="1" customHeight="1">
      <c r="A118" s="10" t="s">
        <v>50</v>
      </c>
      <c r="B118" s="10" t="s">
        <v>39</v>
      </c>
      <c r="C118" s="10" t="s">
        <v>158</v>
      </c>
      <c r="D118" s="10" t="s">
        <v>156</v>
      </c>
      <c r="E118" s="11">
        <v>610712</v>
      </c>
      <c r="F118" s="10" t="s">
        <v>1698</v>
      </c>
      <c r="G118" s="10" t="s">
        <v>1699</v>
      </c>
      <c r="H118" s="10" t="s">
        <v>1700</v>
      </c>
      <c r="I118" s="11">
        <v>32.422412000000001</v>
      </c>
      <c r="J118" s="11">
        <v>44.410713000000001</v>
      </c>
      <c r="K118" s="10" t="s">
        <v>1351</v>
      </c>
    </row>
    <row r="119" spans="1:11" ht="12" hidden="1" customHeight="1">
      <c r="A119" s="10" t="s">
        <v>50</v>
      </c>
      <c r="B119" s="10" t="s">
        <v>39</v>
      </c>
      <c r="C119" s="10" t="s">
        <v>158</v>
      </c>
      <c r="D119" s="10" t="s">
        <v>156</v>
      </c>
      <c r="E119" s="11">
        <v>610702</v>
      </c>
      <c r="F119" s="10" t="s">
        <v>1701</v>
      </c>
      <c r="G119" s="10" t="s">
        <v>1702</v>
      </c>
      <c r="H119" s="10" t="s">
        <v>1703</v>
      </c>
      <c r="I119" s="11">
        <v>32.232799999999997</v>
      </c>
      <c r="J119" s="11">
        <v>44.355499999999999</v>
      </c>
      <c r="K119" s="10" t="s">
        <v>1351</v>
      </c>
    </row>
    <row r="120" spans="1:11" ht="12" hidden="1" customHeight="1">
      <c r="A120" s="10" t="s">
        <v>50</v>
      </c>
      <c r="B120" s="10" t="s">
        <v>39</v>
      </c>
      <c r="C120" s="10" t="s">
        <v>158</v>
      </c>
      <c r="D120" s="10" t="s">
        <v>156</v>
      </c>
      <c r="E120" s="11">
        <v>610703</v>
      </c>
      <c r="F120" s="10" t="s">
        <v>1704</v>
      </c>
      <c r="G120" s="10" t="s">
        <v>1705</v>
      </c>
      <c r="H120" s="10" t="s">
        <v>1706</v>
      </c>
      <c r="I120" s="11">
        <v>32.2241</v>
      </c>
      <c r="J120" s="11">
        <v>44.344999999999999</v>
      </c>
      <c r="K120" s="10" t="s">
        <v>1351</v>
      </c>
    </row>
    <row r="121" spans="1:11" ht="12" hidden="1" customHeight="1">
      <c r="A121" s="10" t="s">
        <v>50</v>
      </c>
      <c r="B121" s="10" t="s">
        <v>39</v>
      </c>
      <c r="C121" s="10" t="s">
        <v>158</v>
      </c>
      <c r="D121" s="10" t="s">
        <v>156</v>
      </c>
      <c r="E121" s="11">
        <v>610701</v>
      </c>
      <c r="F121" s="10" t="s">
        <v>1707</v>
      </c>
      <c r="G121" s="10" t="s">
        <v>1708</v>
      </c>
      <c r="H121" s="10" t="s">
        <v>1709</v>
      </c>
      <c r="I121" s="11">
        <v>32.220399</v>
      </c>
      <c r="J121" s="11">
        <v>44.366945000000001</v>
      </c>
      <c r="K121" s="10" t="s">
        <v>1351</v>
      </c>
    </row>
    <row r="122" spans="1:11" ht="12" hidden="1" customHeight="1">
      <c r="A122" s="10" t="s">
        <v>50</v>
      </c>
      <c r="B122" s="10" t="s">
        <v>39</v>
      </c>
      <c r="C122" s="10" t="s">
        <v>158</v>
      </c>
      <c r="D122" s="10" t="s">
        <v>156</v>
      </c>
      <c r="E122" s="11">
        <v>610700</v>
      </c>
      <c r="F122" s="10" t="s">
        <v>1710</v>
      </c>
      <c r="G122" s="10" t="s">
        <v>1711</v>
      </c>
      <c r="H122" s="10" t="s">
        <v>1712</v>
      </c>
      <c r="I122" s="11">
        <v>32.210057999999997</v>
      </c>
      <c r="J122" s="11">
        <v>44.371277999999997</v>
      </c>
      <c r="K122" s="10" t="s">
        <v>1351</v>
      </c>
    </row>
    <row r="123" spans="1:11" ht="12" hidden="1" customHeight="1">
      <c r="A123" s="10" t="s">
        <v>50</v>
      </c>
      <c r="B123" s="10" t="s">
        <v>39</v>
      </c>
      <c r="C123" s="10" t="s">
        <v>158</v>
      </c>
      <c r="D123" s="10" t="s">
        <v>156</v>
      </c>
      <c r="E123" s="11">
        <v>610742</v>
      </c>
      <c r="F123" s="10" t="s">
        <v>1713</v>
      </c>
      <c r="G123" s="10" t="s">
        <v>1714</v>
      </c>
      <c r="H123" s="10" t="s">
        <v>1715</v>
      </c>
      <c r="I123" s="11">
        <v>32.222700000000003</v>
      </c>
      <c r="J123" s="11">
        <v>44.364660000000001</v>
      </c>
      <c r="K123" s="10" t="s">
        <v>1351</v>
      </c>
    </row>
    <row r="124" spans="1:11" ht="12" hidden="1" customHeight="1">
      <c r="A124" s="10" t="s">
        <v>50</v>
      </c>
      <c r="B124" s="10" t="s">
        <v>39</v>
      </c>
      <c r="C124" s="10" t="s">
        <v>158</v>
      </c>
      <c r="D124" s="10" t="s">
        <v>156</v>
      </c>
      <c r="E124" s="11">
        <v>610730</v>
      </c>
      <c r="F124" s="10" t="s">
        <v>1716</v>
      </c>
      <c r="G124" s="10" t="s">
        <v>1717</v>
      </c>
      <c r="H124" s="10" t="s">
        <v>1718</v>
      </c>
      <c r="I124" s="11">
        <v>32.420121999999999</v>
      </c>
      <c r="J124" s="11">
        <v>44.493360000000003</v>
      </c>
      <c r="K124" s="10" t="s">
        <v>1351</v>
      </c>
    </row>
    <row r="125" spans="1:11" ht="12" hidden="1" customHeight="1">
      <c r="A125" s="10" t="s">
        <v>50</v>
      </c>
      <c r="B125" s="10" t="s">
        <v>39</v>
      </c>
      <c r="C125" s="10" t="s">
        <v>158</v>
      </c>
      <c r="D125" s="10" t="s">
        <v>156</v>
      </c>
      <c r="E125" s="11">
        <v>610724</v>
      </c>
      <c r="F125" s="10" t="s">
        <v>1719</v>
      </c>
      <c r="G125" s="10" t="s">
        <v>1720</v>
      </c>
      <c r="H125" s="10" t="s">
        <v>1721</v>
      </c>
      <c r="I125" s="11">
        <v>32.432386000000001</v>
      </c>
      <c r="J125" s="11">
        <v>44.319611000000002</v>
      </c>
      <c r="K125" s="10" t="s">
        <v>1351</v>
      </c>
    </row>
    <row r="126" spans="1:11" ht="12" hidden="1" customHeight="1">
      <c r="A126" s="10" t="s">
        <v>50</v>
      </c>
      <c r="B126" s="10" t="s">
        <v>39</v>
      </c>
      <c r="C126" s="10" t="s">
        <v>158</v>
      </c>
      <c r="D126" s="10" t="s">
        <v>156</v>
      </c>
      <c r="E126" s="11">
        <v>610731</v>
      </c>
      <c r="F126" s="10" t="s">
        <v>1722</v>
      </c>
      <c r="G126" s="10" t="s">
        <v>1723</v>
      </c>
      <c r="H126" s="10" t="s">
        <v>1724</v>
      </c>
      <c r="I126" s="11">
        <v>32.407266999999997</v>
      </c>
      <c r="J126" s="11">
        <v>44.488021000000003</v>
      </c>
      <c r="K126" s="10" t="s">
        <v>1351</v>
      </c>
    </row>
    <row r="127" spans="1:11" ht="12" hidden="1" customHeight="1">
      <c r="A127" s="10" t="s">
        <v>50</v>
      </c>
      <c r="B127" s="10" t="s">
        <v>39</v>
      </c>
      <c r="C127" s="10" t="s">
        <v>158</v>
      </c>
      <c r="D127" s="10" t="s">
        <v>156</v>
      </c>
      <c r="E127" s="11">
        <v>610728</v>
      </c>
      <c r="F127" s="10" t="s">
        <v>1725</v>
      </c>
      <c r="G127" s="10" t="s">
        <v>1726</v>
      </c>
      <c r="H127" s="10" t="s">
        <v>1727</v>
      </c>
      <c r="I127" s="11">
        <v>32.569678000000003</v>
      </c>
      <c r="J127" s="11">
        <v>44.366042999999998</v>
      </c>
      <c r="K127" s="10" t="s">
        <v>1351</v>
      </c>
    </row>
    <row r="128" spans="1:11" ht="12" hidden="1" customHeight="1">
      <c r="A128" s="10" t="s">
        <v>50</v>
      </c>
      <c r="B128" s="10" t="s">
        <v>39</v>
      </c>
      <c r="C128" s="10" t="s">
        <v>158</v>
      </c>
      <c r="D128" s="10" t="s">
        <v>156</v>
      </c>
      <c r="E128" s="11">
        <v>610710</v>
      </c>
      <c r="F128" s="10" t="s">
        <v>1728</v>
      </c>
      <c r="G128" s="10" t="s">
        <v>1729</v>
      </c>
      <c r="H128" s="10" t="s">
        <v>1730</v>
      </c>
      <c r="I128" s="11">
        <v>32.473602</v>
      </c>
      <c r="J128" s="11">
        <v>44.401822000000003</v>
      </c>
      <c r="K128" s="10" t="s">
        <v>1351</v>
      </c>
    </row>
    <row r="129" spans="1:11" ht="12" hidden="1" customHeight="1">
      <c r="A129" s="10" t="s">
        <v>50</v>
      </c>
      <c r="B129" s="10" t="s">
        <v>39</v>
      </c>
      <c r="C129" s="10" t="s">
        <v>158</v>
      </c>
      <c r="D129" s="10" t="s">
        <v>156</v>
      </c>
      <c r="E129" s="11">
        <v>610671</v>
      </c>
      <c r="F129" s="10" t="s">
        <v>1731</v>
      </c>
      <c r="G129" s="10" t="s">
        <v>1732</v>
      </c>
      <c r="H129" s="10" t="s">
        <v>1733</v>
      </c>
      <c r="I129" s="11">
        <v>32.540439999999997</v>
      </c>
      <c r="J129" s="11">
        <v>44.308112999999999</v>
      </c>
      <c r="K129" s="10" t="s">
        <v>1351</v>
      </c>
    </row>
    <row r="130" spans="1:11" ht="12" hidden="1" customHeight="1">
      <c r="A130" s="10" t="s">
        <v>50</v>
      </c>
      <c r="B130" s="10" t="s">
        <v>39</v>
      </c>
      <c r="C130" s="10" t="s">
        <v>158</v>
      </c>
      <c r="D130" s="10" t="s">
        <v>156</v>
      </c>
      <c r="E130" s="11">
        <v>610654</v>
      </c>
      <c r="F130" s="10" t="s">
        <v>1734</v>
      </c>
      <c r="G130" s="10" t="s">
        <v>1735</v>
      </c>
      <c r="H130" s="10" t="s">
        <v>1736</v>
      </c>
      <c r="I130" s="11">
        <v>32.484622000000002</v>
      </c>
      <c r="J130" s="11">
        <v>44.490557000000003</v>
      </c>
      <c r="K130" s="10" t="s">
        <v>1351</v>
      </c>
    </row>
    <row r="131" spans="1:11" ht="12" hidden="1" customHeight="1">
      <c r="A131" s="10" t="s">
        <v>50</v>
      </c>
      <c r="B131" s="10" t="s">
        <v>39</v>
      </c>
      <c r="C131" s="10" t="s">
        <v>158</v>
      </c>
      <c r="D131" s="10" t="s">
        <v>156</v>
      </c>
      <c r="E131" s="11">
        <v>610670</v>
      </c>
      <c r="F131" s="10" t="s">
        <v>1737</v>
      </c>
      <c r="G131" s="10" t="s">
        <v>1738</v>
      </c>
      <c r="H131" s="10" t="s">
        <v>1739</v>
      </c>
      <c r="I131" s="11">
        <v>32.500673999999997</v>
      </c>
      <c r="J131" s="11">
        <v>44.315052999999999</v>
      </c>
      <c r="K131" s="10" t="s">
        <v>1351</v>
      </c>
    </row>
    <row r="132" spans="1:11" ht="12" hidden="1" customHeight="1">
      <c r="A132" s="10" t="s">
        <v>50</v>
      </c>
      <c r="B132" s="10" t="s">
        <v>39</v>
      </c>
      <c r="C132" s="10" t="s">
        <v>158</v>
      </c>
      <c r="D132" s="10" t="s">
        <v>156</v>
      </c>
      <c r="E132" s="11">
        <v>610729</v>
      </c>
      <c r="F132" s="10" t="s">
        <v>1740</v>
      </c>
      <c r="G132" s="10" t="s">
        <v>1741</v>
      </c>
      <c r="H132" s="10" t="s">
        <v>1742</v>
      </c>
      <c r="I132" s="11">
        <v>32.455216999999998</v>
      </c>
      <c r="J132" s="11">
        <v>44.448732999999997</v>
      </c>
      <c r="K132" s="10" t="s">
        <v>1351</v>
      </c>
    </row>
    <row r="133" spans="1:11" ht="12" hidden="1" customHeight="1">
      <c r="A133" s="10" t="s">
        <v>50</v>
      </c>
      <c r="B133" s="10" t="s">
        <v>39</v>
      </c>
      <c r="C133" s="10" t="s">
        <v>158</v>
      </c>
      <c r="D133" s="10" t="s">
        <v>156</v>
      </c>
      <c r="E133" s="11">
        <v>610675</v>
      </c>
      <c r="F133" s="10" t="s">
        <v>1743</v>
      </c>
      <c r="G133" s="10" t="s">
        <v>1744</v>
      </c>
      <c r="H133" s="10" t="s">
        <v>1745</v>
      </c>
      <c r="I133" s="11">
        <v>32.490887999999998</v>
      </c>
      <c r="J133" s="11">
        <v>44.450150000000001</v>
      </c>
      <c r="K133" s="10" t="s">
        <v>1351</v>
      </c>
    </row>
    <row r="134" spans="1:11" ht="12" hidden="1" customHeight="1">
      <c r="A134" s="10" t="s">
        <v>50</v>
      </c>
      <c r="B134" s="10" t="s">
        <v>39</v>
      </c>
      <c r="C134" s="10" t="s">
        <v>158</v>
      </c>
      <c r="D134" s="10" t="s">
        <v>156</v>
      </c>
      <c r="E134" s="11">
        <v>610676</v>
      </c>
      <c r="F134" s="10" t="s">
        <v>1746</v>
      </c>
      <c r="G134" s="10" t="s">
        <v>1747</v>
      </c>
      <c r="H134" s="10" t="s">
        <v>1748</v>
      </c>
      <c r="I134" s="11">
        <v>32.504485000000003</v>
      </c>
      <c r="J134" s="11">
        <v>44.529082000000002</v>
      </c>
      <c r="K134" s="10" t="s">
        <v>1351</v>
      </c>
    </row>
    <row r="135" spans="1:11" ht="12" hidden="1" customHeight="1">
      <c r="A135" s="10" t="s">
        <v>50</v>
      </c>
      <c r="B135" s="10" t="s">
        <v>39</v>
      </c>
      <c r="C135" s="10" t="s">
        <v>158</v>
      </c>
      <c r="D135" s="10" t="s">
        <v>156</v>
      </c>
      <c r="E135" s="11">
        <v>610686</v>
      </c>
      <c r="F135" s="10" t="s">
        <v>1749</v>
      </c>
      <c r="G135" s="10" t="s">
        <v>1750</v>
      </c>
      <c r="H135" s="10" t="s">
        <v>1751</v>
      </c>
      <c r="I135" s="11">
        <v>32.533448</v>
      </c>
      <c r="J135" s="11">
        <v>44.449617000000003</v>
      </c>
      <c r="K135" s="10" t="s">
        <v>1351</v>
      </c>
    </row>
    <row r="136" spans="1:11" ht="12" hidden="1" customHeight="1">
      <c r="A136" s="10" t="s">
        <v>50</v>
      </c>
      <c r="B136" s="10" t="s">
        <v>39</v>
      </c>
      <c r="C136" s="10" t="s">
        <v>158</v>
      </c>
      <c r="D136" s="10" t="s">
        <v>156</v>
      </c>
      <c r="E136" s="11">
        <v>610732</v>
      </c>
      <c r="F136" s="10" t="s">
        <v>1752</v>
      </c>
      <c r="G136" s="10" t="s">
        <v>1753</v>
      </c>
      <c r="H136" s="10" t="s">
        <v>1754</v>
      </c>
      <c r="I136" s="11">
        <v>32.476047999999999</v>
      </c>
      <c r="J136" s="11">
        <v>44.436004799999999</v>
      </c>
      <c r="K136" s="10" t="s">
        <v>1351</v>
      </c>
    </row>
    <row r="137" spans="1:11" ht="12" hidden="1" customHeight="1">
      <c r="A137" s="10" t="s">
        <v>50</v>
      </c>
      <c r="B137" s="10" t="s">
        <v>39</v>
      </c>
      <c r="C137" s="10" t="s">
        <v>158</v>
      </c>
      <c r="D137" s="10" t="s">
        <v>156</v>
      </c>
      <c r="E137" s="11">
        <v>610685</v>
      </c>
      <c r="F137" s="10" t="s">
        <v>1755</v>
      </c>
      <c r="G137" s="10" t="s">
        <v>1756</v>
      </c>
      <c r="H137" s="10" t="s">
        <v>1757</v>
      </c>
      <c r="I137" s="11">
        <v>32.487054999999998</v>
      </c>
      <c r="J137" s="11">
        <v>44.397134000000001</v>
      </c>
      <c r="K137" s="10" t="s">
        <v>1351</v>
      </c>
    </row>
    <row r="138" spans="1:11" ht="12" hidden="1" customHeight="1">
      <c r="A138" s="10" t="s">
        <v>50</v>
      </c>
      <c r="B138" s="10" t="s">
        <v>39</v>
      </c>
      <c r="C138" s="10" t="s">
        <v>158</v>
      </c>
      <c r="D138" s="10" t="s">
        <v>156</v>
      </c>
      <c r="E138" s="11">
        <v>610690</v>
      </c>
      <c r="F138" s="10" t="s">
        <v>1758</v>
      </c>
      <c r="G138" s="10" t="s">
        <v>1759</v>
      </c>
      <c r="H138" s="10" t="s">
        <v>1760</v>
      </c>
      <c r="I138" s="11">
        <v>32.409542000000002</v>
      </c>
      <c r="J138" s="11">
        <v>44.405504999999998</v>
      </c>
      <c r="K138" s="10" t="s">
        <v>1351</v>
      </c>
    </row>
    <row r="139" spans="1:11" ht="12" hidden="1" customHeight="1">
      <c r="A139" s="10" t="s">
        <v>50</v>
      </c>
      <c r="B139" s="10" t="s">
        <v>39</v>
      </c>
      <c r="C139" s="10" t="s">
        <v>158</v>
      </c>
      <c r="D139" s="10" t="s">
        <v>156</v>
      </c>
      <c r="E139" s="11">
        <v>610735</v>
      </c>
      <c r="F139" s="10" t="s">
        <v>1761</v>
      </c>
      <c r="G139" s="10" t="s">
        <v>1762</v>
      </c>
      <c r="H139" s="10" t="s">
        <v>1763</v>
      </c>
      <c r="I139" s="11">
        <v>32.488621999999999</v>
      </c>
      <c r="J139" s="11">
        <v>44.435110999999999</v>
      </c>
      <c r="K139" s="10" t="s">
        <v>1351</v>
      </c>
    </row>
    <row r="140" spans="1:11" ht="12" hidden="1" customHeight="1">
      <c r="A140" s="10" t="s">
        <v>50</v>
      </c>
      <c r="B140" s="10" t="s">
        <v>39</v>
      </c>
      <c r="C140" s="10" t="s">
        <v>158</v>
      </c>
      <c r="D140" s="10" t="s">
        <v>156</v>
      </c>
      <c r="E140" s="11">
        <v>610740</v>
      </c>
      <c r="F140" s="10" t="s">
        <v>1764</v>
      </c>
      <c r="G140" s="10" t="s">
        <v>1765</v>
      </c>
      <c r="H140" s="10" t="s">
        <v>1766</v>
      </c>
      <c r="I140" s="11">
        <v>32.290019000000001</v>
      </c>
      <c r="J140" s="11">
        <v>44.342148999999999</v>
      </c>
      <c r="K140" s="10" t="s">
        <v>1351</v>
      </c>
    </row>
    <row r="141" spans="1:11" ht="12" hidden="1" customHeight="1">
      <c r="A141" s="10" t="s">
        <v>50</v>
      </c>
      <c r="B141" s="10" t="s">
        <v>39</v>
      </c>
      <c r="C141" s="10" t="s">
        <v>158</v>
      </c>
      <c r="D141" s="10" t="s">
        <v>156</v>
      </c>
      <c r="E141" s="11">
        <v>610687</v>
      </c>
      <c r="F141" s="10" t="s">
        <v>1767</v>
      </c>
      <c r="G141" s="10" t="s">
        <v>1768</v>
      </c>
      <c r="H141" s="10" t="s">
        <v>1769</v>
      </c>
      <c r="I141" s="11">
        <v>32.502077</v>
      </c>
      <c r="J141" s="11">
        <v>44.365347</v>
      </c>
      <c r="K141" s="10" t="s">
        <v>1351</v>
      </c>
    </row>
    <row r="142" spans="1:11" ht="12" hidden="1" customHeight="1">
      <c r="A142" s="10" t="s">
        <v>50</v>
      </c>
      <c r="B142" s="10" t="s">
        <v>39</v>
      </c>
      <c r="C142" s="10" t="s">
        <v>158</v>
      </c>
      <c r="D142" s="10" t="s">
        <v>156</v>
      </c>
      <c r="E142" s="11">
        <v>610672</v>
      </c>
      <c r="F142" s="10" t="s">
        <v>1770</v>
      </c>
      <c r="G142" s="10" t="s">
        <v>1771</v>
      </c>
      <c r="H142" s="10" t="s">
        <v>1772</v>
      </c>
      <c r="I142" s="11">
        <v>32.524742000000003</v>
      </c>
      <c r="J142" s="11">
        <v>44.363787000000002</v>
      </c>
      <c r="K142" s="10" t="s">
        <v>1351</v>
      </c>
    </row>
    <row r="143" spans="1:11" ht="12" hidden="1" customHeight="1">
      <c r="A143" s="10" t="s">
        <v>50</v>
      </c>
      <c r="B143" s="10" t="s">
        <v>39</v>
      </c>
      <c r="C143" s="10" t="s">
        <v>158</v>
      </c>
      <c r="D143" s="10" t="s">
        <v>156</v>
      </c>
      <c r="E143" s="11">
        <v>610689</v>
      </c>
      <c r="F143" s="10" t="s">
        <v>1773</v>
      </c>
      <c r="G143" s="10" t="s">
        <v>1774</v>
      </c>
      <c r="H143" s="10" t="s">
        <v>1775</v>
      </c>
      <c r="I143" s="11">
        <v>32.526924000000001</v>
      </c>
      <c r="J143" s="11">
        <v>44.356796000000003</v>
      </c>
      <c r="K143" s="10" t="s">
        <v>1351</v>
      </c>
    </row>
    <row r="144" spans="1:11" ht="12" hidden="1" customHeight="1">
      <c r="A144" s="10" t="s">
        <v>50</v>
      </c>
      <c r="B144" s="10" t="s">
        <v>39</v>
      </c>
      <c r="C144" s="10" t="s">
        <v>158</v>
      </c>
      <c r="D144" s="10" t="s">
        <v>156</v>
      </c>
      <c r="E144" s="11">
        <v>610652</v>
      </c>
      <c r="F144" s="10" t="s">
        <v>1776</v>
      </c>
      <c r="G144" s="10" t="s">
        <v>1777</v>
      </c>
      <c r="H144" s="10" t="s">
        <v>1778</v>
      </c>
      <c r="I144" s="11">
        <v>32.446646999999999</v>
      </c>
      <c r="J144" s="11">
        <v>44.427596000000001</v>
      </c>
      <c r="K144" s="10" t="s">
        <v>1351</v>
      </c>
    </row>
    <row r="145" spans="1:11" ht="12" hidden="1" customHeight="1">
      <c r="A145" s="10" t="s">
        <v>50</v>
      </c>
      <c r="B145" s="10" t="s">
        <v>39</v>
      </c>
      <c r="C145" s="10" t="s">
        <v>158</v>
      </c>
      <c r="D145" s="10" t="s">
        <v>156</v>
      </c>
      <c r="E145" s="11">
        <v>610727</v>
      </c>
      <c r="F145" s="10" t="s">
        <v>1779</v>
      </c>
      <c r="G145" s="10" t="s">
        <v>1780</v>
      </c>
      <c r="H145" s="10" t="s">
        <v>1781</v>
      </c>
      <c r="I145" s="11">
        <v>32.487586999999998</v>
      </c>
      <c r="J145" s="11">
        <v>44.43253</v>
      </c>
      <c r="K145" s="10" t="s">
        <v>1351</v>
      </c>
    </row>
    <row r="146" spans="1:11" ht="12" hidden="1" customHeight="1">
      <c r="A146" s="10" t="s">
        <v>50</v>
      </c>
      <c r="B146" s="10" t="s">
        <v>39</v>
      </c>
      <c r="C146" s="10" t="s">
        <v>158</v>
      </c>
      <c r="D146" s="10" t="s">
        <v>156</v>
      </c>
      <c r="E146" s="11">
        <v>610669</v>
      </c>
      <c r="F146" s="10" t="s">
        <v>1782</v>
      </c>
      <c r="G146" s="10" t="s">
        <v>1783</v>
      </c>
      <c r="H146" s="10" t="s">
        <v>1784</v>
      </c>
      <c r="I146" s="11">
        <v>32.51164</v>
      </c>
      <c r="J146" s="11">
        <v>44.399006999999997</v>
      </c>
      <c r="K146" s="10" t="s">
        <v>1351</v>
      </c>
    </row>
    <row r="147" spans="1:11" ht="12" hidden="1" customHeight="1">
      <c r="A147" s="10" t="s">
        <v>50</v>
      </c>
      <c r="B147" s="10" t="s">
        <v>39</v>
      </c>
      <c r="C147" s="10" t="s">
        <v>158</v>
      </c>
      <c r="D147" s="10" t="s">
        <v>156</v>
      </c>
      <c r="E147" s="11">
        <v>610741</v>
      </c>
      <c r="F147" s="10" t="s">
        <v>1785</v>
      </c>
      <c r="G147" s="10" t="s">
        <v>1786</v>
      </c>
      <c r="H147" s="10" t="s">
        <v>1787</v>
      </c>
      <c r="I147" s="11">
        <v>32.475662999999997</v>
      </c>
      <c r="J147" s="11">
        <v>44.426482999999998</v>
      </c>
      <c r="K147" s="10" t="s">
        <v>1351</v>
      </c>
    </row>
    <row r="148" spans="1:11" ht="12" hidden="1" customHeight="1">
      <c r="A148" s="10" t="s">
        <v>50</v>
      </c>
      <c r="B148" s="10" t="s">
        <v>39</v>
      </c>
      <c r="C148" s="10" t="s">
        <v>158</v>
      </c>
      <c r="D148" s="10" t="s">
        <v>156</v>
      </c>
      <c r="E148" s="11">
        <v>610677</v>
      </c>
      <c r="F148" s="10" t="s">
        <v>1788</v>
      </c>
      <c r="G148" s="10" t="s">
        <v>1789</v>
      </c>
      <c r="H148" s="10" t="s">
        <v>1790</v>
      </c>
      <c r="I148" s="11">
        <v>32.483061999999997</v>
      </c>
      <c r="J148" s="11">
        <v>44.482576999999999</v>
      </c>
      <c r="K148" s="10" t="s">
        <v>1351</v>
      </c>
    </row>
    <row r="149" spans="1:11" ht="12" hidden="1" customHeight="1">
      <c r="A149" s="10" t="s">
        <v>50</v>
      </c>
      <c r="B149" s="10" t="s">
        <v>39</v>
      </c>
      <c r="C149" s="10" t="s">
        <v>158</v>
      </c>
      <c r="D149" s="10" t="s">
        <v>156</v>
      </c>
      <c r="E149" s="11">
        <v>610656</v>
      </c>
      <c r="F149" s="10" t="s">
        <v>1791</v>
      </c>
      <c r="G149" s="10" t="s">
        <v>1792</v>
      </c>
      <c r="H149" s="10" t="s">
        <v>1793</v>
      </c>
      <c r="I149" s="11">
        <v>32.515512000000001</v>
      </c>
      <c r="J149" s="11">
        <v>44.421289000000002</v>
      </c>
      <c r="K149" s="10" t="s">
        <v>1351</v>
      </c>
    </row>
    <row r="150" spans="1:11" ht="12" hidden="1" customHeight="1">
      <c r="A150" s="10" t="s">
        <v>51</v>
      </c>
      <c r="B150" s="10" t="s">
        <v>0</v>
      </c>
      <c r="C150" s="10" t="s">
        <v>167</v>
      </c>
      <c r="D150" s="10" t="s">
        <v>165</v>
      </c>
      <c r="E150" s="11">
        <v>767678</v>
      </c>
      <c r="F150" s="10" t="s">
        <v>1794</v>
      </c>
      <c r="G150" s="10" t="s">
        <v>1795</v>
      </c>
      <c r="H150" s="10" t="s">
        <v>1796</v>
      </c>
      <c r="I150" s="11">
        <v>33.346640999999998</v>
      </c>
      <c r="J150" s="11">
        <v>44.401651000000001</v>
      </c>
      <c r="K150" s="10" t="s">
        <v>1351</v>
      </c>
    </row>
    <row r="151" spans="1:11" ht="12" hidden="1" customHeight="1">
      <c r="A151" s="10" t="s">
        <v>51</v>
      </c>
      <c r="B151" s="10" t="s">
        <v>0</v>
      </c>
      <c r="C151" s="10" t="s">
        <v>170</v>
      </c>
      <c r="D151" s="10" t="s">
        <v>168</v>
      </c>
      <c r="E151" s="11">
        <v>767658</v>
      </c>
      <c r="F151" s="10" t="s">
        <v>1797</v>
      </c>
      <c r="G151" s="10" t="s">
        <v>1798</v>
      </c>
      <c r="H151" s="10" t="s">
        <v>1799</v>
      </c>
      <c r="I151" s="11">
        <v>33.537764000000003</v>
      </c>
      <c r="J151" s="11">
        <v>44.408856999999998</v>
      </c>
      <c r="K151" s="10" t="s">
        <v>1351</v>
      </c>
    </row>
    <row r="152" spans="1:11" ht="12" hidden="1" customHeight="1">
      <c r="A152" s="10" t="s">
        <v>51</v>
      </c>
      <c r="B152" s="10" t="s">
        <v>0</v>
      </c>
      <c r="C152" s="10" t="s">
        <v>170</v>
      </c>
      <c r="D152" s="10" t="s">
        <v>168</v>
      </c>
      <c r="E152" s="11">
        <v>767628</v>
      </c>
      <c r="F152" s="10" t="s">
        <v>1800</v>
      </c>
      <c r="G152" s="10" t="s">
        <v>1801</v>
      </c>
      <c r="H152" s="10" t="s">
        <v>1802</v>
      </c>
      <c r="I152" s="11">
        <v>33.536940000000001</v>
      </c>
      <c r="J152" s="11">
        <v>44.392417999999999</v>
      </c>
      <c r="K152" s="10" t="s">
        <v>1351</v>
      </c>
    </row>
    <row r="153" spans="1:11" ht="12" hidden="1" customHeight="1">
      <c r="A153" s="10" t="s">
        <v>51</v>
      </c>
      <c r="B153" s="10" t="s">
        <v>0</v>
      </c>
      <c r="C153" s="10" t="s">
        <v>170</v>
      </c>
      <c r="D153" s="10" t="s">
        <v>168</v>
      </c>
      <c r="E153" s="11">
        <v>767590</v>
      </c>
      <c r="F153" s="10" t="s">
        <v>1803</v>
      </c>
      <c r="G153" s="10" t="s">
        <v>1804</v>
      </c>
      <c r="H153" s="10" t="s">
        <v>1805</v>
      </c>
      <c r="I153" s="11">
        <v>33.417946000000001</v>
      </c>
      <c r="J153" s="11">
        <v>44.387551999999999</v>
      </c>
      <c r="K153" s="10" t="s">
        <v>1351</v>
      </c>
    </row>
    <row r="154" spans="1:11" ht="12" hidden="1" customHeight="1">
      <c r="A154" s="10" t="s">
        <v>51</v>
      </c>
      <c r="B154" s="10" t="s">
        <v>0</v>
      </c>
      <c r="C154" s="10" t="s">
        <v>170</v>
      </c>
      <c r="D154" s="10" t="s">
        <v>168</v>
      </c>
      <c r="E154" s="11">
        <v>767591</v>
      </c>
      <c r="F154" s="10" t="s">
        <v>1806</v>
      </c>
      <c r="G154" s="10" t="s">
        <v>1807</v>
      </c>
      <c r="H154" s="10" t="s">
        <v>1808</v>
      </c>
      <c r="I154" s="11">
        <v>33.414602000000002</v>
      </c>
      <c r="J154" s="11">
        <v>44.407490000000003</v>
      </c>
      <c r="K154" s="10" t="s">
        <v>1351</v>
      </c>
    </row>
    <row r="155" spans="1:11" ht="12" hidden="1" customHeight="1">
      <c r="A155" s="10" t="s">
        <v>51</v>
      </c>
      <c r="B155" s="10" t="s">
        <v>0</v>
      </c>
      <c r="C155" s="10" t="s">
        <v>170</v>
      </c>
      <c r="D155" s="10" t="s">
        <v>168</v>
      </c>
      <c r="E155" s="11">
        <v>767592</v>
      </c>
      <c r="F155" s="10" t="s">
        <v>1809</v>
      </c>
      <c r="G155" s="10" t="s">
        <v>1810</v>
      </c>
      <c r="H155" s="10" t="s">
        <v>1811</v>
      </c>
      <c r="I155" s="11">
        <v>33.426816000000002</v>
      </c>
      <c r="J155" s="11">
        <v>44.414459000000001</v>
      </c>
      <c r="K155" s="10" t="s">
        <v>1351</v>
      </c>
    </row>
    <row r="156" spans="1:11" ht="12" hidden="1" customHeight="1">
      <c r="A156" s="10" t="s">
        <v>51</v>
      </c>
      <c r="B156" s="10" t="s">
        <v>0</v>
      </c>
      <c r="C156" s="10" t="s">
        <v>170</v>
      </c>
      <c r="D156" s="10" t="s">
        <v>168</v>
      </c>
      <c r="E156" s="11">
        <v>767596</v>
      </c>
      <c r="F156" s="10" t="s">
        <v>1812</v>
      </c>
      <c r="G156" s="10" t="s">
        <v>1813</v>
      </c>
      <c r="H156" s="10" t="s">
        <v>1814</v>
      </c>
      <c r="I156" s="11">
        <v>33.424956000000002</v>
      </c>
      <c r="J156" s="11">
        <v>44.396386999999997</v>
      </c>
      <c r="K156" s="10" t="s">
        <v>1351</v>
      </c>
    </row>
    <row r="157" spans="1:11" ht="12" hidden="1" customHeight="1">
      <c r="A157" s="10" t="s">
        <v>51</v>
      </c>
      <c r="B157" s="10" t="s">
        <v>0</v>
      </c>
      <c r="C157" s="10" t="s">
        <v>170</v>
      </c>
      <c r="D157" s="10" t="s">
        <v>168</v>
      </c>
      <c r="E157" s="11">
        <v>767598</v>
      </c>
      <c r="F157" s="10" t="s">
        <v>1815</v>
      </c>
      <c r="G157" s="10" t="s">
        <v>1816</v>
      </c>
      <c r="H157" s="10" t="s">
        <v>1817</v>
      </c>
      <c r="I157" s="11">
        <v>33.420749999999998</v>
      </c>
      <c r="J157" s="11">
        <v>44.386777000000002</v>
      </c>
      <c r="K157" s="10" t="s">
        <v>1351</v>
      </c>
    </row>
    <row r="158" spans="1:11" ht="12" hidden="1" customHeight="1">
      <c r="A158" s="10" t="s">
        <v>51</v>
      </c>
      <c r="B158" s="10" t="s">
        <v>0</v>
      </c>
      <c r="C158" s="10" t="s">
        <v>170</v>
      </c>
      <c r="D158" s="10" t="s">
        <v>168</v>
      </c>
      <c r="E158" s="11">
        <v>767597</v>
      </c>
      <c r="F158" s="10" t="s">
        <v>1818</v>
      </c>
      <c r="G158" s="10" t="s">
        <v>1819</v>
      </c>
      <c r="H158" s="10" t="s">
        <v>1820</v>
      </c>
      <c r="I158" s="11">
        <v>33.422691</v>
      </c>
      <c r="J158" s="11">
        <v>44.390816999999998</v>
      </c>
      <c r="K158" s="10" t="s">
        <v>1351</v>
      </c>
    </row>
    <row r="159" spans="1:11" ht="12" hidden="1" customHeight="1">
      <c r="A159" s="10" t="s">
        <v>51</v>
      </c>
      <c r="B159" s="10" t="s">
        <v>0</v>
      </c>
      <c r="C159" s="10" t="s">
        <v>170</v>
      </c>
      <c r="D159" s="10" t="s">
        <v>168</v>
      </c>
      <c r="E159" s="11">
        <v>767653</v>
      </c>
      <c r="F159" s="10" t="s">
        <v>1821</v>
      </c>
      <c r="G159" s="10" t="s">
        <v>1822</v>
      </c>
      <c r="H159" s="10" t="s">
        <v>1823</v>
      </c>
      <c r="I159" s="11">
        <v>33.472276999999998</v>
      </c>
      <c r="J159" s="11">
        <v>44.382959</v>
      </c>
      <c r="K159" s="12" t="s">
        <v>1256</v>
      </c>
    </row>
    <row r="160" spans="1:11" ht="12" hidden="1" customHeight="1">
      <c r="A160" s="10" t="s">
        <v>51</v>
      </c>
      <c r="B160" s="10" t="s">
        <v>0</v>
      </c>
      <c r="C160" s="10" t="s">
        <v>170</v>
      </c>
      <c r="D160" s="10" t="s">
        <v>168</v>
      </c>
      <c r="E160" s="11">
        <v>767589</v>
      </c>
      <c r="F160" s="10" t="s">
        <v>1824</v>
      </c>
      <c r="G160" s="10" t="s">
        <v>1825</v>
      </c>
      <c r="H160" s="10" t="s">
        <v>1826</v>
      </c>
      <c r="I160" s="11">
        <v>33.406469000000001</v>
      </c>
      <c r="J160" s="11">
        <v>44.390281000000002</v>
      </c>
      <c r="K160" s="10" t="s">
        <v>1351</v>
      </c>
    </row>
    <row r="161" spans="1:11" ht="12" hidden="1" customHeight="1">
      <c r="A161" s="10" t="s">
        <v>51</v>
      </c>
      <c r="B161" s="10" t="s">
        <v>0</v>
      </c>
      <c r="C161" s="10" t="s">
        <v>185</v>
      </c>
      <c r="D161" s="10" t="s">
        <v>1827</v>
      </c>
      <c r="E161" s="11">
        <v>767645</v>
      </c>
      <c r="F161" s="10" t="s">
        <v>1828</v>
      </c>
      <c r="G161" s="10" t="s">
        <v>1829</v>
      </c>
      <c r="H161" s="10" t="s">
        <v>1830</v>
      </c>
      <c r="I161" s="11">
        <v>33.365833330000001</v>
      </c>
      <c r="J161" s="11">
        <v>44.416666669999998</v>
      </c>
      <c r="K161" s="10" t="s">
        <v>1351</v>
      </c>
    </row>
    <row r="162" spans="1:11" ht="12" hidden="1" customHeight="1">
      <c r="A162" s="10" t="s">
        <v>51</v>
      </c>
      <c r="B162" s="10" t="s">
        <v>0</v>
      </c>
      <c r="C162" s="10" t="s">
        <v>185</v>
      </c>
      <c r="D162" s="10" t="s">
        <v>1827</v>
      </c>
      <c r="E162" s="11">
        <v>767646</v>
      </c>
      <c r="F162" s="10" t="s">
        <v>1831</v>
      </c>
      <c r="G162" s="10" t="s">
        <v>1832</v>
      </c>
      <c r="H162" s="10" t="s">
        <v>1833</v>
      </c>
      <c r="I162" s="11">
        <v>33.355833330000003</v>
      </c>
      <c r="J162" s="11">
        <v>44.415833329999998</v>
      </c>
      <c r="K162" s="10" t="s">
        <v>1351</v>
      </c>
    </row>
    <row r="163" spans="1:11" ht="12" hidden="1" customHeight="1">
      <c r="A163" s="10" t="s">
        <v>51</v>
      </c>
      <c r="B163" s="10" t="s">
        <v>0</v>
      </c>
      <c r="C163" s="10" t="s">
        <v>185</v>
      </c>
      <c r="D163" s="10" t="s">
        <v>1827</v>
      </c>
      <c r="E163" s="11">
        <v>767642</v>
      </c>
      <c r="F163" s="10" t="s">
        <v>1834</v>
      </c>
      <c r="G163" s="10" t="s">
        <v>1835</v>
      </c>
      <c r="H163" s="10" t="s">
        <v>1836</v>
      </c>
      <c r="I163" s="11">
        <v>33.317576000000003</v>
      </c>
      <c r="J163" s="11">
        <v>44.416908999999997</v>
      </c>
      <c r="K163" s="10" t="s">
        <v>1351</v>
      </c>
    </row>
    <row r="164" spans="1:11" ht="12" hidden="1" customHeight="1">
      <c r="A164" s="10" t="s">
        <v>51</v>
      </c>
      <c r="B164" s="10" t="s">
        <v>0</v>
      </c>
      <c r="C164" s="10" t="s">
        <v>185</v>
      </c>
      <c r="D164" s="10" t="s">
        <v>1827</v>
      </c>
      <c r="E164" s="11">
        <v>767667</v>
      </c>
      <c r="F164" s="10" t="s">
        <v>1837</v>
      </c>
      <c r="G164" s="10" t="s">
        <v>1838</v>
      </c>
      <c r="H164" s="10" t="s">
        <v>1839</v>
      </c>
      <c r="I164" s="11">
        <v>33.347023999999998</v>
      </c>
      <c r="J164" s="11">
        <v>44.379697</v>
      </c>
      <c r="K164" s="10" t="s">
        <v>1351</v>
      </c>
    </row>
    <row r="165" spans="1:11" ht="12" hidden="1" customHeight="1">
      <c r="A165" s="10" t="s">
        <v>51</v>
      </c>
      <c r="B165" s="10" t="s">
        <v>0</v>
      </c>
      <c r="C165" s="10" t="s">
        <v>185</v>
      </c>
      <c r="D165" s="10" t="s">
        <v>1827</v>
      </c>
      <c r="E165" s="11">
        <v>767668</v>
      </c>
      <c r="F165" s="10" t="s">
        <v>1840</v>
      </c>
      <c r="G165" s="10" t="s">
        <v>1841</v>
      </c>
      <c r="H165" s="10" t="s">
        <v>1842</v>
      </c>
      <c r="I165" s="11">
        <v>33.347023999999998</v>
      </c>
      <c r="J165" s="11">
        <v>44.379697</v>
      </c>
      <c r="K165" s="10" t="s">
        <v>1351</v>
      </c>
    </row>
    <row r="166" spans="1:11" ht="12" hidden="1" customHeight="1">
      <c r="A166" s="10" t="s">
        <v>51</v>
      </c>
      <c r="B166" s="10" t="s">
        <v>0</v>
      </c>
      <c r="C166" s="10" t="s">
        <v>185</v>
      </c>
      <c r="D166" s="10" t="s">
        <v>1827</v>
      </c>
      <c r="E166" s="11">
        <v>767666</v>
      </c>
      <c r="F166" s="10" t="s">
        <v>1843</v>
      </c>
      <c r="G166" s="10" t="s">
        <v>1844</v>
      </c>
      <c r="H166" s="10" t="s">
        <v>1845</v>
      </c>
      <c r="I166" s="11">
        <v>33.347023999999998</v>
      </c>
      <c r="J166" s="11">
        <v>44.379697</v>
      </c>
      <c r="K166" s="10" t="s">
        <v>1351</v>
      </c>
    </row>
    <row r="167" spans="1:11" ht="12" hidden="1" customHeight="1">
      <c r="A167" s="10" t="s">
        <v>51</v>
      </c>
      <c r="B167" s="10" t="s">
        <v>0</v>
      </c>
      <c r="C167" s="10" t="s">
        <v>185</v>
      </c>
      <c r="D167" s="10" t="s">
        <v>1827</v>
      </c>
      <c r="E167" s="11">
        <v>767610</v>
      </c>
      <c r="F167" s="10" t="s">
        <v>1846</v>
      </c>
      <c r="G167" s="10" t="s">
        <v>1847</v>
      </c>
      <c r="H167" s="10" t="s">
        <v>1848</v>
      </c>
      <c r="I167" s="11">
        <v>33.344889999999999</v>
      </c>
      <c r="J167" s="11">
        <v>44.483804999999997</v>
      </c>
      <c r="K167" s="10" t="s">
        <v>1351</v>
      </c>
    </row>
    <row r="168" spans="1:11" ht="12" hidden="1" customHeight="1">
      <c r="A168" s="10" t="s">
        <v>51</v>
      </c>
      <c r="B168" s="10" t="s">
        <v>0</v>
      </c>
      <c r="C168" s="10" t="s">
        <v>185</v>
      </c>
      <c r="D168" s="10" t="s">
        <v>1827</v>
      </c>
      <c r="E168" s="11">
        <v>767611</v>
      </c>
      <c r="F168" s="10" t="s">
        <v>1849</v>
      </c>
      <c r="G168" s="10" t="s">
        <v>1850</v>
      </c>
      <c r="H168" s="10" t="s">
        <v>1851</v>
      </c>
      <c r="I168" s="11">
        <v>33.348078000000001</v>
      </c>
      <c r="J168" s="11">
        <v>44.486013</v>
      </c>
      <c r="K168" s="10" t="s">
        <v>1351</v>
      </c>
    </row>
    <row r="169" spans="1:11" ht="12" hidden="1" customHeight="1">
      <c r="A169" s="10" t="s">
        <v>51</v>
      </c>
      <c r="B169" s="10" t="s">
        <v>0</v>
      </c>
      <c r="C169" s="10" t="s">
        <v>185</v>
      </c>
      <c r="D169" s="10" t="s">
        <v>1827</v>
      </c>
      <c r="E169" s="11">
        <v>767613</v>
      </c>
      <c r="F169" s="10" t="s">
        <v>1852</v>
      </c>
      <c r="G169" s="10" t="s">
        <v>1853</v>
      </c>
      <c r="H169" s="10" t="s">
        <v>1854</v>
      </c>
      <c r="I169" s="11">
        <v>33.348087999999997</v>
      </c>
      <c r="J169" s="11">
        <v>44.486011900000001</v>
      </c>
      <c r="K169" s="10" t="s">
        <v>1351</v>
      </c>
    </row>
    <row r="170" spans="1:11" ht="12" hidden="1" customHeight="1">
      <c r="A170" s="10" t="s">
        <v>51</v>
      </c>
      <c r="B170" s="10" t="s">
        <v>0</v>
      </c>
      <c r="C170" s="10" t="s">
        <v>185</v>
      </c>
      <c r="D170" s="10" t="s">
        <v>1827</v>
      </c>
      <c r="E170" s="11">
        <v>767612</v>
      </c>
      <c r="F170" s="10" t="s">
        <v>1855</v>
      </c>
      <c r="G170" s="10" t="s">
        <v>1856</v>
      </c>
      <c r="H170" s="10" t="s">
        <v>1857</v>
      </c>
      <c r="I170" s="11">
        <v>33.348084999999998</v>
      </c>
      <c r="J170" s="11">
        <v>44.486015999999999</v>
      </c>
      <c r="K170" s="10" t="s">
        <v>1351</v>
      </c>
    </row>
    <row r="171" spans="1:11" ht="12" hidden="1" customHeight="1">
      <c r="A171" s="10" t="s">
        <v>51</v>
      </c>
      <c r="B171" s="10" t="s">
        <v>0</v>
      </c>
      <c r="C171" s="10" t="s">
        <v>185</v>
      </c>
      <c r="D171" s="10" t="s">
        <v>1827</v>
      </c>
      <c r="E171" s="11">
        <v>767659</v>
      </c>
      <c r="F171" s="10" t="s">
        <v>1858</v>
      </c>
      <c r="G171" s="10" t="s">
        <v>1859</v>
      </c>
      <c r="H171" s="10" t="s">
        <v>1860</v>
      </c>
      <c r="I171" s="11">
        <v>33.351928999999998</v>
      </c>
      <c r="J171" s="11">
        <v>44.429980999999998</v>
      </c>
      <c r="K171" s="10" t="s">
        <v>1351</v>
      </c>
    </row>
    <row r="172" spans="1:11" ht="12" hidden="1" customHeight="1">
      <c r="A172" s="10" t="s">
        <v>51</v>
      </c>
      <c r="B172" s="10" t="s">
        <v>0</v>
      </c>
      <c r="C172" s="10" t="s">
        <v>185</v>
      </c>
      <c r="D172" s="10" t="s">
        <v>1827</v>
      </c>
      <c r="E172" s="11">
        <v>767669</v>
      </c>
      <c r="F172" s="10" t="s">
        <v>1861</v>
      </c>
      <c r="G172" s="10" t="s">
        <v>1862</v>
      </c>
      <c r="H172" s="10" t="s">
        <v>1863</v>
      </c>
      <c r="I172" s="11">
        <v>33.339410000000001</v>
      </c>
      <c r="J172" s="11">
        <v>44.396323000000002</v>
      </c>
      <c r="K172" s="10" t="s">
        <v>1351</v>
      </c>
    </row>
    <row r="173" spans="1:11" ht="12" hidden="1" customHeight="1">
      <c r="A173" s="10" t="s">
        <v>51</v>
      </c>
      <c r="B173" s="10" t="s">
        <v>0</v>
      </c>
      <c r="C173" s="10" t="s">
        <v>185</v>
      </c>
      <c r="D173" s="10" t="s">
        <v>1827</v>
      </c>
      <c r="E173" s="11">
        <v>767670</v>
      </c>
      <c r="F173" s="10" t="s">
        <v>1864</v>
      </c>
      <c r="G173" s="10" t="s">
        <v>1865</v>
      </c>
      <c r="H173" s="10" t="s">
        <v>1866</v>
      </c>
      <c r="I173" s="11">
        <v>33.339410000000001</v>
      </c>
      <c r="J173" s="11">
        <v>44.396323000000002</v>
      </c>
      <c r="K173" s="10" t="s">
        <v>1351</v>
      </c>
    </row>
    <row r="174" spans="1:11" ht="12" hidden="1" customHeight="1">
      <c r="A174" s="10" t="s">
        <v>51</v>
      </c>
      <c r="B174" s="10" t="s">
        <v>0</v>
      </c>
      <c r="C174" s="10" t="s">
        <v>185</v>
      </c>
      <c r="D174" s="10" t="s">
        <v>1827</v>
      </c>
      <c r="E174" s="11">
        <v>767671</v>
      </c>
      <c r="F174" s="10" t="s">
        <v>1867</v>
      </c>
      <c r="G174" s="10" t="s">
        <v>1868</v>
      </c>
      <c r="H174" s="10" t="s">
        <v>1869</v>
      </c>
      <c r="I174" s="11">
        <v>33.339410000000001</v>
      </c>
      <c r="J174" s="11">
        <v>44.396323000000002</v>
      </c>
      <c r="K174" s="10" t="s">
        <v>1351</v>
      </c>
    </row>
    <row r="175" spans="1:11" ht="12" hidden="1" customHeight="1">
      <c r="A175" s="10" t="s">
        <v>51</v>
      </c>
      <c r="B175" s="10" t="s">
        <v>0</v>
      </c>
      <c r="C175" s="10" t="s">
        <v>185</v>
      </c>
      <c r="D175" s="10" t="s">
        <v>1827</v>
      </c>
      <c r="E175" s="11">
        <v>767672</v>
      </c>
      <c r="F175" s="10" t="s">
        <v>1870</v>
      </c>
      <c r="G175" s="10" t="s">
        <v>1871</v>
      </c>
      <c r="H175" s="10" t="s">
        <v>1872</v>
      </c>
      <c r="I175" s="11">
        <v>33.339410000000001</v>
      </c>
      <c r="J175" s="11">
        <v>44.396323000000002</v>
      </c>
      <c r="K175" s="10" t="s">
        <v>1351</v>
      </c>
    </row>
    <row r="176" spans="1:11" ht="12" hidden="1" customHeight="1">
      <c r="A176" s="10" t="s">
        <v>51</v>
      </c>
      <c r="B176" s="10" t="s">
        <v>0</v>
      </c>
      <c r="C176" s="10" t="s">
        <v>185</v>
      </c>
      <c r="D176" s="10" t="s">
        <v>1827</v>
      </c>
      <c r="E176" s="11">
        <v>767637</v>
      </c>
      <c r="F176" s="10" t="s">
        <v>1873</v>
      </c>
      <c r="G176" s="10" t="s">
        <v>1874</v>
      </c>
      <c r="H176" s="10" t="s">
        <v>1875</v>
      </c>
      <c r="I176" s="11">
        <v>33.302036000000001</v>
      </c>
      <c r="J176" s="11">
        <v>44.491467</v>
      </c>
      <c r="K176" s="10" t="s">
        <v>1351</v>
      </c>
    </row>
    <row r="177" spans="1:11" ht="12" hidden="1" customHeight="1">
      <c r="A177" s="10" t="s">
        <v>51</v>
      </c>
      <c r="B177" s="10" t="s">
        <v>0</v>
      </c>
      <c r="C177" s="10" t="s">
        <v>185</v>
      </c>
      <c r="D177" s="10" t="s">
        <v>1827</v>
      </c>
      <c r="E177" s="11">
        <v>767638</v>
      </c>
      <c r="F177" s="10" t="s">
        <v>1876</v>
      </c>
      <c r="G177" s="10" t="s">
        <v>1877</v>
      </c>
      <c r="H177" s="10" t="s">
        <v>1878</v>
      </c>
      <c r="I177" s="11">
        <v>33.303556</v>
      </c>
      <c r="J177" s="11">
        <v>44.485137000000002</v>
      </c>
      <c r="K177" s="10" t="s">
        <v>1351</v>
      </c>
    </row>
    <row r="178" spans="1:11" ht="12" hidden="1" customHeight="1">
      <c r="A178" s="10" t="s">
        <v>51</v>
      </c>
      <c r="B178" s="10" t="s">
        <v>0</v>
      </c>
      <c r="C178" s="10" t="s">
        <v>185</v>
      </c>
      <c r="D178" s="10" t="s">
        <v>1827</v>
      </c>
      <c r="E178" s="11">
        <v>767639</v>
      </c>
      <c r="F178" s="10" t="s">
        <v>1879</v>
      </c>
      <c r="G178" s="10" t="s">
        <v>1880</v>
      </c>
      <c r="H178" s="10" t="s">
        <v>1881</v>
      </c>
      <c r="I178" s="11">
        <v>33.299660000000003</v>
      </c>
      <c r="J178" s="11">
        <v>44.491410000000002</v>
      </c>
      <c r="K178" s="10" t="s">
        <v>1351</v>
      </c>
    </row>
    <row r="179" spans="1:11" ht="12" hidden="1" customHeight="1">
      <c r="A179" s="10" t="s">
        <v>51</v>
      </c>
      <c r="B179" s="10" t="s">
        <v>0</v>
      </c>
      <c r="C179" s="10" t="s">
        <v>185</v>
      </c>
      <c r="D179" s="10" t="s">
        <v>1827</v>
      </c>
      <c r="E179" s="11">
        <v>767681</v>
      </c>
      <c r="F179" s="10" t="s">
        <v>1882</v>
      </c>
      <c r="G179" s="10" t="s">
        <v>1883</v>
      </c>
      <c r="H179" s="10" t="s">
        <v>1884</v>
      </c>
      <c r="I179" s="11">
        <v>33.354199999999999</v>
      </c>
      <c r="J179" s="11">
        <v>44.5124</v>
      </c>
      <c r="K179" s="10" t="s">
        <v>1351</v>
      </c>
    </row>
    <row r="180" spans="1:11" ht="12" hidden="1" customHeight="1">
      <c r="A180" s="10" t="s">
        <v>51</v>
      </c>
      <c r="B180" s="10" t="s">
        <v>0</v>
      </c>
      <c r="C180" s="10" t="s">
        <v>185</v>
      </c>
      <c r="D180" s="10" t="s">
        <v>1827</v>
      </c>
      <c r="E180" s="11">
        <v>767599</v>
      </c>
      <c r="F180" s="10" t="s">
        <v>1885</v>
      </c>
      <c r="G180" s="10" t="s">
        <v>1886</v>
      </c>
      <c r="H180" s="10" t="s">
        <v>1887</v>
      </c>
      <c r="I180" s="11">
        <v>33.311221000000003</v>
      </c>
      <c r="J180" s="11">
        <v>44.440229000000002</v>
      </c>
      <c r="K180" s="10" t="s">
        <v>1351</v>
      </c>
    </row>
    <row r="181" spans="1:11" ht="12" hidden="1" customHeight="1">
      <c r="A181" s="10" t="s">
        <v>51</v>
      </c>
      <c r="B181" s="10" t="s">
        <v>0</v>
      </c>
      <c r="C181" s="10" t="s">
        <v>185</v>
      </c>
      <c r="D181" s="10" t="s">
        <v>1827</v>
      </c>
      <c r="E181" s="11">
        <v>767602</v>
      </c>
      <c r="F181" s="10" t="s">
        <v>1888</v>
      </c>
      <c r="G181" s="10" t="s">
        <v>1889</v>
      </c>
      <c r="H181" s="10" t="s">
        <v>1890</v>
      </c>
      <c r="I181" s="11">
        <v>33.348345000000002</v>
      </c>
      <c r="J181" s="11">
        <v>44.467874000000002</v>
      </c>
      <c r="K181" s="10" t="s">
        <v>1351</v>
      </c>
    </row>
    <row r="182" spans="1:11" ht="12" hidden="1" customHeight="1">
      <c r="A182" s="10" t="s">
        <v>51</v>
      </c>
      <c r="B182" s="10" t="s">
        <v>0</v>
      </c>
      <c r="C182" s="10" t="s">
        <v>185</v>
      </c>
      <c r="D182" s="10" t="s">
        <v>1827</v>
      </c>
      <c r="E182" s="11">
        <v>767600</v>
      </c>
      <c r="F182" s="10" t="s">
        <v>1891</v>
      </c>
      <c r="G182" s="10" t="s">
        <v>1892</v>
      </c>
      <c r="H182" s="10" t="s">
        <v>1893</v>
      </c>
      <c r="I182" s="11">
        <v>33.341704999999997</v>
      </c>
      <c r="J182" s="11">
        <v>44.467025</v>
      </c>
      <c r="K182" s="10" t="s">
        <v>1351</v>
      </c>
    </row>
    <row r="183" spans="1:11" ht="12" hidden="1" customHeight="1">
      <c r="A183" s="10" t="s">
        <v>51</v>
      </c>
      <c r="B183" s="10" t="s">
        <v>0</v>
      </c>
      <c r="C183" s="10" t="s">
        <v>185</v>
      </c>
      <c r="D183" s="10" t="s">
        <v>1827</v>
      </c>
      <c r="E183" s="11">
        <v>767601</v>
      </c>
      <c r="F183" s="10" t="s">
        <v>1894</v>
      </c>
      <c r="G183" s="10" t="s">
        <v>1895</v>
      </c>
      <c r="H183" s="10" t="s">
        <v>1896</v>
      </c>
      <c r="I183" s="11">
        <v>33.332545000000003</v>
      </c>
      <c r="J183" s="11">
        <v>44.473995000000002</v>
      </c>
      <c r="K183" s="10" t="s">
        <v>1351</v>
      </c>
    </row>
    <row r="184" spans="1:11" ht="12" hidden="1" customHeight="1">
      <c r="A184" s="10" t="s">
        <v>51</v>
      </c>
      <c r="B184" s="10" t="s">
        <v>0</v>
      </c>
      <c r="C184" s="10" t="s">
        <v>185</v>
      </c>
      <c r="D184" s="10" t="s">
        <v>1827</v>
      </c>
      <c r="E184" s="11">
        <v>767649</v>
      </c>
      <c r="F184" s="10" t="s">
        <v>1897</v>
      </c>
      <c r="G184" s="10" t="s">
        <v>1898</v>
      </c>
      <c r="H184" s="10" t="s">
        <v>1899</v>
      </c>
      <c r="I184" s="11">
        <v>33.358958000000001</v>
      </c>
      <c r="J184" s="11">
        <v>44.426957000000002</v>
      </c>
      <c r="K184" s="10" t="s">
        <v>1351</v>
      </c>
    </row>
    <row r="185" spans="1:11" ht="12" hidden="1" customHeight="1">
      <c r="A185" s="10" t="s">
        <v>51</v>
      </c>
      <c r="B185" s="10" t="s">
        <v>0</v>
      </c>
      <c r="C185" s="10" t="s">
        <v>185</v>
      </c>
      <c r="D185" s="10" t="s">
        <v>1827</v>
      </c>
      <c r="E185" s="11">
        <v>767673</v>
      </c>
      <c r="F185" s="10" t="s">
        <v>1900</v>
      </c>
      <c r="G185" s="10" t="s">
        <v>1901</v>
      </c>
      <c r="H185" s="10" t="s">
        <v>1902</v>
      </c>
      <c r="I185" s="11">
        <v>33.336103999999999</v>
      </c>
      <c r="J185" s="11">
        <v>44.395812999999997</v>
      </c>
      <c r="K185" s="10" t="s">
        <v>1351</v>
      </c>
    </row>
    <row r="186" spans="1:11" ht="12" hidden="1" customHeight="1">
      <c r="A186" s="10" t="s">
        <v>51</v>
      </c>
      <c r="B186" s="10" t="s">
        <v>0</v>
      </c>
      <c r="C186" s="10" t="s">
        <v>185</v>
      </c>
      <c r="D186" s="10" t="s">
        <v>1827</v>
      </c>
      <c r="E186" s="11">
        <v>767674</v>
      </c>
      <c r="F186" s="10" t="s">
        <v>1903</v>
      </c>
      <c r="G186" s="10" t="s">
        <v>1904</v>
      </c>
      <c r="H186" s="10" t="s">
        <v>1905</v>
      </c>
      <c r="I186" s="11">
        <v>33.336103999999999</v>
      </c>
      <c r="J186" s="11">
        <v>44.395812999999997</v>
      </c>
      <c r="K186" s="10" t="s">
        <v>1351</v>
      </c>
    </row>
    <row r="187" spans="1:11" ht="12" hidden="1" customHeight="1">
      <c r="A187" s="10" t="s">
        <v>51</v>
      </c>
      <c r="B187" s="10" t="s">
        <v>0</v>
      </c>
      <c r="C187" s="10" t="s">
        <v>185</v>
      </c>
      <c r="D187" s="10" t="s">
        <v>1827</v>
      </c>
      <c r="E187" s="11">
        <v>767675</v>
      </c>
      <c r="F187" s="10" t="s">
        <v>1906</v>
      </c>
      <c r="G187" s="10" t="s">
        <v>1907</v>
      </c>
      <c r="H187" s="10" t="s">
        <v>1908</v>
      </c>
      <c r="I187" s="11">
        <v>33.336103999999999</v>
      </c>
      <c r="J187" s="11">
        <v>44.395812999999997</v>
      </c>
      <c r="K187" s="10" t="s">
        <v>1351</v>
      </c>
    </row>
    <row r="188" spans="1:11" ht="12" hidden="1" customHeight="1">
      <c r="A188" s="10" t="s">
        <v>51</v>
      </c>
      <c r="B188" s="10" t="s">
        <v>0</v>
      </c>
      <c r="C188" s="10" t="s">
        <v>185</v>
      </c>
      <c r="D188" s="10" t="s">
        <v>1827</v>
      </c>
      <c r="E188" s="11">
        <v>767676</v>
      </c>
      <c r="F188" s="10" t="s">
        <v>1909</v>
      </c>
      <c r="G188" s="10" t="s">
        <v>1910</v>
      </c>
      <c r="H188" s="10" t="s">
        <v>1911</v>
      </c>
      <c r="I188" s="11">
        <v>33.336103999999999</v>
      </c>
      <c r="J188" s="11">
        <v>44.395812999999997</v>
      </c>
      <c r="K188" s="10" t="s">
        <v>1351</v>
      </c>
    </row>
    <row r="189" spans="1:11" ht="12" hidden="1" customHeight="1">
      <c r="A189" s="10" t="s">
        <v>51</v>
      </c>
      <c r="B189" s="10" t="s">
        <v>0</v>
      </c>
      <c r="C189" s="10" t="s">
        <v>185</v>
      </c>
      <c r="D189" s="10" t="s">
        <v>1827</v>
      </c>
      <c r="E189" s="11">
        <v>767641</v>
      </c>
      <c r="F189" s="10" t="s">
        <v>1912</v>
      </c>
      <c r="G189" s="10" t="s">
        <v>1913</v>
      </c>
      <c r="H189" s="10" t="s">
        <v>1914</v>
      </c>
      <c r="I189" s="11">
        <v>33.320121</v>
      </c>
      <c r="J189" s="11">
        <v>44.420842999999998</v>
      </c>
      <c r="K189" s="10" t="s">
        <v>1351</v>
      </c>
    </row>
    <row r="190" spans="1:11" ht="12" hidden="1" customHeight="1">
      <c r="A190" s="10" t="s">
        <v>51</v>
      </c>
      <c r="B190" s="10" t="s">
        <v>0</v>
      </c>
      <c r="C190" s="10" t="s">
        <v>185</v>
      </c>
      <c r="D190" s="10" t="s">
        <v>1827</v>
      </c>
      <c r="E190" s="11">
        <v>767677</v>
      </c>
      <c r="F190" s="10" t="s">
        <v>1915</v>
      </c>
      <c r="G190" s="10" t="s">
        <v>1916</v>
      </c>
      <c r="H190" s="10" t="s">
        <v>1917</v>
      </c>
      <c r="I190" s="11">
        <v>33.346640999999998</v>
      </c>
      <c r="J190" s="11">
        <v>44.401651000000001</v>
      </c>
      <c r="K190" s="10" t="s">
        <v>1351</v>
      </c>
    </row>
    <row r="191" spans="1:11" ht="12" hidden="1" customHeight="1">
      <c r="A191" s="10" t="s">
        <v>51</v>
      </c>
      <c r="B191" s="10" t="s">
        <v>0</v>
      </c>
      <c r="C191" s="10" t="s">
        <v>185</v>
      </c>
      <c r="D191" s="10" t="s">
        <v>1827</v>
      </c>
      <c r="E191" s="11">
        <v>767679</v>
      </c>
      <c r="F191" s="10" t="s">
        <v>1918</v>
      </c>
      <c r="G191" s="10" t="s">
        <v>1919</v>
      </c>
      <c r="H191" s="10" t="s">
        <v>1920</v>
      </c>
      <c r="I191" s="11">
        <v>33.346640999999998</v>
      </c>
      <c r="J191" s="11">
        <v>44.401651000000001</v>
      </c>
      <c r="K191" s="10" t="s">
        <v>1351</v>
      </c>
    </row>
    <row r="192" spans="1:11" ht="12" hidden="1" customHeight="1">
      <c r="A192" s="10" t="s">
        <v>51</v>
      </c>
      <c r="B192" s="10" t="s">
        <v>0</v>
      </c>
      <c r="C192" s="10" t="s">
        <v>185</v>
      </c>
      <c r="D192" s="10" t="s">
        <v>1827</v>
      </c>
      <c r="E192" s="11">
        <v>767680</v>
      </c>
      <c r="F192" s="10" t="s">
        <v>1921</v>
      </c>
      <c r="G192" s="10" t="s">
        <v>1922</v>
      </c>
      <c r="H192" s="10" t="s">
        <v>1923</v>
      </c>
      <c r="I192" s="11">
        <v>33.346640999999998</v>
      </c>
      <c r="J192" s="11">
        <v>44.401651000000001</v>
      </c>
      <c r="K192" s="10" t="s">
        <v>1351</v>
      </c>
    </row>
    <row r="193" spans="1:11" ht="12" hidden="1" customHeight="1">
      <c r="A193" s="10" t="s">
        <v>51</v>
      </c>
      <c r="B193" s="10" t="s">
        <v>0</v>
      </c>
      <c r="C193" s="10" t="s">
        <v>185</v>
      </c>
      <c r="D193" s="10" t="s">
        <v>1827</v>
      </c>
      <c r="E193" s="11">
        <v>767603</v>
      </c>
      <c r="F193" s="10" t="s">
        <v>1924</v>
      </c>
      <c r="G193" s="10" t="s">
        <v>1925</v>
      </c>
      <c r="H193" s="10" t="s">
        <v>1926</v>
      </c>
      <c r="I193" s="11">
        <v>33.380000000000003</v>
      </c>
      <c r="J193" s="11">
        <v>44.52</v>
      </c>
      <c r="K193" s="10" t="s">
        <v>1351</v>
      </c>
    </row>
    <row r="194" spans="1:11" ht="12" hidden="1" customHeight="1">
      <c r="A194" s="10" t="s">
        <v>51</v>
      </c>
      <c r="B194" s="10" t="s">
        <v>0</v>
      </c>
      <c r="C194" s="10" t="s">
        <v>185</v>
      </c>
      <c r="D194" s="10" t="s">
        <v>1827</v>
      </c>
      <c r="E194" s="11">
        <v>767588</v>
      </c>
      <c r="F194" s="10" t="s">
        <v>1927</v>
      </c>
      <c r="G194" s="10" t="s">
        <v>1928</v>
      </c>
      <c r="H194" s="10" t="s">
        <v>1929</v>
      </c>
      <c r="I194" s="11">
        <v>33.384439</v>
      </c>
      <c r="J194" s="11">
        <v>44.510047999999998</v>
      </c>
      <c r="K194" s="10" t="s">
        <v>1351</v>
      </c>
    </row>
    <row r="195" spans="1:11" ht="12" hidden="1" customHeight="1">
      <c r="A195" s="10" t="s">
        <v>51</v>
      </c>
      <c r="B195" s="10" t="s">
        <v>0</v>
      </c>
      <c r="C195" s="10" t="s">
        <v>185</v>
      </c>
      <c r="D195" s="10" t="s">
        <v>1827</v>
      </c>
      <c r="E195" s="11">
        <v>767604</v>
      </c>
      <c r="F195" s="10" t="s">
        <v>1930</v>
      </c>
      <c r="G195" s="10" t="s">
        <v>1931</v>
      </c>
      <c r="H195" s="10" t="s">
        <v>1932</v>
      </c>
      <c r="I195" s="11">
        <v>33.26</v>
      </c>
      <c r="J195" s="11">
        <v>44.49</v>
      </c>
      <c r="K195" s="10" t="s">
        <v>1351</v>
      </c>
    </row>
    <row r="196" spans="1:11" ht="12" hidden="1" customHeight="1">
      <c r="A196" s="10" t="s">
        <v>51</v>
      </c>
      <c r="B196" s="10" t="s">
        <v>0</v>
      </c>
      <c r="C196" s="10" t="s">
        <v>185</v>
      </c>
      <c r="D196" s="10" t="s">
        <v>1827</v>
      </c>
      <c r="E196" s="11">
        <v>767654</v>
      </c>
      <c r="F196" s="10" t="s">
        <v>1933</v>
      </c>
      <c r="G196" s="10" t="s">
        <v>1934</v>
      </c>
      <c r="H196" s="10" t="s">
        <v>1935</v>
      </c>
      <c r="I196" s="11">
        <v>33.325000000000003</v>
      </c>
      <c r="J196" s="11">
        <v>44.421999999999997</v>
      </c>
      <c r="K196" s="12" t="s">
        <v>1256</v>
      </c>
    </row>
    <row r="197" spans="1:11" ht="12" hidden="1" customHeight="1">
      <c r="A197" s="10" t="s">
        <v>51</v>
      </c>
      <c r="B197" s="10" t="s">
        <v>0</v>
      </c>
      <c r="C197" s="10" t="s">
        <v>185</v>
      </c>
      <c r="D197" s="10" t="s">
        <v>1827</v>
      </c>
      <c r="E197" s="11">
        <v>767630</v>
      </c>
      <c r="F197" s="10" t="s">
        <v>1936</v>
      </c>
      <c r="G197" s="10" t="s">
        <v>1937</v>
      </c>
      <c r="H197" s="10" t="s">
        <v>1938</v>
      </c>
      <c r="I197" s="11">
        <v>33.239576</v>
      </c>
      <c r="J197" s="11">
        <v>44.490009000000001</v>
      </c>
      <c r="K197" s="10" t="s">
        <v>1351</v>
      </c>
    </row>
    <row r="198" spans="1:11" ht="12" hidden="1" customHeight="1">
      <c r="A198" s="10" t="s">
        <v>51</v>
      </c>
      <c r="B198" s="10" t="s">
        <v>0</v>
      </c>
      <c r="C198" s="10" t="s">
        <v>185</v>
      </c>
      <c r="D198" s="10" t="s">
        <v>1827</v>
      </c>
      <c r="E198" s="11">
        <v>767607</v>
      </c>
      <c r="F198" s="10" t="s">
        <v>1939</v>
      </c>
      <c r="G198" s="10" t="s">
        <v>1940</v>
      </c>
      <c r="H198" s="10" t="s">
        <v>1941</v>
      </c>
      <c r="I198" s="11">
        <v>33.456890999999999</v>
      </c>
      <c r="J198" s="11">
        <v>44.523978999999997</v>
      </c>
      <c r="K198" s="10" t="s">
        <v>1351</v>
      </c>
    </row>
    <row r="199" spans="1:11" ht="12" hidden="1" customHeight="1">
      <c r="A199" s="10" t="s">
        <v>51</v>
      </c>
      <c r="B199" s="10" t="s">
        <v>0</v>
      </c>
      <c r="C199" s="10" t="s">
        <v>185</v>
      </c>
      <c r="D199" s="10" t="s">
        <v>1827</v>
      </c>
      <c r="E199" s="11">
        <v>767606</v>
      </c>
      <c r="F199" s="10" t="s">
        <v>1942</v>
      </c>
      <c r="G199" s="10" t="s">
        <v>1943</v>
      </c>
      <c r="H199" s="10" t="s">
        <v>1944</v>
      </c>
      <c r="I199" s="11">
        <v>33.448909999999998</v>
      </c>
      <c r="J199" s="11">
        <v>44.524360999999999</v>
      </c>
      <c r="K199" s="10" t="s">
        <v>1351</v>
      </c>
    </row>
    <row r="200" spans="1:11" ht="12" hidden="1" customHeight="1">
      <c r="A200" s="10" t="s">
        <v>51</v>
      </c>
      <c r="B200" s="10" t="s">
        <v>0</v>
      </c>
      <c r="C200" s="10" t="s">
        <v>185</v>
      </c>
      <c r="D200" s="10" t="s">
        <v>1827</v>
      </c>
      <c r="E200" s="11">
        <v>767608</v>
      </c>
      <c r="F200" s="10" t="s">
        <v>1945</v>
      </c>
      <c r="G200" s="10" t="s">
        <v>1946</v>
      </c>
      <c r="H200" s="10" t="s">
        <v>1947</v>
      </c>
      <c r="I200" s="11">
        <v>33.462510000000002</v>
      </c>
      <c r="J200" s="11">
        <v>44.533999999999999</v>
      </c>
      <c r="K200" s="10" t="s">
        <v>1351</v>
      </c>
    </row>
    <row r="201" spans="1:11" ht="12" hidden="1" customHeight="1">
      <c r="A201" s="10" t="s">
        <v>51</v>
      </c>
      <c r="B201" s="10" t="s">
        <v>0</v>
      </c>
      <c r="C201" s="10" t="s">
        <v>185</v>
      </c>
      <c r="D201" s="10" t="s">
        <v>1827</v>
      </c>
      <c r="E201" s="11">
        <v>767605</v>
      </c>
      <c r="F201" s="10" t="s">
        <v>1948</v>
      </c>
      <c r="G201" s="10" t="s">
        <v>1949</v>
      </c>
      <c r="H201" s="10" t="s">
        <v>1950</v>
      </c>
      <c r="I201" s="11">
        <v>33.437719000000001</v>
      </c>
      <c r="J201" s="11">
        <v>44.528461</v>
      </c>
      <c r="K201" s="10" t="s">
        <v>1351</v>
      </c>
    </row>
    <row r="202" spans="1:11" ht="12" hidden="1" customHeight="1">
      <c r="A202" s="10" t="s">
        <v>51</v>
      </c>
      <c r="B202" s="10" t="s">
        <v>0</v>
      </c>
      <c r="C202" s="10" t="s">
        <v>185</v>
      </c>
      <c r="D202" s="10" t="s">
        <v>1827</v>
      </c>
      <c r="E202" s="11">
        <v>767618</v>
      </c>
      <c r="F202" s="10" t="s">
        <v>1951</v>
      </c>
      <c r="G202" s="10" t="s">
        <v>1952</v>
      </c>
      <c r="H202" s="10" t="s">
        <v>1953</v>
      </c>
      <c r="I202" s="11">
        <v>33.448970000000003</v>
      </c>
      <c r="J202" s="11">
        <v>44.524369</v>
      </c>
      <c r="K202" s="10" t="s">
        <v>1351</v>
      </c>
    </row>
    <row r="203" spans="1:11" ht="12" hidden="1" customHeight="1">
      <c r="A203" s="10" t="s">
        <v>51</v>
      </c>
      <c r="B203" s="10" t="s">
        <v>0</v>
      </c>
      <c r="C203" s="10" t="s">
        <v>185</v>
      </c>
      <c r="D203" s="10" t="s">
        <v>1827</v>
      </c>
      <c r="E203" s="11">
        <v>767616</v>
      </c>
      <c r="F203" s="10" t="s">
        <v>1954</v>
      </c>
      <c r="G203" s="10" t="s">
        <v>1955</v>
      </c>
      <c r="H203" s="10" t="s">
        <v>1956</v>
      </c>
      <c r="I203" s="11">
        <v>33.381861000000001</v>
      </c>
      <c r="J203" s="11">
        <v>44.424871000000003</v>
      </c>
      <c r="K203" s="10" t="s">
        <v>1351</v>
      </c>
    </row>
    <row r="204" spans="1:11" ht="12" hidden="1" customHeight="1">
      <c r="A204" s="10" t="s">
        <v>51</v>
      </c>
      <c r="B204" s="10" t="s">
        <v>0</v>
      </c>
      <c r="C204" s="10" t="s">
        <v>185</v>
      </c>
      <c r="D204" s="10" t="s">
        <v>1827</v>
      </c>
      <c r="E204" s="11">
        <v>767617</v>
      </c>
      <c r="F204" s="10" t="s">
        <v>1957</v>
      </c>
      <c r="G204" s="10" t="s">
        <v>1958</v>
      </c>
      <c r="H204" s="10" t="s">
        <v>1959</v>
      </c>
      <c r="I204" s="11">
        <v>33.383792</v>
      </c>
      <c r="J204" s="11">
        <v>44.431516000000002</v>
      </c>
      <c r="K204" s="10" t="s">
        <v>1351</v>
      </c>
    </row>
    <row r="205" spans="1:11" ht="12" hidden="1" customHeight="1">
      <c r="A205" s="10" t="s">
        <v>51</v>
      </c>
      <c r="B205" s="10" t="s">
        <v>0</v>
      </c>
      <c r="C205" s="10" t="s">
        <v>185</v>
      </c>
      <c r="D205" s="10" t="s">
        <v>1827</v>
      </c>
      <c r="E205" s="11">
        <v>767615</v>
      </c>
      <c r="F205" s="10" t="s">
        <v>1960</v>
      </c>
      <c r="G205" s="10" t="s">
        <v>1961</v>
      </c>
      <c r="H205" s="10" t="s">
        <v>1962</v>
      </c>
      <c r="I205" s="11">
        <v>33.379098999999997</v>
      </c>
      <c r="J205" s="11">
        <v>44.428977000000003</v>
      </c>
      <c r="K205" s="10" t="s">
        <v>1351</v>
      </c>
    </row>
    <row r="206" spans="1:11" ht="12" hidden="1" customHeight="1">
      <c r="A206" s="10" t="s">
        <v>51</v>
      </c>
      <c r="B206" s="10" t="s">
        <v>0</v>
      </c>
      <c r="C206" s="10" t="s">
        <v>173</v>
      </c>
      <c r="D206" s="10" t="s">
        <v>171</v>
      </c>
      <c r="E206" s="11">
        <v>767636</v>
      </c>
      <c r="F206" s="10" t="s">
        <v>1963</v>
      </c>
      <c r="G206" s="10" t="s">
        <v>1964</v>
      </c>
      <c r="H206" s="10" t="s">
        <v>1965</v>
      </c>
      <c r="I206" s="11">
        <v>33.3523</v>
      </c>
      <c r="J206" s="11">
        <v>44.34</v>
      </c>
      <c r="K206" s="10" t="s">
        <v>1351</v>
      </c>
    </row>
    <row r="207" spans="1:11" ht="12" hidden="1" customHeight="1">
      <c r="A207" s="10" t="s">
        <v>51</v>
      </c>
      <c r="B207" s="10" t="s">
        <v>0</v>
      </c>
      <c r="C207" s="10" t="s">
        <v>173</v>
      </c>
      <c r="D207" s="10" t="s">
        <v>171</v>
      </c>
      <c r="E207" s="11">
        <v>767655</v>
      </c>
      <c r="F207" s="10" t="s">
        <v>1966</v>
      </c>
      <c r="G207" s="10" t="s">
        <v>1967</v>
      </c>
      <c r="H207" s="10" t="s">
        <v>1968</v>
      </c>
      <c r="I207" s="11">
        <v>33.356468</v>
      </c>
      <c r="J207" s="11">
        <v>44.363523999999998</v>
      </c>
      <c r="K207" s="10" t="s">
        <v>1351</v>
      </c>
    </row>
    <row r="208" spans="1:11" ht="12" hidden="1" customHeight="1">
      <c r="A208" s="10" t="s">
        <v>51</v>
      </c>
      <c r="B208" s="10" t="s">
        <v>0</v>
      </c>
      <c r="C208" s="10" t="s">
        <v>173</v>
      </c>
      <c r="D208" s="10" t="s">
        <v>171</v>
      </c>
      <c r="E208" s="11">
        <v>767651</v>
      </c>
      <c r="F208" s="10" t="s">
        <v>1969</v>
      </c>
      <c r="G208" s="10" t="s">
        <v>1970</v>
      </c>
      <c r="H208" s="10" t="s">
        <v>1971</v>
      </c>
      <c r="I208" s="11">
        <v>33.354334999999999</v>
      </c>
      <c r="J208" s="11">
        <v>44.319749999999999</v>
      </c>
      <c r="K208" s="10" t="s">
        <v>1351</v>
      </c>
    </row>
    <row r="209" spans="1:11" ht="12" hidden="1" customHeight="1">
      <c r="A209" s="10" t="s">
        <v>51</v>
      </c>
      <c r="B209" s="10" t="s">
        <v>0</v>
      </c>
      <c r="C209" s="10" t="s">
        <v>173</v>
      </c>
      <c r="D209" s="10" t="s">
        <v>171</v>
      </c>
      <c r="E209" s="11">
        <v>767643</v>
      </c>
      <c r="F209" s="10" t="s">
        <v>1972</v>
      </c>
      <c r="G209" s="10" t="s">
        <v>1973</v>
      </c>
      <c r="H209" s="10" t="s">
        <v>1974</v>
      </c>
      <c r="I209" s="11">
        <v>33.353746000000001</v>
      </c>
      <c r="J209" s="11">
        <v>44.320453000000001</v>
      </c>
      <c r="K209" s="10" t="s">
        <v>1351</v>
      </c>
    </row>
    <row r="210" spans="1:11" ht="12" hidden="1" customHeight="1">
      <c r="A210" s="10" t="s">
        <v>51</v>
      </c>
      <c r="B210" s="10" t="s">
        <v>0</v>
      </c>
      <c r="C210" s="10" t="s">
        <v>173</v>
      </c>
      <c r="D210" s="10" t="s">
        <v>171</v>
      </c>
      <c r="E210" s="11">
        <v>767644</v>
      </c>
      <c r="F210" s="10" t="s">
        <v>1975</v>
      </c>
      <c r="G210" s="10" t="s">
        <v>1976</v>
      </c>
      <c r="H210" s="10" t="s">
        <v>1977</v>
      </c>
      <c r="I210" s="11">
        <v>33.353625999999998</v>
      </c>
      <c r="J210" s="11">
        <v>44.319893999999998</v>
      </c>
      <c r="K210" s="10" t="s">
        <v>1351</v>
      </c>
    </row>
    <row r="211" spans="1:11" ht="12" hidden="1" customHeight="1">
      <c r="A211" s="10" t="s">
        <v>51</v>
      </c>
      <c r="B211" s="10" t="s">
        <v>0</v>
      </c>
      <c r="C211" s="10" t="s">
        <v>173</v>
      </c>
      <c r="D211" s="10" t="s">
        <v>171</v>
      </c>
      <c r="E211" s="11">
        <v>767614</v>
      </c>
      <c r="F211" s="10" t="s">
        <v>1978</v>
      </c>
      <c r="G211" s="10" t="s">
        <v>1979</v>
      </c>
      <c r="H211" s="10" t="s">
        <v>1980</v>
      </c>
      <c r="I211" s="11">
        <v>33.352303999999997</v>
      </c>
      <c r="J211" s="11">
        <v>44.340021999999998</v>
      </c>
      <c r="K211" s="10" t="s">
        <v>1351</v>
      </c>
    </row>
    <row r="212" spans="1:11" ht="12" hidden="1" customHeight="1">
      <c r="A212" s="10" t="s">
        <v>51</v>
      </c>
      <c r="B212" s="10" t="s">
        <v>0</v>
      </c>
      <c r="C212" s="10" t="s">
        <v>173</v>
      </c>
      <c r="D212" s="10" t="s">
        <v>171</v>
      </c>
      <c r="E212" s="11">
        <v>767609</v>
      </c>
      <c r="F212" s="10" t="s">
        <v>1981</v>
      </c>
      <c r="G212" s="10" t="s">
        <v>1982</v>
      </c>
      <c r="H212" s="10" t="s">
        <v>1983</v>
      </c>
      <c r="I212" s="11">
        <v>33.382531</v>
      </c>
      <c r="J212" s="11">
        <v>44.334006000000002</v>
      </c>
      <c r="K212" s="10" t="s">
        <v>1351</v>
      </c>
    </row>
    <row r="213" spans="1:11" ht="12" hidden="1" customHeight="1">
      <c r="A213" s="10" t="s">
        <v>51</v>
      </c>
      <c r="B213" s="10" t="s">
        <v>0</v>
      </c>
      <c r="C213" s="10" t="s">
        <v>176</v>
      </c>
      <c r="D213" s="10" t="s">
        <v>174</v>
      </c>
      <c r="E213" s="11">
        <v>767662</v>
      </c>
      <c r="F213" s="10" t="s">
        <v>1984</v>
      </c>
      <c r="G213" s="10" t="s">
        <v>1985</v>
      </c>
      <c r="H213" s="10" t="s">
        <v>1986</v>
      </c>
      <c r="I213" s="11">
        <v>33.360999999999997</v>
      </c>
      <c r="J213" s="11">
        <v>44.317999999999998</v>
      </c>
      <c r="K213" s="10" t="s">
        <v>1351</v>
      </c>
    </row>
    <row r="214" spans="1:11" ht="12" hidden="1" customHeight="1">
      <c r="A214" s="10" t="s">
        <v>51</v>
      </c>
      <c r="B214" s="10" t="s">
        <v>0</v>
      </c>
      <c r="C214" s="10" t="s">
        <v>176</v>
      </c>
      <c r="D214" s="10" t="s">
        <v>174</v>
      </c>
      <c r="E214" s="11">
        <v>767663</v>
      </c>
      <c r="F214" s="10" t="s">
        <v>1987</v>
      </c>
      <c r="G214" s="10" t="s">
        <v>1988</v>
      </c>
      <c r="H214" s="10" t="s">
        <v>1989</v>
      </c>
      <c r="I214" s="11">
        <v>33.360999999999997</v>
      </c>
      <c r="J214" s="11">
        <v>44.317999999999998</v>
      </c>
      <c r="K214" s="10" t="s">
        <v>1351</v>
      </c>
    </row>
    <row r="215" spans="1:11" ht="12" hidden="1" customHeight="1">
      <c r="A215" s="10" t="s">
        <v>51</v>
      </c>
      <c r="B215" s="10" t="s">
        <v>0</v>
      </c>
      <c r="C215" s="10" t="s">
        <v>176</v>
      </c>
      <c r="D215" s="10" t="s">
        <v>174</v>
      </c>
      <c r="E215" s="11">
        <v>767682</v>
      </c>
      <c r="F215" s="10" t="s">
        <v>1990</v>
      </c>
      <c r="G215" s="10" t="s">
        <v>1991</v>
      </c>
      <c r="H215" s="10" t="s">
        <v>1992</v>
      </c>
      <c r="I215" s="11">
        <v>33.360999999999997</v>
      </c>
      <c r="J215" s="11">
        <v>44.317999999999998</v>
      </c>
      <c r="K215" s="10" t="s">
        <v>1351</v>
      </c>
    </row>
    <row r="216" spans="1:11" ht="12" hidden="1" customHeight="1">
      <c r="A216" s="10" t="s">
        <v>51</v>
      </c>
      <c r="B216" s="10" t="s">
        <v>0</v>
      </c>
      <c r="C216" s="10" t="s">
        <v>176</v>
      </c>
      <c r="D216" s="10" t="s">
        <v>174</v>
      </c>
      <c r="E216" s="11">
        <v>767664</v>
      </c>
      <c r="F216" s="10" t="s">
        <v>1993</v>
      </c>
      <c r="G216" s="10" t="s">
        <v>1994</v>
      </c>
      <c r="H216" s="10" t="s">
        <v>1995</v>
      </c>
      <c r="I216" s="11">
        <v>33.353746000000001</v>
      </c>
      <c r="J216" s="11">
        <v>44.320453000000001</v>
      </c>
      <c r="K216" s="10" t="s">
        <v>1351</v>
      </c>
    </row>
    <row r="217" spans="1:11" ht="12" hidden="1" customHeight="1">
      <c r="A217" s="10" t="s">
        <v>51</v>
      </c>
      <c r="B217" s="10" t="s">
        <v>0</v>
      </c>
      <c r="C217" s="10" t="s">
        <v>176</v>
      </c>
      <c r="D217" s="10" t="s">
        <v>174</v>
      </c>
      <c r="E217" s="11">
        <v>767665</v>
      </c>
      <c r="F217" s="10" t="s">
        <v>1996</v>
      </c>
      <c r="G217" s="10" t="s">
        <v>1997</v>
      </c>
      <c r="H217" s="10" t="s">
        <v>1998</v>
      </c>
      <c r="I217" s="11">
        <v>33.360999999999997</v>
      </c>
      <c r="J217" s="11">
        <v>44.317999999999998</v>
      </c>
      <c r="K217" s="10" t="s">
        <v>1351</v>
      </c>
    </row>
    <row r="218" spans="1:11" ht="12" hidden="1" customHeight="1">
      <c r="A218" s="10" t="s">
        <v>51</v>
      </c>
      <c r="B218" s="10" t="s">
        <v>0</v>
      </c>
      <c r="C218" s="10" t="s">
        <v>176</v>
      </c>
      <c r="D218" s="10" t="s">
        <v>174</v>
      </c>
      <c r="E218" s="11">
        <v>767587</v>
      </c>
      <c r="F218" s="10" t="s">
        <v>1999</v>
      </c>
      <c r="G218" s="10" t="s">
        <v>2000</v>
      </c>
      <c r="H218" s="10" t="s">
        <v>2001</v>
      </c>
      <c r="I218" s="11">
        <v>33.243257</v>
      </c>
      <c r="J218" s="11">
        <v>44.341168000000003</v>
      </c>
      <c r="K218" s="10" t="s">
        <v>1351</v>
      </c>
    </row>
    <row r="219" spans="1:11" ht="12" hidden="1" customHeight="1">
      <c r="A219" s="10" t="s">
        <v>51</v>
      </c>
      <c r="B219" s="10" t="s">
        <v>0</v>
      </c>
      <c r="C219" s="10" t="s">
        <v>176</v>
      </c>
      <c r="D219" s="10" t="s">
        <v>174</v>
      </c>
      <c r="E219" s="11">
        <v>767593</v>
      </c>
      <c r="F219" s="10" t="s">
        <v>2002</v>
      </c>
      <c r="G219" s="10" t="s">
        <v>2003</v>
      </c>
      <c r="H219" s="10" t="s">
        <v>2004</v>
      </c>
      <c r="I219" s="11">
        <v>33.256917000000001</v>
      </c>
      <c r="J219" s="11">
        <v>44.370787</v>
      </c>
      <c r="K219" s="10" t="s">
        <v>1351</v>
      </c>
    </row>
    <row r="220" spans="1:11" ht="12" hidden="1" customHeight="1">
      <c r="A220" s="10" t="s">
        <v>51</v>
      </c>
      <c r="B220" s="10" t="s">
        <v>0</v>
      </c>
      <c r="C220" s="10" t="s">
        <v>176</v>
      </c>
      <c r="D220" s="10" t="s">
        <v>174</v>
      </c>
      <c r="E220" s="11">
        <v>767594</v>
      </c>
      <c r="F220" s="10" t="s">
        <v>2005</v>
      </c>
      <c r="G220" s="10" t="s">
        <v>2006</v>
      </c>
      <c r="H220" s="10" t="s">
        <v>2007</v>
      </c>
      <c r="I220" s="11">
        <v>33.253298000000001</v>
      </c>
      <c r="J220" s="11">
        <v>44.370336000000002</v>
      </c>
      <c r="K220" s="10" t="s">
        <v>1351</v>
      </c>
    </row>
    <row r="221" spans="1:11" ht="12" hidden="1" customHeight="1">
      <c r="A221" s="10" t="s">
        <v>51</v>
      </c>
      <c r="B221" s="10" t="s">
        <v>0</v>
      </c>
      <c r="C221" s="10" t="s">
        <v>176</v>
      </c>
      <c r="D221" s="10" t="s">
        <v>174</v>
      </c>
      <c r="E221" s="11">
        <v>767640</v>
      </c>
      <c r="F221" s="10" t="s">
        <v>2008</v>
      </c>
      <c r="G221" s="10" t="s">
        <v>2009</v>
      </c>
      <c r="H221" s="10" t="s">
        <v>2010</v>
      </c>
      <c r="I221" s="11">
        <v>33.238545999999999</v>
      </c>
      <c r="J221" s="11">
        <v>44.400708999999999</v>
      </c>
      <c r="K221" s="10" t="s">
        <v>1351</v>
      </c>
    </row>
    <row r="222" spans="1:11" ht="12" hidden="1" customHeight="1">
      <c r="A222" s="10" t="s">
        <v>51</v>
      </c>
      <c r="B222" s="10" t="s">
        <v>0</v>
      </c>
      <c r="C222" s="10" t="s">
        <v>176</v>
      </c>
      <c r="D222" s="10" t="s">
        <v>174</v>
      </c>
      <c r="E222" s="11">
        <v>767595</v>
      </c>
      <c r="F222" s="10" t="s">
        <v>2011</v>
      </c>
      <c r="G222" s="10" t="s">
        <v>2012</v>
      </c>
      <c r="H222" s="10" t="s">
        <v>2013</v>
      </c>
      <c r="I222" s="11">
        <v>33.246645000000001</v>
      </c>
      <c r="J222" s="11">
        <v>44.325346000000003</v>
      </c>
      <c r="K222" s="10" t="s">
        <v>1351</v>
      </c>
    </row>
    <row r="223" spans="1:11" ht="12" hidden="1" customHeight="1">
      <c r="A223" s="10" t="s">
        <v>51</v>
      </c>
      <c r="B223" s="10" t="s">
        <v>0</v>
      </c>
      <c r="C223" s="10" t="s">
        <v>176</v>
      </c>
      <c r="D223" s="10" t="s">
        <v>174</v>
      </c>
      <c r="E223" s="11">
        <v>767652</v>
      </c>
      <c r="F223" s="10" t="s">
        <v>2014</v>
      </c>
      <c r="G223" s="10" t="s">
        <v>2015</v>
      </c>
      <c r="H223" s="10" t="s">
        <v>2016</v>
      </c>
      <c r="I223" s="11">
        <v>33.254761999999999</v>
      </c>
      <c r="J223" s="11">
        <v>44.409151999999999</v>
      </c>
      <c r="K223" s="10" t="s">
        <v>1351</v>
      </c>
    </row>
    <row r="224" spans="1:11" ht="12" hidden="1" customHeight="1">
      <c r="A224" s="10" t="s">
        <v>51</v>
      </c>
      <c r="B224" s="10" t="s">
        <v>0</v>
      </c>
      <c r="C224" s="10" t="s">
        <v>194</v>
      </c>
      <c r="D224" s="10" t="s">
        <v>192</v>
      </c>
      <c r="E224" s="11">
        <v>767629</v>
      </c>
      <c r="F224" s="10" t="s">
        <v>2017</v>
      </c>
      <c r="G224" s="10" t="s">
        <v>2018</v>
      </c>
      <c r="H224" s="10" t="s">
        <v>2019</v>
      </c>
      <c r="I224" s="11">
        <v>33.381861000000001</v>
      </c>
      <c r="J224" s="11">
        <v>44.424871000000003</v>
      </c>
      <c r="K224" s="10" t="s">
        <v>1351</v>
      </c>
    </row>
    <row r="225" spans="1:11" ht="12" hidden="1" customHeight="1">
      <c r="A225" s="10" t="s">
        <v>51</v>
      </c>
      <c r="B225" s="10" t="s">
        <v>0</v>
      </c>
      <c r="C225" s="10" t="s">
        <v>194</v>
      </c>
      <c r="D225" s="10" t="s">
        <v>192</v>
      </c>
      <c r="E225" s="11">
        <v>767647</v>
      </c>
      <c r="F225" s="10" t="s">
        <v>2020</v>
      </c>
      <c r="G225" s="10" t="s">
        <v>2021</v>
      </c>
      <c r="H225" s="10" t="s">
        <v>2022</v>
      </c>
      <c r="I225" s="11">
        <v>33.374135000000003</v>
      </c>
      <c r="J225" s="11">
        <v>44.443514999999998</v>
      </c>
      <c r="K225" s="10" t="s">
        <v>1351</v>
      </c>
    </row>
    <row r="226" spans="1:11" ht="12" hidden="1" customHeight="1">
      <c r="A226" s="10" t="s">
        <v>51</v>
      </c>
      <c r="B226" s="10" t="s">
        <v>0</v>
      </c>
      <c r="C226" s="10" t="s">
        <v>194</v>
      </c>
      <c r="D226" s="10" t="s">
        <v>192</v>
      </c>
      <c r="E226" s="11">
        <v>767648</v>
      </c>
      <c r="F226" s="10" t="s">
        <v>2023</v>
      </c>
      <c r="G226" s="10" t="s">
        <v>2024</v>
      </c>
      <c r="H226" s="10" t="s">
        <v>2025</v>
      </c>
      <c r="I226" s="11">
        <v>33.399039999999999</v>
      </c>
      <c r="J226" s="11">
        <v>44.477981999999997</v>
      </c>
      <c r="K226" s="10" t="s">
        <v>1351</v>
      </c>
    </row>
    <row r="227" spans="1:11" ht="12" hidden="1" customHeight="1">
      <c r="A227" s="10" t="s">
        <v>51</v>
      </c>
      <c r="B227" s="10" t="s">
        <v>0</v>
      </c>
      <c r="C227" s="10" t="s">
        <v>194</v>
      </c>
      <c r="D227" s="10" t="s">
        <v>192</v>
      </c>
      <c r="E227" s="11">
        <v>767635</v>
      </c>
      <c r="F227" s="10" t="s">
        <v>2026</v>
      </c>
      <c r="G227" s="10" t="s">
        <v>2027</v>
      </c>
      <c r="H227" s="10" t="s">
        <v>2028</v>
      </c>
      <c r="I227" s="11">
        <v>33.384239999999998</v>
      </c>
      <c r="J227" s="11">
        <v>44.430504999999997</v>
      </c>
      <c r="K227" s="10" t="s">
        <v>1351</v>
      </c>
    </row>
    <row r="228" spans="1:11" ht="12" hidden="1" customHeight="1">
      <c r="A228" s="10" t="s">
        <v>51</v>
      </c>
      <c r="B228" s="10" t="s">
        <v>0</v>
      </c>
      <c r="C228" s="10" t="s">
        <v>194</v>
      </c>
      <c r="D228" s="10" t="s">
        <v>192</v>
      </c>
      <c r="E228" s="11">
        <v>767634</v>
      </c>
      <c r="F228" s="10" t="s">
        <v>2029</v>
      </c>
      <c r="G228" s="10" t="s">
        <v>2030</v>
      </c>
      <c r="H228" s="10" t="s">
        <v>2031</v>
      </c>
      <c r="I228" s="11">
        <v>33.38429</v>
      </c>
      <c r="J228" s="11">
        <v>44.430503999999999</v>
      </c>
      <c r="K228" s="10" t="s">
        <v>1351</v>
      </c>
    </row>
    <row r="229" spans="1:11" ht="12" hidden="1" customHeight="1">
      <c r="A229" s="10" t="s">
        <v>51</v>
      </c>
      <c r="B229" s="10" t="s">
        <v>0</v>
      </c>
      <c r="C229" s="10" t="s">
        <v>194</v>
      </c>
      <c r="D229" s="10" t="s">
        <v>192</v>
      </c>
      <c r="E229" s="11">
        <v>767633</v>
      </c>
      <c r="F229" s="10" t="s">
        <v>2032</v>
      </c>
      <c r="G229" s="10" t="s">
        <v>2033</v>
      </c>
      <c r="H229" s="10" t="s">
        <v>2034</v>
      </c>
      <c r="I229" s="11">
        <v>33.384279999999997</v>
      </c>
      <c r="J229" s="11">
        <v>44.430506999999999</v>
      </c>
      <c r="K229" s="10" t="s">
        <v>1351</v>
      </c>
    </row>
    <row r="230" spans="1:11" ht="12" hidden="1" customHeight="1">
      <c r="A230" s="10" t="s">
        <v>51</v>
      </c>
      <c r="B230" s="10" t="s">
        <v>0</v>
      </c>
      <c r="C230" s="10" t="s">
        <v>194</v>
      </c>
      <c r="D230" s="10" t="s">
        <v>192</v>
      </c>
      <c r="E230" s="11">
        <v>767632</v>
      </c>
      <c r="F230" s="10" t="s">
        <v>2035</v>
      </c>
      <c r="G230" s="10" t="s">
        <v>2036</v>
      </c>
      <c r="H230" s="10" t="s">
        <v>2037</v>
      </c>
      <c r="I230" s="11">
        <v>33.384279999999997</v>
      </c>
      <c r="J230" s="11">
        <v>44.430503000000002</v>
      </c>
      <c r="K230" s="10" t="s">
        <v>1351</v>
      </c>
    </row>
    <row r="231" spans="1:11" ht="12" hidden="1" customHeight="1">
      <c r="A231" s="10" t="s">
        <v>51</v>
      </c>
      <c r="B231" s="10" t="s">
        <v>0</v>
      </c>
      <c r="C231" s="10" t="s">
        <v>194</v>
      </c>
      <c r="D231" s="10" t="s">
        <v>192</v>
      </c>
      <c r="E231" s="11">
        <v>767631</v>
      </c>
      <c r="F231" s="10" t="s">
        <v>2038</v>
      </c>
      <c r="G231" s="10" t="s">
        <v>2039</v>
      </c>
      <c r="H231" s="10" t="s">
        <v>2040</v>
      </c>
      <c r="I231" s="11">
        <v>33.384270000000001</v>
      </c>
      <c r="J231" s="11">
        <v>44.430503000000002</v>
      </c>
      <c r="K231" s="10" t="s">
        <v>1351</v>
      </c>
    </row>
    <row r="232" spans="1:11" ht="12" hidden="1" customHeight="1">
      <c r="A232" s="10" t="s">
        <v>51</v>
      </c>
      <c r="B232" s="10" t="s">
        <v>0</v>
      </c>
      <c r="C232" s="10" t="s">
        <v>194</v>
      </c>
      <c r="D232" s="10" t="s">
        <v>192</v>
      </c>
      <c r="E232" s="11">
        <v>767660</v>
      </c>
      <c r="F232" s="10" t="s">
        <v>2041</v>
      </c>
      <c r="G232" s="10" t="s">
        <v>2042</v>
      </c>
      <c r="H232" s="10" t="s">
        <v>2043</v>
      </c>
      <c r="I232" s="11">
        <v>33.384259999999998</v>
      </c>
      <c r="J232" s="11">
        <v>44.430501</v>
      </c>
      <c r="K232" s="10" t="s">
        <v>1351</v>
      </c>
    </row>
    <row r="233" spans="1:11" ht="12" hidden="1" customHeight="1">
      <c r="A233" s="10" t="s">
        <v>51</v>
      </c>
      <c r="B233" s="10" t="s">
        <v>0</v>
      </c>
      <c r="C233" s="10" t="s">
        <v>194</v>
      </c>
      <c r="D233" s="10" t="s">
        <v>192</v>
      </c>
      <c r="E233" s="11">
        <v>767619</v>
      </c>
      <c r="F233" s="10" t="s">
        <v>2044</v>
      </c>
      <c r="G233" s="10" t="s">
        <v>2045</v>
      </c>
      <c r="H233" s="10" t="s">
        <v>2046</v>
      </c>
      <c r="I233" s="11">
        <v>33.384259999999998</v>
      </c>
      <c r="J233" s="11">
        <v>44.430501</v>
      </c>
      <c r="K233" s="10" t="s">
        <v>1351</v>
      </c>
    </row>
    <row r="234" spans="1:11" ht="12" hidden="1" customHeight="1">
      <c r="A234" s="10" t="s">
        <v>51</v>
      </c>
      <c r="B234" s="10" t="s">
        <v>0</v>
      </c>
      <c r="C234" s="10" t="s">
        <v>194</v>
      </c>
      <c r="D234" s="10" t="s">
        <v>192</v>
      </c>
      <c r="E234" s="11">
        <v>767661</v>
      </c>
      <c r="F234" s="10" t="s">
        <v>2047</v>
      </c>
      <c r="G234" s="10" t="s">
        <v>2048</v>
      </c>
      <c r="H234" s="10" t="s">
        <v>2049</v>
      </c>
      <c r="I234" s="11">
        <v>33.384259999999998</v>
      </c>
      <c r="J234" s="11">
        <v>44.430501</v>
      </c>
      <c r="K234" s="10" t="s">
        <v>1351</v>
      </c>
    </row>
    <row r="235" spans="1:11" ht="12" hidden="1" customHeight="1">
      <c r="A235" s="10" t="s">
        <v>51</v>
      </c>
      <c r="B235" s="10" t="s">
        <v>0</v>
      </c>
      <c r="C235" s="10" t="s">
        <v>194</v>
      </c>
      <c r="D235" s="10" t="s">
        <v>192</v>
      </c>
      <c r="E235" s="11">
        <v>767620</v>
      </c>
      <c r="F235" s="10" t="s">
        <v>2050</v>
      </c>
      <c r="G235" s="10" t="s">
        <v>2051</v>
      </c>
      <c r="H235" s="10" t="s">
        <v>2052</v>
      </c>
      <c r="I235" s="11">
        <v>33.384259999999998</v>
      </c>
      <c r="J235" s="11">
        <v>44.430501</v>
      </c>
      <c r="K235" s="10" t="s">
        <v>1351</v>
      </c>
    </row>
    <row r="236" spans="1:11" ht="12" hidden="1" customHeight="1">
      <c r="A236" s="10" t="s">
        <v>51</v>
      </c>
      <c r="B236" s="10" t="s">
        <v>0</v>
      </c>
      <c r="C236" s="10" t="s">
        <v>194</v>
      </c>
      <c r="D236" s="10" t="s">
        <v>192</v>
      </c>
      <c r="E236" s="11">
        <v>767621</v>
      </c>
      <c r="F236" s="10" t="s">
        <v>2053</v>
      </c>
      <c r="G236" s="10" t="s">
        <v>2054</v>
      </c>
      <c r="H236" s="10" t="s">
        <v>2055</v>
      </c>
      <c r="I236" s="11">
        <v>33.384259999999998</v>
      </c>
      <c r="J236" s="11">
        <v>44.430501</v>
      </c>
      <c r="K236" s="10" t="s">
        <v>1351</v>
      </c>
    </row>
    <row r="237" spans="1:11" ht="12" hidden="1" customHeight="1">
      <c r="A237" s="10" t="s">
        <v>51</v>
      </c>
      <c r="B237" s="10" t="s">
        <v>0</v>
      </c>
      <c r="C237" s="10" t="s">
        <v>194</v>
      </c>
      <c r="D237" s="10" t="s">
        <v>192</v>
      </c>
      <c r="E237" s="11">
        <v>767622</v>
      </c>
      <c r="F237" s="10" t="s">
        <v>2056</v>
      </c>
      <c r="G237" s="10" t="s">
        <v>2057</v>
      </c>
      <c r="H237" s="10" t="s">
        <v>2058</v>
      </c>
      <c r="I237" s="11">
        <v>33.384259999999998</v>
      </c>
      <c r="J237" s="11">
        <v>44.430501</v>
      </c>
      <c r="K237" s="10" t="s">
        <v>1351</v>
      </c>
    </row>
    <row r="238" spans="1:11" ht="12" hidden="1" customHeight="1">
      <c r="A238" s="10" t="s">
        <v>51</v>
      </c>
      <c r="B238" s="10" t="s">
        <v>0</v>
      </c>
      <c r="C238" s="10" t="s">
        <v>194</v>
      </c>
      <c r="D238" s="10" t="s">
        <v>192</v>
      </c>
      <c r="E238" s="11">
        <v>767623</v>
      </c>
      <c r="F238" s="10" t="s">
        <v>2059</v>
      </c>
      <c r="G238" s="10" t="s">
        <v>2060</v>
      </c>
      <c r="H238" s="10" t="s">
        <v>2061</v>
      </c>
      <c r="I238" s="11">
        <v>33.384259999999998</v>
      </c>
      <c r="J238" s="11">
        <v>44.430501</v>
      </c>
      <c r="K238" s="10" t="s">
        <v>1351</v>
      </c>
    </row>
    <row r="239" spans="1:11" ht="12" hidden="1" customHeight="1">
      <c r="A239" s="10" t="s">
        <v>51</v>
      </c>
      <c r="B239" s="10" t="s">
        <v>0</v>
      </c>
      <c r="C239" s="10" t="s">
        <v>194</v>
      </c>
      <c r="D239" s="10" t="s">
        <v>192</v>
      </c>
      <c r="E239" s="11">
        <v>767627</v>
      </c>
      <c r="F239" s="10" t="s">
        <v>2062</v>
      </c>
      <c r="G239" s="10" t="s">
        <v>2063</v>
      </c>
      <c r="H239" s="10" t="s">
        <v>2064</v>
      </c>
      <c r="I239" s="11">
        <v>33.384259999999998</v>
      </c>
      <c r="J239" s="11">
        <v>44.430501</v>
      </c>
      <c r="K239" s="10" t="s">
        <v>1351</v>
      </c>
    </row>
    <row r="240" spans="1:11" ht="12" hidden="1" customHeight="1">
      <c r="A240" s="10" t="s">
        <v>51</v>
      </c>
      <c r="B240" s="10" t="s">
        <v>0</v>
      </c>
      <c r="C240" s="10" t="s">
        <v>194</v>
      </c>
      <c r="D240" s="10" t="s">
        <v>192</v>
      </c>
      <c r="E240" s="11">
        <v>767626</v>
      </c>
      <c r="F240" s="10" t="s">
        <v>2065</v>
      </c>
      <c r="G240" s="10" t="s">
        <v>2066</v>
      </c>
      <c r="H240" s="10" t="s">
        <v>2067</v>
      </c>
      <c r="I240" s="11">
        <v>33.384259999999998</v>
      </c>
      <c r="J240" s="11">
        <v>44.430501</v>
      </c>
      <c r="K240" s="10" t="s">
        <v>1351</v>
      </c>
    </row>
    <row r="241" spans="1:11" ht="12" hidden="1" customHeight="1">
      <c r="A241" s="10" t="s">
        <v>51</v>
      </c>
      <c r="B241" s="10" t="s">
        <v>0</v>
      </c>
      <c r="C241" s="10" t="s">
        <v>194</v>
      </c>
      <c r="D241" s="10" t="s">
        <v>192</v>
      </c>
      <c r="E241" s="11">
        <v>767625</v>
      </c>
      <c r="F241" s="10" t="s">
        <v>2068</v>
      </c>
      <c r="G241" s="10" t="s">
        <v>2069</v>
      </c>
      <c r="H241" s="10" t="s">
        <v>2070</v>
      </c>
      <c r="I241" s="11">
        <v>33.384259999999998</v>
      </c>
      <c r="J241" s="11">
        <v>44.430501</v>
      </c>
      <c r="K241" s="10" t="s">
        <v>1351</v>
      </c>
    </row>
    <row r="242" spans="1:11" ht="12" hidden="1" customHeight="1">
      <c r="A242" s="10" t="s">
        <v>51</v>
      </c>
      <c r="B242" s="10" t="s">
        <v>0</v>
      </c>
      <c r="C242" s="10" t="s">
        <v>194</v>
      </c>
      <c r="D242" s="10" t="s">
        <v>192</v>
      </c>
      <c r="E242" s="11">
        <v>767624</v>
      </c>
      <c r="F242" s="10" t="s">
        <v>2071</v>
      </c>
      <c r="G242" s="10" t="s">
        <v>2072</v>
      </c>
      <c r="H242" s="10" t="s">
        <v>2073</v>
      </c>
      <c r="I242" s="11">
        <v>33.384259999999998</v>
      </c>
      <c r="J242" s="11">
        <v>44.430501</v>
      </c>
      <c r="K242" s="10" t="s">
        <v>1351</v>
      </c>
    </row>
    <row r="243" spans="1:11" ht="12" hidden="1" customHeight="1">
      <c r="A243" s="10" t="s">
        <v>52</v>
      </c>
      <c r="B243" s="10" t="s">
        <v>40</v>
      </c>
      <c r="C243" s="10" t="s">
        <v>91</v>
      </c>
      <c r="D243" s="10" t="s">
        <v>89</v>
      </c>
      <c r="E243" s="11">
        <v>205983</v>
      </c>
      <c r="F243" s="10" t="s">
        <v>2074</v>
      </c>
      <c r="G243" s="10" t="s">
        <v>2075</v>
      </c>
      <c r="H243" s="10" t="s">
        <v>2076</v>
      </c>
      <c r="I243" s="11">
        <v>30.4618</v>
      </c>
      <c r="J243" s="11">
        <v>47.933599999999998</v>
      </c>
      <c r="K243" s="10" t="s">
        <v>1351</v>
      </c>
    </row>
    <row r="244" spans="1:11" ht="12" hidden="1" customHeight="1">
      <c r="A244" s="10" t="s">
        <v>52</v>
      </c>
      <c r="B244" s="10" t="s">
        <v>40</v>
      </c>
      <c r="C244" s="10" t="s">
        <v>91</v>
      </c>
      <c r="D244" s="10" t="s">
        <v>89</v>
      </c>
      <c r="E244" s="11">
        <v>205833</v>
      </c>
      <c r="F244" s="10" t="s">
        <v>2077</v>
      </c>
      <c r="G244" s="10" t="s">
        <v>2078</v>
      </c>
      <c r="H244" s="10" t="s">
        <v>2079</v>
      </c>
      <c r="I244" s="11">
        <v>30.453499999999998</v>
      </c>
      <c r="J244" s="11">
        <v>47.989899999999999</v>
      </c>
      <c r="K244" s="10" t="s">
        <v>1351</v>
      </c>
    </row>
    <row r="245" spans="1:11" ht="12" hidden="1" customHeight="1">
      <c r="A245" s="10" t="s">
        <v>52</v>
      </c>
      <c r="B245" s="10" t="s">
        <v>40</v>
      </c>
      <c r="C245" s="10" t="s">
        <v>91</v>
      </c>
      <c r="D245" s="10" t="s">
        <v>89</v>
      </c>
      <c r="E245" s="11">
        <v>205980</v>
      </c>
      <c r="F245" s="10" t="s">
        <v>2080</v>
      </c>
      <c r="G245" s="10" t="s">
        <v>2081</v>
      </c>
      <c r="H245" s="10" t="s">
        <v>2082</v>
      </c>
      <c r="I245" s="11">
        <v>30.4483</v>
      </c>
      <c r="J245" s="11">
        <v>48.025399999999998</v>
      </c>
      <c r="K245" s="10" t="s">
        <v>1351</v>
      </c>
    </row>
    <row r="246" spans="1:11" ht="12" hidden="1" customHeight="1">
      <c r="A246" s="10" t="s">
        <v>52</v>
      </c>
      <c r="B246" s="10" t="s">
        <v>40</v>
      </c>
      <c r="C246" s="10" t="s">
        <v>99</v>
      </c>
      <c r="D246" s="10" t="s">
        <v>2083</v>
      </c>
      <c r="E246" s="11">
        <v>205991</v>
      </c>
      <c r="F246" s="10" t="s">
        <v>2084</v>
      </c>
      <c r="G246" s="10" t="s">
        <v>2085</v>
      </c>
      <c r="H246" s="10" t="s">
        <v>2086</v>
      </c>
      <c r="I246" s="11">
        <v>30.925599999999999</v>
      </c>
      <c r="J246" s="11">
        <v>47.295400000000001</v>
      </c>
      <c r="K246" s="10" t="s">
        <v>1351</v>
      </c>
    </row>
    <row r="247" spans="1:11" ht="12" hidden="1" customHeight="1">
      <c r="A247" s="10" t="s">
        <v>52</v>
      </c>
      <c r="B247" s="10" t="s">
        <v>40</v>
      </c>
      <c r="C247" s="10" t="s">
        <v>99</v>
      </c>
      <c r="D247" s="10" t="s">
        <v>2083</v>
      </c>
      <c r="E247" s="11">
        <v>206008</v>
      </c>
      <c r="F247" s="10" t="s">
        <v>2087</v>
      </c>
      <c r="G247" s="10" t="s">
        <v>2088</v>
      </c>
      <c r="H247" s="10" t="s">
        <v>2089</v>
      </c>
      <c r="I247" s="11">
        <v>30.9739</v>
      </c>
      <c r="J247" s="11">
        <v>47.325299999999999</v>
      </c>
      <c r="K247" s="10" t="s">
        <v>1351</v>
      </c>
    </row>
    <row r="248" spans="1:11" ht="12" hidden="1" customHeight="1">
      <c r="A248" s="10" t="s">
        <v>52</v>
      </c>
      <c r="B248" s="10" t="s">
        <v>40</v>
      </c>
      <c r="C248" s="10" t="s">
        <v>99</v>
      </c>
      <c r="D248" s="10" t="s">
        <v>2083</v>
      </c>
      <c r="E248" s="11">
        <v>205985</v>
      </c>
      <c r="F248" s="10" t="s">
        <v>2090</v>
      </c>
      <c r="G248" s="10" t="s">
        <v>2091</v>
      </c>
      <c r="H248" s="10" t="s">
        <v>2092</v>
      </c>
      <c r="I248" s="11">
        <v>30.9939</v>
      </c>
      <c r="J248" s="11">
        <v>47.365900000000003</v>
      </c>
      <c r="K248" s="10" t="s">
        <v>1351</v>
      </c>
    </row>
    <row r="249" spans="1:11" ht="12" hidden="1" customHeight="1">
      <c r="A249" s="10" t="s">
        <v>52</v>
      </c>
      <c r="B249" s="10" t="s">
        <v>40</v>
      </c>
      <c r="C249" s="10" t="s">
        <v>102</v>
      </c>
      <c r="D249" s="10" t="s">
        <v>2093</v>
      </c>
      <c r="E249" s="11">
        <v>205995</v>
      </c>
      <c r="F249" s="10" t="s">
        <v>2094</v>
      </c>
      <c r="G249" s="10" t="s">
        <v>2095</v>
      </c>
      <c r="H249" s="10" t="s">
        <v>2096</v>
      </c>
      <c r="I249" s="11">
        <v>30.846499999999999</v>
      </c>
      <c r="J249" s="11">
        <v>47.533499999999997</v>
      </c>
      <c r="K249" s="10" t="s">
        <v>1351</v>
      </c>
    </row>
    <row r="250" spans="1:11" ht="12" hidden="1" customHeight="1">
      <c r="A250" s="10" t="s">
        <v>52</v>
      </c>
      <c r="B250" s="10" t="s">
        <v>40</v>
      </c>
      <c r="C250" s="10" t="s">
        <v>102</v>
      </c>
      <c r="D250" s="10" t="s">
        <v>2093</v>
      </c>
      <c r="E250" s="11">
        <v>205977</v>
      </c>
      <c r="F250" s="10" t="s">
        <v>2097</v>
      </c>
      <c r="G250" s="10" t="s">
        <v>2098</v>
      </c>
      <c r="H250" s="10" t="s">
        <v>2099</v>
      </c>
      <c r="I250" s="11">
        <v>30.9664</v>
      </c>
      <c r="J250" s="11">
        <v>47.453800000000001</v>
      </c>
      <c r="K250" s="10" t="s">
        <v>1351</v>
      </c>
    </row>
    <row r="251" spans="1:11" ht="12" hidden="1" customHeight="1">
      <c r="A251" s="10" t="s">
        <v>52</v>
      </c>
      <c r="B251" s="10" t="s">
        <v>40</v>
      </c>
      <c r="C251" s="10" t="s">
        <v>102</v>
      </c>
      <c r="D251" s="10" t="s">
        <v>2093</v>
      </c>
      <c r="E251" s="11">
        <v>205994</v>
      </c>
      <c r="F251" s="10" t="s">
        <v>2100</v>
      </c>
      <c r="G251" s="10" t="s">
        <v>2101</v>
      </c>
      <c r="H251" s="10" t="s">
        <v>2102</v>
      </c>
      <c r="I251" s="11">
        <v>31.0014</v>
      </c>
      <c r="J251" s="11">
        <v>47.433500000000002</v>
      </c>
      <c r="K251" s="10" t="s">
        <v>1351</v>
      </c>
    </row>
    <row r="252" spans="1:11" ht="12" hidden="1" customHeight="1">
      <c r="A252" s="10" t="s">
        <v>52</v>
      </c>
      <c r="B252" s="10" t="s">
        <v>40</v>
      </c>
      <c r="C252" s="10" t="s">
        <v>108</v>
      </c>
      <c r="D252" s="10" t="s">
        <v>2103</v>
      </c>
      <c r="E252" s="11">
        <v>206011</v>
      </c>
      <c r="F252" s="10" t="s">
        <v>2104</v>
      </c>
      <c r="G252" s="10" t="s">
        <v>2105</v>
      </c>
      <c r="H252" s="10" t="s">
        <v>2106</v>
      </c>
      <c r="I252" s="11">
        <v>30.035799999999998</v>
      </c>
      <c r="J252" s="11">
        <v>47.927700000000002</v>
      </c>
      <c r="K252" s="10" t="s">
        <v>1351</v>
      </c>
    </row>
    <row r="253" spans="1:11" ht="12" hidden="1" customHeight="1">
      <c r="A253" s="10" t="s">
        <v>52</v>
      </c>
      <c r="B253" s="10" t="s">
        <v>40</v>
      </c>
      <c r="C253" s="10" t="s">
        <v>108</v>
      </c>
      <c r="D253" s="10" t="s">
        <v>2103</v>
      </c>
      <c r="E253" s="11">
        <v>206002</v>
      </c>
      <c r="F253" s="10" t="s">
        <v>2107</v>
      </c>
      <c r="G253" s="10" t="s">
        <v>2108</v>
      </c>
      <c r="H253" s="10" t="s">
        <v>2109</v>
      </c>
      <c r="I253" s="11">
        <v>30.3262</v>
      </c>
      <c r="J253" s="11">
        <v>47.721499999999999</v>
      </c>
      <c r="K253" s="10" t="s">
        <v>1351</v>
      </c>
    </row>
    <row r="254" spans="1:11" ht="12" hidden="1" customHeight="1">
      <c r="A254" s="10" t="s">
        <v>52</v>
      </c>
      <c r="B254" s="10" t="s">
        <v>40</v>
      </c>
      <c r="C254" s="10" t="s">
        <v>108</v>
      </c>
      <c r="D254" s="10" t="s">
        <v>2103</v>
      </c>
      <c r="E254" s="11">
        <v>206001</v>
      </c>
      <c r="F254" s="10" t="s">
        <v>2110</v>
      </c>
      <c r="G254" s="10" t="s">
        <v>2111</v>
      </c>
      <c r="H254" s="10" t="s">
        <v>2112</v>
      </c>
      <c r="I254" s="11">
        <v>30.573599999999999</v>
      </c>
      <c r="J254" s="11">
        <v>47.334699999999998</v>
      </c>
      <c r="K254" s="10" t="s">
        <v>1351</v>
      </c>
    </row>
    <row r="255" spans="1:11" ht="12" hidden="1" customHeight="1">
      <c r="A255" s="10" t="s">
        <v>52</v>
      </c>
      <c r="B255" s="10" t="s">
        <v>40</v>
      </c>
      <c r="C255" s="10" t="s">
        <v>108</v>
      </c>
      <c r="D255" s="10" t="s">
        <v>2103</v>
      </c>
      <c r="E255" s="11">
        <v>205970</v>
      </c>
      <c r="F255" s="10" t="s">
        <v>2113</v>
      </c>
      <c r="G255" s="10" t="s">
        <v>2114</v>
      </c>
      <c r="H255" s="10" t="s">
        <v>2115</v>
      </c>
      <c r="I255" s="11">
        <v>30.2363</v>
      </c>
      <c r="J255" s="11">
        <v>47.772199999999998</v>
      </c>
      <c r="K255" s="10" t="s">
        <v>1351</v>
      </c>
    </row>
    <row r="256" spans="1:11" ht="12" hidden="1" customHeight="1">
      <c r="A256" s="10" t="s">
        <v>52</v>
      </c>
      <c r="B256" s="10" t="s">
        <v>40</v>
      </c>
      <c r="C256" s="10" t="s">
        <v>108</v>
      </c>
      <c r="D256" s="10" t="s">
        <v>2103</v>
      </c>
      <c r="E256" s="11">
        <v>205997</v>
      </c>
      <c r="F256" s="10" t="s">
        <v>2116</v>
      </c>
      <c r="G256" s="10" t="s">
        <v>2117</v>
      </c>
      <c r="H256" s="10" t="s">
        <v>2118</v>
      </c>
      <c r="I256" s="11">
        <v>30.242999999999999</v>
      </c>
      <c r="J256" s="11">
        <v>47.769599999999997</v>
      </c>
      <c r="K256" s="10" t="s">
        <v>1351</v>
      </c>
    </row>
    <row r="257" spans="1:11" ht="12" hidden="1" customHeight="1">
      <c r="A257" s="10" t="s">
        <v>52</v>
      </c>
      <c r="B257" s="10" t="s">
        <v>40</v>
      </c>
      <c r="C257" s="10" t="s">
        <v>108</v>
      </c>
      <c r="D257" s="10" t="s">
        <v>2103</v>
      </c>
      <c r="E257" s="11">
        <v>206012</v>
      </c>
      <c r="F257" s="10" t="s">
        <v>2119</v>
      </c>
      <c r="G257" s="10" t="s">
        <v>2120</v>
      </c>
      <c r="H257" s="10" t="s">
        <v>2121</v>
      </c>
      <c r="I257" s="11">
        <v>30.037500000000001</v>
      </c>
      <c r="J257" s="11">
        <v>47.9191</v>
      </c>
      <c r="K257" s="10" t="s">
        <v>1351</v>
      </c>
    </row>
    <row r="258" spans="1:11" ht="12" hidden="1" customHeight="1">
      <c r="A258" s="10" t="s">
        <v>52</v>
      </c>
      <c r="B258" s="10" t="s">
        <v>40</v>
      </c>
      <c r="C258" s="10" t="s">
        <v>108</v>
      </c>
      <c r="D258" s="10" t="s">
        <v>2103</v>
      </c>
      <c r="E258" s="11">
        <v>206010</v>
      </c>
      <c r="F258" s="10" t="s">
        <v>2122</v>
      </c>
      <c r="G258" s="10" t="s">
        <v>2123</v>
      </c>
      <c r="H258" s="10" t="s">
        <v>2124</v>
      </c>
      <c r="I258" s="11">
        <v>30.037199999999999</v>
      </c>
      <c r="J258" s="11">
        <v>47.919400000000003</v>
      </c>
      <c r="K258" s="10" t="s">
        <v>1351</v>
      </c>
    </row>
    <row r="259" spans="1:11" ht="12" hidden="1" customHeight="1">
      <c r="A259" s="10" t="s">
        <v>52</v>
      </c>
      <c r="B259" s="10" t="s">
        <v>40</v>
      </c>
      <c r="C259" s="10" t="s">
        <v>108</v>
      </c>
      <c r="D259" s="10" t="s">
        <v>2103</v>
      </c>
      <c r="E259" s="11">
        <v>206014</v>
      </c>
      <c r="F259" s="10" t="s">
        <v>2125</v>
      </c>
      <c r="G259" s="10" t="s">
        <v>2126</v>
      </c>
      <c r="H259" s="10" t="s">
        <v>2127</v>
      </c>
      <c r="I259" s="11">
        <v>30.034700000000001</v>
      </c>
      <c r="J259" s="11">
        <v>47.922699999999999</v>
      </c>
      <c r="K259" s="10" t="s">
        <v>1351</v>
      </c>
    </row>
    <row r="260" spans="1:11" ht="12" hidden="1" customHeight="1">
      <c r="A260" s="10" t="s">
        <v>52</v>
      </c>
      <c r="B260" s="10" t="s">
        <v>40</v>
      </c>
      <c r="C260" s="10" t="s">
        <v>108</v>
      </c>
      <c r="D260" s="10" t="s">
        <v>2103</v>
      </c>
      <c r="E260" s="11">
        <v>206013</v>
      </c>
      <c r="F260" s="10" t="s">
        <v>2128</v>
      </c>
      <c r="G260" s="10" t="s">
        <v>2129</v>
      </c>
      <c r="H260" s="10" t="s">
        <v>2130</v>
      </c>
      <c r="I260" s="11">
        <v>30.039100000000001</v>
      </c>
      <c r="J260" s="11">
        <v>47.915500000000002</v>
      </c>
      <c r="K260" s="10" t="s">
        <v>1351</v>
      </c>
    </row>
    <row r="261" spans="1:11" ht="12" hidden="1" customHeight="1">
      <c r="A261" s="10" t="s">
        <v>52</v>
      </c>
      <c r="B261" s="10" t="s">
        <v>40</v>
      </c>
      <c r="C261" s="10" t="s">
        <v>108</v>
      </c>
      <c r="D261" s="10" t="s">
        <v>2103</v>
      </c>
      <c r="E261" s="11">
        <v>206009</v>
      </c>
      <c r="F261" s="10" t="s">
        <v>2131</v>
      </c>
      <c r="G261" s="10" t="s">
        <v>2132</v>
      </c>
      <c r="H261" s="10" t="s">
        <v>2133</v>
      </c>
      <c r="I261" s="11">
        <v>30.0383</v>
      </c>
      <c r="J261" s="11">
        <v>47.916600000000003</v>
      </c>
      <c r="K261" s="10" t="s">
        <v>1351</v>
      </c>
    </row>
    <row r="262" spans="1:11" ht="12" hidden="1" customHeight="1">
      <c r="A262" s="10" t="s">
        <v>52</v>
      </c>
      <c r="B262" s="10" t="s">
        <v>40</v>
      </c>
      <c r="C262" s="10" t="s">
        <v>93</v>
      </c>
      <c r="D262" s="10" t="s">
        <v>40</v>
      </c>
      <c r="E262" s="11">
        <v>206007</v>
      </c>
      <c r="F262" s="10" t="s">
        <v>2134</v>
      </c>
      <c r="G262" s="10" t="s">
        <v>2135</v>
      </c>
      <c r="H262" s="10" t="s">
        <v>2136</v>
      </c>
      <c r="I262" s="11">
        <v>30.5474</v>
      </c>
      <c r="J262" s="11">
        <v>47.760300000000001</v>
      </c>
      <c r="K262" s="10" t="s">
        <v>1351</v>
      </c>
    </row>
    <row r="263" spans="1:11" ht="12" hidden="1" customHeight="1">
      <c r="A263" s="10" t="s">
        <v>52</v>
      </c>
      <c r="B263" s="10" t="s">
        <v>40</v>
      </c>
      <c r="C263" s="10" t="s">
        <v>93</v>
      </c>
      <c r="D263" s="10" t="s">
        <v>40</v>
      </c>
      <c r="E263" s="11">
        <v>206016</v>
      </c>
      <c r="F263" s="10" t="s">
        <v>2137</v>
      </c>
      <c r="G263" s="10" t="s">
        <v>2138</v>
      </c>
      <c r="H263" s="10" t="s">
        <v>2139</v>
      </c>
      <c r="I263" s="11">
        <v>30.542439999999999</v>
      </c>
      <c r="J263" s="11">
        <v>47.767879999999998</v>
      </c>
      <c r="K263" s="10" t="s">
        <v>1351</v>
      </c>
    </row>
    <row r="264" spans="1:11" ht="12" hidden="1" customHeight="1">
      <c r="A264" s="10" t="s">
        <v>52</v>
      </c>
      <c r="B264" s="10" t="s">
        <v>40</v>
      </c>
      <c r="C264" s="10" t="s">
        <v>93</v>
      </c>
      <c r="D264" s="10" t="s">
        <v>40</v>
      </c>
      <c r="E264" s="11">
        <v>206015</v>
      </c>
      <c r="F264" s="10" t="s">
        <v>2140</v>
      </c>
      <c r="G264" s="10" t="s">
        <v>2141</v>
      </c>
      <c r="H264" s="10" t="s">
        <v>2142</v>
      </c>
      <c r="I264" s="11">
        <v>30.543099999999999</v>
      </c>
      <c r="J264" s="11">
        <v>47.755499999999998</v>
      </c>
      <c r="K264" s="10" t="s">
        <v>1351</v>
      </c>
    </row>
    <row r="265" spans="1:11" ht="12" hidden="1" customHeight="1">
      <c r="A265" s="10" t="s">
        <v>52</v>
      </c>
      <c r="B265" s="10" t="s">
        <v>40</v>
      </c>
      <c r="C265" s="10" t="s">
        <v>93</v>
      </c>
      <c r="D265" s="10" t="s">
        <v>40</v>
      </c>
      <c r="E265" s="11">
        <v>206003</v>
      </c>
      <c r="F265" s="10" t="s">
        <v>2143</v>
      </c>
      <c r="G265" s="10" t="s">
        <v>2144</v>
      </c>
      <c r="H265" s="10" t="s">
        <v>2145</v>
      </c>
      <c r="I265" s="11">
        <v>30.523599999999998</v>
      </c>
      <c r="J265" s="11">
        <v>47.8095</v>
      </c>
      <c r="K265" s="10" t="s">
        <v>1351</v>
      </c>
    </row>
    <row r="266" spans="1:11" ht="12" hidden="1" customHeight="1">
      <c r="A266" s="10" t="s">
        <v>52</v>
      </c>
      <c r="B266" s="10" t="s">
        <v>40</v>
      </c>
      <c r="C266" s="10" t="s">
        <v>93</v>
      </c>
      <c r="D266" s="10" t="s">
        <v>40</v>
      </c>
      <c r="E266" s="11">
        <v>205973</v>
      </c>
      <c r="F266" s="10" t="s">
        <v>2146</v>
      </c>
      <c r="G266" s="10" t="s">
        <v>2147</v>
      </c>
      <c r="H266" s="10" t="s">
        <v>2148</v>
      </c>
      <c r="I266" s="11">
        <v>30.517600000000002</v>
      </c>
      <c r="J266" s="11">
        <v>47.833500000000001</v>
      </c>
      <c r="K266" s="10" t="s">
        <v>1351</v>
      </c>
    </row>
    <row r="267" spans="1:11" ht="12" hidden="1" customHeight="1">
      <c r="A267" s="10" t="s">
        <v>52</v>
      </c>
      <c r="B267" s="10" t="s">
        <v>40</v>
      </c>
      <c r="C267" s="10" t="s">
        <v>93</v>
      </c>
      <c r="D267" s="10" t="s">
        <v>40</v>
      </c>
      <c r="E267" s="11">
        <v>206006</v>
      </c>
      <c r="F267" s="10" t="s">
        <v>2149</v>
      </c>
      <c r="G267" s="10" t="s">
        <v>2150</v>
      </c>
      <c r="H267" s="10" t="s">
        <v>2151</v>
      </c>
      <c r="I267" s="11">
        <v>30.538813999999999</v>
      </c>
      <c r="J267" s="11">
        <v>47.764197000000003</v>
      </c>
      <c r="K267" s="12" t="s">
        <v>1256</v>
      </c>
    </row>
    <row r="268" spans="1:11" ht="12" hidden="1" customHeight="1">
      <c r="A268" s="10" t="s">
        <v>52</v>
      </c>
      <c r="B268" s="10" t="s">
        <v>40</v>
      </c>
      <c r="C268" s="10" t="s">
        <v>93</v>
      </c>
      <c r="D268" s="10" t="s">
        <v>40</v>
      </c>
      <c r="E268" s="11">
        <v>205986</v>
      </c>
      <c r="F268" s="10" t="s">
        <v>2152</v>
      </c>
      <c r="G268" s="10" t="s">
        <v>2153</v>
      </c>
      <c r="H268" s="10" t="s">
        <v>2154</v>
      </c>
      <c r="I268" s="11">
        <v>30.598700000000001</v>
      </c>
      <c r="J268" s="11">
        <v>47.755099999999999</v>
      </c>
      <c r="K268" s="10" t="s">
        <v>1351</v>
      </c>
    </row>
    <row r="269" spans="1:11" ht="12" hidden="1" customHeight="1">
      <c r="A269" s="10" t="s">
        <v>52</v>
      </c>
      <c r="B269" s="10" t="s">
        <v>40</v>
      </c>
      <c r="C269" s="10" t="s">
        <v>93</v>
      </c>
      <c r="D269" s="10" t="s">
        <v>40</v>
      </c>
      <c r="E269" s="11">
        <v>206000</v>
      </c>
      <c r="F269" s="10" t="s">
        <v>2155</v>
      </c>
      <c r="G269" s="10" t="s">
        <v>2156</v>
      </c>
      <c r="H269" s="10" t="s">
        <v>2157</v>
      </c>
      <c r="I269" s="11">
        <v>30.611899999999999</v>
      </c>
      <c r="J269" s="11">
        <v>47.751800000000003</v>
      </c>
      <c r="K269" s="10" t="s">
        <v>1351</v>
      </c>
    </row>
    <row r="270" spans="1:11" ht="12" hidden="1" customHeight="1">
      <c r="A270" s="10" t="s">
        <v>52</v>
      </c>
      <c r="B270" s="10" t="s">
        <v>40</v>
      </c>
      <c r="C270" s="10" t="s">
        <v>93</v>
      </c>
      <c r="D270" s="10" t="s">
        <v>40</v>
      </c>
      <c r="E270" s="11">
        <v>205971</v>
      </c>
      <c r="F270" s="10" t="s">
        <v>2158</v>
      </c>
      <c r="G270" s="10" t="s">
        <v>2159</v>
      </c>
      <c r="H270" s="10" t="s">
        <v>2160</v>
      </c>
      <c r="I270" s="11">
        <v>30.4619</v>
      </c>
      <c r="J270" s="11">
        <v>47.809399999999997</v>
      </c>
      <c r="K270" s="10" t="s">
        <v>1351</v>
      </c>
    </row>
    <row r="271" spans="1:11" ht="12" hidden="1" customHeight="1">
      <c r="A271" s="10" t="s">
        <v>52</v>
      </c>
      <c r="B271" s="10" t="s">
        <v>40</v>
      </c>
      <c r="C271" s="10" t="s">
        <v>93</v>
      </c>
      <c r="D271" s="10" t="s">
        <v>40</v>
      </c>
      <c r="E271" s="11">
        <v>205981</v>
      </c>
      <c r="F271" s="10" t="s">
        <v>2161</v>
      </c>
      <c r="G271" s="10" t="s">
        <v>2162</v>
      </c>
      <c r="H271" s="10" t="s">
        <v>2163</v>
      </c>
      <c r="I271" s="11">
        <v>30.490400000000001</v>
      </c>
      <c r="J271" s="11">
        <v>47.807899999999997</v>
      </c>
      <c r="K271" s="10" t="s">
        <v>1351</v>
      </c>
    </row>
    <row r="272" spans="1:11" ht="12" hidden="1" customHeight="1">
      <c r="A272" s="10" t="s">
        <v>52</v>
      </c>
      <c r="B272" s="10" t="s">
        <v>40</v>
      </c>
      <c r="C272" s="10" t="s">
        <v>93</v>
      </c>
      <c r="D272" s="10" t="s">
        <v>40</v>
      </c>
      <c r="E272" s="11">
        <v>205996</v>
      </c>
      <c r="F272" s="10" t="s">
        <v>2164</v>
      </c>
      <c r="G272" s="10" t="s">
        <v>2165</v>
      </c>
      <c r="H272" s="10" t="s">
        <v>2166</v>
      </c>
      <c r="I272" s="11">
        <v>30.478294000000002</v>
      </c>
      <c r="J272" s="11">
        <v>47.816733999999997</v>
      </c>
      <c r="K272" s="10" t="s">
        <v>1351</v>
      </c>
    </row>
    <row r="273" spans="1:11" ht="12" hidden="1" customHeight="1">
      <c r="A273" s="10" t="s">
        <v>52</v>
      </c>
      <c r="B273" s="10" t="s">
        <v>40</v>
      </c>
      <c r="C273" s="10" t="s">
        <v>93</v>
      </c>
      <c r="D273" s="10" t="s">
        <v>40</v>
      </c>
      <c r="E273" s="11">
        <v>205974</v>
      </c>
      <c r="F273" s="10" t="s">
        <v>2167</v>
      </c>
      <c r="G273" s="10" t="s">
        <v>2168</v>
      </c>
      <c r="H273" s="10" t="s">
        <v>2169</v>
      </c>
      <c r="I273" s="11">
        <v>30.471299999999999</v>
      </c>
      <c r="J273" s="11">
        <v>47.826500000000003</v>
      </c>
      <c r="K273" s="10" t="s">
        <v>1351</v>
      </c>
    </row>
    <row r="274" spans="1:11" ht="12" hidden="1" customHeight="1">
      <c r="A274" s="10" t="s">
        <v>52</v>
      </c>
      <c r="B274" s="10" t="s">
        <v>40</v>
      </c>
      <c r="C274" s="10" t="s">
        <v>93</v>
      </c>
      <c r="D274" s="10" t="s">
        <v>40</v>
      </c>
      <c r="E274" s="11">
        <v>205998</v>
      </c>
      <c r="F274" s="10" t="s">
        <v>2170</v>
      </c>
      <c r="G274" s="10" t="s">
        <v>2171</v>
      </c>
      <c r="H274" s="10" t="s">
        <v>2172</v>
      </c>
      <c r="I274" s="11">
        <v>30.374040000000001</v>
      </c>
      <c r="J274" s="11">
        <v>47.72683</v>
      </c>
      <c r="K274" s="10" t="s">
        <v>1351</v>
      </c>
    </row>
    <row r="275" spans="1:11" ht="12" hidden="1" customHeight="1">
      <c r="A275" s="10" t="s">
        <v>52</v>
      </c>
      <c r="B275" s="10" t="s">
        <v>40</v>
      </c>
      <c r="C275" s="10" t="s">
        <v>93</v>
      </c>
      <c r="D275" s="10" t="s">
        <v>40</v>
      </c>
      <c r="E275" s="11">
        <v>205999</v>
      </c>
      <c r="F275" s="10" t="s">
        <v>2173</v>
      </c>
      <c r="G275" s="10" t="s">
        <v>2174</v>
      </c>
      <c r="H275" s="10" t="s">
        <v>2175</v>
      </c>
      <c r="I275" s="11">
        <v>30.528400000000001</v>
      </c>
      <c r="J275" s="11">
        <v>47.831400000000002</v>
      </c>
      <c r="K275" s="10" t="s">
        <v>1351</v>
      </c>
    </row>
    <row r="276" spans="1:11" ht="12" hidden="1" customHeight="1">
      <c r="A276" s="10" t="s">
        <v>52</v>
      </c>
      <c r="B276" s="10" t="s">
        <v>40</v>
      </c>
      <c r="C276" s="10" t="s">
        <v>93</v>
      </c>
      <c r="D276" s="10" t="s">
        <v>40</v>
      </c>
      <c r="E276" s="11">
        <v>205975</v>
      </c>
      <c r="F276" s="10" t="s">
        <v>2176</v>
      </c>
      <c r="G276" s="10" t="s">
        <v>2177</v>
      </c>
      <c r="H276" s="10" t="s">
        <v>2178</v>
      </c>
      <c r="I276" s="11">
        <v>30.499099999999999</v>
      </c>
      <c r="J276" s="11">
        <v>47.817700000000002</v>
      </c>
      <c r="K276" s="10" t="s">
        <v>1351</v>
      </c>
    </row>
    <row r="277" spans="1:11" ht="12" hidden="1" customHeight="1">
      <c r="A277" s="10" t="s">
        <v>52</v>
      </c>
      <c r="B277" s="10" t="s">
        <v>40</v>
      </c>
      <c r="C277" s="10" t="s">
        <v>93</v>
      </c>
      <c r="D277" s="10" t="s">
        <v>40</v>
      </c>
      <c r="E277" s="11">
        <v>205993</v>
      </c>
      <c r="F277" s="10" t="s">
        <v>2179</v>
      </c>
      <c r="G277" s="10" t="s">
        <v>2180</v>
      </c>
      <c r="H277" s="10" t="s">
        <v>2181</v>
      </c>
      <c r="I277" s="11">
        <v>30.589210000000001</v>
      </c>
      <c r="J277" s="11">
        <v>47.752400000000002</v>
      </c>
      <c r="K277" s="10" t="s">
        <v>1351</v>
      </c>
    </row>
    <row r="278" spans="1:11" ht="12" hidden="1" customHeight="1">
      <c r="A278" s="10" t="s">
        <v>52</v>
      </c>
      <c r="B278" s="10" t="s">
        <v>40</v>
      </c>
      <c r="C278" s="10" t="s">
        <v>93</v>
      </c>
      <c r="D278" s="10" t="s">
        <v>40</v>
      </c>
      <c r="E278" s="11">
        <v>205990</v>
      </c>
      <c r="F278" s="10" t="s">
        <v>2182</v>
      </c>
      <c r="G278" s="10" t="s">
        <v>2183</v>
      </c>
      <c r="H278" s="10" t="s">
        <v>2184</v>
      </c>
      <c r="I278" s="11">
        <v>30.497299999999999</v>
      </c>
      <c r="J278" s="11">
        <v>47.8142</v>
      </c>
      <c r="K278" s="10" t="s">
        <v>1351</v>
      </c>
    </row>
    <row r="279" spans="1:11" ht="12" hidden="1" customHeight="1">
      <c r="A279" s="10" t="s">
        <v>52</v>
      </c>
      <c r="B279" s="10" t="s">
        <v>40</v>
      </c>
      <c r="C279" s="10" t="s">
        <v>93</v>
      </c>
      <c r="D279" s="10" t="s">
        <v>40</v>
      </c>
      <c r="E279" s="11">
        <v>205979</v>
      </c>
      <c r="F279" s="10" t="s">
        <v>2185</v>
      </c>
      <c r="G279" s="10" t="s">
        <v>383</v>
      </c>
      <c r="H279" s="10" t="s">
        <v>2186</v>
      </c>
      <c r="I279" s="11">
        <v>30.4483</v>
      </c>
      <c r="J279" s="11">
        <v>47.812100000000001</v>
      </c>
      <c r="K279" s="10" t="s">
        <v>1351</v>
      </c>
    </row>
    <row r="280" spans="1:11" ht="12" hidden="1" customHeight="1">
      <c r="A280" s="10" t="s">
        <v>52</v>
      </c>
      <c r="B280" s="10" t="s">
        <v>40</v>
      </c>
      <c r="C280" s="10" t="s">
        <v>93</v>
      </c>
      <c r="D280" s="10" t="s">
        <v>40</v>
      </c>
      <c r="E280" s="11">
        <v>205982</v>
      </c>
      <c r="F280" s="10" t="s">
        <v>2187</v>
      </c>
      <c r="G280" s="10" t="s">
        <v>2188</v>
      </c>
      <c r="H280" s="10" t="s">
        <v>2189</v>
      </c>
      <c r="I280" s="11">
        <v>30.498899999999999</v>
      </c>
      <c r="J280" s="11">
        <v>47.7742</v>
      </c>
      <c r="K280" s="10" t="s">
        <v>1351</v>
      </c>
    </row>
    <row r="281" spans="1:11" ht="12" hidden="1" customHeight="1">
      <c r="A281" s="10" t="s">
        <v>52</v>
      </c>
      <c r="B281" s="10" t="s">
        <v>40</v>
      </c>
      <c r="C281" s="10" t="s">
        <v>93</v>
      </c>
      <c r="D281" s="10" t="s">
        <v>40</v>
      </c>
      <c r="E281" s="11">
        <v>205992</v>
      </c>
      <c r="F281" s="10" t="s">
        <v>2190</v>
      </c>
      <c r="G281" s="10" t="s">
        <v>2191</v>
      </c>
      <c r="H281" s="10" t="s">
        <v>2192</v>
      </c>
      <c r="I281" s="11">
        <v>30.478100000000001</v>
      </c>
      <c r="J281" s="11">
        <v>47.828499999999998</v>
      </c>
      <c r="K281" s="10" t="s">
        <v>1351</v>
      </c>
    </row>
    <row r="282" spans="1:11" ht="12" hidden="1" customHeight="1">
      <c r="A282" s="10" t="s">
        <v>52</v>
      </c>
      <c r="B282" s="10" t="s">
        <v>40</v>
      </c>
      <c r="C282" s="10" t="s">
        <v>93</v>
      </c>
      <c r="D282" s="10" t="s">
        <v>40</v>
      </c>
      <c r="E282" s="11">
        <v>205978</v>
      </c>
      <c r="F282" s="10" t="s">
        <v>2193</v>
      </c>
      <c r="G282" s="10" t="s">
        <v>2194</v>
      </c>
      <c r="H282" s="10" t="s">
        <v>2195</v>
      </c>
      <c r="I282" s="11">
        <v>31.025300000000001</v>
      </c>
      <c r="J282" s="11">
        <v>47.428699999999999</v>
      </c>
      <c r="K282" s="10" t="s">
        <v>1351</v>
      </c>
    </row>
    <row r="283" spans="1:11" ht="12" hidden="1" customHeight="1">
      <c r="A283" s="10" t="s">
        <v>52</v>
      </c>
      <c r="B283" s="10" t="s">
        <v>40</v>
      </c>
      <c r="C283" s="10" t="s">
        <v>93</v>
      </c>
      <c r="D283" s="10" t="s">
        <v>40</v>
      </c>
      <c r="E283" s="11">
        <v>205989</v>
      </c>
      <c r="F283" s="10" t="s">
        <v>2196</v>
      </c>
      <c r="G283" s="10" t="s">
        <v>2197</v>
      </c>
      <c r="H283" s="10" t="s">
        <v>2198</v>
      </c>
      <c r="I283" s="11">
        <v>30.5701</v>
      </c>
      <c r="J283" s="11">
        <v>47.731699999999996</v>
      </c>
      <c r="K283" s="10" t="s">
        <v>1351</v>
      </c>
    </row>
    <row r="284" spans="1:11" ht="12" hidden="1" customHeight="1">
      <c r="A284" s="10" t="s">
        <v>52</v>
      </c>
      <c r="B284" s="10" t="s">
        <v>40</v>
      </c>
      <c r="C284" s="10" t="s">
        <v>93</v>
      </c>
      <c r="D284" s="10" t="s">
        <v>40</v>
      </c>
      <c r="E284" s="11">
        <v>205972</v>
      </c>
      <c r="F284" s="10" t="s">
        <v>2199</v>
      </c>
      <c r="G284" s="10" t="s">
        <v>2200</v>
      </c>
      <c r="H284" s="10" t="s">
        <v>2201</v>
      </c>
      <c r="I284" s="11">
        <v>30.499300000000002</v>
      </c>
      <c r="J284" s="11">
        <v>47.820900000000002</v>
      </c>
      <c r="K284" s="10" t="s">
        <v>1351</v>
      </c>
    </row>
    <row r="285" spans="1:11" ht="12" hidden="1" customHeight="1">
      <c r="A285" s="10" t="s">
        <v>52</v>
      </c>
      <c r="B285" s="10" t="s">
        <v>40</v>
      </c>
      <c r="C285" s="10" t="s">
        <v>96</v>
      </c>
      <c r="D285" s="10" t="s">
        <v>94</v>
      </c>
      <c r="E285" s="11">
        <v>205984</v>
      </c>
      <c r="F285" s="10" t="s">
        <v>2202</v>
      </c>
      <c r="G285" s="10" t="s">
        <v>2203</v>
      </c>
      <c r="H285" s="10" t="s">
        <v>2204</v>
      </c>
      <c r="I285" s="11">
        <v>29.9786</v>
      </c>
      <c r="J285" s="11">
        <v>48.465499999999999</v>
      </c>
      <c r="K285" s="10" t="s">
        <v>1351</v>
      </c>
    </row>
    <row r="286" spans="1:11" ht="12" hidden="1" customHeight="1">
      <c r="A286" s="10" t="s">
        <v>52</v>
      </c>
      <c r="B286" s="10" t="s">
        <v>40</v>
      </c>
      <c r="C286" s="10" t="s">
        <v>105</v>
      </c>
      <c r="D286" s="10" t="s">
        <v>103</v>
      </c>
      <c r="E286" s="11">
        <v>205987</v>
      </c>
      <c r="F286" s="10" t="s">
        <v>2205</v>
      </c>
      <c r="G286" s="10" t="s">
        <v>2206</v>
      </c>
      <c r="H286" s="10" t="s">
        <v>2207</v>
      </c>
      <c r="I286" s="11">
        <v>30.8171</v>
      </c>
      <c r="J286" s="11">
        <v>47.589199999999998</v>
      </c>
      <c r="K286" s="10" t="s">
        <v>1351</v>
      </c>
    </row>
    <row r="287" spans="1:11" ht="12" hidden="1" customHeight="1">
      <c r="A287" s="10" t="s">
        <v>52</v>
      </c>
      <c r="B287" s="10" t="s">
        <v>40</v>
      </c>
      <c r="C287" s="10" t="s">
        <v>105</v>
      </c>
      <c r="D287" s="10" t="s">
        <v>103</v>
      </c>
      <c r="E287" s="11">
        <v>206004</v>
      </c>
      <c r="F287" s="10" t="s">
        <v>2208</v>
      </c>
      <c r="G287" s="10" t="s">
        <v>2209</v>
      </c>
      <c r="H287" s="10" t="s">
        <v>2210</v>
      </c>
      <c r="I287" s="11">
        <v>30.543299999999999</v>
      </c>
      <c r="J287" s="11">
        <v>47.865600000000001</v>
      </c>
      <c r="K287" s="10" t="s">
        <v>1351</v>
      </c>
    </row>
    <row r="288" spans="1:11" ht="12" hidden="1" customHeight="1">
      <c r="A288" s="10" t="s">
        <v>52</v>
      </c>
      <c r="B288" s="10" t="s">
        <v>40</v>
      </c>
      <c r="C288" s="10" t="s">
        <v>105</v>
      </c>
      <c r="D288" s="10" t="s">
        <v>103</v>
      </c>
      <c r="E288" s="11">
        <v>205988</v>
      </c>
      <c r="F288" s="10" t="s">
        <v>2211</v>
      </c>
      <c r="G288" s="10" t="s">
        <v>2212</v>
      </c>
      <c r="H288" s="10" t="s">
        <v>2213</v>
      </c>
      <c r="I288" s="11">
        <v>30.531569999999999</v>
      </c>
      <c r="J288" s="11">
        <v>47.852649999999997</v>
      </c>
      <c r="K288" s="10" t="s">
        <v>1351</v>
      </c>
    </row>
    <row r="289" spans="1:11" ht="12" hidden="1" customHeight="1">
      <c r="A289" s="10" t="s">
        <v>52</v>
      </c>
      <c r="B289" s="10" t="s">
        <v>40</v>
      </c>
      <c r="C289" s="10" t="s">
        <v>105</v>
      </c>
      <c r="D289" s="10" t="s">
        <v>103</v>
      </c>
      <c r="E289" s="11">
        <v>206005</v>
      </c>
      <c r="F289" s="10" t="s">
        <v>2214</v>
      </c>
      <c r="G289" s="10" t="s">
        <v>2215</v>
      </c>
      <c r="H289" s="10" t="s">
        <v>2216</v>
      </c>
      <c r="I289" s="11">
        <v>30.528099999999998</v>
      </c>
      <c r="J289" s="11">
        <v>47.849800000000002</v>
      </c>
      <c r="K289" s="10" t="s">
        <v>1351</v>
      </c>
    </row>
    <row r="290" spans="1:11" ht="12" customHeight="1">
      <c r="A290" s="10" t="s">
        <v>53</v>
      </c>
      <c r="B290" s="10" t="s">
        <v>1</v>
      </c>
      <c r="C290" s="10" t="s">
        <v>197</v>
      </c>
      <c r="D290" s="10" t="s">
        <v>195</v>
      </c>
      <c r="E290" s="13"/>
      <c r="F290" s="10" t="s">
        <v>2217</v>
      </c>
      <c r="G290" s="10" t="s">
        <v>2218</v>
      </c>
      <c r="H290" s="10" t="s">
        <v>2219</v>
      </c>
      <c r="I290" s="11">
        <v>37.12162</v>
      </c>
      <c r="J290" s="11">
        <v>43.271940000000001</v>
      </c>
      <c r="K290" s="12" t="s">
        <v>1256</v>
      </c>
    </row>
    <row r="291" spans="1:11" ht="12" customHeight="1">
      <c r="A291" s="10" t="s">
        <v>53</v>
      </c>
      <c r="B291" s="10" t="s">
        <v>1</v>
      </c>
      <c r="C291" s="10" t="s">
        <v>197</v>
      </c>
      <c r="D291" s="10" t="s">
        <v>195</v>
      </c>
      <c r="E291" s="11">
        <v>811993</v>
      </c>
      <c r="F291" s="10" t="s">
        <v>2220</v>
      </c>
      <c r="G291" s="10" t="s">
        <v>2218</v>
      </c>
      <c r="H291" s="10" t="s">
        <v>2221</v>
      </c>
      <c r="I291" s="11">
        <v>37.089891000000001</v>
      </c>
      <c r="J291" s="11">
        <v>43.222997999999997</v>
      </c>
      <c r="K291" s="12" t="s">
        <v>1256</v>
      </c>
    </row>
    <row r="292" spans="1:11" ht="12" customHeight="1">
      <c r="A292" s="10" t="s">
        <v>53</v>
      </c>
      <c r="B292" s="10" t="s">
        <v>1</v>
      </c>
      <c r="C292" s="10" t="s">
        <v>199</v>
      </c>
      <c r="D292" s="10" t="s">
        <v>1</v>
      </c>
      <c r="E292" s="11">
        <v>811986</v>
      </c>
      <c r="F292" s="10" t="s">
        <v>2222</v>
      </c>
      <c r="G292" s="10" t="s">
        <v>2223</v>
      </c>
      <c r="H292" s="10" t="s">
        <v>2224</v>
      </c>
      <c r="I292" s="11">
        <v>36.966799999999999</v>
      </c>
      <c r="J292" s="11">
        <v>43.169899999999998</v>
      </c>
      <c r="K292" s="10" t="s">
        <v>1351</v>
      </c>
    </row>
    <row r="293" spans="1:11" ht="12" customHeight="1">
      <c r="A293" s="10" t="s">
        <v>53</v>
      </c>
      <c r="B293" s="10" t="s">
        <v>1</v>
      </c>
      <c r="C293" s="10" t="s">
        <v>199</v>
      </c>
      <c r="D293" s="10" t="s">
        <v>1</v>
      </c>
      <c r="E293" s="11">
        <v>811969</v>
      </c>
      <c r="F293" s="10" t="s">
        <v>2225</v>
      </c>
      <c r="G293" s="10" t="s">
        <v>2226</v>
      </c>
      <c r="H293" s="10" t="s">
        <v>2227</v>
      </c>
      <c r="I293" s="11">
        <v>37.0212</v>
      </c>
      <c r="J293" s="11">
        <v>43.434699999999999</v>
      </c>
      <c r="K293" s="10" t="s">
        <v>1351</v>
      </c>
    </row>
    <row r="294" spans="1:11" ht="12" customHeight="1">
      <c r="A294" s="10" t="s">
        <v>53</v>
      </c>
      <c r="B294" s="10" t="s">
        <v>1</v>
      </c>
      <c r="C294" s="10" t="s">
        <v>199</v>
      </c>
      <c r="D294" s="10" t="s">
        <v>1</v>
      </c>
      <c r="E294" s="11">
        <v>811987</v>
      </c>
      <c r="F294" s="10" t="s">
        <v>2228</v>
      </c>
      <c r="G294" s="10" t="s">
        <v>2229</v>
      </c>
      <c r="H294" s="10" t="s">
        <v>2230</v>
      </c>
      <c r="I294" s="11">
        <v>36.857447999999998</v>
      </c>
      <c r="J294" s="11">
        <v>42.979931000000001</v>
      </c>
      <c r="K294" s="10" t="s">
        <v>1351</v>
      </c>
    </row>
    <row r="295" spans="1:11" ht="12" customHeight="1">
      <c r="A295" s="10" t="s">
        <v>53</v>
      </c>
      <c r="B295" s="10" t="s">
        <v>1</v>
      </c>
      <c r="C295" s="10" t="s">
        <v>199</v>
      </c>
      <c r="D295" s="10" t="s">
        <v>1</v>
      </c>
      <c r="E295" s="11">
        <v>811988</v>
      </c>
      <c r="F295" s="10" t="s">
        <v>2231</v>
      </c>
      <c r="G295" s="10" t="s">
        <v>2232</v>
      </c>
      <c r="H295" s="10" t="s">
        <v>2233</v>
      </c>
      <c r="I295" s="11">
        <v>36.853025000000002</v>
      </c>
      <c r="J295" s="11">
        <v>42.933680000000003</v>
      </c>
      <c r="K295" s="10" t="s">
        <v>1351</v>
      </c>
    </row>
    <row r="296" spans="1:11" ht="12" customHeight="1">
      <c r="A296" s="10" t="s">
        <v>53</v>
      </c>
      <c r="B296" s="10" t="s">
        <v>1</v>
      </c>
      <c r="C296" s="10" t="s">
        <v>199</v>
      </c>
      <c r="D296" s="10" t="s">
        <v>1</v>
      </c>
      <c r="E296" s="11">
        <v>811973</v>
      </c>
      <c r="F296" s="10" t="s">
        <v>2234</v>
      </c>
      <c r="G296" s="10" t="s">
        <v>2235</v>
      </c>
      <c r="H296" s="10" t="s">
        <v>2236</v>
      </c>
      <c r="I296" s="11">
        <v>36.854950000000002</v>
      </c>
      <c r="J296" s="11">
        <v>43.093145999999997</v>
      </c>
      <c r="K296" s="10" t="s">
        <v>1351</v>
      </c>
    </row>
    <row r="297" spans="1:11" ht="12" customHeight="1">
      <c r="A297" s="10" t="s">
        <v>53</v>
      </c>
      <c r="B297" s="10" t="s">
        <v>1</v>
      </c>
      <c r="C297" s="10" t="s">
        <v>199</v>
      </c>
      <c r="D297" s="10" t="s">
        <v>1</v>
      </c>
      <c r="E297" s="11">
        <v>811989</v>
      </c>
      <c r="F297" s="10" t="s">
        <v>2237</v>
      </c>
      <c r="G297" s="10" t="s">
        <v>2238</v>
      </c>
      <c r="H297" s="10" t="s">
        <v>2239</v>
      </c>
      <c r="I297" s="11">
        <v>36.885027000000001</v>
      </c>
      <c r="J297" s="11">
        <v>42.955165000000001</v>
      </c>
      <c r="K297" s="10" t="s">
        <v>1351</v>
      </c>
    </row>
    <row r="298" spans="1:11" ht="12" customHeight="1">
      <c r="A298" s="10" t="s">
        <v>53</v>
      </c>
      <c r="B298" s="10" t="s">
        <v>1</v>
      </c>
      <c r="C298" s="10" t="s">
        <v>201</v>
      </c>
      <c r="D298" s="10" t="s">
        <v>23</v>
      </c>
      <c r="E298" s="11">
        <v>811985</v>
      </c>
      <c r="F298" s="10" t="s">
        <v>2240</v>
      </c>
      <c r="G298" s="10" t="s">
        <v>540</v>
      </c>
      <c r="H298" s="10" t="s">
        <v>2241</v>
      </c>
      <c r="I298" s="11">
        <v>36.854900000000001</v>
      </c>
      <c r="J298" s="11">
        <v>42.895299999999999</v>
      </c>
      <c r="K298" s="10" t="s">
        <v>1351</v>
      </c>
    </row>
    <row r="299" spans="1:11" ht="12" customHeight="1">
      <c r="A299" s="10" t="s">
        <v>53</v>
      </c>
      <c r="B299" s="10" t="s">
        <v>1</v>
      </c>
      <c r="C299" s="10" t="s">
        <v>201</v>
      </c>
      <c r="D299" s="10" t="s">
        <v>23</v>
      </c>
      <c r="E299" s="11">
        <v>811979</v>
      </c>
      <c r="F299" s="10" t="s">
        <v>2242</v>
      </c>
      <c r="G299" s="10" t="s">
        <v>2243</v>
      </c>
      <c r="H299" s="10" t="s">
        <v>2244</v>
      </c>
      <c r="I299" s="11">
        <v>37.054789</v>
      </c>
      <c r="J299" s="11">
        <v>42.445256000000001</v>
      </c>
      <c r="K299" s="12" t="s">
        <v>1256</v>
      </c>
    </row>
    <row r="300" spans="1:11" ht="12" customHeight="1">
      <c r="A300" s="10" t="s">
        <v>53</v>
      </c>
      <c r="B300" s="10" t="s">
        <v>1</v>
      </c>
      <c r="C300" s="10" t="s">
        <v>201</v>
      </c>
      <c r="D300" s="10" t="s">
        <v>23</v>
      </c>
      <c r="E300" s="11">
        <v>811983</v>
      </c>
      <c r="F300" s="10" t="s">
        <v>2245</v>
      </c>
      <c r="G300" s="10" t="s">
        <v>2246</v>
      </c>
      <c r="H300" s="10" t="s">
        <v>2247</v>
      </c>
      <c r="I300" s="11">
        <v>36.792990000000003</v>
      </c>
      <c r="J300" s="11">
        <v>42.858330000000002</v>
      </c>
      <c r="K300" s="12" t="s">
        <v>1256</v>
      </c>
    </row>
    <row r="301" spans="1:11" ht="12" customHeight="1">
      <c r="A301" s="10" t="s">
        <v>53</v>
      </c>
      <c r="B301" s="10" t="s">
        <v>1</v>
      </c>
      <c r="C301" s="10" t="s">
        <v>201</v>
      </c>
      <c r="D301" s="10" t="s">
        <v>23</v>
      </c>
      <c r="E301" s="11">
        <v>811984</v>
      </c>
      <c r="F301" s="10" t="s">
        <v>2248</v>
      </c>
      <c r="G301" s="10" t="s">
        <v>2249</v>
      </c>
      <c r="H301" s="10" t="s">
        <v>2250</v>
      </c>
      <c r="I301" s="11">
        <v>36.792990000000003</v>
      </c>
      <c r="J301" s="11">
        <v>42.858330000000002</v>
      </c>
      <c r="K301" s="12" t="s">
        <v>1256</v>
      </c>
    </row>
    <row r="302" spans="1:11" ht="12" customHeight="1">
      <c r="A302" s="10" t="s">
        <v>53</v>
      </c>
      <c r="B302" s="10" t="s">
        <v>1</v>
      </c>
      <c r="C302" s="10" t="s">
        <v>201</v>
      </c>
      <c r="D302" s="10" t="s">
        <v>23</v>
      </c>
      <c r="E302" s="11">
        <v>811980</v>
      </c>
      <c r="F302" s="10" t="s">
        <v>2251</v>
      </c>
      <c r="G302" s="10" t="s">
        <v>2252</v>
      </c>
      <c r="H302" s="10" t="s">
        <v>2253</v>
      </c>
      <c r="I302" s="11">
        <v>37.060299999999998</v>
      </c>
      <c r="J302" s="11">
        <v>42.618682999999997</v>
      </c>
      <c r="K302" s="12" t="s">
        <v>1256</v>
      </c>
    </row>
    <row r="303" spans="1:11" ht="12" customHeight="1">
      <c r="A303" s="10" t="s">
        <v>53</v>
      </c>
      <c r="B303" s="10" t="s">
        <v>1</v>
      </c>
      <c r="C303" s="10" t="s">
        <v>201</v>
      </c>
      <c r="D303" s="10" t="s">
        <v>23</v>
      </c>
      <c r="E303" s="11">
        <v>811990</v>
      </c>
      <c r="F303" s="10" t="s">
        <v>2254</v>
      </c>
      <c r="G303" s="10" t="s">
        <v>2255</v>
      </c>
      <c r="H303" s="10" t="s">
        <v>2256</v>
      </c>
      <c r="I303" s="11">
        <v>36.796869999999998</v>
      </c>
      <c r="J303" s="11">
        <v>42.96181</v>
      </c>
      <c r="K303" s="12" t="s">
        <v>1256</v>
      </c>
    </row>
    <row r="304" spans="1:11" ht="12" customHeight="1">
      <c r="A304" s="10" t="s">
        <v>53</v>
      </c>
      <c r="B304" s="10" t="s">
        <v>1</v>
      </c>
      <c r="C304" s="10" t="s">
        <v>201</v>
      </c>
      <c r="D304" s="10" t="s">
        <v>23</v>
      </c>
      <c r="E304" s="11">
        <v>811968</v>
      </c>
      <c r="F304" s="10" t="s">
        <v>2257</v>
      </c>
      <c r="G304" s="10" t="s">
        <v>2258</v>
      </c>
      <c r="H304" s="10" t="s">
        <v>2259</v>
      </c>
      <c r="I304" s="11">
        <v>36.808473999999997</v>
      </c>
      <c r="J304" s="11">
        <v>42.922545999999997</v>
      </c>
      <c r="K304" s="10" t="s">
        <v>1351</v>
      </c>
    </row>
    <row r="305" spans="1:11" ht="12" customHeight="1">
      <c r="A305" s="10" t="s">
        <v>53</v>
      </c>
      <c r="B305" s="10" t="s">
        <v>1</v>
      </c>
      <c r="C305" s="10" t="s">
        <v>203</v>
      </c>
      <c r="D305" s="10" t="s">
        <v>24</v>
      </c>
      <c r="E305" s="11">
        <v>811976</v>
      </c>
      <c r="F305" s="10" t="s">
        <v>2260</v>
      </c>
      <c r="G305" s="10" t="s">
        <v>2261</v>
      </c>
      <c r="H305" s="10" t="s">
        <v>2262</v>
      </c>
      <c r="I305" s="11">
        <v>37.084000000000003</v>
      </c>
      <c r="J305" s="11">
        <v>42.4146</v>
      </c>
      <c r="K305" s="10" t="s">
        <v>1351</v>
      </c>
    </row>
    <row r="306" spans="1:11" ht="12" customHeight="1">
      <c r="A306" s="10" t="s">
        <v>53</v>
      </c>
      <c r="B306" s="10" t="s">
        <v>1</v>
      </c>
      <c r="C306" s="10" t="s">
        <v>203</v>
      </c>
      <c r="D306" s="10" t="s">
        <v>24</v>
      </c>
      <c r="E306" s="11">
        <v>811978</v>
      </c>
      <c r="F306" s="10" t="s">
        <v>2263</v>
      </c>
      <c r="G306" s="10" t="s">
        <v>2264</v>
      </c>
      <c r="H306" s="10" t="s">
        <v>2265</v>
      </c>
      <c r="I306" s="11">
        <v>37.180990000000001</v>
      </c>
      <c r="J306" s="11">
        <v>42.853870000000001</v>
      </c>
      <c r="K306" s="12" t="s">
        <v>1256</v>
      </c>
    </row>
    <row r="307" spans="1:11" ht="12" customHeight="1">
      <c r="A307" s="10" t="s">
        <v>53</v>
      </c>
      <c r="B307" s="10" t="s">
        <v>1</v>
      </c>
      <c r="C307" s="10" t="s">
        <v>203</v>
      </c>
      <c r="D307" s="10" t="s">
        <v>24</v>
      </c>
      <c r="E307" s="11">
        <v>811981</v>
      </c>
      <c r="F307" s="10" t="s">
        <v>2266</v>
      </c>
      <c r="G307" s="10" t="s">
        <v>2267</v>
      </c>
      <c r="H307" s="10" t="s">
        <v>2268</v>
      </c>
      <c r="I307" s="11">
        <v>37.179340000000003</v>
      </c>
      <c r="J307" s="11">
        <v>42.86215</v>
      </c>
      <c r="K307" s="12" t="s">
        <v>1256</v>
      </c>
    </row>
    <row r="308" spans="1:11" ht="12" customHeight="1">
      <c r="A308" s="10" t="s">
        <v>53</v>
      </c>
      <c r="B308" s="10" t="s">
        <v>1</v>
      </c>
      <c r="C308" s="10" t="s">
        <v>203</v>
      </c>
      <c r="D308" s="10" t="s">
        <v>24</v>
      </c>
      <c r="E308" s="11">
        <v>811977</v>
      </c>
      <c r="F308" s="10" t="s">
        <v>2269</v>
      </c>
      <c r="G308" s="10" t="s">
        <v>2270</v>
      </c>
      <c r="H308" s="10" t="s">
        <v>2271</v>
      </c>
      <c r="I308" s="11">
        <v>37.033900000000003</v>
      </c>
      <c r="J308" s="11">
        <v>42.440399999999997</v>
      </c>
      <c r="K308" s="10" t="s">
        <v>1351</v>
      </c>
    </row>
    <row r="309" spans="1:11" ht="12" customHeight="1">
      <c r="A309" s="10" t="s">
        <v>53</v>
      </c>
      <c r="B309" s="10" t="s">
        <v>1</v>
      </c>
      <c r="C309" s="10" t="s">
        <v>203</v>
      </c>
      <c r="D309" s="10" t="s">
        <v>24</v>
      </c>
      <c r="E309" s="11">
        <v>811982</v>
      </c>
      <c r="F309" s="10" t="s">
        <v>2272</v>
      </c>
      <c r="G309" s="10" t="s">
        <v>2273</v>
      </c>
      <c r="H309" s="10" t="s">
        <v>2274</v>
      </c>
      <c r="I309" s="11">
        <v>37.177999999999997</v>
      </c>
      <c r="J309" s="11">
        <v>42.667999999999999</v>
      </c>
      <c r="K309" s="12" t="s">
        <v>1256</v>
      </c>
    </row>
    <row r="310" spans="1:11" ht="12" hidden="1" customHeight="1">
      <c r="A310" s="10" t="s">
        <v>54</v>
      </c>
      <c r="B310" s="10" t="s">
        <v>2</v>
      </c>
      <c r="C310" s="10" t="s">
        <v>225</v>
      </c>
      <c r="D310" s="10" t="s">
        <v>2275</v>
      </c>
      <c r="E310" s="11">
        <v>1010640</v>
      </c>
      <c r="F310" s="10" t="s">
        <v>2276</v>
      </c>
      <c r="G310" s="10" t="s">
        <v>676</v>
      </c>
      <c r="H310" s="10" t="s">
        <v>2277</v>
      </c>
      <c r="I310" s="11">
        <v>33.935000000000002</v>
      </c>
      <c r="J310" s="11">
        <v>44.715000000000003</v>
      </c>
      <c r="K310" s="10" t="s">
        <v>1351</v>
      </c>
    </row>
    <row r="311" spans="1:11" ht="12" hidden="1" customHeight="1">
      <c r="A311" s="10" t="s">
        <v>54</v>
      </c>
      <c r="B311" s="10" t="s">
        <v>2</v>
      </c>
      <c r="C311" s="10" t="s">
        <v>225</v>
      </c>
      <c r="D311" s="10" t="s">
        <v>2275</v>
      </c>
      <c r="E311" s="11">
        <v>1010652</v>
      </c>
      <c r="F311" s="10" t="s">
        <v>2278</v>
      </c>
      <c r="G311" s="10" t="s">
        <v>2279</v>
      </c>
      <c r="H311" s="10" t="s">
        <v>2280</v>
      </c>
      <c r="I311" s="11">
        <v>33.877299999999998</v>
      </c>
      <c r="J311" s="11">
        <v>44.442900000000002</v>
      </c>
      <c r="K311" s="10" t="s">
        <v>1351</v>
      </c>
    </row>
    <row r="312" spans="1:11" ht="12" hidden="1" customHeight="1">
      <c r="A312" s="10" t="s">
        <v>54</v>
      </c>
      <c r="B312" s="10" t="s">
        <v>2</v>
      </c>
      <c r="C312" s="10" t="s">
        <v>225</v>
      </c>
      <c r="D312" s="10" t="s">
        <v>2275</v>
      </c>
      <c r="E312" s="11">
        <v>1010653</v>
      </c>
      <c r="F312" s="10" t="s">
        <v>2281</v>
      </c>
      <c r="G312" s="10" t="s">
        <v>2282</v>
      </c>
      <c r="H312" s="10" t="s">
        <v>2283</v>
      </c>
      <c r="I312" s="11">
        <v>33.767699999999998</v>
      </c>
      <c r="J312" s="11">
        <v>44.555300000000003</v>
      </c>
      <c r="K312" s="10" t="s">
        <v>1351</v>
      </c>
    </row>
    <row r="313" spans="1:11" ht="12" hidden="1" customHeight="1">
      <c r="A313" s="10" t="s">
        <v>54</v>
      </c>
      <c r="B313" s="10" t="s">
        <v>2</v>
      </c>
      <c r="C313" s="10" t="s">
        <v>220</v>
      </c>
      <c r="D313" s="10" t="s">
        <v>218</v>
      </c>
      <c r="E313" s="11">
        <v>1009905</v>
      </c>
      <c r="F313" s="10" t="s">
        <v>2284</v>
      </c>
      <c r="G313" s="10" t="s">
        <v>2285</v>
      </c>
      <c r="H313" s="10" t="s">
        <v>2286</v>
      </c>
      <c r="I313" s="11">
        <v>33.656399999999998</v>
      </c>
      <c r="J313" s="11">
        <v>45.545000000000002</v>
      </c>
      <c r="K313" s="10" t="s">
        <v>1351</v>
      </c>
    </row>
    <row r="314" spans="1:11" ht="12" hidden="1" customHeight="1">
      <c r="A314" s="10" t="s">
        <v>54</v>
      </c>
      <c r="B314" s="10" t="s">
        <v>2</v>
      </c>
      <c r="C314" s="10" t="s">
        <v>222</v>
      </c>
      <c r="D314" s="10" t="s">
        <v>27</v>
      </c>
      <c r="E314" s="11">
        <v>1010649</v>
      </c>
      <c r="F314" s="10" t="s">
        <v>2287</v>
      </c>
      <c r="G314" s="10" t="s">
        <v>2288</v>
      </c>
      <c r="H314" s="10" t="s">
        <v>2289</v>
      </c>
      <c r="I314" s="11">
        <v>33.757199999999997</v>
      </c>
      <c r="J314" s="11">
        <v>44.674199999999999</v>
      </c>
      <c r="K314" s="12" t="s">
        <v>1256</v>
      </c>
    </row>
    <row r="315" spans="1:11" ht="12" hidden="1" customHeight="1">
      <c r="A315" s="10" t="s">
        <v>54</v>
      </c>
      <c r="B315" s="10" t="s">
        <v>2</v>
      </c>
      <c r="C315" s="10" t="s">
        <v>222</v>
      </c>
      <c r="D315" s="10" t="s">
        <v>27</v>
      </c>
      <c r="E315" s="11">
        <v>1009897</v>
      </c>
      <c r="F315" s="10" t="s">
        <v>2290</v>
      </c>
      <c r="G315" s="10" t="s">
        <v>2291</v>
      </c>
      <c r="H315" s="10" t="s">
        <v>2292</v>
      </c>
      <c r="I315" s="11">
        <v>33.748399999999997</v>
      </c>
      <c r="J315" s="11">
        <v>44.599200000000003</v>
      </c>
      <c r="K315" s="10" t="s">
        <v>1351</v>
      </c>
    </row>
    <row r="316" spans="1:11" ht="12" hidden="1" customHeight="1">
      <c r="A316" s="10" t="s">
        <v>54</v>
      </c>
      <c r="B316" s="10" t="s">
        <v>2</v>
      </c>
      <c r="C316" s="10" t="s">
        <v>222</v>
      </c>
      <c r="D316" s="10" t="s">
        <v>27</v>
      </c>
      <c r="E316" s="11">
        <v>1010655</v>
      </c>
      <c r="F316" s="10" t="s">
        <v>2293</v>
      </c>
      <c r="G316" s="10" t="s">
        <v>2294</v>
      </c>
      <c r="H316" s="10" t="s">
        <v>2295</v>
      </c>
      <c r="I316" s="11">
        <v>33.7577</v>
      </c>
      <c r="J316" s="11">
        <v>44.593899999999998</v>
      </c>
      <c r="K316" s="10" t="s">
        <v>1351</v>
      </c>
    </row>
    <row r="317" spans="1:11" ht="12" hidden="1" customHeight="1">
      <c r="A317" s="10" t="s">
        <v>54</v>
      </c>
      <c r="B317" s="10" t="s">
        <v>2</v>
      </c>
      <c r="C317" s="10" t="s">
        <v>222</v>
      </c>
      <c r="D317" s="10" t="s">
        <v>27</v>
      </c>
      <c r="E317" s="11">
        <v>1010651</v>
      </c>
      <c r="F317" s="10" t="s">
        <v>2296</v>
      </c>
      <c r="G317" s="10" t="s">
        <v>2297</v>
      </c>
      <c r="H317" s="10" t="s">
        <v>2298</v>
      </c>
      <c r="I317" s="11">
        <v>33.748399999999997</v>
      </c>
      <c r="J317" s="11">
        <v>44.599200000000003</v>
      </c>
      <c r="K317" s="10" t="s">
        <v>1351</v>
      </c>
    </row>
    <row r="318" spans="1:11" ht="12" hidden="1" customHeight="1">
      <c r="A318" s="10" t="s">
        <v>54</v>
      </c>
      <c r="B318" s="10" t="s">
        <v>2</v>
      </c>
      <c r="C318" s="10" t="s">
        <v>222</v>
      </c>
      <c r="D318" s="10" t="s">
        <v>27</v>
      </c>
      <c r="E318" s="11">
        <v>1010660</v>
      </c>
      <c r="F318" s="10" t="s">
        <v>2299</v>
      </c>
      <c r="G318" s="10" t="s">
        <v>2300</v>
      </c>
      <c r="H318" s="10" t="s">
        <v>1399</v>
      </c>
      <c r="I318" s="11">
        <v>33.74</v>
      </c>
      <c r="J318" s="11">
        <v>44.62</v>
      </c>
      <c r="K318" s="10" t="s">
        <v>1351</v>
      </c>
    </row>
    <row r="319" spans="1:11" ht="12" hidden="1" customHeight="1">
      <c r="A319" s="10" t="s">
        <v>54</v>
      </c>
      <c r="B319" s="10" t="s">
        <v>2</v>
      </c>
      <c r="C319" s="10" t="s">
        <v>222</v>
      </c>
      <c r="D319" s="10" t="s">
        <v>27</v>
      </c>
      <c r="E319" s="11">
        <v>1010657</v>
      </c>
      <c r="F319" s="10" t="s">
        <v>2301</v>
      </c>
      <c r="G319" s="10" t="s">
        <v>2302</v>
      </c>
      <c r="H319" s="10" t="s">
        <v>2303</v>
      </c>
      <c r="I319" s="11">
        <v>33.601300000000002</v>
      </c>
      <c r="J319" s="11">
        <v>44.582500000000003</v>
      </c>
      <c r="K319" s="10" t="s">
        <v>1351</v>
      </c>
    </row>
    <row r="320" spans="1:11" ht="12" hidden="1" customHeight="1">
      <c r="A320" s="10" t="s">
        <v>54</v>
      </c>
      <c r="B320" s="10" t="s">
        <v>2</v>
      </c>
      <c r="C320" s="10" t="s">
        <v>222</v>
      </c>
      <c r="D320" s="10" t="s">
        <v>27</v>
      </c>
      <c r="E320" s="11">
        <v>1010656</v>
      </c>
      <c r="F320" s="10" t="s">
        <v>2304</v>
      </c>
      <c r="G320" s="10" t="s">
        <v>2305</v>
      </c>
      <c r="H320" s="10" t="s">
        <v>2306</v>
      </c>
      <c r="I320" s="11">
        <v>33.603099999999998</v>
      </c>
      <c r="J320" s="11">
        <v>44.5946</v>
      </c>
      <c r="K320" s="10" t="s">
        <v>1351</v>
      </c>
    </row>
    <row r="321" spans="1:11" ht="12" hidden="1" customHeight="1">
      <c r="A321" s="10" t="s">
        <v>54</v>
      </c>
      <c r="B321" s="10" t="s">
        <v>2</v>
      </c>
      <c r="C321" s="10" t="s">
        <v>222</v>
      </c>
      <c r="D321" s="10" t="s">
        <v>27</v>
      </c>
      <c r="E321" s="11">
        <v>1010644</v>
      </c>
      <c r="F321" s="10" t="s">
        <v>2307</v>
      </c>
      <c r="G321" s="10" t="s">
        <v>2308</v>
      </c>
      <c r="H321" s="10" t="s">
        <v>2309</v>
      </c>
      <c r="I321" s="11">
        <v>33.577199999999998</v>
      </c>
      <c r="J321" s="11">
        <v>44.528399999999998</v>
      </c>
      <c r="K321" s="10" t="s">
        <v>1351</v>
      </c>
    </row>
    <row r="322" spans="1:11" ht="12" hidden="1" customHeight="1">
      <c r="A322" s="10" t="s">
        <v>54</v>
      </c>
      <c r="B322" s="10" t="s">
        <v>2</v>
      </c>
      <c r="C322" s="10" t="s">
        <v>222</v>
      </c>
      <c r="D322" s="10" t="s">
        <v>27</v>
      </c>
      <c r="E322" s="11">
        <v>1010645</v>
      </c>
      <c r="F322" s="10" t="s">
        <v>2310</v>
      </c>
      <c r="G322" s="10" t="s">
        <v>2311</v>
      </c>
      <c r="H322" s="10" t="s">
        <v>2312</v>
      </c>
      <c r="I322" s="11">
        <v>33.564999999999998</v>
      </c>
      <c r="J322" s="11">
        <v>44.545000000000002</v>
      </c>
      <c r="K322" s="10" t="s">
        <v>1351</v>
      </c>
    </row>
    <row r="323" spans="1:11" ht="12" hidden="1" customHeight="1">
      <c r="A323" s="10" t="s">
        <v>54</v>
      </c>
      <c r="B323" s="10" t="s">
        <v>2</v>
      </c>
      <c r="C323" s="10" t="s">
        <v>222</v>
      </c>
      <c r="D323" s="10" t="s">
        <v>27</v>
      </c>
      <c r="E323" s="11">
        <v>1010646</v>
      </c>
      <c r="F323" s="10" t="s">
        <v>2313</v>
      </c>
      <c r="G323" s="10" t="s">
        <v>2314</v>
      </c>
      <c r="H323" s="10" t="s">
        <v>2315</v>
      </c>
      <c r="I323" s="11">
        <v>33.57</v>
      </c>
      <c r="J323" s="11">
        <v>44.53</v>
      </c>
      <c r="K323" s="10" t="s">
        <v>1351</v>
      </c>
    </row>
    <row r="324" spans="1:11" ht="12" hidden="1" customHeight="1">
      <c r="A324" s="10" t="s">
        <v>54</v>
      </c>
      <c r="B324" s="10" t="s">
        <v>2</v>
      </c>
      <c r="C324" s="10" t="s">
        <v>222</v>
      </c>
      <c r="D324" s="10" t="s">
        <v>27</v>
      </c>
      <c r="E324" s="11">
        <v>1010658</v>
      </c>
      <c r="F324" s="10" t="s">
        <v>2316</v>
      </c>
      <c r="G324" s="10" t="s">
        <v>2317</v>
      </c>
      <c r="H324" s="10" t="s">
        <v>2318</v>
      </c>
      <c r="I324" s="11">
        <v>33.7119</v>
      </c>
      <c r="J324" s="11">
        <v>44.648400000000002</v>
      </c>
      <c r="K324" s="10" t="s">
        <v>1351</v>
      </c>
    </row>
    <row r="325" spans="1:11" ht="12" hidden="1" customHeight="1">
      <c r="A325" s="10" t="s">
        <v>54</v>
      </c>
      <c r="B325" s="10" t="s">
        <v>2</v>
      </c>
      <c r="C325" s="10" t="s">
        <v>222</v>
      </c>
      <c r="D325" s="10" t="s">
        <v>27</v>
      </c>
      <c r="E325" s="11">
        <v>1010659</v>
      </c>
      <c r="F325" s="10" t="s">
        <v>2319</v>
      </c>
      <c r="G325" s="10" t="s">
        <v>2320</v>
      </c>
      <c r="H325" s="10" t="s">
        <v>2321</v>
      </c>
      <c r="I325" s="11">
        <v>33.7714</v>
      </c>
      <c r="J325" s="11">
        <v>44.6188</v>
      </c>
      <c r="K325" s="10" t="s">
        <v>1351</v>
      </c>
    </row>
    <row r="326" spans="1:11" ht="12" hidden="1" customHeight="1">
      <c r="A326" s="10" t="s">
        <v>54</v>
      </c>
      <c r="B326" s="10" t="s">
        <v>2</v>
      </c>
      <c r="C326" s="10" t="s">
        <v>222</v>
      </c>
      <c r="D326" s="10" t="s">
        <v>27</v>
      </c>
      <c r="E326" s="11">
        <v>1010654</v>
      </c>
      <c r="F326" s="10" t="s">
        <v>2322</v>
      </c>
      <c r="G326" s="10" t="s">
        <v>2323</v>
      </c>
      <c r="H326" s="10" t="s">
        <v>2324</v>
      </c>
      <c r="I326" s="11">
        <v>33.720300000000002</v>
      </c>
      <c r="J326" s="11">
        <v>44.637700000000002</v>
      </c>
      <c r="K326" s="10" t="s">
        <v>1351</v>
      </c>
    </row>
    <row r="327" spans="1:11" ht="12" hidden="1" customHeight="1">
      <c r="A327" s="10" t="s">
        <v>54</v>
      </c>
      <c r="B327" s="10" t="s">
        <v>2</v>
      </c>
      <c r="C327" s="10" t="s">
        <v>227</v>
      </c>
      <c r="D327" s="10" t="s">
        <v>25</v>
      </c>
      <c r="E327" s="11">
        <v>1010614</v>
      </c>
      <c r="F327" s="10" t="s">
        <v>2325</v>
      </c>
      <c r="G327" s="10" t="s">
        <v>2326</v>
      </c>
      <c r="H327" s="10" t="s">
        <v>2327</v>
      </c>
      <c r="I327" s="11">
        <v>34.314734000000001</v>
      </c>
      <c r="J327" s="11">
        <v>45.322242000000003</v>
      </c>
      <c r="K327" s="10" t="s">
        <v>1351</v>
      </c>
    </row>
    <row r="328" spans="1:11" ht="12" hidden="1" customHeight="1">
      <c r="A328" s="10" t="s">
        <v>54</v>
      </c>
      <c r="B328" s="10" t="s">
        <v>2</v>
      </c>
      <c r="C328" s="10" t="s">
        <v>227</v>
      </c>
      <c r="D328" s="10" t="s">
        <v>25</v>
      </c>
      <c r="E328" s="11">
        <v>1010609</v>
      </c>
      <c r="F328" s="10" t="s">
        <v>2328</v>
      </c>
      <c r="G328" s="10" t="s">
        <v>2329</v>
      </c>
      <c r="H328" s="10" t="s">
        <v>2330</v>
      </c>
      <c r="I328" s="11">
        <v>34.342163999999997</v>
      </c>
      <c r="J328" s="11">
        <v>45.326362000000003</v>
      </c>
      <c r="K328" s="12" t="s">
        <v>1256</v>
      </c>
    </row>
    <row r="329" spans="1:11" ht="12" hidden="1" customHeight="1">
      <c r="A329" s="10" t="s">
        <v>54</v>
      </c>
      <c r="B329" s="10" t="s">
        <v>2</v>
      </c>
      <c r="C329" s="10" t="s">
        <v>227</v>
      </c>
      <c r="D329" s="10" t="s">
        <v>25</v>
      </c>
      <c r="E329" s="11">
        <v>1010616</v>
      </c>
      <c r="F329" s="10" t="s">
        <v>2331</v>
      </c>
      <c r="G329" s="10" t="s">
        <v>2332</v>
      </c>
      <c r="H329" s="10" t="s">
        <v>2333</v>
      </c>
      <c r="I329" s="11">
        <v>34.345466000000002</v>
      </c>
      <c r="J329" s="11">
        <v>45.367787</v>
      </c>
      <c r="K329" s="10" t="s">
        <v>1351</v>
      </c>
    </row>
    <row r="330" spans="1:11" ht="12" hidden="1" customHeight="1">
      <c r="A330" s="10" t="s">
        <v>54</v>
      </c>
      <c r="B330" s="10" t="s">
        <v>2</v>
      </c>
      <c r="C330" s="10" t="s">
        <v>227</v>
      </c>
      <c r="D330" s="10" t="s">
        <v>25</v>
      </c>
      <c r="E330" s="11">
        <v>1010643</v>
      </c>
      <c r="F330" s="10" t="s">
        <v>2334</v>
      </c>
      <c r="G330" s="10" t="s">
        <v>2335</v>
      </c>
      <c r="H330" s="10" t="s">
        <v>2336</v>
      </c>
      <c r="I330" s="11">
        <v>34.393363999999998</v>
      </c>
      <c r="J330" s="11">
        <v>45.353028000000002</v>
      </c>
      <c r="K330" s="10" t="s">
        <v>1351</v>
      </c>
    </row>
    <row r="331" spans="1:11" ht="12" hidden="1" customHeight="1">
      <c r="A331" s="10" t="s">
        <v>54</v>
      </c>
      <c r="B331" s="10" t="s">
        <v>2</v>
      </c>
      <c r="C331" s="10" t="s">
        <v>227</v>
      </c>
      <c r="D331" s="10" t="s">
        <v>25</v>
      </c>
      <c r="E331" s="11">
        <v>1010650</v>
      </c>
      <c r="F331" s="10" t="s">
        <v>2337</v>
      </c>
      <c r="G331" s="10" t="s">
        <v>2338</v>
      </c>
      <c r="H331" s="10" t="s">
        <v>2339</v>
      </c>
      <c r="I331" s="11">
        <v>34.328139</v>
      </c>
      <c r="J331" s="11">
        <v>45.451582999999999</v>
      </c>
      <c r="K331" s="12" t="s">
        <v>1256</v>
      </c>
    </row>
    <row r="332" spans="1:11" ht="12" hidden="1" customHeight="1">
      <c r="A332" s="10" t="s">
        <v>54</v>
      </c>
      <c r="B332" s="10" t="s">
        <v>2</v>
      </c>
      <c r="C332" s="10" t="s">
        <v>227</v>
      </c>
      <c r="D332" s="10" t="s">
        <v>25</v>
      </c>
      <c r="E332" s="13"/>
      <c r="F332" s="10" t="s">
        <v>2340</v>
      </c>
      <c r="G332" s="10" t="s">
        <v>2341</v>
      </c>
      <c r="H332" s="10" t="s">
        <v>2219</v>
      </c>
      <c r="I332" s="11">
        <v>34.350999999999999</v>
      </c>
      <c r="J332" s="11">
        <v>45.343570999999997</v>
      </c>
      <c r="K332" s="12" t="s">
        <v>1256</v>
      </c>
    </row>
    <row r="333" spans="1:11" ht="12" hidden="1" customHeight="1">
      <c r="A333" s="10" t="s">
        <v>54</v>
      </c>
      <c r="B333" s="10" t="s">
        <v>2</v>
      </c>
      <c r="C333" s="10" t="s">
        <v>227</v>
      </c>
      <c r="D333" s="10" t="s">
        <v>25</v>
      </c>
      <c r="E333" s="11">
        <v>1010631</v>
      </c>
      <c r="F333" s="10" t="s">
        <v>2342</v>
      </c>
      <c r="G333" s="10" t="s">
        <v>2343</v>
      </c>
      <c r="H333" s="10" t="s">
        <v>2344</v>
      </c>
      <c r="I333" s="11">
        <v>34.411614999999998</v>
      </c>
      <c r="J333" s="11">
        <v>45.320968999999998</v>
      </c>
      <c r="K333" s="10" t="s">
        <v>1351</v>
      </c>
    </row>
    <row r="334" spans="1:11" ht="12" hidden="1" customHeight="1">
      <c r="A334" s="10" t="s">
        <v>54</v>
      </c>
      <c r="B334" s="10" t="s">
        <v>2</v>
      </c>
      <c r="C334" s="10" t="s">
        <v>227</v>
      </c>
      <c r="D334" s="10" t="s">
        <v>25</v>
      </c>
      <c r="E334" s="11">
        <v>1010627</v>
      </c>
      <c r="F334" s="10" t="s">
        <v>2345</v>
      </c>
      <c r="G334" s="10" t="s">
        <v>2346</v>
      </c>
      <c r="H334" s="10" t="s">
        <v>2347</v>
      </c>
      <c r="I334" s="11">
        <v>34.514826999999997</v>
      </c>
      <c r="J334" s="11">
        <v>45.261310000000002</v>
      </c>
      <c r="K334" s="10" t="s">
        <v>1351</v>
      </c>
    </row>
    <row r="335" spans="1:11" ht="12" hidden="1" customHeight="1">
      <c r="A335" s="10" t="s">
        <v>54</v>
      </c>
      <c r="B335" s="10" t="s">
        <v>2</v>
      </c>
      <c r="C335" s="10" t="s">
        <v>227</v>
      </c>
      <c r="D335" s="10" t="s">
        <v>25</v>
      </c>
      <c r="E335" s="11">
        <v>1010612</v>
      </c>
      <c r="F335" s="10" t="s">
        <v>2348</v>
      </c>
      <c r="G335" s="10" t="s">
        <v>2349</v>
      </c>
      <c r="H335" s="10" t="s">
        <v>2350</v>
      </c>
      <c r="I335" s="11">
        <v>34.411614999999998</v>
      </c>
      <c r="J335" s="11">
        <v>45.261310000000002</v>
      </c>
      <c r="K335" s="10" t="s">
        <v>1351</v>
      </c>
    </row>
    <row r="336" spans="1:11" ht="12" hidden="1" customHeight="1">
      <c r="A336" s="10" t="s">
        <v>54</v>
      </c>
      <c r="B336" s="10" t="s">
        <v>2</v>
      </c>
      <c r="C336" s="10" t="s">
        <v>227</v>
      </c>
      <c r="D336" s="10" t="s">
        <v>25</v>
      </c>
      <c r="E336" s="11">
        <v>1010639</v>
      </c>
      <c r="F336" s="10" t="s">
        <v>2351</v>
      </c>
      <c r="G336" s="10" t="s">
        <v>2352</v>
      </c>
      <c r="H336" s="10" t="s">
        <v>2353</v>
      </c>
      <c r="I336" s="11">
        <v>34.351030000000002</v>
      </c>
      <c r="J336" s="11">
        <v>45.34402</v>
      </c>
      <c r="K336" s="10" t="s">
        <v>1351</v>
      </c>
    </row>
    <row r="337" spans="1:11" ht="12" hidden="1" customHeight="1">
      <c r="A337" s="10" t="s">
        <v>54</v>
      </c>
      <c r="B337" s="10" t="s">
        <v>2</v>
      </c>
      <c r="C337" s="10" t="s">
        <v>227</v>
      </c>
      <c r="D337" s="10" t="s">
        <v>25</v>
      </c>
      <c r="E337" s="11">
        <v>1010630</v>
      </c>
      <c r="F337" s="10" t="s">
        <v>2354</v>
      </c>
      <c r="G337" s="10" t="s">
        <v>2355</v>
      </c>
      <c r="H337" s="10" t="s">
        <v>2356</v>
      </c>
      <c r="I337" s="11">
        <v>34.411614999999998</v>
      </c>
      <c r="J337" s="11">
        <v>45.320968999999998</v>
      </c>
      <c r="K337" s="10" t="s">
        <v>1351</v>
      </c>
    </row>
    <row r="338" spans="1:11" ht="12" hidden="1" customHeight="1">
      <c r="A338" s="10" t="s">
        <v>54</v>
      </c>
      <c r="B338" s="10" t="s">
        <v>2</v>
      </c>
      <c r="C338" s="10" t="s">
        <v>227</v>
      </c>
      <c r="D338" s="10" t="s">
        <v>25</v>
      </c>
      <c r="E338" s="11">
        <v>1010633</v>
      </c>
      <c r="F338" s="10" t="s">
        <v>2357</v>
      </c>
      <c r="G338" s="10" t="s">
        <v>2358</v>
      </c>
      <c r="H338" s="10" t="s">
        <v>2359</v>
      </c>
      <c r="I338" s="11">
        <v>34.411614999999998</v>
      </c>
      <c r="J338" s="11">
        <v>45.320968999999998</v>
      </c>
      <c r="K338" s="10" t="s">
        <v>1351</v>
      </c>
    </row>
    <row r="339" spans="1:11" ht="12" hidden="1" customHeight="1">
      <c r="A339" s="10" t="s">
        <v>54</v>
      </c>
      <c r="B339" s="10" t="s">
        <v>2</v>
      </c>
      <c r="C339" s="10" t="s">
        <v>227</v>
      </c>
      <c r="D339" s="10" t="s">
        <v>25</v>
      </c>
      <c r="E339" s="11">
        <v>1010638</v>
      </c>
      <c r="F339" s="10" t="s">
        <v>2360</v>
      </c>
      <c r="G339" s="10" t="s">
        <v>2361</v>
      </c>
      <c r="H339" s="10" t="s">
        <v>2362</v>
      </c>
      <c r="I339" s="11">
        <v>34.411614999999998</v>
      </c>
      <c r="J339" s="11">
        <v>45.320968999999998</v>
      </c>
      <c r="K339" s="10" t="s">
        <v>1351</v>
      </c>
    </row>
    <row r="340" spans="1:11" ht="12" hidden="1" customHeight="1">
      <c r="A340" s="10" t="s">
        <v>54</v>
      </c>
      <c r="B340" s="10" t="s">
        <v>2</v>
      </c>
      <c r="C340" s="10" t="s">
        <v>227</v>
      </c>
      <c r="D340" s="10" t="s">
        <v>25</v>
      </c>
      <c r="E340" s="11">
        <v>1010608</v>
      </c>
      <c r="F340" s="10" t="s">
        <v>2363</v>
      </c>
      <c r="G340" s="10" t="s">
        <v>2364</v>
      </c>
      <c r="H340" s="10" t="s">
        <v>2365</v>
      </c>
      <c r="I340" s="11">
        <v>34.302500000000002</v>
      </c>
      <c r="J340" s="11">
        <v>45.476900000000001</v>
      </c>
      <c r="K340" s="10" t="s">
        <v>1351</v>
      </c>
    </row>
    <row r="341" spans="1:11" ht="12" hidden="1" customHeight="1">
      <c r="A341" s="10" t="s">
        <v>54</v>
      </c>
      <c r="B341" s="10" t="s">
        <v>2</v>
      </c>
      <c r="C341" s="10" t="s">
        <v>227</v>
      </c>
      <c r="D341" s="10" t="s">
        <v>25</v>
      </c>
      <c r="E341" s="11">
        <v>1010641</v>
      </c>
      <c r="F341" s="10" t="s">
        <v>2366</v>
      </c>
      <c r="G341" s="10" t="s">
        <v>2367</v>
      </c>
      <c r="H341" s="10" t="s">
        <v>2368</v>
      </c>
      <c r="I341" s="11">
        <v>34.305258000000002</v>
      </c>
      <c r="J341" s="11">
        <v>45.347681000000001</v>
      </c>
      <c r="K341" s="12" t="s">
        <v>1256</v>
      </c>
    </row>
    <row r="342" spans="1:11" ht="12" hidden="1" customHeight="1">
      <c r="A342" s="10" t="s">
        <v>54</v>
      </c>
      <c r="B342" s="10" t="s">
        <v>2</v>
      </c>
      <c r="C342" s="10" t="s">
        <v>227</v>
      </c>
      <c r="D342" s="10" t="s">
        <v>25</v>
      </c>
      <c r="E342" s="11">
        <v>1010617</v>
      </c>
      <c r="F342" s="10" t="s">
        <v>2369</v>
      </c>
      <c r="G342" s="10" t="s">
        <v>2370</v>
      </c>
      <c r="H342" s="10" t="s">
        <v>2371</v>
      </c>
      <c r="I342" s="11">
        <v>34.351964000000002</v>
      </c>
      <c r="J342" s="11">
        <v>45.349933</v>
      </c>
      <c r="K342" s="10" t="s">
        <v>1351</v>
      </c>
    </row>
    <row r="343" spans="1:11" ht="12" hidden="1" customHeight="1">
      <c r="A343" s="10" t="s">
        <v>54</v>
      </c>
      <c r="B343" s="10" t="s">
        <v>2</v>
      </c>
      <c r="C343" s="10" t="s">
        <v>227</v>
      </c>
      <c r="D343" s="10" t="s">
        <v>25</v>
      </c>
      <c r="E343" s="11">
        <v>1010613</v>
      </c>
      <c r="F343" s="10" t="s">
        <v>2372</v>
      </c>
      <c r="G343" s="10" t="s">
        <v>2373</v>
      </c>
      <c r="H343" s="10" t="s">
        <v>2374</v>
      </c>
      <c r="I343" s="11">
        <v>34.411614999999998</v>
      </c>
      <c r="J343" s="11">
        <v>45.320968999999998</v>
      </c>
      <c r="K343" s="10" t="s">
        <v>1351</v>
      </c>
    </row>
    <row r="344" spans="1:11" ht="12" hidden="1" customHeight="1">
      <c r="A344" s="10" t="s">
        <v>54</v>
      </c>
      <c r="B344" s="10" t="s">
        <v>2</v>
      </c>
      <c r="C344" s="10" t="s">
        <v>227</v>
      </c>
      <c r="D344" s="10" t="s">
        <v>25</v>
      </c>
      <c r="E344" s="11">
        <v>1010626</v>
      </c>
      <c r="F344" s="10" t="s">
        <v>2375</v>
      </c>
      <c r="G344" s="10" t="s">
        <v>2376</v>
      </c>
      <c r="H344" s="10" t="s">
        <v>2377</v>
      </c>
      <c r="I344" s="11">
        <v>34.514826999999997</v>
      </c>
      <c r="J344" s="11">
        <v>45.261310000000002</v>
      </c>
      <c r="K344" s="10" t="s">
        <v>1351</v>
      </c>
    </row>
    <row r="345" spans="1:11" ht="12" hidden="1" customHeight="1">
      <c r="A345" s="10" t="s">
        <v>54</v>
      </c>
      <c r="B345" s="10" t="s">
        <v>2</v>
      </c>
      <c r="C345" s="10" t="s">
        <v>227</v>
      </c>
      <c r="D345" s="10" t="s">
        <v>25</v>
      </c>
      <c r="E345" s="11">
        <v>1010629</v>
      </c>
      <c r="F345" s="10" t="s">
        <v>2378</v>
      </c>
      <c r="G345" s="10" t="s">
        <v>2379</v>
      </c>
      <c r="H345" s="10" t="s">
        <v>2380</v>
      </c>
      <c r="I345" s="11">
        <v>34.411614999999998</v>
      </c>
      <c r="J345" s="11">
        <v>45.320968999999998</v>
      </c>
      <c r="K345" s="10" t="s">
        <v>1351</v>
      </c>
    </row>
    <row r="346" spans="1:11" ht="12" hidden="1" customHeight="1">
      <c r="A346" s="10" t="s">
        <v>54</v>
      </c>
      <c r="B346" s="10" t="s">
        <v>2</v>
      </c>
      <c r="C346" s="10" t="s">
        <v>227</v>
      </c>
      <c r="D346" s="10" t="s">
        <v>25</v>
      </c>
      <c r="E346" s="11">
        <v>1010620</v>
      </c>
      <c r="F346" s="10" t="s">
        <v>2381</v>
      </c>
      <c r="G346" s="10" t="s">
        <v>2382</v>
      </c>
      <c r="H346" s="10" t="s">
        <v>2383</v>
      </c>
      <c r="I346" s="11">
        <v>34.359313</v>
      </c>
      <c r="J346" s="11">
        <v>45.338406999999997</v>
      </c>
      <c r="K346" s="10" t="s">
        <v>1351</v>
      </c>
    </row>
    <row r="347" spans="1:11" ht="12" hidden="1" customHeight="1">
      <c r="A347" s="10" t="s">
        <v>54</v>
      </c>
      <c r="B347" s="10" t="s">
        <v>2</v>
      </c>
      <c r="C347" s="10" t="s">
        <v>227</v>
      </c>
      <c r="D347" s="10" t="s">
        <v>25</v>
      </c>
      <c r="E347" s="11">
        <v>1010610</v>
      </c>
      <c r="F347" s="10" t="s">
        <v>2384</v>
      </c>
      <c r="G347" s="10" t="s">
        <v>2385</v>
      </c>
      <c r="H347" s="10" t="s">
        <v>2386</v>
      </c>
      <c r="I347" s="11">
        <v>34.358840000000001</v>
      </c>
      <c r="J347" s="11">
        <v>45.342750000000002</v>
      </c>
      <c r="K347" s="10" t="s">
        <v>1351</v>
      </c>
    </row>
    <row r="348" spans="1:11" ht="12" hidden="1" customHeight="1">
      <c r="A348" s="10" t="s">
        <v>54</v>
      </c>
      <c r="B348" s="10" t="s">
        <v>2</v>
      </c>
      <c r="C348" s="10" t="s">
        <v>227</v>
      </c>
      <c r="D348" s="10" t="s">
        <v>25</v>
      </c>
      <c r="E348" s="11">
        <v>1010621</v>
      </c>
      <c r="F348" s="10" t="s">
        <v>2387</v>
      </c>
      <c r="G348" s="10" t="s">
        <v>2388</v>
      </c>
      <c r="H348" s="10" t="s">
        <v>2389</v>
      </c>
      <c r="I348" s="11">
        <v>34.348035000000003</v>
      </c>
      <c r="J348" s="11">
        <v>45.408047000000003</v>
      </c>
      <c r="K348" s="10" t="s">
        <v>1351</v>
      </c>
    </row>
    <row r="349" spans="1:11" ht="12" hidden="1" customHeight="1">
      <c r="A349" s="10" t="s">
        <v>54</v>
      </c>
      <c r="B349" s="10" t="s">
        <v>2</v>
      </c>
      <c r="C349" s="10" t="s">
        <v>227</v>
      </c>
      <c r="D349" s="10" t="s">
        <v>25</v>
      </c>
      <c r="E349" s="11">
        <v>1010606</v>
      </c>
      <c r="F349" s="10" t="s">
        <v>2390</v>
      </c>
      <c r="G349" s="10" t="s">
        <v>2391</v>
      </c>
      <c r="H349" s="10" t="s">
        <v>2392</v>
      </c>
      <c r="I349" s="11">
        <v>34.345739999999999</v>
      </c>
      <c r="J349" s="11">
        <v>45.383980000000001</v>
      </c>
      <c r="K349" s="10" t="s">
        <v>1351</v>
      </c>
    </row>
    <row r="350" spans="1:11" ht="12" hidden="1" customHeight="1">
      <c r="A350" s="10" t="s">
        <v>54</v>
      </c>
      <c r="B350" s="10" t="s">
        <v>2</v>
      </c>
      <c r="C350" s="10" t="s">
        <v>227</v>
      </c>
      <c r="D350" s="10" t="s">
        <v>25</v>
      </c>
      <c r="E350" s="11">
        <v>1010636</v>
      </c>
      <c r="F350" s="10" t="s">
        <v>2393</v>
      </c>
      <c r="G350" s="10" t="s">
        <v>2394</v>
      </c>
      <c r="H350" s="10" t="s">
        <v>2395</v>
      </c>
      <c r="I350" s="11">
        <v>34.411614999999998</v>
      </c>
      <c r="J350" s="11">
        <v>45.320968999999998</v>
      </c>
      <c r="K350" s="10" t="s">
        <v>1351</v>
      </c>
    </row>
    <row r="351" spans="1:11" ht="12" hidden="1" customHeight="1">
      <c r="A351" s="10" t="s">
        <v>54</v>
      </c>
      <c r="B351" s="10" t="s">
        <v>2</v>
      </c>
      <c r="C351" s="10" t="s">
        <v>227</v>
      </c>
      <c r="D351" s="10" t="s">
        <v>25</v>
      </c>
      <c r="E351" s="11">
        <v>1010635</v>
      </c>
      <c r="F351" s="10" t="s">
        <v>2396</v>
      </c>
      <c r="G351" s="10" t="s">
        <v>2397</v>
      </c>
      <c r="H351" s="10" t="s">
        <v>2398</v>
      </c>
      <c r="I351" s="11">
        <v>34.411614999999998</v>
      </c>
      <c r="J351" s="11">
        <v>45.320968999999998</v>
      </c>
      <c r="K351" s="10" t="s">
        <v>1351</v>
      </c>
    </row>
    <row r="352" spans="1:11" ht="12" hidden="1" customHeight="1">
      <c r="A352" s="10" t="s">
        <v>54</v>
      </c>
      <c r="B352" s="10" t="s">
        <v>2</v>
      </c>
      <c r="C352" s="10" t="s">
        <v>227</v>
      </c>
      <c r="D352" s="10" t="s">
        <v>25</v>
      </c>
      <c r="E352" s="11">
        <v>1010624</v>
      </c>
      <c r="F352" s="10" t="s">
        <v>2399</v>
      </c>
      <c r="G352" s="10" t="s">
        <v>2400</v>
      </c>
      <c r="H352" s="10" t="s">
        <v>2401</v>
      </c>
      <c r="I352" s="11">
        <v>34.411614999999998</v>
      </c>
      <c r="J352" s="11">
        <v>45.320968999999998</v>
      </c>
      <c r="K352" s="10" t="s">
        <v>1351</v>
      </c>
    </row>
    <row r="353" spans="1:11" ht="12" hidden="1" customHeight="1">
      <c r="A353" s="10" t="s">
        <v>54</v>
      </c>
      <c r="B353" s="10" t="s">
        <v>2</v>
      </c>
      <c r="C353" s="10" t="s">
        <v>227</v>
      </c>
      <c r="D353" s="10" t="s">
        <v>25</v>
      </c>
      <c r="E353" s="11">
        <v>1010607</v>
      </c>
      <c r="F353" s="10" t="s">
        <v>2402</v>
      </c>
      <c r="G353" s="10" t="s">
        <v>2403</v>
      </c>
      <c r="H353" s="10" t="s">
        <v>2404</v>
      </c>
      <c r="I353" s="11">
        <v>34.344459999999998</v>
      </c>
      <c r="J353" s="11">
        <v>45.388060000000003</v>
      </c>
      <c r="K353" s="10" t="s">
        <v>1351</v>
      </c>
    </row>
    <row r="354" spans="1:11" ht="12" hidden="1" customHeight="1">
      <c r="A354" s="10" t="s">
        <v>54</v>
      </c>
      <c r="B354" s="10" t="s">
        <v>2</v>
      </c>
      <c r="C354" s="10" t="s">
        <v>227</v>
      </c>
      <c r="D354" s="10" t="s">
        <v>25</v>
      </c>
      <c r="E354" s="11">
        <v>1010628</v>
      </c>
      <c r="F354" s="10" t="s">
        <v>2405</v>
      </c>
      <c r="G354" s="10" t="s">
        <v>2406</v>
      </c>
      <c r="H354" s="10" t="s">
        <v>2407</v>
      </c>
      <c r="I354" s="11">
        <v>34.514826999999997</v>
      </c>
      <c r="J354" s="11">
        <v>45.261310000000002</v>
      </c>
      <c r="K354" s="10" t="s">
        <v>1351</v>
      </c>
    </row>
    <row r="355" spans="1:11" ht="12" hidden="1" customHeight="1">
      <c r="A355" s="10" t="s">
        <v>54</v>
      </c>
      <c r="B355" s="10" t="s">
        <v>2</v>
      </c>
      <c r="C355" s="10" t="s">
        <v>227</v>
      </c>
      <c r="D355" s="10" t="s">
        <v>25</v>
      </c>
      <c r="E355" s="11">
        <v>1010637</v>
      </c>
      <c r="F355" s="10" t="s">
        <v>2408</v>
      </c>
      <c r="G355" s="10" t="s">
        <v>2409</v>
      </c>
      <c r="H355" s="10" t="s">
        <v>2410</v>
      </c>
      <c r="I355" s="11">
        <v>34.411614999999998</v>
      </c>
      <c r="J355" s="11">
        <v>45.320968999999998</v>
      </c>
      <c r="K355" s="10" t="s">
        <v>1351</v>
      </c>
    </row>
    <row r="356" spans="1:11" ht="12" hidden="1" customHeight="1">
      <c r="A356" s="10" t="s">
        <v>54</v>
      </c>
      <c r="B356" s="10" t="s">
        <v>2</v>
      </c>
      <c r="C356" s="10" t="s">
        <v>227</v>
      </c>
      <c r="D356" s="10" t="s">
        <v>25</v>
      </c>
      <c r="E356" s="11">
        <v>1010625</v>
      </c>
      <c r="F356" s="10" t="s">
        <v>2411</v>
      </c>
      <c r="G356" s="10" t="s">
        <v>2412</v>
      </c>
      <c r="H356" s="10" t="s">
        <v>2413</v>
      </c>
      <c r="I356" s="11">
        <v>34.359313</v>
      </c>
      <c r="J356" s="11">
        <v>45.338406999999997</v>
      </c>
      <c r="K356" s="10" t="s">
        <v>1351</v>
      </c>
    </row>
    <row r="357" spans="1:11" ht="12" hidden="1" customHeight="1">
      <c r="A357" s="10" t="s">
        <v>54</v>
      </c>
      <c r="B357" s="10" t="s">
        <v>2</v>
      </c>
      <c r="C357" s="10" t="s">
        <v>227</v>
      </c>
      <c r="D357" s="10" t="s">
        <v>25</v>
      </c>
      <c r="E357" s="11">
        <v>1010642</v>
      </c>
      <c r="F357" s="10" t="s">
        <v>2414</v>
      </c>
      <c r="G357" s="10" t="s">
        <v>2415</v>
      </c>
      <c r="H357" s="10" t="s">
        <v>2416</v>
      </c>
      <c r="I357" s="11">
        <v>34.347306000000003</v>
      </c>
      <c r="J357" s="11">
        <v>45.289822000000001</v>
      </c>
      <c r="K357" s="10" t="s">
        <v>1351</v>
      </c>
    </row>
    <row r="358" spans="1:11" ht="12" hidden="1" customHeight="1">
      <c r="A358" s="10" t="s">
        <v>54</v>
      </c>
      <c r="B358" s="10" t="s">
        <v>2</v>
      </c>
      <c r="C358" s="10" t="s">
        <v>227</v>
      </c>
      <c r="D358" s="10" t="s">
        <v>25</v>
      </c>
      <c r="E358" s="11">
        <v>1010611</v>
      </c>
      <c r="F358" s="10" t="s">
        <v>2417</v>
      </c>
      <c r="G358" s="10" t="s">
        <v>2418</v>
      </c>
      <c r="H358" s="10" t="s">
        <v>2419</v>
      </c>
      <c r="I358" s="11">
        <v>34.411614999999998</v>
      </c>
      <c r="J358" s="11">
        <v>45.261310000000002</v>
      </c>
      <c r="K358" s="10" t="s">
        <v>1351</v>
      </c>
    </row>
    <row r="359" spans="1:11" ht="12" hidden="1" customHeight="1">
      <c r="A359" s="10" t="s">
        <v>54</v>
      </c>
      <c r="B359" s="10" t="s">
        <v>2</v>
      </c>
      <c r="C359" s="10" t="s">
        <v>227</v>
      </c>
      <c r="D359" s="10" t="s">
        <v>25</v>
      </c>
      <c r="E359" s="11">
        <v>1010618</v>
      </c>
      <c r="F359" s="10" t="s">
        <v>2420</v>
      </c>
      <c r="G359" s="10" t="s">
        <v>2421</v>
      </c>
      <c r="H359" s="10" t="s">
        <v>2422</v>
      </c>
      <c r="I359" s="11">
        <v>34.359313</v>
      </c>
      <c r="J359" s="11">
        <v>45.338406999999997</v>
      </c>
      <c r="K359" s="10" t="s">
        <v>1351</v>
      </c>
    </row>
    <row r="360" spans="1:11" ht="12" hidden="1" customHeight="1">
      <c r="A360" s="10" t="s">
        <v>54</v>
      </c>
      <c r="B360" s="10" t="s">
        <v>2</v>
      </c>
      <c r="C360" s="10" t="s">
        <v>227</v>
      </c>
      <c r="D360" s="10" t="s">
        <v>25</v>
      </c>
      <c r="E360" s="11">
        <v>1010634</v>
      </c>
      <c r="F360" s="10" t="s">
        <v>2423</v>
      </c>
      <c r="G360" s="10" t="s">
        <v>2424</v>
      </c>
      <c r="H360" s="10" t="s">
        <v>2425</v>
      </c>
      <c r="I360" s="11">
        <v>34.411614999999998</v>
      </c>
      <c r="J360" s="11">
        <v>45.320968999999998</v>
      </c>
      <c r="K360" s="10" t="s">
        <v>1351</v>
      </c>
    </row>
    <row r="361" spans="1:11" ht="12" hidden="1" customHeight="1">
      <c r="A361" s="10" t="s">
        <v>54</v>
      </c>
      <c r="B361" s="10" t="s">
        <v>2</v>
      </c>
      <c r="C361" s="10" t="s">
        <v>227</v>
      </c>
      <c r="D361" s="10" t="s">
        <v>25</v>
      </c>
      <c r="E361" s="11">
        <v>1010632</v>
      </c>
      <c r="F361" s="10" t="s">
        <v>2426</v>
      </c>
      <c r="G361" s="10" t="s">
        <v>2427</v>
      </c>
      <c r="H361" s="10" t="s">
        <v>2428</v>
      </c>
      <c r="I361" s="11">
        <v>34.396183000000001</v>
      </c>
      <c r="J361" s="11">
        <v>45.352215000000001</v>
      </c>
      <c r="K361" s="10" t="s">
        <v>1351</v>
      </c>
    </row>
    <row r="362" spans="1:11" ht="12" hidden="1" customHeight="1">
      <c r="A362" s="10" t="s">
        <v>54</v>
      </c>
      <c r="B362" s="10" t="s">
        <v>2</v>
      </c>
      <c r="C362" s="10" t="s">
        <v>227</v>
      </c>
      <c r="D362" s="10" t="s">
        <v>25</v>
      </c>
      <c r="E362" s="11">
        <v>1010622</v>
      </c>
      <c r="F362" s="10" t="s">
        <v>2429</v>
      </c>
      <c r="G362" s="10" t="s">
        <v>2430</v>
      </c>
      <c r="H362" s="10" t="s">
        <v>2431</v>
      </c>
      <c r="I362" s="11">
        <v>34.348035000000003</v>
      </c>
      <c r="J362" s="11">
        <v>45.408047000000003</v>
      </c>
      <c r="K362" s="10" t="s">
        <v>1351</v>
      </c>
    </row>
    <row r="363" spans="1:11" ht="12" hidden="1" customHeight="1">
      <c r="A363" s="10" t="s">
        <v>54</v>
      </c>
      <c r="B363" s="10" t="s">
        <v>2</v>
      </c>
      <c r="C363" s="10" t="s">
        <v>227</v>
      </c>
      <c r="D363" s="10" t="s">
        <v>25</v>
      </c>
      <c r="E363" s="11">
        <v>1010615</v>
      </c>
      <c r="F363" s="10" t="s">
        <v>2432</v>
      </c>
      <c r="G363" s="10" t="s">
        <v>2433</v>
      </c>
      <c r="H363" s="10" t="s">
        <v>2434</v>
      </c>
      <c r="I363" s="11">
        <v>34.361066999999998</v>
      </c>
      <c r="J363" s="11">
        <v>45.335887</v>
      </c>
      <c r="K363" s="10" t="s">
        <v>1351</v>
      </c>
    </row>
    <row r="364" spans="1:11" ht="12" hidden="1" customHeight="1">
      <c r="A364" s="10" t="s">
        <v>54</v>
      </c>
      <c r="B364" s="10" t="s">
        <v>2</v>
      </c>
      <c r="C364" s="10" t="s">
        <v>227</v>
      </c>
      <c r="D364" s="10" t="s">
        <v>25</v>
      </c>
      <c r="E364" s="11">
        <v>1010619</v>
      </c>
      <c r="F364" s="10" t="s">
        <v>2435</v>
      </c>
      <c r="G364" s="10" t="s">
        <v>2436</v>
      </c>
      <c r="H364" s="10" t="s">
        <v>2437</v>
      </c>
      <c r="I364" s="11">
        <v>34.359313</v>
      </c>
      <c r="J364" s="11">
        <v>45.338406999999997</v>
      </c>
      <c r="K364" s="10" t="s">
        <v>1351</v>
      </c>
    </row>
    <row r="365" spans="1:11" ht="12" hidden="1" customHeight="1">
      <c r="A365" s="10" t="s">
        <v>54</v>
      </c>
      <c r="B365" s="10" t="s">
        <v>2</v>
      </c>
      <c r="C365" s="10" t="s">
        <v>229</v>
      </c>
      <c r="D365" s="10" t="s">
        <v>26</v>
      </c>
      <c r="E365" s="13"/>
      <c r="F365" s="10" t="s">
        <v>2438</v>
      </c>
      <c r="G365" s="10" t="s">
        <v>2439</v>
      </c>
      <c r="H365" s="10" t="s">
        <v>2219</v>
      </c>
      <c r="I365" s="11">
        <v>34.472715999999998</v>
      </c>
      <c r="J365" s="11">
        <v>45.173000999999999</v>
      </c>
      <c r="K365" s="14" t="s">
        <v>2440</v>
      </c>
    </row>
    <row r="366" spans="1:11" ht="12" customHeight="1">
      <c r="A366" s="10" t="s">
        <v>55</v>
      </c>
      <c r="B366" s="10" t="s">
        <v>3</v>
      </c>
      <c r="C366" s="10" t="s">
        <v>237</v>
      </c>
      <c r="D366" s="10" t="s">
        <v>3</v>
      </c>
      <c r="E366" s="11">
        <v>1112538</v>
      </c>
      <c r="F366" s="10" t="s">
        <v>2441</v>
      </c>
      <c r="G366" s="10" t="s">
        <v>2442</v>
      </c>
      <c r="H366" s="10" t="s">
        <v>2443</v>
      </c>
      <c r="I366" s="11">
        <v>36.256399999999999</v>
      </c>
      <c r="J366" s="11">
        <v>43.9953</v>
      </c>
      <c r="K366" s="12" t="s">
        <v>1256</v>
      </c>
    </row>
    <row r="367" spans="1:11" ht="12" customHeight="1">
      <c r="A367" s="10" t="s">
        <v>55</v>
      </c>
      <c r="B367" s="10" t="s">
        <v>3</v>
      </c>
      <c r="C367" s="10" t="s">
        <v>237</v>
      </c>
      <c r="D367" s="10" t="s">
        <v>3</v>
      </c>
      <c r="E367" s="11">
        <v>1112543</v>
      </c>
      <c r="F367" s="10" t="s">
        <v>2444</v>
      </c>
      <c r="G367" s="10" t="s">
        <v>2445</v>
      </c>
      <c r="H367" s="10" t="s">
        <v>2446</v>
      </c>
      <c r="I367" s="11">
        <v>36.196100000000001</v>
      </c>
      <c r="J367" s="11">
        <v>44.011600000000001</v>
      </c>
      <c r="K367" s="10" t="s">
        <v>1351</v>
      </c>
    </row>
    <row r="368" spans="1:11" ht="12" customHeight="1">
      <c r="A368" s="10" t="s">
        <v>55</v>
      </c>
      <c r="B368" s="10" t="s">
        <v>3</v>
      </c>
      <c r="C368" s="10" t="s">
        <v>237</v>
      </c>
      <c r="D368" s="10" t="s">
        <v>3</v>
      </c>
      <c r="E368" s="11">
        <v>1112547</v>
      </c>
      <c r="F368" s="10" t="s">
        <v>2447</v>
      </c>
      <c r="G368" s="10" t="s">
        <v>2448</v>
      </c>
      <c r="H368" s="10" t="s">
        <v>2449</v>
      </c>
      <c r="I368" s="11">
        <v>36.28</v>
      </c>
      <c r="J368" s="11">
        <v>44.93</v>
      </c>
      <c r="K368" s="10" t="s">
        <v>1351</v>
      </c>
    </row>
    <row r="369" spans="1:11" ht="12" customHeight="1">
      <c r="A369" s="10" t="s">
        <v>55</v>
      </c>
      <c r="B369" s="10" t="s">
        <v>3</v>
      </c>
      <c r="C369" s="10" t="s">
        <v>237</v>
      </c>
      <c r="D369" s="10" t="s">
        <v>3</v>
      </c>
      <c r="E369" s="11">
        <v>1112530</v>
      </c>
      <c r="F369" s="10" t="s">
        <v>2450</v>
      </c>
      <c r="G369" s="10" t="s">
        <v>2451</v>
      </c>
      <c r="H369" s="10" t="s">
        <v>2452</v>
      </c>
      <c r="I369" s="11">
        <v>36.295879999999997</v>
      </c>
      <c r="J369" s="11">
        <v>44.039679999999997</v>
      </c>
      <c r="K369" s="10" t="s">
        <v>1351</v>
      </c>
    </row>
    <row r="370" spans="1:11" ht="12" customHeight="1">
      <c r="A370" s="10" t="s">
        <v>55</v>
      </c>
      <c r="B370" s="10" t="s">
        <v>3</v>
      </c>
      <c r="C370" s="10" t="s">
        <v>237</v>
      </c>
      <c r="D370" s="10" t="s">
        <v>3</v>
      </c>
      <c r="E370" s="11">
        <v>1112540</v>
      </c>
      <c r="F370" s="10" t="s">
        <v>2453</v>
      </c>
      <c r="G370" s="10" t="s">
        <v>2454</v>
      </c>
      <c r="H370" s="10" t="s">
        <v>2455</v>
      </c>
      <c r="I370" s="11">
        <v>36.295099999999998</v>
      </c>
      <c r="J370" s="11">
        <v>43.994500000000002</v>
      </c>
      <c r="K370" s="10" t="s">
        <v>1351</v>
      </c>
    </row>
    <row r="371" spans="1:11" ht="12" customHeight="1">
      <c r="A371" s="10" t="s">
        <v>55</v>
      </c>
      <c r="B371" s="10" t="s">
        <v>3</v>
      </c>
      <c r="C371" s="10" t="s">
        <v>237</v>
      </c>
      <c r="D371" s="10" t="s">
        <v>3</v>
      </c>
      <c r="E371" s="11">
        <v>1112528</v>
      </c>
      <c r="F371" s="10" t="s">
        <v>2456</v>
      </c>
      <c r="G371" s="10" t="s">
        <v>2457</v>
      </c>
      <c r="H371" s="10" t="s">
        <v>2458</v>
      </c>
      <c r="I371" s="11">
        <v>36.301969999999997</v>
      </c>
      <c r="J371" s="11">
        <v>44.02919</v>
      </c>
      <c r="K371" s="10" t="s">
        <v>1351</v>
      </c>
    </row>
    <row r="372" spans="1:11" ht="12" customHeight="1">
      <c r="A372" s="10" t="s">
        <v>55</v>
      </c>
      <c r="B372" s="10" t="s">
        <v>3</v>
      </c>
      <c r="C372" s="10" t="s">
        <v>237</v>
      </c>
      <c r="D372" s="10" t="s">
        <v>3</v>
      </c>
      <c r="E372" s="11">
        <v>1112529</v>
      </c>
      <c r="F372" s="10" t="s">
        <v>2459</v>
      </c>
      <c r="G372" s="10" t="s">
        <v>2460</v>
      </c>
      <c r="H372" s="10" t="s">
        <v>2461</v>
      </c>
      <c r="I372" s="11">
        <v>36.298290000000001</v>
      </c>
      <c r="J372" s="11">
        <v>44.030740000000002</v>
      </c>
      <c r="K372" s="10" t="s">
        <v>1351</v>
      </c>
    </row>
    <row r="373" spans="1:11" ht="12" customHeight="1">
      <c r="A373" s="10" t="s">
        <v>55</v>
      </c>
      <c r="B373" s="10" t="s">
        <v>3</v>
      </c>
      <c r="C373" s="10" t="s">
        <v>237</v>
      </c>
      <c r="D373" s="10" t="s">
        <v>3</v>
      </c>
      <c r="E373" s="13"/>
      <c r="F373" s="10" t="s">
        <v>2462</v>
      </c>
      <c r="G373" s="10" t="s">
        <v>2463</v>
      </c>
      <c r="H373" s="10" t="s">
        <v>2219</v>
      </c>
      <c r="I373" s="11">
        <v>36.256284999999998</v>
      </c>
      <c r="J373" s="11">
        <v>43.994912999999997</v>
      </c>
      <c r="K373" s="12" t="s">
        <v>1256</v>
      </c>
    </row>
    <row r="374" spans="1:11" ht="12" customHeight="1">
      <c r="A374" s="10" t="s">
        <v>55</v>
      </c>
      <c r="B374" s="10" t="s">
        <v>3</v>
      </c>
      <c r="C374" s="10" t="s">
        <v>237</v>
      </c>
      <c r="D374" s="10" t="s">
        <v>3</v>
      </c>
      <c r="E374" s="11">
        <v>1112533</v>
      </c>
      <c r="F374" s="10" t="s">
        <v>2464</v>
      </c>
      <c r="G374" s="10" t="s">
        <v>2465</v>
      </c>
      <c r="H374" s="10" t="s">
        <v>2466</v>
      </c>
      <c r="I374" s="11">
        <v>36.187399999999997</v>
      </c>
      <c r="J374" s="11">
        <v>44.011400000000002</v>
      </c>
      <c r="K374" s="10" t="s">
        <v>1351</v>
      </c>
    </row>
    <row r="375" spans="1:11" ht="12" customHeight="1">
      <c r="A375" s="10" t="s">
        <v>55</v>
      </c>
      <c r="B375" s="10" t="s">
        <v>3</v>
      </c>
      <c r="C375" s="10" t="s">
        <v>237</v>
      </c>
      <c r="D375" s="10" t="s">
        <v>3</v>
      </c>
      <c r="E375" s="11">
        <v>1112545</v>
      </c>
      <c r="F375" s="10" t="s">
        <v>2467</v>
      </c>
      <c r="G375" s="10" t="s">
        <v>2468</v>
      </c>
      <c r="H375" s="10" t="s">
        <v>2469</v>
      </c>
      <c r="I375" s="11">
        <v>36.180959999999999</v>
      </c>
      <c r="J375" s="11">
        <v>44.018729999999998</v>
      </c>
      <c r="K375" s="10" t="s">
        <v>1351</v>
      </c>
    </row>
    <row r="376" spans="1:11" ht="12" customHeight="1">
      <c r="A376" s="10" t="s">
        <v>55</v>
      </c>
      <c r="B376" s="10" t="s">
        <v>3</v>
      </c>
      <c r="C376" s="10" t="s">
        <v>237</v>
      </c>
      <c r="D376" s="10" t="s">
        <v>3</v>
      </c>
      <c r="E376" s="11">
        <v>1112539</v>
      </c>
      <c r="F376" s="10" t="s">
        <v>2470</v>
      </c>
      <c r="G376" s="10" t="s">
        <v>2471</v>
      </c>
      <c r="H376" s="10" t="s">
        <v>2472</v>
      </c>
      <c r="I376" s="11">
        <v>36.262300000000003</v>
      </c>
      <c r="J376" s="11">
        <v>43.999200000000002</v>
      </c>
      <c r="K376" s="10" t="s">
        <v>1351</v>
      </c>
    </row>
    <row r="377" spans="1:11" ht="12" customHeight="1">
      <c r="A377" s="10" t="s">
        <v>55</v>
      </c>
      <c r="B377" s="10" t="s">
        <v>3</v>
      </c>
      <c r="C377" s="10" t="s">
        <v>237</v>
      </c>
      <c r="D377" s="10" t="s">
        <v>3</v>
      </c>
      <c r="E377" s="11">
        <v>1112544</v>
      </c>
      <c r="F377" s="10" t="s">
        <v>2473</v>
      </c>
      <c r="G377" s="10" t="s">
        <v>2474</v>
      </c>
      <c r="H377" s="10" t="s">
        <v>2475</v>
      </c>
      <c r="I377" s="11">
        <v>36.196100000000001</v>
      </c>
      <c r="J377" s="11">
        <v>44.011600000000001</v>
      </c>
      <c r="K377" s="10" t="s">
        <v>1351</v>
      </c>
    </row>
    <row r="378" spans="1:11" ht="12" customHeight="1">
      <c r="A378" s="10" t="s">
        <v>55</v>
      </c>
      <c r="B378" s="10" t="s">
        <v>3</v>
      </c>
      <c r="C378" s="10" t="s">
        <v>237</v>
      </c>
      <c r="D378" s="10" t="s">
        <v>3</v>
      </c>
      <c r="E378" s="11">
        <v>1112541</v>
      </c>
      <c r="F378" s="10" t="s">
        <v>2476</v>
      </c>
      <c r="G378" s="10" t="s">
        <v>770</v>
      </c>
      <c r="H378" s="10" t="s">
        <v>2477</v>
      </c>
      <c r="I378" s="11">
        <v>36.203699999999998</v>
      </c>
      <c r="J378" s="11">
        <v>44.137799999999999</v>
      </c>
      <c r="K378" s="10" t="s">
        <v>1351</v>
      </c>
    </row>
    <row r="379" spans="1:11" ht="12" customHeight="1">
      <c r="A379" s="10" t="s">
        <v>55</v>
      </c>
      <c r="B379" s="10" t="s">
        <v>3</v>
      </c>
      <c r="C379" s="10" t="s">
        <v>237</v>
      </c>
      <c r="D379" s="10" t="s">
        <v>3</v>
      </c>
      <c r="E379" s="11">
        <v>1112531</v>
      </c>
      <c r="F379" s="10" t="s">
        <v>2478</v>
      </c>
      <c r="G379" s="10" t="s">
        <v>2479</v>
      </c>
      <c r="H379" s="10" t="s">
        <v>2480</v>
      </c>
      <c r="I379" s="11">
        <v>36.2791</v>
      </c>
      <c r="J379" s="11">
        <v>44.0381</v>
      </c>
      <c r="K379" s="10" t="s">
        <v>1351</v>
      </c>
    </row>
    <row r="380" spans="1:11" ht="12" customHeight="1">
      <c r="A380" s="10" t="s">
        <v>55</v>
      </c>
      <c r="B380" s="10" t="s">
        <v>3</v>
      </c>
      <c r="C380" s="10" t="s">
        <v>240</v>
      </c>
      <c r="D380" s="10" t="s">
        <v>238</v>
      </c>
      <c r="E380" s="11">
        <v>1112532</v>
      </c>
      <c r="F380" s="10" t="s">
        <v>2481</v>
      </c>
      <c r="G380" s="10" t="s">
        <v>2482</v>
      </c>
      <c r="H380" s="10" t="s">
        <v>2483</v>
      </c>
      <c r="I380" s="11">
        <v>36.066400000000002</v>
      </c>
      <c r="J380" s="11">
        <v>44.607300000000002</v>
      </c>
      <c r="K380" s="10" t="s">
        <v>1351</v>
      </c>
    </row>
    <row r="381" spans="1:11" ht="12" customHeight="1">
      <c r="A381" s="10" t="s">
        <v>55</v>
      </c>
      <c r="B381" s="10" t="s">
        <v>3</v>
      </c>
      <c r="C381" s="10" t="s">
        <v>240</v>
      </c>
      <c r="D381" s="10" t="s">
        <v>238</v>
      </c>
      <c r="E381" s="11">
        <v>1112536</v>
      </c>
      <c r="F381" s="10" t="s">
        <v>2484</v>
      </c>
      <c r="G381" s="10" t="s">
        <v>2485</v>
      </c>
      <c r="H381" s="10" t="s">
        <v>2486</v>
      </c>
      <c r="I381" s="11">
        <v>36.075099999999999</v>
      </c>
      <c r="J381" s="11">
        <v>44.629399999999997</v>
      </c>
      <c r="K381" s="10" t="s">
        <v>1351</v>
      </c>
    </row>
    <row r="382" spans="1:11" ht="12" customHeight="1">
      <c r="A382" s="10" t="s">
        <v>55</v>
      </c>
      <c r="B382" s="10" t="s">
        <v>3</v>
      </c>
      <c r="C382" s="10" t="s">
        <v>240</v>
      </c>
      <c r="D382" s="10" t="s">
        <v>238</v>
      </c>
      <c r="E382" s="11">
        <v>1112535</v>
      </c>
      <c r="F382" s="10" t="s">
        <v>2487</v>
      </c>
      <c r="G382" s="10" t="s">
        <v>2488</v>
      </c>
      <c r="H382" s="10" t="s">
        <v>2489</v>
      </c>
      <c r="I382" s="11">
        <v>36.085900000000002</v>
      </c>
      <c r="J382" s="11">
        <v>44.6297</v>
      </c>
      <c r="K382" s="10" t="s">
        <v>1351</v>
      </c>
    </row>
    <row r="383" spans="1:11" ht="12" customHeight="1">
      <c r="A383" s="10" t="s">
        <v>55</v>
      </c>
      <c r="B383" s="10" t="s">
        <v>3</v>
      </c>
      <c r="C383" s="10" t="s">
        <v>240</v>
      </c>
      <c r="D383" s="10" t="s">
        <v>238</v>
      </c>
      <c r="E383" s="11">
        <v>1112537</v>
      </c>
      <c r="F383" s="10" t="s">
        <v>2490</v>
      </c>
      <c r="G383" s="10" t="s">
        <v>2491</v>
      </c>
      <c r="H383" s="10" t="s">
        <v>2492</v>
      </c>
      <c r="I383" s="11">
        <v>36.0822</v>
      </c>
      <c r="J383" s="11">
        <v>44.624899999999997</v>
      </c>
      <c r="K383" s="10" t="s">
        <v>1351</v>
      </c>
    </row>
    <row r="384" spans="1:11" ht="12" customHeight="1">
      <c r="A384" s="10" t="s">
        <v>55</v>
      </c>
      <c r="B384" s="10" t="s">
        <v>3</v>
      </c>
      <c r="C384" s="10" t="s">
        <v>243</v>
      </c>
      <c r="D384" s="10" t="s">
        <v>241</v>
      </c>
      <c r="E384" s="11">
        <v>1112549</v>
      </c>
      <c r="F384" s="10" t="s">
        <v>2493</v>
      </c>
      <c r="G384" s="10" t="s">
        <v>2494</v>
      </c>
      <c r="H384" s="10" t="s">
        <v>2495</v>
      </c>
      <c r="I384" s="11">
        <v>35.869999999999997</v>
      </c>
      <c r="J384" s="11">
        <v>43.81</v>
      </c>
      <c r="K384" s="10" t="s">
        <v>1351</v>
      </c>
    </row>
    <row r="385" spans="1:11" ht="12" customHeight="1">
      <c r="A385" s="10" t="s">
        <v>55</v>
      </c>
      <c r="B385" s="10" t="s">
        <v>3</v>
      </c>
      <c r="C385" s="10" t="s">
        <v>248</v>
      </c>
      <c r="D385" s="10" t="s">
        <v>28</v>
      </c>
      <c r="E385" s="11">
        <v>1112548</v>
      </c>
      <c r="F385" s="10" t="s">
        <v>2496</v>
      </c>
      <c r="G385" s="10" t="s">
        <v>2497</v>
      </c>
      <c r="H385" s="10" t="s">
        <v>2498</v>
      </c>
      <c r="I385" s="11">
        <v>36.515832000000003</v>
      </c>
      <c r="J385" s="11">
        <v>44.340978</v>
      </c>
      <c r="K385" s="10" t="s">
        <v>1351</v>
      </c>
    </row>
    <row r="386" spans="1:11" ht="12" customHeight="1">
      <c r="A386" s="10" t="s">
        <v>55</v>
      </c>
      <c r="B386" s="10" t="s">
        <v>3</v>
      </c>
      <c r="C386" s="10" t="s">
        <v>250</v>
      </c>
      <c r="D386" s="10" t="s">
        <v>249</v>
      </c>
      <c r="E386" s="11">
        <v>1112534</v>
      </c>
      <c r="F386" s="10" t="s">
        <v>2499</v>
      </c>
      <c r="G386" s="10" t="s">
        <v>2500</v>
      </c>
      <c r="H386" s="10" t="s">
        <v>2501</v>
      </c>
      <c r="I386" s="11">
        <v>36.654000000000003</v>
      </c>
      <c r="J386" s="11">
        <v>44.536999999999999</v>
      </c>
      <c r="K386" s="10" t="s">
        <v>1351</v>
      </c>
    </row>
    <row r="387" spans="1:11" ht="12" hidden="1" customHeight="1">
      <c r="A387" s="10" t="s">
        <v>56</v>
      </c>
      <c r="B387" s="10" t="s">
        <v>4</v>
      </c>
      <c r="C387" s="10" t="s">
        <v>256</v>
      </c>
      <c r="D387" s="10" t="s">
        <v>2502</v>
      </c>
      <c r="E387" s="11">
        <v>1208325</v>
      </c>
      <c r="F387" s="10" t="s">
        <v>2503</v>
      </c>
      <c r="G387" s="10" t="s">
        <v>2504</v>
      </c>
      <c r="H387" s="10" t="s">
        <v>2505</v>
      </c>
      <c r="I387" s="11">
        <v>32.481000000000002</v>
      </c>
      <c r="J387" s="11">
        <v>44.130009999999999</v>
      </c>
      <c r="K387" s="10" t="s">
        <v>1351</v>
      </c>
    </row>
    <row r="388" spans="1:11" ht="12" hidden="1" customHeight="1">
      <c r="A388" s="10" t="s">
        <v>56</v>
      </c>
      <c r="B388" s="10" t="s">
        <v>4</v>
      </c>
      <c r="C388" s="10" t="s">
        <v>258</v>
      </c>
      <c r="D388" s="10" t="s">
        <v>4</v>
      </c>
      <c r="E388" s="11">
        <v>1208333</v>
      </c>
      <c r="F388" s="10" t="s">
        <v>2506</v>
      </c>
      <c r="G388" s="10" t="s">
        <v>2507</v>
      </c>
      <c r="H388" s="10" t="s">
        <v>2508</v>
      </c>
      <c r="I388" s="11">
        <v>32.375776000000002</v>
      </c>
      <c r="J388" s="11">
        <v>44.023507000000002</v>
      </c>
      <c r="K388" s="10" t="s">
        <v>1351</v>
      </c>
    </row>
    <row r="389" spans="1:11" ht="12" hidden="1" customHeight="1">
      <c r="A389" s="10" t="s">
        <v>56</v>
      </c>
      <c r="B389" s="10" t="s">
        <v>4</v>
      </c>
      <c r="C389" s="10" t="s">
        <v>258</v>
      </c>
      <c r="D389" s="10" t="s">
        <v>4</v>
      </c>
      <c r="E389" s="11">
        <v>1208328</v>
      </c>
      <c r="F389" s="10" t="s">
        <v>2509</v>
      </c>
      <c r="G389" s="10" t="s">
        <v>2510</v>
      </c>
      <c r="H389" s="10" t="s">
        <v>2511</v>
      </c>
      <c r="I389" s="11">
        <v>32.363114000000003</v>
      </c>
      <c r="J389" s="11">
        <v>43.593356999999997</v>
      </c>
      <c r="K389" s="10" t="s">
        <v>1351</v>
      </c>
    </row>
    <row r="390" spans="1:11" ht="12" hidden="1" customHeight="1">
      <c r="A390" s="10" t="s">
        <v>56</v>
      </c>
      <c r="B390" s="10" t="s">
        <v>4</v>
      </c>
      <c r="C390" s="10" t="s">
        <v>258</v>
      </c>
      <c r="D390" s="10" t="s">
        <v>4</v>
      </c>
      <c r="E390" s="11">
        <v>1208327</v>
      </c>
      <c r="F390" s="10" t="s">
        <v>2512</v>
      </c>
      <c r="G390" s="10" t="s">
        <v>2513</v>
      </c>
      <c r="H390" s="10" t="s">
        <v>2514</v>
      </c>
      <c r="I390" s="11">
        <v>32.647945</v>
      </c>
      <c r="J390" s="11">
        <v>43.987772</v>
      </c>
      <c r="K390" s="10" t="s">
        <v>1351</v>
      </c>
    </row>
    <row r="391" spans="1:11" ht="12" hidden="1" customHeight="1">
      <c r="A391" s="10" t="s">
        <v>56</v>
      </c>
      <c r="B391" s="10" t="s">
        <v>4</v>
      </c>
      <c r="C391" s="10" t="s">
        <v>258</v>
      </c>
      <c r="D391" s="10" t="s">
        <v>4</v>
      </c>
      <c r="E391" s="11">
        <v>1208322</v>
      </c>
      <c r="F391" s="10" t="s">
        <v>2515</v>
      </c>
      <c r="G391" s="10" t="s">
        <v>2516</v>
      </c>
      <c r="H391" s="10" t="s">
        <v>2517</v>
      </c>
      <c r="I391" s="11">
        <v>32.630651999999998</v>
      </c>
      <c r="J391" s="11">
        <v>44.059804</v>
      </c>
      <c r="K391" s="10" t="s">
        <v>1351</v>
      </c>
    </row>
    <row r="392" spans="1:11" ht="12" hidden="1" customHeight="1">
      <c r="A392" s="10" t="s">
        <v>56</v>
      </c>
      <c r="B392" s="10" t="s">
        <v>4</v>
      </c>
      <c r="C392" s="10" t="s">
        <v>258</v>
      </c>
      <c r="D392" s="10" t="s">
        <v>4</v>
      </c>
      <c r="E392" s="11">
        <v>1208331</v>
      </c>
      <c r="F392" s="10" t="s">
        <v>2518</v>
      </c>
      <c r="G392" s="10" t="s">
        <v>2519</v>
      </c>
      <c r="H392" s="10" t="s">
        <v>2520</v>
      </c>
      <c r="I392" s="11">
        <v>32.351472999999999</v>
      </c>
      <c r="J392" s="11">
        <v>44.001894999999998</v>
      </c>
      <c r="K392" s="10" t="s">
        <v>1351</v>
      </c>
    </row>
    <row r="393" spans="1:11" ht="12" hidden="1" customHeight="1">
      <c r="A393" s="10" t="s">
        <v>56</v>
      </c>
      <c r="B393" s="10" t="s">
        <v>4</v>
      </c>
      <c r="C393" s="10" t="s">
        <v>258</v>
      </c>
      <c r="D393" s="10" t="s">
        <v>4</v>
      </c>
      <c r="E393" s="11">
        <v>1208332</v>
      </c>
      <c r="F393" s="10" t="s">
        <v>2521</v>
      </c>
      <c r="G393" s="10" t="s">
        <v>2522</v>
      </c>
      <c r="H393" s="10" t="s">
        <v>2523</v>
      </c>
      <c r="I393" s="11">
        <v>32.687894</v>
      </c>
      <c r="J393" s="11">
        <v>44.007835999999998</v>
      </c>
      <c r="K393" s="10" t="s">
        <v>1351</v>
      </c>
    </row>
    <row r="394" spans="1:11" ht="12" hidden="1" customHeight="1">
      <c r="A394" s="10" t="s">
        <v>56</v>
      </c>
      <c r="B394" s="10" t="s">
        <v>4</v>
      </c>
      <c r="C394" s="10" t="s">
        <v>258</v>
      </c>
      <c r="D394" s="10" t="s">
        <v>4</v>
      </c>
      <c r="E394" s="11">
        <v>1208330</v>
      </c>
      <c r="F394" s="10" t="s">
        <v>2524</v>
      </c>
      <c r="G394" s="10" t="s">
        <v>2525</v>
      </c>
      <c r="H394" s="10" t="s">
        <v>2526</v>
      </c>
      <c r="I394" s="11">
        <v>32.614322000000001</v>
      </c>
      <c r="J394" s="11">
        <v>44.021335000000001</v>
      </c>
      <c r="K394" s="10" t="s">
        <v>1351</v>
      </c>
    </row>
    <row r="395" spans="1:11" ht="12" hidden="1" customHeight="1">
      <c r="A395" s="10" t="s">
        <v>56</v>
      </c>
      <c r="B395" s="10" t="s">
        <v>4</v>
      </c>
      <c r="C395" s="10" t="s">
        <v>258</v>
      </c>
      <c r="D395" s="10" t="s">
        <v>4</v>
      </c>
      <c r="E395" s="11">
        <v>1208329</v>
      </c>
      <c r="F395" s="10" t="s">
        <v>2527</v>
      </c>
      <c r="G395" s="10" t="s">
        <v>2528</v>
      </c>
      <c r="H395" s="10" t="s">
        <v>2529</v>
      </c>
      <c r="I395" s="11">
        <v>32.727110000000003</v>
      </c>
      <c r="J395" s="11">
        <v>44.232365999999999</v>
      </c>
      <c r="K395" s="10" t="s">
        <v>1351</v>
      </c>
    </row>
    <row r="396" spans="1:11" ht="12" hidden="1" customHeight="1">
      <c r="A396" s="10" t="s">
        <v>56</v>
      </c>
      <c r="B396" s="10" t="s">
        <v>4</v>
      </c>
      <c r="C396" s="10" t="s">
        <v>258</v>
      </c>
      <c r="D396" s="10" t="s">
        <v>4</v>
      </c>
      <c r="E396" s="11">
        <v>1208324</v>
      </c>
      <c r="F396" s="10" t="s">
        <v>2530</v>
      </c>
      <c r="G396" s="10" t="s">
        <v>2531</v>
      </c>
      <c r="H396" s="10" t="s">
        <v>2532</v>
      </c>
      <c r="I396" s="11">
        <v>32.606310000000001</v>
      </c>
      <c r="J396" s="11">
        <v>44.054670999999999</v>
      </c>
      <c r="K396" s="10" t="s">
        <v>1351</v>
      </c>
    </row>
    <row r="397" spans="1:11" ht="12" hidden="1" customHeight="1">
      <c r="A397" s="10" t="s">
        <v>56</v>
      </c>
      <c r="B397" s="10" t="s">
        <v>4</v>
      </c>
      <c r="C397" s="10" t="s">
        <v>258</v>
      </c>
      <c r="D397" s="10" t="s">
        <v>4</v>
      </c>
      <c r="E397" s="11">
        <v>1208323</v>
      </c>
      <c r="F397" s="10" t="s">
        <v>2533</v>
      </c>
      <c r="G397" s="10" t="s">
        <v>2534</v>
      </c>
      <c r="H397" s="10" t="s">
        <v>2535</v>
      </c>
      <c r="I397" s="11">
        <v>32.648845000000001</v>
      </c>
      <c r="J397" s="11">
        <v>44.051015999999997</v>
      </c>
      <c r="K397" s="10" t="s">
        <v>1351</v>
      </c>
    </row>
    <row r="398" spans="1:11" ht="12" hidden="1" customHeight="1">
      <c r="A398" s="10" t="s">
        <v>56</v>
      </c>
      <c r="B398" s="10" t="s">
        <v>4</v>
      </c>
      <c r="C398" s="10" t="s">
        <v>258</v>
      </c>
      <c r="D398" s="10" t="s">
        <v>4</v>
      </c>
      <c r="E398" s="11">
        <v>1208334</v>
      </c>
      <c r="F398" s="10" t="s">
        <v>2536</v>
      </c>
      <c r="G398" s="10" t="s">
        <v>2537</v>
      </c>
      <c r="H398" s="10" t="s">
        <v>2538</v>
      </c>
      <c r="I398" s="11">
        <v>32.629962999999996</v>
      </c>
      <c r="J398" s="11">
        <v>43.965314999999997</v>
      </c>
      <c r="K398" s="10" t="s">
        <v>1351</v>
      </c>
    </row>
    <row r="399" spans="1:11" ht="12" hidden="1" customHeight="1">
      <c r="A399" s="10" t="s">
        <v>56</v>
      </c>
      <c r="B399" s="10" t="s">
        <v>4</v>
      </c>
      <c r="C399" s="10" t="s">
        <v>258</v>
      </c>
      <c r="D399" s="10" t="s">
        <v>4</v>
      </c>
      <c r="E399" s="11">
        <v>1208321</v>
      </c>
      <c r="F399" s="10" t="s">
        <v>2539</v>
      </c>
      <c r="G399" s="10" t="s">
        <v>2540</v>
      </c>
      <c r="H399" s="10" t="s">
        <v>2541</v>
      </c>
      <c r="I399" s="11">
        <v>32.619701999999997</v>
      </c>
      <c r="J399" s="11">
        <v>43.992595000000001</v>
      </c>
      <c r="K399" s="10" t="s">
        <v>1351</v>
      </c>
    </row>
    <row r="400" spans="1:11" ht="12" hidden="1" customHeight="1">
      <c r="A400" s="10" t="s">
        <v>56</v>
      </c>
      <c r="B400" s="10" t="s">
        <v>4</v>
      </c>
      <c r="C400" s="10" t="s">
        <v>258</v>
      </c>
      <c r="D400" s="10" t="s">
        <v>4</v>
      </c>
      <c r="E400" s="11">
        <v>1208326</v>
      </c>
      <c r="F400" s="10" t="s">
        <v>2542</v>
      </c>
      <c r="G400" s="10" t="s">
        <v>2543</v>
      </c>
      <c r="H400" s="10" t="s">
        <v>2544</v>
      </c>
      <c r="I400" s="11">
        <v>32.362949999999998</v>
      </c>
      <c r="J400" s="11">
        <v>44.00179</v>
      </c>
      <c r="K400" s="10" t="s">
        <v>1351</v>
      </c>
    </row>
    <row r="401" spans="1:11" ht="12" hidden="1" customHeight="1">
      <c r="A401" s="10" t="s">
        <v>57</v>
      </c>
      <c r="B401" s="10" t="s">
        <v>5</v>
      </c>
      <c r="C401" s="10" t="s">
        <v>266</v>
      </c>
      <c r="D401" s="10" t="s">
        <v>2545</v>
      </c>
      <c r="E401" s="11">
        <v>1311813</v>
      </c>
      <c r="F401" s="10" t="s">
        <v>2546</v>
      </c>
      <c r="G401" s="10" t="s">
        <v>2547</v>
      </c>
      <c r="H401" s="10" t="s">
        <v>2548</v>
      </c>
      <c r="I401" s="11">
        <v>35.431592000000002</v>
      </c>
      <c r="J401" s="11">
        <v>43.855891</v>
      </c>
      <c r="K401" s="10" t="s">
        <v>1351</v>
      </c>
    </row>
    <row r="402" spans="1:11" ht="12" hidden="1" customHeight="1">
      <c r="A402" s="10" t="s">
        <v>57</v>
      </c>
      <c r="B402" s="10" t="s">
        <v>5</v>
      </c>
      <c r="C402" s="10" t="s">
        <v>266</v>
      </c>
      <c r="D402" s="10" t="s">
        <v>2545</v>
      </c>
      <c r="E402" s="11">
        <v>1311814</v>
      </c>
      <c r="F402" s="10" t="s">
        <v>2549</v>
      </c>
      <c r="G402" s="10" t="s">
        <v>2550</v>
      </c>
      <c r="H402" s="10" t="s">
        <v>2551</v>
      </c>
      <c r="I402" s="11">
        <v>35.402191999999999</v>
      </c>
      <c r="J402" s="11">
        <v>43.883960999999999</v>
      </c>
      <c r="K402" s="10" t="s">
        <v>1351</v>
      </c>
    </row>
    <row r="403" spans="1:11" ht="12" hidden="1" customHeight="1">
      <c r="A403" s="10" t="s">
        <v>57</v>
      </c>
      <c r="B403" s="10" t="s">
        <v>5</v>
      </c>
      <c r="C403" s="10" t="s">
        <v>266</v>
      </c>
      <c r="D403" s="10" t="s">
        <v>2545</v>
      </c>
      <c r="E403" s="11">
        <v>1311812</v>
      </c>
      <c r="F403" s="10" t="s">
        <v>2552</v>
      </c>
      <c r="G403" s="10" t="s">
        <v>2553</v>
      </c>
      <c r="H403" s="10" t="s">
        <v>2554</v>
      </c>
      <c r="I403" s="11">
        <v>35.432000000000002</v>
      </c>
      <c r="J403" s="11">
        <v>43.856172999999998</v>
      </c>
      <c r="K403" s="10" t="s">
        <v>1351</v>
      </c>
    </row>
    <row r="404" spans="1:11" ht="12" hidden="1" customHeight="1">
      <c r="A404" s="10" t="s">
        <v>57</v>
      </c>
      <c r="B404" s="10" t="s">
        <v>5</v>
      </c>
      <c r="C404" s="10" t="s">
        <v>266</v>
      </c>
      <c r="D404" s="10" t="s">
        <v>2545</v>
      </c>
      <c r="E404" s="11">
        <v>1311809</v>
      </c>
      <c r="F404" s="10" t="s">
        <v>2555</v>
      </c>
      <c r="G404" s="10" t="s">
        <v>2556</v>
      </c>
      <c r="H404" s="10" t="s">
        <v>2557</v>
      </c>
      <c r="I404" s="11">
        <v>35.500216999999999</v>
      </c>
      <c r="J404" s="11">
        <v>43.845064000000001</v>
      </c>
      <c r="K404" s="10" t="s">
        <v>1351</v>
      </c>
    </row>
    <row r="405" spans="1:11" ht="12" hidden="1" customHeight="1">
      <c r="A405" s="10" t="s">
        <v>57</v>
      </c>
      <c r="B405" s="10" t="s">
        <v>5</v>
      </c>
      <c r="C405" s="10" t="s">
        <v>266</v>
      </c>
      <c r="D405" s="10" t="s">
        <v>2545</v>
      </c>
      <c r="E405" s="11">
        <v>1311815</v>
      </c>
      <c r="F405" s="10" t="s">
        <v>2558</v>
      </c>
      <c r="G405" s="10" t="s">
        <v>2559</v>
      </c>
      <c r="H405" s="10" t="s">
        <v>2560</v>
      </c>
      <c r="I405" s="11">
        <v>35.429288999999997</v>
      </c>
      <c r="J405" s="11">
        <v>43.967756000000001</v>
      </c>
      <c r="K405" s="10" t="s">
        <v>1351</v>
      </c>
    </row>
    <row r="406" spans="1:11" ht="12" hidden="1" customHeight="1">
      <c r="A406" s="10" t="s">
        <v>57</v>
      </c>
      <c r="B406" s="10" t="s">
        <v>5</v>
      </c>
      <c r="C406" s="10" t="s">
        <v>266</v>
      </c>
      <c r="D406" s="10" t="s">
        <v>2545</v>
      </c>
      <c r="E406" s="11">
        <v>1311819</v>
      </c>
      <c r="F406" s="10" t="s">
        <v>2561</v>
      </c>
      <c r="G406" s="10" t="s">
        <v>2562</v>
      </c>
      <c r="H406" s="10" t="s">
        <v>2563</v>
      </c>
      <c r="I406" s="11">
        <v>35.383367999999997</v>
      </c>
      <c r="J406" s="11">
        <v>44.004595000000002</v>
      </c>
      <c r="K406" s="10" t="s">
        <v>1351</v>
      </c>
    </row>
    <row r="407" spans="1:11" ht="12" hidden="1" customHeight="1">
      <c r="A407" s="10" t="s">
        <v>57</v>
      </c>
      <c r="B407" s="10" t="s">
        <v>5</v>
      </c>
      <c r="C407" s="10" t="s">
        <v>266</v>
      </c>
      <c r="D407" s="10" t="s">
        <v>2545</v>
      </c>
      <c r="E407" s="11">
        <v>1311811</v>
      </c>
      <c r="F407" s="10" t="s">
        <v>2564</v>
      </c>
      <c r="G407" s="10" t="s">
        <v>2565</v>
      </c>
      <c r="H407" s="10" t="s">
        <v>2566</v>
      </c>
      <c r="I407" s="11">
        <v>35.452522999999999</v>
      </c>
      <c r="J407" s="11">
        <v>43.965010999999997</v>
      </c>
      <c r="K407" s="10" t="s">
        <v>1351</v>
      </c>
    </row>
    <row r="408" spans="1:11" ht="12" hidden="1" customHeight="1">
      <c r="A408" s="10" t="s">
        <v>57</v>
      </c>
      <c r="B408" s="10" t="s">
        <v>5</v>
      </c>
      <c r="C408" s="10" t="s">
        <v>266</v>
      </c>
      <c r="D408" s="10" t="s">
        <v>2545</v>
      </c>
      <c r="E408" s="11">
        <v>1311818</v>
      </c>
      <c r="F408" s="10" t="s">
        <v>2567</v>
      </c>
      <c r="G408" s="10" t="s">
        <v>2568</v>
      </c>
      <c r="H408" s="10" t="s">
        <v>2569</v>
      </c>
      <c r="I408" s="11">
        <v>35.369028</v>
      </c>
      <c r="J408" s="11">
        <v>43.736728999999997</v>
      </c>
      <c r="K408" s="10" t="s">
        <v>1351</v>
      </c>
    </row>
    <row r="409" spans="1:11" ht="12" hidden="1" customHeight="1">
      <c r="A409" s="10" t="s">
        <v>57</v>
      </c>
      <c r="B409" s="10" t="s">
        <v>5</v>
      </c>
      <c r="C409" s="10" t="s">
        <v>266</v>
      </c>
      <c r="D409" s="10" t="s">
        <v>2545</v>
      </c>
      <c r="E409" s="11">
        <v>1311810</v>
      </c>
      <c r="F409" s="10" t="s">
        <v>2570</v>
      </c>
      <c r="G409" s="10" t="s">
        <v>2571</v>
      </c>
      <c r="H409" s="10" t="s">
        <v>2572</v>
      </c>
      <c r="I409" s="11">
        <v>35.429786</v>
      </c>
      <c r="J409" s="11">
        <v>43.988348999999999</v>
      </c>
      <c r="K409" s="10" t="s">
        <v>1351</v>
      </c>
    </row>
    <row r="410" spans="1:11" ht="12" hidden="1" customHeight="1">
      <c r="A410" s="10" t="s">
        <v>57</v>
      </c>
      <c r="B410" s="10" t="s">
        <v>5</v>
      </c>
      <c r="C410" s="10" t="s">
        <v>261</v>
      </c>
      <c r="D410" s="10" t="s">
        <v>259</v>
      </c>
      <c r="E410" s="11">
        <v>1311820</v>
      </c>
      <c r="F410" s="10" t="s">
        <v>2573</v>
      </c>
      <c r="G410" s="10" t="s">
        <v>2574</v>
      </c>
      <c r="H410" s="10" t="s">
        <v>2575</v>
      </c>
      <c r="I410" s="11">
        <v>35.064269000000003</v>
      </c>
      <c r="J410" s="11">
        <v>44.386539999999997</v>
      </c>
      <c r="K410" s="10" t="s">
        <v>1351</v>
      </c>
    </row>
    <row r="411" spans="1:11" ht="12" hidden="1" customHeight="1">
      <c r="A411" s="10" t="s">
        <v>57</v>
      </c>
      <c r="B411" s="10" t="s">
        <v>5</v>
      </c>
      <c r="C411" s="10" t="s">
        <v>261</v>
      </c>
      <c r="D411" s="10" t="s">
        <v>259</v>
      </c>
      <c r="E411" s="11">
        <v>1311822</v>
      </c>
      <c r="F411" s="10" t="s">
        <v>2576</v>
      </c>
      <c r="G411" s="10" t="s">
        <v>2577</v>
      </c>
      <c r="H411" s="10" t="s">
        <v>2578</v>
      </c>
      <c r="I411" s="11">
        <v>35.670006000000001</v>
      </c>
      <c r="J411" s="11">
        <v>44.074897999999997</v>
      </c>
      <c r="K411" s="10" t="s">
        <v>1351</v>
      </c>
    </row>
    <row r="412" spans="1:11" ht="12" hidden="1" customHeight="1">
      <c r="A412" s="10" t="s">
        <v>57</v>
      </c>
      <c r="B412" s="10" t="s">
        <v>5</v>
      </c>
      <c r="C412" s="10" t="s">
        <v>261</v>
      </c>
      <c r="D412" s="10" t="s">
        <v>259</v>
      </c>
      <c r="E412" s="11">
        <v>1311821</v>
      </c>
      <c r="F412" s="10" t="s">
        <v>2579</v>
      </c>
      <c r="G412" s="10" t="s">
        <v>2580</v>
      </c>
      <c r="H412" s="10" t="s">
        <v>2581</v>
      </c>
      <c r="I412" s="11">
        <v>35.664664000000002</v>
      </c>
      <c r="J412" s="11">
        <v>44.087589999999999</v>
      </c>
      <c r="K412" s="10" t="s">
        <v>1351</v>
      </c>
    </row>
    <row r="413" spans="1:11" ht="12" hidden="1" customHeight="1">
      <c r="A413" s="10" t="s">
        <v>57</v>
      </c>
      <c r="B413" s="10" t="s">
        <v>5</v>
      </c>
      <c r="C413" s="10" t="s">
        <v>263</v>
      </c>
      <c r="D413" s="10" t="s">
        <v>29</v>
      </c>
      <c r="E413" s="13"/>
      <c r="F413" s="10" t="s">
        <v>2582</v>
      </c>
      <c r="G413" s="10" t="s">
        <v>2583</v>
      </c>
      <c r="H413" s="10" t="s">
        <v>2219</v>
      </c>
      <c r="I413" s="11">
        <v>35.193761000000002</v>
      </c>
      <c r="J413" s="11">
        <v>44.294494999999998</v>
      </c>
      <c r="K413" s="12" t="s">
        <v>1256</v>
      </c>
    </row>
    <row r="414" spans="1:11" ht="12" hidden="1" customHeight="1">
      <c r="A414" s="10" t="s">
        <v>57</v>
      </c>
      <c r="B414" s="10" t="s">
        <v>5</v>
      </c>
      <c r="C414" s="10" t="s">
        <v>268</v>
      </c>
      <c r="D414" s="10" t="s">
        <v>5</v>
      </c>
      <c r="E414" s="11">
        <v>1311807</v>
      </c>
      <c r="F414" s="10" t="s">
        <v>2584</v>
      </c>
      <c r="G414" s="10" t="s">
        <v>2585</v>
      </c>
      <c r="H414" s="10" t="s">
        <v>2586</v>
      </c>
      <c r="I414" s="11">
        <v>35.500081999999999</v>
      </c>
      <c r="J414" s="11">
        <v>44.391612000000002</v>
      </c>
      <c r="K414" s="10" t="s">
        <v>1351</v>
      </c>
    </row>
    <row r="415" spans="1:11" ht="12" hidden="1" customHeight="1">
      <c r="A415" s="10" t="s">
        <v>57</v>
      </c>
      <c r="B415" s="10" t="s">
        <v>5</v>
      </c>
      <c r="C415" s="10" t="s">
        <v>268</v>
      </c>
      <c r="D415" s="10" t="s">
        <v>5</v>
      </c>
      <c r="E415" s="11">
        <v>1311817</v>
      </c>
      <c r="F415" s="10" t="s">
        <v>2587</v>
      </c>
      <c r="G415" s="10" t="s">
        <v>2588</v>
      </c>
      <c r="H415" s="10" t="s">
        <v>2589</v>
      </c>
      <c r="I415" s="11">
        <v>35.388361000000003</v>
      </c>
      <c r="J415" s="11">
        <v>44.351849000000001</v>
      </c>
      <c r="K415" s="10" t="s">
        <v>1351</v>
      </c>
    </row>
    <row r="416" spans="1:11" ht="12" hidden="1" customHeight="1">
      <c r="A416" s="10" t="s">
        <v>57</v>
      </c>
      <c r="B416" s="10" t="s">
        <v>5</v>
      </c>
      <c r="C416" s="10" t="s">
        <v>268</v>
      </c>
      <c r="D416" s="10" t="s">
        <v>5</v>
      </c>
      <c r="E416" s="11">
        <v>1311827</v>
      </c>
      <c r="F416" s="10" t="s">
        <v>2590</v>
      </c>
      <c r="G416" s="10" t="s">
        <v>2591</v>
      </c>
      <c r="H416" s="10" t="s">
        <v>2592</v>
      </c>
      <c r="I416" s="11">
        <v>35.463932999999997</v>
      </c>
      <c r="J416" s="11">
        <v>44.381559000000003</v>
      </c>
      <c r="K416" s="10" t="s">
        <v>1351</v>
      </c>
    </row>
    <row r="417" spans="1:11" ht="12" hidden="1" customHeight="1">
      <c r="A417" s="10" t="s">
        <v>57</v>
      </c>
      <c r="B417" s="10" t="s">
        <v>5</v>
      </c>
      <c r="C417" s="10" t="s">
        <v>268</v>
      </c>
      <c r="D417" s="10" t="s">
        <v>5</v>
      </c>
      <c r="E417" s="11">
        <v>1311824</v>
      </c>
      <c r="F417" s="10" t="s">
        <v>2593</v>
      </c>
      <c r="G417" s="10" t="s">
        <v>2594</v>
      </c>
      <c r="H417" s="10" t="s">
        <v>2595</v>
      </c>
      <c r="I417" s="11">
        <v>35.450612999999997</v>
      </c>
      <c r="J417" s="11">
        <v>44.371248000000001</v>
      </c>
      <c r="K417" s="10" t="s">
        <v>1351</v>
      </c>
    </row>
    <row r="418" spans="1:11" ht="12" hidden="1" customHeight="1">
      <c r="A418" s="10" t="s">
        <v>57</v>
      </c>
      <c r="B418" s="10" t="s">
        <v>5</v>
      </c>
      <c r="C418" s="10" t="s">
        <v>268</v>
      </c>
      <c r="D418" s="10" t="s">
        <v>5</v>
      </c>
      <c r="E418" s="11">
        <v>1311825</v>
      </c>
      <c r="F418" s="10" t="s">
        <v>2596</v>
      </c>
      <c r="G418" s="10" t="s">
        <v>2597</v>
      </c>
      <c r="H418" s="10" t="s">
        <v>2598</v>
      </c>
      <c r="I418" s="11">
        <v>35.424610000000001</v>
      </c>
      <c r="J418" s="11">
        <v>44.350523000000003</v>
      </c>
      <c r="K418" s="10" t="s">
        <v>1351</v>
      </c>
    </row>
    <row r="419" spans="1:11" ht="12" hidden="1" customHeight="1">
      <c r="A419" s="10" t="s">
        <v>57</v>
      </c>
      <c r="B419" s="10" t="s">
        <v>5</v>
      </c>
      <c r="C419" s="10" t="s">
        <v>268</v>
      </c>
      <c r="D419" s="10" t="s">
        <v>5</v>
      </c>
      <c r="E419" s="11">
        <v>1311808</v>
      </c>
      <c r="F419" s="10" t="s">
        <v>2599</v>
      </c>
      <c r="G419" s="10" t="s">
        <v>2600</v>
      </c>
      <c r="H419" s="10" t="s">
        <v>2601</v>
      </c>
      <c r="I419" s="11">
        <v>35.462746000000003</v>
      </c>
      <c r="J419" s="11">
        <v>44.403346999999997</v>
      </c>
      <c r="K419" s="10" t="s">
        <v>1351</v>
      </c>
    </row>
    <row r="420" spans="1:11" ht="12" hidden="1" customHeight="1">
      <c r="A420" s="10" t="s">
        <v>57</v>
      </c>
      <c r="B420" s="10" t="s">
        <v>5</v>
      </c>
      <c r="C420" s="10" t="s">
        <v>268</v>
      </c>
      <c r="D420" s="10" t="s">
        <v>5</v>
      </c>
      <c r="E420" s="11">
        <v>1311826</v>
      </c>
      <c r="F420" s="10" t="s">
        <v>2602</v>
      </c>
      <c r="G420" s="10" t="s">
        <v>2603</v>
      </c>
      <c r="H420" s="10" t="s">
        <v>2604</v>
      </c>
      <c r="I420" s="11">
        <v>35.460493999999997</v>
      </c>
      <c r="J420" s="11">
        <v>44.377719999999997</v>
      </c>
      <c r="K420" s="10" t="s">
        <v>1351</v>
      </c>
    </row>
    <row r="421" spans="1:11" ht="12" hidden="1" customHeight="1">
      <c r="A421" s="10" t="s">
        <v>57</v>
      </c>
      <c r="B421" s="10" t="s">
        <v>5</v>
      </c>
      <c r="C421" s="10" t="s">
        <v>268</v>
      </c>
      <c r="D421" s="10" t="s">
        <v>5</v>
      </c>
      <c r="E421" s="11">
        <v>1311816</v>
      </c>
      <c r="F421" s="10" t="s">
        <v>2605</v>
      </c>
      <c r="G421" s="10" t="s">
        <v>2606</v>
      </c>
      <c r="H421" s="10" t="s">
        <v>2607</v>
      </c>
      <c r="I421" s="11">
        <v>35.378020999999997</v>
      </c>
      <c r="J421" s="11">
        <v>44.356299999999997</v>
      </c>
      <c r="K421" s="10" t="s">
        <v>1351</v>
      </c>
    </row>
    <row r="422" spans="1:11" ht="12" hidden="1" customHeight="1">
      <c r="A422" s="10" t="s">
        <v>58</v>
      </c>
      <c r="B422" s="10" t="s">
        <v>6</v>
      </c>
      <c r="C422" s="10" t="s">
        <v>271</v>
      </c>
      <c r="D422" s="10" t="s">
        <v>269</v>
      </c>
      <c r="E422" s="11">
        <v>1409410</v>
      </c>
      <c r="F422" s="10" t="s">
        <v>2608</v>
      </c>
      <c r="G422" s="10" t="s">
        <v>2609</v>
      </c>
      <c r="H422" s="10" t="s">
        <v>2610</v>
      </c>
      <c r="I422" s="11">
        <v>32.068339999999999</v>
      </c>
      <c r="J422" s="11">
        <v>46.829070000000002</v>
      </c>
      <c r="K422" s="10" t="s">
        <v>1351</v>
      </c>
    </row>
    <row r="423" spans="1:11" ht="12" hidden="1" customHeight="1">
      <c r="A423" s="10" t="s">
        <v>58</v>
      </c>
      <c r="B423" s="10" t="s">
        <v>6</v>
      </c>
      <c r="C423" s="10" t="s">
        <v>277</v>
      </c>
      <c r="D423" s="10" t="s">
        <v>2611</v>
      </c>
      <c r="E423" s="11">
        <v>1409411</v>
      </c>
      <c r="F423" s="10" t="s">
        <v>2612</v>
      </c>
      <c r="G423" s="10" t="s">
        <v>665</v>
      </c>
      <c r="H423" s="10" t="s">
        <v>2613</v>
      </c>
      <c r="I423" s="11">
        <v>31.671408</v>
      </c>
      <c r="J423" s="11">
        <v>47.289915999999998</v>
      </c>
      <c r="K423" s="10" t="s">
        <v>1351</v>
      </c>
    </row>
    <row r="424" spans="1:11" ht="12" hidden="1" customHeight="1">
      <c r="A424" s="10" t="s">
        <v>58</v>
      </c>
      <c r="B424" s="10" t="s">
        <v>6</v>
      </c>
      <c r="C424" s="10" t="s">
        <v>280</v>
      </c>
      <c r="D424" s="10" t="s">
        <v>2614</v>
      </c>
      <c r="E424" s="11">
        <v>1409409</v>
      </c>
      <c r="F424" s="10" t="s">
        <v>2615</v>
      </c>
      <c r="G424" s="10" t="s">
        <v>2616</v>
      </c>
      <c r="H424" s="10" t="s">
        <v>2617</v>
      </c>
      <c r="I424" s="11">
        <v>31.723319</v>
      </c>
      <c r="J424" s="11">
        <v>46.727401</v>
      </c>
      <c r="K424" s="10" t="s">
        <v>1351</v>
      </c>
    </row>
    <row r="425" spans="1:11" ht="12" hidden="1" customHeight="1">
      <c r="A425" s="10" t="s">
        <v>58</v>
      </c>
      <c r="B425" s="10" t="s">
        <v>6</v>
      </c>
      <c r="C425" s="10" t="s">
        <v>283</v>
      </c>
      <c r="D425" s="10" t="s">
        <v>2618</v>
      </c>
      <c r="E425" s="11">
        <v>1409405</v>
      </c>
      <c r="F425" s="10" t="s">
        <v>2619</v>
      </c>
      <c r="G425" s="10" t="s">
        <v>2620</v>
      </c>
      <c r="H425" s="10" t="s">
        <v>2621</v>
      </c>
      <c r="I425" s="11">
        <v>31.549762000000001</v>
      </c>
      <c r="J425" s="11">
        <v>47.153041999999999</v>
      </c>
      <c r="K425" s="10" t="s">
        <v>1351</v>
      </c>
    </row>
    <row r="426" spans="1:11" ht="12" hidden="1" customHeight="1">
      <c r="A426" s="10" t="s">
        <v>58</v>
      </c>
      <c r="B426" s="10" t="s">
        <v>6</v>
      </c>
      <c r="C426" s="10" t="s">
        <v>283</v>
      </c>
      <c r="D426" s="10" t="s">
        <v>2618</v>
      </c>
      <c r="E426" s="11">
        <v>1409414</v>
      </c>
      <c r="F426" s="10" t="s">
        <v>2622</v>
      </c>
      <c r="G426" s="10" t="s">
        <v>2623</v>
      </c>
      <c r="H426" s="10" t="s">
        <v>2624</v>
      </c>
      <c r="I426" s="11">
        <v>31.569801999999999</v>
      </c>
      <c r="J426" s="11">
        <v>47.194242000000003</v>
      </c>
      <c r="K426" s="10" t="s">
        <v>1351</v>
      </c>
    </row>
    <row r="427" spans="1:11" ht="12" hidden="1" customHeight="1">
      <c r="A427" s="10" t="s">
        <v>58</v>
      </c>
      <c r="B427" s="10" t="s">
        <v>6</v>
      </c>
      <c r="C427" s="10" t="s">
        <v>283</v>
      </c>
      <c r="D427" s="10" t="s">
        <v>2618</v>
      </c>
      <c r="E427" s="11">
        <v>1409408</v>
      </c>
      <c r="F427" s="10" t="s">
        <v>2625</v>
      </c>
      <c r="G427" s="10" t="s">
        <v>2626</v>
      </c>
      <c r="H427" s="10" t="s">
        <v>2627</v>
      </c>
      <c r="I427" s="11">
        <v>31.633590999999999</v>
      </c>
      <c r="J427" s="11">
        <v>47.203845999999999</v>
      </c>
      <c r="K427" s="10" t="s">
        <v>1351</v>
      </c>
    </row>
    <row r="428" spans="1:11" ht="12" hidden="1" customHeight="1">
      <c r="A428" s="10" t="s">
        <v>58</v>
      </c>
      <c r="B428" s="10" t="s">
        <v>6</v>
      </c>
      <c r="C428" s="10" t="s">
        <v>283</v>
      </c>
      <c r="D428" s="10" t="s">
        <v>2618</v>
      </c>
      <c r="E428" s="11">
        <v>1409401</v>
      </c>
      <c r="F428" s="10" t="s">
        <v>2628</v>
      </c>
      <c r="G428" s="10" t="s">
        <v>2629</v>
      </c>
      <c r="H428" s="10" t="s">
        <v>2630</v>
      </c>
      <c r="I428" s="11">
        <v>31.5808</v>
      </c>
      <c r="J428" s="11">
        <v>47.180199999999999</v>
      </c>
      <c r="K428" s="10" t="s">
        <v>1351</v>
      </c>
    </row>
    <row r="429" spans="1:11" ht="12" hidden="1" customHeight="1">
      <c r="A429" s="10" t="s">
        <v>58</v>
      </c>
      <c r="B429" s="10" t="s">
        <v>6</v>
      </c>
      <c r="C429" s="10" t="s">
        <v>283</v>
      </c>
      <c r="D429" s="10" t="s">
        <v>2618</v>
      </c>
      <c r="E429" s="11">
        <v>1409396</v>
      </c>
      <c r="F429" s="10" t="s">
        <v>2631</v>
      </c>
      <c r="G429" s="10" t="s">
        <v>649</v>
      </c>
      <c r="H429" s="10" t="s">
        <v>2632</v>
      </c>
      <c r="I429" s="11">
        <v>31.580731</v>
      </c>
      <c r="J429" s="11">
        <v>47.162716000000003</v>
      </c>
      <c r="K429" s="10" t="s">
        <v>1351</v>
      </c>
    </row>
    <row r="430" spans="1:11" ht="12" hidden="1" customHeight="1">
      <c r="A430" s="10" t="s">
        <v>58</v>
      </c>
      <c r="B430" s="10" t="s">
        <v>6</v>
      </c>
      <c r="C430" s="10" t="s">
        <v>283</v>
      </c>
      <c r="D430" s="10" t="s">
        <v>2618</v>
      </c>
      <c r="E430" s="11">
        <v>1409402</v>
      </c>
      <c r="F430" s="10" t="s">
        <v>2633</v>
      </c>
      <c r="G430" s="10" t="s">
        <v>2634</v>
      </c>
      <c r="H430" s="10" t="s">
        <v>2635</v>
      </c>
      <c r="I430" s="11">
        <v>31.578323999999999</v>
      </c>
      <c r="J430" s="11">
        <v>47.153903999999997</v>
      </c>
      <c r="K430" s="10" t="s">
        <v>1351</v>
      </c>
    </row>
    <row r="431" spans="1:11" ht="12" hidden="1" customHeight="1">
      <c r="A431" s="10" t="s">
        <v>58</v>
      </c>
      <c r="B431" s="10" t="s">
        <v>6</v>
      </c>
      <c r="C431" s="10" t="s">
        <v>283</v>
      </c>
      <c r="D431" s="10" t="s">
        <v>2618</v>
      </c>
      <c r="E431" s="11">
        <v>1408306</v>
      </c>
      <c r="F431" s="10" t="s">
        <v>2636</v>
      </c>
      <c r="G431" s="10" t="s">
        <v>2637</v>
      </c>
      <c r="H431" s="10" t="s">
        <v>2638</v>
      </c>
      <c r="I431" s="11">
        <v>31.582056999999999</v>
      </c>
      <c r="J431" s="11">
        <v>47.174095000000001</v>
      </c>
      <c r="K431" s="10" t="s">
        <v>1351</v>
      </c>
    </row>
    <row r="432" spans="1:11" ht="12" hidden="1" customHeight="1">
      <c r="A432" s="10" t="s">
        <v>58</v>
      </c>
      <c r="B432" s="10" t="s">
        <v>6</v>
      </c>
      <c r="C432" s="10" t="s">
        <v>283</v>
      </c>
      <c r="D432" s="10" t="s">
        <v>2618</v>
      </c>
      <c r="E432" s="11">
        <v>1409404</v>
      </c>
      <c r="F432" s="10" t="s">
        <v>2639</v>
      </c>
      <c r="G432" s="10" t="s">
        <v>2640</v>
      </c>
      <c r="H432" s="10" t="s">
        <v>2641</v>
      </c>
      <c r="I432" s="11">
        <v>31.486542</v>
      </c>
      <c r="J432" s="11">
        <v>47.114393</v>
      </c>
      <c r="K432" s="10" t="s">
        <v>1351</v>
      </c>
    </row>
    <row r="433" spans="1:11" ht="12" hidden="1" customHeight="1">
      <c r="A433" s="10" t="s">
        <v>58</v>
      </c>
      <c r="B433" s="10" t="s">
        <v>6</v>
      </c>
      <c r="C433" s="10" t="s">
        <v>283</v>
      </c>
      <c r="D433" s="10" t="s">
        <v>2618</v>
      </c>
      <c r="E433" s="11">
        <v>1409403</v>
      </c>
      <c r="F433" s="10" t="s">
        <v>2642</v>
      </c>
      <c r="G433" s="10" t="s">
        <v>2643</v>
      </c>
      <c r="H433" s="10" t="s">
        <v>2644</v>
      </c>
      <c r="I433" s="11">
        <v>31.644798999999999</v>
      </c>
      <c r="J433" s="11">
        <v>47.190648000000003</v>
      </c>
      <c r="K433" s="10" t="s">
        <v>1351</v>
      </c>
    </row>
    <row r="434" spans="1:11" ht="12" hidden="1" customHeight="1">
      <c r="A434" s="10" t="s">
        <v>58</v>
      </c>
      <c r="B434" s="10" t="s">
        <v>6</v>
      </c>
      <c r="C434" s="10" t="s">
        <v>274</v>
      </c>
      <c r="D434" s="10" t="s">
        <v>272</v>
      </c>
      <c r="E434" s="11">
        <v>1409416</v>
      </c>
      <c r="F434" s="10" t="s">
        <v>2645</v>
      </c>
      <c r="G434" s="10" t="s">
        <v>2646</v>
      </c>
      <c r="H434" s="10" t="s">
        <v>2647</v>
      </c>
      <c r="I434" s="11">
        <v>31.885981000000001</v>
      </c>
      <c r="J434" s="11">
        <v>47.180872999999998</v>
      </c>
      <c r="K434" s="12" t="s">
        <v>1256</v>
      </c>
    </row>
    <row r="435" spans="1:11" ht="12" hidden="1" customHeight="1">
      <c r="A435" s="10" t="s">
        <v>58</v>
      </c>
      <c r="B435" s="10" t="s">
        <v>6</v>
      </c>
      <c r="C435" s="10" t="s">
        <v>274</v>
      </c>
      <c r="D435" s="10" t="s">
        <v>272</v>
      </c>
      <c r="E435" s="11">
        <v>1409400</v>
      </c>
      <c r="F435" s="10" t="s">
        <v>2648</v>
      </c>
      <c r="G435" s="10" t="s">
        <v>2649</v>
      </c>
      <c r="H435" s="10" t="s">
        <v>2650</v>
      </c>
      <c r="I435" s="11">
        <v>31.812215999999999</v>
      </c>
      <c r="J435" s="11">
        <v>47.168014999999997</v>
      </c>
      <c r="K435" s="10" t="s">
        <v>1351</v>
      </c>
    </row>
    <row r="436" spans="1:11" ht="12" hidden="1" customHeight="1">
      <c r="A436" s="10" t="s">
        <v>58</v>
      </c>
      <c r="B436" s="10" t="s">
        <v>6</v>
      </c>
      <c r="C436" s="10" t="s">
        <v>274</v>
      </c>
      <c r="D436" s="10" t="s">
        <v>272</v>
      </c>
      <c r="E436" s="11">
        <v>1409397</v>
      </c>
      <c r="F436" s="10" t="s">
        <v>2651</v>
      </c>
      <c r="G436" s="10" t="s">
        <v>2652</v>
      </c>
      <c r="H436" s="10" t="s">
        <v>2653</v>
      </c>
      <c r="I436" s="11">
        <v>31.846819</v>
      </c>
      <c r="J436" s="11">
        <v>47.126249000000001</v>
      </c>
      <c r="K436" s="10" t="s">
        <v>1351</v>
      </c>
    </row>
    <row r="437" spans="1:11" ht="12" hidden="1" customHeight="1">
      <c r="A437" s="10" t="s">
        <v>58</v>
      </c>
      <c r="B437" s="10" t="s">
        <v>6</v>
      </c>
      <c r="C437" s="10" t="s">
        <v>274</v>
      </c>
      <c r="D437" s="10" t="s">
        <v>272</v>
      </c>
      <c r="E437" s="11">
        <v>1409394</v>
      </c>
      <c r="F437" s="10" t="s">
        <v>2654</v>
      </c>
      <c r="G437" s="10" t="s">
        <v>2655</v>
      </c>
      <c r="H437" s="10" t="s">
        <v>2656</v>
      </c>
      <c r="I437" s="11">
        <v>31.820678999999998</v>
      </c>
      <c r="J437" s="11">
        <v>47.115900000000003</v>
      </c>
      <c r="K437" s="10" t="s">
        <v>1351</v>
      </c>
    </row>
    <row r="438" spans="1:11" ht="12" hidden="1" customHeight="1">
      <c r="A438" s="10" t="s">
        <v>58</v>
      </c>
      <c r="B438" s="10" t="s">
        <v>6</v>
      </c>
      <c r="C438" s="10" t="s">
        <v>274</v>
      </c>
      <c r="D438" s="10" t="s">
        <v>272</v>
      </c>
      <c r="E438" s="11">
        <v>1409393</v>
      </c>
      <c r="F438" s="10" t="s">
        <v>2657</v>
      </c>
      <c r="G438" s="10" t="s">
        <v>2658</v>
      </c>
      <c r="H438" s="10" t="s">
        <v>2659</v>
      </c>
      <c r="I438" s="11">
        <v>31.876228999999999</v>
      </c>
      <c r="J438" s="11">
        <v>47.122306000000002</v>
      </c>
      <c r="K438" s="10" t="s">
        <v>1351</v>
      </c>
    </row>
    <row r="439" spans="1:11" ht="12" hidden="1" customHeight="1">
      <c r="A439" s="10" t="s">
        <v>58</v>
      </c>
      <c r="B439" s="10" t="s">
        <v>6</v>
      </c>
      <c r="C439" s="10" t="s">
        <v>274</v>
      </c>
      <c r="D439" s="10" t="s">
        <v>272</v>
      </c>
      <c r="E439" s="11">
        <v>1409415</v>
      </c>
      <c r="F439" s="10" t="s">
        <v>2660</v>
      </c>
      <c r="G439" s="10" t="s">
        <v>2661</v>
      </c>
      <c r="H439" s="10" t="s">
        <v>2662</v>
      </c>
      <c r="I439" s="11">
        <v>31.834681</v>
      </c>
      <c r="J439" s="11">
        <v>47.122084000000001</v>
      </c>
      <c r="K439" s="10" t="s">
        <v>1351</v>
      </c>
    </row>
    <row r="440" spans="1:11" ht="12" hidden="1" customHeight="1">
      <c r="A440" s="10" t="s">
        <v>58</v>
      </c>
      <c r="B440" s="10" t="s">
        <v>6</v>
      </c>
      <c r="C440" s="10" t="s">
        <v>274</v>
      </c>
      <c r="D440" s="10" t="s">
        <v>272</v>
      </c>
      <c r="E440" s="11">
        <v>1409412</v>
      </c>
      <c r="F440" s="10" t="s">
        <v>2663</v>
      </c>
      <c r="G440" s="10" t="s">
        <v>2664</v>
      </c>
      <c r="H440" s="10" t="s">
        <v>2665</v>
      </c>
      <c r="I440" s="11">
        <v>32.030059000000001</v>
      </c>
      <c r="J440" s="11">
        <v>46.875318</v>
      </c>
      <c r="K440" s="10" t="s">
        <v>1351</v>
      </c>
    </row>
    <row r="441" spans="1:11" ht="12" hidden="1" customHeight="1">
      <c r="A441" s="10" t="s">
        <v>58</v>
      </c>
      <c r="B441" s="10" t="s">
        <v>6</v>
      </c>
      <c r="C441" s="10" t="s">
        <v>274</v>
      </c>
      <c r="D441" s="10" t="s">
        <v>272</v>
      </c>
      <c r="E441" s="11">
        <v>1409398</v>
      </c>
      <c r="F441" s="10" t="s">
        <v>2666</v>
      </c>
      <c r="G441" s="10" t="s">
        <v>2667</v>
      </c>
      <c r="H441" s="10" t="s">
        <v>2668</v>
      </c>
      <c r="I441" s="11">
        <v>32.037773999999999</v>
      </c>
      <c r="J441" s="11">
        <v>46.876902000000001</v>
      </c>
      <c r="K441" s="10" t="s">
        <v>1351</v>
      </c>
    </row>
    <row r="442" spans="1:11" ht="12" hidden="1" customHeight="1">
      <c r="A442" s="10" t="s">
        <v>58</v>
      </c>
      <c r="B442" s="10" t="s">
        <v>6</v>
      </c>
      <c r="C442" s="10" t="s">
        <v>274</v>
      </c>
      <c r="D442" s="10" t="s">
        <v>272</v>
      </c>
      <c r="E442" s="11">
        <v>1409406</v>
      </c>
      <c r="F442" s="10" t="s">
        <v>2669</v>
      </c>
      <c r="G442" s="10" t="s">
        <v>641</v>
      </c>
      <c r="H442" s="10" t="s">
        <v>2670</v>
      </c>
      <c r="I442" s="11">
        <v>31.830893</v>
      </c>
      <c r="J442" s="11">
        <v>47.140241000000003</v>
      </c>
      <c r="K442" s="10" t="s">
        <v>1351</v>
      </c>
    </row>
    <row r="443" spans="1:11" ht="12" hidden="1" customHeight="1">
      <c r="A443" s="10" t="s">
        <v>58</v>
      </c>
      <c r="B443" s="10" t="s">
        <v>6</v>
      </c>
      <c r="C443" s="10" t="s">
        <v>274</v>
      </c>
      <c r="D443" s="10" t="s">
        <v>272</v>
      </c>
      <c r="E443" s="11">
        <v>1409399</v>
      </c>
      <c r="F443" s="10" t="s">
        <v>2671</v>
      </c>
      <c r="G443" s="10" t="s">
        <v>2672</v>
      </c>
      <c r="H443" s="10" t="s">
        <v>2673</v>
      </c>
      <c r="I443" s="11">
        <v>32.029719</v>
      </c>
      <c r="J443" s="11">
        <v>46.882207000000001</v>
      </c>
      <c r="K443" s="10" t="s">
        <v>1351</v>
      </c>
    </row>
    <row r="444" spans="1:11" ht="12" hidden="1" customHeight="1">
      <c r="A444" s="10" t="s">
        <v>58</v>
      </c>
      <c r="B444" s="10" t="s">
        <v>6</v>
      </c>
      <c r="C444" s="10" t="s">
        <v>274</v>
      </c>
      <c r="D444" s="10" t="s">
        <v>272</v>
      </c>
      <c r="E444" s="13"/>
      <c r="F444" s="10" t="s">
        <v>2674</v>
      </c>
      <c r="G444" s="10" t="s">
        <v>2675</v>
      </c>
      <c r="H444" s="10" t="s">
        <v>2219</v>
      </c>
      <c r="I444" s="11">
        <v>31.885833300000002</v>
      </c>
      <c r="J444" s="11">
        <v>47.167777800000003</v>
      </c>
      <c r="K444" s="12" t="s">
        <v>1256</v>
      </c>
    </row>
    <row r="445" spans="1:11" ht="12" hidden="1" customHeight="1">
      <c r="A445" s="10" t="s">
        <v>58</v>
      </c>
      <c r="B445" s="10" t="s">
        <v>6</v>
      </c>
      <c r="C445" s="10" t="s">
        <v>286</v>
      </c>
      <c r="D445" s="10" t="s">
        <v>284</v>
      </c>
      <c r="E445" s="11">
        <v>1409407</v>
      </c>
      <c r="F445" s="10" t="s">
        <v>2676</v>
      </c>
      <c r="G445" s="10" t="s">
        <v>2677</v>
      </c>
      <c r="H445" s="10" t="s">
        <v>1730</v>
      </c>
      <c r="I445" s="11">
        <v>31.519199</v>
      </c>
      <c r="J445" s="11">
        <v>47.296903</v>
      </c>
      <c r="K445" s="10" t="s">
        <v>1351</v>
      </c>
    </row>
    <row r="446" spans="1:11" ht="12" hidden="1" customHeight="1">
      <c r="A446" s="10" t="s">
        <v>60</v>
      </c>
      <c r="B446" s="10" t="s">
        <v>42</v>
      </c>
      <c r="C446" s="10" t="s">
        <v>334</v>
      </c>
      <c r="D446" s="10" t="s">
        <v>2678</v>
      </c>
      <c r="E446" s="11">
        <v>1710606</v>
      </c>
      <c r="F446" s="10" t="s">
        <v>2679</v>
      </c>
      <c r="G446" s="10" t="s">
        <v>2680</v>
      </c>
      <c r="H446" s="10" t="s">
        <v>2681</v>
      </c>
      <c r="I446" s="11">
        <v>31.804387999999999</v>
      </c>
      <c r="J446" s="11">
        <v>44.491174999999998</v>
      </c>
      <c r="K446" s="10" t="s">
        <v>1351</v>
      </c>
    </row>
    <row r="447" spans="1:11" ht="12" hidden="1" customHeight="1">
      <c r="A447" s="10" t="s">
        <v>60</v>
      </c>
      <c r="B447" s="10" t="s">
        <v>42</v>
      </c>
      <c r="C447" s="10" t="s">
        <v>331</v>
      </c>
      <c r="D447" s="10" t="s">
        <v>329</v>
      </c>
      <c r="E447" s="11">
        <v>1710611</v>
      </c>
      <c r="F447" s="10" t="s">
        <v>2682</v>
      </c>
      <c r="G447" s="10" t="s">
        <v>2683</v>
      </c>
      <c r="H447" s="10" t="s">
        <v>2684</v>
      </c>
      <c r="I447" s="11">
        <v>32.109993000000003</v>
      </c>
      <c r="J447" s="11">
        <v>44.407550000000001</v>
      </c>
      <c r="K447" s="10" t="s">
        <v>1351</v>
      </c>
    </row>
    <row r="448" spans="1:11" ht="12" hidden="1" customHeight="1">
      <c r="A448" s="10" t="s">
        <v>60</v>
      </c>
      <c r="B448" s="10" t="s">
        <v>42</v>
      </c>
      <c r="C448" s="10" t="s">
        <v>331</v>
      </c>
      <c r="D448" s="10" t="s">
        <v>329</v>
      </c>
      <c r="E448" s="11">
        <v>1710609</v>
      </c>
      <c r="F448" s="10" t="s">
        <v>2685</v>
      </c>
      <c r="G448" s="10" t="s">
        <v>2686</v>
      </c>
      <c r="H448" s="10" t="s">
        <v>2687</v>
      </c>
      <c r="I448" s="11">
        <v>32.077973999999998</v>
      </c>
      <c r="J448" s="11">
        <v>44.440147000000003</v>
      </c>
      <c r="K448" s="10" t="s">
        <v>1351</v>
      </c>
    </row>
    <row r="449" spans="1:11" ht="12" hidden="1" customHeight="1">
      <c r="A449" s="10" t="s">
        <v>60</v>
      </c>
      <c r="B449" s="10" t="s">
        <v>42</v>
      </c>
      <c r="C449" s="10" t="s">
        <v>331</v>
      </c>
      <c r="D449" s="10" t="s">
        <v>329</v>
      </c>
      <c r="E449" s="11">
        <v>1710608</v>
      </c>
      <c r="F449" s="10" t="s">
        <v>2688</v>
      </c>
      <c r="G449" s="10" t="s">
        <v>2689</v>
      </c>
      <c r="H449" s="10" t="s">
        <v>2690</v>
      </c>
      <c r="I449" s="11">
        <v>32.079602000000001</v>
      </c>
      <c r="J449" s="11">
        <v>44.442270000000001</v>
      </c>
      <c r="K449" s="10" t="s">
        <v>1351</v>
      </c>
    </row>
    <row r="450" spans="1:11" ht="12" hidden="1" customHeight="1">
      <c r="A450" s="10" t="s">
        <v>60</v>
      </c>
      <c r="B450" s="10" t="s">
        <v>42</v>
      </c>
      <c r="C450" s="10" t="s">
        <v>331</v>
      </c>
      <c r="D450" s="10" t="s">
        <v>329</v>
      </c>
      <c r="E450" s="11">
        <v>1710610</v>
      </c>
      <c r="F450" s="10" t="s">
        <v>2691</v>
      </c>
      <c r="G450" s="10" t="s">
        <v>2692</v>
      </c>
      <c r="H450" s="10" t="s">
        <v>2693</v>
      </c>
      <c r="I450" s="11">
        <v>32.080641</v>
      </c>
      <c r="J450" s="11">
        <v>44.443925</v>
      </c>
      <c r="K450" s="10" t="s">
        <v>1351</v>
      </c>
    </row>
    <row r="451" spans="1:11" ht="12" hidden="1" customHeight="1">
      <c r="A451" s="10" t="s">
        <v>60</v>
      </c>
      <c r="B451" s="10" t="s">
        <v>42</v>
      </c>
      <c r="C451" s="10" t="s">
        <v>331</v>
      </c>
      <c r="D451" s="10" t="s">
        <v>329</v>
      </c>
      <c r="E451" s="11">
        <v>1710599</v>
      </c>
      <c r="F451" s="10" t="s">
        <v>2694</v>
      </c>
      <c r="G451" s="10" t="s">
        <v>2695</v>
      </c>
      <c r="H451" s="10" t="s">
        <v>2696</v>
      </c>
      <c r="I451" s="11">
        <v>32.018535</v>
      </c>
      <c r="J451" s="11">
        <v>44.415353000000003</v>
      </c>
      <c r="K451" s="10" t="s">
        <v>1351</v>
      </c>
    </row>
    <row r="452" spans="1:11" ht="12" hidden="1" customHeight="1">
      <c r="A452" s="10" t="s">
        <v>60</v>
      </c>
      <c r="B452" s="10" t="s">
        <v>42</v>
      </c>
      <c r="C452" s="10" t="s">
        <v>331</v>
      </c>
      <c r="D452" s="10" t="s">
        <v>329</v>
      </c>
      <c r="E452" s="11">
        <v>1710605</v>
      </c>
      <c r="F452" s="10" t="s">
        <v>2697</v>
      </c>
      <c r="G452" s="10" t="s">
        <v>2698</v>
      </c>
      <c r="H452" s="10" t="s">
        <v>2699</v>
      </c>
      <c r="I452" s="11">
        <v>32.039043999999997</v>
      </c>
      <c r="J452" s="11">
        <v>44.377935000000001</v>
      </c>
      <c r="K452" s="10" t="s">
        <v>1351</v>
      </c>
    </row>
    <row r="453" spans="1:11" ht="12" hidden="1" customHeight="1">
      <c r="A453" s="10" t="s">
        <v>60</v>
      </c>
      <c r="B453" s="10" t="s">
        <v>42</v>
      </c>
      <c r="C453" s="10" t="s">
        <v>331</v>
      </c>
      <c r="D453" s="10" t="s">
        <v>329</v>
      </c>
      <c r="E453" s="11">
        <v>1710598</v>
      </c>
      <c r="F453" s="10" t="s">
        <v>2700</v>
      </c>
      <c r="G453" s="10" t="s">
        <v>2701</v>
      </c>
      <c r="H453" s="10" t="s">
        <v>2702</v>
      </c>
      <c r="I453" s="11">
        <v>32.054833000000002</v>
      </c>
      <c r="J453" s="11">
        <v>44.387397999999997</v>
      </c>
      <c r="K453" s="10" t="s">
        <v>1351</v>
      </c>
    </row>
    <row r="454" spans="1:11" ht="12" hidden="1" customHeight="1">
      <c r="A454" s="10" t="s">
        <v>60</v>
      </c>
      <c r="B454" s="10" t="s">
        <v>42</v>
      </c>
      <c r="C454" s="10" t="s">
        <v>336</v>
      </c>
      <c r="D454" s="10" t="s">
        <v>42</v>
      </c>
      <c r="E454" s="11">
        <v>1710604</v>
      </c>
      <c r="F454" s="10" t="s">
        <v>2703</v>
      </c>
      <c r="G454" s="10" t="s">
        <v>2704</v>
      </c>
      <c r="H454" s="10" t="s">
        <v>2705</v>
      </c>
      <c r="I454" s="11">
        <v>31.995671999999999</v>
      </c>
      <c r="J454" s="11">
        <v>44.335408000000001</v>
      </c>
      <c r="K454" s="10" t="s">
        <v>1351</v>
      </c>
    </row>
    <row r="455" spans="1:11" ht="12" hidden="1" customHeight="1">
      <c r="A455" s="10" t="s">
        <v>60</v>
      </c>
      <c r="B455" s="10" t="s">
        <v>42</v>
      </c>
      <c r="C455" s="10" t="s">
        <v>336</v>
      </c>
      <c r="D455" s="10" t="s">
        <v>42</v>
      </c>
      <c r="E455" s="11">
        <v>1710600</v>
      </c>
      <c r="F455" s="10" t="s">
        <v>2706</v>
      </c>
      <c r="G455" s="10" t="s">
        <v>2707</v>
      </c>
      <c r="H455" s="10" t="s">
        <v>2708</v>
      </c>
      <c r="I455" s="11">
        <v>31.980519000000001</v>
      </c>
      <c r="J455" s="11">
        <v>44.326596000000002</v>
      </c>
      <c r="K455" s="10" t="s">
        <v>1351</v>
      </c>
    </row>
    <row r="456" spans="1:11" ht="12" hidden="1" customHeight="1">
      <c r="A456" s="10" t="s">
        <v>60</v>
      </c>
      <c r="B456" s="10" t="s">
        <v>42</v>
      </c>
      <c r="C456" s="10" t="s">
        <v>336</v>
      </c>
      <c r="D456" s="10" t="s">
        <v>42</v>
      </c>
      <c r="E456" s="11">
        <v>1710597</v>
      </c>
      <c r="F456" s="10" t="s">
        <v>2709</v>
      </c>
      <c r="G456" s="10" t="s">
        <v>2710</v>
      </c>
      <c r="H456" s="10" t="s">
        <v>2711</v>
      </c>
      <c r="I456" s="11">
        <v>31.982769999999999</v>
      </c>
      <c r="J456" s="11">
        <v>44.364730999999999</v>
      </c>
      <c r="K456" s="10" t="s">
        <v>1351</v>
      </c>
    </row>
    <row r="457" spans="1:11" ht="12" hidden="1" customHeight="1">
      <c r="A457" s="10" t="s">
        <v>60</v>
      </c>
      <c r="B457" s="10" t="s">
        <v>42</v>
      </c>
      <c r="C457" s="10" t="s">
        <v>336</v>
      </c>
      <c r="D457" s="10" t="s">
        <v>42</v>
      </c>
      <c r="E457" s="11">
        <v>1709708</v>
      </c>
      <c r="F457" s="10" t="s">
        <v>2712</v>
      </c>
      <c r="G457" s="10" t="s">
        <v>676</v>
      </c>
      <c r="H457" s="10" t="s">
        <v>1407</v>
      </c>
      <c r="I457" s="11">
        <v>32.030414</v>
      </c>
      <c r="J457" s="11">
        <v>44.342019999999998</v>
      </c>
      <c r="K457" s="10" t="s">
        <v>1351</v>
      </c>
    </row>
    <row r="458" spans="1:11" ht="12" hidden="1" customHeight="1">
      <c r="A458" s="10" t="s">
        <v>60</v>
      </c>
      <c r="B458" s="10" t="s">
        <v>42</v>
      </c>
      <c r="C458" s="10" t="s">
        <v>336</v>
      </c>
      <c r="D458" s="10" t="s">
        <v>42</v>
      </c>
      <c r="E458" s="11">
        <v>1710603</v>
      </c>
      <c r="F458" s="10" t="s">
        <v>2713</v>
      </c>
      <c r="G458" s="10" t="s">
        <v>2714</v>
      </c>
      <c r="H458" s="10" t="s">
        <v>2715</v>
      </c>
      <c r="I458" s="11">
        <v>32.070200999999997</v>
      </c>
      <c r="J458" s="11">
        <v>44.322602000000003</v>
      </c>
      <c r="K458" s="10" t="s">
        <v>1351</v>
      </c>
    </row>
    <row r="459" spans="1:11" ht="12" hidden="1" customHeight="1">
      <c r="A459" s="10" t="s">
        <v>60</v>
      </c>
      <c r="B459" s="10" t="s">
        <v>42</v>
      </c>
      <c r="C459" s="10" t="s">
        <v>336</v>
      </c>
      <c r="D459" s="10" t="s">
        <v>42</v>
      </c>
      <c r="E459" s="11">
        <v>1710601</v>
      </c>
      <c r="F459" s="10" t="s">
        <v>2716</v>
      </c>
      <c r="G459" s="10" t="s">
        <v>2717</v>
      </c>
      <c r="H459" s="10" t="s">
        <v>2718</v>
      </c>
      <c r="I459" s="11">
        <v>31.999507999999999</v>
      </c>
      <c r="J459" s="11">
        <v>44.364919</v>
      </c>
      <c r="K459" s="10" t="s">
        <v>1351</v>
      </c>
    </row>
    <row r="460" spans="1:11" ht="12" hidden="1" customHeight="1">
      <c r="A460" s="10" t="s">
        <v>60</v>
      </c>
      <c r="B460" s="10" t="s">
        <v>42</v>
      </c>
      <c r="C460" s="10" t="s">
        <v>336</v>
      </c>
      <c r="D460" s="10" t="s">
        <v>42</v>
      </c>
      <c r="E460" s="11">
        <v>1710602</v>
      </c>
      <c r="F460" s="10" t="s">
        <v>2719</v>
      </c>
      <c r="G460" s="10" t="s">
        <v>2720</v>
      </c>
      <c r="H460" s="10" t="s">
        <v>2721</v>
      </c>
      <c r="I460" s="11">
        <v>31.982845999999999</v>
      </c>
      <c r="J460" s="11">
        <v>44.333302000000003</v>
      </c>
      <c r="K460" s="10" t="s">
        <v>1351</v>
      </c>
    </row>
    <row r="461" spans="1:11" ht="12" hidden="1" customHeight="1">
      <c r="A461" s="10" t="s">
        <v>61</v>
      </c>
      <c r="B461" s="10" t="s">
        <v>7</v>
      </c>
      <c r="C461" s="10" t="s">
        <v>288</v>
      </c>
      <c r="D461" s="10" t="s">
        <v>31</v>
      </c>
      <c r="E461" s="11">
        <v>1511262</v>
      </c>
      <c r="F461" s="10" t="s">
        <v>2722</v>
      </c>
      <c r="G461" s="10" t="s">
        <v>2723</v>
      </c>
      <c r="H461" s="10" t="s">
        <v>2724</v>
      </c>
      <c r="I461" s="11">
        <v>36.49315</v>
      </c>
      <c r="J461" s="11">
        <v>43.567169999999997</v>
      </c>
      <c r="K461" s="12" t="s">
        <v>1256</v>
      </c>
    </row>
    <row r="462" spans="1:11" ht="12" hidden="1" customHeight="1">
      <c r="A462" s="10" t="s">
        <v>61</v>
      </c>
      <c r="B462" s="10" t="s">
        <v>7</v>
      </c>
      <c r="C462" s="10" t="s">
        <v>288</v>
      </c>
      <c r="D462" s="10" t="s">
        <v>31</v>
      </c>
      <c r="E462" s="11">
        <v>1511243</v>
      </c>
      <c r="F462" s="10" t="s">
        <v>2725</v>
      </c>
      <c r="G462" s="10" t="s">
        <v>2726</v>
      </c>
      <c r="H462" s="10" t="s">
        <v>2727</v>
      </c>
      <c r="I462" s="11">
        <v>36.307000000000002</v>
      </c>
      <c r="J462" s="11">
        <v>43.643999999999998</v>
      </c>
      <c r="K462" s="10" t="s">
        <v>1351</v>
      </c>
    </row>
    <row r="463" spans="1:11" ht="12" hidden="1" customHeight="1">
      <c r="A463" s="10" t="s">
        <v>61</v>
      </c>
      <c r="B463" s="10" t="s">
        <v>7</v>
      </c>
      <c r="C463" s="10" t="s">
        <v>288</v>
      </c>
      <c r="D463" s="10" t="s">
        <v>31</v>
      </c>
      <c r="E463" s="11">
        <v>1511242</v>
      </c>
      <c r="F463" s="10" t="s">
        <v>2728</v>
      </c>
      <c r="G463" s="10" t="s">
        <v>2729</v>
      </c>
      <c r="H463" s="10" t="s">
        <v>2730</v>
      </c>
      <c r="I463" s="11">
        <v>36.372700000000002</v>
      </c>
      <c r="J463" s="11">
        <v>43.420299999999997</v>
      </c>
      <c r="K463" s="10" t="s">
        <v>1351</v>
      </c>
    </row>
    <row r="464" spans="1:11" ht="12" hidden="1" customHeight="1">
      <c r="A464" s="10" t="s">
        <v>61</v>
      </c>
      <c r="B464" s="10" t="s">
        <v>7</v>
      </c>
      <c r="C464" s="10" t="s">
        <v>303</v>
      </c>
      <c r="D464" s="10" t="s">
        <v>2731</v>
      </c>
      <c r="E464" s="11">
        <v>1511258</v>
      </c>
      <c r="F464" s="10" t="s">
        <v>2732</v>
      </c>
      <c r="G464" s="10" t="s">
        <v>2733</v>
      </c>
      <c r="H464" s="10" t="s">
        <v>2734</v>
      </c>
      <c r="I464" s="11">
        <v>36.724609999999998</v>
      </c>
      <c r="J464" s="11">
        <v>43.269039999999997</v>
      </c>
      <c r="K464" s="12" t="s">
        <v>1256</v>
      </c>
    </row>
    <row r="465" spans="1:11" ht="12" hidden="1" customHeight="1">
      <c r="A465" s="10" t="s">
        <v>61</v>
      </c>
      <c r="B465" s="10" t="s">
        <v>7</v>
      </c>
      <c r="C465" s="10" t="s">
        <v>300</v>
      </c>
      <c r="D465" s="10" t="s">
        <v>298</v>
      </c>
      <c r="E465" s="11">
        <v>1511240</v>
      </c>
      <c r="F465" s="10" t="s">
        <v>2735</v>
      </c>
      <c r="G465" s="10" t="s">
        <v>2736</v>
      </c>
      <c r="H465" s="10" t="s">
        <v>2737</v>
      </c>
      <c r="I465" s="11">
        <v>36.358848999999999</v>
      </c>
      <c r="J465" s="11">
        <v>43.074015000000003</v>
      </c>
      <c r="K465" s="10" t="s">
        <v>1351</v>
      </c>
    </row>
    <row r="466" spans="1:11" ht="12" hidden="1" customHeight="1">
      <c r="A466" s="10" t="s">
        <v>61</v>
      </c>
      <c r="B466" s="10" t="s">
        <v>7</v>
      </c>
      <c r="C466" s="10" t="s">
        <v>300</v>
      </c>
      <c r="D466" s="10" t="s">
        <v>298</v>
      </c>
      <c r="E466" s="11">
        <v>1511246</v>
      </c>
      <c r="F466" s="10" t="s">
        <v>2738</v>
      </c>
      <c r="G466" s="10" t="s">
        <v>2739</v>
      </c>
      <c r="H466" s="10" t="s">
        <v>2740</v>
      </c>
      <c r="I466" s="11">
        <v>36.302428999999997</v>
      </c>
      <c r="J466" s="11">
        <v>43.189763999999997</v>
      </c>
      <c r="K466" s="10" t="s">
        <v>1351</v>
      </c>
    </row>
    <row r="467" spans="1:11" ht="12" hidden="1" customHeight="1">
      <c r="A467" s="10" t="s">
        <v>61</v>
      </c>
      <c r="B467" s="10" t="s">
        <v>7</v>
      </c>
      <c r="C467" s="10" t="s">
        <v>300</v>
      </c>
      <c r="D467" s="10" t="s">
        <v>298</v>
      </c>
      <c r="E467" s="11">
        <v>1511245</v>
      </c>
      <c r="F467" s="10" t="s">
        <v>2741</v>
      </c>
      <c r="G467" s="10" t="s">
        <v>2742</v>
      </c>
      <c r="H467" s="10" t="s">
        <v>2743</v>
      </c>
      <c r="I467" s="11">
        <v>36.253732999999997</v>
      </c>
      <c r="J467" s="11">
        <v>43.178994000000003</v>
      </c>
      <c r="K467" s="10" t="s">
        <v>1351</v>
      </c>
    </row>
    <row r="468" spans="1:11" ht="12" hidden="1" customHeight="1">
      <c r="A468" s="10" t="s">
        <v>61</v>
      </c>
      <c r="B468" s="10" t="s">
        <v>7</v>
      </c>
      <c r="C468" s="10" t="s">
        <v>300</v>
      </c>
      <c r="D468" s="10" t="s">
        <v>298</v>
      </c>
      <c r="E468" s="11">
        <v>1511257</v>
      </c>
      <c r="F468" s="10" t="s">
        <v>2744</v>
      </c>
      <c r="G468" s="10" t="s">
        <v>2745</v>
      </c>
      <c r="H468" s="10" t="s">
        <v>2746</v>
      </c>
      <c r="I468" s="11">
        <v>36.386011000000003</v>
      </c>
      <c r="J468" s="11">
        <v>43.075349000000003</v>
      </c>
      <c r="K468" s="10" t="s">
        <v>1351</v>
      </c>
    </row>
    <row r="469" spans="1:11" ht="12" hidden="1" customHeight="1">
      <c r="A469" s="10" t="s">
        <v>61</v>
      </c>
      <c r="B469" s="10" t="s">
        <v>7</v>
      </c>
      <c r="C469" s="10" t="s">
        <v>300</v>
      </c>
      <c r="D469" s="10" t="s">
        <v>298</v>
      </c>
      <c r="E469" s="11">
        <v>1510906</v>
      </c>
      <c r="F469" s="10" t="s">
        <v>2747</v>
      </c>
      <c r="G469" s="10" t="s">
        <v>2748</v>
      </c>
      <c r="H469" s="10" t="s">
        <v>2749</v>
      </c>
      <c r="I469" s="11">
        <v>36.338020999999998</v>
      </c>
      <c r="J469" s="11">
        <v>43.120255999999998</v>
      </c>
      <c r="K469" s="10" t="s">
        <v>1351</v>
      </c>
    </row>
    <row r="470" spans="1:11" ht="12" hidden="1" customHeight="1">
      <c r="A470" s="10" t="s">
        <v>61</v>
      </c>
      <c r="B470" s="10" t="s">
        <v>7</v>
      </c>
      <c r="C470" s="10" t="s">
        <v>300</v>
      </c>
      <c r="D470" s="10" t="s">
        <v>298</v>
      </c>
      <c r="E470" s="11">
        <v>1511241</v>
      </c>
      <c r="F470" s="10" t="s">
        <v>2750</v>
      </c>
      <c r="G470" s="10" t="s">
        <v>2751</v>
      </c>
      <c r="H470" s="10" t="s">
        <v>2752</v>
      </c>
      <c r="I470" s="11">
        <v>36.330013000000001</v>
      </c>
      <c r="J470" s="11">
        <v>43.208331999999999</v>
      </c>
      <c r="K470" s="10" t="s">
        <v>1351</v>
      </c>
    </row>
    <row r="471" spans="1:11" ht="12" hidden="1" customHeight="1">
      <c r="A471" s="10" t="s">
        <v>61</v>
      </c>
      <c r="B471" s="10" t="s">
        <v>7</v>
      </c>
      <c r="C471" s="10" t="s">
        <v>300</v>
      </c>
      <c r="D471" s="10" t="s">
        <v>298</v>
      </c>
      <c r="E471" s="11">
        <v>1511249</v>
      </c>
      <c r="F471" s="10" t="s">
        <v>2753</v>
      </c>
      <c r="G471" s="10" t="s">
        <v>2754</v>
      </c>
      <c r="H471" s="10" t="s">
        <v>2755</v>
      </c>
      <c r="I471" s="11">
        <v>36.389066</v>
      </c>
      <c r="J471" s="11">
        <v>43.076673</v>
      </c>
      <c r="K471" s="10" t="s">
        <v>1351</v>
      </c>
    </row>
    <row r="472" spans="1:11" ht="12" hidden="1" customHeight="1">
      <c r="A472" s="10" t="s">
        <v>61</v>
      </c>
      <c r="B472" s="10" t="s">
        <v>7</v>
      </c>
      <c r="C472" s="10" t="s">
        <v>300</v>
      </c>
      <c r="D472" s="10" t="s">
        <v>298</v>
      </c>
      <c r="E472" s="11">
        <v>1511248</v>
      </c>
      <c r="F472" s="10" t="s">
        <v>2756</v>
      </c>
      <c r="G472" s="10" t="s">
        <v>2757</v>
      </c>
      <c r="H472" s="10" t="s">
        <v>2758</v>
      </c>
      <c r="I472" s="11">
        <v>36.338403</v>
      </c>
      <c r="J472" s="11">
        <v>43.063661000000003</v>
      </c>
      <c r="K472" s="10" t="s">
        <v>1351</v>
      </c>
    </row>
    <row r="473" spans="1:11" ht="12" hidden="1" customHeight="1">
      <c r="A473" s="10" t="s">
        <v>61</v>
      </c>
      <c r="B473" s="10" t="s">
        <v>7</v>
      </c>
      <c r="C473" s="10" t="s">
        <v>303</v>
      </c>
      <c r="D473" s="10" t="s">
        <v>301</v>
      </c>
      <c r="E473" s="13"/>
      <c r="F473" s="10" t="s">
        <v>2759</v>
      </c>
      <c r="G473" s="10" t="s">
        <v>2760</v>
      </c>
      <c r="H473" s="10" t="s">
        <v>2219</v>
      </c>
      <c r="I473" s="11">
        <v>36.700000000000003</v>
      </c>
      <c r="J473" s="11">
        <v>43.35</v>
      </c>
      <c r="K473" s="15" t="s">
        <v>2761</v>
      </c>
    </row>
    <row r="474" spans="1:11" ht="12" hidden="1" customHeight="1">
      <c r="A474" s="10" t="s">
        <v>61</v>
      </c>
      <c r="B474" s="10" t="s">
        <v>7</v>
      </c>
      <c r="C474" s="10" t="s">
        <v>308</v>
      </c>
      <c r="D474" s="10" t="s">
        <v>306</v>
      </c>
      <c r="E474" s="11">
        <v>1511260</v>
      </c>
      <c r="F474" s="10" t="s">
        <v>2762</v>
      </c>
      <c r="G474" s="10" t="s">
        <v>2763</v>
      </c>
      <c r="H474" s="10" t="s">
        <v>2306</v>
      </c>
      <c r="I474" s="11">
        <v>36.374426</v>
      </c>
      <c r="J474" s="11">
        <v>42.451304</v>
      </c>
      <c r="K474" s="10" t="s">
        <v>1351</v>
      </c>
    </row>
    <row r="475" spans="1:11" ht="12" hidden="1" customHeight="1">
      <c r="A475" s="10" t="s">
        <v>61</v>
      </c>
      <c r="B475" s="10" t="s">
        <v>7</v>
      </c>
      <c r="C475" s="10" t="s">
        <v>308</v>
      </c>
      <c r="D475" s="10" t="s">
        <v>306</v>
      </c>
      <c r="E475" s="11">
        <v>1511261</v>
      </c>
      <c r="F475" s="10" t="s">
        <v>2764</v>
      </c>
      <c r="G475" s="10" t="s">
        <v>2765</v>
      </c>
      <c r="H475" s="10" t="s">
        <v>2766</v>
      </c>
      <c r="I475" s="11">
        <v>36.603329000000002</v>
      </c>
      <c r="J475" s="11">
        <v>42.623331999999998</v>
      </c>
      <c r="K475" s="10" t="s">
        <v>1351</v>
      </c>
    </row>
    <row r="476" spans="1:11" ht="12" hidden="1" customHeight="1">
      <c r="A476" s="10" t="s">
        <v>61</v>
      </c>
      <c r="B476" s="10" t="s">
        <v>7</v>
      </c>
      <c r="C476" s="10" t="s">
        <v>308</v>
      </c>
      <c r="D476" s="10" t="s">
        <v>306</v>
      </c>
      <c r="E476" s="11">
        <v>1511263</v>
      </c>
      <c r="F476" s="10" t="s">
        <v>2767</v>
      </c>
      <c r="G476" s="10" t="s">
        <v>2768</v>
      </c>
      <c r="H476" s="10" t="s">
        <v>2769</v>
      </c>
      <c r="I476" s="11">
        <v>36.760990999999997</v>
      </c>
      <c r="J476" s="11">
        <v>42.456288000000001</v>
      </c>
      <c r="K476" s="10" t="s">
        <v>1351</v>
      </c>
    </row>
    <row r="477" spans="1:11" ht="12" hidden="1" customHeight="1">
      <c r="A477" s="10" t="s">
        <v>61</v>
      </c>
      <c r="B477" s="10" t="s">
        <v>7</v>
      </c>
      <c r="C477" s="10" t="s">
        <v>311</v>
      </c>
      <c r="D477" s="10" t="s">
        <v>309</v>
      </c>
      <c r="E477" s="11">
        <v>1511244</v>
      </c>
      <c r="F477" s="10" t="s">
        <v>2770</v>
      </c>
      <c r="G477" s="10" t="s">
        <v>2771</v>
      </c>
      <c r="H477" s="10" t="s">
        <v>2772</v>
      </c>
      <c r="I477" s="11">
        <v>36.446542000000001</v>
      </c>
      <c r="J477" s="11">
        <v>43.102502999999999</v>
      </c>
      <c r="K477" s="10" t="s">
        <v>1351</v>
      </c>
    </row>
    <row r="478" spans="1:11" ht="12" hidden="1" customHeight="1">
      <c r="A478" s="10" t="s">
        <v>61</v>
      </c>
      <c r="B478" s="10" t="s">
        <v>7</v>
      </c>
      <c r="C478" s="10" t="s">
        <v>311</v>
      </c>
      <c r="D478" s="10" t="s">
        <v>309</v>
      </c>
      <c r="E478" s="11">
        <v>1511251</v>
      </c>
      <c r="F478" s="10" t="s">
        <v>2773</v>
      </c>
      <c r="G478" s="10" t="s">
        <v>2774</v>
      </c>
      <c r="H478" s="10" t="s">
        <v>2775</v>
      </c>
      <c r="I478" s="11">
        <v>36.401285000000001</v>
      </c>
      <c r="J478" s="11">
        <v>43.044269</v>
      </c>
      <c r="K478" s="10" t="s">
        <v>1351</v>
      </c>
    </row>
    <row r="479" spans="1:11" ht="12" hidden="1" customHeight="1">
      <c r="A479" s="10" t="s">
        <v>61</v>
      </c>
      <c r="B479" s="10" t="s">
        <v>7</v>
      </c>
      <c r="C479" s="10" t="s">
        <v>311</v>
      </c>
      <c r="D479" s="10" t="s">
        <v>309</v>
      </c>
      <c r="E479" s="11">
        <v>1511253</v>
      </c>
      <c r="F479" s="10" t="s">
        <v>2776</v>
      </c>
      <c r="G479" s="10" t="s">
        <v>2777</v>
      </c>
      <c r="H479" s="10" t="s">
        <v>2778</v>
      </c>
      <c r="I479" s="11">
        <v>36.660601999999997</v>
      </c>
      <c r="J479" s="11">
        <v>43.240582000000003</v>
      </c>
      <c r="K479" s="10" t="s">
        <v>1351</v>
      </c>
    </row>
    <row r="480" spans="1:11" ht="12" hidden="1" customHeight="1">
      <c r="A480" s="10" t="s">
        <v>61</v>
      </c>
      <c r="B480" s="10" t="s">
        <v>7</v>
      </c>
      <c r="C480" s="10" t="s">
        <v>311</v>
      </c>
      <c r="D480" s="10" t="s">
        <v>309</v>
      </c>
      <c r="E480" s="11">
        <v>1511252</v>
      </c>
      <c r="F480" s="10" t="s">
        <v>2779</v>
      </c>
      <c r="G480" s="10" t="s">
        <v>2780</v>
      </c>
      <c r="H480" s="10" t="s">
        <v>2781</v>
      </c>
      <c r="I480" s="11">
        <v>36.656877000000001</v>
      </c>
      <c r="J480" s="11">
        <v>43.216113999999997</v>
      </c>
      <c r="K480" s="10" t="s">
        <v>1351</v>
      </c>
    </row>
    <row r="481" spans="1:11" ht="12" hidden="1" customHeight="1">
      <c r="A481" s="10" t="s">
        <v>61</v>
      </c>
      <c r="B481" s="10" t="s">
        <v>7</v>
      </c>
      <c r="C481" s="10" t="s">
        <v>311</v>
      </c>
      <c r="D481" s="10" t="s">
        <v>309</v>
      </c>
      <c r="E481" s="11">
        <v>1511259</v>
      </c>
      <c r="F481" s="10" t="s">
        <v>2782</v>
      </c>
      <c r="G481" s="10" t="s">
        <v>2783</v>
      </c>
      <c r="H481" s="10" t="s">
        <v>2784</v>
      </c>
      <c r="I481" s="11">
        <v>36.646884999999997</v>
      </c>
      <c r="J481" s="11">
        <v>43.237000000000002</v>
      </c>
      <c r="K481" s="12" t="s">
        <v>1256</v>
      </c>
    </row>
    <row r="482" spans="1:11" ht="12" hidden="1" customHeight="1">
      <c r="A482" s="10" t="s">
        <v>61</v>
      </c>
      <c r="B482" s="10" t="s">
        <v>7</v>
      </c>
      <c r="C482" s="10" t="s">
        <v>311</v>
      </c>
      <c r="D482" s="10" t="s">
        <v>309</v>
      </c>
      <c r="E482" s="11">
        <v>1511256</v>
      </c>
      <c r="F482" s="10" t="s">
        <v>2785</v>
      </c>
      <c r="G482" s="10" t="s">
        <v>2786</v>
      </c>
      <c r="H482" s="10" t="s">
        <v>2787</v>
      </c>
      <c r="I482" s="11">
        <v>36.714055000000002</v>
      </c>
      <c r="J482" s="11">
        <v>42.953980999999999</v>
      </c>
      <c r="K482" s="10" t="s">
        <v>1351</v>
      </c>
    </row>
    <row r="483" spans="1:11" ht="12" hidden="1" customHeight="1">
      <c r="A483" s="10" t="s">
        <v>61</v>
      </c>
      <c r="B483" s="10" t="s">
        <v>7</v>
      </c>
      <c r="C483" s="10" t="s">
        <v>311</v>
      </c>
      <c r="D483" s="10" t="s">
        <v>309</v>
      </c>
      <c r="E483" s="11">
        <v>1511250</v>
      </c>
      <c r="F483" s="10" t="s">
        <v>2788</v>
      </c>
      <c r="G483" s="10" t="s">
        <v>2789</v>
      </c>
      <c r="H483" s="10" t="s">
        <v>2790</v>
      </c>
      <c r="I483" s="11">
        <v>36.596910999999999</v>
      </c>
      <c r="J483" s="11">
        <v>43.209265000000002</v>
      </c>
      <c r="K483" s="10" t="s">
        <v>1351</v>
      </c>
    </row>
    <row r="484" spans="1:11" ht="12" hidden="1" customHeight="1">
      <c r="A484" s="10" t="s">
        <v>61</v>
      </c>
      <c r="B484" s="10" t="s">
        <v>7</v>
      </c>
      <c r="C484" s="10" t="s">
        <v>311</v>
      </c>
      <c r="D484" s="10" t="s">
        <v>309</v>
      </c>
      <c r="E484" s="11">
        <v>1511254</v>
      </c>
      <c r="F484" s="10" t="s">
        <v>2791</v>
      </c>
      <c r="G484" s="10" t="s">
        <v>2792</v>
      </c>
      <c r="H484" s="10" t="s">
        <v>2793</v>
      </c>
      <c r="I484" s="11">
        <v>36.624594999999999</v>
      </c>
      <c r="J484" s="11">
        <v>43.221274999999999</v>
      </c>
      <c r="K484" s="10" t="s">
        <v>1351</v>
      </c>
    </row>
    <row r="485" spans="1:11" ht="12" hidden="1" customHeight="1">
      <c r="A485" s="10" t="s">
        <v>61</v>
      </c>
      <c r="B485" s="10" t="s">
        <v>7</v>
      </c>
      <c r="C485" s="10" t="s">
        <v>311</v>
      </c>
      <c r="D485" s="10" t="s">
        <v>309</v>
      </c>
      <c r="E485" s="11">
        <v>1511247</v>
      </c>
      <c r="F485" s="10" t="s">
        <v>2794</v>
      </c>
      <c r="G485" s="10" t="s">
        <v>2795</v>
      </c>
      <c r="H485" s="10" t="s">
        <v>2796</v>
      </c>
      <c r="I485" s="11">
        <v>36.512565000000002</v>
      </c>
      <c r="J485" s="11">
        <v>42.827224000000001</v>
      </c>
      <c r="K485" s="10" t="s">
        <v>1351</v>
      </c>
    </row>
    <row r="486" spans="1:11" ht="12" hidden="1" customHeight="1">
      <c r="A486" s="10" t="s">
        <v>62</v>
      </c>
      <c r="B486" s="10" t="s">
        <v>43</v>
      </c>
      <c r="C486" s="10" t="s">
        <v>122</v>
      </c>
      <c r="D486" s="10" t="s">
        <v>13</v>
      </c>
      <c r="E486" s="11">
        <v>411034</v>
      </c>
      <c r="F486" s="10" t="s">
        <v>2797</v>
      </c>
      <c r="G486" s="10" t="s">
        <v>2798</v>
      </c>
      <c r="H486" s="10" t="s">
        <v>2799</v>
      </c>
      <c r="I486" s="11">
        <v>32.152706000000002</v>
      </c>
      <c r="J486" s="11">
        <v>44.998280000000001</v>
      </c>
      <c r="K486" s="10" t="s">
        <v>1351</v>
      </c>
    </row>
    <row r="487" spans="1:11" ht="12" hidden="1" customHeight="1">
      <c r="A487" s="10" t="s">
        <v>62</v>
      </c>
      <c r="B487" s="10" t="s">
        <v>43</v>
      </c>
      <c r="C487" s="10" t="s">
        <v>122</v>
      </c>
      <c r="D487" s="10" t="s">
        <v>13</v>
      </c>
      <c r="E487" s="11">
        <v>411027</v>
      </c>
      <c r="F487" s="10" t="s">
        <v>2800</v>
      </c>
      <c r="G487" s="10" t="s">
        <v>2801</v>
      </c>
      <c r="H487" s="10" t="s">
        <v>2802</v>
      </c>
      <c r="I487" s="11">
        <v>32.151162999999997</v>
      </c>
      <c r="J487" s="11">
        <v>44.995904000000003</v>
      </c>
      <c r="K487" s="10" t="s">
        <v>1351</v>
      </c>
    </row>
    <row r="488" spans="1:11" ht="12" hidden="1" customHeight="1">
      <c r="A488" s="10" t="s">
        <v>62</v>
      </c>
      <c r="B488" s="10" t="s">
        <v>43</v>
      </c>
      <c r="C488" s="10" t="s">
        <v>122</v>
      </c>
      <c r="D488" s="10" t="s">
        <v>13</v>
      </c>
      <c r="E488" s="11">
        <v>411035</v>
      </c>
      <c r="F488" s="10" t="s">
        <v>2803</v>
      </c>
      <c r="G488" s="10" t="s">
        <v>2804</v>
      </c>
      <c r="H488" s="10" t="s">
        <v>2805</v>
      </c>
      <c r="I488" s="11">
        <v>31.971889000000001</v>
      </c>
      <c r="J488" s="11">
        <v>45.405500000000004</v>
      </c>
      <c r="K488" s="10" t="s">
        <v>1351</v>
      </c>
    </row>
    <row r="489" spans="1:11" ht="12" hidden="1" customHeight="1">
      <c r="A489" s="10" t="s">
        <v>62</v>
      </c>
      <c r="B489" s="10" t="s">
        <v>43</v>
      </c>
      <c r="C489" s="10" t="s">
        <v>131</v>
      </c>
      <c r="D489" s="10" t="s">
        <v>2806</v>
      </c>
      <c r="E489" s="11">
        <v>411029</v>
      </c>
      <c r="F489" s="10" t="s">
        <v>2807</v>
      </c>
      <c r="G489" s="10" t="s">
        <v>2808</v>
      </c>
      <c r="H489" s="10" t="s">
        <v>2809</v>
      </c>
      <c r="I489" s="11">
        <v>32.055452000000002</v>
      </c>
      <c r="J489" s="11">
        <v>44.559533000000002</v>
      </c>
      <c r="K489" s="10" t="s">
        <v>1351</v>
      </c>
    </row>
    <row r="490" spans="1:11" ht="12" hidden="1" customHeight="1">
      <c r="A490" s="10" t="s">
        <v>62</v>
      </c>
      <c r="B490" s="10" t="s">
        <v>43</v>
      </c>
      <c r="C490" s="10" t="s">
        <v>131</v>
      </c>
      <c r="D490" s="10" t="s">
        <v>2806</v>
      </c>
      <c r="E490" s="11">
        <v>411030</v>
      </c>
      <c r="F490" s="10" t="s">
        <v>2810</v>
      </c>
      <c r="G490" s="10" t="s">
        <v>2811</v>
      </c>
      <c r="H490" s="10" t="s">
        <v>2812</v>
      </c>
      <c r="I490" s="11">
        <v>32.023277</v>
      </c>
      <c r="J490" s="11">
        <v>44.544244999999997</v>
      </c>
      <c r="K490" s="10" t="s">
        <v>1351</v>
      </c>
    </row>
    <row r="491" spans="1:11" ht="12" hidden="1" customHeight="1">
      <c r="A491" s="10" t="s">
        <v>62</v>
      </c>
      <c r="B491" s="10" t="s">
        <v>43</v>
      </c>
      <c r="C491" s="10" t="s">
        <v>125</v>
      </c>
      <c r="D491" s="10" t="s">
        <v>123</v>
      </c>
      <c r="E491" s="11">
        <v>411041</v>
      </c>
      <c r="F491" s="10" t="s">
        <v>2813</v>
      </c>
      <c r="G491" s="10" t="s">
        <v>2814</v>
      </c>
      <c r="H491" s="10" t="s">
        <v>2815</v>
      </c>
      <c r="I491" s="11">
        <v>32.026913999999998</v>
      </c>
      <c r="J491" s="11">
        <v>44.801558</v>
      </c>
      <c r="K491" s="10" t="s">
        <v>1351</v>
      </c>
    </row>
    <row r="492" spans="1:11" ht="12" hidden="1" customHeight="1">
      <c r="A492" s="10" t="s">
        <v>62</v>
      </c>
      <c r="B492" s="10" t="s">
        <v>43</v>
      </c>
      <c r="C492" s="10" t="s">
        <v>125</v>
      </c>
      <c r="D492" s="10" t="s">
        <v>123</v>
      </c>
      <c r="E492" s="11">
        <v>411040</v>
      </c>
      <c r="F492" s="10" t="s">
        <v>2816</v>
      </c>
      <c r="G492" s="10" t="s">
        <v>2817</v>
      </c>
      <c r="H492" s="10" t="s">
        <v>2818</v>
      </c>
      <c r="I492" s="11">
        <v>32.008114999999997</v>
      </c>
      <c r="J492" s="11">
        <v>44.852910999999999</v>
      </c>
      <c r="K492" s="10" t="s">
        <v>1351</v>
      </c>
    </row>
    <row r="493" spans="1:11" ht="12" hidden="1" customHeight="1">
      <c r="A493" s="10" t="s">
        <v>62</v>
      </c>
      <c r="B493" s="10" t="s">
        <v>43</v>
      </c>
      <c r="C493" s="10" t="s">
        <v>125</v>
      </c>
      <c r="D493" s="10" t="s">
        <v>123</v>
      </c>
      <c r="E493" s="11">
        <v>411024</v>
      </c>
      <c r="F493" s="10" t="s">
        <v>2819</v>
      </c>
      <c r="G493" s="10" t="s">
        <v>2820</v>
      </c>
      <c r="H493" s="10" t="s">
        <v>2821</v>
      </c>
      <c r="I493" s="11">
        <v>31.969913999999999</v>
      </c>
      <c r="J493" s="11">
        <v>44.899698000000001</v>
      </c>
      <c r="K493" s="10" t="s">
        <v>1351</v>
      </c>
    </row>
    <row r="494" spans="1:11" ht="12" hidden="1" customHeight="1">
      <c r="A494" s="10" t="s">
        <v>62</v>
      </c>
      <c r="B494" s="10" t="s">
        <v>43</v>
      </c>
      <c r="C494" s="10" t="s">
        <v>125</v>
      </c>
      <c r="D494" s="10" t="s">
        <v>123</v>
      </c>
      <c r="E494" s="11">
        <v>411020</v>
      </c>
      <c r="F494" s="10" t="s">
        <v>2822</v>
      </c>
      <c r="G494" s="10" t="s">
        <v>2823</v>
      </c>
      <c r="H494" s="10" t="s">
        <v>2824</v>
      </c>
      <c r="I494" s="11">
        <v>31.800844000000001</v>
      </c>
      <c r="J494" s="11">
        <v>44.584910000000001</v>
      </c>
      <c r="K494" s="10" t="s">
        <v>1351</v>
      </c>
    </row>
    <row r="495" spans="1:11" ht="12" hidden="1" customHeight="1">
      <c r="A495" s="10" t="s">
        <v>62</v>
      </c>
      <c r="B495" s="10" t="s">
        <v>43</v>
      </c>
      <c r="C495" s="10" t="s">
        <v>125</v>
      </c>
      <c r="D495" s="10" t="s">
        <v>123</v>
      </c>
      <c r="E495" s="11">
        <v>411031</v>
      </c>
      <c r="F495" s="10" t="s">
        <v>2825</v>
      </c>
      <c r="G495" s="10" t="s">
        <v>2826</v>
      </c>
      <c r="H495" s="10" t="s">
        <v>2827</v>
      </c>
      <c r="I495" s="11">
        <v>32.090040000000002</v>
      </c>
      <c r="J495" s="11">
        <v>44.761853000000002</v>
      </c>
      <c r="K495" s="10" t="s">
        <v>1351</v>
      </c>
    </row>
    <row r="496" spans="1:11" ht="12" hidden="1" customHeight="1">
      <c r="A496" s="10" t="s">
        <v>62</v>
      </c>
      <c r="B496" s="10" t="s">
        <v>43</v>
      </c>
      <c r="C496" s="10" t="s">
        <v>125</v>
      </c>
      <c r="D496" s="10" t="s">
        <v>123</v>
      </c>
      <c r="E496" s="11">
        <v>411021</v>
      </c>
      <c r="F496" s="10" t="s">
        <v>2828</v>
      </c>
      <c r="G496" s="10" t="s">
        <v>2829</v>
      </c>
      <c r="H496" s="10" t="s">
        <v>2830</v>
      </c>
      <c r="I496" s="11">
        <v>31.969913999999999</v>
      </c>
      <c r="J496" s="11">
        <v>44.899698000000001</v>
      </c>
      <c r="K496" s="10" t="s">
        <v>1351</v>
      </c>
    </row>
    <row r="497" spans="1:11" ht="12" hidden="1" customHeight="1">
      <c r="A497" s="10" t="s">
        <v>62</v>
      </c>
      <c r="B497" s="10" t="s">
        <v>43</v>
      </c>
      <c r="C497" s="10" t="s">
        <v>125</v>
      </c>
      <c r="D497" s="10" t="s">
        <v>123</v>
      </c>
      <c r="E497" s="11">
        <v>411038</v>
      </c>
      <c r="F497" s="10" t="s">
        <v>2831</v>
      </c>
      <c r="G497" s="10" t="s">
        <v>2832</v>
      </c>
      <c r="H497" s="10" t="s">
        <v>2833</v>
      </c>
      <c r="I497" s="11">
        <v>32.018273999999998</v>
      </c>
      <c r="J497" s="11">
        <v>45.045591999999999</v>
      </c>
      <c r="K497" s="10" t="s">
        <v>1351</v>
      </c>
    </row>
    <row r="498" spans="1:11" ht="12" hidden="1" customHeight="1">
      <c r="A498" s="10" t="s">
        <v>62</v>
      </c>
      <c r="B498" s="10" t="s">
        <v>43</v>
      </c>
      <c r="C498" s="10" t="s">
        <v>125</v>
      </c>
      <c r="D498" s="10" t="s">
        <v>123</v>
      </c>
      <c r="E498" s="11">
        <v>411042</v>
      </c>
      <c r="F498" s="10" t="s">
        <v>2834</v>
      </c>
      <c r="G498" s="10" t="s">
        <v>2835</v>
      </c>
      <c r="H498" s="10" t="s">
        <v>2836</v>
      </c>
      <c r="I498" s="11">
        <v>32.145499000000001</v>
      </c>
      <c r="J498" s="11">
        <v>44.934739999999998</v>
      </c>
      <c r="K498" s="10" t="s">
        <v>1351</v>
      </c>
    </row>
    <row r="499" spans="1:11" ht="12" hidden="1" customHeight="1">
      <c r="A499" s="10" t="s">
        <v>62</v>
      </c>
      <c r="B499" s="10" t="s">
        <v>43</v>
      </c>
      <c r="C499" s="10" t="s">
        <v>125</v>
      </c>
      <c r="D499" s="10" t="s">
        <v>123</v>
      </c>
      <c r="E499" s="11">
        <v>411037</v>
      </c>
      <c r="F499" s="10" t="s">
        <v>2837</v>
      </c>
      <c r="G499" s="10" t="s">
        <v>2838</v>
      </c>
      <c r="H499" s="10" t="s">
        <v>2839</v>
      </c>
      <c r="I499" s="11">
        <v>32.136831999999998</v>
      </c>
      <c r="J499" s="11">
        <v>44.936279999999996</v>
      </c>
      <c r="K499" s="10" t="s">
        <v>1351</v>
      </c>
    </row>
    <row r="500" spans="1:11" ht="12" hidden="1" customHeight="1">
      <c r="A500" s="10" t="s">
        <v>62</v>
      </c>
      <c r="B500" s="10" t="s">
        <v>43</v>
      </c>
      <c r="C500" s="10" t="s">
        <v>125</v>
      </c>
      <c r="D500" s="10" t="s">
        <v>123</v>
      </c>
      <c r="E500" s="11">
        <v>411039</v>
      </c>
      <c r="F500" s="10" t="s">
        <v>2840</v>
      </c>
      <c r="G500" s="10" t="s">
        <v>2841</v>
      </c>
      <c r="H500" s="10" t="s">
        <v>2842</v>
      </c>
      <c r="I500" s="11">
        <v>32.006993999999999</v>
      </c>
      <c r="J500" s="11">
        <v>44.932177000000003</v>
      </c>
      <c r="K500" s="10" t="s">
        <v>1351</v>
      </c>
    </row>
    <row r="501" spans="1:11" ht="12" hidden="1" customHeight="1">
      <c r="A501" s="10" t="s">
        <v>62</v>
      </c>
      <c r="B501" s="10" t="s">
        <v>43</v>
      </c>
      <c r="C501" s="10" t="s">
        <v>125</v>
      </c>
      <c r="D501" s="10" t="s">
        <v>123</v>
      </c>
      <c r="E501" s="11">
        <v>411022</v>
      </c>
      <c r="F501" s="10" t="s">
        <v>2843</v>
      </c>
      <c r="G501" s="10" t="s">
        <v>2844</v>
      </c>
      <c r="H501" s="10" t="s">
        <v>2845</v>
      </c>
      <c r="I501" s="11">
        <v>32.006098999999999</v>
      </c>
      <c r="J501" s="11">
        <v>44.860036999999998</v>
      </c>
      <c r="K501" s="10" t="s">
        <v>1351</v>
      </c>
    </row>
    <row r="502" spans="1:11" ht="12" hidden="1" customHeight="1">
      <c r="A502" s="10" t="s">
        <v>62</v>
      </c>
      <c r="B502" s="10" t="s">
        <v>43</v>
      </c>
      <c r="C502" s="10" t="s">
        <v>125</v>
      </c>
      <c r="D502" s="10" t="s">
        <v>123</v>
      </c>
      <c r="E502" s="11">
        <v>411026</v>
      </c>
      <c r="F502" s="10" t="s">
        <v>2846</v>
      </c>
      <c r="G502" s="10" t="s">
        <v>2847</v>
      </c>
      <c r="H502" s="10" t="s">
        <v>2848</v>
      </c>
      <c r="I502" s="11">
        <v>32.064619999999998</v>
      </c>
      <c r="J502" s="11">
        <v>44.771672000000002</v>
      </c>
      <c r="K502" s="10" t="s">
        <v>1351</v>
      </c>
    </row>
    <row r="503" spans="1:11" ht="12" hidden="1" customHeight="1">
      <c r="A503" s="10" t="s">
        <v>62</v>
      </c>
      <c r="B503" s="10" t="s">
        <v>43</v>
      </c>
      <c r="C503" s="10" t="s">
        <v>125</v>
      </c>
      <c r="D503" s="10" t="s">
        <v>123</v>
      </c>
      <c r="E503" s="11">
        <v>411023</v>
      </c>
      <c r="F503" s="10" t="s">
        <v>2849</v>
      </c>
      <c r="G503" s="10" t="s">
        <v>2850</v>
      </c>
      <c r="H503" s="10" t="s">
        <v>2851</v>
      </c>
      <c r="I503" s="11">
        <v>31.944158000000002</v>
      </c>
      <c r="J503" s="11">
        <v>44.850879999999997</v>
      </c>
      <c r="K503" s="10" t="s">
        <v>1351</v>
      </c>
    </row>
    <row r="504" spans="1:11" ht="12" hidden="1" customHeight="1">
      <c r="A504" s="10" t="s">
        <v>62</v>
      </c>
      <c r="B504" s="10" t="s">
        <v>43</v>
      </c>
      <c r="C504" s="10" t="s">
        <v>128</v>
      </c>
      <c r="D504" s="10" t="s">
        <v>126</v>
      </c>
      <c r="E504" s="11">
        <v>411025</v>
      </c>
      <c r="F504" s="10" t="s">
        <v>2852</v>
      </c>
      <c r="G504" s="10" t="s">
        <v>2853</v>
      </c>
      <c r="H504" s="10" t="s">
        <v>2854</v>
      </c>
      <c r="I504" s="11">
        <v>31.575182999999999</v>
      </c>
      <c r="J504" s="11">
        <v>44.642553999999997</v>
      </c>
      <c r="K504" s="10" t="s">
        <v>1351</v>
      </c>
    </row>
    <row r="505" spans="1:11" ht="12" hidden="1" customHeight="1">
      <c r="A505" s="10" t="s">
        <v>62</v>
      </c>
      <c r="B505" s="10" t="s">
        <v>43</v>
      </c>
      <c r="C505" s="10" t="s">
        <v>128</v>
      </c>
      <c r="D505" s="10" t="s">
        <v>126</v>
      </c>
      <c r="E505" s="11">
        <v>411032</v>
      </c>
      <c r="F505" s="10" t="s">
        <v>2855</v>
      </c>
      <c r="G505" s="10" t="s">
        <v>2856</v>
      </c>
      <c r="H505" s="10" t="s">
        <v>2857</v>
      </c>
      <c r="I505" s="11">
        <v>31.728888999999999</v>
      </c>
      <c r="J505" s="11">
        <v>44.982225999999997</v>
      </c>
      <c r="K505" s="10" t="s">
        <v>1351</v>
      </c>
    </row>
    <row r="506" spans="1:11" ht="12" hidden="1" customHeight="1">
      <c r="A506" s="10" t="s">
        <v>62</v>
      </c>
      <c r="B506" s="10" t="s">
        <v>43</v>
      </c>
      <c r="C506" s="10" t="s">
        <v>128</v>
      </c>
      <c r="D506" s="10" t="s">
        <v>126</v>
      </c>
      <c r="E506" s="11">
        <v>411028</v>
      </c>
      <c r="F506" s="10" t="s">
        <v>2858</v>
      </c>
      <c r="G506" s="10" t="s">
        <v>2859</v>
      </c>
      <c r="H506" s="10" t="s">
        <v>2860</v>
      </c>
      <c r="I506" s="11">
        <v>31.819987999999999</v>
      </c>
      <c r="J506" s="11">
        <v>44.940626999999999</v>
      </c>
      <c r="K506" s="10" t="s">
        <v>1351</v>
      </c>
    </row>
    <row r="507" spans="1:11" ht="12" hidden="1" customHeight="1">
      <c r="A507" s="10" t="s">
        <v>62</v>
      </c>
      <c r="B507" s="10" t="s">
        <v>43</v>
      </c>
      <c r="C507" s="10" t="s">
        <v>128</v>
      </c>
      <c r="D507" s="10" t="s">
        <v>126</v>
      </c>
      <c r="E507" s="11">
        <v>411033</v>
      </c>
      <c r="F507" s="10" t="s">
        <v>2861</v>
      </c>
      <c r="G507" s="10" t="s">
        <v>2862</v>
      </c>
      <c r="H507" s="10" t="s">
        <v>2863</v>
      </c>
      <c r="I507" s="11">
        <v>31.855063999999999</v>
      </c>
      <c r="J507" s="11">
        <v>44.930777999999997</v>
      </c>
      <c r="K507" s="10" t="s">
        <v>1351</v>
      </c>
    </row>
    <row r="508" spans="1:11" ht="12" hidden="1" customHeight="1">
      <c r="A508" s="10" t="s">
        <v>62</v>
      </c>
      <c r="B508" s="10" t="s">
        <v>43</v>
      </c>
      <c r="C508" s="10" t="s">
        <v>128</v>
      </c>
      <c r="D508" s="10" t="s">
        <v>126</v>
      </c>
      <c r="E508" s="11">
        <v>411036</v>
      </c>
      <c r="F508" s="10" t="s">
        <v>2864</v>
      </c>
      <c r="G508" s="10" t="s">
        <v>2865</v>
      </c>
      <c r="H508" s="10" t="s">
        <v>2866</v>
      </c>
      <c r="I508" s="11">
        <v>31.613285000000001</v>
      </c>
      <c r="J508" s="11">
        <v>44.752130000000001</v>
      </c>
      <c r="K508" s="10" t="s">
        <v>1351</v>
      </c>
    </row>
    <row r="509" spans="1:11" ht="12" hidden="1" customHeight="1">
      <c r="A509" s="10" t="s">
        <v>63</v>
      </c>
      <c r="B509" s="10" t="s">
        <v>44</v>
      </c>
      <c r="C509" s="10" t="s">
        <v>343</v>
      </c>
      <c r="D509" s="10" t="s">
        <v>2867</v>
      </c>
      <c r="E509" s="11">
        <v>1811335</v>
      </c>
      <c r="F509" s="10" t="s">
        <v>2868</v>
      </c>
      <c r="G509" s="10" t="s">
        <v>2869</v>
      </c>
      <c r="H509" s="10" t="s">
        <v>2870</v>
      </c>
      <c r="I509" s="11">
        <v>34.454189999999997</v>
      </c>
      <c r="J509" s="11">
        <v>43.789642999999998</v>
      </c>
      <c r="K509" s="10" t="s">
        <v>1351</v>
      </c>
    </row>
    <row r="510" spans="1:11" ht="12" hidden="1" customHeight="1">
      <c r="A510" s="10" t="s">
        <v>63</v>
      </c>
      <c r="B510" s="10" t="s">
        <v>44</v>
      </c>
      <c r="C510" s="10" t="s">
        <v>343</v>
      </c>
      <c r="D510" s="10" t="s">
        <v>2867</v>
      </c>
      <c r="E510" s="11">
        <v>1811334</v>
      </c>
      <c r="F510" s="10" t="s">
        <v>2871</v>
      </c>
      <c r="G510" s="10" t="s">
        <v>2872</v>
      </c>
      <c r="H510" s="10" t="s">
        <v>2873</v>
      </c>
      <c r="I510" s="11">
        <v>34.456228000000003</v>
      </c>
      <c r="J510" s="11">
        <v>43.785325999999998</v>
      </c>
      <c r="K510" s="10" t="s">
        <v>1351</v>
      </c>
    </row>
    <row r="511" spans="1:11" ht="12" hidden="1" customHeight="1">
      <c r="A511" s="10" t="s">
        <v>63</v>
      </c>
      <c r="B511" s="10" t="s">
        <v>44</v>
      </c>
      <c r="C511" s="10" t="s">
        <v>351</v>
      </c>
      <c r="D511" s="10" t="s">
        <v>2874</v>
      </c>
      <c r="E511" s="11">
        <v>1811336</v>
      </c>
      <c r="F511" s="10" t="s">
        <v>2875</v>
      </c>
      <c r="G511" s="10" t="s">
        <v>2876</v>
      </c>
      <c r="H511" s="10" t="s">
        <v>2877</v>
      </c>
      <c r="I511" s="11">
        <v>35.474212999999999</v>
      </c>
      <c r="J511" s="11">
        <v>43.239139999999999</v>
      </c>
      <c r="K511" s="10" t="s">
        <v>1351</v>
      </c>
    </row>
    <row r="512" spans="1:11" ht="12" hidden="1" customHeight="1">
      <c r="A512" s="10" t="s">
        <v>63</v>
      </c>
      <c r="B512" s="10" t="s">
        <v>44</v>
      </c>
      <c r="C512" s="10" t="s">
        <v>351</v>
      </c>
      <c r="D512" s="10" t="s">
        <v>2874</v>
      </c>
      <c r="E512" s="11">
        <v>1811338</v>
      </c>
      <c r="F512" s="10" t="s">
        <v>2878</v>
      </c>
      <c r="G512" s="10" t="s">
        <v>2879</v>
      </c>
      <c r="H512" s="10" t="s">
        <v>2880</v>
      </c>
      <c r="I512" s="11">
        <v>35.326433000000002</v>
      </c>
      <c r="J512" s="11">
        <v>43.187682000000002</v>
      </c>
      <c r="K512" s="10" t="s">
        <v>1351</v>
      </c>
    </row>
    <row r="513" spans="1:11" ht="12" hidden="1" customHeight="1">
      <c r="A513" s="10" t="s">
        <v>63</v>
      </c>
      <c r="B513" s="10" t="s">
        <v>44</v>
      </c>
      <c r="C513" s="10" t="s">
        <v>356</v>
      </c>
      <c r="D513" s="10" t="s">
        <v>34</v>
      </c>
      <c r="E513" s="11">
        <v>1811333</v>
      </c>
      <c r="F513" s="10" t="s">
        <v>2881</v>
      </c>
      <c r="G513" s="10" t="s">
        <v>2882</v>
      </c>
      <c r="H513" s="10" t="s">
        <v>2883</v>
      </c>
      <c r="I513" s="11">
        <v>35.063738999999998</v>
      </c>
      <c r="J513" s="11">
        <v>43.547350000000002</v>
      </c>
      <c r="K513" s="10" t="s">
        <v>1351</v>
      </c>
    </row>
    <row r="514" spans="1:11" ht="12" hidden="1" customHeight="1">
      <c r="A514" s="10" t="s">
        <v>64</v>
      </c>
      <c r="B514" s="10" t="s">
        <v>150</v>
      </c>
      <c r="C514" s="10" t="s">
        <v>141</v>
      </c>
      <c r="D514" s="10" t="s">
        <v>14</v>
      </c>
      <c r="E514" s="13"/>
      <c r="F514" s="10" t="s">
        <v>2884</v>
      </c>
      <c r="G514" s="10" t="s">
        <v>2885</v>
      </c>
      <c r="H514" s="10" t="s">
        <v>2219</v>
      </c>
      <c r="I514" s="11">
        <v>34.705759999999998</v>
      </c>
      <c r="J514" s="11">
        <v>45.448979999999999</v>
      </c>
      <c r="K514" s="15" t="s">
        <v>2761</v>
      </c>
    </row>
    <row r="515" spans="1:11" ht="12" hidden="1" customHeight="1">
      <c r="A515" s="10" t="s">
        <v>64</v>
      </c>
      <c r="B515" s="10" t="s">
        <v>150</v>
      </c>
      <c r="C515" s="10" t="s">
        <v>152</v>
      </c>
      <c r="D515" s="10" t="s">
        <v>150</v>
      </c>
      <c r="E515" s="13"/>
      <c r="F515" s="10" t="s">
        <v>2886</v>
      </c>
      <c r="G515" s="10" t="s">
        <v>2887</v>
      </c>
      <c r="H515" s="10" t="s">
        <v>2219</v>
      </c>
      <c r="I515" s="11">
        <v>35.383299999999998</v>
      </c>
      <c r="J515" s="11">
        <v>45.4833</v>
      </c>
      <c r="K515" s="15" t="s">
        <v>2761</v>
      </c>
    </row>
    <row r="516" spans="1:11" ht="12" hidden="1" customHeight="1">
      <c r="A516" s="10" t="s">
        <v>64</v>
      </c>
      <c r="B516" s="10" t="s">
        <v>45</v>
      </c>
      <c r="C516" s="10" t="s">
        <v>133</v>
      </c>
      <c r="D516" s="10" t="s">
        <v>2888</v>
      </c>
      <c r="E516" s="13"/>
      <c r="F516" s="10" t="s">
        <v>2889</v>
      </c>
      <c r="G516" s="10" t="s">
        <v>2890</v>
      </c>
      <c r="H516" s="10" t="s">
        <v>2219</v>
      </c>
      <c r="I516" s="11">
        <v>35.494720000000001</v>
      </c>
      <c r="J516" s="11">
        <v>44.971150000000002</v>
      </c>
      <c r="K516" s="15" t="s">
        <v>2761</v>
      </c>
    </row>
    <row r="517" spans="1:11" ht="12" hidden="1" customHeight="1">
      <c r="A517" s="10" t="s">
        <v>64</v>
      </c>
      <c r="B517" s="10" t="s">
        <v>45</v>
      </c>
      <c r="C517" s="10" t="s">
        <v>133</v>
      </c>
      <c r="D517" s="10" t="s">
        <v>17</v>
      </c>
      <c r="E517" s="11">
        <v>513395</v>
      </c>
      <c r="F517" s="10" t="s">
        <v>2891</v>
      </c>
      <c r="G517" s="10" t="s">
        <v>2892</v>
      </c>
      <c r="H517" s="10" t="s">
        <v>2893</v>
      </c>
      <c r="I517" s="11">
        <v>35.530760000000001</v>
      </c>
      <c r="J517" s="11">
        <v>44.833350000000003</v>
      </c>
      <c r="K517" s="10" t="s">
        <v>1351</v>
      </c>
    </row>
    <row r="518" spans="1:11" ht="12" hidden="1" customHeight="1">
      <c r="A518" s="10" t="s">
        <v>64</v>
      </c>
      <c r="B518" s="10" t="s">
        <v>45</v>
      </c>
      <c r="C518" s="10" t="s">
        <v>133</v>
      </c>
      <c r="D518" s="10" t="s">
        <v>17</v>
      </c>
      <c r="E518" s="11">
        <v>513373</v>
      </c>
      <c r="F518" s="10" t="s">
        <v>2894</v>
      </c>
      <c r="G518" s="10" t="s">
        <v>2895</v>
      </c>
      <c r="H518" s="10" t="s">
        <v>2896</v>
      </c>
      <c r="I518" s="11">
        <v>35.627929999999999</v>
      </c>
      <c r="J518" s="11">
        <v>44.967280000000002</v>
      </c>
      <c r="K518" s="10" t="s">
        <v>1351</v>
      </c>
    </row>
    <row r="519" spans="1:11" ht="12" hidden="1" customHeight="1">
      <c r="A519" s="10" t="s">
        <v>64</v>
      </c>
      <c r="B519" s="10" t="s">
        <v>45</v>
      </c>
      <c r="C519" s="10" t="s">
        <v>133</v>
      </c>
      <c r="D519" s="10" t="s">
        <v>17</v>
      </c>
      <c r="E519" s="11">
        <v>513368</v>
      </c>
      <c r="F519" s="10" t="s">
        <v>2897</v>
      </c>
      <c r="G519" s="10" t="s">
        <v>2898</v>
      </c>
      <c r="H519" s="10" t="s">
        <v>2899</v>
      </c>
      <c r="I519" s="11">
        <v>35.1</v>
      </c>
      <c r="J519" s="11">
        <v>45</v>
      </c>
      <c r="K519" s="10" t="s">
        <v>1351</v>
      </c>
    </row>
    <row r="520" spans="1:11" ht="12" hidden="1" customHeight="1">
      <c r="A520" s="10" t="s">
        <v>64</v>
      </c>
      <c r="B520" s="10" t="s">
        <v>45</v>
      </c>
      <c r="C520" s="10" t="s">
        <v>133</v>
      </c>
      <c r="D520" s="10" t="s">
        <v>17</v>
      </c>
      <c r="E520" s="11">
        <v>513389</v>
      </c>
      <c r="F520" s="10" t="s">
        <v>2900</v>
      </c>
      <c r="G520" s="10" t="s">
        <v>2901</v>
      </c>
      <c r="H520" s="10" t="s">
        <v>2902</v>
      </c>
      <c r="I520" s="11">
        <v>35.538969999999999</v>
      </c>
      <c r="J520" s="11">
        <v>44.827689999999997</v>
      </c>
      <c r="K520" s="10" t="s">
        <v>1351</v>
      </c>
    </row>
    <row r="521" spans="1:11" ht="12" hidden="1" customHeight="1">
      <c r="A521" s="10" t="s">
        <v>64</v>
      </c>
      <c r="B521" s="10" t="s">
        <v>45</v>
      </c>
      <c r="C521" s="10" t="s">
        <v>133</v>
      </c>
      <c r="D521" s="10" t="s">
        <v>17</v>
      </c>
      <c r="E521" s="11">
        <v>513378</v>
      </c>
      <c r="F521" s="10" t="s">
        <v>2903</v>
      </c>
      <c r="G521" s="10" t="s">
        <v>2904</v>
      </c>
      <c r="H521" s="10" t="s">
        <v>2905</v>
      </c>
      <c r="I521" s="11">
        <v>35.622250000000001</v>
      </c>
      <c r="J521" s="11">
        <v>44.958750000000002</v>
      </c>
      <c r="K521" s="10" t="s">
        <v>1351</v>
      </c>
    </row>
    <row r="522" spans="1:11" ht="12" hidden="1" customHeight="1">
      <c r="A522" s="10" t="s">
        <v>64</v>
      </c>
      <c r="B522" s="10" t="s">
        <v>45</v>
      </c>
      <c r="C522" s="10" t="s">
        <v>133</v>
      </c>
      <c r="D522" s="10" t="s">
        <v>17</v>
      </c>
      <c r="E522" s="11">
        <v>513380</v>
      </c>
      <c r="F522" s="10" t="s">
        <v>2906</v>
      </c>
      <c r="G522" s="10" t="s">
        <v>2907</v>
      </c>
      <c r="H522" s="10" t="s">
        <v>2908</v>
      </c>
      <c r="I522" s="11">
        <v>35.625430000000001</v>
      </c>
      <c r="J522" s="11">
        <v>44.954149999999998</v>
      </c>
      <c r="K522" s="10" t="s">
        <v>1351</v>
      </c>
    </row>
    <row r="523" spans="1:11" ht="12" hidden="1" customHeight="1">
      <c r="A523" s="10" t="s">
        <v>64</v>
      </c>
      <c r="B523" s="10" t="s">
        <v>45</v>
      </c>
      <c r="C523" s="10" t="s">
        <v>133</v>
      </c>
      <c r="D523" s="10" t="s">
        <v>17</v>
      </c>
      <c r="E523" s="11">
        <v>513377</v>
      </c>
      <c r="F523" s="10" t="s">
        <v>2909</v>
      </c>
      <c r="G523" s="10" t="s">
        <v>2910</v>
      </c>
      <c r="H523" s="10" t="s">
        <v>2911</v>
      </c>
      <c r="I523" s="11">
        <v>35.620420000000003</v>
      </c>
      <c r="J523" s="11">
        <v>44.95617</v>
      </c>
      <c r="K523" s="10" t="s">
        <v>1351</v>
      </c>
    </row>
    <row r="524" spans="1:11" ht="12" hidden="1" customHeight="1">
      <c r="A524" s="10" t="s">
        <v>64</v>
      </c>
      <c r="B524" s="10" t="s">
        <v>45</v>
      </c>
      <c r="C524" s="10" t="s">
        <v>133</v>
      </c>
      <c r="D524" s="10" t="s">
        <v>17</v>
      </c>
      <c r="E524" s="11">
        <v>513379</v>
      </c>
      <c r="F524" s="10" t="s">
        <v>2912</v>
      </c>
      <c r="G524" s="10" t="s">
        <v>2913</v>
      </c>
      <c r="H524" s="10" t="s">
        <v>2914</v>
      </c>
      <c r="I524" s="11">
        <v>35.626449999999998</v>
      </c>
      <c r="J524" s="11">
        <v>44.954680000000003</v>
      </c>
      <c r="K524" s="10" t="s">
        <v>1351</v>
      </c>
    </row>
    <row r="525" spans="1:11" ht="12" hidden="1" customHeight="1">
      <c r="A525" s="10" t="s">
        <v>64</v>
      </c>
      <c r="B525" s="10" t="s">
        <v>45</v>
      </c>
      <c r="C525" s="10" t="s">
        <v>135</v>
      </c>
      <c r="D525" s="10" t="s">
        <v>16</v>
      </c>
      <c r="E525" s="11">
        <v>513372</v>
      </c>
      <c r="F525" s="10" t="s">
        <v>2915</v>
      </c>
      <c r="G525" s="10" t="s">
        <v>751</v>
      </c>
      <c r="H525" s="10" t="s">
        <v>2916</v>
      </c>
      <c r="I525" s="11">
        <v>35.115519999999997</v>
      </c>
      <c r="J525" s="11">
        <v>45.686509999999998</v>
      </c>
      <c r="K525" s="10" t="s">
        <v>1351</v>
      </c>
    </row>
    <row r="526" spans="1:11" ht="12" hidden="1" customHeight="1">
      <c r="A526" s="10" t="s">
        <v>64</v>
      </c>
      <c r="B526" s="10" t="s">
        <v>45</v>
      </c>
      <c r="C526" s="10" t="s">
        <v>135</v>
      </c>
      <c r="D526" s="10" t="s">
        <v>16</v>
      </c>
      <c r="E526" s="11">
        <v>513374</v>
      </c>
      <c r="F526" s="10" t="s">
        <v>2917</v>
      </c>
      <c r="G526" s="10" t="s">
        <v>2918</v>
      </c>
      <c r="H526" s="10" t="s">
        <v>2919</v>
      </c>
      <c r="I526" s="11">
        <v>35.303649999999998</v>
      </c>
      <c r="J526" s="11">
        <v>45.672609999999999</v>
      </c>
      <c r="K526" s="10" t="s">
        <v>1351</v>
      </c>
    </row>
    <row r="527" spans="1:11" ht="12" hidden="1" customHeight="1">
      <c r="A527" s="10" t="s">
        <v>64</v>
      </c>
      <c r="B527" s="10" t="s">
        <v>45</v>
      </c>
      <c r="C527" s="10" t="s">
        <v>137</v>
      </c>
      <c r="D527" s="10" t="s">
        <v>20</v>
      </c>
      <c r="E527" s="11">
        <v>513370</v>
      </c>
      <c r="F527" s="10" t="s">
        <v>2920</v>
      </c>
      <c r="G527" s="10" t="s">
        <v>2921</v>
      </c>
      <c r="H527" s="10" t="s">
        <v>2922</v>
      </c>
      <c r="I527" s="11">
        <v>35.960909999999998</v>
      </c>
      <c r="J527" s="11">
        <v>44.97822</v>
      </c>
      <c r="K527" s="10" t="s">
        <v>1351</v>
      </c>
    </row>
    <row r="528" spans="1:11" ht="12" hidden="1" customHeight="1">
      <c r="A528" s="10" t="s">
        <v>64</v>
      </c>
      <c r="B528" s="10" t="s">
        <v>45</v>
      </c>
      <c r="C528" s="10" t="s">
        <v>137</v>
      </c>
      <c r="D528" s="10" t="s">
        <v>20</v>
      </c>
      <c r="E528" s="11">
        <v>513365</v>
      </c>
      <c r="F528" s="10" t="s">
        <v>2923</v>
      </c>
      <c r="G528" s="10" t="s">
        <v>2924</v>
      </c>
      <c r="H528" s="10" t="s">
        <v>2925</v>
      </c>
      <c r="I528" s="11">
        <v>35.927370000000003</v>
      </c>
      <c r="J528" s="11">
        <v>44.963079999999998</v>
      </c>
      <c r="K528" s="10" t="s">
        <v>1351</v>
      </c>
    </row>
    <row r="529" spans="1:11" ht="12" hidden="1" customHeight="1">
      <c r="A529" s="10" t="s">
        <v>64</v>
      </c>
      <c r="B529" s="10" t="s">
        <v>45</v>
      </c>
      <c r="C529" s="10" t="s">
        <v>137</v>
      </c>
      <c r="D529" s="10" t="s">
        <v>20</v>
      </c>
      <c r="E529" s="11">
        <v>513366</v>
      </c>
      <c r="F529" s="10" t="s">
        <v>2926</v>
      </c>
      <c r="G529" s="10" t="s">
        <v>2927</v>
      </c>
      <c r="H529" s="10" t="s">
        <v>2928</v>
      </c>
      <c r="I529" s="11">
        <v>35.723350000000003</v>
      </c>
      <c r="J529" s="11">
        <v>45.137720000000002</v>
      </c>
      <c r="K529" s="10" t="s">
        <v>1351</v>
      </c>
    </row>
    <row r="530" spans="1:11" ht="12" hidden="1" customHeight="1">
      <c r="A530" s="10" t="s">
        <v>64</v>
      </c>
      <c r="B530" s="10" t="s">
        <v>45</v>
      </c>
      <c r="C530" s="10" t="s">
        <v>139</v>
      </c>
      <c r="D530" s="10" t="s">
        <v>15</v>
      </c>
      <c r="E530" s="11">
        <v>513369</v>
      </c>
      <c r="F530" s="10" t="s">
        <v>2929</v>
      </c>
      <c r="G530" s="10" t="s">
        <v>2930</v>
      </c>
      <c r="H530" s="10" t="s">
        <v>2931</v>
      </c>
      <c r="I530" s="11">
        <v>35.302529999999997</v>
      </c>
      <c r="J530" s="11">
        <v>46.033670000000001</v>
      </c>
      <c r="K530" s="10" t="s">
        <v>1351</v>
      </c>
    </row>
    <row r="531" spans="1:11" ht="12" hidden="1" customHeight="1">
      <c r="A531" s="10" t="s">
        <v>64</v>
      </c>
      <c r="B531" s="10" t="s">
        <v>45</v>
      </c>
      <c r="C531" s="10" t="s">
        <v>141</v>
      </c>
      <c r="D531" s="10" t="s">
        <v>14</v>
      </c>
      <c r="E531" s="11">
        <v>513392</v>
      </c>
      <c r="F531" s="10" t="s">
        <v>2932</v>
      </c>
      <c r="G531" s="10" t="s">
        <v>684</v>
      </c>
      <c r="H531" s="10" t="s">
        <v>2486</v>
      </c>
      <c r="I531" s="11">
        <v>34.627459999999999</v>
      </c>
      <c r="J531" s="11">
        <v>45.333849999999998</v>
      </c>
      <c r="K531" s="10" t="s">
        <v>1351</v>
      </c>
    </row>
    <row r="532" spans="1:11" ht="12" hidden="1" customHeight="1">
      <c r="A532" s="10" t="s">
        <v>64</v>
      </c>
      <c r="B532" s="10" t="s">
        <v>45</v>
      </c>
      <c r="C532" s="10" t="s">
        <v>141</v>
      </c>
      <c r="D532" s="10" t="s">
        <v>14</v>
      </c>
      <c r="E532" s="11">
        <v>513387</v>
      </c>
      <c r="F532" s="10" t="s">
        <v>2933</v>
      </c>
      <c r="G532" s="10" t="s">
        <v>2934</v>
      </c>
      <c r="H532" s="10" t="s">
        <v>2935</v>
      </c>
      <c r="I532" s="11">
        <v>34.548380000000002</v>
      </c>
      <c r="J532" s="11">
        <v>45.24671</v>
      </c>
      <c r="K532" s="10" t="s">
        <v>1351</v>
      </c>
    </row>
    <row r="533" spans="1:11" ht="12" hidden="1" customHeight="1">
      <c r="A533" s="10" t="s">
        <v>64</v>
      </c>
      <c r="B533" s="10" t="s">
        <v>45</v>
      </c>
      <c r="C533" s="10" t="s">
        <v>141</v>
      </c>
      <c r="D533" s="10" t="s">
        <v>14</v>
      </c>
      <c r="E533" s="11">
        <v>513393</v>
      </c>
      <c r="F533" s="10" t="s">
        <v>2936</v>
      </c>
      <c r="G533" s="10" t="s">
        <v>2937</v>
      </c>
      <c r="H533" s="10" t="s">
        <v>2896</v>
      </c>
      <c r="I533" s="11">
        <v>34</v>
      </c>
      <c r="J533" s="11">
        <v>45</v>
      </c>
      <c r="K533" s="10" t="s">
        <v>1351</v>
      </c>
    </row>
    <row r="534" spans="1:11" ht="12" hidden="1" customHeight="1">
      <c r="A534" s="10" t="s">
        <v>64</v>
      </c>
      <c r="B534" s="10" t="s">
        <v>45</v>
      </c>
      <c r="C534" s="10" t="s">
        <v>141</v>
      </c>
      <c r="D534" s="10" t="s">
        <v>14</v>
      </c>
      <c r="E534" s="11">
        <v>513388</v>
      </c>
      <c r="F534" s="10" t="s">
        <v>2938</v>
      </c>
      <c r="G534" s="10" t="s">
        <v>2939</v>
      </c>
      <c r="H534" s="10" t="s">
        <v>2940</v>
      </c>
      <c r="I534" s="11">
        <v>34.65587</v>
      </c>
      <c r="J534" s="11">
        <v>45.238900000000001</v>
      </c>
      <c r="K534" s="10" t="s">
        <v>1351</v>
      </c>
    </row>
    <row r="535" spans="1:11" ht="12" hidden="1" customHeight="1">
      <c r="A535" s="10" t="s">
        <v>64</v>
      </c>
      <c r="B535" s="10" t="s">
        <v>45</v>
      </c>
      <c r="C535" s="10" t="s">
        <v>141</v>
      </c>
      <c r="D535" s="10" t="s">
        <v>14</v>
      </c>
      <c r="E535" s="11">
        <v>513394</v>
      </c>
      <c r="F535" s="10" t="s">
        <v>2941</v>
      </c>
      <c r="G535" s="10" t="s">
        <v>2942</v>
      </c>
      <c r="H535" s="10" t="s">
        <v>2943</v>
      </c>
      <c r="I535" s="11">
        <v>34</v>
      </c>
      <c r="J535" s="11">
        <v>45</v>
      </c>
      <c r="K535" s="10" t="s">
        <v>1351</v>
      </c>
    </row>
    <row r="536" spans="1:11" ht="12" hidden="1" customHeight="1">
      <c r="A536" s="10" t="s">
        <v>64</v>
      </c>
      <c r="B536" s="10" t="s">
        <v>45</v>
      </c>
      <c r="C536" s="10" t="s">
        <v>141</v>
      </c>
      <c r="D536" s="10" t="s">
        <v>14</v>
      </c>
      <c r="E536" s="11">
        <v>513390</v>
      </c>
      <c r="F536" s="10" t="s">
        <v>2944</v>
      </c>
      <c r="G536" s="10" t="s">
        <v>2945</v>
      </c>
      <c r="H536" s="10" t="s">
        <v>2946</v>
      </c>
      <c r="I536" s="11">
        <v>34.544193</v>
      </c>
      <c r="J536" s="11">
        <v>45.390721999999997</v>
      </c>
      <c r="K536" s="15" t="s">
        <v>2761</v>
      </c>
    </row>
    <row r="537" spans="1:11" ht="12" hidden="1" customHeight="1">
      <c r="A537" s="10" t="s">
        <v>64</v>
      </c>
      <c r="B537" s="10" t="s">
        <v>45</v>
      </c>
      <c r="C537" s="10" t="s">
        <v>141</v>
      </c>
      <c r="D537" s="10" t="s">
        <v>14</v>
      </c>
      <c r="E537" s="11">
        <v>513405</v>
      </c>
      <c r="F537" s="10" t="s">
        <v>2947</v>
      </c>
      <c r="G537" s="10" t="s">
        <v>2948</v>
      </c>
      <c r="H537" s="10" t="s">
        <v>2949</v>
      </c>
      <c r="I537" s="11">
        <v>34.626179999999998</v>
      </c>
      <c r="J537" s="11">
        <v>45.325360000000003</v>
      </c>
      <c r="K537" s="10" t="s">
        <v>1351</v>
      </c>
    </row>
    <row r="538" spans="1:11" ht="12" hidden="1" customHeight="1">
      <c r="A538" s="10" t="s">
        <v>64</v>
      </c>
      <c r="B538" s="10" t="s">
        <v>45</v>
      </c>
      <c r="C538" s="10" t="s">
        <v>141</v>
      </c>
      <c r="D538" s="10" t="s">
        <v>14</v>
      </c>
      <c r="E538" s="11">
        <v>513391</v>
      </c>
      <c r="F538" s="10" t="s">
        <v>2950</v>
      </c>
      <c r="G538" s="10" t="s">
        <v>2951</v>
      </c>
      <c r="H538" s="10" t="s">
        <v>2952</v>
      </c>
      <c r="I538" s="11">
        <v>34</v>
      </c>
      <c r="J538" s="11">
        <v>45</v>
      </c>
      <c r="K538" s="10" t="s">
        <v>1351</v>
      </c>
    </row>
    <row r="539" spans="1:11" ht="12" hidden="1" customHeight="1">
      <c r="A539" s="10" t="s">
        <v>64</v>
      </c>
      <c r="B539" s="10" t="s">
        <v>45</v>
      </c>
      <c r="C539" s="10" t="s">
        <v>145</v>
      </c>
      <c r="D539" s="10" t="s">
        <v>21</v>
      </c>
      <c r="E539" s="11">
        <v>513371</v>
      </c>
      <c r="F539" s="10" t="s">
        <v>2953</v>
      </c>
      <c r="G539" s="10" t="s">
        <v>2954</v>
      </c>
      <c r="H539" s="10" t="s">
        <v>2955</v>
      </c>
      <c r="I539" s="11">
        <v>36.186880000000002</v>
      </c>
      <c r="J539" s="11">
        <v>45.124450000000003</v>
      </c>
      <c r="K539" s="10" t="s">
        <v>1351</v>
      </c>
    </row>
    <row r="540" spans="1:11" ht="12" hidden="1" customHeight="1">
      <c r="A540" s="10" t="s">
        <v>64</v>
      </c>
      <c r="B540" s="10" t="s">
        <v>45</v>
      </c>
      <c r="C540" s="10" t="s">
        <v>145</v>
      </c>
      <c r="D540" s="10" t="s">
        <v>21</v>
      </c>
      <c r="E540" s="11">
        <v>513364</v>
      </c>
      <c r="F540" s="10" t="s">
        <v>2956</v>
      </c>
      <c r="G540" s="10" t="s">
        <v>2957</v>
      </c>
      <c r="H540" s="10" t="s">
        <v>2958</v>
      </c>
      <c r="I540" s="11">
        <v>36.183990000000001</v>
      </c>
      <c r="J540" s="11">
        <v>45.120249999999999</v>
      </c>
      <c r="K540" s="10" t="s">
        <v>1351</v>
      </c>
    </row>
    <row r="541" spans="1:11" ht="12" hidden="1" customHeight="1">
      <c r="A541" s="10" t="s">
        <v>64</v>
      </c>
      <c r="B541" s="10" t="s">
        <v>45</v>
      </c>
      <c r="C541" s="10" t="s">
        <v>147</v>
      </c>
      <c r="D541" s="10" t="s">
        <v>22</v>
      </c>
      <c r="E541" s="11">
        <v>513399</v>
      </c>
      <c r="F541" s="10" t="s">
        <v>2959</v>
      </c>
      <c r="G541" s="10" t="s">
        <v>2960</v>
      </c>
      <c r="H541" s="10" t="s">
        <v>2961</v>
      </c>
      <c r="I541" s="11">
        <v>36.240360000000003</v>
      </c>
      <c r="J541" s="11">
        <v>44.771149999999999</v>
      </c>
      <c r="K541" s="10" t="s">
        <v>1351</v>
      </c>
    </row>
    <row r="542" spans="1:11" ht="12" hidden="1" customHeight="1">
      <c r="A542" s="10" t="s">
        <v>64</v>
      </c>
      <c r="B542" s="10" t="s">
        <v>45</v>
      </c>
      <c r="C542" s="10" t="s">
        <v>147</v>
      </c>
      <c r="D542" s="10" t="s">
        <v>22</v>
      </c>
      <c r="E542" s="11">
        <v>513381</v>
      </c>
      <c r="F542" s="10" t="s">
        <v>2962</v>
      </c>
      <c r="G542" s="10" t="s">
        <v>570</v>
      </c>
      <c r="H542" s="10" t="s">
        <v>2963</v>
      </c>
      <c r="I542" s="11">
        <v>36.208030000000001</v>
      </c>
      <c r="J542" s="11">
        <v>44.826689999999999</v>
      </c>
      <c r="K542" s="10" t="s">
        <v>1351</v>
      </c>
    </row>
    <row r="543" spans="1:11" ht="12" hidden="1" customHeight="1">
      <c r="A543" s="10" t="s">
        <v>64</v>
      </c>
      <c r="B543" s="10" t="s">
        <v>45</v>
      </c>
      <c r="C543" s="10" t="s">
        <v>147</v>
      </c>
      <c r="D543" s="10" t="s">
        <v>22</v>
      </c>
      <c r="E543" s="11">
        <v>513398</v>
      </c>
      <c r="F543" s="10" t="s">
        <v>2964</v>
      </c>
      <c r="G543" s="10" t="s">
        <v>2965</v>
      </c>
      <c r="H543" s="10" t="s">
        <v>2477</v>
      </c>
      <c r="I543" s="11">
        <v>36.22587</v>
      </c>
      <c r="J543" s="11">
        <v>44.799579999999999</v>
      </c>
      <c r="K543" s="10" t="s">
        <v>1351</v>
      </c>
    </row>
    <row r="544" spans="1:11" ht="12" hidden="1" customHeight="1">
      <c r="A544" s="10" t="s">
        <v>64</v>
      </c>
      <c r="B544" s="10" t="s">
        <v>45</v>
      </c>
      <c r="C544" s="10" t="s">
        <v>147</v>
      </c>
      <c r="D544" s="10" t="s">
        <v>22</v>
      </c>
      <c r="E544" s="11">
        <v>513396</v>
      </c>
      <c r="F544" s="10" t="s">
        <v>2966</v>
      </c>
      <c r="G544" s="10" t="s">
        <v>2967</v>
      </c>
      <c r="H544" s="10" t="s">
        <v>2968</v>
      </c>
      <c r="I544" s="11">
        <v>36.240369999999999</v>
      </c>
      <c r="J544" s="11">
        <v>44.771149999999999</v>
      </c>
      <c r="K544" s="10" t="s">
        <v>1351</v>
      </c>
    </row>
    <row r="545" spans="1:11" ht="12" hidden="1" customHeight="1">
      <c r="A545" s="10" t="s">
        <v>64</v>
      </c>
      <c r="B545" s="10" t="s">
        <v>45</v>
      </c>
      <c r="C545" s="10" t="s">
        <v>147</v>
      </c>
      <c r="D545" s="10" t="s">
        <v>22</v>
      </c>
      <c r="E545" s="11">
        <v>513397</v>
      </c>
      <c r="F545" s="10" t="s">
        <v>2969</v>
      </c>
      <c r="G545" s="10" t="s">
        <v>2970</v>
      </c>
      <c r="H545" s="10" t="s">
        <v>2971</v>
      </c>
      <c r="I545" s="11">
        <v>36.232419999999998</v>
      </c>
      <c r="J545" s="11">
        <v>44.802390000000003</v>
      </c>
      <c r="K545" s="10" t="s">
        <v>1351</v>
      </c>
    </row>
    <row r="546" spans="1:11" ht="12" hidden="1" customHeight="1">
      <c r="A546" s="10" t="s">
        <v>64</v>
      </c>
      <c r="B546" s="10" t="s">
        <v>45</v>
      </c>
      <c r="C546" s="10" t="s">
        <v>149</v>
      </c>
      <c r="D546" s="10" t="s">
        <v>18</v>
      </c>
      <c r="E546" s="13"/>
      <c r="F546" s="10" t="s">
        <v>2972</v>
      </c>
      <c r="G546" s="10" t="s">
        <v>2973</v>
      </c>
      <c r="H546" s="10" t="s">
        <v>2974</v>
      </c>
      <c r="I546" s="11">
        <v>35.636699999999998</v>
      </c>
      <c r="J546" s="11">
        <v>45.515599999999999</v>
      </c>
      <c r="K546" s="15" t="s">
        <v>2761</v>
      </c>
    </row>
    <row r="547" spans="1:11" ht="12" hidden="1" customHeight="1">
      <c r="A547" s="10" t="s">
        <v>64</v>
      </c>
      <c r="B547" s="10" t="s">
        <v>45</v>
      </c>
      <c r="C547" s="10" t="s">
        <v>152</v>
      </c>
      <c r="D547" s="10" t="s">
        <v>150</v>
      </c>
      <c r="E547" s="11">
        <v>513401</v>
      </c>
      <c r="F547" s="10" t="s">
        <v>2975</v>
      </c>
      <c r="G547" s="10" t="s">
        <v>2976</v>
      </c>
      <c r="H547" s="10" t="s">
        <v>2977</v>
      </c>
      <c r="I547" s="11">
        <v>35.55977</v>
      </c>
      <c r="J547" s="11">
        <v>45.35857</v>
      </c>
      <c r="K547" s="10" t="s">
        <v>1351</v>
      </c>
    </row>
    <row r="548" spans="1:11" ht="12" hidden="1" customHeight="1">
      <c r="A548" s="10" t="s">
        <v>64</v>
      </c>
      <c r="B548" s="10" t="s">
        <v>45</v>
      </c>
      <c r="C548" s="10" t="s">
        <v>152</v>
      </c>
      <c r="D548" s="10" t="s">
        <v>150</v>
      </c>
      <c r="E548" s="11">
        <v>513385</v>
      </c>
      <c r="F548" s="10" t="s">
        <v>2978</v>
      </c>
      <c r="G548" s="10" t="s">
        <v>2979</v>
      </c>
      <c r="H548" s="10" t="s">
        <v>2980</v>
      </c>
      <c r="I548" s="11">
        <v>35.524709999999999</v>
      </c>
      <c r="J548" s="11">
        <v>45.407580000000003</v>
      </c>
      <c r="K548" s="10" t="s">
        <v>1351</v>
      </c>
    </row>
    <row r="549" spans="1:11" ht="12" hidden="1" customHeight="1">
      <c r="A549" s="10" t="s">
        <v>64</v>
      </c>
      <c r="B549" s="10" t="s">
        <v>45</v>
      </c>
      <c r="C549" s="10" t="s">
        <v>152</v>
      </c>
      <c r="D549" s="10" t="s">
        <v>150</v>
      </c>
      <c r="E549" s="11">
        <v>513400</v>
      </c>
      <c r="F549" s="10" t="s">
        <v>2981</v>
      </c>
      <c r="G549" s="10" t="s">
        <v>2982</v>
      </c>
      <c r="H549" s="10" t="s">
        <v>2983</v>
      </c>
      <c r="I549" s="11">
        <v>35.54889</v>
      </c>
      <c r="J549" s="11">
        <v>45.37077</v>
      </c>
      <c r="K549" s="10" t="s">
        <v>1351</v>
      </c>
    </row>
    <row r="550" spans="1:11" ht="12" hidden="1" customHeight="1">
      <c r="A550" s="10" t="s">
        <v>64</v>
      </c>
      <c r="B550" s="10" t="s">
        <v>45</v>
      </c>
      <c r="C550" s="10" t="s">
        <v>152</v>
      </c>
      <c r="D550" s="10" t="s">
        <v>150</v>
      </c>
      <c r="E550" s="11">
        <v>513384</v>
      </c>
      <c r="F550" s="10" t="s">
        <v>2984</v>
      </c>
      <c r="G550" s="10" t="s">
        <v>2985</v>
      </c>
      <c r="H550" s="10" t="s">
        <v>2986</v>
      </c>
      <c r="I550" s="11">
        <v>35.534709999999997</v>
      </c>
      <c r="J550" s="11">
        <v>45.417580000000001</v>
      </c>
      <c r="K550" s="10" t="s">
        <v>1351</v>
      </c>
    </row>
    <row r="551" spans="1:11" ht="12" hidden="1" customHeight="1">
      <c r="A551" s="10" t="s">
        <v>64</v>
      </c>
      <c r="B551" s="10" t="s">
        <v>45</v>
      </c>
      <c r="C551" s="10" t="s">
        <v>152</v>
      </c>
      <c r="D551" s="10" t="s">
        <v>150</v>
      </c>
      <c r="E551" s="11">
        <v>513402</v>
      </c>
      <c r="F551" s="10" t="s">
        <v>2987</v>
      </c>
      <c r="G551" s="10" t="s">
        <v>2988</v>
      </c>
      <c r="H551" s="10" t="s">
        <v>2989</v>
      </c>
      <c r="I551" s="11">
        <v>35.585639999999998</v>
      </c>
      <c r="J551" s="11">
        <v>45.391240000000003</v>
      </c>
      <c r="K551" s="10" t="s">
        <v>1351</v>
      </c>
    </row>
    <row r="552" spans="1:11" ht="12" hidden="1" customHeight="1">
      <c r="A552" s="10" t="s">
        <v>64</v>
      </c>
      <c r="B552" s="10" t="s">
        <v>45</v>
      </c>
      <c r="C552" s="10" t="s">
        <v>152</v>
      </c>
      <c r="D552" s="10" t="s">
        <v>150</v>
      </c>
      <c r="E552" s="11">
        <v>513386</v>
      </c>
      <c r="F552" s="10" t="s">
        <v>2990</v>
      </c>
      <c r="G552" s="10" t="s">
        <v>2991</v>
      </c>
      <c r="H552" s="10" t="s">
        <v>2992</v>
      </c>
      <c r="I552" s="11">
        <v>35.593290000000003</v>
      </c>
      <c r="J552" s="11">
        <v>45.351239999999997</v>
      </c>
      <c r="K552" s="10" t="s">
        <v>1351</v>
      </c>
    </row>
    <row r="553" spans="1:11" ht="12" hidden="1" customHeight="1">
      <c r="A553" s="10" t="s">
        <v>64</v>
      </c>
      <c r="B553" s="10" t="s">
        <v>45</v>
      </c>
      <c r="C553" s="10" t="s">
        <v>152</v>
      </c>
      <c r="D553" s="10" t="s">
        <v>150</v>
      </c>
      <c r="E553" s="11">
        <v>513383</v>
      </c>
      <c r="F553" s="10" t="s">
        <v>2993</v>
      </c>
      <c r="G553" s="10" t="s">
        <v>2994</v>
      </c>
      <c r="H553" s="10" t="s">
        <v>2995</v>
      </c>
      <c r="I553" s="11">
        <v>35.534950000000002</v>
      </c>
      <c r="J553" s="11">
        <v>45.41422</v>
      </c>
      <c r="K553" s="10" t="s">
        <v>1351</v>
      </c>
    </row>
    <row r="554" spans="1:11" ht="12" hidden="1" customHeight="1">
      <c r="A554" s="10" t="s">
        <v>64</v>
      </c>
      <c r="B554" s="10" t="s">
        <v>45</v>
      </c>
      <c r="C554" s="10" t="s">
        <v>152</v>
      </c>
      <c r="D554" s="10" t="s">
        <v>150</v>
      </c>
      <c r="E554" s="11">
        <v>513404</v>
      </c>
      <c r="F554" s="10" t="s">
        <v>2996</v>
      </c>
      <c r="G554" s="10" t="s">
        <v>2997</v>
      </c>
      <c r="H554" s="10" t="s">
        <v>2998</v>
      </c>
      <c r="I554" s="11">
        <v>35.588760000000001</v>
      </c>
      <c r="J554" s="11">
        <v>45.430779999999999</v>
      </c>
      <c r="K554" s="10" t="s">
        <v>1351</v>
      </c>
    </row>
    <row r="555" spans="1:11" ht="12" hidden="1" customHeight="1">
      <c r="A555" s="10" t="s">
        <v>64</v>
      </c>
      <c r="B555" s="10" t="s">
        <v>45</v>
      </c>
      <c r="C555" s="10" t="s">
        <v>152</v>
      </c>
      <c r="D555" s="10" t="s">
        <v>150</v>
      </c>
      <c r="E555" s="11">
        <v>513382</v>
      </c>
      <c r="F555" s="10" t="s">
        <v>2999</v>
      </c>
      <c r="G555" s="10" t="s">
        <v>3000</v>
      </c>
      <c r="H555" s="10" t="s">
        <v>3001</v>
      </c>
      <c r="I555" s="11">
        <v>35.608350000000002</v>
      </c>
      <c r="J555" s="11">
        <v>45.34328</v>
      </c>
      <c r="K555" s="10" t="s">
        <v>1351</v>
      </c>
    </row>
    <row r="556" spans="1:11" ht="12" hidden="1" customHeight="1">
      <c r="A556" s="10" t="s">
        <v>64</v>
      </c>
      <c r="B556" s="10" t="s">
        <v>45</v>
      </c>
      <c r="C556" s="10" t="s">
        <v>152</v>
      </c>
      <c r="D556" s="10" t="s">
        <v>150</v>
      </c>
      <c r="E556" s="11">
        <v>513403</v>
      </c>
      <c r="F556" s="10" t="s">
        <v>3002</v>
      </c>
      <c r="G556" s="10" t="s">
        <v>3003</v>
      </c>
      <c r="H556" s="10" t="s">
        <v>3004</v>
      </c>
      <c r="I556" s="11">
        <v>35.56568</v>
      </c>
      <c r="J556" s="11">
        <v>45.380110000000002</v>
      </c>
      <c r="K556" s="10" t="s">
        <v>1351</v>
      </c>
    </row>
    <row r="557" spans="1:11" ht="12" hidden="1" customHeight="1">
      <c r="A557" s="10" t="s">
        <v>65</v>
      </c>
      <c r="B557" s="10" t="s">
        <v>8</v>
      </c>
      <c r="C557" s="10" t="s">
        <v>206</v>
      </c>
      <c r="D557" s="10" t="s">
        <v>3005</v>
      </c>
      <c r="E557" s="11">
        <v>906315</v>
      </c>
      <c r="F557" s="10" t="s">
        <v>3006</v>
      </c>
      <c r="G557" s="10" t="s">
        <v>3007</v>
      </c>
      <c r="H557" s="10" t="s">
        <v>3008</v>
      </c>
      <c r="I557" s="11">
        <v>30.969752</v>
      </c>
      <c r="J557" s="11">
        <v>47.003003999999997</v>
      </c>
      <c r="K557" s="12" t="s">
        <v>1256</v>
      </c>
    </row>
    <row r="558" spans="1:11" ht="12" hidden="1" customHeight="1">
      <c r="A558" s="10" t="s">
        <v>65</v>
      </c>
      <c r="B558" s="10" t="s">
        <v>8</v>
      </c>
      <c r="C558" s="10" t="s">
        <v>211</v>
      </c>
      <c r="D558" s="10" t="s">
        <v>3009</v>
      </c>
      <c r="E558" s="11">
        <v>906304</v>
      </c>
      <c r="F558" s="10" t="s">
        <v>3010</v>
      </c>
      <c r="G558" s="10" t="s">
        <v>3011</v>
      </c>
      <c r="H558" s="10" t="s">
        <v>2638</v>
      </c>
      <c r="I558" s="11">
        <v>31.723845000000001</v>
      </c>
      <c r="J558" s="11">
        <v>46.111139000000001</v>
      </c>
      <c r="K558" s="10" t="s">
        <v>1351</v>
      </c>
    </row>
    <row r="559" spans="1:11" ht="12" hidden="1" customHeight="1">
      <c r="A559" s="10" t="s">
        <v>65</v>
      </c>
      <c r="B559" s="10" t="s">
        <v>8</v>
      </c>
      <c r="C559" s="10" t="s">
        <v>214</v>
      </c>
      <c r="D559" s="10" t="s">
        <v>3012</v>
      </c>
      <c r="E559" s="11">
        <v>906299</v>
      </c>
      <c r="F559" s="10" t="s">
        <v>3013</v>
      </c>
      <c r="G559" s="10" t="s">
        <v>3014</v>
      </c>
      <c r="H559" s="10" t="s">
        <v>3015</v>
      </c>
      <c r="I559" s="11">
        <v>31.402732</v>
      </c>
      <c r="J559" s="11">
        <v>46.168449000000003</v>
      </c>
      <c r="K559" s="10" t="s">
        <v>1351</v>
      </c>
    </row>
    <row r="560" spans="1:11" ht="12" hidden="1" customHeight="1">
      <c r="A560" s="10" t="s">
        <v>65</v>
      </c>
      <c r="B560" s="10" t="s">
        <v>8</v>
      </c>
      <c r="C560" s="10" t="s">
        <v>214</v>
      </c>
      <c r="D560" s="10" t="s">
        <v>3012</v>
      </c>
      <c r="E560" s="11">
        <v>906314</v>
      </c>
      <c r="F560" s="10" t="s">
        <v>3016</v>
      </c>
      <c r="G560" s="10" t="s">
        <v>3017</v>
      </c>
      <c r="H560" s="10" t="s">
        <v>3018</v>
      </c>
      <c r="I560" s="11">
        <v>31.3</v>
      </c>
      <c r="J560" s="11">
        <v>46.25</v>
      </c>
      <c r="K560" s="10" t="s">
        <v>1351</v>
      </c>
    </row>
    <row r="561" spans="1:11" ht="12" hidden="1" customHeight="1">
      <c r="A561" s="10" t="s">
        <v>65</v>
      </c>
      <c r="B561" s="10" t="s">
        <v>8</v>
      </c>
      <c r="C561" s="10" t="s">
        <v>208</v>
      </c>
      <c r="D561" s="10" t="s">
        <v>36</v>
      </c>
      <c r="E561" s="11">
        <v>906298</v>
      </c>
      <c r="F561" s="10" t="s">
        <v>3019</v>
      </c>
      <c r="G561" s="10" t="s">
        <v>3020</v>
      </c>
      <c r="H561" s="10" t="s">
        <v>3021</v>
      </c>
      <c r="I561" s="11">
        <v>31.039024999999999</v>
      </c>
      <c r="J561" s="11">
        <v>46.155579000000003</v>
      </c>
      <c r="K561" s="10" t="s">
        <v>1351</v>
      </c>
    </row>
    <row r="562" spans="1:11" ht="12" hidden="1" customHeight="1">
      <c r="A562" s="10" t="s">
        <v>65</v>
      </c>
      <c r="B562" s="10" t="s">
        <v>8</v>
      </c>
      <c r="C562" s="10" t="s">
        <v>208</v>
      </c>
      <c r="D562" s="10" t="s">
        <v>36</v>
      </c>
      <c r="E562" s="11">
        <v>906296</v>
      </c>
      <c r="F562" s="10" t="s">
        <v>3022</v>
      </c>
      <c r="G562" s="10" t="s">
        <v>3023</v>
      </c>
      <c r="H562" s="10" t="s">
        <v>3024</v>
      </c>
      <c r="I562" s="11">
        <v>31.12304</v>
      </c>
      <c r="J562" s="11">
        <v>46.235472000000001</v>
      </c>
      <c r="K562" s="10" t="s">
        <v>1351</v>
      </c>
    </row>
    <row r="563" spans="1:11" ht="12" hidden="1" customHeight="1">
      <c r="A563" s="10" t="s">
        <v>65</v>
      </c>
      <c r="B563" s="10" t="s">
        <v>8</v>
      </c>
      <c r="C563" s="10" t="s">
        <v>208</v>
      </c>
      <c r="D563" s="10" t="s">
        <v>36</v>
      </c>
      <c r="E563" s="11">
        <v>906316</v>
      </c>
      <c r="F563" s="10" t="s">
        <v>3025</v>
      </c>
      <c r="G563" s="10" t="s">
        <v>3026</v>
      </c>
      <c r="H563" s="10" t="s">
        <v>3027</v>
      </c>
      <c r="I563" s="11">
        <v>31.155000000000001</v>
      </c>
      <c r="J563" s="11">
        <v>46.245555000000003</v>
      </c>
      <c r="K563" s="10" t="s">
        <v>1351</v>
      </c>
    </row>
    <row r="564" spans="1:11" ht="12" hidden="1" customHeight="1">
      <c r="A564" s="10" t="s">
        <v>65</v>
      </c>
      <c r="B564" s="10" t="s">
        <v>8</v>
      </c>
      <c r="C564" s="10" t="s">
        <v>208</v>
      </c>
      <c r="D564" s="10" t="s">
        <v>36</v>
      </c>
      <c r="E564" s="11">
        <v>906300</v>
      </c>
      <c r="F564" s="10" t="s">
        <v>3028</v>
      </c>
      <c r="G564" s="10" t="s">
        <v>3029</v>
      </c>
      <c r="H564" s="10" t="s">
        <v>3030</v>
      </c>
      <c r="I564" s="11">
        <v>31.039024999999999</v>
      </c>
      <c r="J564" s="11">
        <v>46.155579000000003</v>
      </c>
      <c r="K564" s="10" t="s">
        <v>1351</v>
      </c>
    </row>
    <row r="565" spans="1:11" ht="12" hidden="1" customHeight="1">
      <c r="A565" s="10" t="s">
        <v>65</v>
      </c>
      <c r="B565" s="10" t="s">
        <v>8</v>
      </c>
      <c r="C565" s="10" t="s">
        <v>208</v>
      </c>
      <c r="D565" s="10" t="s">
        <v>36</v>
      </c>
      <c r="E565" s="11">
        <v>906305</v>
      </c>
      <c r="F565" s="10" t="s">
        <v>3031</v>
      </c>
      <c r="G565" s="10" t="s">
        <v>427</v>
      </c>
      <c r="H565" s="10" t="s">
        <v>3032</v>
      </c>
      <c r="I565" s="11">
        <v>31.038892000000001</v>
      </c>
      <c r="J565" s="11">
        <v>46.244545000000002</v>
      </c>
      <c r="K565" s="10" t="s">
        <v>1351</v>
      </c>
    </row>
    <row r="566" spans="1:11" ht="12" hidden="1" customHeight="1">
      <c r="A566" s="10" t="s">
        <v>65</v>
      </c>
      <c r="B566" s="10" t="s">
        <v>8</v>
      </c>
      <c r="C566" s="10" t="s">
        <v>208</v>
      </c>
      <c r="D566" s="10" t="s">
        <v>36</v>
      </c>
      <c r="E566" s="11">
        <v>906301</v>
      </c>
      <c r="F566" s="10" t="s">
        <v>3033</v>
      </c>
      <c r="G566" s="10" t="s">
        <v>3034</v>
      </c>
      <c r="H566" s="10" t="s">
        <v>3035</v>
      </c>
      <c r="I566" s="11">
        <v>31.049230000000001</v>
      </c>
      <c r="J566" s="11">
        <v>46.243642000000001</v>
      </c>
      <c r="K566" s="10" t="s">
        <v>1351</v>
      </c>
    </row>
    <row r="567" spans="1:11" ht="12" hidden="1" customHeight="1">
      <c r="A567" s="10" t="s">
        <v>65</v>
      </c>
      <c r="B567" s="10" t="s">
        <v>8</v>
      </c>
      <c r="C567" s="10" t="s">
        <v>208</v>
      </c>
      <c r="D567" s="10" t="s">
        <v>36</v>
      </c>
      <c r="E567" s="11">
        <v>906306</v>
      </c>
      <c r="F567" s="10" t="s">
        <v>3036</v>
      </c>
      <c r="G567" s="10" t="s">
        <v>3037</v>
      </c>
      <c r="H567" s="10" t="s">
        <v>3038</v>
      </c>
      <c r="I567" s="11">
        <v>31.044695000000001</v>
      </c>
      <c r="J567" s="11">
        <v>46.250329999999998</v>
      </c>
      <c r="K567" s="10" t="s">
        <v>1351</v>
      </c>
    </row>
    <row r="568" spans="1:11" ht="12" hidden="1" customHeight="1">
      <c r="A568" s="10" t="s">
        <v>65</v>
      </c>
      <c r="B568" s="10" t="s">
        <v>8</v>
      </c>
      <c r="C568" s="10" t="s">
        <v>208</v>
      </c>
      <c r="D568" s="10" t="s">
        <v>36</v>
      </c>
      <c r="E568" s="11">
        <v>906317</v>
      </c>
      <c r="F568" s="10" t="s">
        <v>3039</v>
      </c>
      <c r="G568" s="10" t="s">
        <v>3040</v>
      </c>
      <c r="H568" s="10" t="s">
        <v>3041</v>
      </c>
      <c r="I568" s="11">
        <v>31.052970999999999</v>
      </c>
      <c r="J568" s="11">
        <v>46.276511999999997</v>
      </c>
      <c r="K568" s="10" t="s">
        <v>1351</v>
      </c>
    </row>
    <row r="569" spans="1:11" ht="12" hidden="1" customHeight="1">
      <c r="A569" s="10" t="s">
        <v>65</v>
      </c>
      <c r="B569" s="10" t="s">
        <v>8</v>
      </c>
      <c r="C569" s="10" t="s">
        <v>208</v>
      </c>
      <c r="D569" s="10" t="s">
        <v>36</v>
      </c>
      <c r="E569" s="11">
        <v>906308</v>
      </c>
      <c r="F569" s="10" t="s">
        <v>3042</v>
      </c>
      <c r="G569" s="10" t="s">
        <v>3043</v>
      </c>
      <c r="H569" s="10" t="s">
        <v>3044</v>
      </c>
      <c r="I569" s="11">
        <v>31.047364000000002</v>
      </c>
      <c r="J569" s="11">
        <v>46.273626</v>
      </c>
      <c r="K569" s="10" t="s">
        <v>1351</v>
      </c>
    </row>
    <row r="570" spans="1:11" ht="12" hidden="1" customHeight="1">
      <c r="A570" s="10" t="s">
        <v>65</v>
      </c>
      <c r="B570" s="10" t="s">
        <v>8</v>
      </c>
      <c r="C570" s="10" t="s">
        <v>208</v>
      </c>
      <c r="D570" s="10" t="s">
        <v>36</v>
      </c>
      <c r="E570" s="11">
        <v>906309</v>
      </c>
      <c r="F570" s="10" t="s">
        <v>3045</v>
      </c>
      <c r="G570" s="10" t="s">
        <v>3046</v>
      </c>
      <c r="H570" s="10" t="s">
        <v>3047</v>
      </c>
      <c r="I570" s="11">
        <v>31.344850000000001</v>
      </c>
      <c r="J570" s="11">
        <v>46.740754000000003</v>
      </c>
      <c r="K570" s="10" t="s">
        <v>1351</v>
      </c>
    </row>
    <row r="571" spans="1:11" ht="12" hidden="1" customHeight="1">
      <c r="A571" s="10" t="s">
        <v>65</v>
      </c>
      <c r="B571" s="10" t="s">
        <v>8</v>
      </c>
      <c r="C571" s="10" t="s">
        <v>208</v>
      </c>
      <c r="D571" s="10" t="s">
        <v>36</v>
      </c>
      <c r="E571" s="11">
        <v>906307</v>
      </c>
      <c r="F571" s="10" t="s">
        <v>3048</v>
      </c>
      <c r="G571" s="10" t="s">
        <v>3049</v>
      </c>
      <c r="H571" s="10" t="s">
        <v>2693</v>
      </c>
      <c r="I571" s="11">
        <v>31.063855</v>
      </c>
      <c r="J571" s="11">
        <v>46.278207999999999</v>
      </c>
      <c r="K571" s="10" t="s">
        <v>1351</v>
      </c>
    </row>
    <row r="572" spans="1:11" ht="12" hidden="1" customHeight="1">
      <c r="A572" s="10" t="s">
        <v>65</v>
      </c>
      <c r="B572" s="10" t="s">
        <v>8</v>
      </c>
      <c r="C572" s="10" t="s">
        <v>208</v>
      </c>
      <c r="D572" s="10" t="s">
        <v>36</v>
      </c>
      <c r="E572" s="11">
        <v>906302</v>
      </c>
      <c r="F572" s="10" t="s">
        <v>3050</v>
      </c>
      <c r="G572" s="10" t="s">
        <v>3051</v>
      </c>
      <c r="H572" s="10" t="s">
        <v>3052</v>
      </c>
      <c r="I572" s="11">
        <v>31.007608000000001</v>
      </c>
      <c r="J572" s="11">
        <v>46.258642999999999</v>
      </c>
      <c r="K572" s="10" t="s">
        <v>1351</v>
      </c>
    </row>
    <row r="573" spans="1:11" ht="12" hidden="1" customHeight="1">
      <c r="A573" s="10" t="s">
        <v>65</v>
      </c>
      <c r="B573" s="10" t="s">
        <v>8</v>
      </c>
      <c r="C573" s="10" t="s">
        <v>208</v>
      </c>
      <c r="D573" s="10" t="s">
        <v>36</v>
      </c>
      <c r="E573" s="11">
        <v>906312</v>
      </c>
      <c r="F573" s="10" t="s">
        <v>3053</v>
      </c>
      <c r="G573" s="10" t="s">
        <v>3054</v>
      </c>
      <c r="H573" s="10" t="s">
        <v>3055</v>
      </c>
      <c r="I573" s="11">
        <v>31.132010999999999</v>
      </c>
      <c r="J573" s="11">
        <v>46.434111000000001</v>
      </c>
      <c r="K573" s="10" t="s">
        <v>1351</v>
      </c>
    </row>
    <row r="574" spans="1:11" ht="12" hidden="1" customHeight="1">
      <c r="A574" s="10" t="s">
        <v>65</v>
      </c>
      <c r="B574" s="10" t="s">
        <v>8</v>
      </c>
      <c r="C574" s="10" t="s">
        <v>208</v>
      </c>
      <c r="D574" s="10" t="s">
        <v>36</v>
      </c>
      <c r="E574" s="11">
        <v>906313</v>
      </c>
      <c r="F574" s="10" t="s">
        <v>3056</v>
      </c>
      <c r="G574" s="10" t="s">
        <v>3057</v>
      </c>
      <c r="H574" s="10" t="s">
        <v>3058</v>
      </c>
      <c r="I574" s="11">
        <v>31.134392999999999</v>
      </c>
      <c r="J574" s="11">
        <v>46.437888999999998</v>
      </c>
      <c r="K574" s="10" t="s">
        <v>1351</v>
      </c>
    </row>
    <row r="575" spans="1:11" ht="12" hidden="1" customHeight="1">
      <c r="A575" s="10" t="s">
        <v>65</v>
      </c>
      <c r="B575" s="10" t="s">
        <v>8</v>
      </c>
      <c r="C575" s="10" t="s">
        <v>217</v>
      </c>
      <c r="D575" s="10" t="s">
        <v>215</v>
      </c>
      <c r="E575" s="11">
        <v>906303</v>
      </c>
      <c r="F575" s="10" t="s">
        <v>3059</v>
      </c>
      <c r="G575" s="10" t="s">
        <v>3060</v>
      </c>
      <c r="H575" s="10" t="s">
        <v>3061</v>
      </c>
      <c r="I575" s="11">
        <v>30.958279999999998</v>
      </c>
      <c r="J575" s="11">
        <v>46.357126000000001</v>
      </c>
      <c r="K575" s="10" t="s">
        <v>1351</v>
      </c>
    </row>
    <row r="576" spans="1:11" ht="12" hidden="1" customHeight="1">
      <c r="A576" s="10" t="s">
        <v>65</v>
      </c>
      <c r="B576" s="10" t="s">
        <v>8</v>
      </c>
      <c r="C576" s="10" t="s">
        <v>217</v>
      </c>
      <c r="D576" s="10" t="s">
        <v>215</v>
      </c>
      <c r="E576" s="11">
        <v>906311</v>
      </c>
      <c r="F576" s="10" t="s">
        <v>3062</v>
      </c>
      <c r="G576" s="10" t="s">
        <v>3063</v>
      </c>
      <c r="H576" s="10" t="s">
        <v>3064</v>
      </c>
      <c r="I576" s="11">
        <v>30.9589</v>
      </c>
      <c r="J576" s="11">
        <v>46.356599000000003</v>
      </c>
      <c r="K576" s="10" t="s">
        <v>1351</v>
      </c>
    </row>
    <row r="577" spans="1:11" ht="12" hidden="1" customHeight="1">
      <c r="A577" s="10" t="s">
        <v>65</v>
      </c>
      <c r="B577" s="10" t="s">
        <v>8</v>
      </c>
      <c r="C577" s="10" t="s">
        <v>217</v>
      </c>
      <c r="D577" s="10" t="s">
        <v>215</v>
      </c>
      <c r="E577" s="11">
        <v>906297</v>
      </c>
      <c r="F577" s="10" t="s">
        <v>3065</v>
      </c>
      <c r="G577" s="10" t="s">
        <v>3066</v>
      </c>
      <c r="H577" s="10" t="s">
        <v>3067</v>
      </c>
      <c r="I577" s="11">
        <v>30.906654</v>
      </c>
      <c r="J577" s="11">
        <v>46.444360000000003</v>
      </c>
      <c r="K577" s="10" t="s">
        <v>1351</v>
      </c>
    </row>
    <row r="578" spans="1:11" ht="12" hidden="1" customHeight="1">
      <c r="A578" s="10" t="s">
        <v>66</v>
      </c>
      <c r="B578" s="10" t="s">
        <v>9</v>
      </c>
      <c r="C578" s="10" t="s">
        <v>314</v>
      </c>
      <c r="D578" s="10" t="s">
        <v>3068</v>
      </c>
      <c r="E578" s="11">
        <v>1610843</v>
      </c>
      <c r="F578" s="10" t="s">
        <v>3069</v>
      </c>
      <c r="G578" s="10" t="s">
        <v>3070</v>
      </c>
      <c r="H578" s="10" t="s">
        <v>3071</v>
      </c>
      <c r="I578" s="11">
        <v>33.012436999999998</v>
      </c>
      <c r="J578" s="11">
        <v>44.785181999999999</v>
      </c>
      <c r="K578" s="10" t="s">
        <v>1351</v>
      </c>
    </row>
    <row r="579" spans="1:11" ht="12" hidden="1" customHeight="1">
      <c r="A579" s="10" t="s">
        <v>66</v>
      </c>
      <c r="B579" s="10" t="s">
        <v>9</v>
      </c>
      <c r="C579" s="10" t="s">
        <v>314</v>
      </c>
      <c r="D579" s="10" t="s">
        <v>3068</v>
      </c>
      <c r="E579" s="11">
        <v>1610837</v>
      </c>
      <c r="F579" s="10" t="s">
        <v>3072</v>
      </c>
      <c r="G579" s="10" t="s">
        <v>3073</v>
      </c>
      <c r="H579" s="10" t="s">
        <v>3074</v>
      </c>
      <c r="I579" s="11">
        <v>32.907604999999997</v>
      </c>
      <c r="J579" s="11">
        <v>45.051181</v>
      </c>
      <c r="K579" s="10" t="s">
        <v>1351</v>
      </c>
    </row>
    <row r="580" spans="1:11" ht="12" hidden="1" customHeight="1">
      <c r="A580" s="10" t="s">
        <v>66</v>
      </c>
      <c r="B580" s="10" t="s">
        <v>9</v>
      </c>
      <c r="C580" s="10" t="s">
        <v>314</v>
      </c>
      <c r="D580" s="10" t="s">
        <v>3068</v>
      </c>
      <c r="E580" s="11">
        <v>1610851</v>
      </c>
      <c r="F580" s="10" t="s">
        <v>3075</v>
      </c>
      <c r="G580" s="10" t="s">
        <v>3076</v>
      </c>
      <c r="H580" s="10" t="s">
        <v>3077</v>
      </c>
      <c r="I580" s="11">
        <v>32.914580999999998</v>
      </c>
      <c r="J580" s="11">
        <v>45.062739999999998</v>
      </c>
      <c r="K580" s="10" t="s">
        <v>1351</v>
      </c>
    </row>
    <row r="581" spans="1:11" ht="12" hidden="1" customHeight="1">
      <c r="A581" s="10" t="s">
        <v>66</v>
      </c>
      <c r="B581" s="10" t="s">
        <v>9</v>
      </c>
      <c r="C581" s="10" t="s">
        <v>314</v>
      </c>
      <c r="D581" s="10" t="s">
        <v>3068</v>
      </c>
      <c r="E581" s="11">
        <v>1610844</v>
      </c>
      <c r="F581" s="10" t="s">
        <v>3078</v>
      </c>
      <c r="G581" s="10" t="s">
        <v>3079</v>
      </c>
      <c r="H581" s="10" t="s">
        <v>3080</v>
      </c>
      <c r="I581" s="11">
        <v>33.021450999999999</v>
      </c>
      <c r="J581" s="11">
        <v>44.787990000000001</v>
      </c>
      <c r="K581" s="10" t="s">
        <v>1351</v>
      </c>
    </row>
    <row r="582" spans="1:11" ht="12" hidden="1" customHeight="1">
      <c r="A582" s="10" t="s">
        <v>66</v>
      </c>
      <c r="B582" s="10" t="s">
        <v>9</v>
      </c>
      <c r="C582" s="10" t="s">
        <v>314</v>
      </c>
      <c r="D582" s="10" t="s">
        <v>3068</v>
      </c>
      <c r="E582" s="11">
        <v>1610845</v>
      </c>
      <c r="F582" s="10" t="s">
        <v>3081</v>
      </c>
      <c r="G582" s="10" t="s">
        <v>3082</v>
      </c>
      <c r="H582" s="10" t="s">
        <v>3083</v>
      </c>
      <c r="I582" s="11">
        <v>33.989328</v>
      </c>
      <c r="J582" s="11">
        <v>44.837147999999999</v>
      </c>
      <c r="K582" s="10" t="s">
        <v>1351</v>
      </c>
    </row>
    <row r="583" spans="1:11" ht="12" hidden="1" customHeight="1">
      <c r="A583" s="10" t="s">
        <v>66</v>
      </c>
      <c r="B583" s="10" t="s">
        <v>9</v>
      </c>
      <c r="C583" s="10" t="s">
        <v>314</v>
      </c>
      <c r="D583" s="10" t="s">
        <v>3068</v>
      </c>
      <c r="E583" s="11">
        <v>1610853</v>
      </c>
      <c r="F583" s="10" t="s">
        <v>3084</v>
      </c>
      <c r="G583" s="10" t="s">
        <v>3085</v>
      </c>
      <c r="H583" s="10" t="s">
        <v>3086</v>
      </c>
      <c r="I583" s="11">
        <v>32.905521100000001</v>
      </c>
      <c r="J583" s="11">
        <v>45.073833</v>
      </c>
      <c r="K583" s="10" t="s">
        <v>1351</v>
      </c>
    </row>
    <row r="584" spans="1:11" ht="12" hidden="1" customHeight="1">
      <c r="A584" s="10" t="s">
        <v>66</v>
      </c>
      <c r="B584" s="10" t="s">
        <v>9</v>
      </c>
      <c r="C584" s="10" t="s">
        <v>314</v>
      </c>
      <c r="D584" s="10" t="s">
        <v>3068</v>
      </c>
      <c r="E584" s="11">
        <v>1610856</v>
      </c>
      <c r="F584" s="10" t="s">
        <v>3087</v>
      </c>
      <c r="G584" s="10" t="s">
        <v>3088</v>
      </c>
      <c r="H584" s="10" t="s">
        <v>3089</v>
      </c>
      <c r="I584" s="11">
        <v>32.296824999999998</v>
      </c>
      <c r="J584" s="11">
        <v>45.296824999999998</v>
      </c>
      <c r="K584" s="10" t="s">
        <v>1351</v>
      </c>
    </row>
    <row r="585" spans="1:11" ht="12" hidden="1" customHeight="1">
      <c r="A585" s="10" t="s">
        <v>66</v>
      </c>
      <c r="B585" s="10" t="s">
        <v>9</v>
      </c>
      <c r="C585" s="10" t="s">
        <v>314</v>
      </c>
      <c r="D585" s="10" t="s">
        <v>3068</v>
      </c>
      <c r="E585" s="11">
        <v>1610849</v>
      </c>
      <c r="F585" s="10" t="s">
        <v>3090</v>
      </c>
      <c r="G585" s="10" t="s">
        <v>3091</v>
      </c>
      <c r="H585" s="10" t="s">
        <v>3092</v>
      </c>
      <c r="I585" s="11">
        <v>32.915241000000002</v>
      </c>
      <c r="J585" s="11">
        <v>45.072301000000003</v>
      </c>
      <c r="K585" s="10" t="s">
        <v>1351</v>
      </c>
    </row>
    <row r="586" spans="1:11" ht="12" hidden="1" customHeight="1">
      <c r="A586" s="10" t="s">
        <v>66</v>
      </c>
      <c r="B586" s="10" t="s">
        <v>9</v>
      </c>
      <c r="C586" s="10" t="s">
        <v>314</v>
      </c>
      <c r="D586" s="10" t="s">
        <v>3068</v>
      </c>
      <c r="E586" s="11">
        <v>1610850</v>
      </c>
      <c r="F586" s="10" t="s">
        <v>3093</v>
      </c>
      <c r="G586" s="10" t="s">
        <v>3094</v>
      </c>
      <c r="H586" s="10" t="s">
        <v>3095</v>
      </c>
      <c r="I586" s="11">
        <v>32.917355999999998</v>
      </c>
      <c r="J586" s="11">
        <v>45.073149000000001</v>
      </c>
      <c r="K586" s="10" t="s">
        <v>1351</v>
      </c>
    </row>
    <row r="587" spans="1:11" ht="12" hidden="1" customHeight="1">
      <c r="A587" s="10" t="s">
        <v>66</v>
      </c>
      <c r="B587" s="10" t="s">
        <v>9</v>
      </c>
      <c r="C587" s="10" t="s">
        <v>314</v>
      </c>
      <c r="D587" s="10" t="s">
        <v>3068</v>
      </c>
      <c r="E587" s="11">
        <v>1610848</v>
      </c>
      <c r="F587" s="10" t="s">
        <v>3096</v>
      </c>
      <c r="G587" s="10" t="s">
        <v>3097</v>
      </c>
      <c r="H587" s="10" t="s">
        <v>3098</v>
      </c>
      <c r="I587" s="11">
        <v>32.915241000000002</v>
      </c>
      <c r="J587" s="11">
        <v>45.072301000000003</v>
      </c>
      <c r="K587" s="10" t="s">
        <v>1351</v>
      </c>
    </row>
    <row r="588" spans="1:11" ht="12" hidden="1" customHeight="1">
      <c r="A588" s="10" t="s">
        <v>66</v>
      </c>
      <c r="B588" s="10" t="s">
        <v>9</v>
      </c>
      <c r="C588" s="10" t="s">
        <v>314</v>
      </c>
      <c r="D588" s="10" t="s">
        <v>3068</v>
      </c>
      <c r="E588" s="11">
        <v>1610846</v>
      </c>
      <c r="F588" s="10" t="s">
        <v>3099</v>
      </c>
      <c r="G588" s="10" t="s">
        <v>3100</v>
      </c>
      <c r="H588" s="10" t="s">
        <v>3101</v>
      </c>
      <c r="I588" s="11">
        <v>33.023446</v>
      </c>
      <c r="J588" s="11">
        <v>44.795692000000003</v>
      </c>
      <c r="K588" s="10" t="s">
        <v>1351</v>
      </c>
    </row>
    <row r="589" spans="1:11" ht="12" hidden="1" customHeight="1">
      <c r="A589" s="10" t="s">
        <v>66</v>
      </c>
      <c r="B589" s="10" t="s">
        <v>9</v>
      </c>
      <c r="C589" s="10" t="s">
        <v>314</v>
      </c>
      <c r="D589" s="10" t="s">
        <v>3068</v>
      </c>
      <c r="E589" s="11">
        <v>1610847</v>
      </c>
      <c r="F589" s="10" t="s">
        <v>3102</v>
      </c>
      <c r="G589" s="10" t="s">
        <v>3103</v>
      </c>
      <c r="H589" s="10" t="s">
        <v>3104</v>
      </c>
      <c r="I589" s="11">
        <v>33.002246</v>
      </c>
      <c r="J589" s="11">
        <v>44.844482999999997</v>
      </c>
      <c r="K589" s="10" t="s">
        <v>1351</v>
      </c>
    </row>
    <row r="590" spans="1:11" ht="12" hidden="1" customHeight="1">
      <c r="A590" s="10" t="s">
        <v>66</v>
      </c>
      <c r="B590" s="10" t="s">
        <v>9</v>
      </c>
      <c r="C590" s="10" t="s">
        <v>314</v>
      </c>
      <c r="D590" s="10" t="s">
        <v>3068</v>
      </c>
      <c r="E590" s="11">
        <v>1610841</v>
      </c>
      <c r="F590" s="10" t="s">
        <v>3105</v>
      </c>
      <c r="G590" s="10" t="s">
        <v>3106</v>
      </c>
      <c r="H590" s="10" t="s">
        <v>3107</v>
      </c>
      <c r="I590" s="11">
        <v>33.966479</v>
      </c>
      <c r="J590" s="11">
        <v>44.848509999999997</v>
      </c>
      <c r="K590" s="10" t="s">
        <v>1351</v>
      </c>
    </row>
    <row r="591" spans="1:11" ht="12" hidden="1" customHeight="1">
      <c r="A591" s="10" t="s">
        <v>66</v>
      </c>
      <c r="B591" s="10" t="s">
        <v>9</v>
      </c>
      <c r="C591" s="10" t="s">
        <v>314</v>
      </c>
      <c r="D591" s="10" t="s">
        <v>3068</v>
      </c>
      <c r="E591" s="11">
        <v>1610834</v>
      </c>
      <c r="F591" s="10" t="s">
        <v>3108</v>
      </c>
      <c r="G591" s="10" t="s">
        <v>3109</v>
      </c>
      <c r="H591" s="10" t="s">
        <v>3110</v>
      </c>
      <c r="I591" s="11">
        <v>32.904612999999998</v>
      </c>
      <c r="J591" s="11">
        <v>45.057009000000001</v>
      </c>
      <c r="K591" s="10" t="s">
        <v>1351</v>
      </c>
    </row>
    <row r="592" spans="1:11" ht="12" hidden="1" customHeight="1">
      <c r="A592" s="10" t="s">
        <v>66</v>
      </c>
      <c r="B592" s="10" t="s">
        <v>9</v>
      </c>
      <c r="C592" s="10" t="s">
        <v>314</v>
      </c>
      <c r="D592" s="10" t="s">
        <v>3068</v>
      </c>
      <c r="E592" s="11">
        <v>1610852</v>
      </c>
      <c r="F592" s="10" t="s">
        <v>3111</v>
      </c>
      <c r="G592" s="10" t="s">
        <v>3112</v>
      </c>
      <c r="H592" s="10" t="s">
        <v>3113</v>
      </c>
      <c r="I592" s="11">
        <v>32.909379000000001</v>
      </c>
      <c r="J592" s="11">
        <v>45.064661000000001</v>
      </c>
      <c r="K592" s="10" t="s">
        <v>1351</v>
      </c>
    </row>
    <row r="593" spans="1:11" ht="12" hidden="1" customHeight="1">
      <c r="A593" s="10" t="s">
        <v>66</v>
      </c>
      <c r="B593" s="10" t="s">
        <v>9</v>
      </c>
      <c r="C593" s="10" t="s">
        <v>314</v>
      </c>
      <c r="D593" s="10" t="s">
        <v>3068</v>
      </c>
      <c r="E593" s="11">
        <v>1610835</v>
      </c>
      <c r="F593" s="10" t="s">
        <v>3114</v>
      </c>
      <c r="G593" s="10" t="s">
        <v>3115</v>
      </c>
      <c r="H593" s="10" t="s">
        <v>3116</v>
      </c>
      <c r="I593" s="11">
        <v>45.040443000000003</v>
      </c>
      <c r="J593" s="11">
        <v>32.904850000000003</v>
      </c>
      <c r="K593" s="10" t="s">
        <v>1351</v>
      </c>
    </row>
    <row r="594" spans="1:11" ht="12" hidden="1" customHeight="1">
      <c r="A594" s="10" t="s">
        <v>66</v>
      </c>
      <c r="B594" s="10" t="s">
        <v>9</v>
      </c>
      <c r="C594" s="10" t="s">
        <v>314</v>
      </c>
      <c r="D594" s="10" t="s">
        <v>3068</v>
      </c>
      <c r="E594" s="11">
        <v>1610831</v>
      </c>
      <c r="F594" s="10" t="s">
        <v>3117</v>
      </c>
      <c r="G594" s="10" t="s">
        <v>3118</v>
      </c>
      <c r="H594" s="10" t="s">
        <v>3119</v>
      </c>
      <c r="I594" s="11">
        <v>32.900906999999997</v>
      </c>
      <c r="J594" s="11">
        <v>45.036268999999997</v>
      </c>
      <c r="K594" s="10" t="s">
        <v>1351</v>
      </c>
    </row>
    <row r="595" spans="1:11" ht="12" hidden="1" customHeight="1">
      <c r="A595" s="10" t="s">
        <v>66</v>
      </c>
      <c r="B595" s="10" t="s">
        <v>9</v>
      </c>
      <c r="C595" s="10" t="s">
        <v>314</v>
      </c>
      <c r="D595" s="10" t="s">
        <v>3068</v>
      </c>
      <c r="E595" s="11">
        <v>1610830</v>
      </c>
      <c r="F595" s="10" t="s">
        <v>3120</v>
      </c>
      <c r="G595" s="10" t="s">
        <v>3121</v>
      </c>
      <c r="H595" s="10" t="s">
        <v>3122</v>
      </c>
      <c r="I595" s="11">
        <v>32.903298999999997</v>
      </c>
      <c r="J595" s="11">
        <v>45.042073000000002</v>
      </c>
      <c r="K595" s="10" t="s">
        <v>1351</v>
      </c>
    </row>
    <row r="596" spans="1:11" ht="12" hidden="1" customHeight="1">
      <c r="A596" s="10" t="s">
        <v>66</v>
      </c>
      <c r="B596" s="10" t="s">
        <v>9</v>
      </c>
      <c r="C596" s="10" t="s">
        <v>314</v>
      </c>
      <c r="D596" s="10" t="s">
        <v>3068</v>
      </c>
      <c r="E596" s="11">
        <v>1610842</v>
      </c>
      <c r="F596" s="10" t="s">
        <v>3123</v>
      </c>
      <c r="G596" s="10" t="s">
        <v>3124</v>
      </c>
      <c r="H596" s="10" t="s">
        <v>3125</v>
      </c>
      <c r="I596" s="11">
        <v>33.068167000000003</v>
      </c>
      <c r="J596" s="11">
        <v>44.756557000000001</v>
      </c>
      <c r="K596" s="10" t="s">
        <v>1351</v>
      </c>
    </row>
    <row r="597" spans="1:11" ht="12" hidden="1" customHeight="1">
      <c r="A597" s="10" t="s">
        <v>66</v>
      </c>
      <c r="B597" s="10" t="s">
        <v>9</v>
      </c>
      <c r="C597" s="10" t="s">
        <v>314</v>
      </c>
      <c r="D597" s="10" t="s">
        <v>3068</v>
      </c>
      <c r="E597" s="11">
        <v>1610838</v>
      </c>
      <c r="F597" s="10" t="s">
        <v>3126</v>
      </c>
      <c r="G597" s="10" t="s">
        <v>3127</v>
      </c>
      <c r="H597" s="10" t="s">
        <v>3128</v>
      </c>
      <c r="I597" s="11">
        <v>32.905146000000002</v>
      </c>
      <c r="J597" s="11">
        <v>45.073937000000001</v>
      </c>
      <c r="K597" s="10" t="s">
        <v>1351</v>
      </c>
    </row>
    <row r="598" spans="1:11" ht="12" hidden="1" customHeight="1">
      <c r="A598" s="10" t="s">
        <v>66</v>
      </c>
      <c r="B598" s="10" t="s">
        <v>9</v>
      </c>
      <c r="C598" s="10" t="s">
        <v>314</v>
      </c>
      <c r="D598" s="10" t="s">
        <v>3068</v>
      </c>
      <c r="E598" s="11">
        <v>1610839</v>
      </c>
      <c r="F598" s="10" t="s">
        <v>3129</v>
      </c>
      <c r="G598" s="10" t="s">
        <v>3130</v>
      </c>
      <c r="H598" s="10" t="s">
        <v>3131</v>
      </c>
      <c r="I598" s="11">
        <v>32.902233000000003</v>
      </c>
      <c r="J598" s="11">
        <v>45.076048999999998</v>
      </c>
      <c r="K598" s="10" t="s">
        <v>1351</v>
      </c>
    </row>
    <row r="599" spans="1:11" ht="12" hidden="1" customHeight="1">
      <c r="A599" s="10" t="s">
        <v>66</v>
      </c>
      <c r="B599" s="10" t="s">
        <v>9</v>
      </c>
      <c r="C599" s="10" t="s">
        <v>314</v>
      </c>
      <c r="D599" s="10" t="s">
        <v>3068</v>
      </c>
      <c r="E599" s="11">
        <v>1610840</v>
      </c>
      <c r="F599" s="10" t="s">
        <v>3132</v>
      </c>
      <c r="G599" s="10" t="s">
        <v>3133</v>
      </c>
      <c r="H599" s="10" t="s">
        <v>3134</v>
      </c>
      <c r="I599" s="11">
        <v>32.907558999999999</v>
      </c>
      <c r="J599" s="11">
        <v>45.073309000000002</v>
      </c>
      <c r="K599" s="10" t="s">
        <v>1351</v>
      </c>
    </row>
    <row r="600" spans="1:11" ht="12" hidden="1" customHeight="1">
      <c r="A600" s="10" t="s">
        <v>66</v>
      </c>
      <c r="B600" s="10" t="s">
        <v>9</v>
      </c>
      <c r="C600" s="10" t="s">
        <v>314</v>
      </c>
      <c r="D600" s="10" t="s">
        <v>3068</v>
      </c>
      <c r="E600" s="11">
        <v>1610821</v>
      </c>
      <c r="F600" s="10" t="s">
        <v>3135</v>
      </c>
      <c r="G600" s="10" t="s">
        <v>3136</v>
      </c>
      <c r="H600" s="10" t="s">
        <v>3137</v>
      </c>
      <c r="I600" s="11">
        <v>32.917521000000001</v>
      </c>
      <c r="J600" s="11">
        <v>45.052701999999996</v>
      </c>
      <c r="K600" s="10" t="s">
        <v>1351</v>
      </c>
    </row>
    <row r="601" spans="1:11" ht="12" hidden="1" customHeight="1">
      <c r="A601" s="10" t="s">
        <v>66</v>
      </c>
      <c r="B601" s="10" t="s">
        <v>9</v>
      </c>
      <c r="C601" s="10" t="s">
        <v>314</v>
      </c>
      <c r="D601" s="10" t="s">
        <v>3068</v>
      </c>
      <c r="E601" s="11">
        <v>1610833</v>
      </c>
      <c r="F601" s="10" t="s">
        <v>3138</v>
      </c>
      <c r="G601" s="10" t="s">
        <v>3139</v>
      </c>
      <c r="H601" s="10" t="s">
        <v>3140</v>
      </c>
      <c r="I601" s="11">
        <v>32.911966</v>
      </c>
      <c r="J601" s="11">
        <v>45.056114000000001</v>
      </c>
      <c r="K601" s="10" t="s">
        <v>1351</v>
      </c>
    </row>
    <row r="602" spans="1:11" ht="12" hidden="1" customHeight="1">
      <c r="A602" s="10" t="s">
        <v>66</v>
      </c>
      <c r="B602" s="10" t="s">
        <v>9</v>
      </c>
      <c r="C602" s="10" t="s">
        <v>314</v>
      </c>
      <c r="D602" s="10" t="s">
        <v>3068</v>
      </c>
      <c r="E602" s="11">
        <v>1610832</v>
      </c>
      <c r="F602" s="10" t="s">
        <v>3141</v>
      </c>
      <c r="G602" s="10" t="s">
        <v>3142</v>
      </c>
      <c r="H602" s="10" t="s">
        <v>3143</v>
      </c>
      <c r="I602" s="11">
        <v>32.910978</v>
      </c>
      <c r="J602" s="11">
        <v>45.053584999999998</v>
      </c>
      <c r="K602" s="10" t="s">
        <v>1351</v>
      </c>
    </row>
    <row r="603" spans="1:11" ht="12" hidden="1" customHeight="1">
      <c r="A603" s="10" t="s">
        <v>66</v>
      </c>
      <c r="B603" s="10" t="s">
        <v>9</v>
      </c>
      <c r="C603" s="10" t="s">
        <v>314</v>
      </c>
      <c r="D603" s="10" t="s">
        <v>3068</v>
      </c>
      <c r="E603" s="11">
        <v>1610854</v>
      </c>
      <c r="F603" s="10" t="s">
        <v>3144</v>
      </c>
      <c r="G603" s="10" t="s">
        <v>3145</v>
      </c>
      <c r="H603" s="10" t="s">
        <v>3146</v>
      </c>
      <c r="I603" s="11">
        <v>32.747014</v>
      </c>
      <c r="J603" s="11">
        <v>45.30415</v>
      </c>
      <c r="K603" s="10" t="s">
        <v>1351</v>
      </c>
    </row>
    <row r="604" spans="1:11" ht="12" hidden="1" customHeight="1">
      <c r="A604" s="10" t="s">
        <v>66</v>
      </c>
      <c r="B604" s="10" t="s">
        <v>9</v>
      </c>
      <c r="C604" s="10" t="s">
        <v>314</v>
      </c>
      <c r="D604" s="10" t="s">
        <v>3068</v>
      </c>
      <c r="E604" s="11">
        <v>1610836</v>
      </c>
      <c r="F604" s="10" t="s">
        <v>3147</v>
      </c>
      <c r="G604" s="10" t="s">
        <v>3148</v>
      </c>
      <c r="H604" s="10" t="s">
        <v>3149</v>
      </c>
      <c r="I604" s="11">
        <v>32.897258999999998</v>
      </c>
      <c r="J604" s="11">
        <v>45.078564</v>
      </c>
      <c r="K604" s="10" t="s">
        <v>1351</v>
      </c>
    </row>
    <row r="605" spans="1:11" ht="12" hidden="1" customHeight="1">
      <c r="A605" s="10" t="s">
        <v>66</v>
      </c>
      <c r="B605" s="10" t="s">
        <v>9</v>
      </c>
      <c r="C605" s="10" t="s">
        <v>314</v>
      </c>
      <c r="D605" s="10" t="s">
        <v>3068</v>
      </c>
      <c r="E605" s="11">
        <v>1610855</v>
      </c>
      <c r="F605" s="10" t="s">
        <v>3150</v>
      </c>
      <c r="G605" s="10" t="s">
        <v>3151</v>
      </c>
      <c r="H605" s="10" t="s">
        <v>3152</v>
      </c>
      <c r="I605" s="11">
        <v>32.744782000000001</v>
      </c>
      <c r="J605" s="11">
        <v>45.305391999999998</v>
      </c>
      <c r="K605" s="10" t="s">
        <v>1351</v>
      </c>
    </row>
    <row r="606" spans="1:11" ht="12" hidden="1" customHeight="1">
      <c r="A606" s="10" t="s">
        <v>66</v>
      </c>
      <c r="B606" s="10" t="s">
        <v>9</v>
      </c>
      <c r="C606" s="10" t="s">
        <v>314</v>
      </c>
      <c r="D606" s="10" t="s">
        <v>3068</v>
      </c>
      <c r="E606" s="11">
        <v>1610857</v>
      </c>
      <c r="F606" s="10" t="s">
        <v>3153</v>
      </c>
      <c r="G606" s="10" t="s">
        <v>3154</v>
      </c>
      <c r="H606" s="10" t="s">
        <v>3155</v>
      </c>
      <c r="I606" s="11">
        <v>32.757694000000001</v>
      </c>
      <c r="J606" s="11">
        <v>45.292822999999999</v>
      </c>
      <c r="K606" s="10" t="s">
        <v>1351</v>
      </c>
    </row>
    <row r="607" spans="1:11" ht="12" hidden="1" customHeight="1">
      <c r="A607" s="10" t="s">
        <v>66</v>
      </c>
      <c r="B607" s="10" t="s">
        <v>9</v>
      </c>
      <c r="C607" s="10" t="s">
        <v>314</v>
      </c>
      <c r="D607" s="10" t="s">
        <v>3068</v>
      </c>
      <c r="E607" s="11">
        <v>1610867</v>
      </c>
      <c r="F607" s="10" t="s">
        <v>3156</v>
      </c>
      <c r="G607" s="10" t="s">
        <v>3157</v>
      </c>
      <c r="H607" s="10" t="s">
        <v>3158</v>
      </c>
      <c r="I607" s="11">
        <v>32.471107000000003</v>
      </c>
      <c r="J607" s="11">
        <v>45.301814</v>
      </c>
      <c r="K607" s="10" t="s">
        <v>1351</v>
      </c>
    </row>
    <row r="608" spans="1:11" ht="12" hidden="1" customHeight="1">
      <c r="A608" s="10" t="s">
        <v>66</v>
      </c>
      <c r="B608" s="10" t="s">
        <v>9</v>
      </c>
      <c r="C608" s="10" t="s">
        <v>314</v>
      </c>
      <c r="D608" s="10" t="s">
        <v>3068</v>
      </c>
      <c r="E608" s="11">
        <v>1610877</v>
      </c>
      <c r="F608" s="10" t="s">
        <v>3159</v>
      </c>
      <c r="G608" s="10" t="s">
        <v>3160</v>
      </c>
      <c r="H608" s="10" t="s">
        <v>3161</v>
      </c>
      <c r="I608" s="11">
        <v>33.992002999999997</v>
      </c>
      <c r="J608" s="11">
        <v>44.832442</v>
      </c>
      <c r="K608" s="10" t="s">
        <v>1351</v>
      </c>
    </row>
    <row r="609" spans="1:11" ht="12" hidden="1" customHeight="1">
      <c r="A609" s="10" t="s">
        <v>66</v>
      </c>
      <c r="B609" s="10" t="s">
        <v>9</v>
      </c>
      <c r="C609" s="10" t="s">
        <v>314</v>
      </c>
      <c r="D609" s="10" t="s">
        <v>3068</v>
      </c>
      <c r="E609" s="11">
        <v>1610858</v>
      </c>
      <c r="F609" s="10" t="s">
        <v>3162</v>
      </c>
      <c r="G609" s="10" t="s">
        <v>3163</v>
      </c>
      <c r="H609" s="10" t="s">
        <v>3164</v>
      </c>
      <c r="I609" s="11">
        <v>32.741557999999998</v>
      </c>
      <c r="J609" s="11">
        <v>45.305270999999998</v>
      </c>
      <c r="K609" s="10" t="s">
        <v>1351</v>
      </c>
    </row>
    <row r="610" spans="1:11" ht="12" hidden="1" customHeight="1">
      <c r="A610" s="10" t="s">
        <v>66</v>
      </c>
      <c r="B610" s="10" t="s">
        <v>9</v>
      </c>
      <c r="C610" s="10" t="s">
        <v>319</v>
      </c>
      <c r="D610" s="10" t="s">
        <v>3165</v>
      </c>
      <c r="E610" s="11">
        <v>1610868</v>
      </c>
      <c r="F610" s="10" t="s">
        <v>3166</v>
      </c>
      <c r="G610" s="10" t="s">
        <v>3167</v>
      </c>
      <c r="H610" s="10" t="s">
        <v>3168</v>
      </c>
      <c r="I610" s="11">
        <v>32.270859000000002</v>
      </c>
      <c r="J610" s="11">
        <v>45.929156999999996</v>
      </c>
      <c r="K610" s="10" t="s">
        <v>1351</v>
      </c>
    </row>
    <row r="611" spans="1:11" ht="12" hidden="1" customHeight="1">
      <c r="A611" s="10" t="s">
        <v>66</v>
      </c>
      <c r="B611" s="10" t="s">
        <v>9</v>
      </c>
      <c r="C611" s="10" t="s">
        <v>319</v>
      </c>
      <c r="D611" s="10" t="s">
        <v>3165</v>
      </c>
      <c r="E611" s="11">
        <v>1610869</v>
      </c>
      <c r="F611" s="10" t="s">
        <v>3169</v>
      </c>
      <c r="G611" s="10" t="s">
        <v>664</v>
      </c>
      <c r="H611" s="10" t="s">
        <v>3041</v>
      </c>
      <c r="I611" s="11">
        <v>32.269635000000001</v>
      </c>
      <c r="J611" s="11">
        <v>45.934012000000003</v>
      </c>
      <c r="K611" s="10" t="s">
        <v>1351</v>
      </c>
    </row>
    <row r="612" spans="1:11" ht="12" hidden="1" customHeight="1">
      <c r="A612" s="10" t="s">
        <v>66</v>
      </c>
      <c r="B612" s="10" t="s">
        <v>9</v>
      </c>
      <c r="C612" s="10" t="s">
        <v>319</v>
      </c>
      <c r="D612" s="10" t="s">
        <v>3165</v>
      </c>
      <c r="E612" s="11">
        <v>1610872</v>
      </c>
      <c r="F612" s="10" t="s">
        <v>3170</v>
      </c>
      <c r="G612" s="10" t="s">
        <v>3171</v>
      </c>
      <c r="H612" s="10" t="s">
        <v>3172</v>
      </c>
      <c r="I612" s="11">
        <v>32.271205999999999</v>
      </c>
      <c r="J612" s="11">
        <v>45.924866999999999</v>
      </c>
      <c r="K612" s="10" t="s">
        <v>1351</v>
      </c>
    </row>
    <row r="613" spans="1:11" ht="12" hidden="1" customHeight="1">
      <c r="A613" s="10" t="s">
        <v>66</v>
      </c>
      <c r="B613" s="10" t="s">
        <v>9</v>
      </c>
      <c r="C613" s="10" t="s">
        <v>319</v>
      </c>
      <c r="D613" s="10" t="s">
        <v>3165</v>
      </c>
      <c r="E613" s="11">
        <v>1610871</v>
      </c>
      <c r="F613" s="10" t="s">
        <v>3173</v>
      </c>
      <c r="G613" s="10" t="s">
        <v>3174</v>
      </c>
      <c r="H613" s="10" t="s">
        <v>3175</v>
      </c>
      <c r="I613" s="11">
        <v>32.269993999999997</v>
      </c>
      <c r="J613" s="11">
        <v>45.921627000000001</v>
      </c>
      <c r="K613" s="10" t="s">
        <v>1351</v>
      </c>
    </row>
    <row r="614" spans="1:11" ht="12" hidden="1" customHeight="1">
      <c r="A614" s="10" t="s">
        <v>66</v>
      </c>
      <c r="B614" s="10" t="s">
        <v>9</v>
      </c>
      <c r="C614" s="10" t="s">
        <v>319</v>
      </c>
      <c r="D614" s="10" t="s">
        <v>3165</v>
      </c>
      <c r="E614" s="11">
        <v>1610870</v>
      </c>
      <c r="F614" s="10" t="s">
        <v>3176</v>
      </c>
      <c r="G614" s="10" t="s">
        <v>3177</v>
      </c>
      <c r="H614" s="10" t="s">
        <v>3178</v>
      </c>
      <c r="I614" s="11">
        <v>32.254098999999997</v>
      </c>
      <c r="J614" s="11">
        <v>45.941814999999998</v>
      </c>
      <c r="K614" s="10" t="s">
        <v>1351</v>
      </c>
    </row>
    <row r="615" spans="1:11" ht="12" hidden="1" customHeight="1">
      <c r="A615" s="10" t="s">
        <v>66</v>
      </c>
      <c r="B615" s="10" t="s">
        <v>9</v>
      </c>
      <c r="C615" s="10" t="s">
        <v>322</v>
      </c>
      <c r="D615" s="10" t="s">
        <v>320</v>
      </c>
      <c r="E615" s="11">
        <v>1610825</v>
      </c>
      <c r="F615" s="10" t="s">
        <v>3179</v>
      </c>
      <c r="G615" s="10" t="s">
        <v>3180</v>
      </c>
      <c r="H615" s="10" t="s">
        <v>3181</v>
      </c>
      <c r="I615" s="11">
        <v>32.542648</v>
      </c>
      <c r="J615" s="11">
        <v>45.848078000000001</v>
      </c>
      <c r="K615" s="10" t="s">
        <v>1351</v>
      </c>
    </row>
    <row r="616" spans="1:11" ht="12" hidden="1" customHeight="1">
      <c r="A616" s="10" t="s">
        <v>66</v>
      </c>
      <c r="B616" s="10" t="s">
        <v>9</v>
      </c>
      <c r="C616" s="10" t="s">
        <v>322</v>
      </c>
      <c r="D616" s="10" t="s">
        <v>320</v>
      </c>
      <c r="E616" s="11">
        <v>1610862</v>
      </c>
      <c r="F616" s="10" t="s">
        <v>3182</v>
      </c>
      <c r="G616" s="10" t="s">
        <v>3183</v>
      </c>
      <c r="H616" s="10" t="s">
        <v>3184</v>
      </c>
      <c r="I616" s="11">
        <v>32.573397999999997</v>
      </c>
      <c r="J616" s="11">
        <v>46.273766000000002</v>
      </c>
      <c r="K616" s="10" t="s">
        <v>1351</v>
      </c>
    </row>
    <row r="617" spans="1:11" ht="12" hidden="1" customHeight="1">
      <c r="A617" s="10" t="s">
        <v>66</v>
      </c>
      <c r="B617" s="10" t="s">
        <v>9</v>
      </c>
      <c r="C617" s="10" t="s">
        <v>322</v>
      </c>
      <c r="D617" s="10" t="s">
        <v>320</v>
      </c>
      <c r="E617" s="11">
        <v>1610861</v>
      </c>
      <c r="F617" s="10" t="s">
        <v>3185</v>
      </c>
      <c r="G617" s="10" t="s">
        <v>3186</v>
      </c>
      <c r="H617" s="10" t="s">
        <v>3187</v>
      </c>
      <c r="I617" s="11">
        <v>32.577556199999997</v>
      </c>
      <c r="J617" s="11">
        <v>46.271231</v>
      </c>
      <c r="K617" s="10" t="s">
        <v>1351</v>
      </c>
    </row>
    <row r="618" spans="1:11" ht="12" hidden="1" customHeight="1">
      <c r="A618" s="10" t="s">
        <v>66</v>
      </c>
      <c r="B618" s="10" t="s">
        <v>9</v>
      </c>
      <c r="C618" s="10" t="s">
        <v>322</v>
      </c>
      <c r="D618" s="10" t="s">
        <v>320</v>
      </c>
      <c r="E618" s="11">
        <v>1610876</v>
      </c>
      <c r="F618" s="10" t="s">
        <v>3188</v>
      </c>
      <c r="G618" s="10" t="s">
        <v>3189</v>
      </c>
      <c r="H618" s="10" t="s">
        <v>3190</v>
      </c>
      <c r="I618" s="11">
        <v>32.455469000000001</v>
      </c>
      <c r="J618" s="11">
        <v>46.073749999999997</v>
      </c>
      <c r="K618" s="10" t="s">
        <v>1351</v>
      </c>
    </row>
    <row r="619" spans="1:11" ht="12" hidden="1" customHeight="1">
      <c r="A619" s="10" t="s">
        <v>66</v>
      </c>
      <c r="B619" s="10" t="s">
        <v>9</v>
      </c>
      <c r="C619" s="10" t="s">
        <v>322</v>
      </c>
      <c r="D619" s="10" t="s">
        <v>320</v>
      </c>
      <c r="E619" s="11">
        <v>1610860</v>
      </c>
      <c r="F619" s="10" t="s">
        <v>3191</v>
      </c>
      <c r="G619" s="10" t="s">
        <v>3192</v>
      </c>
      <c r="H619" s="10" t="s">
        <v>3193</v>
      </c>
      <c r="I619" s="11">
        <v>32.427867999999997</v>
      </c>
      <c r="J619" s="11">
        <v>45.817605999999998</v>
      </c>
      <c r="K619" s="10" t="s">
        <v>1351</v>
      </c>
    </row>
    <row r="620" spans="1:11" ht="12" hidden="1" customHeight="1">
      <c r="A620" s="10" t="s">
        <v>66</v>
      </c>
      <c r="B620" s="10" t="s">
        <v>9</v>
      </c>
      <c r="C620" s="10" t="s">
        <v>322</v>
      </c>
      <c r="D620" s="10" t="s">
        <v>320</v>
      </c>
      <c r="E620" s="11">
        <v>1610859</v>
      </c>
      <c r="F620" s="10" t="s">
        <v>3194</v>
      </c>
      <c r="G620" s="10" t="s">
        <v>3195</v>
      </c>
      <c r="H620" s="10" t="s">
        <v>3044</v>
      </c>
      <c r="I620" s="11">
        <v>32.531725000000002</v>
      </c>
      <c r="J620" s="11">
        <v>45.784455000000001</v>
      </c>
      <c r="K620" s="10" t="s">
        <v>1351</v>
      </c>
    </row>
    <row r="621" spans="1:11" ht="12" hidden="1" customHeight="1">
      <c r="A621" s="10" t="s">
        <v>66</v>
      </c>
      <c r="B621" s="10" t="s">
        <v>9</v>
      </c>
      <c r="C621" s="10" t="s">
        <v>322</v>
      </c>
      <c r="D621" s="10" t="s">
        <v>320</v>
      </c>
      <c r="E621" s="11">
        <v>1610864</v>
      </c>
      <c r="F621" s="10" t="s">
        <v>3196</v>
      </c>
      <c r="G621" s="10" t="s">
        <v>3197</v>
      </c>
      <c r="H621" s="10" t="s">
        <v>3198</v>
      </c>
      <c r="I621" s="11">
        <v>32.457706000000002</v>
      </c>
      <c r="J621" s="11">
        <v>46.067850999999997</v>
      </c>
      <c r="K621" s="10" t="s">
        <v>1351</v>
      </c>
    </row>
    <row r="622" spans="1:11" ht="12" hidden="1" customHeight="1">
      <c r="A622" s="10" t="s">
        <v>66</v>
      </c>
      <c r="B622" s="10" t="s">
        <v>9</v>
      </c>
      <c r="C622" s="10" t="s">
        <v>322</v>
      </c>
      <c r="D622" s="10" t="s">
        <v>320</v>
      </c>
      <c r="E622" s="11">
        <v>1610874</v>
      </c>
      <c r="F622" s="10" t="s">
        <v>3199</v>
      </c>
      <c r="G622" s="10" t="s">
        <v>3200</v>
      </c>
      <c r="H622" s="10" t="s">
        <v>3201</v>
      </c>
      <c r="I622" s="11">
        <v>32.459432999999997</v>
      </c>
      <c r="J622" s="11">
        <v>46.064303000000002</v>
      </c>
      <c r="K622" s="10" t="s">
        <v>1351</v>
      </c>
    </row>
    <row r="623" spans="1:11" ht="12" hidden="1" customHeight="1">
      <c r="A623" s="10" t="s">
        <v>66</v>
      </c>
      <c r="B623" s="10" t="s">
        <v>9</v>
      </c>
      <c r="C623" s="10" t="s">
        <v>322</v>
      </c>
      <c r="D623" s="10" t="s">
        <v>320</v>
      </c>
      <c r="E623" s="11">
        <v>1610823</v>
      </c>
      <c r="F623" s="10" t="s">
        <v>3202</v>
      </c>
      <c r="G623" s="10" t="s">
        <v>3203</v>
      </c>
      <c r="H623" s="10" t="s">
        <v>3204</v>
      </c>
      <c r="I623" s="11">
        <v>32.580047</v>
      </c>
      <c r="J623" s="11">
        <v>45.605823999999998</v>
      </c>
      <c r="K623" s="10" t="s">
        <v>1351</v>
      </c>
    </row>
    <row r="624" spans="1:11" ht="12" hidden="1" customHeight="1">
      <c r="A624" s="10" t="s">
        <v>66</v>
      </c>
      <c r="B624" s="10" t="s">
        <v>9</v>
      </c>
      <c r="C624" s="10" t="s">
        <v>322</v>
      </c>
      <c r="D624" s="10" t="s">
        <v>320</v>
      </c>
      <c r="E624" s="11">
        <v>1610824</v>
      </c>
      <c r="F624" s="10" t="s">
        <v>3205</v>
      </c>
      <c r="G624" s="10" t="s">
        <v>3206</v>
      </c>
      <c r="H624" s="10" t="s">
        <v>3207</v>
      </c>
      <c r="I624" s="11">
        <v>32.483964999999998</v>
      </c>
      <c r="J624" s="11">
        <v>45.906666000000001</v>
      </c>
      <c r="K624" s="10" t="s">
        <v>1351</v>
      </c>
    </row>
    <row r="625" spans="1:11" ht="12" hidden="1" customHeight="1">
      <c r="A625" s="10" t="s">
        <v>66</v>
      </c>
      <c r="B625" s="10" t="s">
        <v>9</v>
      </c>
      <c r="C625" s="10" t="s">
        <v>322</v>
      </c>
      <c r="D625" s="10" t="s">
        <v>320</v>
      </c>
      <c r="E625" s="11">
        <v>1610865</v>
      </c>
      <c r="F625" s="10" t="s">
        <v>3208</v>
      </c>
      <c r="G625" s="10" t="s">
        <v>3209</v>
      </c>
      <c r="H625" s="10" t="s">
        <v>3210</v>
      </c>
      <c r="I625" s="11">
        <v>32.461706999999997</v>
      </c>
      <c r="J625" s="11">
        <v>46.083165000000001</v>
      </c>
      <c r="K625" s="10" t="s">
        <v>1351</v>
      </c>
    </row>
    <row r="626" spans="1:11" ht="12" hidden="1" customHeight="1">
      <c r="A626" s="10" t="s">
        <v>66</v>
      </c>
      <c r="B626" s="10" t="s">
        <v>9</v>
      </c>
      <c r="C626" s="10" t="s">
        <v>322</v>
      </c>
      <c r="D626" s="10" t="s">
        <v>320</v>
      </c>
      <c r="E626" s="11">
        <v>1610873</v>
      </c>
      <c r="F626" s="10" t="s">
        <v>3211</v>
      </c>
      <c r="G626" s="10" t="s">
        <v>3212</v>
      </c>
      <c r="H626" s="10" t="s">
        <v>3213</v>
      </c>
      <c r="I626" s="11">
        <v>32.460248</v>
      </c>
      <c r="J626" s="11">
        <v>46.082332999999998</v>
      </c>
      <c r="K626" s="10" t="s">
        <v>1351</v>
      </c>
    </row>
    <row r="627" spans="1:11" ht="12" hidden="1" customHeight="1">
      <c r="A627" s="10" t="s">
        <v>66</v>
      </c>
      <c r="B627" s="10" t="s">
        <v>9</v>
      </c>
      <c r="C627" s="10" t="s">
        <v>322</v>
      </c>
      <c r="D627" s="10" t="s">
        <v>320</v>
      </c>
      <c r="E627" s="11">
        <v>1610875</v>
      </c>
      <c r="F627" s="10" t="s">
        <v>3214</v>
      </c>
      <c r="G627" s="10" t="s">
        <v>3215</v>
      </c>
      <c r="H627" s="10" t="s">
        <v>3216</v>
      </c>
      <c r="I627" s="11">
        <v>32.462488</v>
      </c>
      <c r="J627" s="11">
        <v>46.072521999999999</v>
      </c>
      <c r="K627" s="10" t="s">
        <v>1351</v>
      </c>
    </row>
    <row r="628" spans="1:11" ht="12" hidden="1" customHeight="1">
      <c r="A628" s="10" t="s">
        <v>66</v>
      </c>
      <c r="B628" s="10" t="s">
        <v>9</v>
      </c>
      <c r="C628" s="10" t="s">
        <v>322</v>
      </c>
      <c r="D628" s="10" t="s">
        <v>320</v>
      </c>
      <c r="E628" s="11">
        <v>1610822</v>
      </c>
      <c r="F628" s="10" t="s">
        <v>3217</v>
      </c>
      <c r="G628" s="10" t="s">
        <v>3218</v>
      </c>
      <c r="H628" s="10" t="s">
        <v>3219</v>
      </c>
      <c r="I628" s="11">
        <v>32.533282</v>
      </c>
      <c r="J628" s="11">
        <v>45.830018000000003</v>
      </c>
      <c r="K628" s="10" t="s">
        <v>1351</v>
      </c>
    </row>
    <row r="629" spans="1:11" ht="12" hidden="1" customHeight="1">
      <c r="A629" s="10" t="s">
        <v>66</v>
      </c>
      <c r="B629" s="10" t="s">
        <v>9</v>
      </c>
      <c r="C629" s="10" t="s">
        <v>322</v>
      </c>
      <c r="D629" s="10" t="s">
        <v>320</v>
      </c>
      <c r="E629" s="11">
        <v>1609660</v>
      </c>
      <c r="F629" s="10" t="s">
        <v>3220</v>
      </c>
      <c r="G629" s="10" t="s">
        <v>3221</v>
      </c>
      <c r="H629" s="10" t="s">
        <v>3222</v>
      </c>
      <c r="I629" s="11">
        <v>32.503126000000002</v>
      </c>
      <c r="J629" s="11">
        <v>45.818452000000001</v>
      </c>
      <c r="K629" s="10" t="s">
        <v>1351</v>
      </c>
    </row>
    <row r="630" spans="1:11" ht="12" hidden="1" customHeight="1">
      <c r="A630" s="10" t="s">
        <v>66</v>
      </c>
      <c r="B630" s="10" t="s">
        <v>9</v>
      </c>
      <c r="C630" s="10" t="s">
        <v>322</v>
      </c>
      <c r="D630" s="10" t="s">
        <v>320</v>
      </c>
      <c r="E630" s="11">
        <v>1610828</v>
      </c>
      <c r="F630" s="10" t="s">
        <v>3223</v>
      </c>
      <c r="G630" s="10" t="s">
        <v>3224</v>
      </c>
      <c r="H630" s="10" t="s">
        <v>3225</v>
      </c>
      <c r="I630" s="11">
        <v>32.521130999999997</v>
      </c>
      <c r="J630" s="11">
        <v>45.820300000000003</v>
      </c>
      <c r="K630" s="10" t="s">
        <v>1351</v>
      </c>
    </row>
    <row r="631" spans="1:11" ht="12" hidden="1" customHeight="1">
      <c r="A631" s="10" t="s">
        <v>66</v>
      </c>
      <c r="B631" s="10" t="s">
        <v>9</v>
      </c>
      <c r="C631" s="10" t="s">
        <v>322</v>
      </c>
      <c r="D631" s="10" t="s">
        <v>320</v>
      </c>
      <c r="E631" s="11">
        <v>1610829</v>
      </c>
      <c r="F631" s="10" t="s">
        <v>3226</v>
      </c>
      <c r="G631" s="10" t="s">
        <v>3227</v>
      </c>
      <c r="H631" s="10" t="s">
        <v>3228</v>
      </c>
      <c r="I631" s="11">
        <v>32.533929999999998</v>
      </c>
      <c r="J631" s="11">
        <v>45.818213999999998</v>
      </c>
      <c r="K631" s="10" t="s">
        <v>1351</v>
      </c>
    </row>
    <row r="632" spans="1:11" ht="12" hidden="1" customHeight="1">
      <c r="A632" s="10" t="s">
        <v>66</v>
      </c>
      <c r="B632" s="10" t="s">
        <v>9</v>
      </c>
      <c r="C632" s="10" t="s">
        <v>322</v>
      </c>
      <c r="D632" s="10" t="s">
        <v>320</v>
      </c>
      <c r="E632" s="11">
        <v>1610827</v>
      </c>
      <c r="F632" s="10" t="s">
        <v>3229</v>
      </c>
      <c r="G632" s="10" t="s">
        <v>3230</v>
      </c>
      <c r="H632" s="10" t="s">
        <v>3231</v>
      </c>
      <c r="I632" s="11">
        <v>32.530082999999998</v>
      </c>
      <c r="J632" s="11">
        <v>45.812354999999997</v>
      </c>
      <c r="K632" s="10" t="s">
        <v>1351</v>
      </c>
    </row>
    <row r="633" spans="1:11" ht="12" hidden="1" customHeight="1">
      <c r="A633" s="10" t="s">
        <v>66</v>
      </c>
      <c r="B633" s="10" t="s">
        <v>9</v>
      </c>
      <c r="C633" s="10" t="s">
        <v>322</v>
      </c>
      <c r="D633" s="10" t="s">
        <v>320</v>
      </c>
      <c r="E633" s="11">
        <v>1610820</v>
      </c>
      <c r="F633" s="10" t="s">
        <v>3232</v>
      </c>
      <c r="G633" s="10" t="s">
        <v>3233</v>
      </c>
      <c r="H633" s="10" t="s">
        <v>3234</v>
      </c>
      <c r="I633" s="11">
        <v>32.4724</v>
      </c>
      <c r="J633" s="11">
        <v>45.817700000000002</v>
      </c>
      <c r="K633" s="10" t="s">
        <v>1351</v>
      </c>
    </row>
    <row r="634" spans="1:11" ht="12" hidden="1" customHeight="1">
      <c r="A634" s="10" t="s">
        <v>58</v>
      </c>
      <c r="B634" s="10" t="s">
        <v>9</v>
      </c>
      <c r="C634" s="10" t="s">
        <v>322</v>
      </c>
      <c r="D634" s="10" t="s">
        <v>320</v>
      </c>
      <c r="E634" s="13"/>
      <c r="F634" s="10" t="s">
        <v>3235</v>
      </c>
      <c r="G634" s="10" t="s">
        <v>3236</v>
      </c>
      <c r="H634" s="10" t="s">
        <v>2219</v>
      </c>
      <c r="I634" s="11">
        <v>32.491329999999998</v>
      </c>
      <c r="J634" s="11">
        <v>45.850693900000003</v>
      </c>
      <c r="K634" s="15" t="s">
        <v>2761</v>
      </c>
    </row>
    <row r="635" spans="1:11" ht="12" hidden="1" customHeight="1">
      <c r="A635" s="10" t="s">
        <v>66</v>
      </c>
      <c r="B635" s="10" t="s">
        <v>9</v>
      </c>
      <c r="C635" s="10" t="s">
        <v>322</v>
      </c>
      <c r="D635" s="10" t="s">
        <v>320</v>
      </c>
      <c r="E635" s="11">
        <v>1610863</v>
      </c>
      <c r="F635" s="10" t="s">
        <v>3237</v>
      </c>
      <c r="G635" s="10" t="s">
        <v>3238</v>
      </c>
      <c r="H635" s="10" t="s">
        <v>3239</v>
      </c>
      <c r="I635" s="11">
        <v>32.580449000000002</v>
      </c>
      <c r="J635" s="11">
        <v>46.260688000000002</v>
      </c>
      <c r="K635" s="10" t="s">
        <v>1351</v>
      </c>
    </row>
    <row r="636" spans="1:11" ht="12" hidden="1" customHeight="1">
      <c r="A636" s="10" t="s">
        <v>66</v>
      </c>
      <c r="B636" s="10" t="s">
        <v>9</v>
      </c>
      <c r="C636" s="10" t="s">
        <v>322</v>
      </c>
      <c r="D636" s="10" t="s">
        <v>320</v>
      </c>
      <c r="E636" s="11">
        <v>1610826</v>
      </c>
      <c r="F636" s="10" t="s">
        <v>3240</v>
      </c>
      <c r="G636" s="10" t="s">
        <v>3241</v>
      </c>
      <c r="H636" s="10" t="s">
        <v>3242</v>
      </c>
      <c r="I636" s="11">
        <v>32.548701000000001</v>
      </c>
      <c r="J636" s="11">
        <v>45.868524999999998</v>
      </c>
      <c r="K636" s="10" t="s">
        <v>1351</v>
      </c>
    </row>
    <row r="637" spans="1:11" ht="12" hidden="1" customHeight="1">
      <c r="A637" s="10" t="s">
        <v>66</v>
      </c>
      <c r="B637" s="10" t="s">
        <v>9</v>
      </c>
      <c r="C637" s="10" t="s">
        <v>322</v>
      </c>
      <c r="D637" s="10" t="s">
        <v>320</v>
      </c>
      <c r="E637" s="11">
        <v>1610866</v>
      </c>
      <c r="F637" s="10" t="s">
        <v>3243</v>
      </c>
      <c r="G637" s="10" t="s">
        <v>3244</v>
      </c>
      <c r="H637" s="10" t="s">
        <v>3245</v>
      </c>
      <c r="I637" s="11">
        <v>32.456884000000002</v>
      </c>
      <c r="J637" s="11">
        <v>46.069192000000001</v>
      </c>
      <c r="K637" s="10" t="s">
        <v>1351</v>
      </c>
    </row>
    <row r="638" spans="1:11" ht="12" hidden="1" customHeight="1">
      <c r="A638" s="10" t="s">
        <v>49</v>
      </c>
      <c r="B638" s="10" t="s">
        <v>38</v>
      </c>
      <c r="C638" s="10" t="s">
        <v>70</v>
      </c>
      <c r="D638" s="10" t="s">
        <v>12</v>
      </c>
      <c r="E638" s="11">
        <v>110013</v>
      </c>
      <c r="F638" s="10" t="s">
        <v>3246</v>
      </c>
      <c r="G638" s="10" t="s">
        <v>3247</v>
      </c>
      <c r="H638" s="10" t="s">
        <v>3248</v>
      </c>
      <c r="I638" s="11">
        <v>34.369351999999999</v>
      </c>
      <c r="J638" s="11">
        <v>41.977817999999999</v>
      </c>
      <c r="K638" s="10" t="s">
        <v>1351</v>
      </c>
    </row>
    <row r="639" spans="1:11" ht="12" hidden="1" customHeight="1">
      <c r="A639" s="10" t="s">
        <v>49</v>
      </c>
      <c r="B639" s="10" t="s">
        <v>38</v>
      </c>
      <c r="C639" s="10" t="s">
        <v>70</v>
      </c>
      <c r="D639" s="10" t="s">
        <v>12</v>
      </c>
      <c r="E639" s="11">
        <v>110011</v>
      </c>
      <c r="F639" s="10" t="s">
        <v>3249</v>
      </c>
      <c r="G639" s="10" t="s">
        <v>3250</v>
      </c>
      <c r="H639" s="10" t="s">
        <v>3251</v>
      </c>
      <c r="I639" s="11">
        <v>34.226543999999997</v>
      </c>
      <c r="J639" s="11">
        <v>42.145226999999998</v>
      </c>
      <c r="K639" s="10" t="s">
        <v>1351</v>
      </c>
    </row>
    <row r="640" spans="1:11" ht="12" hidden="1" customHeight="1">
      <c r="A640" s="10" t="s">
        <v>49</v>
      </c>
      <c r="B640" s="10" t="s">
        <v>38</v>
      </c>
      <c r="C640" s="10" t="s">
        <v>70</v>
      </c>
      <c r="D640" s="10" t="s">
        <v>12</v>
      </c>
      <c r="E640" s="11">
        <v>110017</v>
      </c>
      <c r="F640" s="10" t="s">
        <v>3252</v>
      </c>
      <c r="G640" s="10" t="s">
        <v>3253</v>
      </c>
      <c r="H640" s="10" t="s">
        <v>3254</v>
      </c>
      <c r="I640" s="11">
        <v>34.367327000000003</v>
      </c>
      <c r="J640" s="11">
        <v>41.972490000000001</v>
      </c>
      <c r="K640" s="10" t="s">
        <v>1351</v>
      </c>
    </row>
    <row r="641" spans="1:11" ht="12" hidden="1" customHeight="1">
      <c r="A641" s="10" t="s">
        <v>49</v>
      </c>
      <c r="B641" s="10" t="s">
        <v>38</v>
      </c>
      <c r="C641" s="10" t="s">
        <v>70</v>
      </c>
      <c r="D641" s="10" t="s">
        <v>12</v>
      </c>
      <c r="E641" s="11">
        <v>110318</v>
      </c>
      <c r="F641" s="10" t="s">
        <v>3255</v>
      </c>
      <c r="G641" s="10" t="s">
        <v>3256</v>
      </c>
      <c r="H641" s="10" t="s">
        <v>3257</v>
      </c>
      <c r="I641" s="11">
        <v>34.373356000000001</v>
      </c>
      <c r="J641" s="11">
        <v>41.987482999999997</v>
      </c>
      <c r="K641" s="10" t="s">
        <v>1351</v>
      </c>
    </row>
    <row r="642" spans="1:11" ht="12" hidden="1" customHeight="1">
      <c r="A642" s="10" t="s">
        <v>49</v>
      </c>
      <c r="B642" s="10" t="s">
        <v>38</v>
      </c>
      <c r="C642" s="10" t="s">
        <v>70</v>
      </c>
      <c r="D642" s="10" t="s">
        <v>12</v>
      </c>
      <c r="E642" s="11">
        <v>110015</v>
      </c>
      <c r="F642" s="10" t="s">
        <v>3258</v>
      </c>
      <c r="G642" s="10" t="s">
        <v>3259</v>
      </c>
      <c r="H642" s="10" t="s">
        <v>3260</v>
      </c>
      <c r="I642" s="11">
        <v>34.366033000000002</v>
      </c>
      <c r="J642" s="11">
        <v>41.990583000000001</v>
      </c>
      <c r="K642" s="10" t="s">
        <v>1351</v>
      </c>
    </row>
    <row r="643" spans="1:11" ht="12" hidden="1" customHeight="1">
      <c r="A643" s="10" t="s">
        <v>49</v>
      </c>
      <c r="B643" s="10" t="s">
        <v>38</v>
      </c>
      <c r="C643" s="10" t="s">
        <v>70</v>
      </c>
      <c r="D643" s="10" t="s">
        <v>12</v>
      </c>
      <c r="E643" s="11">
        <v>110016</v>
      </c>
      <c r="F643" s="10" t="s">
        <v>3261</v>
      </c>
      <c r="G643" s="10" t="s">
        <v>3262</v>
      </c>
      <c r="H643" s="10" t="s">
        <v>2718</v>
      </c>
      <c r="I643" s="11">
        <v>34.376623000000002</v>
      </c>
      <c r="J643" s="11">
        <v>41.980873000000003</v>
      </c>
      <c r="K643" s="10" t="s">
        <v>1351</v>
      </c>
    </row>
    <row r="644" spans="1:11" ht="12" hidden="1" customHeight="1">
      <c r="A644" s="10" t="s">
        <v>49</v>
      </c>
      <c r="B644" s="10" t="s">
        <v>38</v>
      </c>
      <c r="C644" s="10" t="s">
        <v>70</v>
      </c>
      <c r="D644" s="10" t="s">
        <v>12</v>
      </c>
      <c r="E644" s="11">
        <v>110018</v>
      </c>
      <c r="F644" s="10" t="s">
        <v>3263</v>
      </c>
      <c r="G644" s="10" t="s">
        <v>387</v>
      </c>
      <c r="H644" s="10" t="s">
        <v>1407</v>
      </c>
      <c r="I644" s="11">
        <v>34.3645</v>
      </c>
      <c r="J644" s="11">
        <v>41.980243999999999</v>
      </c>
      <c r="K644" s="10" t="s">
        <v>1351</v>
      </c>
    </row>
    <row r="645" spans="1:11" ht="12" hidden="1" customHeight="1">
      <c r="A645" s="10" t="s">
        <v>49</v>
      </c>
      <c r="B645" s="10" t="s">
        <v>38</v>
      </c>
      <c r="C645" s="10" t="s">
        <v>70</v>
      </c>
      <c r="D645" s="10" t="s">
        <v>12</v>
      </c>
      <c r="E645" s="11">
        <v>110014</v>
      </c>
      <c r="F645" s="10" t="s">
        <v>3264</v>
      </c>
      <c r="G645" s="10" t="s">
        <v>3265</v>
      </c>
      <c r="H645" s="10" t="s">
        <v>3266</v>
      </c>
      <c r="I645" s="11">
        <v>34.369382999999999</v>
      </c>
      <c r="J645" s="11">
        <v>41.991556000000003</v>
      </c>
      <c r="K645" s="10" t="s">
        <v>1351</v>
      </c>
    </row>
    <row r="646" spans="1:11" ht="12" hidden="1" customHeight="1">
      <c r="A646" s="10" t="s">
        <v>49</v>
      </c>
      <c r="B646" s="10" t="s">
        <v>38</v>
      </c>
      <c r="C646" s="10" t="s">
        <v>70</v>
      </c>
      <c r="D646" s="10" t="s">
        <v>12</v>
      </c>
      <c r="E646" s="11">
        <v>110242</v>
      </c>
      <c r="F646" s="10" t="s">
        <v>3267</v>
      </c>
      <c r="G646" s="10" t="s">
        <v>3268</v>
      </c>
      <c r="H646" s="10" t="s">
        <v>3269</v>
      </c>
      <c r="I646" s="11">
        <v>34.369351999999999</v>
      </c>
      <c r="J646" s="11">
        <v>41.977817999999999</v>
      </c>
      <c r="K646" s="10" t="s">
        <v>1351</v>
      </c>
    </row>
    <row r="647" spans="1:11" ht="12" hidden="1" customHeight="1">
      <c r="A647" s="10" t="s">
        <v>49</v>
      </c>
      <c r="B647" s="10" t="s">
        <v>38</v>
      </c>
      <c r="C647" s="10" t="s">
        <v>70</v>
      </c>
      <c r="D647" s="10" t="s">
        <v>12</v>
      </c>
      <c r="E647" s="11">
        <v>110012</v>
      </c>
      <c r="F647" s="10" t="s">
        <v>3270</v>
      </c>
      <c r="G647" s="10" t="s">
        <v>3271</v>
      </c>
      <c r="H647" s="10" t="s">
        <v>3272</v>
      </c>
      <c r="I647" s="11">
        <v>34.340626</v>
      </c>
      <c r="J647" s="11">
        <v>42.029125000000001</v>
      </c>
      <c r="K647" s="10" t="s">
        <v>1351</v>
      </c>
    </row>
    <row r="648" spans="1:11" ht="12" hidden="1" customHeight="1">
      <c r="A648" s="10" t="s">
        <v>49</v>
      </c>
      <c r="B648" s="10" t="s">
        <v>38</v>
      </c>
      <c r="C648" s="10" t="s">
        <v>70</v>
      </c>
      <c r="D648" s="10" t="s">
        <v>12</v>
      </c>
      <c r="E648" s="11">
        <v>109067</v>
      </c>
      <c r="F648" s="10" t="s">
        <v>3273</v>
      </c>
      <c r="G648" s="10" t="s">
        <v>3274</v>
      </c>
      <c r="H648" s="10" t="s">
        <v>3275</v>
      </c>
      <c r="I648" s="11">
        <v>34.370032999999999</v>
      </c>
      <c r="J648" s="11">
        <v>41.988391999999997</v>
      </c>
      <c r="K648" s="10" t="s">
        <v>1351</v>
      </c>
    </row>
    <row r="649" spans="1:11" ht="12" hidden="1" customHeight="1">
      <c r="A649" s="10" t="s">
        <v>49</v>
      </c>
      <c r="B649" s="10" t="s">
        <v>38</v>
      </c>
      <c r="C649" s="10" t="s">
        <v>73</v>
      </c>
      <c r="D649" s="10" t="s">
        <v>71</v>
      </c>
      <c r="E649" s="11">
        <v>103368</v>
      </c>
      <c r="F649" s="10" t="s">
        <v>3276</v>
      </c>
      <c r="G649" s="10" t="s">
        <v>3277</v>
      </c>
      <c r="H649" s="10" t="s">
        <v>3278</v>
      </c>
      <c r="I649" s="11">
        <v>33.159999999999997</v>
      </c>
      <c r="J649" s="11">
        <v>43.85</v>
      </c>
      <c r="K649" s="10" t="s">
        <v>1351</v>
      </c>
    </row>
    <row r="650" spans="1:11" ht="12" hidden="1" customHeight="1">
      <c r="A650" s="10" t="s">
        <v>49</v>
      </c>
      <c r="B650" s="10" t="s">
        <v>38</v>
      </c>
      <c r="C650" s="10" t="s">
        <v>73</v>
      </c>
      <c r="D650" s="10" t="s">
        <v>71</v>
      </c>
      <c r="E650" s="11">
        <v>110205</v>
      </c>
      <c r="F650" s="10" t="s">
        <v>3279</v>
      </c>
      <c r="G650" s="10" t="s">
        <v>3280</v>
      </c>
      <c r="H650" s="10" t="s">
        <v>3281</v>
      </c>
      <c r="I650" s="11">
        <v>33.425570999999998</v>
      </c>
      <c r="J650" s="11">
        <v>43.675868000000001</v>
      </c>
      <c r="K650" s="10" t="s">
        <v>1351</v>
      </c>
    </row>
    <row r="651" spans="1:11" ht="12" hidden="1" customHeight="1">
      <c r="A651" s="10" t="s">
        <v>49</v>
      </c>
      <c r="B651" s="10" t="s">
        <v>38</v>
      </c>
      <c r="C651" s="10" t="s">
        <v>73</v>
      </c>
      <c r="D651" s="10" t="s">
        <v>71</v>
      </c>
      <c r="E651" s="11">
        <v>110093</v>
      </c>
      <c r="F651" s="10" t="s">
        <v>3282</v>
      </c>
      <c r="G651" s="10" t="s">
        <v>3283</v>
      </c>
      <c r="H651" s="10" t="s">
        <v>3284</v>
      </c>
      <c r="I651" s="11">
        <v>33.254800000000003</v>
      </c>
      <c r="J651" s="11">
        <v>43.502800000000001</v>
      </c>
      <c r="K651" s="10" t="s">
        <v>1351</v>
      </c>
    </row>
    <row r="652" spans="1:11" ht="12" hidden="1" customHeight="1">
      <c r="A652" s="10" t="s">
        <v>49</v>
      </c>
      <c r="B652" s="10" t="s">
        <v>38</v>
      </c>
      <c r="C652" s="10" t="s">
        <v>73</v>
      </c>
      <c r="D652" s="10" t="s">
        <v>71</v>
      </c>
      <c r="E652" s="11">
        <v>110189</v>
      </c>
      <c r="F652" s="10" t="s">
        <v>3285</v>
      </c>
      <c r="G652" s="10" t="s">
        <v>3286</v>
      </c>
      <c r="H652" s="10" t="s">
        <v>3287</v>
      </c>
      <c r="I652" s="11">
        <v>33.403486999999998</v>
      </c>
      <c r="J652" s="11">
        <v>43.896839999999997</v>
      </c>
      <c r="K652" s="10" t="s">
        <v>1351</v>
      </c>
    </row>
    <row r="653" spans="1:11" ht="12" hidden="1" customHeight="1">
      <c r="A653" s="10" t="s">
        <v>49</v>
      </c>
      <c r="B653" s="10" t="s">
        <v>38</v>
      </c>
      <c r="C653" s="10" t="s">
        <v>73</v>
      </c>
      <c r="D653" s="10" t="s">
        <v>71</v>
      </c>
      <c r="E653" s="11">
        <v>110207</v>
      </c>
      <c r="F653" s="10" t="s">
        <v>3288</v>
      </c>
      <c r="G653" s="10" t="s">
        <v>3289</v>
      </c>
      <c r="H653" s="10" t="s">
        <v>3290</v>
      </c>
      <c r="I653" s="11">
        <v>33.279702999999998</v>
      </c>
      <c r="J653" s="11">
        <v>43.795606999999997</v>
      </c>
      <c r="K653" s="10" t="s">
        <v>1351</v>
      </c>
    </row>
    <row r="654" spans="1:11" ht="12" hidden="1" customHeight="1">
      <c r="A654" s="10" t="s">
        <v>49</v>
      </c>
      <c r="B654" s="10" t="s">
        <v>38</v>
      </c>
      <c r="C654" s="10" t="s">
        <v>73</v>
      </c>
      <c r="D654" s="10" t="s">
        <v>71</v>
      </c>
      <c r="E654" s="11">
        <v>110181</v>
      </c>
      <c r="F654" s="10" t="s">
        <v>3291</v>
      </c>
      <c r="G654" s="10" t="s">
        <v>3292</v>
      </c>
      <c r="H654" s="10" t="s">
        <v>3293</v>
      </c>
      <c r="I654" s="11">
        <v>33.434659000000003</v>
      </c>
      <c r="J654" s="11">
        <v>43.963735</v>
      </c>
      <c r="K654" s="10" t="s">
        <v>1351</v>
      </c>
    </row>
    <row r="655" spans="1:11" ht="12" hidden="1" customHeight="1">
      <c r="A655" s="10" t="s">
        <v>49</v>
      </c>
      <c r="B655" s="10" t="s">
        <v>38</v>
      </c>
      <c r="C655" s="10" t="s">
        <v>73</v>
      </c>
      <c r="D655" s="10" t="s">
        <v>71</v>
      </c>
      <c r="E655" s="11">
        <v>110219</v>
      </c>
      <c r="F655" s="10" t="s">
        <v>3294</v>
      </c>
      <c r="G655" s="10" t="s">
        <v>3295</v>
      </c>
      <c r="H655" s="10" t="s">
        <v>3296</v>
      </c>
      <c r="I655" s="11">
        <v>33.244906999999998</v>
      </c>
      <c r="J655" s="11">
        <v>43.571610999999997</v>
      </c>
      <c r="K655" s="10" t="s">
        <v>1351</v>
      </c>
    </row>
    <row r="656" spans="1:11" ht="12" hidden="1" customHeight="1">
      <c r="A656" s="10" t="s">
        <v>49</v>
      </c>
      <c r="B656" s="10" t="s">
        <v>38</v>
      </c>
      <c r="C656" s="10" t="s">
        <v>73</v>
      </c>
      <c r="D656" s="10" t="s">
        <v>71</v>
      </c>
      <c r="E656" s="11">
        <v>110201</v>
      </c>
      <c r="F656" s="10" t="s">
        <v>3297</v>
      </c>
      <c r="G656" s="10" t="s">
        <v>3298</v>
      </c>
      <c r="H656" s="10" t="s">
        <v>3299</v>
      </c>
      <c r="I656" s="11">
        <v>33.403460000000003</v>
      </c>
      <c r="J656" s="11">
        <v>43.642699</v>
      </c>
      <c r="K656" s="10" t="s">
        <v>1351</v>
      </c>
    </row>
    <row r="657" spans="1:11" ht="12" hidden="1" customHeight="1">
      <c r="A657" s="10" t="s">
        <v>49</v>
      </c>
      <c r="B657" s="10" t="s">
        <v>38</v>
      </c>
      <c r="C657" s="10" t="s">
        <v>73</v>
      </c>
      <c r="D657" s="10" t="s">
        <v>71</v>
      </c>
      <c r="E657" s="11">
        <v>110179</v>
      </c>
      <c r="F657" s="10" t="s">
        <v>3300</v>
      </c>
      <c r="G657" s="10" t="s">
        <v>3301</v>
      </c>
      <c r="H657" s="10" t="s">
        <v>3302</v>
      </c>
      <c r="I657" s="11">
        <v>33.421163</v>
      </c>
      <c r="J657" s="11">
        <v>43.705101999999997</v>
      </c>
      <c r="K657" s="10" t="s">
        <v>1351</v>
      </c>
    </row>
    <row r="658" spans="1:11" ht="12" hidden="1" customHeight="1">
      <c r="A658" s="10" t="s">
        <v>49</v>
      </c>
      <c r="B658" s="10" t="s">
        <v>38</v>
      </c>
      <c r="C658" s="10" t="s">
        <v>73</v>
      </c>
      <c r="D658" s="10" t="s">
        <v>71</v>
      </c>
      <c r="E658" s="11">
        <v>110175</v>
      </c>
      <c r="F658" s="10" t="s">
        <v>3303</v>
      </c>
      <c r="G658" s="10" t="s">
        <v>3304</v>
      </c>
      <c r="H658" s="10" t="s">
        <v>3305</v>
      </c>
      <c r="I658" s="11">
        <v>33.399199000000003</v>
      </c>
      <c r="J658" s="11">
        <v>43.693849999999998</v>
      </c>
      <c r="K658" s="10" t="s">
        <v>1351</v>
      </c>
    </row>
    <row r="659" spans="1:11" ht="12" hidden="1" customHeight="1">
      <c r="A659" s="10" t="s">
        <v>49</v>
      </c>
      <c r="B659" s="10" t="s">
        <v>38</v>
      </c>
      <c r="C659" s="10" t="s">
        <v>73</v>
      </c>
      <c r="D659" s="10" t="s">
        <v>71</v>
      </c>
      <c r="E659" s="11">
        <v>110198</v>
      </c>
      <c r="F659" s="10" t="s">
        <v>3306</v>
      </c>
      <c r="G659" s="10" t="s">
        <v>3307</v>
      </c>
      <c r="H659" s="10" t="s">
        <v>3308</v>
      </c>
      <c r="I659" s="11">
        <v>33.403899000000003</v>
      </c>
      <c r="J659" s="11">
        <v>43.658419000000002</v>
      </c>
      <c r="K659" s="10" t="s">
        <v>1351</v>
      </c>
    </row>
    <row r="660" spans="1:11" ht="12" hidden="1" customHeight="1">
      <c r="A660" s="10" t="s">
        <v>49</v>
      </c>
      <c r="B660" s="10" t="s">
        <v>38</v>
      </c>
      <c r="C660" s="10" t="s">
        <v>73</v>
      </c>
      <c r="D660" s="10" t="s">
        <v>71</v>
      </c>
      <c r="E660" s="11">
        <v>110197</v>
      </c>
      <c r="F660" s="10" t="s">
        <v>3309</v>
      </c>
      <c r="G660" s="10" t="s">
        <v>3310</v>
      </c>
      <c r="H660" s="10" t="s">
        <v>3311</v>
      </c>
      <c r="I660" s="11">
        <v>33.417924999999997</v>
      </c>
      <c r="J660" s="11">
        <v>43.685180000000003</v>
      </c>
      <c r="K660" s="10" t="s">
        <v>1351</v>
      </c>
    </row>
    <row r="661" spans="1:11" ht="12" hidden="1" customHeight="1">
      <c r="A661" s="10" t="s">
        <v>49</v>
      </c>
      <c r="B661" s="10" t="s">
        <v>38</v>
      </c>
      <c r="C661" s="10" t="s">
        <v>73</v>
      </c>
      <c r="D661" s="10" t="s">
        <v>71</v>
      </c>
      <c r="E661" s="11">
        <v>110244</v>
      </c>
      <c r="F661" s="10" t="s">
        <v>3312</v>
      </c>
      <c r="G661" s="10" t="s">
        <v>3313</v>
      </c>
      <c r="H661" s="10" t="s">
        <v>3314</v>
      </c>
      <c r="I661" s="11">
        <v>33.360467999999997</v>
      </c>
      <c r="J661" s="11">
        <v>43.710402000000002</v>
      </c>
      <c r="K661" s="10" t="s">
        <v>1351</v>
      </c>
    </row>
    <row r="662" spans="1:11" ht="12" hidden="1" customHeight="1">
      <c r="A662" s="10" t="s">
        <v>49</v>
      </c>
      <c r="B662" s="10" t="s">
        <v>38</v>
      </c>
      <c r="C662" s="10" t="s">
        <v>73</v>
      </c>
      <c r="D662" s="10" t="s">
        <v>71</v>
      </c>
      <c r="E662" s="11">
        <v>110246</v>
      </c>
      <c r="F662" s="10" t="s">
        <v>3315</v>
      </c>
      <c r="G662" s="10" t="s">
        <v>3316</v>
      </c>
      <c r="H662" s="10" t="s">
        <v>3317</v>
      </c>
      <c r="I662" s="11">
        <v>33.312843000000001</v>
      </c>
      <c r="J662" s="11">
        <v>43.729021000000003</v>
      </c>
      <c r="K662" s="10" t="s">
        <v>1351</v>
      </c>
    </row>
    <row r="663" spans="1:11" ht="12" hidden="1" customHeight="1">
      <c r="A663" s="10" t="s">
        <v>49</v>
      </c>
      <c r="B663" s="10" t="s">
        <v>38</v>
      </c>
      <c r="C663" s="10" t="s">
        <v>73</v>
      </c>
      <c r="D663" s="10" t="s">
        <v>71</v>
      </c>
      <c r="E663" s="11">
        <v>110089</v>
      </c>
      <c r="F663" s="10" t="s">
        <v>3318</v>
      </c>
      <c r="G663" s="10" t="s">
        <v>3319</v>
      </c>
      <c r="H663" s="10" t="s">
        <v>3320</v>
      </c>
      <c r="I663" s="11">
        <v>33.310020999999999</v>
      </c>
      <c r="J663" s="11">
        <v>43.742995000000001</v>
      </c>
      <c r="K663" s="10" t="s">
        <v>1351</v>
      </c>
    </row>
    <row r="664" spans="1:11" ht="12" hidden="1" customHeight="1">
      <c r="A664" s="10" t="s">
        <v>49</v>
      </c>
      <c r="B664" s="10" t="s">
        <v>38</v>
      </c>
      <c r="C664" s="10" t="s">
        <v>73</v>
      </c>
      <c r="D664" s="10" t="s">
        <v>71</v>
      </c>
      <c r="E664" s="11">
        <v>110054</v>
      </c>
      <c r="F664" s="10" t="s">
        <v>3321</v>
      </c>
      <c r="G664" s="10" t="s">
        <v>3322</v>
      </c>
      <c r="H664" s="10" t="s">
        <v>3323</v>
      </c>
      <c r="I664" s="11">
        <v>33.332844999999999</v>
      </c>
      <c r="J664" s="11">
        <v>43.737692000000003</v>
      </c>
      <c r="K664" s="10" t="s">
        <v>1351</v>
      </c>
    </row>
    <row r="665" spans="1:11" ht="12" hidden="1" customHeight="1">
      <c r="A665" s="10" t="s">
        <v>49</v>
      </c>
      <c r="B665" s="10" t="s">
        <v>38</v>
      </c>
      <c r="C665" s="10" t="s">
        <v>73</v>
      </c>
      <c r="D665" s="10" t="s">
        <v>71</v>
      </c>
      <c r="E665" s="11">
        <v>110090</v>
      </c>
      <c r="F665" s="10" t="s">
        <v>3324</v>
      </c>
      <c r="G665" s="10" t="s">
        <v>3325</v>
      </c>
      <c r="H665" s="10" t="s">
        <v>3326</v>
      </c>
      <c r="I665" s="11">
        <v>33.312843000000001</v>
      </c>
      <c r="J665" s="11">
        <v>43.729021000000003</v>
      </c>
      <c r="K665" s="10" t="s">
        <v>1351</v>
      </c>
    </row>
    <row r="666" spans="1:11" ht="12" hidden="1" customHeight="1">
      <c r="A666" s="10" t="s">
        <v>49</v>
      </c>
      <c r="B666" s="10" t="s">
        <v>38</v>
      </c>
      <c r="C666" s="10" t="s">
        <v>73</v>
      </c>
      <c r="D666" s="10" t="s">
        <v>71</v>
      </c>
      <c r="E666" s="11">
        <v>110245</v>
      </c>
      <c r="F666" s="10" t="s">
        <v>3327</v>
      </c>
      <c r="G666" s="10" t="s">
        <v>3328</v>
      </c>
      <c r="H666" s="10" t="s">
        <v>3329</v>
      </c>
      <c r="I666" s="11">
        <v>33.304321000000002</v>
      </c>
      <c r="J666" s="11">
        <v>43.680362000000002</v>
      </c>
      <c r="K666" s="10" t="s">
        <v>1351</v>
      </c>
    </row>
    <row r="667" spans="1:11" ht="12" hidden="1" customHeight="1">
      <c r="A667" s="10" t="s">
        <v>49</v>
      </c>
      <c r="B667" s="10" t="s">
        <v>38</v>
      </c>
      <c r="C667" s="10" t="s">
        <v>73</v>
      </c>
      <c r="D667" s="10" t="s">
        <v>71</v>
      </c>
      <c r="E667" s="11">
        <v>110135</v>
      </c>
      <c r="F667" s="10" t="s">
        <v>3330</v>
      </c>
      <c r="G667" s="10" t="s">
        <v>3331</v>
      </c>
      <c r="H667" s="10" t="s">
        <v>3332</v>
      </c>
      <c r="I667" s="11">
        <v>33.156751999999997</v>
      </c>
      <c r="J667" s="11">
        <v>43.891238000000001</v>
      </c>
      <c r="K667" s="10" t="s">
        <v>1351</v>
      </c>
    </row>
    <row r="668" spans="1:11" ht="12" hidden="1" customHeight="1">
      <c r="A668" s="10" t="s">
        <v>49</v>
      </c>
      <c r="B668" s="10" t="s">
        <v>38</v>
      </c>
      <c r="C668" s="10" t="s">
        <v>73</v>
      </c>
      <c r="D668" s="10" t="s">
        <v>71</v>
      </c>
      <c r="E668" s="11">
        <v>110320</v>
      </c>
      <c r="F668" s="10" t="s">
        <v>3333</v>
      </c>
      <c r="G668" s="10" t="s">
        <v>3334</v>
      </c>
      <c r="H668" s="10" t="s">
        <v>3335</v>
      </c>
      <c r="I668" s="11">
        <v>33.411884000000001</v>
      </c>
      <c r="J668" s="11">
        <v>43.856551000000003</v>
      </c>
      <c r="K668" s="10" t="s">
        <v>1351</v>
      </c>
    </row>
    <row r="669" spans="1:11" ht="12" hidden="1" customHeight="1">
      <c r="A669" s="10" t="s">
        <v>49</v>
      </c>
      <c r="B669" s="10" t="s">
        <v>38</v>
      </c>
      <c r="C669" s="10" t="s">
        <v>73</v>
      </c>
      <c r="D669" s="10" t="s">
        <v>71</v>
      </c>
      <c r="E669" s="11">
        <v>110190</v>
      </c>
      <c r="F669" s="10" t="s">
        <v>3336</v>
      </c>
      <c r="G669" s="10" t="s">
        <v>3337</v>
      </c>
      <c r="H669" s="10" t="s">
        <v>3338</v>
      </c>
      <c r="I669" s="11">
        <v>33.437325999999999</v>
      </c>
      <c r="J669" s="11">
        <v>43.890464000000001</v>
      </c>
      <c r="K669" s="10" t="s">
        <v>1351</v>
      </c>
    </row>
    <row r="670" spans="1:11" ht="12" hidden="1" customHeight="1">
      <c r="A670" s="10" t="s">
        <v>49</v>
      </c>
      <c r="B670" s="10" t="s">
        <v>38</v>
      </c>
      <c r="C670" s="10" t="s">
        <v>73</v>
      </c>
      <c r="D670" s="10" t="s">
        <v>71</v>
      </c>
      <c r="E670" s="11">
        <v>110083</v>
      </c>
      <c r="F670" s="10" t="s">
        <v>3339</v>
      </c>
      <c r="G670" s="10" t="s">
        <v>3340</v>
      </c>
      <c r="H670" s="10" t="s">
        <v>3341</v>
      </c>
      <c r="I670" s="11">
        <v>33.465646999999997</v>
      </c>
      <c r="J670" s="11">
        <v>43.908447000000002</v>
      </c>
      <c r="K670" s="10" t="s">
        <v>1351</v>
      </c>
    </row>
    <row r="671" spans="1:11" ht="12" hidden="1" customHeight="1">
      <c r="A671" s="10" t="s">
        <v>49</v>
      </c>
      <c r="B671" s="10" t="s">
        <v>38</v>
      </c>
      <c r="C671" s="10" t="s">
        <v>73</v>
      </c>
      <c r="D671" s="10" t="s">
        <v>71</v>
      </c>
      <c r="E671" s="11">
        <v>110124</v>
      </c>
      <c r="F671" s="10" t="s">
        <v>3342</v>
      </c>
      <c r="G671" s="10" t="s">
        <v>3343</v>
      </c>
      <c r="H671" s="10" t="s">
        <v>3344</v>
      </c>
      <c r="I671" s="11">
        <v>33.406418000000002</v>
      </c>
      <c r="J671" s="11">
        <v>43.810406</v>
      </c>
      <c r="K671" s="10" t="s">
        <v>1351</v>
      </c>
    </row>
    <row r="672" spans="1:11" ht="12" hidden="1" customHeight="1">
      <c r="A672" s="10" t="s">
        <v>49</v>
      </c>
      <c r="B672" s="10" t="s">
        <v>38</v>
      </c>
      <c r="C672" s="10" t="s">
        <v>73</v>
      </c>
      <c r="D672" s="10" t="s">
        <v>71</v>
      </c>
      <c r="E672" s="11">
        <v>110200</v>
      </c>
      <c r="F672" s="10" t="s">
        <v>3345</v>
      </c>
      <c r="G672" s="10" t="s">
        <v>3346</v>
      </c>
      <c r="H672" s="10" t="s">
        <v>3347</v>
      </c>
      <c r="I672" s="11">
        <v>33.382564000000002</v>
      </c>
      <c r="J672" s="11">
        <v>43.626503999999997</v>
      </c>
      <c r="K672" s="10" t="s">
        <v>1351</v>
      </c>
    </row>
    <row r="673" spans="1:11" ht="12" hidden="1" customHeight="1">
      <c r="A673" s="10" t="s">
        <v>49</v>
      </c>
      <c r="B673" s="10" t="s">
        <v>38</v>
      </c>
      <c r="C673" s="10" t="s">
        <v>73</v>
      </c>
      <c r="D673" s="10" t="s">
        <v>71</v>
      </c>
      <c r="E673" s="11">
        <v>110134</v>
      </c>
      <c r="F673" s="10" t="s">
        <v>3348</v>
      </c>
      <c r="G673" s="10" t="s">
        <v>3349</v>
      </c>
      <c r="H673" s="10" t="s">
        <v>3350</v>
      </c>
      <c r="I673" s="11">
        <v>33.415022999999998</v>
      </c>
      <c r="J673" s="11">
        <v>43.702190000000002</v>
      </c>
      <c r="K673" s="10" t="s">
        <v>1351</v>
      </c>
    </row>
    <row r="674" spans="1:11" ht="12" hidden="1" customHeight="1">
      <c r="A674" s="10" t="s">
        <v>49</v>
      </c>
      <c r="B674" s="10" t="s">
        <v>38</v>
      </c>
      <c r="C674" s="10" t="s">
        <v>73</v>
      </c>
      <c r="D674" s="10" t="s">
        <v>71</v>
      </c>
      <c r="E674" s="11">
        <v>110180</v>
      </c>
      <c r="F674" s="10" t="s">
        <v>3351</v>
      </c>
      <c r="G674" s="10" t="s">
        <v>3352</v>
      </c>
      <c r="H674" s="10" t="s">
        <v>3353</v>
      </c>
      <c r="I674" s="11">
        <v>33.383080999999997</v>
      </c>
      <c r="J674" s="11">
        <v>43.698594</v>
      </c>
      <c r="K674" s="10" t="s">
        <v>1351</v>
      </c>
    </row>
    <row r="675" spans="1:11" ht="12" hidden="1" customHeight="1">
      <c r="A675" s="10" t="s">
        <v>49</v>
      </c>
      <c r="B675" s="10" t="s">
        <v>38</v>
      </c>
      <c r="C675" s="10" t="s">
        <v>73</v>
      </c>
      <c r="D675" s="10" t="s">
        <v>71</v>
      </c>
      <c r="E675" s="11">
        <v>110065</v>
      </c>
      <c r="F675" s="10" t="s">
        <v>3354</v>
      </c>
      <c r="G675" s="10" t="s">
        <v>3355</v>
      </c>
      <c r="H675" s="10" t="s">
        <v>3356</v>
      </c>
      <c r="I675" s="11">
        <v>33.58</v>
      </c>
      <c r="J675" s="11">
        <v>43.93</v>
      </c>
      <c r="K675" s="10" t="s">
        <v>1351</v>
      </c>
    </row>
    <row r="676" spans="1:11" ht="12" hidden="1" customHeight="1">
      <c r="A676" s="10" t="s">
        <v>49</v>
      </c>
      <c r="B676" s="10" t="s">
        <v>38</v>
      </c>
      <c r="C676" s="10" t="s">
        <v>73</v>
      </c>
      <c r="D676" s="10" t="s">
        <v>71</v>
      </c>
      <c r="E676" s="11">
        <v>110243</v>
      </c>
      <c r="F676" s="10" t="s">
        <v>3357</v>
      </c>
      <c r="G676" s="10" t="s">
        <v>3358</v>
      </c>
      <c r="H676" s="10" t="s">
        <v>3359</v>
      </c>
      <c r="I676" s="11">
        <v>33.651864000000003</v>
      </c>
      <c r="J676" s="11">
        <v>43.693095999999997</v>
      </c>
      <c r="K676" s="10" t="s">
        <v>1351</v>
      </c>
    </row>
    <row r="677" spans="1:11" ht="12" hidden="1" customHeight="1">
      <c r="A677" s="10" t="s">
        <v>49</v>
      </c>
      <c r="B677" s="10" t="s">
        <v>38</v>
      </c>
      <c r="C677" s="10" t="s">
        <v>73</v>
      </c>
      <c r="D677" s="10" t="s">
        <v>71</v>
      </c>
      <c r="E677" s="11">
        <v>109945</v>
      </c>
      <c r="F677" s="10" t="s">
        <v>3360</v>
      </c>
      <c r="G677" s="10" t="s">
        <v>3361</v>
      </c>
      <c r="H677" s="10" t="s">
        <v>3362</v>
      </c>
      <c r="I677" s="11">
        <v>33.162342000000002</v>
      </c>
      <c r="J677" s="11">
        <v>43.865124000000002</v>
      </c>
      <c r="K677" s="10" t="s">
        <v>1351</v>
      </c>
    </row>
    <row r="678" spans="1:11" ht="12" hidden="1" customHeight="1">
      <c r="A678" s="10" t="s">
        <v>49</v>
      </c>
      <c r="B678" s="10" t="s">
        <v>38</v>
      </c>
      <c r="C678" s="10" t="s">
        <v>73</v>
      </c>
      <c r="D678" s="10" t="s">
        <v>71</v>
      </c>
      <c r="E678" s="11">
        <v>110095</v>
      </c>
      <c r="F678" s="10" t="s">
        <v>3363</v>
      </c>
      <c r="G678" s="10" t="s">
        <v>3364</v>
      </c>
      <c r="H678" s="10" t="s">
        <v>3365</v>
      </c>
      <c r="I678" s="11">
        <v>33.244751000000001</v>
      </c>
      <c r="J678" s="11">
        <v>43.741095999999999</v>
      </c>
      <c r="K678" s="10" t="s">
        <v>1351</v>
      </c>
    </row>
    <row r="679" spans="1:11" ht="12" hidden="1" customHeight="1">
      <c r="A679" s="10" t="s">
        <v>49</v>
      </c>
      <c r="B679" s="10" t="s">
        <v>38</v>
      </c>
      <c r="C679" s="10" t="s">
        <v>73</v>
      </c>
      <c r="D679" s="10" t="s">
        <v>71</v>
      </c>
      <c r="E679" s="11">
        <v>110148</v>
      </c>
      <c r="F679" s="10" t="s">
        <v>3366</v>
      </c>
      <c r="G679" s="10" t="s">
        <v>3367</v>
      </c>
      <c r="H679" s="10" t="s">
        <v>3368</v>
      </c>
      <c r="I679" s="11">
        <v>33.164126000000003</v>
      </c>
      <c r="J679" s="11">
        <v>43.882216999999997</v>
      </c>
      <c r="K679" s="10" t="s">
        <v>1351</v>
      </c>
    </row>
    <row r="680" spans="1:11" ht="12" hidden="1" customHeight="1">
      <c r="A680" s="10" t="s">
        <v>49</v>
      </c>
      <c r="B680" s="10" t="s">
        <v>38</v>
      </c>
      <c r="C680" s="10" t="s">
        <v>73</v>
      </c>
      <c r="D680" s="10" t="s">
        <v>71</v>
      </c>
      <c r="E680" s="11">
        <v>110078</v>
      </c>
      <c r="F680" s="10" t="s">
        <v>3369</v>
      </c>
      <c r="G680" s="10" t="s">
        <v>3370</v>
      </c>
      <c r="H680" s="10" t="s">
        <v>3371</v>
      </c>
      <c r="I680" s="11">
        <v>33.415488000000003</v>
      </c>
      <c r="J680" s="11">
        <v>43.938712000000002</v>
      </c>
      <c r="K680" s="10" t="s">
        <v>1351</v>
      </c>
    </row>
    <row r="681" spans="1:11" ht="12" hidden="1" customHeight="1">
      <c r="A681" s="10" t="s">
        <v>49</v>
      </c>
      <c r="B681" s="10" t="s">
        <v>38</v>
      </c>
      <c r="C681" s="10" t="s">
        <v>73</v>
      </c>
      <c r="D681" s="10" t="s">
        <v>71</v>
      </c>
      <c r="E681" s="11">
        <v>110109</v>
      </c>
      <c r="F681" s="10" t="s">
        <v>3372</v>
      </c>
      <c r="G681" s="10" t="s">
        <v>3373</v>
      </c>
      <c r="H681" s="10" t="s">
        <v>3374</v>
      </c>
      <c r="I681" s="11">
        <v>33.189554000000001</v>
      </c>
      <c r="J681" s="11">
        <v>43.491903000000001</v>
      </c>
      <c r="K681" s="10" t="s">
        <v>1351</v>
      </c>
    </row>
    <row r="682" spans="1:11" ht="12" hidden="1" customHeight="1">
      <c r="A682" s="10" t="s">
        <v>49</v>
      </c>
      <c r="B682" s="10" t="s">
        <v>38</v>
      </c>
      <c r="C682" s="10" t="s">
        <v>73</v>
      </c>
      <c r="D682" s="10" t="s">
        <v>71</v>
      </c>
      <c r="E682" s="11">
        <v>110102</v>
      </c>
      <c r="F682" s="10" t="s">
        <v>3375</v>
      </c>
      <c r="G682" s="10" t="s">
        <v>3376</v>
      </c>
      <c r="H682" s="10" t="s">
        <v>3377</v>
      </c>
      <c r="I682" s="11">
        <v>33.431356000000001</v>
      </c>
      <c r="J682" s="11">
        <v>43.890458000000002</v>
      </c>
      <c r="K682" s="10" t="s">
        <v>1351</v>
      </c>
    </row>
    <row r="683" spans="1:11" ht="12" hidden="1" customHeight="1">
      <c r="A683" s="10" t="s">
        <v>49</v>
      </c>
      <c r="B683" s="10" t="s">
        <v>38</v>
      </c>
      <c r="C683" s="10" t="s">
        <v>73</v>
      </c>
      <c r="D683" s="10" t="s">
        <v>71</v>
      </c>
      <c r="E683" s="11">
        <v>109908</v>
      </c>
      <c r="F683" s="10" t="s">
        <v>3378</v>
      </c>
      <c r="G683" s="10" t="s">
        <v>3379</v>
      </c>
      <c r="H683" s="10" t="s">
        <v>3380</v>
      </c>
      <c r="I683" s="11">
        <v>33.402462999999997</v>
      </c>
      <c r="J683" s="11">
        <v>43.913023000000003</v>
      </c>
      <c r="K683" s="10" t="s">
        <v>1351</v>
      </c>
    </row>
    <row r="684" spans="1:11" ht="12" hidden="1" customHeight="1">
      <c r="A684" s="10" t="s">
        <v>49</v>
      </c>
      <c r="B684" s="10" t="s">
        <v>38</v>
      </c>
      <c r="C684" s="10" t="s">
        <v>73</v>
      </c>
      <c r="D684" s="10" t="s">
        <v>71</v>
      </c>
      <c r="E684" s="11">
        <v>109907</v>
      </c>
      <c r="F684" s="10" t="s">
        <v>3381</v>
      </c>
      <c r="G684" s="10" t="s">
        <v>3382</v>
      </c>
      <c r="H684" s="10" t="s">
        <v>3383</v>
      </c>
      <c r="I684" s="11">
        <v>33.402462999999997</v>
      </c>
      <c r="J684" s="11">
        <v>43.913023000000003</v>
      </c>
      <c r="K684" s="10" t="s">
        <v>1351</v>
      </c>
    </row>
    <row r="685" spans="1:11" ht="12" hidden="1" customHeight="1">
      <c r="A685" s="10" t="s">
        <v>49</v>
      </c>
      <c r="B685" s="10" t="s">
        <v>38</v>
      </c>
      <c r="C685" s="10" t="s">
        <v>73</v>
      </c>
      <c r="D685" s="10" t="s">
        <v>71</v>
      </c>
      <c r="E685" s="11">
        <v>110056</v>
      </c>
      <c r="F685" s="10" t="s">
        <v>3384</v>
      </c>
      <c r="G685" s="10" t="s">
        <v>3385</v>
      </c>
      <c r="H685" s="10" t="s">
        <v>3386</v>
      </c>
      <c r="I685" s="11">
        <v>33.403159000000002</v>
      </c>
      <c r="J685" s="11">
        <v>43.938961999999997</v>
      </c>
      <c r="K685" s="10" t="s">
        <v>1351</v>
      </c>
    </row>
    <row r="686" spans="1:11" ht="12" hidden="1" customHeight="1">
      <c r="A686" s="10" t="s">
        <v>49</v>
      </c>
      <c r="B686" s="10" t="s">
        <v>38</v>
      </c>
      <c r="C686" s="10" t="s">
        <v>73</v>
      </c>
      <c r="D686" s="10" t="s">
        <v>71</v>
      </c>
      <c r="E686" s="11">
        <v>110084</v>
      </c>
      <c r="F686" s="10" t="s">
        <v>3387</v>
      </c>
      <c r="G686" s="10" t="s">
        <v>3388</v>
      </c>
      <c r="H686" s="10" t="s">
        <v>3389</v>
      </c>
      <c r="I686" s="11">
        <v>33.408920999999999</v>
      </c>
      <c r="J686" s="11">
        <v>43.837899</v>
      </c>
      <c r="K686" s="10" t="s">
        <v>1351</v>
      </c>
    </row>
    <row r="687" spans="1:11" ht="12" hidden="1" customHeight="1">
      <c r="A687" s="10" t="s">
        <v>49</v>
      </c>
      <c r="B687" s="10" t="s">
        <v>38</v>
      </c>
      <c r="C687" s="10" t="s">
        <v>73</v>
      </c>
      <c r="D687" s="10" t="s">
        <v>71</v>
      </c>
      <c r="E687" s="11">
        <v>110319</v>
      </c>
      <c r="F687" s="10" t="s">
        <v>3390</v>
      </c>
      <c r="G687" s="10" t="s">
        <v>3391</v>
      </c>
      <c r="H687" s="10" t="s">
        <v>3392</v>
      </c>
      <c r="I687" s="11">
        <v>33.406427999999998</v>
      </c>
      <c r="J687" s="11">
        <v>43.923875000000002</v>
      </c>
      <c r="K687" s="10" t="s">
        <v>1351</v>
      </c>
    </row>
    <row r="688" spans="1:11" ht="12" hidden="1" customHeight="1">
      <c r="A688" s="10" t="s">
        <v>49</v>
      </c>
      <c r="B688" s="10" t="s">
        <v>38</v>
      </c>
      <c r="C688" s="10" t="s">
        <v>73</v>
      </c>
      <c r="D688" s="10" t="s">
        <v>71</v>
      </c>
      <c r="E688" s="11">
        <v>110202</v>
      </c>
      <c r="F688" s="10" t="s">
        <v>3393</v>
      </c>
      <c r="G688" s="10" t="s">
        <v>3394</v>
      </c>
      <c r="H688" s="10" t="s">
        <v>3395</v>
      </c>
      <c r="I688" s="11">
        <v>33.337484000000003</v>
      </c>
      <c r="J688" s="11">
        <v>43.701182000000003</v>
      </c>
      <c r="K688" s="10" t="s">
        <v>1351</v>
      </c>
    </row>
    <row r="689" spans="1:11" ht="12" hidden="1" customHeight="1">
      <c r="A689" s="10" t="s">
        <v>49</v>
      </c>
      <c r="B689" s="10" t="s">
        <v>38</v>
      </c>
      <c r="C689" s="10" t="s">
        <v>73</v>
      </c>
      <c r="D689" s="10" t="s">
        <v>71</v>
      </c>
      <c r="E689" s="11">
        <v>110176</v>
      </c>
      <c r="F689" s="10" t="s">
        <v>3396</v>
      </c>
      <c r="G689" s="10" t="s">
        <v>3397</v>
      </c>
      <c r="H689" s="10" t="s">
        <v>3398</v>
      </c>
      <c r="I689" s="11">
        <v>33.343584</v>
      </c>
      <c r="J689" s="11">
        <v>43.706358000000002</v>
      </c>
      <c r="K689" s="10" t="s">
        <v>1351</v>
      </c>
    </row>
    <row r="690" spans="1:11" ht="12" hidden="1" customHeight="1">
      <c r="A690" s="10" t="s">
        <v>49</v>
      </c>
      <c r="B690" s="10" t="s">
        <v>38</v>
      </c>
      <c r="C690" s="10" t="s">
        <v>73</v>
      </c>
      <c r="D690" s="10" t="s">
        <v>71</v>
      </c>
      <c r="E690" s="11">
        <v>110321</v>
      </c>
      <c r="F690" s="10" t="s">
        <v>3399</v>
      </c>
      <c r="G690" s="10" t="s">
        <v>3400</v>
      </c>
      <c r="H690" s="10" t="s">
        <v>3401</v>
      </c>
      <c r="I690" s="11">
        <v>33.405245999999998</v>
      </c>
      <c r="J690" s="11">
        <v>43.910063999999998</v>
      </c>
      <c r="K690" s="10" t="s">
        <v>1351</v>
      </c>
    </row>
    <row r="691" spans="1:11" ht="12" hidden="1" customHeight="1">
      <c r="A691" s="10" t="s">
        <v>49</v>
      </c>
      <c r="B691" s="10" t="s">
        <v>38</v>
      </c>
      <c r="C691" s="10" t="s">
        <v>73</v>
      </c>
      <c r="D691" s="10" t="s">
        <v>71</v>
      </c>
      <c r="E691" s="11">
        <v>100050</v>
      </c>
      <c r="F691" s="10" t="s">
        <v>3402</v>
      </c>
      <c r="G691" s="10" t="s">
        <v>3403</v>
      </c>
      <c r="H691" s="10" t="s">
        <v>3404</v>
      </c>
      <c r="I691" s="11">
        <v>33.39</v>
      </c>
      <c r="J691" s="11">
        <v>43.97</v>
      </c>
      <c r="K691" s="10" t="s">
        <v>1351</v>
      </c>
    </row>
    <row r="692" spans="1:11" ht="12" hidden="1" customHeight="1">
      <c r="A692" s="10" t="s">
        <v>49</v>
      </c>
      <c r="B692" s="10" t="s">
        <v>38</v>
      </c>
      <c r="C692" s="10" t="s">
        <v>73</v>
      </c>
      <c r="D692" s="10" t="s">
        <v>71</v>
      </c>
      <c r="E692" s="11">
        <v>110196</v>
      </c>
      <c r="F692" s="10" t="s">
        <v>3405</v>
      </c>
      <c r="G692" s="10" t="s">
        <v>3406</v>
      </c>
      <c r="H692" s="10" t="s">
        <v>3407</v>
      </c>
      <c r="I692" s="11">
        <v>33.369404000000003</v>
      </c>
      <c r="J692" s="11">
        <v>43.749763999999999</v>
      </c>
      <c r="K692" s="10" t="s">
        <v>1351</v>
      </c>
    </row>
    <row r="693" spans="1:11" ht="12" hidden="1" customHeight="1">
      <c r="A693" s="10" t="s">
        <v>49</v>
      </c>
      <c r="B693" s="10" t="s">
        <v>38</v>
      </c>
      <c r="C693" s="10" t="s">
        <v>73</v>
      </c>
      <c r="D693" s="10" t="s">
        <v>71</v>
      </c>
      <c r="E693" s="11">
        <v>109944</v>
      </c>
      <c r="F693" s="10" t="s">
        <v>3408</v>
      </c>
      <c r="G693" s="10" t="s">
        <v>3409</v>
      </c>
      <c r="H693" s="10" t="s">
        <v>3410</v>
      </c>
      <c r="I693" s="11">
        <v>33.320545000000003</v>
      </c>
      <c r="J693" s="11">
        <v>43.791429000000001</v>
      </c>
      <c r="K693" s="10" t="s">
        <v>1351</v>
      </c>
    </row>
    <row r="694" spans="1:11" ht="12" hidden="1" customHeight="1">
      <c r="A694" s="10" t="s">
        <v>49</v>
      </c>
      <c r="B694" s="10" t="s">
        <v>38</v>
      </c>
      <c r="C694" s="10" t="s">
        <v>73</v>
      </c>
      <c r="D694" s="10" t="s">
        <v>71</v>
      </c>
      <c r="E694" s="11">
        <v>110080</v>
      </c>
      <c r="F694" s="10" t="s">
        <v>3411</v>
      </c>
      <c r="G694" s="10" t="s">
        <v>3412</v>
      </c>
      <c r="H694" s="10" t="s">
        <v>3413</v>
      </c>
      <c r="I694" s="11">
        <v>33.391424000000001</v>
      </c>
      <c r="J694" s="11">
        <v>43.832222999999999</v>
      </c>
      <c r="K694" s="10" t="s">
        <v>1351</v>
      </c>
    </row>
    <row r="695" spans="1:11" ht="12" hidden="1" customHeight="1">
      <c r="A695" s="10" t="s">
        <v>49</v>
      </c>
      <c r="B695" s="10" t="s">
        <v>38</v>
      </c>
      <c r="C695" s="10" t="s">
        <v>73</v>
      </c>
      <c r="D695" s="10" t="s">
        <v>71</v>
      </c>
      <c r="E695" s="11">
        <v>110088</v>
      </c>
      <c r="F695" s="10" t="s">
        <v>3414</v>
      </c>
      <c r="G695" s="10" t="s">
        <v>3415</v>
      </c>
      <c r="H695" s="10" t="s">
        <v>3416</v>
      </c>
      <c r="I695" s="11">
        <v>33.304321000000002</v>
      </c>
      <c r="J695" s="11">
        <v>43.680362000000002</v>
      </c>
      <c r="K695" s="10" t="s">
        <v>1351</v>
      </c>
    </row>
    <row r="696" spans="1:11" ht="12" hidden="1" customHeight="1">
      <c r="A696" s="10" t="s">
        <v>49</v>
      </c>
      <c r="B696" s="10" t="s">
        <v>38</v>
      </c>
      <c r="C696" s="10" t="s">
        <v>73</v>
      </c>
      <c r="D696" s="10" t="s">
        <v>71</v>
      </c>
      <c r="E696" s="11">
        <v>109911</v>
      </c>
      <c r="F696" s="10" t="s">
        <v>3417</v>
      </c>
      <c r="G696" s="10" t="s">
        <v>3418</v>
      </c>
      <c r="H696" s="10" t="s">
        <v>3419</v>
      </c>
      <c r="I696" s="11">
        <v>33.402462999999997</v>
      </c>
      <c r="J696" s="11">
        <v>43.913023000000003</v>
      </c>
      <c r="K696" s="10" t="s">
        <v>1351</v>
      </c>
    </row>
    <row r="697" spans="1:11" ht="12" hidden="1" customHeight="1">
      <c r="A697" s="10" t="s">
        <v>49</v>
      </c>
      <c r="B697" s="10" t="s">
        <v>38</v>
      </c>
      <c r="C697" s="10" t="s">
        <v>75</v>
      </c>
      <c r="D697" s="10" t="s">
        <v>11</v>
      </c>
      <c r="E697" s="11">
        <v>110325</v>
      </c>
      <c r="F697" s="10" t="s">
        <v>3420</v>
      </c>
      <c r="G697" s="10" t="s">
        <v>3421</v>
      </c>
      <c r="H697" s="10" t="s">
        <v>3422</v>
      </c>
      <c r="I697" s="11">
        <v>34.128754000000001</v>
      </c>
      <c r="J697" s="11">
        <v>42.378481000000001</v>
      </c>
      <c r="K697" s="10" t="s">
        <v>1351</v>
      </c>
    </row>
    <row r="698" spans="1:11" ht="12" hidden="1" customHeight="1">
      <c r="A698" s="10" t="s">
        <v>49</v>
      </c>
      <c r="B698" s="10" t="s">
        <v>38</v>
      </c>
      <c r="C698" s="10" t="s">
        <v>75</v>
      </c>
      <c r="D698" s="10" t="s">
        <v>11</v>
      </c>
      <c r="E698" s="11">
        <v>110003</v>
      </c>
      <c r="F698" s="10" t="s">
        <v>3423</v>
      </c>
      <c r="G698" s="10" t="s">
        <v>3424</v>
      </c>
      <c r="H698" s="10" t="s">
        <v>3425</v>
      </c>
      <c r="I698" s="11">
        <v>34.131768000000001</v>
      </c>
      <c r="J698" s="11">
        <v>42.386263</v>
      </c>
      <c r="K698" s="10" t="s">
        <v>1351</v>
      </c>
    </row>
    <row r="699" spans="1:11" ht="12" hidden="1" customHeight="1">
      <c r="A699" s="10" t="s">
        <v>49</v>
      </c>
      <c r="B699" s="10" t="s">
        <v>38</v>
      </c>
      <c r="C699" s="10" t="s">
        <v>75</v>
      </c>
      <c r="D699" s="10" t="s">
        <v>11</v>
      </c>
      <c r="E699" s="11">
        <v>110265</v>
      </c>
      <c r="F699" s="10" t="s">
        <v>829</v>
      </c>
      <c r="G699" s="10" t="s">
        <v>388</v>
      </c>
      <c r="H699" s="10" t="s">
        <v>3426</v>
      </c>
      <c r="I699" s="11">
        <v>34.018881</v>
      </c>
      <c r="J699" s="11">
        <v>42.410826</v>
      </c>
      <c r="K699" s="10" t="s">
        <v>1351</v>
      </c>
    </row>
    <row r="700" spans="1:11" ht="12" hidden="1" customHeight="1">
      <c r="A700" s="10" t="s">
        <v>49</v>
      </c>
      <c r="B700" s="10" t="s">
        <v>38</v>
      </c>
      <c r="C700" s="10" t="s">
        <v>75</v>
      </c>
      <c r="D700" s="10" t="s">
        <v>11</v>
      </c>
      <c r="E700" s="11">
        <v>110324</v>
      </c>
      <c r="F700" s="10" t="s">
        <v>3427</v>
      </c>
      <c r="G700" s="10" t="s">
        <v>3428</v>
      </c>
      <c r="H700" s="10" t="s">
        <v>3429</v>
      </c>
      <c r="I700" s="11">
        <v>34.069792999999997</v>
      </c>
      <c r="J700" s="11">
        <v>42.385061999999998</v>
      </c>
      <c r="K700" s="10" t="s">
        <v>1351</v>
      </c>
    </row>
    <row r="701" spans="1:11" ht="12" hidden="1" customHeight="1">
      <c r="A701" s="10" t="s">
        <v>49</v>
      </c>
      <c r="B701" s="10" t="s">
        <v>38</v>
      </c>
      <c r="C701" s="10" t="s">
        <v>75</v>
      </c>
      <c r="D701" s="10" t="s">
        <v>11</v>
      </c>
      <c r="E701" s="11">
        <v>110267</v>
      </c>
      <c r="F701" s="10" t="s">
        <v>3430</v>
      </c>
      <c r="G701" s="10" t="s">
        <v>3431</v>
      </c>
      <c r="H701" s="10" t="s">
        <v>3432</v>
      </c>
      <c r="I701" s="11">
        <v>34.018881</v>
      </c>
      <c r="J701" s="11">
        <v>42.410826</v>
      </c>
      <c r="K701" s="10" t="s">
        <v>1351</v>
      </c>
    </row>
    <row r="702" spans="1:11" ht="12" hidden="1" customHeight="1">
      <c r="A702" s="10" t="s">
        <v>49</v>
      </c>
      <c r="B702" s="10" t="s">
        <v>38</v>
      </c>
      <c r="C702" s="10" t="s">
        <v>75</v>
      </c>
      <c r="D702" s="10" t="s">
        <v>11</v>
      </c>
      <c r="E702" s="11">
        <v>110252</v>
      </c>
      <c r="F702" s="10" t="s">
        <v>3433</v>
      </c>
      <c r="G702" s="10" t="s">
        <v>3434</v>
      </c>
      <c r="H702" s="10" t="s">
        <v>3435</v>
      </c>
      <c r="I702" s="11">
        <v>34.128754000000001</v>
      </c>
      <c r="J702" s="11">
        <v>42.378481000000001</v>
      </c>
      <c r="K702" s="10" t="s">
        <v>1351</v>
      </c>
    </row>
    <row r="703" spans="1:11" ht="12" hidden="1" customHeight="1">
      <c r="A703" s="10" t="s">
        <v>49</v>
      </c>
      <c r="B703" s="10" t="s">
        <v>38</v>
      </c>
      <c r="C703" s="10" t="s">
        <v>75</v>
      </c>
      <c r="D703" s="10" t="s">
        <v>11</v>
      </c>
      <c r="E703" s="11">
        <v>110010</v>
      </c>
      <c r="F703" s="10" t="s">
        <v>830</v>
      </c>
      <c r="G703" s="10" t="s">
        <v>389</v>
      </c>
      <c r="H703" s="10" t="s">
        <v>3436</v>
      </c>
      <c r="I703" s="11">
        <v>34.108404</v>
      </c>
      <c r="J703" s="11">
        <v>42.379334999999998</v>
      </c>
      <c r="K703" s="10" t="s">
        <v>1351</v>
      </c>
    </row>
    <row r="704" spans="1:11" ht="12" hidden="1" customHeight="1">
      <c r="A704" s="10" t="s">
        <v>49</v>
      </c>
      <c r="B704" s="10" t="s">
        <v>38</v>
      </c>
      <c r="C704" s="10" t="s">
        <v>75</v>
      </c>
      <c r="D704" s="10" t="s">
        <v>11</v>
      </c>
      <c r="E704" s="11">
        <v>110322</v>
      </c>
      <c r="F704" s="10" t="s">
        <v>3437</v>
      </c>
      <c r="G704" s="10" t="s">
        <v>3438</v>
      </c>
      <c r="H704" s="10" t="s">
        <v>3439</v>
      </c>
      <c r="I704" s="11">
        <v>34.103189999999998</v>
      </c>
      <c r="J704" s="11">
        <v>42.373373999999998</v>
      </c>
      <c r="K704" s="10" t="s">
        <v>1351</v>
      </c>
    </row>
    <row r="705" spans="1:11" ht="12" hidden="1" customHeight="1">
      <c r="A705" s="10" t="s">
        <v>49</v>
      </c>
      <c r="B705" s="10" t="s">
        <v>38</v>
      </c>
      <c r="C705" s="10" t="s">
        <v>75</v>
      </c>
      <c r="D705" s="10" t="s">
        <v>11</v>
      </c>
      <c r="E705" s="11">
        <v>110266</v>
      </c>
      <c r="F705" s="10" t="s">
        <v>3440</v>
      </c>
      <c r="G705" s="10" t="s">
        <v>3441</v>
      </c>
      <c r="H705" s="10" t="s">
        <v>3442</v>
      </c>
      <c r="I705" s="11">
        <v>34.018881</v>
      </c>
      <c r="J705" s="11">
        <v>42.410826</v>
      </c>
      <c r="K705" s="10" t="s">
        <v>1351</v>
      </c>
    </row>
    <row r="706" spans="1:11" ht="12" hidden="1" customHeight="1">
      <c r="A706" s="10" t="s">
        <v>49</v>
      </c>
      <c r="B706" s="10" t="s">
        <v>38</v>
      </c>
      <c r="C706" s="10" t="s">
        <v>75</v>
      </c>
      <c r="D706" s="10" t="s">
        <v>11</v>
      </c>
      <c r="E706" s="11">
        <v>110329</v>
      </c>
      <c r="F706" s="10" t="s">
        <v>3443</v>
      </c>
      <c r="G706" s="10" t="s">
        <v>3444</v>
      </c>
      <c r="H706" s="10" t="s">
        <v>3445</v>
      </c>
      <c r="I706" s="11">
        <v>34.083125000000003</v>
      </c>
      <c r="J706" s="11">
        <v>42.365780000000001</v>
      </c>
      <c r="K706" s="10" t="s">
        <v>1351</v>
      </c>
    </row>
    <row r="707" spans="1:11" ht="12" hidden="1" customHeight="1">
      <c r="A707" s="10" t="s">
        <v>49</v>
      </c>
      <c r="B707" s="10" t="s">
        <v>38</v>
      </c>
      <c r="C707" s="10" t="s">
        <v>75</v>
      </c>
      <c r="D707" s="10" t="s">
        <v>11</v>
      </c>
      <c r="E707" s="11">
        <v>110002</v>
      </c>
      <c r="F707" s="10" t="s">
        <v>3446</v>
      </c>
      <c r="G707" s="10" t="s">
        <v>3447</v>
      </c>
      <c r="H707" s="10" t="s">
        <v>3448</v>
      </c>
      <c r="I707" s="11">
        <v>34.129339000000002</v>
      </c>
      <c r="J707" s="11">
        <v>42.373987</v>
      </c>
      <c r="K707" s="10" t="s">
        <v>1351</v>
      </c>
    </row>
    <row r="708" spans="1:11" ht="12" hidden="1" customHeight="1">
      <c r="A708" s="10" t="s">
        <v>49</v>
      </c>
      <c r="B708" s="10" t="s">
        <v>38</v>
      </c>
      <c r="C708" s="10" t="s">
        <v>75</v>
      </c>
      <c r="D708" s="10" t="s">
        <v>11</v>
      </c>
      <c r="E708" s="11">
        <v>110262</v>
      </c>
      <c r="F708" s="10" t="s">
        <v>3449</v>
      </c>
      <c r="G708" s="10" t="s">
        <v>3450</v>
      </c>
      <c r="H708" s="10" t="s">
        <v>3451</v>
      </c>
      <c r="I708" s="11">
        <v>34.018881</v>
      </c>
      <c r="J708" s="11">
        <v>42.410826</v>
      </c>
      <c r="K708" s="10" t="s">
        <v>1351</v>
      </c>
    </row>
    <row r="709" spans="1:11" ht="12" hidden="1" customHeight="1">
      <c r="A709" s="10" t="s">
        <v>49</v>
      </c>
      <c r="B709" s="10" t="s">
        <v>38</v>
      </c>
      <c r="C709" s="10" t="s">
        <v>75</v>
      </c>
      <c r="D709" s="10" t="s">
        <v>11</v>
      </c>
      <c r="E709" s="11">
        <v>110004</v>
      </c>
      <c r="F709" s="10" t="s">
        <v>3452</v>
      </c>
      <c r="G709" s="10" t="s">
        <v>3453</v>
      </c>
      <c r="H709" s="10" t="s">
        <v>3454</v>
      </c>
      <c r="I709" s="11">
        <v>34.140894000000003</v>
      </c>
      <c r="J709" s="11">
        <v>42.378999999999998</v>
      </c>
      <c r="K709" s="10" t="s">
        <v>1351</v>
      </c>
    </row>
    <row r="710" spans="1:11" ht="12" hidden="1" customHeight="1">
      <c r="A710" s="10" t="s">
        <v>49</v>
      </c>
      <c r="B710" s="10" t="s">
        <v>38</v>
      </c>
      <c r="C710" s="10" t="s">
        <v>75</v>
      </c>
      <c r="D710" s="10" t="s">
        <v>11</v>
      </c>
      <c r="E710" s="11">
        <v>110001</v>
      </c>
      <c r="F710" s="10" t="s">
        <v>3455</v>
      </c>
      <c r="G710" s="10" t="s">
        <v>390</v>
      </c>
      <c r="H710" s="10" t="s">
        <v>3456</v>
      </c>
      <c r="I710" s="11">
        <v>34.129371999999996</v>
      </c>
      <c r="J710" s="11">
        <v>42.380522999999997</v>
      </c>
      <c r="K710" s="10" t="s">
        <v>1351</v>
      </c>
    </row>
    <row r="711" spans="1:11" ht="12" hidden="1" customHeight="1">
      <c r="A711" s="10" t="s">
        <v>49</v>
      </c>
      <c r="B711" s="10" t="s">
        <v>38</v>
      </c>
      <c r="C711" s="10" t="s">
        <v>75</v>
      </c>
      <c r="D711" s="10" t="s">
        <v>11</v>
      </c>
      <c r="E711" s="11">
        <v>110260</v>
      </c>
      <c r="F711" s="10" t="s">
        <v>3457</v>
      </c>
      <c r="G711" s="10" t="s">
        <v>3458</v>
      </c>
      <c r="H711" s="10" t="s">
        <v>3459</v>
      </c>
      <c r="I711" s="11">
        <v>34.095247000000001</v>
      </c>
      <c r="J711" s="11">
        <v>42.386597999999999</v>
      </c>
      <c r="K711" s="10" t="s">
        <v>1351</v>
      </c>
    </row>
    <row r="712" spans="1:11" ht="12" hidden="1" customHeight="1">
      <c r="A712" s="10" t="s">
        <v>49</v>
      </c>
      <c r="B712" s="10" t="s">
        <v>38</v>
      </c>
      <c r="C712" s="10" t="s">
        <v>75</v>
      </c>
      <c r="D712" s="10" t="s">
        <v>11</v>
      </c>
      <c r="E712" s="11">
        <v>110256</v>
      </c>
      <c r="F712" s="10" t="s">
        <v>3460</v>
      </c>
      <c r="G712" s="10" t="s">
        <v>383</v>
      </c>
      <c r="H712" s="10" t="s">
        <v>1730</v>
      </c>
      <c r="I712" s="11">
        <v>34.095247000000001</v>
      </c>
      <c r="J712" s="11">
        <v>42.386597999999999</v>
      </c>
      <c r="K712" s="10" t="s">
        <v>1351</v>
      </c>
    </row>
    <row r="713" spans="1:11" ht="12" hidden="1" customHeight="1">
      <c r="A713" s="10" t="s">
        <v>49</v>
      </c>
      <c r="B713" s="10" t="s">
        <v>38</v>
      </c>
      <c r="C713" s="10" t="s">
        <v>75</v>
      </c>
      <c r="D713" s="10" t="s">
        <v>11</v>
      </c>
      <c r="E713" s="11">
        <v>110006</v>
      </c>
      <c r="F713" s="10" t="s">
        <v>3461</v>
      </c>
      <c r="G713" s="10" t="s">
        <v>391</v>
      </c>
      <c r="H713" s="10" t="s">
        <v>2389</v>
      </c>
      <c r="I713" s="11">
        <v>34.135975000000002</v>
      </c>
      <c r="J713" s="11">
        <v>42.377296999999999</v>
      </c>
      <c r="K713" s="10" t="s">
        <v>1351</v>
      </c>
    </row>
    <row r="714" spans="1:11" ht="12" hidden="1" customHeight="1">
      <c r="A714" s="10" t="s">
        <v>49</v>
      </c>
      <c r="B714" s="10" t="s">
        <v>38</v>
      </c>
      <c r="C714" s="10" t="s">
        <v>75</v>
      </c>
      <c r="D714" s="10" t="s">
        <v>11</v>
      </c>
      <c r="E714" s="11">
        <v>110009</v>
      </c>
      <c r="F714" s="10" t="s">
        <v>3462</v>
      </c>
      <c r="G714" s="10" t="s">
        <v>3463</v>
      </c>
      <c r="H714" s="10" t="s">
        <v>3275</v>
      </c>
      <c r="I714" s="11">
        <v>34.136740000000003</v>
      </c>
      <c r="J714" s="11">
        <v>42.365715999999999</v>
      </c>
      <c r="K714" s="10" t="s">
        <v>1351</v>
      </c>
    </row>
    <row r="715" spans="1:11" ht="12" hidden="1" customHeight="1">
      <c r="A715" s="10" t="s">
        <v>49</v>
      </c>
      <c r="B715" s="10" t="s">
        <v>38</v>
      </c>
      <c r="C715" s="10" t="s">
        <v>75</v>
      </c>
      <c r="D715" s="10" t="s">
        <v>11</v>
      </c>
      <c r="E715" s="11">
        <v>110257</v>
      </c>
      <c r="F715" s="10" t="s">
        <v>3464</v>
      </c>
      <c r="G715" s="10" t="s">
        <v>3465</v>
      </c>
      <c r="H715" s="10" t="s">
        <v>3466</v>
      </c>
      <c r="I715" s="11">
        <v>34.095247000000001</v>
      </c>
      <c r="J715" s="11">
        <v>42.386597999999999</v>
      </c>
      <c r="K715" s="10" t="s">
        <v>1351</v>
      </c>
    </row>
    <row r="716" spans="1:11" ht="12" hidden="1" customHeight="1">
      <c r="A716" s="10" t="s">
        <v>49</v>
      </c>
      <c r="B716" s="10" t="s">
        <v>38</v>
      </c>
      <c r="C716" s="10" t="s">
        <v>75</v>
      </c>
      <c r="D716" s="10" t="s">
        <v>11</v>
      </c>
      <c r="E716" s="11">
        <v>110259</v>
      </c>
      <c r="F716" s="10" t="s">
        <v>3467</v>
      </c>
      <c r="G716" s="10" t="s">
        <v>3468</v>
      </c>
      <c r="H716" s="10" t="s">
        <v>3469</v>
      </c>
      <c r="I716" s="11">
        <v>34.095247000000001</v>
      </c>
      <c r="J716" s="11">
        <v>42.386597999999999</v>
      </c>
      <c r="K716" s="10" t="s">
        <v>1351</v>
      </c>
    </row>
    <row r="717" spans="1:11" ht="12" hidden="1" customHeight="1">
      <c r="A717" s="10" t="s">
        <v>49</v>
      </c>
      <c r="B717" s="10" t="s">
        <v>38</v>
      </c>
      <c r="C717" s="10" t="s">
        <v>75</v>
      </c>
      <c r="D717" s="10" t="s">
        <v>11</v>
      </c>
      <c r="E717" s="11">
        <v>110258</v>
      </c>
      <c r="F717" s="10" t="s">
        <v>3470</v>
      </c>
      <c r="G717" s="10" t="s">
        <v>3471</v>
      </c>
      <c r="H717" s="10" t="s">
        <v>1543</v>
      </c>
      <c r="I717" s="11">
        <v>34.095247000000001</v>
      </c>
      <c r="J717" s="11">
        <v>42.386597999999999</v>
      </c>
      <c r="K717" s="10" t="s">
        <v>1351</v>
      </c>
    </row>
    <row r="718" spans="1:11" ht="12" hidden="1" customHeight="1">
      <c r="A718" s="10" t="s">
        <v>49</v>
      </c>
      <c r="B718" s="10" t="s">
        <v>38</v>
      </c>
      <c r="C718" s="10" t="s">
        <v>75</v>
      </c>
      <c r="D718" s="10" t="s">
        <v>11</v>
      </c>
      <c r="E718" s="11">
        <v>110247</v>
      </c>
      <c r="F718" s="10" t="s">
        <v>3472</v>
      </c>
      <c r="G718" s="10" t="s">
        <v>3473</v>
      </c>
      <c r="H718" s="10" t="s">
        <v>3474</v>
      </c>
      <c r="I718" s="11">
        <v>34.128754000000001</v>
      </c>
      <c r="J718" s="11">
        <v>42.378481000000001</v>
      </c>
      <c r="K718" s="10" t="s">
        <v>1351</v>
      </c>
    </row>
    <row r="719" spans="1:11" ht="12" hidden="1" customHeight="1">
      <c r="A719" s="10" t="s">
        <v>49</v>
      </c>
      <c r="B719" s="10" t="s">
        <v>38</v>
      </c>
      <c r="C719" s="10" t="s">
        <v>75</v>
      </c>
      <c r="D719" s="10" t="s">
        <v>11</v>
      </c>
      <c r="E719" s="11">
        <v>110312</v>
      </c>
      <c r="F719" s="10" t="s">
        <v>3475</v>
      </c>
      <c r="G719" s="10" t="s">
        <v>3476</v>
      </c>
      <c r="H719" s="10" t="s">
        <v>3477</v>
      </c>
      <c r="I719" s="11">
        <v>34.133848999999998</v>
      </c>
      <c r="J719" s="11">
        <v>42.370731999999997</v>
      </c>
      <c r="K719" s="10" t="s">
        <v>1351</v>
      </c>
    </row>
    <row r="720" spans="1:11" ht="12" hidden="1" customHeight="1">
      <c r="A720" s="10" t="s">
        <v>49</v>
      </c>
      <c r="B720" s="10" t="s">
        <v>38</v>
      </c>
      <c r="C720" s="10" t="s">
        <v>75</v>
      </c>
      <c r="D720" s="10" t="s">
        <v>11</v>
      </c>
      <c r="E720" s="11">
        <v>110249</v>
      </c>
      <c r="F720" s="10" t="s">
        <v>3478</v>
      </c>
      <c r="G720" s="10" t="s">
        <v>3479</v>
      </c>
      <c r="H720" s="10" t="s">
        <v>3480</v>
      </c>
      <c r="I720" s="11">
        <v>34.128754000000001</v>
      </c>
      <c r="J720" s="11">
        <v>42.378481000000001</v>
      </c>
      <c r="K720" s="10" t="s">
        <v>1351</v>
      </c>
    </row>
    <row r="721" spans="1:11" ht="12" hidden="1" customHeight="1">
      <c r="A721" s="10" t="s">
        <v>49</v>
      </c>
      <c r="B721" s="10" t="s">
        <v>38</v>
      </c>
      <c r="C721" s="10" t="s">
        <v>75</v>
      </c>
      <c r="D721" s="10" t="s">
        <v>11</v>
      </c>
      <c r="E721" s="11">
        <v>110323</v>
      </c>
      <c r="F721" s="10" t="s">
        <v>3481</v>
      </c>
      <c r="G721" s="10" t="s">
        <v>3482</v>
      </c>
      <c r="H721" s="10" t="s">
        <v>3483</v>
      </c>
      <c r="I721" s="11">
        <v>34.086987000000001</v>
      </c>
      <c r="J721" s="11">
        <v>42.369179000000003</v>
      </c>
      <c r="K721" s="10" t="s">
        <v>1351</v>
      </c>
    </row>
    <row r="722" spans="1:11" ht="12" hidden="1" customHeight="1">
      <c r="A722" s="10" t="s">
        <v>49</v>
      </c>
      <c r="B722" s="10" t="s">
        <v>38</v>
      </c>
      <c r="C722" s="10" t="s">
        <v>75</v>
      </c>
      <c r="D722" s="10" t="s">
        <v>11</v>
      </c>
      <c r="E722" s="11">
        <v>110250</v>
      </c>
      <c r="F722" s="10" t="s">
        <v>3484</v>
      </c>
      <c r="G722" s="10" t="s">
        <v>3485</v>
      </c>
      <c r="H722" s="10" t="s">
        <v>3486</v>
      </c>
      <c r="I722" s="11">
        <v>34.128754000000001</v>
      </c>
      <c r="J722" s="11">
        <v>42.378481000000001</v>
      </c>
      <c r="K722" s="10" t="s">
        <v>1351</v>
      </c>
    </row>
    <row r="723" spans="1:11" ht="12" hidden="1" customHeight="1">
      <c r="A723" s="10" t="s">
        <v>49</v>
      </c>
      <c r="B723" s="10" t="s">
        <v>38</v>
      </c>
      <c r="C723" s="10" t="s">
        <v>75</v>
      </c>
      <c r="D723" s="10" t="s">
        <v>11</v>
      </c>
      <c r="E723" s="11">
        <v>110248</v>
      </c>
      <c r="F723" s="10" t="s">
        <v>3487</v>
      </c>
      <c r="G723" s="10" t="s">
        <v>3488</v>
      </c>
      <c r="H723" s="10" t="s">
        <v>3489</v>
      </c>
      <c r="I723" s="11">
        <v>34.128754000000001</v>
      </c>
      <c r="J723" s="11">
        <v>42.378481000000001</v>
      </c>
      <c r="K723" s="10" t="s">
        <v>1351</v>
      </c>
    </row>
    <row r="724" spans="1:11" ht="12" hidden="1" customHeight="1">
      <c r="A724" s="10" t="s">
        <v>49</v>
      </c>
      <c r="B724" s="10" t="s">
        <v>38</v>
      </c>
      <c r="C724" s="10" t="s">
        <v>75</v>
      </c>
      <c r="D724" s="10" t="s">
        <v>11</v>
      </c>
      <c r="E724" s="11">
        <v>100089</v>
      </c>
      <c r="F724" s="10" t="s">
        <v>3490</v>
      </c>
      <c r="G724" s="10" t="s">
        <v>3491</v>
      </c>
      <c r="H724" s="10" t="s">
        <v>3492</v>
      </c>
      <c r="I724" s="11">
        <v>34.119999999999997</v>
      </c>
      <c r="J724" s="11">
        <v>42.38</v>
      </c>
      <c r="K724" s="10" t="s">
        <v>1351</v>
      </c>
    </row>
    <row r="725" spans="1:11" ht="12" hidden="1" customHeight="1">
      <c r="A725" s="10" t="s">
        <v>49</v>
      </c>
      <c r="B725" s="10" t="s">
        <v>38</v>
      </c>
      <c r="C725" s="10" t="s">
        <v>75</v>
      </c>
      <c r="D725" s="10" t="s">
        <v>11</v>
      </c>
      <c r="E725" s="11">
        <v>110251</v>
      </c>
      <c r="F725" s="10" t="s">
        <v>3493</v>
      </c>
      <c r="G725" s="10" t="s">
        <v>3494</v>
      </c>
      <c r="H725" s="10" t="s">
        <v>3495</v>
      </c>
      <c r="I725" s="11">
        <v>34.128754000000001</v>
      </c>
      <c r="J725" s="11">
        <v>42.378481000000001</v>
      </c>
      <c r="K725" s="10" t="s">
        <v>1351</v>
      </c>
    </row>
    <row r="726" spans="1:11" ht="12" hidden="1" customHeight="1">
      <c r="A726" s="10" t="s">
        <v>49</v>
      </c>
      <c r="B726" s="10" t="s">
        <v>38</v>
      </c>
      <c r="C726" s="10" t="s">
        <v>75</v>
      </c>
      <c r="D726" s="10" t="s">
        <v>11</v>
      </c>
      <c r="E726" s="11">
        <v>110254</v>
      </c>
      <c r="F726" s="10" t="s">
        <v>3496</v>
      </c>
      <c r="G726" s="10" t="s">
        <v>3497</v>
      </c>
      <c r="H726" s="10" t="s">
        <v>3498</v>
      </c>
      <c r="I726" s="11">
        <v>34.095247000000001</v>
      </c>
      <c r="J726" s="11">
        <v>42.386597999999999</v>
      </c>
      <c r="K726" s="10" t="s">
        <v>1351</v>
      </c>
    </row>
    <row r="727" spans="1:11" ht="12" hidden="1" customHeight="1">
      <c r="A727" s="10" t="s">
        <v>49</v>
      </c>
      <c r="B727" s="10" t="s">
        <v>38</v>
      </c>
      <c r="C727" s="10" t="s">
        <v>75</v>
      </c>
      <c r="D727" s="10" t="s">
        <v>11</v>
      </c>
      <c r="E727" s="11">
        <v>110253</v>
      </c>
      <c r="F727" s="10" t="s">
        <v>3499</v>
      </c>
      <c r="G727" s="10" t="s">
        <v>3500</v>
      </c>
      <c r="H727" s="10" t="s">
        <v>3501</v>
      </c>
      <c r="I727" s="11">
        <v>34.095247000000001</v>
      </c>
      <c r="J727" s="11">
        <v>42.386597999999999</v>
      </c>
      <c r="K727" s="10" t="s">
        <v>1351</v>
      </c>
    </row>
    <row r="728" spans="1:11" ht="12" hidden="1" customHeight="1">
      <c r="A728" s="10" t="s">
        <v>49</v>
      </c>
      <c r="B728" s="10" t="s">
        <v>38</v>
      </c>
      <c r="C728" s="10" t="s">
        <v>75</v>
      </c>
      <c r="D728" s="10" t="s">
        <v>11</v>
      </c>
      <c r="E728" s="11">
        <v>110261</v>
      </c>
      <c r="F728" s="10" t="s">
        <v>3502</v>
      </c>
      <c r="G728" s="10" t="s">
        <v>3503</v>
      </c>
      <c r="H728" s="10" t="s">
        <v>3504</v>
      </c>
      <c r="I728" s="11">
        <v>34.095247000000001</v>
      </c>
      <c r="J728" s="11">
        <v>42.386597999999999</v>
      </c>
      <c r="K728" s="10" t="s">
        <v>1351</v>
      </c>
    </row>
    <row r="729" spans="1:11" ht="12" hidden="1" customHeight="1">
      <c r="A729" s="10" t="s">
        <v>49</v>
      </c>
      <c r="B729" s="10" t="s">
        <v>38</v>
      </c>
      <c r="C729" s="10" t="s">
        <v>75</v>
      </c>
      <c r="D729" s="10" t="s">
        <v>11</v>
      </c>
      <c r="E729" s="11">
        <v>110255</v>
      </c>
      <c r="F729" s="10" t="s">
        <v>3505</v>
      </c>
      <c r="G729" s="10" t="s">
        <v>3506</v>
      </c>
      <c r="H729" s="10" t="s">
        <v>3507</v>
      </c>
      <c r="I729" s="11">
        <v>34.095247000000001</v>
      </c>
      <c r="J729" s="11">
        <v>42.386597999999999</v>
      </c>
      <c r="K729" s="10" t="s">
        <v>1351</v>
      </c>
    </row>
    <row r="730" spans="1:11" ht="12" hidden="1" customHeight="1">
      <c r="A730" s="10" t="s">
        <v>49</v>
      </c>
      <c r="B730" s="10" t="s">
        <v>38</v>
      </c>
      <c r="C730" s="10" t="s">
        <v>75</v>
      </c>
      <c r="D730" s="10" t="s">
        <v>11</v>
      </c>
      <c r="E730" s="11">
        <v>110263</v>
      </c>
      <c r="F730" s="10" t="s">
        <v>3508</v>
      </c>
      <c r="G730" s="10" t="s">
        <v>3509</v>
      </c>
      <c r="H730" s="10" t="s">
        <v>3510</v>
      </c>
      <c r="I730" s="11">
        <v>34.018881</v>
      </c>
      <c r="J730" s="11">
        <v>42.410826</v>
      </c>
      <c r="K730" s="10" t="s">
        <v>1351</v>
      </c>
    </row>
    <row r="731" spans="1:11" ht="12" hidden="1" customHeight="1">
      <c r="A731" s="10" t="s">
        <v>49</v>
      </c>
      <c r="B731" s="10" t="s">
        <v>38</v>
      </c>
      <c r="C731" s="10" t="s">
        <v>75</v>
      </c>
      <c r="D731" s="10" t="s">
        <v>11</v>
      </c>
      <c r="E731" s="11">
        <v>110008</v>
      </c>
      <c r="F731" s="10" t="s">
        <v>3511</v>
      </c>
      <c r="G731" s="10" t="s">
        <v>3512</v>
      </c>
      <c r="H731" s="10" t="s">
        <v>2601</v>
      </c>
      <c r="I731" s="11">
        <v>34.145498000000003</v>
      </c>
      <c r="J731" s="11">
        <v>42.367381999999999</v>
      </c>
      <c r="K731" s="10" t="s">
        <v>1351</v>
      </c>
    </row>
    <row r="732" spans="1:11" ht="12" hidden="1" customHeight="1">
      <c r="A732" s="10" t="s">
        <v>49</v>
      </c>
      <c r="B732" s="10" t="s">
        <v>38</v>
      </c>
      <c r="C732" s="10" t="s">
        <v>75</v>
      </c>
      <c r="D732" s="10" t="s">
        <v>11</v>
      </c>
      <c r="E732" s="11">
        <v>110313</v>
      </c>
      <c r="F732" s="10" t="s">
        <v>3513</v>
      </c>
      <c r="G732" s="10" t="s">
        <v>3514</v>
      </c>
      <c r="H732" s="10" t="s">
        <v>3515</v>
      </c>
      <c r="I732" s="11">
        <v>34.179744999999997</v>
      </c>
      <c r="J732" s="11">
        <v>42.252032999999997</v>
      </c>
      <c r="K732" s="10" t="s">
        <v>1351</v>
      </c>
    </row>
    <row r="733" spans="1:11" ht="12" hidden="1" customHeight="1">
      <c r="A733" s="10" t="s">
        <v>49</v>
      </c>
      <c r="B733" s="10" t="s">
        <v>38</v>
      </c>
      <c r="C733" s="10" t="s">
        <v>75</v>
      </c>
      <c r="D733" s="10" t="s">
        <v>11</v>
      </c>
      <c r="E733" s="11">
        <v>110268</v>
      </c>
      <c r="F733" s="10" t="s">
        <v>3516</v>
      </c>
      <c r="G733" s="10" t="s">
        <v>3517</v>
      </c>
      <c r="H733" s="10" t="s">
        <v>3518</v>
      </c>
      <c r="I733" s="11">
        <v>34.018881</v>
      </c>
      <c r="J733" s="11">
        <v>42.410826</v>
      </c>
      <c r="K733" s="10" t="s">
        <v>1351</v>
      </c>
    </row>
    <row r="734" spans="1:11" ht="12" hidden="1" customHeight="1">
      <c r="A734" s="10" t="s">
        <v>49</v>
      </c>
      <c r="B734" s="10" t="s">
        <v>38</v>
      </c>
      <c r="C734" s="10" t="s">
        <v>77</v>
      </c>
      <c r="D734" s="10" t="s">
        <v>10</v>
      </c>
      <c r="E734" s="11">
        <v>100111</v>
      </c>
      <c r="F734" s="10" t="s">
        <v>3519</v>
      </c>
      <c r="G734" s="10" t="s">
        <v>3520</v>
      </c>
      <c r="H734" s="10" t="s">
        <v>3521</v>
      </c>
      <c r="I734" s="11">
        <v>33.51</v>
      </c>
      <c r="J734" s="11">
        <v>43.01</v>
      </c>
      <c r="K734" s="10" t="s">
        <v>1351</v>
      </c>
    </row>
    <row r="735" spans="1:11" ht="12" hidden="1" customHeight="1">
      <c r="A735" s="10" t="s">
        <v>49</v>
      </c>
      <c r="B735" s="10" t="s">
        <v>38</v>
      </c>
      <c r="C735" s="10" t="s">
        <v>77</v>
      </c>
      <c r="D735" s="10" t="s">
        <v>10</v>
      </c>
      <c r="E735" s="11">
        <v>110271</v>
      </c>
      <c r="F735" s="10" t="s">
        <v>831</v>
      </c>
      <c r="G735" s="10" t="s">
        <v>392</v>
      </c>
      <c r="H735" s="10" t="s">
        <v>3522</v>
      </c>
      <c r="I735" s="11">
        <v>33.642989</v>
      </c>
      <c r="J735" s="11">
        <v>42.820794999999997</v>
      </c>
      <c r="K735" s="10" t="s">
        <v>1351</v>
      </c>
    </row>
    <row r="736" spans="1:11" ht="12" hidden="1" customHeight="1">
      <c r="A736" s="10" t="s">
        <v>49</v>
      </c>
      <c r="B736" s="10" t="s">
        <v>38</v>
      </c>
      <c r="C736" s="10" t="s">
        <v>77</v>
      </c>
      <c r="D736" s="10" t="s">
        <v>10</v>
      </c>
      <c r="E736" s="11">
        <v>109928</v>
      </c>
      <c r="F736" s="10" t="s">
        <v>3523</v>
      </c>
      <c r="G736" s="10" t="s">
        <v>3524</v>
      </c>
      <c r="H736" s="10" t="s">
        <v>3525</v>
      </c>
      <c r="I736" s="11">
        <v>33.651228000000003</v>
      </c>
      <c r="J736" s="11">
        <v>42.827942999999998</v>
      </c>
      <c r="K736" s="10" t="s">
        <v>1351</v>
      </c>
    </row>
    <row r="737" spans="1:11" ht="12" hidden="1" customHeight="1">
      <c r="A737" s="10" t="s">
        <v>49</v>
      </c>
      <c r="B737" s="10" t="s">
        <v>38</v>
      </c>
      <c r="C737" s="10" t="s">
        <v>77</v>
      </c>
      <c r="D737" s="10" t="s">
        <v>10</v>
      </c>
      <c r="E737" s="11">
        <v>110279</v>
      </c>
      <c r="F737" s="10" t="s">
        <v>3526</v>
      </c>
      <c r="G737" s="10" t="s">
        <v>3527</v>
      </c>
      <c r="H737" s="10" t="s">
        <v>3528</v>
      </c>
      <c r="I737" s="11">
        <v>33.593634000000002</v>
      </c>
      <c r="J737" s="11">
        <v>42.614089</v>
      </c>
      <c r="K737" s="10" t="s">
        <v>1351</v>
      </c>
    </row>
    <row r="738" spans="1:11" ht="12" hidden="1" customHeight="1">
      <c r="A738" s="10" t="s">
        <v>49</v>
      </c>
      <c r="B738" s="10" t="s">
        <v>38</v>
      </c>
      <c r="C738" s="10" t="s">
        <v>77</v>
      </c>
      <c r="D738" s="10" t="s">
        <v>10</v>
      </c>
      <c r="E738" s="11">
        <v>110273</v>
      </c>
      <c r="F738" s="10" t="s">
        <v>3529</v>
      </c>
      <c r="G738" s="10" t="s">
        <v>3530</v>
      </c>
      <c r="H738" s="10" t="s">
        <v>3531</v>
      </c>
      <c r="I738" s="11">
        <v>33.642989</v>
      </c>
      <c r="J738" s="11">
        <v>42.820794999999997</v>
      </c>
      <c r="K738" s="10" t="s">
        <v>1351</v>
      </c>
    </row>
    <row r="739" spans="1:11" ht="12" hidden="1" customHeight="1">
      <c r="A739" s="10" t="s">
        <v>49</v>
      </c>
      <c r="B739" s="10" t="s">
        <v>38</v>
      </c>
      <c r="C739" s="10" t="s">
        <v>77</v>
      </c>
      <c r="D739" s="10" t="s">
        <v>10</v>
      </c>
      <c r="E739" s="11">
        <v>109917</v>
      </c>
      <c r="F739" s="10" t="s">
        <v>3532</v>
      </c>
      <c r="G739" s="10" t="s">
        <v>3533</v>
      </c>
      <c r="H739" s="10" t="s">
        <v>3534</v>
      </c>
      <c r="I739" s="11">
        <v>33.550541000000003</v>
      </c>
      <c r="J739" s="11">
        <v>42.901693999999999</v>
      </c>
      <c r="K739" s="10" t="s">
        <v>1351</v>
      </c>
    </row>
    <row r="740" spans="1:11" ht="12" hidden="1" customHeight="1">
      <c r="A740" s="10" t="s">
        <v>49</v>
      </c>
      <c r="B740" s="10" t="s">
        <v>38</v>
      </c>
      <c r="C740" s="10" t="s">
        <v>77</v>
      </c>
      <c r="D740" s="10" t="s">
        <v>10</v>
      </c>
      <c r="E740" s="11">
        <v>110326</v>
      </c>
      <c r="F740" s="10" t="s">
        <v>832</v>
      </c>
      <c r="G740" s="10" t="s">
        <v>393</v>
      </c>
      <c r="H740" s="10" t="s">
        <v>3535</v>
      </c>
      <c r="I740" s="11">
        <v>33.641776</v>
      </c>
      <c r="J740" s="11">
        <v>42.827755000000003</v>
      </c>
      <c r="K740" s="10" t="s">
        <v>1351</v>
      </c>
    </row>
    <row r="741" spans="1:11" ht="12" hidden="1" customHeight="1">
      <c r="A741" s="10" t="s">
        <v>49</v>
      </c>
      <c r="B741" s="10" t="s">
        <v>38</v>
      </c>
      <c r="C741" s="10" t="s">
        <v>77</v>
      </c>
      <c r="D741" s="10" t="s">
        <v>10</v>
      </c>
      <c r="E741" s="11">
        <v>110327</v>
      </c>
      <c r="F741" s="10" t="s">
        <v>3536</v>
      </c>
      <c r="G741" s="10" t="s">
        <v>2114</v>
      </c>
      <c r="H741" s="10" t="s">
        <v>2115</v>
      </c>
      <c r="I741" s="11">
        <v>33.593634000000002</v>
      </c>
      <c r="J741" s="11">
        <v>42.614089</v>
      </c>
      <c r="K741" s="10" t="s">
        <v>1351</v>
      </c>
    </row>
    <row r="742" spans="1:11" ht="12" hidden="1" customHeight="1">
      <c r="A742" s="10" t="s">
        <v>49</v>
      </c>
      <c r="B742" s="10" t="s">
        <v>38</v>
      </c>
      <c r="C742" s="10" t="s">
        <v>77</v>
      </c>
      <c r="D742" s="10" t="s">
        <v>10</v>
      </c>
      <c r="E742" s="11">
        <v>110288</v>
      </c>
      <c r="F742" s="10" t="s">
        <v>3537</v>
      </c>
      <c r="G742" s="10" t="s">
        <v>3538</v>
      </c>
      <c r="H742" s="10" t="s">
        <v>3539</v>
      </c>
      <c r="I742" s="11">
        <v>33.873390000000001</v>
      </c>
      <c r="J742" s="11">
        <v>42.521591000000001</v>
      </c>
      <c r="K742" s="10" t="s">
        <v>1351</v>
      </c>
    </row>
    <row r="743" spans="1:11" ht="12" hidden="1" customHeight="1">
      <c r="A743" s="10" t="s">
        <v>49</v>
      </c>
      <c r="B743" s="10" t="s">
        <v>38</v>
      </c>
      <c r="C743" s="10" t="s">
        <v>77</v>
      </c>
      <c r="D743" s="10" t="s">
        <v>10</v>
      </c>
      <c r="E743" s="11">
        <v>110138</v>
      </c>
      <c r="F743" s="10" t="s">
        <v>3540</v>
      </c>
      <c r="G743" s="10" t="s">
        <v>3541</v>
      </c>
      <c r="H743" s="10" t="s">
        <v>3542</v>
      </c>
      <c r="I743" s="11">
        <v>33.652377999999999</v>
      </c>
      <c r="J743" s="11">
        <v>42.797249000000001</v>
      </c>
      <c r="K743" s="10" t="s">
        <v>1351</v>
      </c>
    </row>
    <row r="744" spans="1:11" ht="12" hidden="1" customHeight="1">
      <c r="A744" s="10" t="s">
        <v>49</v>
      </c>
      <c r="B744" s="10" t="s">
        <v>38</v>
      </c>
      <c r="C744" s="10" t="s">
        <v>77</v>
      </c>
      <c r="D744" s="10" t="s">
        <v>10</v>
      </c>
      <c r="E744" s="11">
        <v>110287</v>
      </c>
      <c r="F744" s="10" t="s">
        <v>3543</v>
      </c>
      <c r="G744" s="10" t="s">
        <v>3544</v>
      </c>
      <c r="H744" s="10" t="s">
        <v>3545</v>
      </c>
      <c r="I744" s="11">
        <v>33.873390000000001</v>
      </c>
      <c r="J744" s="11">
        <v>42.521591000000001</v>
      </c>
      <c r="K744" s="10" t="s">
        <v>1351</v>
      </c>
    </row>
    <row r="745" spans="1:11" ht="12" hidden="1" customHeight="1">
      <c r="A745" s="10" t="s">
        <v>49</v>
      </c>
      <c r="B745" s="10" t="s">
        <v>38</v>
      </c>
      <c r="C745" s="10" t="s">
        <v>77</v>
      </c>
      <c r="D745" s="10" t="s">
        <v>10</v>
      </c>
      <c r="E745" s="11">
        <v>110284</v>
      </c>
      <c r="F745" s="10" t="s">
        <v>3546</v>
      </c>
      <c r="G745" s="10" t="s">
        <v>3547</v>
      </c>
      <c r="H745" s="10" t="s">
        <v>3548</v>
      </c>
      <c r="I745" s="11">
        <v>33.873390000000001</v>
      </c>
      <c r="J745" s="11">
        <v>42.521591000000001</v>
      </c>
      <c r="K745" s="10" t="s">
        <v>1351</v>
      </c>
    </row>
    <row r="746" spans="1:11" ht="12" hidden="1" customHeight="1">
      <c r="A746" s="10" t="s">
        <v>49</v>
      </c>
      <c r="B746" s="10" t="s">
        <v>38</v>
      </c>
      <c r="C746" s="10" t="s">
        <v>77</v>
      </c>
      <c r="D746" s="10" t="s">
        <v>10</v>
      </c>
      <c r="E746" s="11">
        <v>110269</v>
      </c>
      <c r="F746" s="10" t="s">
        <v>3549</v>
      </c>
      <c r="G746" s="10" t="s">
        <v>3550</v>
      </c>
      <c r="H746" s="10" t="s">
        <v>3551</v>
      </c>
      <c r="I746" s="11">
        <v>33.642989</v>
      </c>
      <c r="J746" s="11">
        <v>42.820794999999997</v>
      </c>
      <c r="K746" s="10" t="s">
        <v>1351</v>
      </c>
    </row>
    <row r="747" spans="1:11" ht="12" hidden="1" customHeight="1">
      <c r="A747" s="10" t="s">
        <v>49</v>
      </c>
      <c r="B747" s="10" t="s">
        <v>38</v>
      </c>
      <c r="C747" s="10" t="s">
        <v>77</v>
      </c>
      <c r="D747" s="10" t="s">
        <v>10</v>
      </c>
      <c r="E747" s="11">
        <v>110275</v>
      </c>
      <c r="F747" s="10" t="s">
        <v>3552</v>
      </c>
      <c r="G747" s="10" t="s">
        <v>3553</v>
      </c>
      <c r="H747" s="10" t="s">
        <v>3554</v>
      </c>
      <c r="I747" s="11">
        <v>33.642989</v>
      </c>
      <c r="J747" s="11">
        <v>42.820794999999997</v>
      </c>
      <c r="K747" s="10" t="s">
        <v>1351</v>
      </c>
    </row>
    <row r="748" spans="1:11" ht="12" hidden="1" customHeight="1">
      <c r="A748" s="10" t="s">
        <v>49</v>
      </c>
      <c r="B748" s="10" t="s">
        <v>38</v>
      </c>
      <c r="C748" s="10" t="s">
        <v>77</v>
      </c>
      <c r="D748" s="10" t="s">
        <v>10</v>
      </c>
      <c r="E748" s="11">
        <v>110310</v>
      </c>
      <c r="F748" s="10" t="s">
        <v>3555</v>
      </c>
      <c r="G748" s="10" t="s">
        <v>3556</v>
      </c>
      <c r="H748" s="10" t="s">
        <v>3557</v>
      </c>
      <c r="I748" s="11">
        <v>33.876690000000004</v>
      </c>
      <c r="J748" s="11">
        <v>42.523774000000003</v>
      </c>
      <c r="K748" s="10" t="s">
        <v>1351</v>
      </c>
    </row>
    <row r="749" spans="1:11" ht="12" hidden="1" customHeight="1">
      <c r="A749" s="10" t="s">
        <v>49</v>
      </c>
      <c r="B749" s="10" t="s">
        <v>38</v>
      </c>
      <c r="C749" s="10" t="s">
        <v>77</v>
      </c>
      <c r="D749" s="10" t="s">
        <v>10</v>
      </c>
      <c r="E749" s="11">
        <v>109900</v>
      </c>
      <c r="F749" s="10" t="s">
        <v>3558</v>
      </c>
      <c r="G749" s="10" t="s">
        <v>3559</v>
      </c>
      <c r="H749" s="10" t="s">
        <v>3560</v>
      </c>
      <c r="I749" s="11">
        <v>33.646034</v>
      </c>
      <c r="J749" s="11">
        <v>42.847127</v>
      </c>
      <c r="K749" s="10" t="s">
        <v>1351</v>
      </c>
    </row>
    <row r="750" spans="1:11" ht="12" hidden="1" customHeight="1">
      <c r="A750" s="10" t="s">
        <v>49</v>
      </c>
      <c r="B750" s="10" t="s">
        <v>38</v>
      </c>
      <c r="C750" s="10" t="s">
        <v>77</v>
      </c>
      <c r="D750" s="10" t="s">
        <v>10</v>
      </c>
      <c r="E750" s="11">
        <v>110155</v>
      </c>
      <c r="F750" s="10" t="s">
        <v>3561</v>
      </c>
      <c r="G750" s="10" t="s">
        <v>3562</v>
      </c>
      <c r="H750" s="10" t="s">
        <v>3563</v>
      </c>
      <c r="I750" s="11">
        <v>33.915773999999999</v>
      </c>
      <c r="J750" s="11">
        <v>42.532077000000001</v>
      </c>
      <c r="K750" s="10" t="s">
        <v>1351</v>
      </c>
    </row>
    <row r="751" spans="1:11" ht="12" hidden="1" customHeight="1">
      <c r="A751" s="10" t="s">
        <v>49</v>
      </c>
      <c r="B751" s="10" t="s">
        <v>38</v>
      </c>
      <c r="C751" s="10" t="s">
        <v>77</v>
      </c>
      <c r="D751" s="10" t="s">
        <v>10</v>
      </c>
      <c r="E751" s="11">
        <v>110270</v>
      </c>
      <c r="F751" s="10" t="s">
        <v>3564</v>
      </c>
      <c r="G751" s="10" t="s">
        <v>3565</v>
      </c>
      <c r="H751" s="10" t="s">
        <v>3566</v>
      </c>
      <c r="I751" s="11">
        <v>33.642989</v>
      </c>
      <c r="J751" s="11">
        <v>42.820794999999997</v>
      </c>
      <c r="K751" s="10" t="s">
        <v>1351</v>
      </c>
    </row>
    <row r="752" spans="1:11" ht="12" hidden="1" customHeight="1">
      <c r="A752" s="10" t="s">
        <v>49</v>
      </c>
      <c r="B752" s="10" t="s">
        <v>38</v>
      </c>
      <c r="C752" s="10" t="s">
        <v>77</v>
      </c>
      <c r="D752" s="10" t="s">
        <v>10</v>
      </c>
      <c r="E752" s="11">
        <v>110285</v>
      </c>
      <c r="F752" s="10" t="s">
        <v>3567</v>
      </c>
      <c r="G752" s="10" t="s">
        <v>3568</v>
      </c>
      <c r="H752" s="10" t="s">
        <v>3569</v>
      </c>
      <c r="I752" s="11">
        <v>33.873390000000001</v>
      </c>
      <c r="J752" s="11">
        <v>42.521591000000001</v>
      </c>
      <c r="K752" s="10" t="s">
        <v>1351</v>
      </c>
    </row>
    <row r="753" spans="1:11" ht="12" hidden="1" customHeight="1">
      <c r="A753" s="10" t="s">
        <v>49</v>
      </c>
      <c r="B753" s="10" t="s">
        <v>38</v>
      </c>
      <c r="C753" s="10" t="s">
        <v>77</v>
      </c>
      <c r="D753" s="10" t="s">
        <v>10</v>
      </c>
      <c r="E753" s="11">
        <v>109901</v>
      </c>
      <c r="F753" s="10" t="s">
        <v>3570</v>
      </c>
      <c r="G753" s="10" t="s">
        <v>3571</v>
      </c>
      <c r="H753" s="10" t="s">
        <v>3572</v>
      </c>
      <c r="I753" s="11">
        <v>33.550541000000003</v>
      </c>
      <c r="J753" s="11">
        <v>42.901693999999999</v>
      </c>
      <c r="K753" s="10" t="s">
        <v>1351</v>
      </c>
    </row>
    <row r="754" spans="1:11" ht="12" hidden="1" customHeight="1">
      <c r="A754" s="10" t="s">
        <v>49</v>
      </c>
      <c r="B754" s="10" t="s">
        <v>38</v>
      </c>
      <c r="C754" s="10" t="s">
        <v>77</v>
      </c>
      <c r="D754" s="10" t="s">
        <v>10</v>
      </c>
      <c r="E754" s="11">
        <v>110274</v>
      </c>
      <c r="F754" s="10" t="s">
        <v>3573</v>
      </c>
      <c r="G754" s="10" t="s">
        <v>3574</v>
      </c>
      <c r="H754" s="10" t="s">
        <v>3575</v>
      </c>
      <c r="I754" s="11">
        <v>33.642989</v>
      </c>
      <c r="J754" s="11">
        <v>42.820794999999997</v>
      </c>
      <c r="K754" s="10" t="s">
        <v>1351</v>
      </c>
    </row>
    <row r="755" spans="1:11" ht="12" hidden="1" customHeight="1">
      <c r="A755" s="10" t="s">
        <v>49</v>
      </c>
      <c r="B755" s="10" t="s">
        <v>38</v>
      </c>
      <c r="C755" s="10" t="s">
        <v>77</v>
      </c>
      <c r="D755" s="10" t="s">
        <v>10</v>
      </c>
      <c r="E755" s="11">
        <v>110290</v>
      </c>
      <c r="F755" s="10" t="s">
        <v>3576</v>
      </c>
      <c r="G755" s="10" t="s">
        <v>3577</v>
      </c>
      <c r="H755" s="10" t="s">
        <v>3578</v>
      </c>
      <c r="I755" s="11">
        <v>33.545392</v>
      </c>
      <c r="J755" s="11">
        <v>42.977063000000001</v>
      </c>
      <c r="K755" s="10" t="s">
        <v>1351</v>
      </c>
    </row>
    <row r="756" spans="1:11" ht="12" hidden="1" customHeight="1">
      <c r="A756" s="10" t="s">
        <v>49</v>
      </c>
      <c r="B756" s="10" t="s">
        <v>38</v>
      </c>
      <c r="C756" s="10" t="s">
        <v>77</v>
      </c>
      <c r="D756" s="10" t="s">
        <v>10</v>
      </c>
      <c r="E756" s="11">
        <v>110077</v>
      </c>
      <c r="F756" s="10" t="s">
        <v>3579</v>
      </c>
      <c r="G756" s="10" t="s">
        <v>3580</v>
      </c>
      <c r="H756" s="10" t="s">
        <v>3581</v>
      </c>
      <c r="I756" s="11">
        <v>33.64</v>
      </c>
      <c r="J756" s="11">
        <v>42.81</v>
      </c>
      <c r="K756" s="10" t="s">
        <v>1351</v>
      </c>
    </row>
    <row r="757" spans="1:11" ht="12" hidden="1" customHeight="1">
      <c r="A757" s="10" t="s">
        <v>49</v>
      </c>
      <c r="B757" s="10" t="s">
        <v>38</v>
      </c>
      <c r="C757" s="10" t="s">
        <v>77</v>
      </c>
      <c r="D757" s="10" t="s">
        <v>10</v>
      </c>
      <c r="E757" s="11">
        <v>100011</v>
      </c>
      <c r="F757" s="10" t="s">
        <v>3582</v>
      </c>
      <c r="G757" s="10" t="s">
        <v>3583</v>
      </c>
      <c r="H757" s="10" t="s">
        <v>3584</v>
      </c>
      <c r="I757" s="11">
        <v>33.53</v>
      </c>
      <c r="J757" s="11">
        <v>42.91</v>
      </c>
      <c r="K757" s="10" t="s">
        <v>1351</v>
      </c>
    </row>
    <row r="758" spans="1:11" ht="12" hidden="1" customHeight="1">
      <c r="A758" s="10" t="s">
        <v>49</v>
      </c>
      <c r="B758" s="10" t="s">
        <v>38</v>
      </c>
      <c r="C758" s="10" t="s">
        <v>77</v>
      </c>
      <c r="D758" s="10" t="s">
        <v>10</v>
      </c>
      <c r="E758" s="11">
        <v>110328</v>
      </c>
      <c r="F758" s="10" t="s">
        <v>833</v>
      </c>
      <c r="G758" s="10" t="s">
        <v>394</v>
      </c>
      <c r="H758" s="10" t="s">
        <v>3585</v>
      </c>
      <c r="I758" s="11">
        <v>33.762962000000002</v>
      </c>
      <c r="J758" s="11">
        <v>42.730246000000001</v>
      </c>
      <c r="K758" s="10" t="s">
        <v>1351</v>
      </c>
    </row>
    <row r="759" spans="1:11" ht="12" hidden="1" customHeight="1">
      <c r="A759" s="10" t="s">
        <v>49</v>
      </c>
      <c r="B759" s="10" t="s">
        <v>38</v>
      </c>
      <c r="C759" s="10" t="s">
        <v>77</v>
      </c>
      <c r="D759" s="10" t="s">
        <v>10</v>
      </c>
      <c r="E759" s="11">
        <v>110152</v>
      </c>
      <c r="F759" s="10" t="s">
        <v>3586</v>
      </c>
      <c r="G759" s="10" t="s">
        <v>3587</v>
      </c>
      <c r="H759" s="10" t="s">
        <v>3588</v>
      </c>
      <c r="I759" s="11">
        <v>33.647554</v>
      </c>
      <c r="J759" s="11">
        <v>42.814266000000003</v>
      </c>
      <c r="K759" s="10" t="s">
        <v>1351</v>
      </c>
    </row>
    <row r="760" spans="1:11" ht="12" hidden="1" customHeight="1">
      <c r="A760" s="10" t="s">
        <v>49</v>
      </c>
      <c r="B760" s="10" t="s">
        <v>38</v>
      </c>
      <c r="C760" s="10" t="s">
        <v>77</v>
      </c>
      <c r="D760" s="10" t="s">
        <v>10</v>
      </c>
      <c r="E760" s="11">
        <v>110272</v>
      </c>
      <c r="F760" s="10" t="s">
        <v>3589</v>
      </c>
      <c r="G760" s="10" t="s">
        <v>3590</v>
      </c>
      <c r="H760" s="10" t="s">
        <v>3591</v>
      </c>
      <c r="I760" s="11">
        <v>33.642989</v>
      </c>
      <c r="J760" s="11">
        <v>42.820794999999997</v>
      </c>
      <c r="K760" s="10" t="s">
        <v>1351</v>
      </c>
    </row>
    <row r="761" spans="1:11" ht="12" hidden="1" customHeight="1">
      <c r="A761" s="10" t="s">
        <v>49</v>
      </c>
      <c r="B761" s="10" t="s">
        <v>38</v>
      </c>
      <c r="C761" s="10" t="s">
        <v>77</v>
      </c>
      <c r="D761" s="10" t="s">
        <v>10</v>
      </c>
      <c r="E761" s="11">
        <v>110286</v>
      </c>
      <c r="F761" s="10" t="s">
        <v>3592</v>
      </c>
      <c r="G761" s="10" t="s">
        <v>3593</v>
      </c>
      <c r="H761" s="10" t="s">
        <v>3594</v>
      </c>
      <c r="I761" s="11">
        <v>33.873390000000001</v>
      </c>
      <c r="J761" s="11">
        <v>42.521591000000001</v>
      </c>
      <c r="K761" s="10" t="s">
        <v>1351</v>
      </c>
    </row>
    <row r="762" spans="1:11" ht="12" hidden="1" customHeight="1">
      <c r="A762" s="10" t="s">
        <v>49</v>
      </c>
      <c r="B762" s="10" t="s">
        <v>38</v>
      </c>
      <c r="C762" s="10" t="s">
        <v>77</v>
      </c>
      <c r="D762" s="10" t="s">
        <v>10</v>
      </c>
      <c r="E762" s="11">
        <v>110281</v>
      </c>
      <c r="F762" s="10" t="s">
        <v>3595</v>
      </c>
      <c r="G762" s="10" t="s">
        <v>3596</v>
      </c>
      <c r="H762" s="10" t="s">
        <v>1543</v>
      </c>
      <c r="I762" s="11">
        <v>33.593634000000002</v>
      </c>
      <c r="J762" s="11">
        <v>42.614089</v>
      </c>
      <c r="K762" s="10" t="s">
        <v>1351</v>
      </c>
    </row>
    <row r="763" spans="1:11" ht="12" hidden="1" customHeight="1">
      <c r="A763" s="10" t="s">
        <v>49</v>
      </c>
      <c r="B763" s="10" t="s">
        <v>38</v>
      </c>
      <c r="C763" s="10" t="s">
        <v>77</v>
      </c>
      <c r="D763" s="10" t="s">
        <v>10</v>
      </c>
      <c r="E763" s="11">
        <v>110160</v>
      </c>
      <c r="F763" s="10" t="s">
        <v>3597</v>
      </c>
      <c r="G763" s="10" t="s">
        <v>3598</v>
      </c>
      <c r="H763" s="10" t="s">
        <v>3599</v>
      </c>
      <c r="I763" s="11">
        <v>33.885179000000001</v>
      </c>
      <c r="J763" s="11">
        <v>42.524751999999999</v>
      </c>
      <c r="K763" s="10" t="s">
        <v>1351</v>
      </c>
    </row>
    <row r="764" spans="1:11" ht="12" hidden="1" customHeight="1">
      <c r="A764" s="10" t="s">
        <v>49</v>
      </c>
      <c r="B764" s="10" t="s">
        <v>38</v>
      </c>
      <c r="C764" s="10" t="s">
        <v>77</v>
      </c>
      <c r="D764" s="10" t="s">
        <v>10</v>
      </c>
      <c r="E764" s="11">
        <v>109993</v>
      </c>
      <c r="F764" s="10" t="s">
        <v>3600</v>
      </c>
      <c r="G764" s="10" t="s">
        <v>3601</v>
      </c>
      <c r="H764" s="10" t="s">
        <v>3602</v>
      </c>
      <c r="I764" s="11">
        <v>33.638446000000002</v>
      </c>
      <c r="J764" s="11">
        <v>42.823</v>
      </c>
      <c r="K764" s="10" t="s">
        <v>1351</v>
      </c>
    </row>
    <row r="765" spans="1:11" ht="12" hidden="1" customHeight="1">
      <c r="A765" s="10" t="s">
        <v>49</v>
      </c>
      <c r="B765" s="10" t="s">
        <v>38</v>
      </c>
      <c r="C765" s="10" t="s">
        <v>77</v>
      </c>
      <c r="D765" s="10" t="s">
        <v>10</v>
      </c>
      <c r="E765" s="11">
        <v>110159</v>
      </c>
      <c r="F765" s="10" t="s">
        <v>3603</v>
      </c>
      <c r="G765" s="10" t="s">
        <v>3604</v>
      </c>
      <c r="H765" s="10" t="s">
        <v>3605</v>
      </c>
      <c r="I765" s="11">
        <v>33.881143999999999</v>
      </c>
      <c r="J765" s="11">
        <v>42.525905000000002</v>
      </c>
      <c r="K765" s="10" t="s">
        <v>1351</v>
      </c>
    </row>
    <row r="766" spans="1:11" ht="12" hidden="1" customHeight="1">
      <c r="A766" s="10" t="s">
        <v>49</v>
      </c>
      <c r="B766" s="10" t="s">
        <v>38</v>
      </c>
      <c r="C766" s="10" t="s">
        <v>77</v>
      </c>
      <c r="D766" s="10" t="s">
        <v>10</v>
      </c>
      <c r="E766" s="11">
        <v>110282</v>
      </c>
      <c r="F766" s="10" t="s">
        <v>3606</v>
      </c>
      <c r="G766" s="10" t="s">
        <v>3607</v>
      </c>
      <c r="H766" s="10" t="s">
        <v>3608</v>
      </c>
      <c r="I766" s="11">
        <v>33.593634000000002</v>
      </c>
      <c r="J766" s="11">
        <v>42.614089</v>
      </c>
      <c r="K766" s="10" t="s">
        <v>1351</v>
      </c>
    </row>
    <row r="767" spans="1:11" ht="12" hidden="1" customHeight="1">
      <c r="A767" s="10" t="s">
        <v>49</v>
      </c>
      <c r="B767" s="10" t="s">
        <v>38</v>
      </c>
      <c r="C767" s="10" t="s">
        <v>77</v>
      </c>
      <c r="D767" s="10" t="s">
        <v>10</v>
      </c>
      <c r="E767" s="11">
        <v>110158</v>
      </c>
      <c r="F767" s="10" t="s">
        <v>3609</v>
      </c>
      <c r="G767" s="10" t="s">
        <v>387</v>
      </c>
      <c r="H767" s="10" t="s">
        <v>3610</v>
      </c>
      <c r="I767" s="11">
        <v>33.870199</v>
      </c>
      <c r="J767" s="11">
        <v>42.52131</v>
      </c>
      <c r="K767" s="10" t="s">
        <v>1351</v>
      </c>
    </row>
    <row r="768" spans="1:11" ht="12" hidden="1" customHeight="1">
      <c r="A768" s="10" t="s">
        <v>49</v>
      </c>
      <c r="B768" s="10" t="s">
        <v>38</v>
      </c>
      <c r="C768" s="10" t="s">
        <v>77</v>
      </c>
      <c r="D768" s="10" t="s">
        <v>10</v>
      </c>
      <c r="E768" s="11">
        <v>109986</v>
      </c>
      <c r="F768" s="10" t="s">
        <v>3611</v>
      </c>
      <c r="G768" s="10" t="s">
        <v>395</v>
      </c>
      <c r="H768" s="10" t="s">
        <v>2306</v>
      </c>
      <c r="I768" s="11">
        <v>33.985555560000002</v>
      </c>
      <c r="J768" s="11">
        <v>43.020555559999998</v>
      </c>
      <c r="K768" s="10" t="s">
        <v>1351</v>
      </c>
    </row>
    <row r="769" spans="1:11" ht="12" hidden="1" customHeight="1">
      <c r="A769" s="10" t="s">
        <v>49</v>
      </c>
      <c r="B769" s="10" t="s">
        <v>38</v>
      </c>
      <c r="C769" s="10" t="s">
        <v>77</v>
      </c>
      <c r="D769" s="10" t="s">
        <v>10</v>
      </c>
      <c r="E769" s="11">
        <v>110139</v>
      </c>
      <c r="F769" s="10" t="s">
        <v>3612</v>
      </c>
      <c r="G769" s="10" t="s">
        <v>3613</v>
      </c>
      <c r="H769" s="10" t="s">
        <v>3614</v>
      </c>
      <c r="I769" s="11">
        <v>33.637310999999997</v>
      </c>
      <c r="J769" s="11">
        <v>42.834653000000003</v>
      </c>
      <c r="K769" s="10" t="s">
        <v>1351</v>
      </c>
    </row>
    <row r="770" spans="1:11" ht="12" hidden="1" customHeight="1">
      <c r="A770" s="10" t="s">
        <v>49</v>
      </c>
      <c r="B770" s="10" t="s">
        <v>38</v>
      </c>
      <c r="C770" s="10" t="s">
        <v>77</v>
      </c>
      <c r="D770" s="10" t="s">
        <v>10</v>
      </c>
      <c r="E770" s="11">
        <v>109983</v>
      </c>
      <c r="F770" s="10" t="s">
        <v>3615</v>
      </c>
      <c r="G770" s="10" t="s">
        <v>3616</v>
      </c>
      <c r="H770" s="10" t="s">
        <v>3617</v>
      </c>
      <c r="I770" s="11">
        <v>33.632505999999999</v>
      </c>
      <c r="J770" s="11">
        <v>42.830697000000001</v>
      </c>
      <c r="K770" s="10" t="s">
        <v>1351</v>
      </c>
    </row>
    <row r="771" spans="1:11" ht="12" hidden="1" customHeight="1">
      <c r="A771" s="10" t="s">
        <v>49</v>
      </c>
      <c r="B771" s="10" t="s">
        <v>38</v>
      </c>
      <c r="C771" s="10" t="s">
        <v>77</v>
      </c>
      <c r="D771" s="10" t="s">
        <v>10</v>
      </c>
      <c r="E771" s="11">
        <v>109985</v>
      </c>
      <c r="F771" s="10" t="s">
        <v>3618</v>
      </c>
      <c r="G771" s="10" t="s">
        <v>3619</v>
      </c>
      <c r="H771" s="10" t="s">
        <v>3620</v>
      </c>
      <c r="I771" s="11">
        <v>34.080555560000001</v>
      </c>
      <c r="J771" s="11">
        <v>43.37</v>
      </c>
      <c r="K771" s="10" t="s">
        <v>1351</v>
      </c>
    </row>
    <row r="772" spans="1:11" ht="12" hidden="1" customHeight="1">
      <c r="A772" s="10" t="s">
        <v>49</v>
      </c>
      <c r="B772" s="10" t="s">
        <v>38</v>
      </c>
      <c r="C772" s="10" t="s">
        <v>77</v>
      </c>
      <c r="D772" s="10" t="s">
        <v>10</v>
      </c>
      <c r="E772" s="11">
        <v>109984</v>
      </c>
      <c r="F772" s="10" t="s">
        <v>3621</v>
      </c>
      <c r="G772" s="10" t="s">
        <v>3622</v>
      </c>
      <c r="H772" s="10" t="s">
        <v>3623</v>
      </c>
      <c r="I772" s="11">
        <v>33.636519999999997</v>
      </c>
      <c r="J772" s="11">
        <v>42.817701999999997</v>
      </c>
      <c r="K772" s="10" t="s">
        <v>1351</v>
      </c>
    </row>
    <row r="773" spans="1:11" ht="12" hidden="1" customHeight="1">
      <c r="A773" s="10" t="s">
        <v>49</v>
      </c>
      <c r="B773" s="10" t="s">
        <v>38</v>
      </c>
      <c r="C773" s="10" t="s">
        <v>77</v>
      </c>
      <c r="D773" s="10" t="s">
        <v>10</v>
      </c>
      <c r="E773" s="11">
        <v>110305</v>
      </c>
      <c r="F773" s="10" t="s">
        <v>3624</v>
      </c>
      <c r="G773" s="10" t="s">
        <v>3625</v>
      </c>
      <c r="H773" s="10" t="s">
        <v>3626</v>
      </c>
      <c r="I773" s="11">
        <v>33.630026000000001</v>
      </c>
      <c r="J773" s="11">
        <v>42.843528999999997</v>
      </c>
      <c r="K773" s="10" t="s">
        <v>1351</v>
      </c>
    </row>
    <row r="774" spans="1:11" ht="12" hidden="1" customHeight="1">
      <c r="A774" s="10" t="s">
        <v>49</v>
      </c>
      <c r="B774" s="10" t="s">
        <v>38</v>
      </c>
      <c r="C774" s="10" t="s">
        <v>77</v>
      </c>
      <c r="D774" s="10" t="s">
        <v>10</v>
      </c>
      <c r="E774" s="11">
        <v>109989</v>
      </c>
      <c r="F774" s="10" t="s">
        <v>3627</v>
      </c>
      <c r="G774" s="10" t="s">
        <v>3628</v>
      </c>
      <c r="H774" s="10" t="s">
        <v>110</v>
      </c>
      <c r="I774" s="11">
        <v>33.987499999999997</v>
      </c>
      <c r="J774" s="11">
        <v>43.011111110000002</v>
      </c>
      <c r="K774" s="10" t="s">
        <v>1351</v>
      </c>
    </row>
    <row r="775" spans="1:11" ht="12" hidden="1" customHeight="1">
      <c r="A775" s="10" t="s">
        <v>49</v>
      </c>
      <c r="B775" s="10" t="s">
        <v>38</v>
      </c>
      <c r="C775" s="10" t="s">
        <v>77</v>
      </c>
      <c r="D775" s="10" t="s">
        <v>10</v>
      </c>
      <c r="E775" s="11">
        <v>110140</v>
      </c>
      <c r="F775" s="10" t="s">
        <v>834</v>
      </c>
      <c r="G775" s="10" t="s">
        <v>396</v>
      </c>
      <c r="H775" s="10" t="s">
        <v>367</v>
      </c>
      <c r="I775" s="11">
        <v>33.637104000000001</v>
      </c>
      <c r="J775" s="11">
        <v>42.838240999999996</v>
      </c>
      <c r="K775" s="10" t="s">
        <v>1351</v>
      </c>
    </row>
    <row r="776" spans="1:11" ht="12" hidden="1" customHeight="1">
      <c r="A776" s="10" t="s">
        <v>49</v>
      </c>
      <c r="B776" s="10" t="s">
        <v>38</v>
      </c>
      <c r="C776" s="10" t="s">
        <v>77</v>
      </c>
      <c r="D776" s="10" t="s">
        <v>10</v>
      </c>
      <c r="E776" s="11">
        <v>110146</v>
      </c>
      <c r="F776" s="10" t="s">
        <v>3629</v>
      </c>
      <c r="G776" s="10" t="s">
        <v>397</v>
      </c>
      <c r="H776" s="10" t="s">
        <v>3630</v>
      </c>
      <c r="I776" s="11">
        <v>33.632755000000003</v>
      </c>
      <c r="J776" s="11">
        <v>42.819623</v>
      </c>
      <c r="K776" s="10" t="s">
        <v>1351</v>
      </c>
    </row>
    <row r="777" spans="1:11" ht="12" hidden="1" customHeight="1">
      <c r="A777" s="10" t="s">
        <v>49</v>
      </c>
      <c r="B777" s="10" t="s">
        <v>38</v>
      </c>
      <c r="C777" s="10" t="s">
        <v>77</v>
      </c>
      <c r="D777" s="10" t="s">
        <v>10</v>
      </c>
      <c r="E777" s="11">
        <v>110280</v>
      </c>
      <c r="F777" s="10" t="s">
        <v>3631</v>
      </c>
      <c r="G777" s="10" t="s">
        <v>3632</v>
      </c>
      <c r="H777" s="10" t="s">
        <v>1405</v>
      </c>
      <c r="I777" s="11">
        <v>33.845740739999997</v>
      </c>
      <c r="J777" s="11">
        <v>42.598363679999999</v>
      </c>
      <c r="K777" s="10" t="s">
        <v>1351</v>
      </c>
    </row>
    <row r="778" spans="1:11" ht="12" hidden="1" customHeight="1">
      <c r="A778" s="10" t="s">
        <v>49</v>
      </c>
      <c r="B778" s="10" t="s">
        <v>38</v>
      </c>
      <c r="C778" s="10" t="s">
        <v>77</v>
      </c>
      <c r="D778" s="10" t="s">
        <v>10</v>
      </c>
      <c r="E778" s="11">
        <v>110276</v>
      </c>
      <c r="F778" s="10" t="s">
        <v>3633</v>
      </c>
      <c r="G778" s="10" t="s">
        <v>3634</v>
      </c>
      <c r="H778" s="10" t="s">
        <v>3635</v>
      </c>
      <c r="I778" s="11">
        <v>33.642989</v>
      </c>
      <c r="J778" s="11">
        <v>42.820794999999997</v>
      </c>
      <c r="K778" s="10" t="s">
        <v>1351</v>
      </c>
    </row>
    <row r="779" spans="1:11" ht="12" hidden="1" customHeight="1">
      <c r="A779" s="10" t="s">
        <v>49</v>
      </c>
      <c r="B779" s="10" t="s">
        <v>38</v>
      </c>
      <c r="C779" s="10" t="s">
        <v>77</v>
      </c>
      <c r="D779" s="10" t="s">
        <v>10</v>
      </c>
      <c r="E779" s="11">
        <v>110306</v>
      </c>
      <c r="F779" s="10" t="s">
        <v>3636</v>
      </c>
      <c r="G779" s="10" t="s">
        <v>3637</v>
      </c>
      <c r="H779" s="10" t="s">
        <v>3638</v>
      </c>
      <c r="I779" s="11">
        <v>33.892074000000001</v>
      </c>
      <c r="J779" s="11">
        <v>42.709899999999998</v>
      </c>
      <c r="K779" s="10" t="s">
        <v>1351</v>
      </c>
    </row>
    <row r="780" spans="1:11" ht="12" hidden="1" customHeight="1">
      <c r="A780" s="10" t="s">
        <v>49</v>
      </c>
      <c r="B780" s="10" t="s">
        <v>38</v>
      </c>
      <c r="C780" s="10" t="s">
        <v>77</v>
      </c>
      <c r="D780" s="10" t="s">
        <v>10</v>
      </c>
      <c r="E780" s="11">
        <v>109991</v>
      </c>
      <c r="F780" s="10" t="s">
        <v>3639</v>
      </c>
      <c r="G780" s="10" t="s">
        <v>3640</v>
      </c>
      <c r="H780" s="10" t="s">
        <v>3641</v>
      </c>
      <c r="I780" s="11">
        <v>33.686388890000003</v>
      </c>
      <c r="J780" s="11">
        <v>42.478611110000003</v>
      </c>
      <c r="K780" s="10" t="s">
        <v>1351</v>
      </c>
    </row>
    <row r="781" spans="1:11" ht="12" hidden="1" customHeight="1">
      <c r="A781" s="10" t="s">
        <v>49</v>
      </c>
      <c r="B781" s="10" t="s">
        <v>38</v>
      </c>
      <c r="C781" s="10" t="s">
        <v>77</v>
      </c>
      <c r="D781" s="10" t="s">
        <v>10</v>
      </c>
      <c r="E781" s="11">
        <v>100044</v>
      </c>
      <c r="F781" s="10" t="s">
        <v>3642</v>
      </c>
      <c r="G781" s="10" t="s">
        <v>3643</v>
      </c>
      <c r="H781" s="10" t="s">
        <v>3644</v>
      </c>
      <c r="I781" s="11">
        <v>33.909999999999997</v>
      </c>
      <c r="J781" s="11">
        <v>42.55</v>
      </c>
      <c r="K781" s="10" t="s">
        <v>1351</v>
      </c>
    </row>
    <row r="782" spans="1:11" ht="12" hidden="1" customHeight="1">
      <c r="A782" s="10" t="s">
        <v>49</v>
      </c>
      <c r="B782" s="10" t="s">
        <v>38</v>
      </c>
      <c r="C782" s="10" t="s">
        <v>77</v>
      </c>
      <c r="D782" s="10" t="s">
        <v>10</v>
      </c>
      <c r="E782" s="11">
        <v>110278</v>
      </c>
      <c r="F782" s="10" t="s">
        <v>3645</v>
      </c>
      <c r="G782" s="10" t="s">
        <v>3646</v>
      </c>
      <c r="H782" s="10" t="s">
        <v>3647</v>
      </c>
      <c r="I782" s="11">
        <v>33.593634000000002</v>
      </c>
      <c r="J782" s="11">
        <v>42.614089</v>
      </c>
      <c r="K782" s="10" t="s">
        <v>1351</v>
      </c>
    </row>
    <row r="783" spans="1:11" ht="12" hidden="1" customHeight="1">
      <c r="A783" s="10" t="s">
        <v>49</v>
      </c>
      <c r="B783" s="10" t="s">
        <v>38</v>
      </c>
      <c r="C783" s="10" t="s">
        <v>77</v>
      </c>
      <c r="D783" s="10" t="s">
        <v>10</v>
      </c>
      <c r="E783" s="11">
        <v>100005</v>
      </c>
      <c r="F783" s="10" t="s">
        <v>3648</v>
      </c>
      <c r="G783" s="10" t="s">
        <v>3649</v>
      </c>
      <c r="H783" s="10" t="s">
        <v>3650</v>
      </c>
      <c r="I783" s="11">
        <v>33.590000000000003</v>
      </c>
      <c r="J783" s="11">
        <v>42.61</v>
      </c>
      <c r="K783" s="10" t="s">
        <v>1351</v>
      </c>
    </row>
    <row r="784" spans="1:11" ht="12" hidden="1" customHeight="1">
      <c r="A784" s="10" t="s">
        <v>49</v>
      </c>
      <c r="B784" s="10" t="s">
        <v>38</v>
      </c>
      <c r="C784" s="10" t="s">
        <v>77</v>
      </c>
      <c r="D784" s="10" t="s">
        <v>10</v>
      </c>
      <c r="E784" s="11">
        <v>100056</v>
      </c>
      <c r="F784" s="10" t="s">
        <v>3651</v>
      </c>
      <c r="G784" s="10" t="s">
        <v>3652</v>
      </c>
      <c r="H784" s="10" t="s">
        <v>3653</v>
      </c>
      <c r="I784" s="11">
        <v>33.68</v>
      </c>
      <c r="J784" s="11">
        <v>42.77</v>
      </c>
      <c r="K784" s="10" t="s">
        <v>1351</v>
      </c>
    </row>
    <row r="785" spans="1:11" ht="12" hidden="1" customHeight="1">
      <c r="A785" s="10" t="s">
        <v>49</v>
      </c>
      <c r="B785" s="10" t="s">
        <v>38</v>
      </c>
      <c r="C785" s="10" t="s">
        <v>77</v>
      </c>
      <c r="D785" s="10" t="s">
        <v>10</v>
      </c>
      <c r="E785" s="11">
        <v>109956</v>
      </c>
      <c r="F785" s="10" t="s">
        <v>3654</v>
      </c>
      <c r="G785" s="10" t="s">
        <v>3655</v>
      </c>
      <c r="H785" s="10" t="s">
        <v>3656</v>
      </c>
      <c r="I785" s="11">
        <v>33.642299999999999</v>
      </c>
      <c r="J785" s="11">
        <v>42.813699999999997</v>
      </c>
      <c r="K785" s="10" t="s">
        <v>1351</v>
      </c>
    </row>
    <row r="786" spans="1:11" ht="12" hidden="1" customHeight="1">
      <c r="A786" s="10" t="s">
        <v>49</v>
      </c>
      <c r="B786" s="10" t="s">
        <v>38</v>
      </c>
      <c r="C786" s="10" t="s">
        <v>77</v>
      </c>
      <c r="D786" s="10" t="s">
        <v>10</v>
      </c>
      <c r="E786" s="11">
        <v>110154</v>
      </c>
      <c r="F786" s="10" t="s">
        <v>3657</v>
      </c>
      <c r="G786" s="10" t="s">
        <v>3658</v>
      </c>
      <c r="H786" s="10" t="s">
        <v>3659</v>
      </c>
      <c r="I786" s="11">
        <v>33.888174999999997</v>
      </c>
      <c r="J786" s="11">
        <v>42.615119</v>
      </c>
      <c r="K786" s="10" t="s">
        <v>1351</v>
      </c>
    </row>
    <row r="787" spans="1:11" ht="12" hidden="1" customHeight="1">
      <c r="A787" s="10" t="s">
        <v>49</v>
      </c>
      <c r="B787" s="10" t="s">
        <v>38</v>
      </c>
      <c r="C787" s="10" t="s">
        <v>77</v>
      </c>
      <c r="D787" s="10" t="s">
        <v>10</v>
      </c>
      <c r="E787" s="11">
        <v>100078</v>
      </c>
      <c r="F787" s="10" t="s">
        <v>3660</v>
      </c>
      <c r="G787" s="10" t="s">
        <v>3661</v>
      </c>
      <c r="H787" s="10" t="s">
        <v>3662</v>
      </c>
      <c r="I787" s="11">
        <v>33.86</v>
      </c>
      <c r="J787" s="11">
        <v>42.6</v>
      </c>
      <c r="K787" s="10" t="s">
        <v>1351</v>
      </c>
    </row>
    <row r="788" spans="1:11" ht="12" hidden="1" customHeight="1">
      <c r="A788" s="10" t="s">
        <v>49</v>
      </c>
      <c r="B788" s="10" t="s">
        <v>38</v>
      </c>
      <c r="C788" s="10" t="s">
        <v>77</v>
      </c>
      <c r="D788" s="10" t="s">
        <v>10</v>
      </c>
      <c r="E788" s="11">
        <v>100081</v>
      </c>
      <c r="F788" s="10" t="s">
        <v>3663</v>
      </c>
      <c r="G788" s="10" t="s">
        <v>3664</v>
      </c>
      <c r="H788" s="10" t="s">
        <v>3665</v>
      </c>
      <c r="I788" s="11">
        <v>33.979999999999997</v>
      </c>
      <c r="J788" s="11">
        <v>42.56</v>
      </c>
      <c r="K788" s="10" t="s">
        <v>1351</v>
      </c>
    </row>
    <row r="789" spans="1:11" ht="12" hidden="1" customHeight="1">
      <c r="A789" s="10" t="s">
        <v>49</v>
      </c>
      <c r="B789" s="10" t="s">
        <v>38</v>
      </c>
      <c r="C789" s="10" t="s">
        <v>77</v>
      </c>
      <c r="D789" s="10" t="s">
        <v>10</v>
      </c>
      <c r="E789" s="11">
        <v>109902</v>
      </c>
      <c r="F789" s="10" t="s">
        <v>3666</v>
      </c>
      <c r="G789" s="10" t="s">
        <v>3667</v>
      </c>
      <c r="H789" s="10" t="s">
        <v>3668</v>
      </c>
      <c r="I789" s="11">
        <v>33.589593999999998</v>
      </c>
      <c r="J789" s="11">
        <v>42.912149999999997</v>
      </c>
      <c r="K789" s="10" t="s">
        <v>1351</v>
      </c>
    </row>
    <row r="790" spans="1:11" ht="12" hidden="1" customHeight="1">
      <c r="A790" s="10" t="s">
        <v>49</v>
      </c>
      <c r="B790" s="10" t="s">
        <v>38</v>
      </c>
      <c r="C790" s="10" t="s">
        <v>77</v>
      </c>
      <c r="D790" s="10" t="s">
        <v>10</v>
      </c>
      <c r="E790" s="11">
        <v>109903</v>
      </c>
      <c r="F790" s="10" t="s">
        <v>3669</v>
      </c>
      <c r="G790" s="10" t="s">
        <v>3670</v>
      </c>
      <c r="H790" s="10" t="s">
        <v>3671</v>
      </c>
      <c r="I790" s="11">
        <v>33.546388999999998</v>
      </c>
      <c r="J790" s="11">
        <v>42.984524</v>
      </c>
      <c r="K790" s="10" t="s">
        <v>1351</v>
      </c>
    </row>
    <row r="791" spans="1:11" ht="12" hidden="1" customHeight="1">
      <c r="A791" s="10" t="s">
        <v>49</v>
      </c>
      <c r="B791" s="10" t="s">
        <v>38</v>
      </c>
      <c r="C791" s="10" t="s">
        <v>77</v>
      </c>
      <c r="D791" s="10" t="s">
        <v>10</v>
      </c>
      <c r="E791" s="11">
        <v>109959</v>
      </c>
      <c r="F791" s="10" t="s">
        <v>3672</v>
      </c>
      <c r="G791" s="10" t="s">
        <v>3673</v>
      </c>
      <c r="H791" s="10" t="s">
        <v>3674</v>
      </c>
      <c r="I791" s="11">
        <v>33.632800000000003</v>
      </c>
      <c r="J791" s="11">
        <v>42.840499999999999</v>
      </c>
      <c r="K791" s="10" t="s">
        <v>1351</v>
      </c>
    </row>
    <row r="792" spans="1:11" ht="12" hidden="1" customHeight="1">
      <c r="A792" s="10" t="s">
        <v>49</v>
      </c>
      <c r="B792" s="10" t="s">
        <v>38</v>
      </c>
      <c r="C792" s="10" t="s">
        <v>77</v>
      </c>
      <c r="D792" s="10" t="s">
        <v>10</v>
      </c>
      <c r="E792" s="11">
        <v>110283</v>
      </c>
      <c r="F792" s="10" t="s">
        <v>3675</v>
      </c>
      <c r="G792" s="10" t="s">
        <v>3676</v>
      </c>
      <c r="H792" s="10" t="s">
        <v>3677</v>
      </c>
      <c r="I792" s="11">
        <v>33.873390000000001</v>
      </c>
      <c r="J792" s="11">
        <v>42.521591000000001</v>
      </c>
      <c r="K792" s="10" t="s">
        <v>1351</v>
      </c>
    </row>
    <row r="793" spans="1:11" ht="12" hidden="1" customHeight="1">
      <c r="A793" s="10" t="s">
        <v>49</v>
      </c>
      <c r="B793" s="10" t="s">
        <v>38</v>
      </c>
      <c r="C793" s="10" t="s">
        <v>77</v>
      </c>
      <c r="D793" s="10" t="s">
        <v>10</v>
      </c>
      <c r="E793" s="11">
        <v>110291</v>
      </c>
      <c r="F793" s="10" t="s">
        <v>3678</v>
      </c>
      <c r="G793" s="10" t="s">
        <v>3679</v>
      </c>
      <c r="H793" s="10" t="s">
        <v>3680</v>
      </c>
      <c r="I793" s="11">
        <v>33.545392</v>
      </c>
      <c r="J793" s="11">
        <v>42.977063000000001</v>
      </c>
      <c r="K793" s="10" t="s">
        <v>1351</v>
      </c>
    </row>
    <row r="794" spans="1:11" ht="12" hidden="1" customHeight="1">
      <c r="A794" s="10" t="s">
        <v>49</v>
      </c>
      <c r="B794" s="10" t="s">
        <v>38</v>
      </c>
      <c r="C794" s="10" t="s">
        <v>77</v>
      </c>
      <c r="D794" s="10" t="s">
        <v>10</v>
      </c>
      <c r="E794" s="11">
        <v>110292</v>
      </c>
      <c r="F794" s="10" t="s">
        <v>3681</v>
      </c>
      <c r="G794" s="10" t="s">
        <v>3682</v>
      </c>
      <c r="H794" s="10" t="s">
        <v>3683</v>
      </c>
      <c r="I794" s="11">
        <v>33.545392</v>
      </c>
      <c r="J794" s="11">
        <v>42.977063000000001</v>
      </c>
      <c r="K794" s="10" t="s">
        <v>1351</v>
      </c>
    </row>
    <row r="795" spans="1:11" ht="12" hidden="1" customHeight="1">
      <c r="A795" s="10" t="s">
        <v>49</v>
      </c>
      <c r="B795" s="10" t="s">
        <v>38</v>
      </c>
      <c r="C795" s="10" t="s">
        <v>77</v>
      </c>
      <c r="D795" s="10" t="s">
        <v>10</v>
      </c>
      <c r="E795" s="11">
        <v>100099</v>
      </c>
      <c r="F795" s="10" t="s">
        <v>3684</v>
      </c>
      <c r="G795" s="10" t="s">
        <v>3685</v>
      </c>
      <c r="H795" s="10" t="s">
        <v>3686</v>
      </c>
      <c r="I795" s="11">
        <v>33.53</v>
      </c>
      <c r="J795" s="11">
        <v>42.93</v>
      </c>
      <c r="K795" s="10" t="s">
        <v>1351</v>
      </c>
    </row>
    <row r="796" spans="1:11" ht="12" hidden="1" customHeight="1">
      <c r="A796" s="10" t="s">
        <v>49</v>
      </c>
      <c r="B796" s="10" t="s">
        <v>38</v>
      </c>
      <c r="C796" s="10" t="s">
        <v>80</v>
      </c>
      <c r="D796" s="10" t="s">
        <v>3687</v>
      </c>
      <c r="E796" s="11">
        <v>100101</v>
      </c>
      <c r="F796" s="10" t="s">
        <v>3688</v>
      </c>
      <c r="G796" s="10" t="s">
        <v>3689</v>
      </c>
      <c r="H796" s="10" t="s">
        <v>3690</v>
      </c>
      <c r="I796" s="11">
        <v>34.409999999999997</v>
      </c>
      <c r="J796" s="11">
        <v>41.18</v>
      </c>
      <c r="K796" s="10" t="s">
        <v>1351</v>
      </c>
    </row>
    <row r="797" spans="1:11" ht="12" hidden="1" customHeight="1">
      <c r="A797" s="10" t="s">
        <v>49</v>
      </c>
      <c r="B797" s="10" t="s">
        <v>38</v>
      </c>
      <c r="C797" s="10" t="s">
        <v>80</v>
      </c>
      <c r="D797" s="10" t="s">
        <v>3687</v>
      </c>
      <c r="E797" s="11">
        <v>110240</v>
      </c>
      <c r="F797" s="10" t="s">
        <v>3691</v>
      </c>
      <c r="G797" s="10" t="s">
        <v>3692</v>
      </c>
      <c r="H797" s="10" t="s">
        <v>3693</v>
      </c>
      <c r="I797" s="11">
        <v>34.421410999999999</v>
      </c>
      <c r="J797" s="11">
        <v>41.202050999999997</v>
      </c>
      <c r="K797" s="10" t="s">
        <v>1351</v>
      </c>
    </row>
    <row r="798" spans="1:11" ht="12" hidden="1" customHeight="1">
      <c r="A798" s="10" t="s">
        <v>49</v>
      </c>
      <c r="B798" s="10" t="s">
        <v>38</v>
      </c>
      <c r="C798" s="10" t="s">
        <v>80</v>
      </c>
      <c r="D798" s="10" t="s">
        <v>3687</v>
      </c>
      <c r="E798" s="11">
        <v>109929</v>
      </c>
      <c r="F798" s="10" t="s">
        <v>3694</v>
      </c>
      <c r="G798" s="10" t="s">
        <v>3695</v>
      </c>
      <c r="H798" s="10" t="s">
        <v>3696</v>
      </c>
      <c r="I798" s="11">
        <v>34.433919000000003</v>
      </c>
      <c r="J798" s="11">
        <v>41.234951000000002</v>
      </c>
      <c r="K798" s="10" t="s">
        <v>1351</v>
      </c>
    </row>
    <row r="799" spans="1:11" ht="12" hidden="1" customHeight="1">
      <c r="A799" s="10" t="s">
        <v>49</v>
      </c>
      <c r="B799" s="10" t="s">
        <v>38</v>
      </c>
      <c r="C799" s="10" t="s">
        <v>80</v>
      </c>
      <c r="D799" s="10" t="s">
        <v>3687</v>
      </c>
      <c r="E799" s="11">
        <v>110241</v>
      </c>
      <c r="F799" s="10" t="s">
        <v>3697</v>
      </c>
      <c r="G799" s="10" t="s">
        <v>3698</v>
      </c>
      <c r="H799" s="10" t="s">
        <v>3699</v>
      </c>
      <c r="I799" s="11">
        <v>34.421410999999999</v>
      </c>
      <c r="J799" s="11">
        <v>41.202050999999997</v>
      </c>
      <c r="K799" s="10" t="s">
        <v>1351</v>
      </c>
    </row>
    <row r="800" spans="1:11" ht="12" hidden="1" customHeight="1">
      <c r="A800" s="10" t="s">
        <v>49</v>
      </c>
      <c r="B800" s="10" t="s">
        <v>38</v>
      </c>
      <c r="C800" s="10" t="s">
        <v>80</v>
      </c>
      <c r="D800" s="10" t="s">
        <v>3687</v>
      </c>
      <c r="E800" s="11">
        <v>110235</v>
      </c>
      <c r="F800" s="10" t="s">
        <v>3700</v>
      </c>
      <c r="G800" s="10" t="s">
        <v>3701</v>
      </c>
      <c r="H800" s="10" t="s">
        <v>3702</v>
      </c>
      <c r="I800" s="11">
        <v>34.376179999999998</v>
      </c>
      <c r="J800" s="11">
        <v>41.058779999999999</v>
      </c>
      <c r="K800" s="10" t="s">
        <v>1351</v>
      </c>
    </row>
    <row r="801" spans="1:11" ht="12" hidden="1" customHeight="1">
      <c r="A801" s="10" t="s">
        <v>49</v>
      </c>
      <c r="B801" s="10" t="s">
        <v>38</v>
      </c>
      <c r="C801" s="10" t="s">
        <v>80</v>
      </c>
      <c r="D801" s="10" t="s">
        <v>3687</v>
      </c>
      <c r="E801" s="11">
        <v>110226</v>
      </c>
      <c r="F801" s="10" t="s">
        <v>3703</v>
      </c>
      <c r="G801" s="10" t="s">
        <v>3704</v>
      </c>
      <c r="H801" s="10" t="s">
        <v>3705</v>
      </c>
      <c r="I801" s="11">
        <v>34.421410999999999</v>
      </c>
      <c r="J801" s="11">
        <v>41.202050999999997</v>
      </c>
      <c r="K801" s="10" t="s">
        <v>1351</v>
      </c>
    </row>
    <row r="802" spans="1:11" ht="12" hidden="1" customHeight="1">
      <c r="A802" s="10" t="s">
        <v>49</v>
      </c>
      <c r="B802" s="10" t="s">
        <v>38</v>
      </c>
      <c r="C802" s="10" t="s">
        <v>80</v>
      </c>
      <c r="D802" s="10" t="s">
        <v>3687</v>
      </c>
      <c r="E802" s="11">
        <v>110234</v>
      </c>
      <c r="F802" s="10" t="s">
        <v>3706</v>
      </c>
      <c r="G802" s="10" t="s">
        <v>3707</v>
      </c>
      <c r="H802" s="10" t="s">
        <v>3708</v>
      </c>
      <c r="I802" s="11">
        <v>34.376179999999998</v>
      </c>
      <c r="J802" s="11">
        <v>41.058779999999999</v>
      </c>
      <c r="K802" s="10" t="s">
        <v>1351</v>
      </c>
    </row>
    <row r="803" spans="1:11" ht="12" hidden="1" customHeight="1">
      <c r="A803" s="10" t="s">
        <v>49</v>
      </c>
      <c r="B803" s="10" t="s">
        <v>38</v>
      </c>
      <c r="C803" s="10" t="s">
        <v>80</v>
      </c>
      <c r="D803" s="10" t="s">
        <v>3687</v>
      </c>
      <c r="E803" s="11">
        <v>110238</v>
      </c>
      <c r="F803" s="10" t="s">
        <v>3709</v>
      </c>
      <c r="G803" s="10" t="s">
        <v>3710</v>
      </c>
      <c r="H803" s="10" t="s">
        <v>3711</v>
      </c>
      <c r="I803" s="11">
        <v>34.403922999999999</v>
      </c>
      <c r="J803" s="11">
        <v>41.074800000000003</v>
      </c>
      <c r="K803" s="10" t="s">
        <v>1351</v>
      </c>
    </row>
    <row r="804" spans="1:11" ht="12" hidden="1" customHeight="1">
      <c r="A804" s="10" t="s">
        <v>49</v>
      </c>
      <c r="B804" s="10" t="s">
        <v>38</v>
      </c>
      <c r="C804" s="10" t="s">
        <v>80</v>
      </c>
      <c r="D804" s="10" t="s">
        <v>3687</v>
      </c>
      <c r="E804" s="11">
        <v>110239</v>
      </c>
      <c r="F804" s="10" t="s">
        <v>3712</v>
      </c>
      <c r="G804" s="10" t="s">
        <v>3713</v>
      </c>
      <c r="H804" s="10" t="s">
        <v>3714</v>
      </c>
      <c r="I804" s="11">
        <v>34.403922999999999</v>
      </c>
      <c r="J804" s="11">
        <v>41.074800000000003</v>
      </c>
      <c r="K804" s="10" t="s">
        <v>1351</v>
      </c>
    </row>
    <row r="805" spans="1:11" ht="12" hidden="1" customHeight="1">
      <c r="A805" s="10" t="s">
        <v>49</v>
      </c>
      <c r="B805" s="10" t="s">
        <v>38</v>
      </c>
      <c r="C805" s="10" t="s">
        <v>80</v>
      </c>
      <c r="D805" s="10" t="s">
        <v>3687</v>
      </c>
      <c r="E805" s="11">
        <v>110166</v>
      </c>
      <c r="F805" s="10" t="s">
        <v>3715</v>
      </c>
      <c r="G805" s="10" t="s">
        <v>3716</v>
      </c>
      <c r="H805" s="10" t="s">
        <v>3717</v>
      </c>
      <c r="I805" s="11">
        <v>34.421179000000002</v>
      </c>
      <c r="J805" s="11">
        <v>41.455565999999997</v>
      </c>
      <c r="K805" s="10" t="s">
        <v>1351</v>
      </c>
    </row>
    <row r="806" spans="1:11" ht="12" hidden="1" customHeight="1">
      <c r="A806" s="10" t="s">
        <v>49</v>
      </c>
      <c r="B806" s="10" t="s">
        <v>38</v>
      </c>
      <c r="C806" s="10" t="s">
        <v>80</v>
      </c>
      <c r="D806" s="10" t="s">
        <v>3687</v>
      </c>
      <c r="E806" s="11">
        <v>101502</v>
      </c>
      <c r="F806" s="10" t="s">
        <v>835</v>
      </c>
      <c r="G806" s="10" t="s">
        <v>379</v>
      </c>
      <c r="H806" s="10" t="s">
        <v>3469</v>
      </c>
      <c r="I806" s="11">
        <v>34.389693000000001</v>
      </c>
      <c r="J806" s="11">
        <v>41.006205000000001</v>
      </c>
      <c r="K806" s="10" t="s">
        <v>1351</v>
      </c>
    </row>
    <row r="807" spans="1:11" ht="12" hidden="1" customHeight="1">
      <c r="A807" s="10" t="s">
        <v>49</v>
      </c>
      <c r="B807" s="10" t="s">
        <v>38</v>
      </c>
      <c r="C807" s="10" t="s">
        <v>80</v>
      </c>
      <c r="D807" s="10" t="s">
        <v>3687</v>
      </c>
      <c r="E807" s="11">
        <v>110038</v>
      </c>
      <c r="F807" s="10" t="s">
        <v>3718</v>
      </c>
      <c r="G807" s="10" t="s">
        <v>3719</v>
      </c>
      <c r="H807" s="10" t="s">
        <v>3720</v>
      </c>
      <c r="I807" s="11">
        <v>34.392591000000003</v>
      </c>
      <c r="J807" s="11">
        <v>41.108437000000002</v>
      </c>
      <c r="K807" s="10" t="s">
        <v>1351</v>
      </c>
    </row>
    <row r="808" spans="1:11" ht="12" hidden="1" customHeight="1">
      <c r="A808" s="10" t="s">
        <v>49</v>
      </c>
      <c r="B808" s="10" t="s">
        <v>38</v>
      </c>
      <c r="C808" s="10" t="s">
        <v>80</v>
      </c>
      <c r="D808" s="10" t="s">
        <v>3687</v>
      </c>
      <c r="E808" s="11">
        <v>110040</v>
      </c>
      <c r="F808" s="10" t="s">
        <v>3721</v>
      </c>
      <c r="G808" s="10" t="s">
        <v>3722</v>
      </c>
      <c r="H808" s="10" t="s">
        <v>3723</v>
      </c>
      <c r="I808" s="11">
        <v>34.403801000000001</v>
      </c>
      <c r="J808" s="11">
        <v>41.091484999999999</v>
      </c>
      <c r="K808" s="10" t="s">
        <v>1351</v>
      </c>
    </row>
    <row r="809" spans="1:11" ht="12" hidden="1" customHeight="1">
      <c r="A809" s="10" t="s">
        <v>49</v>
      </c>
      <c r="B809" s="10" t="s">
        <v>38</v>
      </c>
      <c r="C809" s="10" t="s">
        <v>80</v>
      </c>
      <c r="D809" s="10" t="s">
        <v>3687</v>
      </c>
      <c r="E809" s="11">
        <v>110039</v>
      </c>
      <c r="F809" s="10" t="s">
        <v>836</v>
      </c>
      <c r="G809" s="10" t="s">
        <v>380</v>
      </c>
      <c r="H809" s="10" t="s">
        <v>3724</v>
      </c>
      <c r="I809" s="11">
        <v>34.418985999999997</v>
      </c>
      <c r="J809" s="11">
        <v>41.041885999999998</v>
      </c>
      <c r="K809" s="10" t="s">
        <v>1351</v>
      </c>
    </row>
    <row r="810" spans="1:11" ht="12" hidden="1" customHeight="1">
      <c r="A810" s="10" t="s">
        <v>49</v>
      </c>
      <c r="B810" s="10" t="s">
        <v>38</v>
      </c>
      <c r="C810" s="10" t="s">
        <v>80</v>
      </c>
      <c r="D810" s="10" t="s">
        <v>3687</v>
      </c>
      <c r="E810" s="11">
        <v>110036</v>
      </c>
      <c r="F810" s="10" t="s">
        <v>837</v>
      </c>
      <c r="G810" s="10" t="s">
        <v>381</v>
      </c>
      <c r="H810" s="10" t="s">
        <v>2598</v>
      </c>
      <c r="I810" s="11">
        <v>34.388793999999997</v>
      </c>
      <c r="J810" s="11">
        <v>40.973571999999997</v>
      </c>
      <c r="K810" s="10" t="s">
        <v>1351</v>
      </c>
    </row>
    <row r="811" spans="1:11" ht="12" hidden="1" customHeight="1">
      <c r="A811" s="10" t="s">
        <v>49</v>
      </c>
      <c r="B811" s="10" t="s">
        <v>38</v>
      </c>
      <c r="C811" s="10" t="s">
        <v>80</v>
      </c>
      <c r="D811" s="10" t="s">
        <v>3687</v>
      </c>
      <c r="E811" s="11">
        <v>110037</v>
      </c>
      <c r="F811" s="10" t="s">
        <v>838</v>
      </c>
      <c r="G811" s="10" t="s">
        <v>382</v>
      </c>
      <c r="H811" s="10" t="s">
        <v>3725</v>
      </c>
      <c r="I811" s="11">
        <v>34.392991000000002</v>
      </c>
      <c r="J811" s="11">
        <v>40.981133999999997</v>
      </c>
      <c r="K811" s="10" t="s">
        <v>1351</v>
      </c>
    </row>
    <row r="812" spans="1:11" ht="12" hidden="1" customHeight="1">
      <c r="A812" s="10" t="s">
        <v>49</v>
      </c>
      <c r="B812" s="10" t="s">
        <v>38</v>
      </c>
      <c r="C812" s="10" t="s">
        <v>80</v>
      </c>
      <c r="D812" s="10" t="s">
        <v>3687</v>
      </c>
      <c r="E812" s="11">
        <v>110236</v>
      </c>
      <c r="F812" s="10" t="s">
        <v>3726</v>
      </c>
      <c r="G812" s="10" t="s">
        <v>3447</v>
      </c>
      <c r="H812" s="10" t="s">
        <v>3448</v>
      </c>
      <c r="I812" s="11">
        <v>34.376179999999998</v>
      </c>
      <c r="J812" s="11">
        <v>41.058779999999999</v>
      </c>
      <c r="K812" s="10" t="s">
        <v>1351</v>
      </c>
    </row>
    <row r="813" spans="1:11" ht="12" hidden="1" customHeight="1">
      <c r="A813" s="10" t="s">
        <v>49</v>
      </c>
      <c r="B813" s="10" t="s">
        <v>38</v>
      </c>
      <c r="C813" s="10" t="s">
        <v>80</v>
      </c>
      <c r="D813" s="10" t="s">
        <v>3687</v>
      </c>
      <c r="E813" s="11">
        <v>110232</v>
      </c>
      <c r="F813" s="10" t="s">
        <v>3727</v>
      </c>
      <c r="G813" s="10" t="s">
        <v>3728</v>
      </c>
      <c r="H813" s="10" t="s">
        <v>3729</v>
      </c>
      <c r="I813" s="11">
        <v>34.376179999999998</v>
      </c>
      <c r="J813" s="11">
        <v>41.058779999999999</v>
      </c>
      <c r="K813" s="10" t="s">
        <v>1351</v>
      </c>
    </row>
    <row r="814" spans="1:11" ht="12" hidden="1" customHeight="1">
      <c r="A814" s="10" t="s">
        <v>49</v>
      </c>
      <c r="B814" s="10" t="s">
        <v>38</v>
      </c>
      <c r="C814" s="10" t="s">
        <v>80</v>
      </c>
      <c r="D814" s="10" t="s">
        <v>3687</v>
      </c>
      <c r="E814" s="11">
        <v>110231</v>
      </c>
      <c r="F814" s="10" t="s">
        <v>3730</v>
      </c>
      <c r="G814" s="10" t="s">
        <v>3731</v>
      </c>
      <c r="H814" s="10" t="s">
        <v>3732</v>
      </c>
      <c r="I814" s="11">
        <v>34.376179999999998</v>
      </c>
      <c r="J814" s="11">
        <v>41.058779999999999</v>
      </c>
      <c r="K814" s="10" t="s">
        <v>1351</v>
      </c>
    </row>
    <row r="815" spans="1:11" ht="12" hidden="1" customHeight="1">
      <c r="A815" s="10" t="s">
        <v>49</v>
      </c>
      <c r="B815" s="10" t="s">
        <v>38</v>
      </c>
      <c r="C815" s="10" t="s">
        <v>80</v>
      </c>
      <c r="D815" s="10" t="s">
        <v>3687</v>
      </c>
      <c r="E815" s="11">
        <v>110233</v>
      </c>
      <c r="F815" s="10" t="s">
        <v>839</v>
      </c>
      <c r="G815" s="10" t="s">
        <v>383</v>
      </c>
      <c r="H815" s="10" t="s">
        <v>1730</v>
      </c>
      <c r="I815" s="11">
        <v>34.376179999999998</v>
      </c>
      <c r="J815" s="11">
        <v>41.058779999999999</v>
      </c>
      <c r="K815" s="10" t="s">
        <v>1351</v>
      </c>
    </row>
    <row r="816" spans="1:11" ht="12" hidden="1" customHeight="1">
      <c r="A816" s="10" t="s">
        <v>49</v>
      </c>
      <c r="B816" s="10" t="s">
        <v>38</v>
      </c>
      <c r="C816" s="10" t="s">
        <v>80</v>
      </c>
      <c r="D816" s="10" t="s">
        <v>3687</v>
      </c>
      <c r="E816" s="11">
        <v>110237</v>
      </c>
      <c r="F816" s="10" t="s">
        <v>3733</v>
      </c>
      <c r="G816" s="10" t="s">
        <v>3734</v>
      </c>
      <c r="H816" s="10" t="s">
        <v>3735</v>
      </c>
      <c r="I816" s="11">
        <v>34.376179999999998</v>
      </c>
      <c r="J816" s="11">
        <v>41.058779999999999</v>
      </c>
      <c r="K816" s="10" t="s">
        <v>1351</v>
      </c>
    </row>
    <row r="817" spans="1:11" ht="12" hidden="1" customHeight="1">
      <c r="A817" s="10" t="s">
        <v>49</v>
      </c>
      <c r="B817" s="10" t="s">
        <v>38</v>
      </c>
      <c r="C817" s="10" t="s">
        <v>80</v>
      </c>
      <c r="D817" s="10" t="s">
        <v>3687</v>
      </c>
      <c r="E817" s="11">
        <v>110041</v>
      </c>
      <c r="F817" s="10" t="s">
        <v>840</v>
      </c>
      <c r="G817" s="10" t="s">
        <v>384</v>
      </c>
      <c r="H817" s="10" t="s">
        <v>3736</v>
      </c>
      <c r="I817" s="11">
        <v>34.390970000000003</v>
      </c>
      <c r="J817" s="11">
        <v>40.989699999999999</v>
      </c>
      <c r="K817" s="10" t="s">
        <v>1351</v>
      </c>
    </row>
    <row r="818" spans="1:11" ht="12" hidden="1" customHeight="1">
      <c r="A818" s="10" t="s">
        <v>49</v>
      </c>
      <c r="B818" s="10" t="s">
        <v>38</v>
      </c>
      <c r="C818" s="10" t="s">
        <v>80</v>
      </c>
      <c r="D818" s="10" t="s">
        <v>3687</v>
      </c>
      <c r="E818" s="11">
        <v>110051</v>
      </c>
      <c r="F818" s="10" t="s">
        <v>3737</v>
      </c>
      <c r="G818" s="10" t="s">
        <v>3738</v>
      </c>
      <c r="H818" s="10" t="s">
        <v>3739</v>
      </c>
      <c r="I818" s="11">
        <v>34.377071000000001</v>
      </c>
      <c r="J818" s="11">
        <v>41.066633000000003</v>
      </c>
      <c r="K818" s="10" t="s">
        <v>1351</v>
      </c>
    </row>
    <row r="819" spans="1:11" ht="12" hidden="1" customHeight="1">
      <c r="A819" s="10" t="s">
        <v>49</v>
      </c>
      <c r="B819" s="10" t="s">
        <v>38</v>
      </c>
      <c r="C819" s="10" t="s">
        <v>80</v>
      </c>
      <c r="D819" s="10" t="s">
        <v>3687</v>
      </c>
      <c r="E819" s="11">
        <v>110044</v>
      </c>
      <c r="F819" s="10" t="s">
        <v>3740</v>
      </c>
      <c r="G819" s="10" t="s">
        <v>3741</v>
      </c>
      <c r="H819" s="10" t="s">
        <v>1543</v>
      </c>
      <c r="I819" s="11">
        <v>34.396211999999998</v>
      </c>
      <c r="J819" s="11">
        <v>41.002968000000003</v>
      </c>
      <c r="K819" s="10" t="s">
        <v>1351</v>
      </c>
    </row>
    <row r="820" spans="1:11" ht="12" hidden="1" customHeight="1">
      <c r="A820" s="10" t="s">
        <v>49</v>
      </c>
      <c r="B820" s="10" t="s">
        <v>38</v>
      </c>
      <c r="C820" s="10" t="s">
        <v>80</v>
      </c>
      <c r="D820" s="10" t="s">
        <v>3687</v>
      </c>
      <c r="E820" s="11">
        <v>110042</v>
      </c>
      <c r="F820" s="10" t="s">
        <v>3742</v>
      </c>
      <c r="G820" s="10" t="s">
        <v>3743</v>
      </c>
      <c r="H820" s="10" t="s">
        <v>3744</v>
      </c>
      <c r="I820" s="11">
        <v>34.392414000000002</v>
      </c>
      <c r="J820" s="11">
        <v>41.004367999999999</v>
      </c>
      <c r="K820" s="10" t="s">
        <v>1351</v>
      </c>
    </row>
    <row r="821" spans="1:11" ht="12" hidden="1" customHeight="1">
      <c r="A821" s="10" t="s">
        <v>49</v>
      </c>
      <c r="B821" s="10" t="s">
        <v>38</v>
      </c>
      <c r="C821" s="10" t="s">
        <v>80</v>
      </c>
      <c r="D821" s="10" t="s">
        <v>3687</v>
      </c>
      <c r="E821" s="11">
        <v>110052</v>
      </c>
      <c r="F821" s="10" t="s">
        <v>3745</v>
      </c>
      <c r="G821" s="10" t="s">
        <v>3746</v>
      </c>
      <c r="H821" s="10" t="s">
        <v>3747</v>
      </c>
      <c r="I821" s="11">
        <v>34.383073000000003</v>
      </c>
      <c r="J821" s="11">
        <v>41.028503999999998</v>
      </c>
      <c r="K821" s="10" t="s">
        <v>1351</v>
      </c>
    </row>
    <row r="822" spans="1:11" ht="12" hidden="1" customHeight="1">
      <c r="A822" s="10" t="s">
        <v>49</v>
      </c>
      <c r="B822" s="10" t="s">
        <v>38</v>
      </c>
      <c r="C822" s="10" t="s">
        <v>80</v>
      </c>
      <c r="D822" s="10" t="s">
        <v>3687</v>
      </c>
      <c r="E822" s="11">
        <v>110033</v>
      </c>
      <c r="F822" s="10" t="s">
        <v>3748</v>
      </c>
      <c r="G822" s="10" t="s">
        <v>3749</v>
      </c>
      <c r="H822" s="10" t="s">
        <v>1407</v>
      </c>
      <c r="I822" s="11">
        <v>34.392349000000003</v>
      </c>
      <c r="J822" s="11">
        <v>40.996698000000002</v>
      </c>
      <c r="K822" s="10" t="s">
        <v>1351</v>
      </c>
    </row>
    <row r="823" spans="1:11" ht="12" hidden="1" customHeight="1">
      <c r="A823" s="10" t="s">
        <v>49</v>
      </c>
      <c r="B823" s="10" t="s">
        <v>38</v>
      </c>
      <c r="C823" s="10" t="s">
        <v>80</v>
      </c>
      <c r="D823" s="10" t="s">
        <v>3687</v>
      </c>
      <c r="E823" s="11">
        <v>110034</v>
      </c>
      <c r="F823" s="10" t="s">
        <v>3750</v>
      </c>
      <c r="G823" s="10" t="s">
        <v>3751</v>
      </c>
      <c r="H823" s="10" t="s">
        <v>3275</v>
      </c>
      <c r="I823" s="11">
        <v>34.398009999999999</v>
      </c>
      <c r="J823" s="11">
        <v>40.992722999999998</v>
      </c>
      <c r="K823" s="10" t="s">
        <v>1351</v>
      </c>
    </row>
    <row r="824" spans="1:11" ht="12" hidden="1" customHeight="1">
      <c r="A824" s="10" t="s">
        <v>49</v>
      </c>
      <c r="B824" s="10" t="s">
        <v>38</v>
      </c>
      <c r="C824" s="10" t="s">
        <v>80</v>
      </c>
      <c r="D824" s="10" t="s">
        <v>3687</v>
      </c>
      <c r="E824" s="11">
        <v>100074</v>
      </c>
      <c r="F824" s="10" t="s">
        <v>3752</v>
      </c>
      <c r="G824" s="10" t="s">
        <v>3753</v>
      </c>
      <c r="H824" s="10" t="s">
        <v>3754</v>
      </c>
      <c r="I824" s="11">
        <v>34.36</v>
      </c>
      <c r="J824" s="11">
        <v>41.1</v>
      </c>
      <c r="K824" s="10" t="s">
        <v>1351</v>
      </c>
    </row>
    <row r="825" spans="1:11" ht="12" hidden="1" customHeight="1">
      <c r="A825" s="10" t="s">
        <v>49</v>
      </c>
      <c r="B825" s="10" t="s">
        <v>38</v>
      </c>
      <c r="C825" s="10" t="s">
        <v>80</v>
      </c>
      <c r="D825" s="10" t="s">
        <v>3687</v>
      </c>
      <c r="E825" s="11">
        <v>109921</v>
      </c>
      <c r="F825" s="10" t="s">
        <v>3755</v>
      </c>
      <c r="G825" s="10" t="s">
        <v>3756</v>
      </c>
      <c r="H825" s="10" t="s">
        <v>3757</v>
      </c>
      <c r="I825" s="11">
        <v>34.391872999999997</v>
      </c>
      <c r="J825" s="11">
        <v>40.989317999999997</v>
      </c>
      <c r="K825" s="10" t="s">
        <v>1351</v>
      </c>
    </row>
    <row r="826" spans="1:11" ht="12" hidden="1" customHeight="1">
      <c r="A826" s="10" t="s">
        <v>49</v>
      </c>
      <c r="B826" s="10" t="s">
        <v>38</v>
      </c>
      <c r="C826" s="10" t="s">
        <v>83</v>
      </c>
      <c r="D826" s="10" t="s">
        <v>81</v>
      </c>
      <c r="E826" s="11">
        <v>110073</v>
      </c>
      <c r="F826" s="10" t="s">
        <v>3758</v>
      </c>
      <c r="G826" s="10" t="s">
        <v>3759</v>
      </c>
      <c r="H826" s="10" t="s">
        <v>3760</v>
      </c>
      <c r="I826" s="11">
        <v>33.421900899999997</v>
      </c>
      <c r="J826" s="11">
        <v>43.241912999999997</v>
      </c>
      <c r="K826" s="10" t="s">
        <v>1351</v>
      </c>
    </row>
    <row r="827" spans="1:11" ht="12" hidden="1" customHeight="1">
      <c r="A827" s="10" t="s">
        <v>49</v>
      </c>
      <c r="B827" s="10" t="s">
        <v>38</v>
      </c>
      <c r="C827" s="10" t="s">
        <v>83</v>
      </c>
      <c r="D827" s="10" t="s">
        <v>81</v>
      </c>
      <c r="E827" s="11">
        <v>110295</v>
      </c>
      <c r="F827" s="10" t="s">
        <v>3761</v>
      </c>
      <c r="G827" s="10" t="s">
        <v>3762</v>
      </c>
      <c r="H827" s="10" t="s">
        <v>3763</v>
      </c>
      <c r="I827" s="11">
        <v>33.427106000000002</v>
      </c>
      <c r="J827" s="11">
        <v>43.264901999999999</v>
      </c>
      <c r="K827" s="10" t="s">
        <v>1351</v>
      </c>
    </row>
    <row r="828" spans="1:11" ht="12" hidden="1" customHeight="1">
      <c r="A828" s="10" t="s">
        <v>49</v>
      </c>
      <c r="B828" s="10" t="s">
        <v>38</v>
      </c>
      <c r="C828" s="10" t="s">
        <v>83</v>
      </c>
      <c r="D828" s="10" t="s">
        <v>81</v>
      </c>
      <c r="E828" s="11">
        <v>110294</v>
      </c>
      <c r="F828" s="10" t="s">
        <v>3764</v>
      </c>
      <c r="G828" s="10" t="s">
        <v>3765</v>
      </c>
      <c r="H828" s="10" t="s">
        <v>3766</v>
      </c>
      <c r="I828" s="11">
        <v>33.427106000000002</v>
      </c>
      <c r="J828" s="11">
        <v>43.264901999999999</v>
      </c>
      <c r="K828" s="10" t="s">
        <v>1351</v>
      </c>
    </row>
    <row r="829" spans="1:11" ht="12" hidden="1" customHeight="1">
      <c r="A829" s="10" t="s">
        <v>49</v>
      </c>
      <c r="B829" s="10" t="s">
        <v>38</v>
      </c>
      <c r="C829" s="10" t="s">
        <v>83</v>
      </c>
      <c r="D829" s="10" t="s">
        <v>81</v>
      </c>
      <c r="E829" s="11">
        <v>110293</v>
      </c>
      <c r="F829" s="10" t="s">
        <v>3767</v>
      </c>
      <c r="G829" s="10" t="s">
        <v>3768</v>
      </c>
      <c r="H829" s="10" t="s">
        <v>3769</v>
      </c>
      <c r="I829" s="11">
        <v>33.427106000000002</v>
      </c>
      <c r="J829" s="11">
        <v>43.264901999999999</v>
      </c>
      <c r="K829" s="10" t="s">
        <v>1351</v>
      </c>
    </row>
    <row r="830" spans="1:11" ht="12" hidden="1" customHeight="1">
      <c r="A830" s="10" t="s">
        <v>49</v>
      </c>
      <c r="B830" s="10" t="s">
        <v>38</v>
      </c>
      <c r="C830" s="10" t="s">
        <v>83</v>
      </c>
      <c r="D830" s="10" t="s">
        <v>81</v>
      </c>
      <c r="E830" s="11">
        <v>110309</v>
      </c>
      <c r="F830" s="10" t="s">
        <v>3770</v>
      </c>
      <c r="G830" s="10" t="s">
        <v>3771</v>
      </c>
      <c r="H830" s="10" t="s">
        <v>3772</v>
      </c>
      <c r="I830" s="11">
        <v>33.412630999999998</v>
      </c>
      <c r="J830" s="11">
        <v>43.183388000000001</v>
      </c>
      <c r="K830" s="10" t="s">
        <v>1351</v>
      </c>
    </row>
    <row r="831" spans="1:11" ht="12" hidden="1" customHeight="1">
      <c r="A831" s="10" t="s">
        <v>49</v>
      </c>
      <c r="B831" s="10" t="s">
        <v>38</v>
      </c>
      <c r="C831" s="10" t="s">
        <v>83</v>
      </c>
      <c r="D831" s="10" t="s">
        <v>81</v>
      </c>
      <c r="E831" s="11">
        <v>110301</v>
      </c>
      <c r="F831" s="10" t="s">
        <v>3773</v>
      </c>
      <c r="G831" s="10" t="s">
        <v>3774</v>
      </c>
      <c r="H831" s="10" t="s">
        <v>3775</v>
      </c>
      <c r="I831" s="11">
        <v>33.386231000000002</v>
      </c>
      <c r="J831" s="11">
        <v>43.524839</v>
      </c>
      <c r="K831" s="10" t="s">
        <v>1351</v>
      </c>
    </row>
    <row r="832" spans="1:11" ht="12" hidden="1" customHeight="1">
      <c r="A832" s="10" t="s">
        <v>49</v>
      </c>
      <c r="B832" s="10" t="s">
        <v>38</v>
      </c>
      <c r="C832" s="10" t="s">
        <v>83</v>
      </c>
      <c r="D832" s="10" t="s">
        <v>81</v>
      </c>
      <c r="E832" s="11">
        <v>109880</v>
      </c>
      <c r="F832" s="10" t="s">
        <v>3776</v>
      </c>
      <c r="G832" s="10" t="s">
        <v>3777</v>
      </c>
      <c r="H832" s="10" t="s">
        <v>3778</v>
      </c>
      <c r="I832" s="11">
        <v>33.409999999999997</v>
      </c>
      <c r="J832" s="11">
        <v>43.31</v>
      </c>
      <c r="K832" s="10" t="s">
        <v>1351</v>
      </c>
    </row>
    <row r="833" spans="1:11" ht="12" hidden="1" customHeight="1">
      <c r="A833" s="10" t="s">
        <v>49</v>
      </c>
      <c r="B833" s="10" t="s">
        <v>38</v>
      </c>
      <c r="C833" s="10" t="s">
        <v>83</v>
      </c>
      <c r="D833" s="10" t="s">
        <v>81</v>
      </c>
      <c r="E833" s="11">
        <v>110311</v>
      </c>
      <c r="F833" s="10" t="s">
        <v>3779</v>
      </c>
      <c r="G833" s="10" t="s">
        <v>3780</v>
      </c>
      <c r="H833" s="10" t="s">
        <v>3781</v>
      </c>
      <c r="I833" s="11">
        <v>33.374498000000003</v>
      </c>
      <c r="J833" s="11">
        <v>42.847051999999998</v>
      </c>
      <c r="K833" s="10" t="s">
        <v>1351</v>
      </c>
    </row>
    <row r="834" spans="1:11" ht="12" hidden="1" customHeight="1">
      <c r="A834" s="10" t="s">
        <v>49</v>
      </c>
      <c r="B834" s="10" t="s">
        <v>38</v>
      </c>
      <c r="C834" s="10" t="s">
        <v>83</v>
      </c>
      <c r="D834" s="10" t="s">
        <v>81</v>
      </c>
      <c r="E834" s="11">
        <v>110068</v>
      </c>
      <c r="F834" s="10" t="s">
        <v>3782</v>
      </c>
      <c r="G834" s="10" t="s">
        <v>3783</v>
      </c>
      <c r="H834" s="10" t="s">
        <v>1440</v>
      </c>
      <c r="I834" s="11">
        <v>33.43</v>
      </c>
      <c r="J834" s="11">
        <v>43.55</v>
      </c>
      <c r="K834" s="10" t="s">
        <v>1351</v>
      </c>
    </row>
    <row r="835" spans="1:11" ht="12" hidden="1" customHeight="1">
      <c r="A835" s="10" t="s">
        <v>49</v>
      </c>
      <c r="B835" s="10" t="s">
        <v>38</v>
      </c>
      <c r="C835" s="10" t="s">
        <v>83</v>
      </c>
      <c r="D835" s="10" t="s">
        <v>81</v>
      </c>
      <c r="E835" s="11">
        <v>110136</v>
      </c>
      <c r="F835" s="10" t="s">
        <v>3784</v>
      </c>
      <c r="G835" s="10" t="s">
        <v>3785</v>
      </c>
      <c r="H835" s="10" t="s">
        <v>3786</v>
      </c>
      <c r="I835" s="11">
        <v>33.510365999999998</v>
      </c>
      <c r="J835" s="11">
        <v>43.325457</v>
      </c>
      <c r="K835" s="10" t="s">
        <v>1351</v>
      </c>
    </row>
    <row r="836" spans="1:11" ht="12" hidden="1" customHeight="1">
      <c r="A836" s="10" t="s">
        <v>49</v>
      </c>
      <c r="B836" s="10" t="s">
        <v>38</v>
      </c>
      <c r="C836" s="10" t="s">
        <v>83</v>
      </c>
      <c r="D836" s="10" t="s">
        <v>81</v>
      </c>
      <c r="E836" s="11">
        <v>110297</v>
      </c>
      <c r="F836" s="10" t="s">
        <v>3787</v>
      </c>
      <c r="G836" s="10" t="s">
        <v>3788</v>
      </c>
      <c r="H836" s="10" t="s">
        <v>3789</v>
      </c>
      <c r="I836" s="11">
        <v>33.386231000000002</v>
      </c>
      <c r="J836" s="11">
        <v>43.524839</v>
      </c>
      <c r="K836" s="10" t="s">
        <v>1351</v>
      </c>
    </row>
    <row r="837" spans="1:11" ht="12" hidden="1" customHeight="1">
      <c r="A837" s="10" t="s">
        <v>49</v>
      </c>
      <c r="B837" s="10" t="s">
        <v>38</v>
      </c>
      <c r="C837" s="10" t="s">
        <v>83</v>
      </c>
      <c r="D837" s="10" t="s">
        <v>81</v>
      </c>
      <c r="E837" s="11">
        <v>110300</v>
      </c>
      <c r="F837" s="10" t="s">
        <v>3790</v>
      </c>
      <c r="G837" s="10" t="s">
        <v>3791</v>
      </c>
      <c r="H837" s="10" t="s">
        <v>3792</v>
      </c>
      <c r="I837" s="11">
        <v>33.386231000000002</v>
      </c>
      <c r="J837" s="11">
        <v>43.524839</v>
      </c>
      <c r="K837" s="10" t="s">
        <v>1351</v>
      </c>
    </row>
    <row r="838" spans="1:11" ht="12" hidden="1" customHeight="1">
      <c r="A838" s="10" t="s">
        <v>49</v>
      </c>
      <c r="B838" s="10" t="s">
        <v>38</v>
      </c>
      <c r="C838" s="10" t="s">
        <v>83</v>
      </c>
      <c r="D838" s="10" t="s">
        <v>81</v>
      </c>
      <c r="E838" s="11">
        <v>109971</v>
      </c>
      <c r="F838" s="10" t="s">
        <v>3793</v>
      </c>
      <c r="G838" s="10" t="s">
        <v>3794</v>
      </c>
      <c r="H838" s="10" t="s">
        <v>3795</v>
      </c>
      <c r="I838" s="11">
        <v>33.375475000000002</v>
      </c>
      <c r="J838" s="11">
        <v>43.535445000000003</v>
      </c>
      <c r="K838" s="10" t="s">
        <v>1351</v>
      </c>
    </row>
    <row r="839" spans="1:11" ht="12" hidden="1" customHeight="1">
      <c r="A839" s="10" t="s">
        <v>49</v>
      </c>
      <c r="B839" s="10" t="s">
        <v>38</v>
      </c>
      <c r="C839" s="10" t="s">
        <v>83</v>
      </c>
      <c r="D839" s="10" t="s">
        <v>81</v>
      </c>
      <c r="E839" s="11">
        <v>110307</v>
      </c>
      <c r="F839" s="10" t="s">
        <v>3796</v>
      </c>
      <c r="G839" s="10" t="s">
        <v>3797</v>
      </c>
      <c r="H839" s="10" t="s">
        <v>3798</v>
      </c>
      <c r="I839" s="11">
        <v>33.385134000000001</v>
      </c>
      <c r="J839" s="11">
        <v>43.520747999999998</v>
      </c>
      <c r="K839" s="10" t="s">
        <v>1351</v>
      </c>
    </row>
    <row r="840" spans="1:11" ht="12" hidden="1" customHeight="1">
      <c r="A840" s="10" t="s">
        <v>49</v>
      </c>
      <c r="B840" s="10" t="s">
        <v>38</v>
      </c>
      <c r="C840" s="10" t="s">
        <v>83</v>
      </c>
      <c r="D840" s="10" t="s">
        <v>81</v>
      </c>
      <c r="E840" s="11">
        <v>110296</v>
      </c>
      <c r="F840" s="10" t="s">
        <v>3799</v>
      </c>
      <c r="G840" s="10" t="s">
        <v>3800</v>
      </c>
      <c r="H840" s="10" t="s">
        <v>3801</v>
      </c>
      <c r="I840" s="11">
        <v>33.386231000000002</v>
      </c>
      <c r="J840" s="11">
        <v>43.524839</v>
      </c>
      <c r="K840" s="10" t="s">
        <v>1351</v>
      </c>
    </row>
    <row r="841" spans="1:11" ht="12" hidden="1" customHeight="1">
      <c r="A841" s="10" t="s">
        <v>49</v>
      </c>
      <c r="B841" s="10" t="s">
        <v>38</v>
      </c>
      <c r="C841" s="10" t="s">
        <v>83</v>
      </c>
      <c r="D841" s="10" t="s">
        <v>81</v>
      </c>
      <c r="E841" s="11">
        <v>110147</v>
      </c>
      <c r="F841" s="10" t="s">
        <v>3802</v>
      </c>
      <c r="G841" s="10" t="s">
        <v>3749</v>
      </c>
      <c r="H841" s="10" t="s">
        <v>3610</v>
      </c>
      <c r="I841" s="11">
        <v>33.374561999999997</v>
      </c>
      <c r="J841" s="11">
        <v>43.535583000000003</v>
      </c>
      <c r="K841" s="10" t="s">
        <v>1351</v>
      </c>
    </row>
    <row r="842" spans="1:11" ht="12" hidden="1" customHeight="1">
      <c r="A842" s="10" t="s">
        <v>49</v>
      </c>
      <c r="B842" s="10" t="s">
        <v>38</v>
      </c>
      <c r="C842" s="10" t="s">
        <v>83</v>
      </c>
      <c r="D842" s="10" t="s">
        <v>81</v>
      </c>
      <c r="E842" s="11">
        <v>110298</v>
      </c>
      <c r="F842" s="10" t="s">
        <v>3803</v>
      </c>
      <c r="G842" s="10" t="s">
        <v>3804</v>
      </c>
      <c r="H842" s="10" t="s">
        <v>3805</v>
      </c>
      <c r="I842" s="11">
        <v>33.386231000000002</v>
      </c>
      <c r="J842" s="11">
        <v>43.524839</v>
      </c>
      <c r="K842" s="10" t="s">
        <v>1351</v>
      </c>
    </row>
    <row r="843" spans="1:11" ht="12" hidden="1" customHeight="1">
      <c r="A843" s="10" t="s">
        <v>49</v>
      </c>
      <c r="B843" s="10" t="s">
        <v>38</v>
      </c>
      <c r="C843" s="10" t="s">
        <v>83</v>
      </c>
      <c r="D843" s="10" t="s">
        <v>81</v>
      </c>
      <c r="E843" s="11">
        <v>109878</v>
      </c>
      <c r="F843" s="10" t="s">
        <v>3806</v>
      </c>
      <c r="G843" s="10" t="s">
        <v>3807</v>
      </c>
      <c r="H843" s="10" t="s">
        <v>3808</v>
      </c>
      <c r="I843" s="11">
        <v>33.409585</v>
      </c>
      <c r="J843" s="11">
        <v>43.445444000000002</v>
      </c>
      <c r="K843" s="10" t="s">
        <v>1351</v>
      </c>
    </row>
    <row r="844" spans="1:11" ht="12" hidden="1" customHeight="1">
      <c r="A844" s="10" t="s">
        <v>49</v>
      </c>
      <c r="B844" s="10" t="s">
        <v>38</v>
      </c>
      <c r="C844" s="10" t="s">
        <v>83</v>
      </c>
      <c r="D844" s="10" t="s">
        <v>81</v>
      </c>
      <c r="E844" s="11">
        <v>110097</v>
      </c>
      <c r="F844" s="10" t="s">
        <v>3809</v>
      </c>
      <c r="G844" s="10" t="s">
        <v>3810</v>
      </c>
      <c r="H844" s="10" t="s">
        <v>3811</v>
      </c>
      <c r="I844" s="11">
        <v>33.370283999999998</v>
      </c>
      <c r="J844" s="11">
        <v>43.612797</v>
      </c>
      <c r="K844" s="10" t="s">
        <v>1351</v>
      </c>
    </row>
    <row r="845" spans="1:11" ht="12" hidden="1" customHeight="1">
      <c r="A845" s="10" t="s">
        <v>49</v>
      </c>
      <c r="B845" s="10" t="s">
        <v>38</v>
      </c>
      <c r="C845" s="10" t="s">
        <v>83</v>
      </c>
      <c r="D845" s="10" t="s">
        <v>81</v>
      </c>
      <c r="E845" s="11">
        <v>109949</v>
      </c>
      <c r="F845" s="10" t="s">
        <v>3812</v>
      </c>
      <c r="G845" s="10" t="s">
        <v>3813</v>
      </c>
      <c r="H845" s="10" t="s">
        <v>3814</v>
      </c>
      <c r="I845" s="11">
        <v>33.4298</v>
      </c>
      <c r="J845" s="11">
        <v>43.277200000000001</v>
      </c>
      <c r="K845" s="10" t="s">
        <v>1351</v>
      </c>
    </row>
    <row r="846" spans="1:11" ht="12" hidden="1" customHeight="1">
      <c r="A846" s="10" t="s">
        <v>49</v>
      </c>
      <c r="B846" s="10" t="s">
        <v>38</v>
      </c>
      <c r="C846" s="10" t="s">
        <v>83</v>
      </c>
      <c r="D846" s="10" t="s">
        <v>81</v>
      </c>
      <c r="E846" s="11">
        <v>110299</v>
      </c>
      <c r="F846" s="10" t="s">
        <v>3815</v>
      </c>
      <c r="G846" s="10" t="s">
        <v>3816</v>
      </c>
      <c r="H846" s="10" t="s">
        <v>3817</v>
      </c>
      <c r="I846" s="11">
        <v>33.386231000000002</v>
      </c>
      <c r="J846" s="11">
        <v>43.524839</v>
      </c>
      <c r="K846" s="10" t="s">
        <v>1351</v>
      </c>
    </row>
    <row r="847" spans="1:11" ht="12" hidden="1" customHeight="1">
      <c r="A847" s="10" t="s">
        <v>49</v>
      </c>
      <c r="B847" s="10" t="s">
        <v>38</v>
      </c>
      <c r="C847" s="10" t="s">
        <v>86</v>
      </c>
      <c r="D847" s="10" t="s">
        <v>1347</v>
      </c>
      <c r="E847" s="11">
        <v>109930</v>
      </c>
      <c r="F847" s="10" t="s">
        <v>3818</v>
      </c>
      <c r="G847" s="10" t="s">
        <v>3819</v>
      </c>
      <c r="H847" s="10" t="s">
        <v>3448</v>
      </c>
      <c r="I847" s="11">
        <v>33.038952000000002</v>
      </c>
      <c r="J847" s="11">
        <v>40.277075000000004</v>
      </c>
      <c r="K847" s="10" t="s">
        <v>1351</v>
      </c>
    </row>
    <row r="848" spans="1:11" ht="12" hidden="1" customHeight="1">
      <c r="A848" s="10" t="s">
        <v>49</v>
      </c>
      <c r="B848" s="10" t="s">
        <v>38</v>
      </c>
      <c r="C848" s="10" t="s">
        <v>86</v>
      </c>
      <c r="D848" s="10" t="s">
        <v>1347</v>
      </c>
      <c r="E848" s="11">
        <v>109915</v>
      </c>
      <c r="F848" s="10" t="s">
        <v>3820</v>
      </c>
      <c r="G848" s="10" t="s">
        <v>3821</v>
      </c>
      <c r="H848" s="10" t="s">
        <v>3822</v>
      </c>
      <c r="I848" s="11">
        <v>33.038459000000003</v>
      </c>
      <c r="J848" s="11">
        <v>40.293289999999999</v>
      </c>
      <c r="K848" s="10" t="s">
        <v>1351</v>
      </c>
    </row>
    <row r="849" spans="1:11" ht="12" hidden="1" customHeight="1">
      <c r="A849" s="10" t="s">
        <v>49</v>
      </c>
      <c r="B849" s="10" t="s">
        <v>38</v>
      </c>
      <c r="C849" s="10" t="s">
        <v>86</v>
      </c>
      <c r="D849" s="10" t="s">
        <v>1347</v>
      </c>
      <c r="E849" s="11">
        <v>109996</v>
      </c>
      <c r="F849" s="10" t="s">
        <v>3823</v>
      </c>
      <c r="G849" s="10" t="s">
        <v>3824</v>
      </c>
      <c r="H849" s="10" t="s">
        <v>3825</v>
      </c>
      <c r="I849" s="11">
        <v>33.036414000000001</v>
      </c>
      <c r="J849" s="11">
        <v>40.284368999999998</v>
      </c>
      <c r="K849" s="10" t="s">
        <v>1351</v>
      </c>
    </row>
    <row r="850" spans="1:11" ht="12" hidden="1" customHeight="1">
      <c r="A850" s="10" t="s">
        <v>49</v>
      </c>
      <c r="B850" s="10" t="s">
        <v>38</v>
      </c>
      <c r="C850" s="10" t="s">
        <v>86</v>
      </c>
      <c r="D850" s="10" t="s">
        <v>1347</v>
      </c>
      <c r="E850" s="11">
        <v>110316</v>
      </c>
      <c r="F850" s="10" t="s">
        <v>3826</v>
      </c>
      <c r="G850" s="10" t="s">
        <v>3827</v>
      </c>
      <c r="H850" s="10" t="s">
        <v>3828</v>
      </c>
      <c r="I850" s="11">
        <v>33.038586000000002</v>
      </c>
      <c r="J850" s="11">
        <v>40.285558000000002</v>
      </c>
      <c r="K850" s="10" t="s">
        <v>1351</v>
      </c>
    </row>
    <row r="851" spans="1:11" ht="12" hidden="1" customHeight="1">
      <c r="A851" s="10" t="s">
        <v>49</v>
      </c>
      <c r="B851" s="10" t="s">
        <v>38</v>
      </c>
      <c r="C851" s="10" t="s">
        <v>86</v>
      </c>
      <c r="D851" s="10" t="s">
        <v>1347</v>
      </c>
      <c r="E851" s="11">
        <v>109932</v>
      </c>
      <c r="F851" s="10" t="s">
        <v>841</v>
      </c>
      <c r="G851" s="10" t="s">
        <v>385</v>
      </c>
      <c r="H851" s="10" t="s">
        <v>3829</v>
      </c>
      <c r="I851" s="11">
        <v>33.041953999999997</v>
      </c>
      <c r="J851" s="11">
        <v>40.275979999999997</v>
      </c>
      <c r="K851" s="10" t="s">
        <v>1351</v>
      </c>
    </row>
    <row r="852" spans="1:11" ht="12" hidden="1" customHeight="1">
      <c r="A852" s="10" t="s">
        <v>49</v>
      </c>
      <c r="B852" s="10" t="s">
        <v>38</v>
      </c>
      <c r="C852" s="10" t="s">
        <v>86</v>
      </c>
      <c r="D852" s="10" t="s">
        <v>1347</v>
      </c>
      <c r="E852" s="11">
        <v>109954</v>
      </c>
      <c r="F852" s="10" t="s">
        <v>3830</v>
      </c>
      <c r="G852" s="10" t="s">
        <v>3831</v>
      </c>
      <c r="H852" s="10" t="s">
        <v>3832</v>
      </c>
      <c r="I852" s="11">
        <v>33.042614999999998</v>
      </c>
      <c r="J852" s="11">
        <v>40.341484000000001</v>
      </c>
      <c r="K852" s="10" t="s">
        <v>1351</v>
      </c>
    </row>
    <row r="853" spans="1:11" ht="12" hidden="1" customHeight="1">
      <c r="A853" s="10" t="s">
        <v>49</v>
      </c>
      <c r="B853" s="10" t="s">
        <v>38</v>
      </c>
      <c r="C853" s="10" t="s">
        <v>86</v>
      </c>
      <c r="D853" s="10" t="s">
        <v>1347</v>
      </c>
      <c r="E853" s="11">
        <v>110308</v>
      </c>
      <c r="F853" s="10" t="s">
        <v>3833</v>
      </c>
      <c r="G853" s="10" t="s">
        <v>3834</v>
      </c>
      <c r="H853" s="10" t="s">
        <v>3835</v>
      </c>
      <c r="I853" s="11">
        <v>33.037021000000003</v>
      </c>
      <c r="J853" s="11">
        <v>40.279730999999998</v>
      </c>
      <c r="K853" s="10" t="s">
        <v>1351</v>
      </c>
    </row>
    <row r="854" spans="1:11" ht="12" hidden="1" customHeight="1">
      <c r="A854" s="10" t="s">
        <v>49</v>
      </c>
      <c r="B854" s="10" t="s">
        <v>38</v>
      </c>
      <c r="C854" s="10" t="s">
        <v>86</v>
      </c>
      <c r="D854" s="10" t="s">
        <v>1347</v>
      </c>
      <c r="E854" s="11">
        <v>109998</v>
      </c>
      <c r="F854" s="10" t="s">
        <v>842</v>
      </c>
      <c r="G854" s="10" t="s">
        <v>386</v>
      </c>
      <c r="H854" s="10" t="s">
        <v>3836</v>
      </c>
      <c r="I854" s="11">
        <v>33.038566000000003</v>
      </c>
      <c r="J854" s="11">
        <v>40.285538000000003</v>
      </c>
      <c r="K854" s="10" t="s">
        <v>1351</v>
      </c>
    </row>
    <row r="855" spans="1:11" ht="12" hidden="1" customHeight="1">
      <c r="A855" s="10" t="s">
        <v>49</v>
      </c>
      <c r="B855" s="10" t="s">
        <v>38</v>
      </c>
      <c r="C855" s="10" t="s">
        <v>86</v>
      </c>
      <c r="D855" s="10" t="s">
        <v>1347</v>
      </c>
      <c r="E855" s="11">
        <v>109931</v>
      </c>
      <c r="F855" s="10" t="s">
        <v>3837</v>
      </c>
      <c r="G855" s="10" t="s">
        <v>3838</v>
      </c>
      <c r="H855" s="10" t="s">
        <v>3839</v>
      </c>
      <c r="I855" s="11">
        <v>33.039800999999997</v>
      </c>
      <c r="J855" s="11">
        <v>40.282946000000003</v>
      </c>
      <c r="K855" s="10" t="s">
        <v>1351</v>
      </c>
    </row>
    <row r="856" spans="1:11" ht="12" hidden="1" customHeight="1">
      <c r="A856" s="10" t="s">
        <v>49</v>
      </c>
      <c r="B856" s="10" t="s">
        <v>38</v>
      </c>
      <c r="C856" s="10" t="s">
        <v>86</v>
      </c>
      <c r="D856" s="10" t="s">
        <v>1347</v>
      </c>
      <c r="E856" s="11">
        <v>100065</v>
      </c>
      <c r="F856" s="10" t="s">
        <v>3840</v>
      </c>
      <c r="G856" s="10" t="s">
        <v>3841</v>
      </c>
      <c r="H856" s="10" t="s">
        <v>3842</v>
      </c>
      <c r="I856" s="11">
        <v>32.03</v>
      </c>
      <c r="J856" s="11">
        <v>42.25</v>
      </c>
      <c r="K856" s="10" t="s">
        <v>1351</v>
      </c>
    </row>
    <row r="857" spans="1:11" ht="12" hidden="1" customHeight="1">
      <c r="A857" s="10" t="s">
        <v>49</v>
      </c>
      <c r="B857" s="10" t="s">
        <v>38</v>
      </c>
      <c r="C857" s="10" t="s">
        <v>86</v>
      </c>
      <c r="D857" s="10" t="s">
        <v>1347</v>
      </c>
      <c r="E857" s="11">
        <v>110317</v>
      </c>
      <c r="F857" s="10" t="s">
        <v>3843</v>
      </c>
      <c r="G857" s="10" t="s">
        <v>3844</v>
      </c>
      <c r="H857" s="10" t="s">
        <v>3845</v>
      </c>
      <c r="I857" s="11">
        <v>33.036434</v>
      </c>
      <c r="J857" s="11">
        <v>40.284388999999997</v>
      </c>
      <c r="K857" s="10" t="s">
        <v>1351</v>
      </c>
    </row>
    <row r="858" spans="1:11" ht="12" hidden="1" customHeight="1">
      <c r="A858" s="10" t="s">
        <v>49</v>
      </c>
      <c r="B858" s="10" t="s">
        <v>38</v>
      </c>
      <c r="C858" s="10" t="s">
        <v>88</v>
      </c>
      <c r="D858" s="10" t="s">
        <v>3846</v>
      </c>
      <c r="E858" s="11">
        <v>109965</v>
      </c>
      <c r="F858" s="10" t="s">
        <v>3847</v>
      </c>
      <c r="G858" s="10" t="s">
        <v>3819</v>
      </c>
      <c r="H858" s="10" t="s">
        <v>3448</v>
      </c>
      <c r="I858" s="11">
        <v>34.370032999999999</v>
      </c>
      <c r="J858" s="11">
        <v>41.988391999999997</v>
      </c>
      <c r="K858" s="10" t="s">
        <v>1351</v>
      </c>
    </row>
    <row r="859" spans="1:11" ht="12" hidden="1" customHeight="1">
      <c r="A859" s="10" t="s">
        <v>49</v>
      </c>
      <c r="B859" s="10" t="s">
        <v>38</v>
      </c>
      <c r="C859" s="10" t="s">
        <v>88</v>
      </c>
      <c r="D859" s="10" t="s">
        <v>3846</v>
      </c>
      <c r="E859" s="11">
        <v>110029</v>
      </c>
      <c r="F859" s="10" t="s">
        <v>3848</v>
      </c>
      <c r="G859" s="10" t="s">
        <v>3849</v>
      </c>
      <c r="H859" s="10" t="s">
        <v>3850</v>
      </c>
      <c r="I859" s="11">
        <v>34.463354000000002</v>
      </c>
      <c r="J859" s="11">
        <v>41.914002000000004</v>
      </c>
      <c r="K859" s="10" t="s">
        <v>1351</v>
      </c>
    </row>
    <row r="860" spans="1:11" ht="12" hidden="1" customHeight="1">
      <c r="A860" s="10" t="s">
        <v>49</v>
      </c>
      <c r="B860" s="10" t="s">
        <v>38</v>
      </c>
      <c r="C860" s="10" t="s">
        <v>88</v>
      </c>
      <c r="D860" s="10" t="s">
        <v>3846</v>
      </c>
      <c r="E860" s="11">
        <v>110304</v>
      </c>
      <c r="F860" s="10" t="s">
        <v>843</v>
      </c>
      <c r="G860" s="10" t="s">
        <v>398</v>
      </c>
      <c r="H860" s="10" t="s">
        <v>3851</v>
      </c>
      <c r="I860" s="11">
        <v>34.490068000000001</v>
      </c>
      <c r="J860" s="11">
        <v>41.906717999999998</v>
      </c>
      <c r="K860" s="10" t="s">
        <v>1351</v>
      </c>
    </row>
    <row r="861" spans="1:11" ht="12" hidden="1" customHeight="1">
      <c r="A861" s="10" t="s">
        <v>49</v>
      </c>
      <c r="B861" s="10" t="s">
        <v>38</v>
      </c>
      <c r="C861" s="10" t="s">
        <v>88</v>
      </c>
      <c r="D861" s="10" t="s">
        <v>3846</v>
      </c>
      <c r="E861" s="11">
        <v>110032</v>
      </c>
      <c r="F861" s="10" t="s">
        <v>3852</v>
      </c>
      <c r="G861" s="10" t="s">
        <v>3262</v>
      </c>
      <c r="H861" s="10" t="s">
        <v>2718</v>
      </c>
      <c r="I861" s="11">
        <v>34.488339000000003</v>
      </c>
      <c r="J861" s="11">
        <v>41.907477999999998</v>
      </c>
      <c r="K861" s="10" t="s">
        <v>1351</v>
      </c>
    </row>
    <row r="862" spans="1:11" ht="12" hidden="1" customHeight="1">
      <c r="A862" s="10" t="s">
        <v>49</v>
      </c>
      <c r="B862" s="10" t="s">
        <v>38</v>
      </c>
      <c r="C862" s="10" t="s">
        <v>88</v>
      </c>
      <c r="D862" s="10" t="s">
        <v>3846</v>
      </c>
      <c r="E862" s="11">
        <v>110225</v>
      </c>
      <c r="F862" s="10" t="s">
        <v>3853</v>
      </c>
      <c r="G862" s="10" t="s">
        <v>387</v>
      </c>
      <c r="H862" s="10" t="s">
        <v>3854</v>
      </c>
      <c r="I862" s="11">
        <v>34.490068000000001</v>
      </c>
      <c r="J862" s="11">
        <v>41.906717999999998</v>
      </c>
      <c r="K862" s="10" t="s">
        <v>1351</v>
      </c>
    </row>
    <row r="863" spans="1:11" ht="12" hidden="1" customHeight="1">
      <c r="A863" s="10" t="s">
        <v>49</v>
      </c>
      <c r="B863" s="10" t="s">
        <v>38</v>
      </c>
      <c r="C863" s="10" t="s">
        <v>88</v>
      </c>
      <c r="D863" s="10" t="s">
        <v>3846</v>
      </c>
      <c r="E863" s="11">
        <v>110027</v>
      </c>
      <c r="F863" s="10" t="s">
        <v>3855</v>
      </c>
      <c r="G863" s="10" t="s">
        <v>3856</v>
      </c>
      <c r="H863" s="10" t="s">
        <v>3857</v>
      </c>
      <c r="I863" s="11">
        <v>34.468631999999999</v>
      </c>
      <c r="J863" s="11">
        <v>41.918467999999997</v>
      </c>
      <c r="K863" s="10" t="s">
        <v>1351</v>
      </c>
    </row>
    <row r="864" spans="1:11" ht="12" hidden="1" customHeight="1">
      <c r="A864" s="10" t="s">
        <v>49</v>
      </c>
      <c r="B864" s="10" t="s">
        <v>38</v>
      </c>
      <c r="C864" s="10" t="s">
        <v>88</v>
      </c>
      <c r="D864" s="10" t="s">
        <v>3846</v>
      </c>
      <c r="E864" s="11">
        <v>110303</v>
      </c>
      <c r="F864" s="10" t="s">
        <v>3858</v>
      </c>
      <c r="G864" s="10" t="s">
        <v>383</v>
      </c>
      <c r="H864" s="10" t="s">
        <v>1730</v>
      </c>
      <c r="I864" s="11">
        <v>34.490068000000001</v>
      </c>
      <c r="J864" s="11">
        <v>41.906717999999998</v>
      </c>
      <c r="K864" s="10" t="s">
        <v>1351</v>
      </c>
    </row>
    <row r="865" spans="1:11" ht="12" hidden="1" customHeight="1">
      <c r="A865" s="10" t="s">
        <v>49</v>
      </c>
      <c r="B865" s="10" t="s">
        <v>38</v>
      </c>
      <c r="C865" s="10" t="s">
        <v>88</v>
      </c>
      <c r="D865" s="10" t="s">
        <v>3846</v>
      </c>
      <c r="E865" s="11">
        <v>110302</v>
      </c>
      <c r="F865" s="10" t="s">
        <v>3859</v>
      </c>
      <c r="G865" s="10" t="s">
        <v>3860</v>
      </c>
      <c r="H865" s="10" t="s">
        <v>3861</v>
      </c>
      <c r="I865" s="11">
        <v>34.490068000000001</v>
      </c>
      <c r="J865" s="11">
        <v>41.906717999999998</v>
      </c>
      <c r="K865" s="10" t="s">
        <v>1351</v>
      </c>
    </row>
    <row r="866" spans="1:11" ht="12" hidden="1" customHeight="1">
      <c r="A866" s="10" t="s">
        <v>49</v>
      </c>
      <c r="B866" s="10" t="s">
        <v>38</v>
      </c>
      <c r="C866" s="10" t="s">
        <v>88</v>
      </c>
      <c r="D866" s="10" t="s">
        <v>3846</v>
      </c>
      <c r="E866" s="11">
        <v>110030</v>
      </c>
      <c r="F866" s="10" t="s">
        <v>3862</v>
      </c>
      <c r="G866" s="10" t="s">
        <v>3863</v>
      </c>
      <c r="H866" s="10" t="s">
        <v>3864</v>
      </c>
      <c r="I866" s="11">
        <v>34.474778999999998</v>
      </c>
      <c r="J866" s="11">
        <v>41.915934999999998</v>
      </c>
      <c r="K866" s="10" t="s">
        <v>1351</v>
      </c>
    </row>
    <row r="867" spans="1:11" ht="12" hidden="1" customHeight="1">
      <c r="A867" s="10" t="s">
        <v>52</v>
      </c>
      <c r="B867" s="10" t="s">
        <v>40</v>
      </c>
      <c r="C867" s="10" t="s">
        <v>91</v>
      </c>
      <c r="D867" s="10" t="s">
        <v>89</v>
      </c>
      <c r="E867" s="11">
        <v>205962</v>
      </c>
      <c r="F867" s="10" t="s">
        <v>844</v>
      </c>
      <c r="G867" s="10" t="s">
        <v>484</v>
      </c>
      <c r="H867" s="10" t="s">
        <v>3865</v>
      </c>
      <c r="I867" s="11">
        <v>30.462900000000001</v>
      </c>
      <c r="J867" s="11">
        <v>47.907800000000002</v>
      </c>
      <c r="K867" s="10" t="s">
        <v>1351</v>
      </c>
    </row>
    <row r="868" spans="1:11" ht="12" hidden="1" customHeight="1">
      <c r="A868" s="10" t="s">
        <v>52</v>
      </c>
      <c r="B868" s="10" t="s">
        <v>40</v>
      </c>
      <c r="C868" s="10" t="s">
        <v>91</v>
      </c>
      <c r="D868" s="10" t="s">
        <v>89</v>
      </c>
      <c r="E868" s="11">
        <v>205219</v>
      </c>
      <c r="F868" s="10" t="s">
        <v>3866</v>
      </c>
      <c r="G868" s="10" t="s">
        <v>3867</v>
      </c>
      <c r="H868" s="10" t="s">
        <v>3868</v>
      </c>
      <c r="I868" s="11">
        <v>30.441110999999999</v>
      </c>
      <c r="J868" s="11">
        <v>48.011667000000003</v>
      </c>
      <c r="K868" s="10" t="s">
        <v>1351</v>
      </c>
    </row>
    <row r="869" spans="1:11" ht="12" hidden="1" customHeight="1">
      <c r="A869" s="10" t="s">
        <v>52</v>
      </c>
      <c r="B869" s="10" t="s">
        <v>40</v>
      </c>
      <c r="C869" s="10" t="s">
        <v>91</v>
      </c>
      <c r="D869" s="10" t="s">
        <v>89</v>
      </c>
      <c r="E869" s="11">
        <v>205028</v>
      </c>
      <c r="F869" s="10" t="s">
        <v>3869</v>
      </c>
      <c r="G869" s="10" t="s">
        <v>3870</v>
      </c>
      <c r="H869" s="10" t="s">
        <v>3871</v>
      </c>
      <c r="I869" s="11">
        <v>30.462778</v>
      </c>
      <c r="J869" s="11">
        <v>47.960833000000001</v>
      </c>
      <c r="K869" s="10" t="s">
        <v>1351</v>
      </c>
    </row>
    <row r="870" spans="1:11" ht="12" hidden="1" customHeight="1">
      <c r="A870" s="10" t="s">
        <v>52</v>
      </c>
      <c r="B870" s="10" t="s">
        <v>40</v>
      </c>
      <c r="C870" s="10" t="s">
        <v>91</v>
      </c>
      <c r="D870" s="10" t="s">
        <v>89</v>
      </c>
      <c r="E870" s="11">
        <v>205862</v>
      </c>
      <c r="F870" s="10" t="s">
        <v>3872</v>
      </c>
      <c r="G870" s="10" t="s">
        <v>3873</v>
      </c>
      <c r="H870" s="10" t="s">
        <v>3874</v>
      </c>
      <c r="I870" s="11">
        <v>30.453610999999999</v>
      </c>
      <c r="J870" s="11">
        <v>47.890278000000002</v>
      </c>
      <c r="K870" s="10" t="s">
        <v>1351</v>
      </c>
    </row>
    <row r="871" spans="1:11" ht="12" hidden="1" customHeight="1">
      <c r="A871" s="10" t="s">
        <v>52</v>
      </c>
      <c r="B871" s="10" t="s">
        <v>40</v>
      </c>
      <c r="C871" s="10" t="s">
        <v>91</v>
      </c>
      <c r="D871" s="10" t="s">
        <v>89</v>
      </c>
      <c r="E871" s="11">
        <v>205944</v>
      </c>
      <c r="F871" s="10" t="s">
        <v>3875</v>
      </c>
      <c r="G871" s="10" t="s">
        <v>3876</v>
      </c>
      <c r="H871" s="10" t="s">
        <v>3877</v>
      </c>
      <c r="I871" s="11">
        <v>30.4803</v>
      </c>
      <c r="J871" s="11">
        <v>47.868600000000001</v>
      </c>
      <c r="K871" s="10" t="s">
        <v>1351</v>
      </c>
    </row>
    <row r="872" spans="1:11" ht="12" hidden="1" customHeight="1">
      <c r="A872" s="10" t="s">
        <v>52</v>
      </c>
      <c r="B872" s="10" t="s">
        <v>40</v>
      </c>
      <c r="C872" s="10" t="s">
        <v>91</v>
      </c>
      <c r="D872" s="10" t="s">
        <v>89</v>
      </c>
      <c r="E872" s="11">
        <v>205943</v>
      </c>
      <c r="F872" s="10" t="s">
        <v>3878</v>
      </c>
      <c r="G872" s="10" t="s">
        <v>3879</v>
      </c>
      <c r="H872" s="10" t="s">
        <v>3880</v>
      </c>
      <c r="I872" s="11">
        <v>30.978055999999999</v>
      </c>
      <c r="J872" s="11">
        <v>47.325277999999997</v>
      </c>
      <c r="K872" s="10" t="s">
        <v>1351</v>
      </c>
    </row>
    <row r="873" spans="1:11" ht="12" hidden="1" customHeight="1">
      <c r="A873" s="10" t="s">
        <v>52</v>
      </c>
      <c r="B873" s="10" t="s">
        <v>40</v>
      </c>
      <c r="C873" s="10" t="s">
        <v>91</v>
      </c>
      <c r="D873" s="10" t="s">
        <v>89</v>
      </c>
      <c r="E873" s="11">
        <v>205014</v>
      </c>
      <c r="F873" s="10" t="s">
        <v>3881</v>
      </c>
      <c r="G873" s="10" t="s">
        <v>3882</v>
      </c>
      <c r="H873" s="10" t="s">
        <v>3883</v>
      </c>
      <c r="I873" s="11">
        <v>30.458333</v>
      </c>
      <c r="J873" s="11">
        <v>47.908332999999999</v>
      </c>
      <c r="K873" s="10" t="s">
        <v>1351</v>
      </c>
    </row>
    <row r="874" spans="1:11" ht="12" hidden="1" customHeight="1">
      <c r="A874" s="10" t="s">
        <v>52</v>
      </c>
      <c r="B874" s="10" t="s">
        <v>40</v>
      </c>
      <c r="C874" s="10" t="s">
        <v>91</v>
      </c>
      <c r="D874" s="10" t="s">
        <v>89</v>
      </c>
      <c r="E874" s="11">
        <v>205247</v>
      </c>
      <c r="F874" s="10" t="s">
        <v>3884</v>
      </c>
      <c r="G874" s="10" t="s">
        <v>3885</v>
      </c>
      <c r="H874" s="10" t="s">
        <v>3886</v>
      </c>
      <c r="I874" s="11">
        <v>30.452777999999999</v>
      </c>
      <c r="J874" s="11">
        <v>47.906666999999999</v>
      </c>
      <c r="K874" s="10" t="s">
        <v>1351</v>
      </c>
    </row>
    <row r="875" spans="1:11" ht="12" hidden="1" customHeight="1">
      <c r="A875" s="10" t="s">
        <v>52</v>
      </c>
      <c r="B875" s="10" t="s">
        <v>40</v>
      </c>
      <c r="C875" s="10" t="s">
        <v>91</v>
      </c>
      <c r="D875" s="10" t="s">
        <v>89</v>
      </c>
      <c r="E875" s="11">
        <v>205019</v>
      </c>
      <c r="F875" s="10" t="s">
        <v>3887</v>
      </c>
      <c r="G875" s="10" t="s">
        <v>3888</v>
      </c>
      <c r="H875" s="10" t="s">
        <v>3889</v>
      </c>
      <c r="I875" s="11">
        <v>30.460277999999999</v>
      </c>
      <c r="J875" s="11">
        <v>47.988889</v>
      </c>
      <c r="K875" s="10" t="s">
        <v>1351</v>
      </c>
    </row>
    <row r="876" spans="1:11" ht="12" hidden="1" customHeight="1">
      <c r="A876" s="10" t="s">
        <v>52</v>
      </c>
      <c r="B876" s="10" t="s">
        <v>40</v>
      </c>
      <c r="C876" s="10" t="s">
        <v>91</v>
      </c>
      <c r="D876" s="10" t="s">
        <v>89</v>
      </c>
      <c r="E876" s="11">
        <v>205269</v>
      </c>
      <c r="F876" s="10" t="s">
        <v>3890</v>
      </c>
      <c r="G876" s="10" t="s">
        <v>3891</v>
      </c>
      <c r="H876" s="10" t="s">
        <v>3892</v>
      </c>
      <c r="I876" s="11">
        <v>30.487221999999999</v>
      </c>
      <c r="J876" s="11">
        <v>47.857500000000002</v>
      </c>
      <c r="K876" s="10" t="s">
        <v>1351</v>
      </c>
    </row>
    <row r="877" spans="1:11" ht="12" hidden="1" customHeight="1">
      <c r="A877" s="10" t="s">
        <v>52</v>
      </c>
      <c r="B877" s="10" t="s">
        <v>40</v>
      </c>
      <c r="C877" s="10" t="s">
        <v>91</v>
      </c>
      <c r="D877" s="10" t="s">
        <v>89</v>
      </c>
      <c r="E877" s="11">
        <v>205236</v>
      </c>
      <c r="F877" s="10" t="s">
        <v>845</v>
      </c>
      <c r="G877" s="10" t="s">
        <v>485</v>
      </c>
      <c r="H877" s="10" t="s">
        <v>3893</v>
      </c>
      <c r="I877" s="11">
        <v>30.449166999999999</v>
      </c>
      <c r="J877" s="11">
        <v>47.994166999999997</v>
      </c>
      <c r="K877" s="10" t="s">
        <v>1351</v>
      </c>
    </row>
    <row r="878" spans="1:11" ht="12" hidden="1" customHeight="1">
      <c r="A878" s="10" t="s">
        <v>52</v>
      </c>
      <c r="B878" s="10" t="s">
        <v>40</v>
      </c>
      <c r="C878" s="10" t="s">
        <v>91</v>
      </c>
      <c r="D878" s="10" t="s">
        <v>89</v>
      </c>
      <c r="E878" s="11">
        <v>204939</v>
      </c>
      <c r="F878" s="10" t="s">
        <v>3894</v>
      </c>
      <c r="G878" s="10" t="s">
        <v>3895</v>
      </c>
      <c r="H878" s="10" t="s">
        <v>3896</v>
      </c>
      <c r="I878" s="11">
        <v>30.46</v>
      </c>
      <c r="J878" s="11">
        <v>47.99</v>
      </c>
      <c r="K878" s="10" t="s">
        <v>1351</v>
      </c>
    </row>
    <row r="879" spans="1:11" ht="12" hidden="1" customHeight="1">
      <c r="A879" s="10" t="s">
        <v>52</v>
      </c>
      <c r="B879" s="10" t="s">
        <v>40</v>
      </c>
      <c r="C879" s="10" t="s">
        <v>91</v>
      </c>
      <c r="D879" s="10" t="s">
        <v>89</v>
      </c>
      <c r="E879" s="11">
        <v>205224</v>
      </c>
      <c r="F879" s="10" t="s">
        <v>846</v>
      </c>
      <c r="G879" s="10" t="s">
        <v>486</v>
      </c>
      <c r="H879" s="10" t="s">
        <v>3897</v>
      </c>
      <c r="I879" s="11">
        <v>30.443611000000001</v>
      </c>
      <c r="J879" s="11">
        <v>47.99</v>
      </c>
      <c r="K879" s="10" t="s">
        <v>1351</v>
      </c>
    </row>
    <row r="880" spans="1:11" ht="12" hidden="1" customHeight="1">
      <c r="A880" s="10" t="s">
        <v>52</v>
      </c>
      <c r="B880" s="10" t="s">
        <v>40</v>
      </c>
      <c r="C880" s="10" t="s">
        <v>91</v>
      </c>
      <c r="D880" s="10" t="s">
        <v>89</v>
      </c>
      <c r="E880" s="11">
        <v>200172</v>
      </c>
      <c r="F880" s="10" t="s">
        <v>847</v>
      </c>
      <c r="G880" s="10" t="s">
        <v>487</v>
      </c>
      <c r="H880" s="10" t="s">
        <v>3898</v>
      </c>
      <c r="I880" s="11">
        <v>30.44</v>
      </c>
      <c r="J880" s="11">
        <v>47.9</v>
      </c>
      <c r="K880" s="10" t="s">
        <v>1351</v>
      </c>
    </row>
    <row r="881" spans="1:11" ht="12" hidden="1" customHeight="1">
      <c r="A881" s="10" t="s">
        <v>52</v>
      </c>
      <c r="B881" s="10" t="s">
        <v>40</v>
      </c>
      <c r="C881" s="10" t="s">
        <v>91</v>
      </c>
      <c r="D881" s="10" t="s">
        <v>89</v>
      </c>
      <c r="E881" s="11">
        <v>204932</v>
      </c>
      <c r="F881" s="10" t="s">
        <v>3899</v>
      </c>
      <c r="G881" s="10" t="s">
        <v>3900</v>
      </c>
      <c r="H881" s="10" t="s">
        <v>3901</v>
      </c>
      <c r="I881" s="11">
        <v>30.438055559999999</v>
      </c>
      <c r="J881" s="11">
        <v>47.941111110000001</v>
      </c>
      <c r="K881" s="10" t="s">
        <v>1351</v>
      </c>
    </row>
    <row r="882" spans="1:11" ht="12" hidden="1" customHeight="1">
      <c r="A882" s="10" t="s">
        <v>52</v>
      </c>
      <c r="B882" s="10" t="s">
        <v>40</v>
      </c>
      <c r="C882" s="10" t="s">
        <v>91</v>
      </c>
      <c r="D882" s="10" t="s">
        <v>89</v>
      </c>
      <c r="E882" s="11">
        <v>205956</v>
      </c>
      <c r="F882" s="10" t="s">
        <v>3902</v>
      </c>
      <c r="G882" s="10" t="s">
        <v>3903</v>
      </c>
      <c r="H882" s="10" t="s">
        <v>3904</v>
      </c>
      <c r="I882" s="11">
        <v>30.450199999999999</v>
      </c>
      <c r="J882" s="11">
        <v>47.903799999999997</v>
      </c>
      <c r="K882" s="10" t="s">
        <v>1351</v>
      </c>
    </row>
    <row r="883" spans="1:11" ht="12" hidden="1" customHeight="1">
      <c r="A883" s="10" t="s">
        <v>52</v>
      </c>
      <c r="B883" s="10" t="s">
        <v>40</v>
      </c>
      <c r="C883" s="10" t="s">
        <v>91</v>
      </c>
      <c r="D883" s="10" t="s">
        <v>89</v>
      </c>
      <c r="E883" s="11">
        <v>205026</v>
      </c>
      <c r="F883" s="10" t="s">
        <v>848</v>
      </c>
      <c r="G883" s="10" t="s">
        <v>488</v>
      </c>
      <c r="H883" s="10" t="s">
        <v>3905</v>
      </c>
      <c r="I883" s="11">
        <v>30.461943999999999</v>
      </c>
      <c r="J883" s="11">
        <v>47.969166999999999</v>
      </c>
      <c r="K883" s="10" t="s">
        <v>1351</v>
      </c>
    </row>
    <row r="884" spans="1:11" ht="12" hidden="1" customHeight="1">
      <c r="A884" s="10" t="s">
        <v>52</v>
      </c>
      <c r="B884" s="10" t="s">
        <v>40</v>
      </c>
      <c r="C884" s="10" t="s">
        <v>91</v>
      </c>
      <c r="D884" s="10" t="s">
        <v>89</v>
      </c>
      <c r="E884" s="11">
        <v>205049</v>
      </c>
      <c r="F884" s="10" t="s">
        <v>3906</v>
      </c>
      <c r="G884" s="10" t="s">
        <v>3907</v>
      </c>
      <c r="H884" s="10" t="s">
        <v>3908</v>
      </c>
      <c r="I884" s="11">
        <v>30.473610999999998</v>
      </c>
      <c r="J884" s="11">
        <v>47.899721999999997</v>
      </c>
      <c r="K884" s="10" t="s">
        <v>1351</v>
      </c>
    </row>
    <row r="885" spans="1:11" ht="12" hidden="1" customHeight="1">
      <c r="A885" s="10" t="s">
        <v>52</v>
      </c>
      <c r="B885" s="10" t="s">
        <v>40</v>
      </c>
      <c r="C885" s="10" t="s">
        <v>93</v>
      </c>
      <c r="D885" s="10" t="s">
        <v>40</v>
      </c>
      <c r="E885" s="11">
        <v>205420</v>
      </c>
      <c r="F885" s="10" t="s">
        <v>3909</v>
      </c>
      <c r="G885" s="10" t="s">
        <v>3910</v>
      </c>
      <c r="H885" s="10" t="s">
        <v>3911</v>
      </c>
      <c r="I885" s="11">
        <v>30.55</v>
      </c>
      <c r="J885" s="11">
        <v>47.789166999999999</v>
      </c>
      <c r="K885" s="10" t="s">
        <v>1351</v>
      </c>
    </row>
    <row r="886" spans="1:11" ht="12" hidden="1" customHeight="1">
      <c r="A886" s="10" t="s">
        <v>52</v>
      </c>
      <c r="B886" s="10" t="s">
        <v>40</v>
      </c>
      <c r="C886" s="10" t="s">
        <v>93</v>
      </c>
      <c r="D886" s="10" t="s">
        <v>40</v>
      </c>
      <c r="E886" s="11">
        <v>205844</v>
      </c>
      <c r="F886" s="10" t="s">
        <v>3912</v>
      </c>
      <c r="G886" s="10" t="s">
        <v>3913</v>
      </c>
      <c r="H886" s="10" t="s">
        <v>3914</v>
      </c>
      <c r="I886" s="11">
        <v>30.578888890000002</v>
      </c>
      <c r="J886" s="11">
        <v>47.746388889999999</v>
      </c>
      <c r="K886" s="10" t="s">
        <v>1351</v>
      </c>
    </row>
    <row r="887" spans="1:11" ht="12" hidden="1" customHeight="1">
      <c r="A887" s="10" t="s">
        <v>52</v>
      </c>
      <c r="B887" s="10" t="s">
        <v>40</v>
      </c>
      <c r="C887" s="10" t="s">
        <v>93</v>
      </c>
      <c r="D887" s="10" t="s">
        <v>40</v>
      </c>
      <c r="E887" s="11">
        <v>205436</v>
      </c>
      <c r="F887" s="10" t="s">
        <v>3915</v>
      </c>
      <c r="G887" s="10" t="s">
        <v>3916</v>
      </c>
      <c r="H887" s="10" t="s">
        <v>3917</v>
      </c>
      <c r="I887" s="11">
        <v>30.56</v>
      </c>
      <c r="J887" s="11">
        <v>47.734444000000003</v>
      </c>
      <c r="K887" s="10" t="s">
        <v>1351</v>
      </c>
    </row>
    <row r="888" spans="1:11" ht="12" hidden="1" customHeight="1">
      <c r="A888" s="10" t="s">
        <v>52</v>
      </c>
      <c r="B888" s="10" t="s">
        <v>40</v>
      </c>
      <c r="C888" s="10" t="s">
        <v>93</v>
      </c>
      <c r="D888" s="10" t="s">
        <v>40</v>
      </c>
      <c r="E888" s="11">
        <v>200267</v>
      </c>
      <c r="F888" s="10" t="s">
        <v>849</v>
      </c>
      <c r="G888" s="10" t="s">
        <v>503</v>
      </c>
      <c r="H888" s="10" t="s">
        <v>3918</v>
      </c>
      <c r="I888" s="11">
        <v>30.51</v>
      </c>
      <c r="J888" s="11">
        <v>47.83</v>
      </c>
      <c r="K888" s="10" t="s">
        <v>1351</v>
      </c>
    </row>
    <row r="889" spans="1:11" ht="12" hidden="1" customHeight="1">
      <c r="A889" s="10" t="s">
        <v>52</v>
      </c>
      <c r="B889" s="10" t="s">
        <v>40</v>
      </c>
      <c r="C889" s="10" t="s">
        <v>93</v>
      </c>
      <c r="D889" s="10" t="s">
        <v>40</v>
      </c>
      <c r="E889" s="11">
        <v>205957</v>
      </c>
      <c r="F889" s="10" t="s">
        <v>850</v>
      </c>
      <c r="G889" s="10" t="s">
        <v>504</v>
      </c>
      <c r="H889" s="10" t="s">
        <v>3919</v>
      </c>
      <c r="I889" s="11">
        <v>30.547799999999999</v>
      </c>
      <c r="J889" s="11">
        <v>47.777500000000003</v>
      </c>
      <c r="K889" s="10" t="s">
        <v>1351</v>
      </c>
    </row>
    <row r="890" spans="1:11" ht="12" hidden="1" customHeight="1">
      <c r="A890" s="10" t="s">
        <v>52</v>
      </c>
      <c r="B890" s="10" t="s">
        <v>40</v>
      </c>
      <c r="C890" s="10" t="s">
        <v>93</v>
      </c>
      <c r="D890" s="10" t="s">
        <v>40</v>
      </c>
      <c r="E890" s="11">
        <v>205788</v>
      </c>
      <c r="F890" s="10" t="s">
        <v>851</v>
      </c>
      <c r="G890" s="10" t="s">
        <v>505</v>
      </c>
      <c r="H890" s="10" t="s">
        <v>3920</v>
      </c>
      <c r="I890" s="11">
        <v>30.4694</v>
      </c>
      <c r="J890" s="11">
        <v>47.774999999999999</v>
      </c>
      <c r="K890" s="10" t="s">
        <v>1351</v>
      </c>
    </row>
    <row r="891" spans="1:11" ht="12" hidden="1" customHeight="1">
      <c r="A891" s="10" t="s">
        <v>52</v>
      </c>
      <c r="B891" s="10" t="s">
        <v>40</v>
      </c>
      <c r="C891" s="10" t="s">
        <v>93</v>
      </c>
      <c r="D891" s="10" t="s">
        <v>40</v>
      </c>
      <c r="E891" s="11">
        <v>200125</v>
      </c>
      <c r="F891" s="10" t="s">
        <v>3921</v>
      </c>
      <c r="G891" s="10" t="s">
        <v>3922</v>
      </c>
      <c r="H891" s="10" t="s">
        <v>3923</v>
      </c>
      <c r="I891" s="11">
        <v>30.58</v>
      </c>
      <c r="J891" s="11">
        <v>47.76</v>
      </c>
      <c r="K891" s="10" t="s">
        <v>1351</v>
      </c>
    </row>
    <row r="892" spans="1:11" ht="12" hidden="1" customHeight="1">
      <c r="A892" s="10" t="s">
        <v>52</v>
      </c>
      <c r="B892" s="10" t="s">
        <v>40</v>
      </c>
      <c r="C892" s="10" t="s">
        <v>93</v>
      </c>
      <c r="D892" s="10" t="s">
        <v>40</v>
      </c>
      <c r="E892" s="11">
        <v>205813</v>
      </c>
      <c r="F892" s="10" t="s">
        <v>852</v>
      </c>
      <c r="G892" s="10" t="s">
        <v>507</v>
      </c>
      <c r="H892" s="10" t="s">
        <v>3924</v>
      </c>
      <c r="I892" s="11">
        <v>30.503611110000001</v>
      </c>
      <c r="J892" s="11">
        <v>47.832777780000001</v>
      </c>
      <c r="K892" s="10" t="s">
        <v>1351</v>
      </c>
    </row>
    <row r="893" spans="1:11" ht="12" hidden="1" customHeight="1">
      <c r="A893" s="10" t="s">
        <v>52</v>
      </c>
      <c r="B893" s="10" t="s">
        <v>40</v>
      </c>
      <c r="C893" s="10" t="s">
        <v>93</v>
      </c>
      <c r="D893" s="10" t="s">
        <v>40</v>
      </c>
      <c r="E893" s="11">
        <v>205356</v>
      </c>
      <c r="F893" s="10" t="s">
        <v>853</v>
      </c>
      <c r="G893" s="10" t="s">
        <v>508</v>
      </c>
      <c r="H893" s="10" t="s">
        <v>3925</v>
      </c>
      <c r="I893" s="11">
        <v>30.522138999999999</v>
      </c>
      <c r="J893" s="11">
        <v>47.797542999999997</v>
      </c>
      <c r="K893" s="10" t="s">
        <v>1351</v>
      </c>
    </row>
    <row r="894" spans="1:11" ht="12" hidden="1" customHeight="1">
      <c r="A894" s="10" t="s">
        <v>52</v>
      </c>
      <c r="B894" s="10" t="s">
        <v>40</v>
      </c>
      <c r="C894" s="10" t="s">
        <v>93</v>
      </c>
      <c r="D894" s="10" t="s">
        <v>40</v>
      </c>
      <c r="E894" s="11">
        <v>204938</v>
      </c>
      <c r="F894" s="10" t="s">
        <v>3926</v>
      </c>
      <c r="G894" s="10" t="s">
        <v>3927</v>
      </c>
      <c r="H894" s="10" t="s">
        <v>3928</v>
      </c>
      <c r="I894" s="11">
        <v>30.49</v>
      </c>
      <c r="J894" s="11">
        <v>47.78</v>
      </c>
      <c r="K894" s="10" t="s">
        <v>1351</v>
      </c>
    </row>
    <row r="895" spans="1:11" ht="12" hidden="1" customHeight="1">
      <c r="A895" s="10" t="s">
        <v>52</v>
      </c>
      <c r="B895" s="10" t="s">
        <v>40</v>
      </c>
      <c r="C895" s="10" t="s">
        <v>93</v>
      </c>
      <c r="D895" s="10" t="s">
        <v>40</v>
      </c>
      <c r="E895" s="11">
        <v>205428</v>
      </c>
      <c r="F895" s="10" t="s">
        <v>3929</v>
      </c>
      <c r="G895" s="10" t="s">
        <v>3930</v>
      </c>
      <c r="H895" s="10" t="s">
        <v>3931</v>
      </c>
      <c r="I895" s="11">
        <v>30.553453000000001</v>
      </c>
      <c r="J895" s="11">
        <v>47.783346999999999</v>
      </c>
      <c r="K895" s="10" t="s">
        <v>1351</v>
      </c>
    </row>
    <row r="896" spans="1:11" ht="12" hidden="1" customHeight="1">
      <c r="A896" s="10" t="s">
        <v>52</v>
      </c>
      <c r="B896" s="10" t="s">
        <v>40</v>
      </c>
      <c r="C896" s="10" t="s">
        <v>93</v>
      </c>
      <c r="D896" s="10" t="s">
        <v>40</v>
      </c>
      <c r="E896" s="11">
        <v>205395</v>
      </c>
      <c r="F896" s="10" t="s">
        <v>854</v>
      </c>
      <c r="G896" s="10" t="s">
        <v>509</v>
      </c>
      <c r="H896" s="10" t="s">
        <v>3932</v>
      </c>
      <c r="I896" s="11">
        <v>30.543126000000001</v>
      </c>
      <c r="J896" s="11">
        <v>47.766061999999998</v>
      </c>
      <c r="K896" s="10" t="s">
        <v>1351</v>
      </c>
    </row>
    <row r="897" spans="1:11" ht="12" hidden="1" customHeight="1">
      <c r="A897" s="10" t="s">
        <v>52</v>
      </c>
      <c r="B897" s="10" t="s">
        <v>40</v>
      </c>
      <c r="C897" s="10" t="s">
        <v>93</v>
      </c>
      <c r="D897" s="10" t="s">
        <v>40</v>
      </c>
      <c r="E897" s="11">
        <v>205829</v>
      </c>
      <c r="F897" s="10" t="s">
        <v>3933</v>
      </c>
      <c r="G897" s="10" t="s">
        <v>3934</v>
      </c>
      <c r="H897" s="10" t="s">
        <v>3935</v>
      </c>
      <c r="I897" s="11">
        <v>30.464444440000001</v>
      </c>
      <c r="J897" s="11">
        <v>47.804166670000001</v>
      </c>
      <c r="K897" s="10" t="s">
        <v>1351</v>
      </c>
    </row>
    <row r="898" spans="1:11" ht="12" hidden="1" customHeight="1">
      <c r="A898" s="10" t="s">
        <v>52</v>
      </c>
      <c r="B898" s="10" t="s">
        <v>40</v>
      </c>
      <c r="C898" s="10" t="s">
        <v>93</v>
      </c>
      <c r="D898" s="10" t="s">
        <v>40</v>
      </c>
      <c r="E898" s="11">
        <v>205865</v>
      </c>
      <c r="F898" s="10" t="s">
        <v>3936</v>
      </c>
      <c r="G898" s="10" t="s">
        <v>3937</v>
      </c>
      <c r="H898" s="10" t="s">
        <v>3938</v>
      </c>
      <c r="I898" s="11">
        <v>30.53916667</v>
      </c>
      <c r="J898" s="11">
        <v>47.75305556</v>
      </c>
      <c r="K898" s="10" t="s">
        <v>1351</v>
      </c>
    </row>
    <row r="899" spans="1:11" ht="12" hidden="1" customHeight="1">
      <c r="A899" s="10" t="s">
        <v>52</v>
      </c>
      <c r="B899" s="10" t="s">
        <v>40</v>
      </c>
      <c r="C899" s="10" t="s">
        <v>93</v>
      </c>
      <c r="D899" s="10" t="s">
        <v>40</v>
      </c>
      <c r="E899" s="11">
        <v>205958</v>
      </c>
      <c r="F899" s="10" t="s">
        <v>855</v>
      </c>
      <c r="G899" s="10" t="s">
        <v>510</v>
      </c>
      <c r="H899" s="10" t="s">
        <v>3939</v>
      </c>
      <c r="I899" s="11">
        <v>30.523299999999999</v>
      </c>
      <c r="J899" s="11">
        <v>47.773600000000002</v>
      </c>
      <c r="K899" s="10" t="s">
        <v>1351</v>
      </c>
    </row>
    <row r="900" spans="1:11" ht="12" hidden="1" customHeight="1">
      <c r="A900" s="10" t="s">
        <v>52</v>
      </c>
      <c r="B900" s="10" t="s">
        <v>40</v>
      </c>
      <c r="C900" s="10" t="s">
        <v>93</v>
      </c>
      <c r="D900" s="10" t="s">
        <v>40</v>
      </c>
      <c r="E900" s="11">
        <v>205959</v>
      </c>
      <c r="F900" s="10" t="s">
        <v>856</v>
      </c>
      <c r="G900" s="10" t="s">
        <v>511</v>
      </c>
      <c r="H900" s="10" t="s">
        <v>3940</v>
      </c>
      <c r="I900" s="11">
        <v>30.464600000000001</v>
      </c>
      <c r="J900" s="11">
        <v>47.941299999999998</v>
      </c>
      <c r="K900" s="10" t="s">
        <v>1351</v>
      </c>
    </row>
    <row r="901" spans="1:11" ht="12" hidden="1" customHeight="1">
      <c r="A901" s="10" t="s">
        <v>52</v>
      </c>
      <c r="B901" s="10" t="s">
        <v>40</v>
      </c>
      <c r="C901" s="10" t="s">
        <v>93</v>
      </c>
      <c r="D901" s="10" t="s">
        <v>40</v>
      </c>
      <c r="E901" s="11">
        <v>205815</v>
      </c>
      <c r="F901" s="10" t="s">
        <v>857</v>
      </c>
      <c r="G901" s="10" t="s">
        <v>512</v>
      </c>
      <c r="H901" s="10" t="s">
        <v>3941</v>
      </c>
      <c r="I901" s="11">
        <v>30.526944440000001</v>
      </c>
      <c r="J901" s="11">
        <v>47.829166669999999</v>
      </c>
      <c r="K901" s="10" t="s">
        <v>1351</v>
      </c>
    </row>
    <row r="902" spans="1:11" ht="12" hidden="1" customHeight="1">
      <c r="A902" s="10" t="s">
        <v>52</v>
      </c>
      <c r="B902" s="10" t="s">
        <v>40</v>
      </c>
      <c r="C902" s="10" t="s">
        <v>93</v>
      </c>
      <c r="D902" s="10" t="s">
        <v>40</v>
      </c>
      <c r="E902" s="11">
        <v>205349</v>
      </c>
      <c r="F902" s="10" t="s">
        <v>3942</v>
      </c>
      <c r="G902" s="10" t="s">
        <v>3943</v>
      </c>
      <c r="H902" s="10" t="s">
        <v>3944</v>
      </c>
      <c r="I902" s="11">
        <v>30.51756</v>
      </c>
      <c r="J902" s="11">
        <v>47.818848000000003</v>
      </c>
      <c r="K902" s="10" t="s">
        <v>1351</v>
      </c>
    </row>
    <row r="903" spans="1:11" ht="12" hidden="1" customHeight="1">
      <c r="A903" s="10" t="s">
        <v>52</v>
      </c>
      <c r="B903" s="10" t="s">
        <v>40</v>
      </c>
      <c r="C903" s="10" t="s">
        <v>93</v>
      </c>
      <c r="D903" s="10" t="s">
        <v>40</v>
      </c>
      <c r="E903" s="11">
        <v>205318</v>
      </c>
      <c r="F903" s="10" t="s">
        <v>3945</v>
      </c>
      <c r="G903" s="10" t="s">
        <v>3946</v>
      </c>
      <c r="H903" s="10" t="s">
        <v>3947</v>
      </c>
      <c r="I903" s="11">
        <v>30.504999999999999</v>
      </c>
      <c r="J903" s="11">
        <v>47.835278000000002</v>
      </c>
      <c r="K903" s="10" t="s">
        <v>1351</v>
      </c>
    </row>
    <row r="904" spans="1:11" ht="12" hidden="1" customHeight="1">
      <c r="A904" s="10" t="s">
        <v>52</v>
      </c>
      <c r="B904" s="10" t="s">
        <v>40</v>
      </c>
      <c r="C904" s="10" t="s">
        <v>93</v>
      </c>
      <c r="D904" s="10" t="s">
        <v>40</v>
      </c>
      <c r="E904" s="11">
        <v>205333</v>
      </c>
      <c r="F904" s="10" t="s">
        <v>858</v>
      </c>
      <c r="G904" s="10" t="s">
        <v>514</v>
      </c>
      <c r="H904" s="10" t="s">
        <v>3948</v>
      </c>
      <c r="I904" s="11">
        <v>30.511389000000001</v>
      </c>
      <c r="J904" s="11">
        <v>47.791944000000001</v>
      </c>
      <c r="K904" s="10" t="s">
        <v>1351</v>
      </c>
    </row>
    <row r="905" spans="1:11" ht="12" hidden="1" customHeight="1">
      <c r="A905" s="10" t="s">
        <v>52</v>
      </c>
      <c r="B905" s="10" t="s">
        <v>40</v>
      </c>
      <c r="C905" s="10" t="s">
        <v>93</v>
      </c>
      <c r="D905" s="10" t="s">
        <v>40</v>
      </c>
      <c r="E905" s="11">
        <v>205463</v>
      </c>
      <c r="F905" s="10" t="s">
        <v>859</v>
      </c>
      <c r="G905" s="10" t="s">
        <v>515</v>
      </c>
      <c r="H905" s="10" t="s">
        <v>3949</v>
      </c>
      <c r="I905" s="11">
        <v>30.582222000000002</v>
      </c>
      <c r="J905" s="11">
        <v>47.764721999999999</v>
      </c>
      <c r="K905" s="10" t="s">
        <v>1351</v>
      </c>
    </row>
    <row r="906" spans="1:11" ht="12" hidden="1" customHeight="1">
      <c r="A906" s="10" t="s">
        <v>52</v>
      </c>
      <c r="B906" s="10" t="s">
        <v>40</v>
      </c>
      <c r="C906" s="10" t="s">
        <v>93</v>
      </c>
      <c r="D906" s="10" t="s">
        <v>40</v>
      </c>
      <c r="E906" s="11">
        <v>205827</v>
      </c>
      <c r="F906" s="10" t="s">
        <v>3950</v>
      </c>
      <c r="G906" s="10" t="s">
        <v>3951</v>
      </c>
      <c r="H906" s="10" t="s">
        <v>3952</v>
      </c>
      <c r="I906" s="11">
        <v>30.501666669999999</v>
      </c>
      <c r="J906" s="11">
        <v>47.812777779999998</v>
      </c>
      <c r="K906" s="10" t="s">
        <v>1351</v>
      </c>
    </row>
    <row r="907" spans="1:11" ht="12" hidden="1" customHeight="1">
      <c r="A907" s="10" t="s">
        <v>52</v>
      </c>
      <c r="B907" s="10" t="s">
        <v>40</v>
      </c>
      <c r="C907" s="10" t="s">
        <v>93</v>
      </c>
      <c r="D907" s="10" t="s">
        <v>40</v>
      </c>
      <c r="E907" s="11">
        <v>205300</v>
      </c>
      <c r="F907" s="10" t="s">
        <v>860</v>
      </c>
      <c r="G907" s="10" t="s">
        <v>516</v>
      </c>
      <c r="H907" s="10" t="s">
        <v>3953</v>
      </c>
      <c r="I907" s="11">
        <v>30.498888999999998</v>
      </c>
      <c r="J907" s="11">
        <v>47.846666999999997</v>
      </c>
      <c r="K907" s="10" t="s">
        <v>1351</v>
      </c>
    </row>
    <row r="908" spans="1:11" ht="12" hidden="1" customHeight="1">
      <c r="A908" s="10" t="s">
        <v>52</v>
      </c>
      <c r="B908" s="10" t="s">
        <v>40</v>
      </c>
      <c r="C908" s="10" t="s">
        <v>93</v>
      </c>
      <c r="D908" s="10" t="s">
        <v>40</v>
      </c>
      <c r="E908" s="11">
        <v>205406</v>
      </c>
      <c r="F908" s="10" t="s">
        <v>3954</v>
      </c>
      <c r="G908" s="10" t="s">
        <v>3955</v>
      </c>
      <c r="H908" s="10" t="s">
        <v>3956</v>
      </c>
      <c r="I908" s="11">
        <v>30.543199999999999</v>
      </c>
      <c r="J908" s="11">
        <v>47.766300000000001</v>
      </c>
      <c r="K908" s="10" t="s">
        <v>1351</v>
      </c>
    </row>
    <row r="909" spans="1:11" ht="12" hidden="1" customHeight="1">
      <c r="A909" s="10" t="s">
        <v>52</v>
      </c>
      <c r="B909" s="10" t="s">
        <v>40</v>
      </c>
      <c r="C909" s="10" t="s">
        <v>93</v>
      </c>
      <c r="D909" s="10" t="s">
        <v>40</v>
      </c>
      <c r="E909" s="11">
        <v>205431</v>
      </c>
      <c r="F909" s="10" t="s">
        <v>861</v>
      </c>
      <c r="G909" s="10" t="s">
        <v>517</v>
      </c>
      <c r="H909" s="10" t="s">
        <v>3957</v>
      </c>
      <c r="I909" s="11">
        <v>30.556111000000001</v>
      </c>
      <c r="J909" s="11">
        <v>47.791389000000002</v>
      </c>
      <c r="K909" s="10" t="s">
        <v>1351</v>
      </c>
    </row>
    <row r="910" spans="1:11" ht="12" hidden="1" customHeight="1">
      <c r="A910" s="10" t="s">
        <v>52</v>
      </c>
      <c r="B910" s="10" t="s">
        <v>40</v>
      </c>
      <c r="C910" s="10" t="s">
        <v>93</v>
      </c>
      <c r="D910" s="10" t="s">
        <v>40</v>
      </c>
      <c r="E910" s="11">
        <v>205381</v>
      </c>
      <c r="F910" s="10" t="s">
        <v>862</v>
      </c>
      <c r="G910" s="10" t="s">
        <v>518</v>
      </c>
      <c r="H910" s="10" t="s">
        <v>3958</v>
      </c>
      <c r="I910" s="11">
        <v>30.534167</v>
      </c>
      <c r="J910" s="11">
        <v>47.817222000000001</v>
      </c>
      <c r="K910" s="10" t="s">
        <v>1351</v>
      </c>
    </row>
    <row r="911" spans="1:11" ht="12" hidden="1" customHeight="1">
      <c r="A911" s="10" t="s">
        <v>52</v>
      </c>
      <c r="B911" s="10" t="s">
        <v>40</v>
      </c>
      <c r="C911" s="10" t="s">
        <v>93</v>
      </c>
      <c r="D911" s="10" t="s">
        <v>40</v>
      </c>
      <c r="E911" s="11">
        <v>205794</v>
      </c>
      <c r="F911" s="10" t="s">
        <v>3959</v>
      </c>
      <c r="G911" s="10" t="s">
        <v>3960</v>
      </c>
      <c r="H911" s="10" t="s">
        <v>3961</v>
      </c>
      <c r="I911" s="11">
        <v>30.552199999999999</v>
      </c>
      <c r="J911" s="11">
        <v>47.8</v>
      </c>
      <c r="K911" s="10" t="s">
        <v>1351</v>
      </c>
    </row>
    <row r="912" spans="1:11" ht="12" hidden="1" customHeight="1">
      <c r="A912" s="10" t="s">
        <v>52</v>
      </c>
      <c r="B912" s="10" t="s">
        <v>40</v>
      </c>
      <c r="C912" s="10" t="s">
        <v>93</v>
      </c>
      <c r="D912" s="10" t="s">
        <v>40</v>
      </c>
      <c r="E912" s="11">
        <v>205418</v>
      </c>
      <c r="F912" s="10" t="s">
        <v>863</v>
      </c>
      <c r="G912" s="10" t="s">
        <v>519</v>
      </c>
      <c r="H912" s="10" t="s">
        <v>3962</v>
      </c>
      <c r="I912" s="11">
        <v>30.548055999999999</v>
      </c>
      <c r="J912" s="11">
        <v>47.81</v>
      </c>
      <c r="K912" s="10" t="s">
        <v>1351</v>
      </c>
    </row>
    <row r="913" spans="1:11" ht="12" hidden="1" customHeight="1">
      <c r="A913" s="10" t="s">
        <v>52</v>
      </c>
      <c r="B913" s="10" t="s">
        <v>40</v>
      </c>
      <c r="C913" s="10" t="s">
        <v>93</v>
      </c>
      <c r="D913" s="10" t="s">
        <v>40</v>
      </c>
      <c r="E913" s="11">
        <v>205290</v>
      </c>
      <c r="F913" s="10" t="s">
        <v>3963</v>
      </c>
      <c r="G913" s="10" t="s">
        <v>3964</v>
      </c>
      <c r="H913" s="10" t="s">
        <v>3965</v>
      </c>
      <c r="I913" s="11">
        <v>30.495833000000001</v>
      </c>
      <c r="J913" s="11">
        <v>47.821666999999998</v>
      </c>
      <c r="K913" s="10" t="s">
        <v>1351</v>
      </c>
    </row>
    <row r="914" spans="1:11" ht="12" hidden="1" customHeight="1">
      <c r="A914" s="10" t="s">
        <v>52</v>
      </c>
      <c r="B914" s="10" t="s">
        <v>40</v>
      </c>
      <c r="C914" s="10" t="s">
        <v>93</v>
      </c>
      <c r="D914" s="10" t="s">
        <v>40</v>
      </c>
      <c r="E914" s="11">
        <v>205421</v>
      </c>
      <c r="F914" s="10" t="s">
        <v>3966</v>
      </c>
      <c r="G914" s="10" t="s">
        <v>3967</v>
      </c>
      <c r="H914" s="10" t="s">
        <v>3968</v>
      </c>
      <c r="I914" s="11">
        <v>30.550556</v>
      </c>
      <c r="J914" s="11">
        <v>47.77</v>
      </c>
      <c r="K914" s="10" t="s">
        <v>1351</v>
      </c>
    </row>
    <row r="915" spans="1:11" ht="12" hidden="1" customHeight="1">
      <c r="A915" s="10" t="s">
        <v>52</v>
      </c>
      <c r="B915" s="10" t="s">
        <v>40</v>
      </c>
      <c r="C915" s="10" t="s">
        <v>93</v>
      </c>
      <c r="D915" s="10" t="s">
        <v>40</v>
      </c>
      <c r="E915" s="11">
        <v>205275</v>
      </c>
      <c r="F915" s="10" t="s">
        <v>864</v>
      </c>
      <c r="G915" s="10" t="s">
        <v>520</v>
      </c>
      <c r="H915" s="10" t="s">
        <v>3969</v>
      </c>
      <c r="I915" s="11">
        <v>30.490832999999999</v>
      </c>
      <c r="J915" s="11">
        <v>47.822221999999996</v>
      </c>
      <c r="K915" s="10" t="s">
        <v>1351</v>
      </c>
    </row>
    <row r="916" spans="1:11" ht="12" hidden="1" customHeight="1">
      <c r="A916" s="10" t="s">
        <v>52</v>
      </c>
      <c r="B916" s="10" t="s">
        <v>40</v>
      </c>
      <c r="C916" s="10" t="s">
        <v>93</v>
      </c>
      <c r="D916" s="10" t="s">
        <v>40</v>
      </c>
      <c r="E916" s="11">
        <v>205825</v>
      </c>
      <c r="F916" s="10" t="s">
        <v>865</v>
      </c>
      <c r="G916" s="10" t="s">
        <v>521</v>
      </c>
      <c r="H916" s="10" t="s">
        <v>3970</v>
      </c>
      <c r="I916" s="11">
        <v>30.484722219999998</v>
      </c>
      <c r="J916" s="11">
        <v>47.812777779999998</v>
      </c>
      <c r="K916" s="10" t="s">
        <v>1351</v>
      </c>
    </row>
    <row r="917" spans="1:11" ht="12" hidden="1" customHeight="1">
      <c r="A917" s="10" t="s">
        <v>52</v>
      </c>
      <c r="B917" s="10" t="s">
        <v>40</v>
      </c>
      <c r="C917" s="10" t="s">
        <v>93</v>
      </c>
      <c r="D917" s="10" t="s">
        <v>40</v>
      </c>
      <c r="E917" s="11">
        <v>205277</v>
      </c>
      <c r="F917" s="10" t="s">
        <v>3971</v>
      </c>
      <c r="G917" s="10" t="s">
        <v>3972</v>
      </c>
      <c r="H917" s="10" t="s">
        <v>3973</v>
      </c>
      <c r="I917" s="11">
        <v>30.491667</v>
      </c>
      <c r="J917" s="11">
        <v>47.829444000000002</v>
      </c>
      <c r="K917" s="10" t="s">
        <v>1351</v>
      </c>
    </row>
    <row r="918" spans="1:11" ht="12" hidden="1" customHeight="1">
      <c r="A918" s="10" t="s">
        <v>52</v>
      </c>
      <c r="B918" s="10" t="s">
        <v>40</v>
      </c>
      <c r="C918" s="10" t="s">
        <v>93</v>
      </c>
      <c r="D918" s="10" t="s">
        <v>40</v>
      </c>
      <c r="E918" s="11">
        <v>205365</v>
      </c>
      <c r="F918" s="10" t="s">
        <v>3974</v>
      </c>
      <c r="G918" s="10" t="s">
        <v>3975</v>
      </c>
      <c r="H918" s="10" t="s">
        <v>3976</v>
      </c>
      <c r="I918" s="11">
        <v>30.526111</v>
      </c>
      <c r="J918" s="11">
        <v>47.834721999999999</v>
      </c>
      <c r="K918" s="10" t="s">
        <v>1351</v>
      </c>
    </row>
    <row r="919" spans="1:11" ht="12" hidden="1" customHeight="1">
      <c r="A919" s="10" t="s">
        <v>52</v>
      </c>
      <c r="B919" s="10" t="s">
        <v>40</v>
      </c>
      <c r="C919" s="10" t="s">
        <v>93</v>
      </c>
      <c r="D919" s="10" t="s">
        <v>40</v>
      </c>
      <c r="E919" s="11">
        <v>205324</v>
      </c>
      <c r="F919" s="10" t="s">
        <v>3977</v>
      </c>
      <c r="G919" s="10" t="s">
        <v>3978</v>
      </c>
      <c r="H919" s="10" t="s">
        <v>3979</v>
      </c>
      <c r="I919" s="11">
        <v>30.506944000000001</v>
      </c>
      <c r="J919" s="11">
        <v>47.821111000000002</v>
      </c>
      <c r="K919" s="10" t="s">
        <v>1351</v>
      </c>
    </row>
    <row r="920" spans="1:11" ht="12" hidden="1" customHeight="1">
      <c r="A920" s="10" t="s">
        <v>52</v>
      </c>
      <c r="B920" s="10" t="s">
        <v>40</v>
      </c>
      <c r="C920" s="10" t="s">
        <v>93</v>
      </c>
      <c r="D920" s="10" t="s">
        <v>40</v>
      </c>
      <c r="E920" s="11">
        <v>205355</v>
      </c>
      <c r="F920" s="10" t="s">
        <v>866</v>
      </c>
      <c r="G920" s="10" t="s">
        <v>522</v>
      </c>
      <c r="H920" s="10" t="s">
        <v>3980</v>
      </c>
      <c r="I920" s="11">
        <v>30.521388999999999</v>
      </c>
      <c r="J920" s="11">
        <v>47.802778000000004</v>
      </c>
      <c r="K920" s="10" t="s">
        <v>1351</v>
      </c>
    </row>
    <row r="921" spans="1:11" ht="12" hidden="1" customHeight="1">
      <c r="A921" s="10" t="s">
        <v>52</v>
      </c>
      <c r="B921" s="10" t="s">
        <v>40</v>
      </c>
      <c r="C921" s="10" t="s">
        <v>93</v>
      </c>
      <c r="D921" s="10" t="s">
        <v>40</v>
      </c>
      <c r="E921" s="11">
        <v>205347</v>
      </c>
      <c r="F921" s="10" t="s">
        <v>3981</v>
      </c>
      <c r="G921" s="10" t="s">
        <v>3982</v>
      </c>
      <c r="H921" s="10" t="s">
        <v>3983</v>
      </c>
      <c r="I921" s="11">
        <v>30.516110999999999</v>
      </c>
      <c r="J921" s="11">
        <v>47.831667000000003</v>
      </c>
      <c r="K921" s="10" t="s">
        <v>1351</v>
      </c>
    </row>
    <row r="922" spans="1:11" ht="12" hidden="1" customHeight="1">
      <c r="A922" s="10" t="s">
        <v>52</v>
      </c>
      <c r="B922" s="10" t="s">
        <v>40</v>
      </c>
      <c r="C922" s="10" t="s">
        <v>93</v>
      </c>
      <c r="D922" s="10" t="s">
        <v>40</v>
      </c>
      <c r="E922" s="11">
        <v>205285</v>
      </c>
      <c r="F922" s="10" t="s">
        <v>3984</v>
      </c>
      <c r="G922" s="10" t="s">
        <v>3985</v>
      </c>
      <c r="H922" s="10" t="s">
        <v>3986</v>
      </c>
      <c r="I922" s="11">
        <v>30.494444000000001</v>
      </c>
      <c r="J922" s="11">
        <v>47.817777999999997</v>
      </c>
      <c r="K922" s="10" t="s">
        <v>1351</v>
      </c>
    </row>
    <row r="923" spans="1:11" ht="12" hidden="1" customHeight="1">
      <c r="A923" s="10" t="s">
        <v>52</v>
      </c>
      <c r="B923" s="10" t="s">
        <v>40</v>
      </c>
      <c r="C923" s="10" t="s">
        <v>93</v>
      </c>
      <c r="D923" s="10" t="s">
        <v>40</v>
      </c>
      <c r="E923" s="11">
        <v>205308</v>
      </c>
      <c r="F923" s="10" t="s">
        <v>3987</v>
      </c>
      <c r="G923" s="10" t="s">
        <v>3988</v>
      </c>
      <c r="H923" s="10" t="s">
        <v>3989</v>
      </c>
      <c r="I923" s="11">
        <v>30.501389</v>
      </c>
      <c r="J923" s="11">
        <v>47.820278000000002</v>
      </c>
      <c r="K923" s="10" t="s">
        <v>1351</v>
      </c>
    </row>
    <row r="924" spans="1:11" ht="12" hidden="1" customHeight="1">
      <c r="A924" s="10" t="s">
        <v>52</v>
      </c>
      <c r="B924" s="10" t="s">
        <v>40</v>
      </c>
      <c r="C924" s="10" t="s">
        <v>93</v>
      </c>
      <c r="D924" s="10" t="s">
        <v>40</v>
      </c>
      <c r="E924" s="11">
        <v>205331</v>
      </c>
      <c r="F924" s="10" t="s">
        <v>867</v>
      </c>
      <c r="G924" s="10" t="s">
        <v>523</v>
      </c>
      <c r="H924" s="10" t="s">
        <v>3990</v>
      </c>
      <c r="I924" s="11">
        <v>30.510833000000002</v>
      </c>
      <c r="J924" s="11">
        <v>47.825555999999999</v>
      </c>
      <c r="K924" s="10" t="s">
        <v>1351</v>
      </c>
    </row>
    <row r="925" spans="1:11" ht="12" hidden="1" customHeight="1">
      <c r="A925" s="10" t="s">
        <v>52</v>
      </c>
      <c r="B925" s="10" t="s">
        <v>40</v>
      </c>
      <c r="C925" s="10" t="s">
        <v>93</v>
      </c>
      <c r="D925" s="10" t="s">
        <v>40</v>
      </c>
      <c r="E925" s="11">
        <v>205335</v>
      </c>
      <c r="F925" s="10" t="s">
        <v>3991</v>
      </c>
      <c r="G925" s="10" t="s">
        <v>3992</v>
      </c>
      <c r="H925" s="10" t="s">
        <v>3993</v>
      </c>
      <c r="I925" s="11">
        <v>30.511666999999999</v>
      </c>
      <c r="J925" s="11">
        <v>47.842500000000001</v>
      </c>
      <c r="K925" s="10" t="s">
        <v>1351</v>
      </c>
    </row>
    <row r="926" spans="1:11" ht="12" hidden="1" customHeight="1">
      <c r="A926" s="10" t="s">
        <v>52</v>
      </c>
      <c r="B926" s="10" t="s">
        <v>40</v>
      </c>
      <c r="C926" s="10" t="s">
        <v>93</v>
      </c>
      <c r="D926" s="10" t="s">
        <v>40</v>
      </c>
      <c r="E926" s="11">
        <v>205960</v>
      </c>
      <c r="F926" s="10" t="s">
        <v>868</v>
      </c>
      <c r="G926" s="10" t="s">
        <v>524</v>
      </c>
      <c r="H926" s="10" t="s">
        <v>3994</v>
      </c>
      <c r="I926" s="11">
        <v>30.508600000000001</v>
      </c>
      <c r="J926" s="11">
        <v>47.810099999999998</v>
      </c>
      <c r="K926" s="10" t="s">
        <v>1351</v>
      </c>
    </row>
    <row r="927" spans="1:11" ht="12" hidden="1" customHeight="1">
      <c r="A927" s="10" t="s">
        <v>52</v>
      </c>
      <c r="B927" s="10" t="s">
        <v>40</v>
      </c>
      <c r="C927" s="10" t="s">
        <v>93</v>
      </c>
      <c r="D927" s="10" t="s">
        <v>40</v>
      </c>
      <c r="E927" s="11">
        <v>205814</v>
      </c>
      <c r="F927" s="10" t="s">
        <v>3995</v>
      </c>
      <c r="G927" s="10" t="s">
        <v>3996</v>
      </c>
      <c r="H927" s="10" t="s">
        <v>3997</v>
      </c>
      <c r="I927" s="11">
        <v>30.536388890000001</v>
      </c>
      <c r="J927" s="11">
        <v>47.78916667</v>
      </c>
      <c r="K927" s="10" t="s">
        <v>1351</v>
      </c>
    </row>
    <row r="928" spans="1:11" ht="12" hidden="1" customHeight="1">
      <c r="A928" s="10" t="s">
        <v>52</v>
      </c>
      <c r="B928" s="10" t="s">
        <v>40</v>
      </c>
      <c r="C928" s="10" t="s">
        <v>93</v>
      </c>
      <c r="D928" s="10" t="s">
        <v>40</v>
      </c>
      <c r="E928" s="11">
        <v>205415</v>
      </c>
      <c r="F928" s="10" t="s">
        <v>3998</v>
      </c>
      <c r="G928" s="10" t="s">
        <v>3999</v>
      </c>
      <c r="H928" s="10" t="s">
        <v>4000</v>
      </c>
      <c r="I928" s="11">
        <v>30.546389000000001</v>
      </c>
      <c r="J928" s="11">
        <v>47.791111000000001</v>
      </c>
      <c r="K928" s="10" t="s">
        <v>1351</v>
      </c>
    </row>
    <row r="929" spans="1:11" ht="12" hidden="1" customHeight="1">
      <c r="A929" s="10" t="s">
        <v>52</v>
      </c>
      <c r="B929" s="10" t="s">
        <v>40</v>
      </c>
      <c r="C929" s="10" t="s">
        <v>93</v>
      </c>
      <c r="D929" s="10" t="s">
        <v>40</v>
      </c>
      <c r="E929" s="11">
        <v>205803</v>
      </c>
      <c r="F929" s="10" t="s">
        <v>4001</v>
      </c>
      <c r="G929" s="10" t="s">
        <v>4002</v>
      </c>
      <c r="H929" s="10" t="s">
        <v>4003</v>
      </c>
      <c r="I929" s="11">
        <v>30.494166</v>
      </c>
      <c r="J929" s="11">
        <v>47.810276999999999</v>
      </c>
      <c r="K929" s="10" t="s">
        <v>1351</v>
      </c>
    </row>
    <row r="930" spans="1:11" ht="12" hidden="1" customHeight="1">
      <c r="A930" s="10" t="s">
        <v>52</v>
      </c>
      <c r="B930" s="10" t="s">
        <v>40</v>
      </c>
      <c r="C930" s="10" t="s">
        <v>93</v>
      </c>
      <c r="D930" s="10" t="s">
        <v>40</v>
      </c>
      <c r="E930" s="11">
        <v>205398</v>
      </c>
      <c r="F930" s="10" t="s">
        <v>4004</v>
      </c>
      <c r="G930" s="10" t="s">
        <v>4005</v>
      </c>
      <c r="H930" s="10" t="s">
        <v>4006</v>
      </c>
      <c r="I930" s="11">
        <v>30.543333000000001</v>
      </c>
      <c r="J930" s="11">
        <v>47.817500000000003</v>
      </c>
      <c r="K930" s="10" t="s">
        <v>1351</v>
      </c>
    </row>
    <row r="931" spans="1:11" ht="12" hidden="1" customHeight="1">
      <c r="A931" s="10" t="s">
        <v>52</v>
      </c>
      <c r="B931" s="10" t="s">
        <v>40</v>
      </c>
      <c r="C931" s="10" t="s">
        <v>93</v>
      </c>
      <c r="D931" s="10" t="s">
        <v>40</v>
      </c>
      <c r="E931" s="11">
        <v>205481</v>
      </c>
      <c r="F931" s="10" t="s">
        <v>4007</v>
      </c>
      <c r="G931" s="10" t="s">
        <v>4008</v>
      </c>
      <c r="H931" s="10" t="s">
        <v>4009</v>
      </c>
      <c r="I931" s="11">
        <v>30.675277999999999</v>
      </c>
      <c r="J931" s="11">
        <v>47.751944000000002</v>
      </c>
      <c r="K931" s="10" t="s">
        <v>1351</v>
      </c>
    </row>
    <row r="932" spans="1:11" ht="12" hidden="1" customHeight="1">
      <c r="A932" s="10" t="s">
        <v>52</v>
      </c>
      <c r="B932" s="10" t="s">
        <v>40</v>
      </c>
      <c r="C932" s="10" t="s">
        <v>93</v>
      </c>
      <c r="D932" s="10" t="s">
        <v>40</v>
      </c>
      <c r="E932" s="11">
        <v>205819</v>
      </c>
      <c r="F932" s="10" t="s">
        <v>4010</v>
      </c>
      <c r="G932" s="10" t="s">
        <v>4011</v>
      </c>
      <c r="H932" s="10" t="s">
        <v>4012</v>
      </c>
      <c r="I932" s="11">
        <v>30.529166669999999</v>
      </c>
      <c r="J932" s="11">
        <v>47.77416667</v>
      </c>
      <c r="K932" s="10" t="s">
        <v>1351</v>
      </c>
    </row>
    <row r="933" spans="1:11" ht="12" hidden="1" customHeight="1">
      <c r="A933" s="10" t="s">
        <v>52</v>
      </c>
      <c r="B933" s="10" t="s">
        <v>40</v>
      </c>
      <c r="C933" s="10" t="s">
        <v>93</v>
      </c>
      <c r="D933" s="10" t="s">
        <v>40</v>
      </c>
      <c r="E933" s="11">
        <v>205364</v>
      </c>
      <c r="F933" s="10" t="s">
        <v>869</v>
      </c>
      <c r="G933" s="10" t="s">
        <v>525</v>
      </c>
      <c r="H933" s="10" t="s">
        <v>4013</v>
      </c>
      <c r="I933" s="11">
        <v>30.526098000000001</v>
      </c>
      <c r="J933" s="11">
        <v>47.790971999999996</v>
      </c>
      <c r="K933" s="10" t="s">
        <v>1351</v>
      </c>
    </row>
    <row r="934" spans="1:11" ht="12" hidden="1" customHeight="1">
      <c r="A934" s="10" t="s">
        <v>52</v>
      </c>
      <c r="B934" s="10" t="s">
        <v>40</v>
      </c>
      <c r="C934" s="10" t="s">
        <v>93</v>
      </c>
      <c r="D934" s="10" t="s">
        <v>40</v>
      </c>
      <c r="E934" s="11">
        <v>205419</v>
      </c>
      <c r="F934" s="10" t="s">
        <v>4014</v>
      </c>
      <c r="G934" s="10" t="s">
        <v>4015</v>
      </c>
      <c r="H934" s="10" t="s">
        <v>4016</v>
      </c>
      <c r="I934" s="11">
        <v>30.548888999999999</v>
      </c>
      <c r="J934" s="11">
        <v>47.783889000000002</v>
      </c>
      <c r="K934" s="10" t="s">
        <v>1351</v>
      </c>
    </row>
    <row r="935" spans="1:11" ht="12" hidden="1" customHeight="1">
      <c r="A935" s="10" t="s">
        <v>52</v>
      </c>
      <c r="B935" s="10" t="s">
        <v>40</v>
      </c>
      <c r="C935" s="10" t="s">
        <v>93</v>
      </c>
      <c r="D935" s="10" t="s">
        <v>40</v>
      </c>
      <c r="E935" s="11">
        <v>205382</v>
      </c>
      <c r="F935" s="10" t="s">
        <v>4017</v>
      </c>
      <c r="G935" s="10" t="s">
        <v>4018</v>
      </c>
      <c r="H935" s="10" t="s">
        <v>4019</v>
      </c>
      <c r="I935" s="11">
        <v>30.535</v>
      </c>
      <c r="J935" s="11">
        <v>47.799444000000001</v>
      </c>
      <c r="K935" s="10" t="s">
        <v>1351</v>
      </c>
    </row>
    <row r="936" spans="1:11" ht="12" hidden="1" customHeight="1">
      <c r="A936" s="10" t="s">
        <v>52</v>
      </c>
      <c r="B936" s="10" t="s">
        <v>40</v>
      </c>
      <c r="C936" s="10" t="s">
        <v>93</v>
      </c>
      <c r="D936" s="10" t="s">
        <v>40</v>
      </c>
      <c r="E936" s="11">
        <v>205384</v>
      </c>
      <c r="F936" s="10" t="s">
        <v>4020</v>
      </c>
      <c r="G936" s="10" t="s">
        <v>4021</v>
      </c>
      <c r="H936" s="10" t="s">
        <v>4022</v>
      </c>
      <c r="I936" s="11">
        <v>30.536389</v>
      </c>
      <c r="J936" s="11">
        <v>47.781388999999997</v>
      </c>
      <c r="K936" s="10" t="s">
        <v>1351</v>
      </c>
    </row>
    <row r="937" spans="1:11" ht="12" hidden="1" customHeight="1">
      <c r="A937" s="10" t="s">
        <v>52</v>
      </c>
      <c r="B937" s="10" t="s">
        <v>40</v>
      </c>
      <c r="C937" s="10" t="s">
        <v>93</v>
      </c>
      <c r="D937" s="10" t="s">
        <v>40</v>
      </c>
      <c r="E937" s="11">
        <v>205297</v>
      </c>
      <c r="F937" s="10" t="s">
        <v>4023</v>
      </c>
      <c r="G937" s="10" t="s">
        <v>4024</v>
      </c>
      <c r="H937" s="10" t="s">
        <v>4025</v>
      </c>
      <c r="I937" s="11">
        <v>30.498055999999998</v>
      </c>
      <c r="J937" s="11">
        <v>47.779722</v>
      </c>
      <c r="K937" s="10" t="s">
        <v>1351</v>
      </c>
    </row>
    <row r="938" spans="1:11" ht="12" hidden="1" customHeight="1">
      <c r="A938" s="10" t="s">
        <v>52</v>
      </c>
      <c r="B938" s="10" t="s">
        <v>40</v>
      </c>
      <c r="C938" s="10" t="s">
        <v>93</v>
      </c>
      <c r="D938" s="10" t="s">
        <v>40</v>
      </c>
      <c r="E938" s="11">
        <v>205282</v>
      </c>
      <c r="F938" s="10" t="s">
        <v>870</v>
      </c>
      <c r="G938" s="10" t="s">
        <v>526</v>
      </c>
      <c r="H938" s="10" t="s">
        <v>4026</v>
      </c>
      <c r="I938" s="11">
        <v>30.493333</v>
      </c>
      <c r="J938" s="11">
        <v>47.797778000000001</v>
      </c>
      <c r="K938" s="10" t="s">
        <v>1351</v>
      </c>
    </row>
    <row r="939" spans="1:11" ht="12" hidden="1" customHeight="1">
      <c r="A939" s="10" t="s">
        <v>52</v>
      </c>
      <c r="B939" s="10" t="s">
        <v>40</v>
      </c>
      <c r="C939" s="10" t="s">
        <v>93</v>
      </c>
      <c r="D939" s="10" t="s">
        <v>40</v>
      </c>
      <c r="E939" s="11">
        <v>205280</v>
      </c>
      <c r="F939" s="10" t="s">
        <v>871</v>
      </c>
      <c r="G939" s="10" t="s">
        <v>527</v>
      </c>
      <c r="H939" s="10" t="s">
        <v>4027</v>
      </c>
      <c r="I939" s="11">
        <v>30.492778000000001</v>
      </c>
      <c r="J939" s="11">
        <v>47.792777999999998</v>
      </c>
      <c r="K939" s="10" t="s">
        <v>1351</v>
      </c>
    </row>
    <row r="940" spans="1:11" ht="12" hidden="1" customHeight="1">
      <c r="A940" s="10" t="s">
        <v>52</v>
      </c>
      <c r="B940" s="10" t="s">
        <v>40</v>
      </c>
      <c r="C940" s="10" t="s">
        <v>93</v>
      </c>
      <c r="D940" s="10" t="s">
        <v>40</v>
      </c>
      <c r="E940" s="11">
        <v>205029</v>
      </c>
      <c r="F940" s="10" t="s">
        <v>872</v>
      </c>
      <c r="G940" s="10" t="s">
        <v>528</v>
      </c>
      <c r="H940" s="10" t="s">
        <v>4028</v>
      </c>
      <c r="I940" s="11">
        <v>30.463056000000002</v>
      </c>
      <c r="J940" s="11">
        <v>47.808889000000001</v>
      </c>
      <c r="K940" s="10" t="s">
        <v>1351</v>
      </c>
    </row>
    <row r="941" spans="1:11" ht="12" hidden="1" customHeight="1">
      <c r="A941" s="10" t="s">
        <v>52</v>
      </c>
      <c r="B941" s="10" t="s">
        <v>40</v>
      </c>
      <c r="C941" s="10" t="s">
        <v>93</v>
      </c>
      <c r="D941" s="10" t="s">
        <v>40</v>
      </c>
      <c r="E941" s="11">
        <v>205302</v>
      </c>
      <c r="F941" s="10" t="s">
        <v>4029</v>
      </c>
      <c r="G941" s="10" t="s">
        <v>4030</v>
      </c>
      <c r="H941" s="10" t="s">
        <v>4031</v>
      </c>
      <c r="I941" s="11">
        <v>30.499721999999998</v>
      </c>
      <c r="J941" s="11">
        <v>47.810555999999998</v>
      </c>
      <c r="K941" s="10" t="s">
        <v>1351</v>
      </c>
    </row>
    <row r="942" spans="1:11" ht="12" hidden="1" customHeight="1">
      <c r="A942" s="10" t="s">
        <v>52</v>
      </c>
      <c r="B942" s="10" t="s">
        <v>40</v>
      </c>
      <c r="C942" s="10" t="s">
        <v>93</v>
      </c>
      <c r="D942" s="10" t="s">
        <v>40</v>
      </c>
      <c r="E942" s="11">
        <v>205314</v>
      </c>
      <c r="F942" s="10" t="s">
        <v>4032</v>
      </c>
      <c r="G942" s="10" t="s">
        <v>4033</v>
      </c>
      <c r="H942" s="10" t="s">
        <v>4034</v>
      </c>
      <c r="I942" s="11">
        <v>30.503333000000001</v>
      </c>
      <c r="J942" s="11">
        <v>47.841110999999998</v>
      </c>
      <c r="K942" s="10" t="s">
        <v>1351</v>
      </c>
    </row>
    <row r="943" spans="1:11" ht="12" hidden="1" customHeight="1">
      <c r="A943" s="10" t="s">
        <v>52</v>
      </c>
      <c r="B943" s="10" t="s">
        <v>40</v>
      </c>
      <c r="C943" s="10" t="s">
        <v>93</v>
      </c>
      <c r="D943" s="10" t="s">
        <v>40</v>
      </c>
      <c r="E943" s="11">
        <v>205299</v>
      </c>
      <c r="F943" s="10" t="s">
        <v>4035</v>
      </c>
      <c r="G943" s="10" t="s">
        <v>4036</v>
      </c>
      <c r="H943" s="10" t="s">
        <v>4037</v>
      </c>
      <c r="I943" s="11">
        <v>30.5977</v>
      </c>
      <c r="J943" s="11">
        <v>47.752200000000002</v>
      </c>
      <c r="K943" s="10" t="s">
        <v>1351</v>
      </c>
    </row>
    <row r="944" spans="1:11" ht="12" hidden="1" customHeight="1">
      <c r="A944" s="10" t="s">
        <v>52</v>
      </c>
      <c r="B944" s="10" t="s">
        <v>40</v>
      </c>
      <c r="C944" s="10" t="s">
        <v>93</v>
      </c>
      <c r="D944" s="10" t="s">
        <v>40</v>
      </c>
      <c r="E944" s="11">
        <v>205367</v>
      </c>
      <c r="F944" s="10" t="s">
        <v>873</v>
      </c>
      <c r="G944" s="10" t="s">
        <v>529</v>
      </c>
      <c r="H944" s="10" t="s">
        <v>4038</v>
      </c>
      <c r="I944" s="11">
        <v>30.527778000000001</v>
      </c>
      <c r="J944" s="11">
        <v>47.814722000000003</v>
      </c>
      <c r="K944" s="10" t="s">
        <v>1351</v>
      </c>
    </row>
    <row r="945" spans="1:11" ht="12" hidden="1" customHeight="1">
      <c r="A945" s="10" t="s">
        <v>52</v>
      </c>
      <c r="B945" s="10" t="s">
        <v>40</v>
      </c>
      <c r="C945" s="10" t="s">
        <v>93</v>
      </c>
      <c r="D945" s="10" t="s">
        <v>40</v>
      </c>
      <c r="E945" s="11">
        <v>205278</v>
      </c>
      <c r="F945" s="10" t="s">
        <v>4039</v>
      </c>
      <c r="G945" s="10" t="s">
        <v>4040</v>
      </c>
      <c r="H945" s="10" t="s">
        <v>4041</v>
      </c>
      <c r="I945" s="11">
        <v>30.491667</v>
      </c>
      <c r="J945" s="11">
        <v>47.830556000000001</v>
      </c>
      <c r="K945" s="10" t="s">
        <v>1351</v>
      </c>
    </row>
    <row r="946" spans="1:11" ht="12" hidden="1" customHeight="1">
      <c r="A946" s="10" t="s">
        <v>52</v>
      </c>
      <c r="B946" s="10" t="s">
        <v>40</v>
      </c>
      <c r="C946" s="10" t="s">
        <v>93</v>
      </c>
      <c r="D946" s="10" t="s">
        <v>40</v>
      </c>
      <c r="E946" s="11">
        <v>205840</v>
      </c>
      <c r="F946" s="10" t="s">
        <v>4042</v>
      </c>
      <c r="G946" s="10" t="s">
        <v>4043</v>
      </c>
      <c r="H946" s="10" t="s">
        <v>4044</v>
      </c>
      <c r="I946" s="11">
        <v>30.482222220000001</v>
      </c>
      <c r="J946" s="11">
        <v>47.785277780000001</v>
      </c>
      <c r="K946" s="10" t="s">
        <v>1351</v>
      </c>
    </row>
    <row r="947" spans="1:11" ht="12" hidden="1" customHeight="1">
      <c r="A947" s="10" t="s">
        <v>52</v>
      </c>
      <c r="B947" s="10" t="s">
        <v>40</v>
      </c>
      <c r="C947" s="10" t="s">
        <v>93</v>
      </c>
      <c r="D947" s="10" t="s">
        <v>40</v>
      </c>
      <c r="E947" s="11">
        <v>205945</v>
      </c>
      <c r="F947" s="10" t="s">
        <v>4045</v>
      </c>
      <c r="G947" s="10" t="s">
        <v>4046</v>
      </c>
      <c r="H947" s="10" t="s">
        <v>4047</v>
      </c>
      <c r="I947" s="11">
        <v>30.482700000000001</v>
      </c>
      <c r="J947" s="11">
        <v>47.822499999999998</v>
      </c>
      <c r="K947" s="10" t="s">
        <v>1351</v>
      </c>
    </row>
    <row r="948" spans="1:11" ht="12" hidden="1" customHeight="1">
      <c r="A948" s="10" t="s">
        <v>52</v>
      </c>
      <c r="B948" s="10" t="s">
        <v>40</v>
      </c>
      <c r="C948" s="10" t="s">
        <v>93</v>
      </c>
      <c r="D948" s="10" t="s">
        <v>40</v>
      </c>
      <c r="E948" s="11">
        <v>205953</v>
      </c>
      <c r="F948" s="10" t="s">
        <v>874</v>
      </c>
      <c r="G948" s="10" t="s">
        <v>530</v>
      </c>
      <c r="H948" s="10" t="s">
        <v>4048</v>
      </c>
      <c r="I948" s="11">
        <v>30.4742</v>
      </c>
      <c r="J948" s="11">
        <v>47.802300000000002</v>
      </c>
      <c r="K948" s="10" t="s">
        <v>1351</v>
      </c>
    </row>
    <row r="949" spans="1:11" ht="12" hidden="1" customHeight="1">
      <c r="A949" s="10" t="s">
        <v>52</v>
      </c>
      <c r="B949" s="10" t="s">
        <v>40</v>
      </c>
      <c r="C949" s="10" t="s">
        <v>93</v>
      </c>
      <c r="D949" s="10" t="s">
        <v>40</v>
      </c>
      <c r="E949" s="11">
        <v>205837</v>
      </c>
      <c r="F949" s="10" t="s">
        <v>4049</v>
      </c>
      <c r="G949" s="10" t="s">
        <v>4050</v>
      </c>
      <c r="H949" s="10" t="s">
        <v>4051</v>
      </c>
      <c r="I949" s="11">
        <v>30.475277779999999</v>
      </c>
      <c r="J949" s="11">
        <v>47.820555560000003</v>
      </c>
      <c r="K949" s="10" t="s">
        <v>1351</v>
      </c>
    </row>
    <row r="950" spans="1:11" ht="12" hidden="1" customHeight="1">
      <c r="A950" s="10" t="s">
        <v>52</v>
      </c>
      <c r="B950" s="10" t="s">
        <v>40</v>
      </c>
      <c r="C950" s="10" t="s">
        <v>93</v>
      </c>
      <c r="D950" s="10" t="s">
        <v>40</v>
      </c>
      <c r="E950" s="11">
        <v>205895</v>
      </c>
      <c r="F950" s="10" t="s">
        <v>4052</v>
      </c>
      <c r="G950" s="10" t="s">
        <v>4053</v>
      </c>
      <c r="H950" s="10" t="s">
        <v>4054</v>
      </c>
      <c r="I950" s="11">
        <v>30.477789000000001</v>
      </c>
      <c r="J950" s="11">
        <v>47.817383999999997</v>
      </c>
      <c r="K950" s="10" t="s">
        <v>1351</v>
      </c>
    </row>
    <row r="951" spans="1:11" ht="12" hidden="1" customHeight="1">
      <c r="A951" s="10" t="s">
        <v>52</v>
      </c>
      <c r="B951" s="10" t="s">
        <v>40</v>
      </c>
      <c r="C951" s="10" t="s">
        <v>93</v>
      </c>
      <c r="D951" s="10" t="s">
        <v>40</v>
      </c>
      <c r="E951" s="11">
        <v>205288</v>
      </c>
      <c r="F951" s="10" t="s">
        <v>875</v>
      </c>
      <c r="G951" s="10" t="s">
        <v>531</v>
      </c>
      <c r="H951" s="10" t="s">
        <v>4055</v>
      </c>
      <c r="I951" s="11">
        <v>30.495418000000001</v>
      </c>
      <c r="J951" s="11">
        <v>47.800798</v>
      </c>
      <c r="K951" s="10" t="s">
        <v>1351</v>
      </c>
    </row>
    <row r="952" spans="1:11" ht="12" hidden="1" customHeight="1">
      <c r="A952" s="10" t="s">
        <v>52</v>
      </c>
      <c r="B952" s="10" t="s">
        <v>40</v>
      </c>
      <c r="C952" s="10" t="s">
        <v>93</v>
      </c>
      <c r="D952" s="10" t="s">
        <v>40</v>
      </c>
      <c r="E952" s="11">
        <v>205791</v>
      </c>
      <c r="F952" s="10" t="s">
        <v>4056</v>
      </c>
      <c r="G952" s="10" t="s">
        <v>4057</v>
      </c>
      <c r="H952" s="10" t="s">
        <v>4058</v>
      </c>
      <c r="I952" s="11">
        <v>30.524999999999999</v>
      </c>
      <c r="J952" s="11">
        <v>47.777700000000003</v>
      </c>
      <c r="K952" s="10" t="s">
        <v>1351</v>
      </c>
    </row>
    <row r="953" spans="1:11" ht="12" hidden="1" customHeight="1">
      <c r="A953" s="10" t="s">
        <v>52</v>
      </c>
      <c r="B953" s="10" t="s">
        <v>40</v>
      </c>
      <c r="C953" s="10" t="s">
        <v>93</v>
      </c>
      <c r="D953" s="10" t="s">
        <v>40</v>
      </c>
      <c r="E953" s="11">
        <v>205849</v>
      </c>
      <c r="F953" s="10" t="s">
        <v>4059</v>
      </c>
      <c r="G953" s="10" t="s">
        <v>4060</v>
      </c>
      <c r="H953" s="10" t="s">
        <v>4061</v>
      </c>
      <c r="I953" s="11">
        <v>30.503611110000001</v>
      </c>
      <c r="J953" s="11">
        <v>47.797777779999997</v>
      </c>
      <c r="K953" s="10" t="s">
        <v>1351</v>
      </c>
    </row>
    <row r="954" spans="1:11" ht="12" hidden="1" customHeight="1">
      <c r="A954" s="10" t="s">
        <v>52</v>
      </c>
      <c r="B954" s="10" t="s">
        <v>40</v>
      </c>
      <c r="C954" s="10" t="s">
        <v>93</v>
      </c>
      <c r="D954" s="10" t="s">
        <v>40</v>
      </c>
      <c r="E954" s="11">
        <v>205790</v>
      </c>
      <c r="F954" s="10" t="s">
        <v>4062</v>
      </c>
      <c r="G954" s="10" t="s">
        <v>4063</v>
      </c>
      <c r="H954" s="10" t="s">
        <v>4064</v>
      </c>
      <c r="I954" s="11">
        <v>30.493600000000001</v>
      </c>
      <c r="J954" s="11">
        <v>47.787999999999997</v>
      </c>
      <c r="K954" s="10" t="s">
        <v>1351</v>
      </c>
    </row>
    <row r="955" spans="1:11" ht="12" hidden="1" customHeight="1">
      <c r="A955" s="10" t="s">
        <v>52</v>
      </c>
      <c r="B955" s="10" t="s">
        <v>40</v>
      </c>
      <c r="C955" s="10" t="s">
        <v>93</v>
      </c>
      <c r="D955" s="10" t="s">
        <v>40</v>
      </c>
      <c r="E955" s="11">
        <v>205851</v>
      </c>
      <c r="F955" s="10" t="s">
        <v>4065</v>
      </c>
      <c r="G955" s="10" t="s">
        <v>4066</v>
      </c>
      <c r="H955" s="10" t="s">
        <v>4067</v>
      </c>
      <c r="I955" s="11">
        <v>30.46055556</v>
      </c>
      <c r="J955" s="11">
        <v>47.805277779999997</v>
      </c>
      <c r="K955" s="10" t="s">
        <v>1351</v>
      </c>
    </row>
    <row r="956" spans="1:11" ht="12" hidden="1" customHeight="1">
      <c r="A956" s="10" t="s">
        <v>52</v>
      </c>
      <c r="B956" s="10" t="s">
        <v>40</v>
      </c>
      <c r="C956" s="10" t="s">
        <v>93</v>
      </c>
      <c r="D956" s="10" t="s">
        <v>40</v>
      </c>
      <c r="E956" s="11">
        <v>205340</v>
      </c>
      <c r="F956" s="10" t="s">
        <v>876</v>
      </c>
      <c r="G956" s="10" t="s">
        <v>532</v>
      </c>
      <c r="H956" s="10" t="s">
        <v>4068</v>
      </c>
      <c r="I956" s="11">
        <v>30.513055999999999</v>
      </c>
      <c r="J956" s="11">
        <v>47.845556000000002</v>
      </c>
      <c r="K956" s="10" t="s">
        <v>1351</v>
      </c>
    </row>
    <row r="957" spans="1:11" ht="12" hidden="1" customHeight="1">
      <c r="A957" s="10" t="s">
        <v>52</v>
      </c>
      <c r="B957" s="10" t="s">
        <v>40</v>
      </c>
      <c r="C957" s="10" t="s">
        <v>93</v>
      </c>
      <c r="D957" s="10" t="s">
        <v>40</v>
      </c>
      <c r="E957" s="11">
        <v>205801</v>
      </c>
      <c r="F957" s="10" t="s">
        <v>4069</v>
      </c>
      <c r="G957" s="10" t="s">
        <v>4070</v>
      </c>
      <c r="H957" s="10" t="s">
        <v>4071</v>
      </c>
      <c r="I957" s="11">
        <v>30.5489</v>
      </c>
      <c r="J957" s="11">
        <v>47.758200000000002</v>
      </c>
      <c r="K957" s="10" t="s">
        <v>1351</v>
      </c>
    </row>
    <row r="958" spans="1:11" ht="12" hidden="1" customHeight="1">
      <c r="A958" s="10" t="s">
        <v>52</v>
      </c>
      <c r="B958" s="10" t="s">
        <v>40</v>
      </c>
      <c r="C958" s="10" t="s">
        <v>93</v>
      </c>
      <c r="D958" s="10" t="s">
        <v>40</v>
      </c>
      <c r="E958" s="11">
        <v>205964</v>
      </c>
      <c r="F958" s="10" t="s">
        <v>877</v>
      </c>
      <c r="G958" s="10" t="s">
        <v>533</v>
      </c>
      <c r="H958" s="10" t="s">
        <v>4072</v>
      </c>
      <c r="I958" s="11">
        <v>30.507899999999999</v>
      </c>
      <c r="J958" s="11">
        <v>47.799100000000003</v>
      </c>
      <c r="K958" s="10" t="s">
        <v>1351</v>
      </c>
    </row>
    <row r="959" spans="1:11" ht="12" hidden="1" customHeight="1">
      <c r="A959" s="10" t="s">
        <v>52</v>
      </c>
      <c r="B959" s="10" t="s">
        <v>40</v>
      </c>
      <c r="C959" s="10" t="s">
        <v>93</v>
      </c>
      <c r="D959" s="10" t="s">
        <v>40</v>
      </c>
      <c r="E959" s="11">
        <v>200184</v>
      </c>
      <c r="F959" s="10" t="s">
        <v>4073</v>
      </c>
      <c r="G959" s="10" t="s">
        <v>4074</v>
      </c>
      <c r="H959" s="10" t="s">
        <v>4075</v>
      </c>
      <c r="I959" s="11">
        <v>30.56</v>
      </c>
      <c r="J959" s="11">
        <v>47.76</v>
      </c>
      <c r="K959" s="10" t="s">
        <v>1351</v>
      </c>
    </row>
    <row r="960" spans="1:11" ht="12" hidden="1" customHeight="1">
      <c r="A960" s="10" t="s">
        <v>52</v>
      </c>
      <c r="B960" s="10" t="s">
        <v>40</v>
      </c>
      <c r="C960" s="10" t="s">
        <v>93</v>
      </c>
      <c r="D960" s="10" t="s">
        <v>40</v>
      </c>
      <c r="E960" s="11">
        <v>205321</v>
      </c>
      <c r="F960" s="10" t="s">
        <v>4076</v>
      </c>
      <c r="G960" s="10" t="s">
        <v>4077</v>
      </c>
      <c r="H960" s="10" t="s">
        <v>4078</v>
      </c>
      <c r="I960" s="11">
        <v>30.505278000000001</v>
      </c>
      <c r="J960" s="11">
        <v>47.803055999999998</v>
      </c>
      <c r="K960" s="10" t="s">
        <v>1351</v>
      </c>
    </row>
    <row r="961" spans="1:11" ht="12" hidden="1" customHeight="1">
      <c r="A961" s="10" t="s">
        <v>52</v>
      </c>
      <c r="B961" s="10" t="s">
        <v>40</v>
      </c>
      <c r="C961" s="10" t="s">
        <v>93</v>
      </c>
      <c r="D961" s="10" t="s">
        <v>40</v>
      </c>
      <c r="E961" s="11">
        <v>205838</v>
      </c>
      <c r="F961" s="10" t="s">
        <v>878</v>
      </c>
      <c r="G961" s="10" t="s">
        <v>534</v>
      </c>
      <c r="H961" s="10" t="s">
        <v>4079</v>
      </c>
      <c r="I961" s="11">
        <v>30.500277780000001</v>
      </c>
      <c r="J961" s="11">
        <v>47.843055560000003</v>
      </c>
      <c r="K961" s="10" t="s">
        <v>1351</v>
      </c>
    </row>
    <row r="962" spans="1:11" ht="12" hidden="1" customHeight="1">
      <c r="A962" s="10" t="s">
        <v>52</v>
      </c>
      <c r="B962" s="10" t="s">
        <v>40</v>
      </c>
      <c r="C962" s="10" t="s">
        <v>93</v>
      </c>
      <c r="D962" s="10" t="s">
        <v>40</v>
      </c>
      <c r="E962" s="11">
        <v>205319</v>
      </c>
      <c r="F962" s="10" t="s">
        <v>4080</v>
      </c>
      <c r="G962" s="10" t="s">
        <v>4081</v>
      </c>
      <c r="H962" s="10" t="s">
        <v>4082</v>
      </c>
      <c r="I962" s="11">
        <v>30.504999999999999</v>
      </c>
      <c r="J962" s="11">
        <v>47.850555999999997</v>
      </c>
      <c r="K962" s="10" t="s">
        <v>1351</v>
      </c>
    </row>
    <row r="963" spans="1:11" ht="12" hidden="1" customHeight="1">
      <c r="A963" s="10" t="s">
        <v>52</v>
      </c>
      <c r="B963" s="10" t="s">
        <v>40</v>
      </c>
      <c r="C963" s="10" t="s">
        <v>93</v>
      </c>
      <c r="D963" s="10" t="s">
        <v>40</v>
      </c>
      <c r="E963" s="11">
        <v>205947</v>
      </c>
      <c r="F963" s="10" t="s">
        <v>4083</v>
      </c>
      <c r="G963" s="10" t="s">
        <v>4084</v>
      </c>
      <c r="H963" s="10" t="s">
        <v>4085</v>
      </c>
      <c r="I963" s="11">
        <v>30.448499999999999</v>
      </c>
      <c r="J963" s="11">
        <v>47.801200000000001</v>
      </c>
      <c r="K963" s="10" t="s">
        <v>1351</v>
      </c>
    </row>
    <row r="964" spans="1:11" ht="12" hidden="1" customHeight="1">
      <c r="A964" s="10" t="s">
        <v>52</v>
      </c>
      <c r="B964" s="10" t="s">
        <v>40</v>
      </c>
      <c r="C964" s="10" t="s">
        <v>93</v>
      </c>
      <c r="D964" s="10" t="s">
        <v>40</v>
      </c>
      <c r="E964" s="11">
        <v>205317</v>
      </c>
      <c r="F964" s="10" t="s">
        <v>4086</v>
      </c>
      <c r="G964" s="10" t="s">
        <v>4087</v>
      </c>
      <c r="H964" s="10" t="s">
        <v>4088</v>
      </c>
      <c r="I964" s="11">
        <v>30.503889000000001</v>
      </c>
      <c r="J964" s="11">
        <v>47.804200000000002</v>
      </c>
      <c r="K964" s="10" t="s">
        <v>1351</v>
      </c>
    </row>
    <row r="965" spans="1:11" ht="12" hidden="1" customHeight="1">
      <c r="A965" s="10" t="s">
        <v>52</v>
      </c>
      <c r="B965" s="10" t="s">
        <v>40</v>
      </c>
      <c r="C965" s="10" t="s">
        <v>93</v>
      </c>
      <c r="D965" s="10" t="s">
        <v>40</v>
      </c>
      <c r="E965" s="11">
        <v>205458</v>
      </c>
      <c r="F965" s="10" t="s">
        <v>4089</v>
      </c>
      <c r="G965" s="10" t="s">
        <v>4090</v>
      </c>
      <c r="H965" s="10" t="s">
        <v>4091</v>
      </c>
      <c r="I965" s="11">
        <v>30.574324000000001</v>
      </c>
      <c r="J965" s="11">
        <v>47.768613999999999</v>
      </c>
      <c r="K965" s="10" t="s">
        <v>1351</v>
      </c>
    </row>
    <row r="966" spans="1:11" ht="12" hidden="1" customHeight="1">
      <c r="A966" s="10" t="s">
        <v>52</v>
      </c>
      <c r="B966" s="10" t="s">
        <v>40</v>
      </c>
      <c r="C966" s="10" t="s">
        <v>93</v>
      </c>
      <c r="D966" s="10" t="s">
        <v>40</v>
      </c>
      <c r="E966" s="11">
        <v>205327</v>
      </c>
      <c r="F966" s="10" t="s">
        <v>4092</v>
      </c>
      <c r="G966" s="10" t="s">
        <v>4093</v>
      </c>
      <c r="H966" s="10" t="s">
        <v>4094</v>
      </c>
      <c r="I966" s="11">
        <v>30.508056</v>
      </c>
      <c r="J966" s="11">
        <v>47.805278000000001</v>
      </c>
      <c r="K966" s="10" t="s">
        <v>1351</v>
      </c>
    </row>
    <row r="967" spans="1:11" ht="12" hidden="1" customHeight="1">
      <c r="A967" s="10" t="s">
        <v>52</v>
      </c>
      <c r="B967" s="10" t="s">
        <v>40</v>
      </c>
      <c r="C967" s="10" t="s">
        <v>93</v>
      </c>
      <c r="D967" s="10" t="s">
        <v>40</v>
      </c>
      <c r="E967" s="11">
        <v>205325</v>
      </c>
      <c r="F967" s="10" t="s">
        <v>4095</v>
      </c>
      <c r="G967" s="10" t="s">
        <v>4096</v>
      </c>
      <c r="H967" s="10" t="s">
        <v>4097</v>
      </c>
      <c r="I967" s="11">
        <v>30.5075</v>
      </c>
      <c r="J967" s="11">
        <v>47.796944000000003</v>
      </c>
      <c r="K967" s="10" t="s">
        <v>1351</v>
      </c>
    </row>
    <row r="968" spans="1:11" ht="12" hidden="1" customHeight="1">
      <c r="A968" s="10" t="s">
        <v>52</v>
      </c>
      <c r="B968" s="10" t="s">
        <v>40</v>
      </c>
      <c r="C968" s="10" t="s">
        <v>93</v>
      </c>
      <c r="D968" s="10" t="s">
        <v>40</v>
      </c>
      <c r="E968" s="11">
        <v>205948</v>
      </c>
      <c r="F968" s="10" t="s">
        <v>4098</v>
      </c>
      <c r="G968" s="10" t="s">
        <v>4099</v>
      </c>
      <c r="H968" s="10" t="s">
        <v>4100</v>
      </c>
      <c r="I968" s="11">
        <v>30.476400000000002</v>
      </c>
      <c r="J968" s="11">
        <v>47.838299999999997</v>
      </c>
      <c r="K968" s="10" t="s">
        <v>1351</v>
      </c>
    </row>
    <row r="969" spans="1:11" ht="12" hidden="1" customHeight="1">
      <c r="A969" s="10" t="s">
        <v>52</v>
      </c>
      <c r="B969" s="10" t="s">
        <v>40</v>
      </c>
      <c r="C969" s="10" t="s">
        <v>99</v>
      </c>
      <c r="D969" s="10" t="s">
        <v>2083</v>
      </c>
      <c r="E969" s="11">
        <v>205637</v>
      </c>
      <c r="F969" s="10" t="s">
        <v>4101</v>
      </c>
      <c r="G969" s="10" t="s">
        <v>4102</v>
      </c>
      <c r="H969" s="10" t="s">
        <v>4103</v>
      </c>
      <c r="I969" s="11">
        <v>30.978055999999999</v>
      </c>
      <c r="J969" s="11">
        <v>47.325277999999997</v>
      </c>
      <c r="K969" s="10" t="s">
        <v>1351</v>
      </c>
    </row>
    <row r="970" spans="1:11" ht="12" hidden="1" customHeight="1">
      <c r="A970" s="10" t="s">
        <v>52</v>
      </c>
      <c r="B970" s="10" t="s">
        <v>40</v>
      </c>
      <c r="C970" s="10" t="s">
        <v>99</v>
      </c>
      <c r="D970" s="10" t="s">
        <v>2083</v>
      </c>
      <c r="E970" s="11">
        <v>200145</v>
      </c>
      <c r="F970" s="10" t="s">
        <v>879</v>
      </c>
      <c r="G970" s="10" t="s">
        <v>489</v>
      </c>
      <c r="H970" s="10" t="s">
        <v>4104</v>
      </c>
      <c r="I970" s="11">
        <v>30.934699999999999</v>
      </c>
      <c r="J970" s="11">
        <v>47.259099999999997</v>
      </c>
      <c r="K970" s="10" t="s">
        <v>1351</v>
      </c>
    </row>
    <row r="971" spans="1:11" ht="12" hidden="1" customHeight="1">
      <c r="A971" s="10" t="s">
        <v>52</v>
      </c>
      <c r="B971" s="10" t="s">
        <v>40</v>
      </c>
      <c r="C971" s="10" t="s">
        <v>99</v>
      </c>
      <c r="D971" s="10" t="s">
        <v>2083</v>
      </c>
      <c r="E971" s="11">
        <v>205645</v>
      </c>
      <c r="F971" s="10" t="s">
        <v>4105</v>
      </c>
      <c r="G971" s="10" t="s">
        <v>4106</v>
      </c>
      <c r="H971" s="10" t="s">
        <v>4103</v>
      </c>
      <c r="I971" s="11">
        <v>30.985833</v>
      </c>
      <c r="J971" s="11">
        <v>47.347222000000002</v>
      </c>
      <c r="K971" s="10" t="s">
        <v>1351</v>
      </c>
    </row>
    <row r="972" spans="1:11" ht="12" hidden="1" customHeight="1">
      <c r="A972" s="10" t="s">
        <v>52</v>
      </c>
      <c r="B972" s="10" t="s">
        <v>40</v>
      </c>
      <c r="C972" s="10" t="s">
        <v>99</v>
      </c>
      <c r="D972" s="10" t="s">
        <v>2083</v>
      </c>
      <c r="E972" s="11">
        <v>200283</v>
      </c>
      <c r="F972" s="10" t="s">
        <v>4107</v>
      </c>
      <c r="G972" s="10" t="s">
        <v>4108</v>
      </c>
      <c r="H972" s="10" t="s">
        <v>4103</v>
      </c>
      <c r="I972" s="11">
        <v>31</v>
      </c>
      <c r="J972" s="11">
        <v>47.26</v>
      </c>
      <c r="K972" s="10" t="s">
        <v>1351</v>
      </c>
    </row>
    <row r="973" spans="1:11" ht="12" hidden="1" customHeight="1">
      <c r="A973" s="10" t="s">
        <v>52</v>
      </c>
      <c r="B973" s="10" t="s">
        <v>40</v>
      </c>
      <c r="C973" s="10" t="s">
        <v>102</v>
      </c>
      <c r="D973" s="10" t="s">
        <v>2093</v>
      </c>
      <c r="E973" s="11">
        <v>205961</v>
      </c>
      <c r="F973" s="10" t="s">
        <v>880</v>
      </c>
      <c r="G973" s="10" t="s">
        <v>490</v>
      </c>
      <c r="H973" s="10" t="s">
        <v>4109</v>
      </c>
      <c r="I973" s="11">
        <v>31.1462</v>
      </c>
      <c r="J973" s="11">
        <v>47.433199999999999</v>
      </c>
      <c r="K973" s="10" t="s">
        <v>1351</v>
      </c>
    </row>
    <row r="974" spans="1:11" ht="12" hidden="1" customHeight="1">
      <c r="A974" s="10" t="s">
        <v>52</v>
      </c>
      <c r="B974" s="10" t="s">
        <v>40</v>
      </c>
      <c r="C974" s="10" t="s">
        <v>102</v>
      </c>
      <c r="D974" s="10" t="s">
        <v>2093</v>
      </c>
      <c r="E974" s="11">
        <v>205674</v>
      </c>
      <c r="F974" s="10" t="s">
        <v>881</v>
      </c>
      <c r="G974" s="10" t="s">
        <v>491</v>
      </c>
      <c r="H974" s="10" t="s">
        <v>4110</v>
      </c>
      <c r="I974" s="11">
        <v>30.89</v>
      </c>
      <c r="J974" s="11">
        <v>47.52</v>
      </c>
      <c r="K974" s="10" t="s">
        <v>1351</v>
      </c>
    </row>
    <row r="975" spans="1:11" ht="12" hidden="1" customHeight="1">
      <c r="A975" s="10" t="s">
        <v>52</v>
      </c>
      <c r="B975" s="10" t="s">
        <v>40</v>
      </c>
      <c r="C975" s="10" t="s">
        <v>102</v>
      </c>
      <c r="D975" s="10" t="s">
        <v>2093</v>
      </c>
      <c r="E975" s="11">
        <v>205544</v>
      </c>
      <c r="F975" s="10" t="s">
        <v>4111</v>
      </c>
      <c r="G975" s="10" t="s">
        <v>4112</v>
      </c>
      <c r="H975" s="10" t="s">
        <v>4113</v>
      </c>
      <c r="I975" s="11">
        <v>30.846299999999999</v>
      </c>
      <c r="J975" s="11">
        <v>47.542299999999997</v>
      </c>
      <c r="K975" s="10" t="s">
        <v>1351</v>
      </c>
    </row>
    <row r="976" spans="1:11" ht="12" hidden="1" customHeight="1">
      <c r="A976" s="10" t="s">
        <v>52</v>
      </c>
      <c r="B976" s="10" t="s">
        <v>40</v>
      </c>
      <c r="C976" s="10" t="s">
        <v>102</v>
      </c>
      <c r="D976" s="10" t="s">
        <v>2093</v>
      </c>
      <c r="E976" s="11">
        <v>200157</v>
      </c>
      <c r="F976" s="10" t="s">
        <v>4114</v>
      </c>
      <c r="G976" s="10" t="s">
        <v>4115</v>
      </c>
      <c r="H976" s="10" t="s">
        <v>4116</v>
      </c>
      <c r="I976" s="11">
        <v>30.79</v>
      </c>
      <c r="J976" s="11">
        <v>47.57</v>
      </c>
      <c r="K976" s="10" t="s">
        <v>1351</v>
      </c>
    </row>
    <row r="977" spans="1:11" ht="12" hidden="1" customHeight="1">
      <c r="A977" s="10" t="s">
        <v>52</v>
      </c>
      <c r="B977" s="10" t="s">
        <v>40</v>
      </c>
      <c r="C977" s="10" t="s">
        <v>102</v>
      </c>
      <c r="D977" s="10" t="s">
        <v>2093</v>
      </c>
      <c r="E977" s="11">
        <v>205675</v>
      </c>
      <c r="F977" s="10" t="s">
        <v>882</v>
      </c>
      <c r="G977" s="10" t="s">
        <v>492</v>
      </c>
      <c r="H977" s="10" t="s">
        <v>4117</v>
      </c>
      <c r="I977" s="11">
        <v>31.023333000000001</v>
      </c>
      <c r="J977" s="11">
        <v>47.428888999999998</v>
      </c>
      <c r="K977" s="10" t="s">
        <v>1351</v>
      </c>
    </row>
    <row r="978" spans="1:11" ht="12" hidden="1" customHeight="1">
      <c r="A978" s="10" t="s">
        <v>52</v>
      </c>
      <c r="B978" s="10" t="s">
        <v>40</v>
      </c>
      <c r="C978" s="10" t="s">
        <v>105</v>
      </c>
      <c r="D978" s="10" t="s">
        <v>103</v>
      </c>
      <c r="E978" s="11">
        <v>205937</v>
      </c>
      <c r="F978" s="10" t="s">
        <v>4118</v>
      </c>
      <c r="G978" s="10" t="s">
        <v>4119</v>
      </c>
      <c r="H978" s="10" t="s">
        <v>4120</v>
      </c>
      <c r="I978" s="11">
        <v>30.635200000000001</v>
      </c>
      <c r="J978" s="11">
        <v>47.773899999999998</v>
      </c>
      <c r="K978" s="10" t="s">
        <v>1351</v>
      </c>
    </row>
    <row r="979" spans="1:11" ht="12" hidden="1" customHeight="1">
      <c r="A979" s="10" t="s">
        <v>52</v>
      </c>
      <c r="B979" s="10" t="s">
        <v>40</v>
      </c>
      <c r="C979" s="10" t="s">
        <v>105</v>
      </c>
      <c r="D979" s="10" t="s">
        <v>103</v>
      </c>
      <c r="E979" s="11">
        <v>205864</v>
      </c>
      <c r="F979" s="10" t="s">
        <v>883</v>
      </c>
      <c r="G979" s="10" t="s">
        <v>535</v>
      </c>
      <c r="H979" s="10" t="s">
        <v>4121</v>
      </c>
      <c r="I979" s="11">
        <v>30.588333330000001</v>
      </c>
      <c r="J979" s="11">
        <v>47.793888889999998</v>
      </c>
      <c r="K979" s="10" t="s">
        <v>1351</v>
      </c>
    </row>
    <row r="980" spans="1:11" ht="12" hidden="1" customHeight="1">
      <c r="A980" s="10" t="s">
        <v>52</v>
      </c>
      <c r="B980" s="10" t="s">
        <v>40</v>
      </c>
      <c r="C980" s="10" t="s">
        <v>105</v>
      </c>
      <c r="D980" s="10" t="s">
        <v>103</v>
      </c>
      <c r="E980" s="11">
        <v>205873</v>
      </c>
      <c r="F980" s="10" t="s">
        <v>4122</v>
      </c>
      <c r="G980" s="10" t="s">
        <v>4123</v>
      </c>
      <c r="H980" s="10" t="s">
        <v>4124</v>
      </c>
      <c r="I980" s="11">
        <v>30.818034999999998</v>
      </c>
      <c r="J980" s="11">
        <v>47.602618999999997</v>
      </c>
      <c r="K980" s="10" t="s">
        <v>1351</v>
      </c>
    </row>
    <row r="981" spans="1:11" ht="12" hidden="1" customHeight="1">
      <c r="A981" s="10" t="s">
        <v>52</v>
      </c>
      <c r="B981" s="10" t="s">
        <v>40</v>
      </c>
      <c r="C981" s="10" t="s">
        <v>105</v>
      </c>
      <c r="D981" s="10" t="s">
        <v>103</v>
      </c>
      <c r="E981" s="11">
        <v>205933</v>
      </c>
      <c r="F981" s="10" t="s">
        <v>4125</v>
      </c>
      <c r="G981" s="10" t="s">
        <v>4126</v>
      </c>
      <c r="H981" s="10" t="s">
        <v>4127</v>
      </c>
      <c r="I981" s="11">
        <v>30.51</v>
      </c>
      <c r="J981" s="11">
        <v>47.85</v>
      </c>
      <c r="K981" s="10" t="s">
        <v>1351</v>
      </c>
    </row>
    <row r="982" spans="1:11" ht="12" hidden="1" customHeight="1">
      <c r="A982" s="10" t="s">
        <v>52</v>
      </c>
      <c r="B982" s="10" t="s">
        <v>40</v>
      </c>
      <c r="C982" s="10" t="s">
        <v>105</v>
      </c>
      <c r="D982" s="10" t="s">
        <v>103</v>
      </c>
      <c r="E982" s="11">
        <v>205377</v>
      </c>
      <c r="F982" s="10" t="s">
        <v>4128</v>
      </c>
      <c r="G982" s="10" t="s">
        <v>4129</v>
      </c>
      <c r="H982" s="10" t="s">
        <v>4130</v>
      </c>
      <c r="I982" s="11">
        <v>30.532222000000001</v>
      </c>
      <c r="J982" s="11">
        <v>47.859166999999999</v>
      </c>
      <c r="K982" s="10" t="s">
        <v>1351</v>
      </c>
    </row>
    <row r="983" spans="1:11" ht="12" hidden="1" customHeight="1">
      <c r="A983" s="10" t="s">
        <v>52</v>
      </c>
      <c r="B983" s="10" t="s">
        <v>40</v>
      </c>
      <c r="C983" s="10" t="s">
        <v>105</v>
      </c>
      <c r="D983" s="10" t="s">
        <v>103</v>
      </c>
      <c r="E983" s="11">
        <v>205446</v>
      </c>
      <c r="F983" s="10" t="s">
        <v>4131</v>
      </c>
      <c r="G983" s="10" t="s">
        <v>4132</v>
      </c>
      <c r="H983" s="10" t="s">
        <v>4133</v>
      </c>
      <c r="I983" s="11">
        <v>30.584800000000001</v>
      </c>
      <c r="J983" s="11">
        <v>47.813200000000002</v>
      </c>
      <c r="K983" s="10" t="s">
        <v>1351</v>
      </c>
    </row>
    <row r="984" spans="1:11" ht="12" hidden="1" customHeight="1">
      <c r="A984" s="10" t="s">
        <v>52</v>
      </c>
      <c r="B984" s="10" t="s">
        <v>40</v>
      </c>
      <c r="C984" s="10" t="s">
        <v>105</v>
      </c>
      <c r="D984" s="10" t="s">
        <v>103</v>
      </c>
      <c r="E984" s="11">
        <v>205433</v>
      </c>
      <c r="F984" s="10" t="s">
        <v>4134</v>
      </c>
      <c r="G984" s="10" t="s">
        <v>4135</v>
      </c>
      <c r="H984" s="10" t="s">
        <v>4136</v>
      </c>
      <c r="I984" s="11">
        <v>30.5945</v>
      </c>
      <c r="J984" s="11">
        <v>47.803100000000001</v>
      </c>
      <c r="K984" s="10" t="s">
        <v>1351</v>
      </c>
    </row>
    <row r="985" spans="1:11" ht="12" hidden="1" customHeight="1">
      <c r="A985" s="10" t="s">
        <v>52</v>
      </c>
      <c r="B985" s="10" t="s">
        <v>40</v>
      </c>
      <c r="C985" s="10" t="s">
        <v>105</v>
      </c>
      <c r="D985" s="10" t="s">
        <v>103</v>
      </c>
      <c r="E985" s="11">
        <v>205354</v>
      </c>
      <c r="F985" s="10" t="s">
        <v>4137</v>
      </c>
      <c r="G985" s="10" t="s">
        <v>4138</v>
      </c>
      <c r="H985" s="10" t="s">
        <v>4139</v>
      </c>
      <c r="I985" s="11">
        <v>30.520555999999999</v>
      </c>
      <c r="J985" s="11">
        <v>47.857778000000003</v>
      </c>
      <c r="K985" s="10" t="s">
        <v>1351</v>
      </c>
    </row>
    <row r="986" spans="1:11" ht="12" hidden="1" customHeight="1">
      <c r="A986" s="10" t="s">
        <v>52</v>
      </c>
      <c r="B986" s="10" t="s">
        <v>40</v>
      </c>
      <c r="C986" s="10" t="s">
        <v>105</v>
      </c>
      <c r="D986" s="10" t="s">
        <v>103</v>
      </c>
      <c r="E986" s="11">
        <v>205366</v>
      </c>
      <c r="F986" s="10" t="s">
        <v>4140</v>
      </c>
      <c r="G986" s="10" t="s">
        <v>4141</v>
      </c>
      <c r="H986" s="10" t="s">
        <v>4142</v>
      </c>
      <c r="I986" s="11">
        <v>30.5318</v>
      </c>
      <c r="J986" s="11">
        <v>47.845100000000002</v>
      </c>
      <c r="K986" s="10" t="s">
        <v>1351</v>
      </c>
    </row>
    <row r="987" spans="1:11" ht="12" hidden="1" customHeight="1">
      <c r="A987" s="10" t="s">
        <v>52</v>
      </c>
      <c r="B987" s="10" t="s">
        <v>40</v>
      </c>
      <c r="C987" s="10" t="s">
        <v>105</v>
      </c>
      <c r="D987" s="10" t="s">
        <v>103</v>
      </c>
      <c r="E987" s="11">
        <v>205861</v>
      </c>
      <c r="F987" s="10" t="s">
        <v>4143</v>
      </c>
      <c r="G987" s="10" t="s">
        <v>664</v>
      </c>
      <c r="H987" s="10" t="s">
        <v>4144</v>
      </c>
      <c r="I987" s="11">
        <v>30.47</v>
      </c>
      <c r="J987" s="11">
        <v>47.98</v>
      </c>
      <c r="K987" s="10" t="s">
        <v>1351</v>
      </c>
    </row>
    <row r="988" spans="1:11" ht="12" hidden="1" customHeight="1">
      <c r="A988" s="10" t="s">
        <v>52</v>
      </c>
      <c r="B988" s="10" t="s">
        <v>40</v>
      </c>
      <c r="C988" s="10" t="s">
        <v>105</v>
      </c>
      <c r="D988" s="10" t="s">
        <v>103</v>
      </c>
      <c r="E988" s="11">
        <v>205391</v>
      </c>
      <c r="F988" s="10" t="s">
        <v>884</v>
      </c>
      <c r="G988" s="10" t="s">
        <v>536</v>
      </c>
      <c r="H988" s="10" t="s">
        <v>4145</v>
      </c>
      <c r="I988" s="11">
        <v>30.54</v>
      </c>
      <c r="J988" s="11">
        <v>47.865278000000004</v>
      </c>
      <c r="K988" s="10" t="s">
        <v>1351</v>
      </c>
    </row>
    <row r="989" spans="1:11" ht="12" hidden="1" customHeight="1">
      <c r="A989" s="10" t="s">
        <v>52</v>
      </c>
      <c r="B989" s="10" t="s">
        <v>40</v>
      </c>
      <c r="C989" s="10" t="s">
        <v>105</v>
      </c>
      <c r="D989" s="10" t="s">
        <v>103</v>
      </c>
      <c r="E989" s="11">
        <v>205965</v>
      </c>
      <c r="F989" s="10" t="s">
        <v>885</v>
      </c>
      <c r="G989" s="10" t="s">
        <v>537</v>
      </c>
      <c r="H989" s="10" t="s">
        <v>4146</v>
      </c>
      <c r="I989" s="11">
        <v>30.528600000000001</v>
      </c>
      <c r="J989" s="11">
        <v>47.8536</v>
      </c>
      <c r="K989" s="10" t="s">
        <v>1351</v>
      </c>
    </row>
    <row r="990" spans="1:11" ht="12" hidden="1" customHeight="1">
      <c r="A990" s="10" t="s">
        <v>52</v>
      </c>
      <c r="B990" s="10" t="s">
        <v>40</v>
      </c>
      <c r="C990" s="10" t="s">
        <v>108</v>
      </c>
      <c r="D990" s="10" t="s">
        <v>2103</v>
      </c>
      <c r="E990" s="11">
        <v>204936</v>
      </c>
      <c r="F990" s="10" t="s">
        <v>886</v>
      </c>
      <c r="G990" s="10" t="s">
        <v>494</v>
      </c>
      <c r="H990" s="10" t="s">
        <v>4147</v>
      </c>
      <c r="I990" s="11">
        <v>30.404299999999999</v>
      </c>
      <c r="J990" s="11">
        <v>47.713000000000001</v>
      </c>
      <c r="K990" s="10" t="s">
        <v>1351</v>
      </c>
    </row>
    <row r="991" spans="1:11" ht="12" hidden="1" customHeight="1">
      <c r="A991" s="10" t="s">
        <v>52</v>
      </c>
      <c r="B991" s="10" t="s">
        <v>40</v>
      </c>
      <c r="C991" s="10" t="s">
        <v>108</v>
      </c>
      <c r="D991" s="10" t="s">
        <v>2103</v>
      </c>
      <c r="E991" s="11">
        <v>205179</v>
      </c>
      <c r="F991" s="10" t="s">
        <v>4148</v>
      </c>
      <c r="G991" s="10" t="s">
        <v>4149</v>
      </c>
      <c r="H991" s="10" t="s">
        <v>4150</v>
      </c>
      <c r="I991" s="11">
        <v>30.380832999999999</v>
      </c>
      <c r="J991" s="11">
        <v>47.693333000000003</v>
      </c>
      <c r="K991" s="10" t="s">
        <v>1351</v>
      </c>
    </row>
    <row r="992" spans="1:11" ht="12" hidden="1" customHeight="1">
      <c r="A992" s="10" t="s">
        <v>52</v>
      </c>
      <c r="B992" s="10" t="s">
        <v>40</v>
      </c>
      <c r="C992" s="10" t="s">
        <v>108</v>
      </c>
      <c r="D992" s="10" t="s">
        <v>2103</v>
      </c>
      <c r="E992" s="11">
        <v>205194</v>
      </c>
      <c r="F992" s="10" t="s">
        <v>4151</v>
      </c>
      <c r="G992" s="10" t="s">
        <v>4152</v>
      </c>
      <c r="H992" s="10" t="s">
        <v>4153</v>
      </c>
      <c r="I992" s="11">
        <v>30.395</v>
      </c>
      <c r="J992" s="11">
        <v>47.708333000000003</v>
      </c>
      <c r="K992" s="10" t="s">
        <v>1351</v>
      </c>
    </row>
    <row r="993" spans="1:11" ht="12" hidden="1" customHeight="1">
      <c r="A993" s="10" t="s">
        <v>52</v>
      </c>
      <c r="B993" s="10" t="s">
        <v>40</v>
      </c>
      <c r="C993" s="10" t="s">
        <v>108</v>
      </c>
      <c r="D993" s="10" t="s">
        <v>2103</v>
      </c>
      <c r="E993" s="11">
        <v>205187</v>
      </c>
      <c r="F993" s="10" t="s">
        <v>887</v>
      </c>
      <c r="G993" s="10" t="s">
        <v>495</v>
      </c>
      <c r="H993" s="10" t="s">
        <v>4154</v>
      </c>
      <c r="I993" s="11">
        <v>30.385833000000002</v>
      </c>
      <c r="J993" s="11">
        <v>47.714722000000002</v>
      </c>
      <c r="K993" s="10" t="s">
        <v>1351</v>
      </c>
    </row>
    <row r="994" spans="1:11" ht="12" hidden="1" customHeight="1">
      <c r="A994" s="10" t="s">
        <v>52</v>
      </c>
      <c r="B994" s="10" t="s">
        <v>40</v>
      </c>
      <c r="C994" s="10" t="s">
        <v>108</v>
      </c>
      <c r="D994" s="10" t="s">
        <v>2103</v>
      </c>
      <c r="E994" s="11">
        <v>205184</v>
      </c>
      <c r="F994" s="10" t="s">
        <v>4155</v>
      </c>
      <c r="G994" s="10" t="s">
        <v>4156</v>
      </c>
      <c r="H994" s="10" t="s">
        <v>4157</v>
      </c>
      <c r="I994" s="11">
        <v>30.383056</v>
      </c>
      <c r="J994" s="11">
        <v>47.688056000000003</v>
      </c>
      <c r="K994" s="10" t="s">
        <v>1351</v>
      </c>
    </row>
    <row r="995" spans="1:11" ht="12" hidden="1" customHeight="1">
      <c r="A995" s="10" t="s">
        <v>52</v>
      </c>
      <c r="B995" s="10" t="s">
        <v>40</v>
      </c>
      <c r="C995" s="10" t="s">
        <v>108</v>
      </c>
      <c r="D995" s="10" t="s">
        <v>2103</v>
      </c>
      <c r="E995" s="11">
        <v>205191</v>
      </c>
      <c r="F995" s="10" t="s">
        <v>4158</v>
      </c>
      <c r="G995" s="10" t="s">
        <v>4159</v>
      </c>
      <c r="H995" s="10" t="s">
        <v>4160</v>
      </c>
      <c r="I995" s="11">
        <v>30.391667000000002</v>
      </c>
      <c r="J995" s="11">
        <v>47.700833000000003</v>
      </c>
      <c r="K995" s="10" t="s">
        <v>1351</v>
      </c>
    </row>
    <row r="996" spans="1:11" ht="12" hidden="1" customHeight="1">
      <c r="A996" s="10" t="s">
        <v>52</v>
      </c>
      <c r="B996" s="10" t="s">
        <v>40</v>
      </c>
      <c r="C996" s="10" t="s">
        <v>108</v>
      </c>
      <c r="D996" s="10" t="s">
        <v>2103</v>
      </c>
      <c r="E996" s="11">
        <v>200158</v>
      </c>
      <c r="F996" s="10" t="s">
        <v>4161</v>
      </c>
      <c r="G996" s="10" t="s">
        <v>4162</v>
      </c>
      <c r="H996" s="10" t="s">
        <v>4163</v>
      </c>
      <c r="I996" s="11">
        <v>30.363299999999999</v>
      </c>
      <c r="J996" s="11">
        <v>47.716500000000003</v>
      </c>
      <c r="K996" s="10" t="s">
        <v>1351</v>
      </c>
    </row>
    <row r="997" spans="1:11" ht="12" hidden="1" customHeight="1">
      <c r="A997" s="10" t="s">
        <v>52</v>
      </c>
      <c r="B997" s="10" t="s">
        <v>40</v>
      </c>
      <c r="C997" s="10" t="s">
        <v>108</v>
      </c>
      <c r="D997" s="10" t="s">
        <v>2103</v>
      </c>
      <c r="E997" s="11">
        <v>205079</v>
      </c>
      <c r="F997" s="10" t="s">
        <v>4164</v>
      </c>
      <c r="G997" s="10" t="s">
        <v>4165</v>
      </c>
      <c r="H997" s="10" t="s">
        <v>4103</v>
      </c>
      <c r="I997" s="11">
        <v>30.038611</v>
      </c>
      <c r="J997" s="11">
        <v>47.908332999999999</v>
      </c>
      <c r="K997" s="10" t="s">
        <v>1351</v>
      </c>
    </row>
    <row r="998" spans="1:11" ht="12" hidden="1" customHeight="1">
      <c r="A998" s="10" t="s">
        <v>52</v>
      </c>
      <c r="B998" s="10" t="s">
        <v>40</v>
      </c>
      <c r="C998" s="10" t="s">
        <v>108</v>
      </c>
      <c r="D998" s="10" t="s">
        <v>2103</v>
      </c>
      <c r="E998" s="11">
        <v>205816</v>
      </c>
      <c r="F998" s="10" t="s">
        <v>888</v>
      </c>
      <c r="G998" s="10" t="s">
        <v>496</v>
      </c>
      <c r="H998" s="10" t="s">
        <v>4166</v>
      </c>
      <c r="I998" s="11">
        <v>30.474166669999999</v>
      </c>
      <c r="J998" s="11">
        <v>47.647222220000003</v>
      </c>
      <c r="K998" s="10" t="s">
        <v>1351</v>
      </c>
    </row>
    <row r="999" spans="1:11" ht="12" hidden="1" customHeight="1">
      <c r="A999" s="10" t="s">
        <v>52</v>
      </c>
      <c r="B999" s="10" t="s">
        <v>40</v>
      </c>
      <c r="C999" s="10" t="s">
        <v>108</v>
      </c>
      <c r="D999" s="10" t="s">
        <v>2103</v>
      </c>
      <c r="E999" s="11">
        <v>205078</v>
      </c>
      <c r="F999" s="10" t="s">
        <v>4167</v>
      </c>
      <c r="G999" s="10" t="s">
        <v>4168</v>
      </c>
      <c r="H999" s="10" t="s">
        <v>4103</v>
      </c>
      <c r="I999" s="11">
        <v>30.038333000000002</v>
      </c>
      <c r="J999" s="11">
        <v>47.915832999999999</v>
      </c>
      <c r="K999" s="10" t="s">
        <v>1351</v>
      </c>
    </row>
    <row r="1000" spans="1:11" ht="12" hidden="1" customHeight="1">
      <c r="A1000" s="10" t="s">
        <v>52</v>
      </c>
      <c r="B1000" s="10" t="s">
        <v>40</v>
      </c>
      <c r="C1000" s="10" t="s">
        <v>108</v>
      </c>
      <c r="D1000" s="10" t="s">
        <v>2103</v>
      </c>
      <c r="E1000" s="11">
        <v>205913</v>
      </c>
      <c r="F1000" s="10" t="s">
        <v>889</v>
      </c>
      <c r="G1000" s="10" t="s">
        <v>498</v>
      </c>
      <c r="H1000" s="10" t="s">
        <v>4169</v>
      </c>
      <c r="I1000" s="11">
        <v>30.379100000000001</v>
      </c>
      <c r="J1000" s="11">
        <v>47.722999999999999</v>
      </c>
      <c r="K1000" s="10" t="s">
        <v>1351</v>
      </c>
    </row>
    <row r="1001" spans="1:11" ht="12" hidden="1" customHeight="1">
      <c r="A1001" s="10" t="s">
        <v>52</v>
      </c>
      <c r="B1001" s="10" t="s">
        <v>40</v>
      </c>
      <c r="C1001" s="10" t="s">
        <v>108</v>
      </c>
      <c r="D1001" s="10" t="s">
        <v>2103</v>
      </c>
      <c r="E1001" s="11">
        <v>205796</v>
      </c>
      <c r="F1001" s="10" t="s">
        <v>890</v>
      </c>
      <c r="G1001" s="10" t="s">
        <v>499</v>
      </c>
      <c r="H1001" s="10" t="s">
        <v>4170</v>
      </c>
      <c r="I1001" s="11">
        <v>30.381599999999999</v>
      </c>
      <c r="J1001" s="11">
        <v>47.731400000000001</v>
      </c>
      <c r="K1001" s="10" t="s">
        <v>1351</v>
      </c>
    </row>
    <row r="1002" spans="1:11" ht="12" hidden="1" customHeight="1">
      <c r="A1002" s="10" t="s">
        <v>52</v>
      </c>
      <c r="B1002" s="10" t="s">
        <v>40</v>
      </c>
      <c r="C1002" s="10" t="s">
        <v>108</v>
      </c>
      <c r="D1002" s="10" t="s">
        <v>2103</v>
      </c>
      <c r="E1002" s="11">
        <v>205820</v>
      </c>
      <c r="F1002" s="10" t="s">
        <v>891</v>
      </c>
      <c r="G1002" s="10" t="s">
        <v>383</v>
      </c>
      <c r="H1002" s="10" t="s">
        <v>4171</v>
      </c>
      <c r="I1002" s="11">
        <v>30.37083333</v>
      </c>
      <c r="J1002" s="11">
        <v>47.723333330000003</v>
      </c>
      <c r="K1002" s="10" t="s">
        <v>1351</v>
      </c>
    </row>
    <row r="1003" spans="1:11" ht="12" hidden="1" customHeight="1">
      <c r="A1003" s="10" t="s">
        <v>52</v>
      </c>
      <c r="B1003" s="10" t="s">
        <v>40</v>
      </c>
      <c r="C1003" s="10" t="s">
        <v>108</v>
      </c>
      <c r="D1003" s="10" t="s">
        <v>2103</v>
      </c>
      <c r="E1003" s="11">
        <v>205828</v>
      </c>
      <c r="F1003" s="10" t="s">
        <v>4172</v>
      </c>
      <c r="G1003" s="10" t="s">
        <v>710</v>
      </c>
      <c r="H1003" s="10" t="s">
        <v>4173</v>
      </c>
      <c r="I1003" s="11">
        <v>30.375277780000001</v>
      </c>
      <c r="J1003" s="11">
        <v>47.722777780000001</v>
      </c>
      <c r="K1003" s="10" t="s">
        <v>1351</v>
      </c>
    </row>
    <row r="1004" spans="1:11" ht="12" hidden="1" customHeight="1">
      <c r="A1004" s="10" t="s">
        <v>52</v>
      </c>
      <c r="B1004" s="10" t="s">
        <v>40</v>
      </c>
      <c r="C1004" s="10" t="s">
        <v>108</v>
      </c>
      <c r="D1004" s="10" t="s">
        <v>2103</v>
      </c>
      <c r="E1004" s="11">
        <v>205963</v>
      </c>
      <c r="F1004" s="10" t="s">
        <v>892</v>
      </c>
      <c r="G1004" s="10" t="s">
        <v>500</v>
      </c>
      <c r="H1004" s="10" t="s">
        <v>4174</v>
      </c>
      <c r="I1004" s="11">
        <v>30.379200000000001</v>
      </c>
      <c r="J1004" s="11">
        <v>47.705199999999998</v>
      </c>
      <c r="K1004" s="10" t="s">
        <v>1351</v>
      </c>
    </row>
    <row r="1005" spans="1:11" ht="12" hidden="1" customHeight="1">
      <c r="A1005" s="10" t="s">
        <v>52</v>
      </c>
      <c r="B1005" s="10" t="s">
        <v>40</v>
      </c>
      <c r="C1005" s="10" t="s">
        <v>108</v>
      </c>
      <c r="D1005" s="10" t="s">
        <v>2103</v>
      </c>
      <c r="E1005" s="11">
        <v>205084</v>
      </c>
      <c r="F1005" s="10" t="s">
        <v>4175</v>
      </c>
      <c r="G1005" s="10" t="s">
        <v>4176</v>
      </c>
      <c r="H1005" s="10" t="s">
        <v>4103</v>
      </c>
      <c r="I1005" s="11">
        <v>30.045832999999998</v>
      </c>
      <c r="J1005" s="11">
        <v>47.911667000000001</v>
      </c>
      <c r="K1005" s="10" t="s">
        <v>1351</v>
      </c>
    </row>
    <row r="1006" spans="1:11" ht="12" hidden="1" customHeight="1">
      <c r="A1006" s="10" t="s">
        <v>52</v>
      </c>
      <c r="B1006" s="10" t="s">
        <v>40</v>
      </c>
      <c r="C1006" s="10" t="s">
        <v>108</v>
      </c>
      <c r="D1006" s="10" t="s">
        <v>2103</v>
      </c>
      <c r="E1006" s="11">
        <v>205946</v>
      </c>
      <c r="F1006" s="10" t="s">
        <v>4177</v>
      </c>
      <c r="G1006" s="10" t="s">
        <v>4178</v>
      </c>
      <c r="H1006" s="10" t="s">
        <v>4179</v>
      </c>
      <c r="I1006" s="11">
        <v>30.234000000000002</v>
      </c>
      <c r="J1006" s="11">
        <v>47.7682</v>
      </c>
      <c r="K1006" s="10" t="s">
        <v>1351</v>
      </c>
    </row>
    <row r="1007" spans="1:11" ht="12" hidden="1" customHeight="1">
      <c r="A1007" s="10" t="s">
        <v>52</v>
      </c>
      <c r="B1007" s="10" t="s">
        <v>40</v>
      </c>
      <c r="C1007" s="10" t="s">
        <v>108</v>
      </c>
      <c r="D1007" s="10" t="s">
        <v>2103</v>
      </c>
      <c r="E1007" s="11">
        <v>205805</v>
      </c>
      <c r="F1007" s="10" t="s">
        <v>893</v>
      </c>
      <c r="G1007" s="10" t="s">
        <v>501</v>
      </c>
      <c r="H1007" s="10" t="s">
        <v>4180</v>
      </c>
      <c r="I1007" s="11">
        <v>30.225000000000001</v>
      </c>
      <c r="J1007" s="11">
        <v>47.77</v>
      </c>
      <c r="K1007" s="10" t="s">
        <v>1351</v>
      </c>
    </row>
    <row r="1008" spans="1:11" ht="12" hidden="1" customHeight="1">
      <c r="A1008" s="10" t="s">
        <v>52</v>
      </c>
      <c r="B1008" s="10" t="s">
        <v>40</v>
      </c>
      <c r="C1008" s="10" t="s">
        <v>108</v>
      </c>
      <c r="D1008" s="10" t="s">
        <v>2103</v>
      </c>
      <c r="E1008" s="11">
        <v>205949</v>
      </c>
      <c r="F1008" s="10" t="s">
        <v>4181</v>
      </c>
      <c r="G1008" s="10" t="s">
        <v>4182</v>
      </c>
      <c r="H1008" s="10" t="s">
        <v>4183</v>
      </c>
      <c r="I1008" s="11">
        <v>30.395099999999999</v>
      </c>
      <c r="J1008" s="11">
        <v>47.683399999999999</v>
      </c>
      <c r="K1008" s="10" t="s">
        <v>1351</v>
      </c>
    </row>
    <row r="1009" spans="1:11" ht="12" hidden="1" customHeight="1">
      <c r="A1009" s="10" t="s">
        <v>52</v>
      </c>
      <c r="B1009" s="10" t="s">
        <v>40</v>
      </c>
      <c r="C1009" s="10" t="s">
        <v>108</v>
      </c>
      <c r="D1009" s="10" t="s">
        <v>2103</v>
      </c>
      <c r="E1009" s="11">
        <v>200121</v>
      </c>
      <c r="F1009" s="10" t="s">
        <v>4184</v>
      </c>
      <c r="G1009" s="10" t="s">
        <v>4185</v>
      </c>
      <c r="H1009" s="10" t="s">
        <v>4186</v>
      </c>
      <c r="I1009" s="11">
        <v>30.11</v>
      </c>
      <c r="J1009" s="11">
        <v>47.71</v>
      </c>
      <c r="K1009" s="10" t="s">
        <v>1351</v>
      </c>
    </row>
    <row r="1010" spans="1:11" ht="12" hidden="1" customHeight="1">
      <c r="A1010" s="10" t="s">
        <v>52</v>
      </c>
      <c r="B1010" s="10" t="s">
        <v>40</v>
      </c>
      <c r="C1010" s="10" t="s">
        <v>108</v>
      </c>
      <c r="D1010" s="10" t="s">
        <v>2103</v>
      </c>
      <c r="E1010" s="11">
        <v>200120</v>
      </c>
      <c r="F1010" s="10" t="s">
        <v>894</v>
      </c>
      <c r="G1010" s="10" t="s">
        <v>502</v>
      </c>
      <c r="H1010" s="10" t="s">
        <v>4187</v>
      </c>
      <c r="I1010" s="11">
        <v>30.03</v>
      </c>
      <c r="J1010" s="11">
        <v>47.92</v>
      </c>
      <c r="K1010" s="10" t="s">
        <v>1351</v>
      </c>
    </row>
    <row r="1011" spans="1:11" ht="12" hidden="1" customHeight="1">
      <c r="A1011" s="10" t="s">
        <v>62</v>
      </c>
      <c r="B1011" s="10" t="s">
        <v>43</v>
      </c>
      <c r="C1011" s="10" t="s">
        <v>122</v>
      </c>
      <c r="D1011" s="10" t="s">
        <v>13</v>
      </c>
      <c r="E1011" s="11">
        <v>411012</v>
      </c>
      <c r="F1011" s="10" t="s">
        <v>895</v>
      </c>
      <c r="G1011" s="10" t="s">
        <v>696</v>
      </c>
      <c r="H1011" s="10" t="s">
        <v>4188</v>
      </c>
      <c r="I1011" s="11">
        <v>32.152546999999998</v>
      </c>
      <c r="J1011" s="11">
        <v>45.016060000000003</v>
      </c>
      <c r="K1011" s="10" t="s">
        <v>1351</v>
      </c>
    </row>
    <row r="1012" spans="1:11" ht="12" hidden="1" customHeight="1">
      <c r="A1012" s="10" t="s">
        <v>62</v>
      </c>
      <c r="B1012" s="10" t="s">
        <v>43</v>
      </c>
      <c r="C1012" s="10" t="s">
        <v>122</v>
      </c>
      <c r="D1012" s="10" t="s">
        <v>13</v>
      </c>
      <c r="E1012" s="11">
        <v>410680</v>
      </c>
      <c r="F1012" s="10" t="s">
        <v>4189</v>
      </c>
      <c r="G1012" s="10" t="s">
        <v>4190</v>
      </c>
      <c r="H1012" s="10" t="s">
        <v>4191</v>
      </c>
      <c r="I1012" s="11">
        <v>32.048369000000001</v>
      </c>
      <c r="J1012" s="11">
        <v>45.139288000000001</v>
      </c>
      <c r="K1012" s="10" t="s">
        <v>1351</v>
      </c>
    </row>
    <row r="1013" spans="1:11" ht="12" hidden="1" customHeight="1">
      <c r="A1013" s="10" t="s">
        <v>62</v>
      </c>
      <c r="B1013" s="10" t="s">
        <v>43</v>
      </c>
      <c r="C1013" s="10" t="s">
        <v>122</v>
      </c>
      <c r="D1013" s="10" t="s">
        <v>13</v>
      </c>
      <c r="E1013" s="11">
        <v>410905</v>
      </c>
      <c r="F1013" s="10" t="s">
        <v>896</v>
      </c>
      <c r="G1013" s="10" t="s">
        <v>697</v>
      </c>
      <c r="H1013" s="10" t="s">
        <v>4192</v>
      </c>
      <c r="I1013" s="11">
        <v>32.060519999999997</v>
      </c>
      <c r="J1013" s="11">
        <v>45.231450000000002</v>
      </c>
      <c r="K1013" s="10" t="s">
        <v>1351</v>
      </c>
    </row>
    <row r="1014" spans="1:11" ht="12" hidden="1" customHeight="1">
      <c r="A1014" s="10" t="s">
        <v>62</v>
      </c>
      <c r="B1014" s="10" t="s">
        <v>43</v>
      </c>
      <c r="C1014" s="10" t="s">
        <v>122</v>
      </c>
      <c r="D1014" s="10" t="s">
        <v>13</v>
      </c>
      <c r="E1014" s="11">
        <v>410875</v>
      </c>
      <c r="F1014" s="10" t="s">
        <v>897</v>
      </c>
      <c r="G1014" s="10" t="s">
        <v>395</v>
      </c>
      <c r="H1014" s="10" t="s">
        <v>4193</v>
      </c>
      <c r="I1014" s="11">
        <v>32.056111110000003</v>
      </c>
      <c r="J1014" s="11">
        <v>45.257777779999998</v>
      </c>
      <c r="K1014" s="10" t="s">
        <v>1351</v>
      </c>
    </row>
    <row r="1015" spans="1:11" ht="12" hidden="1" customHeight="1">
      <c r="A1015" s="10" t="s">
        <v>62</v>
      </c>
      <c r="B1015" s="10" t="s">
        <v>43</v>
      </c>
      <c r="C1015" s="10" t="s">
        <v>122</v>
      </c>
      <c r="D1015" s="10" t="s">
        <v>13</v>
      </c>
      <c r="E1015" s="11">
        <v>410550</v>
      </c>
      <c r="F1015" s="10" t="s">
        <v>4194</v>
      </c>
      <c r="G1015" s="10" t="s">
        <v>4195</v>
      </c>
      <c r="H1015" s="10" t="s">
        <v>4196</v>
      </c>
      <c r="I1015" s="11">
        <v>32.050584000000001</v>
      </c>
      <c r="J1015" s="11">
        <v>45.143780999999997</v>
      </c>
      <c r="K1015" s="10" t="s">
        <v>1351</v>
      </c>
    </row>
    <row r="1016" spans="1:11" ht="12" hidden="1" customHeight="1">
      <c r="A1016" s="10" t="s">
        <v>62</v>
      </c>
      <c r="B1016" s="10" t="s">
        <v>43</v>
      </c>
      <c r="C1016" s="10" t="s">
        <v>122</v>
      </c>
      <c r="D1016" s="10" t="s">
        <v>13</v>
      </c>
      <c r="E1016" s="11">
        <v>410259</v>
      </c>
      <c r="F1016" s="10" t="s">
        <v>898</v>
      </c>
      <c r="G1016" s="10" t="s">
        <v>698</v>
      </c>
      <c r="H1016" s="10" t="s">
        <v>4197</v>
      </c>
      <c r="I1016" s="11">
        <v>31.972221999999999</v>
      </c>
      <c r="J1016" s="11">
        <v>45.413611000000003</v>
      </c>
      <c r="K1016" s="10" t="s">
        <v>1351</v>
      </c>
    </row>
    <row r="1017" spans="1:11" ht="12" hidden="1" customHeight="1">
      <c r="A1017" s="10" t="s">
        <v>62</v>
      </c>
      <c r="B1017" s="10" t="s">
        <v>43</v>
      </c>
      <c r="C1017" s="10" t="s">
        <v>122</v>
      </c>
      <c r="D1017" s="10" t="s">
        <v>13</v>
      </c>
      <c r="E1017" s="11">
        <v>410881</v>
      </c>
      <c r="F1017" s="10" t="s">
        <v>4198</v>
      </c>
      <c r="G1017" s="10" t="s">
        <v>4199</v>
      </c>
      <c r="H1017" s="10" t="s">
        <v>4200</v>
      </c>
      <c r="I1017" s="11">
        <v>32.062777779999998</v>
      </c>
      <c r="J1017" s="11">
        <v>45.253611110000001</v>
      </c>
      <c r="K1017" s="10" t="s">
        <v>1351</v>
      </c>
    </row>
    <row r="1018" spans="1:11" ht="12" hidden="1" customHeight="1">
      <c r="A1018" s="10" t="s">
        <v>62</v>
      </c>
      <c r="B1018" s="10" t="s">
        <v>43</v>
      </c>
      <c r="C1018" s="10" t="s">
        <v>122</v>
      </c>
      <c r="D1018" s="10" t="s">
        <v>13</v>
      </c>
      <c r="E1018" s="11">
        <v>410662</v>
      </c>
      <c r="F1018" s="10" t="s">
        <v>4201</v>
      </c>
      <c r="G1018" s="10" t="s">
        <v>4202</v>
      </c>
      <c r="H1018" s="10" t="s">
        <v>4203</v>
      </c>
      <c r="I1018" s="11">
        <v>32.054174000000003</v>
      </c>
      <c r="J1018" s="11">
        <v>45.152588000000002</v>
      </c>
      <c r="K1018" s="10" t="s">
        <v>1351</v>
      </c>
    </row>
    <row r="1019" spans="1:11" ht="12" hidden="1" customHeight="1">
      <c r="A1019" s="10" t="s">
        <v>62</v>
      </c>
      <c r="B1019" s="10" t="s">
        <v>43</v>
      </c>
      <c r="C1019" s="10" t="s">
        <v>125</v>
      </c>
      <c r="D1019" s="10" t="s">
        <v>123</v>
      </c>
      <c r="E1019" s="11">
        <v>410074</v>
      </c>
      <c r="F1019" s="10" t="s">
        <v>4204</v>
      </c>
      <c r="G1019" s="10" t="s">
        <v>4205</v>
      </c>
      <c r="H1019" s="10" t="s">
        <v>4206</v>
      </c>
      <c r="I1019" s="11">
        <v>32.020336999999998</v>
      </c>
      <c r="J1019" s="11">
        <v>44.841918</v>
      </c>
      <c r="K1019" s="10" t="s">
        <v>1351</v>
      </c>
    </row>
    <row r="1020" spans="1:11" ht="12" hidden="1" customHeight="1">
      <c r="A1020" s="10" t="s">
        <v>62</v>
      </c>
      <c r="B1020" s="10" t="s">
        <v>43</v>
      </c>
      <c r="C1020" s="10" t="s">
        <v>125</v>
      </c>
      <c r="D1020" s="10" t="s">
        <v>123</v>
      </c>
      <c r="E1020" s="11">
        <v>410960</v>
      </c>
      <c r="F1020" s="10" t="s">
        <v>4207</v>
      </c>
      <c r="G1020" s="10" t="s">
        <v>4208</v>
      </c>
      <c r="H1020" s="10" t="s">
        <v>4209</v>
      </c>
      <c r="I1020" s="11">
        <v>31.979984000000002</v>
      </c>
      <c r="J1020" s="11">
        <v>44.950699</v>
      </c>
      <c r="K1020" s="10" t="s">
        <v>1351</v>
      </c>
    </row>
    <row r="1021" spans="1:11" ht="12" hidden="1" customHeight="1">
      <c r="A1021" s="10" t="s">
        <v>62</v>
      </c>
      <c r="B1021" s="10" t="s">
        <v>43</v>
      </c>
      <c r="C1021" s="10" t="s">
        <v>125</v>
      </c>
      <c r="D1021" s="10" t="s">
        <v>123</v>
      </c>
      <c r="E1021" s="11">
        <v>410942</v>
      </c>
      <c r="F1021" s="10" t="s">
        <v>899</v>
      </c>
      <c r="G1021" s="10" t="s">
        <v>701</v>
      </c>
      <c r="H1021" s="10" t="s">
        <v>3041</v>
      </c>
      <c r="I1021" s="11">
        <v>31.968</v>
      </c>
      <c r="J1021" s="11">
        <v>44.959000000000003</v>
      </c>
      <c r="K1021" s="10" t="s">
        <v>1351</v>
      </c>
    </row>
    <row r="1022" spans="1:11" ht="12" hidden="1" customHeight="1">
      <c r="A1022" s="10" t="s">
        <v>62</v>
      </c>
      <c r="B1022" s="10" t="s">
        <v>43</v>
      </c>
      <c r="C1022" s="10" t="s">
        <v>125</v>
      </c>
      <c r="D1022" s="10" t="s">
        <v>123</v>
      </c>
      <c r="E1022" s="11">
        <v>410399</v>
      </c>
      <c r="F1022" s="10" t="s">
        <v>900</v>
      </c>
      <c r="G1022" s="10" t="s">
        <v>702</v>
      </c>
      <c r="H1022" s="10" t="s">
        <v>4210</v>
      </c>
      <c r="I1022" s="11">
        <v>32.002499999999998</v>
      </c>
      <c r="J1022" s="11">
        <v>44.994999999999997</v>
      </c>
      <c r="K1022" s="10" t="s">
        <v>1351</v>
      </c>
    </row>
    <row r="1023" spans="1:11" ht="12" hidden="1" customHeight="1">
      <c r="A1023" s="10" t="s">
        <v>62</v>
      </c>
      <c r="B1023" s="10" t="s">
        <v>43</v>
      </c>
      <c r="C1023" s="10" t="s">
        <v>125</v>
      </c>
      <c r="D1023" s="10" t="s">
        <v>123</v>
      </c>
      <c r="E1023" s="11">
        <v>410975</v>
      </c>
      <c r="F1023" s="10" t="s">
        <v>4211</v>
      </c>
      <c r="G1023" s="10" t="s">
        <v>4212</v>
      </c>
      <c r="H1023" s="10" t="s">
        <v>4213</v>
      </c>
      <c r="I1023" s="11">
        <v>31.992398999999999</v>
      </c>
      <c r="J1023" s="11">
        <v>44.929237999999998</v>
      </c>
      <c r="K1023" s="10" t="s">
        <v>1351</v>
      </c>
    </row>
    <row r="1024" spans="1:11" ht="12" hidden="1" customHeight="1">
      <c r="A1024" s="10" t="s">
        <v>62</v>
      </c>
      <c r="B1024" s="10" t="s">
        <v>43</v>
      </c>
      <c r="C1024" s="10" t="s">
        <v>125</v>
      </c>
      <c r="D1024" s="10" t="s">
        <v>123</v>
      </c>
      <c r="E1024" s="11">
        <v>410946</v>
      </c>
      <c r="F1024" s="10" t="s">
        <v>901</v>
      </c>
      <c r="G1024" s="10" t="s">
        <v>703</v>
      </c>
      <c r="H1024" s="10" t="s">
        <v>4214</v>
      </c>
      <c r="I1024" s="11">
        <v>31.99</v>
      </c>
      <c r="J1024" s="11">
        <v>44.945</v>
      </c>
      <c r="K1024" s="10" t="s">
        <v>1351</v>
      </c>
    </row>
    <row r="1025" spans="1:11" ht="12" hidden="1" customHeight="1">
      <c r="A1025" s="10" t="s">
        <v>62</v>
      </c>
      <c r="B1025" s="10" t="s">
        <v>43</v>
      </c>
      <c r="C1025" s="10" t="s">
        <v>125</v>
      </c>
      <c r="D1025" s="10" t="s">
        <v>123</v>
      </c>
      <c r="E1025" s="11">
        <v>410894</v>
      </c>
      <c r="F1025" s="10" t="s">
        <v>902</v>
      </c>
      <c r="G1025" s="10" t="s">
        <v>704</v>
      </c>
      <c r="H1025" s="10" t="s">
        <v>3626</v>
      </c>
      <c r="I1025" s="11">
        <v>32.00085</v>
      </c>
      <c r="J1025" s="11">
        <v>44.930900000000001</v>
      </c>
      <c r="K1025" s="10" t="s">
        <v>1351</v>
      </c>
    </row>
    <row r="1026" spans="1:11" ht="12" hidden="1" customHeight="1">
      <c r="A1026" s="10" t="s">
        <v>62</v>
      </c>
      <c r="B1026" s="10" t="s">
        <v>43</v>
      </c>
      <c r="C1026" s="10" t="s">
        <v>125</v>
      </c>
      <c r="D1026" s="10" t="s">
        <v>123</v>
      </c>
      <c r="E1026" s="11">
        <v>410341</v>
      </c>
      <c r="F1026" s="10" t="s">
        <v>4215</v>
      </c>
      <c r="G1026" s="10" t="s">
        <v>4216</v>
      </c>
      <c r="H1026" s="10" t="s">
        <v>4217</v>
      </c>
      <c r="I1026" s="11">
        <v>31.987777999999999</v>
      </c>
      <c r="J1026" s="11">
        <v>44.908332999999999</v>
      </c>
      <c r="K1026" s="10" t="s">
        <v>1351</v>
      </c>
    </row>
    <row r="1027" spans="1:11" ht="12" hidden="1" customHeight="1">
      <c r="A1027" s="10" t="s">
        <v>62</v>
      </c>
      <c r="B1027" s="10" t="s">
        <v>43</v>
      </c>
      <c r="C1027" s="10" t="s">
        <v>125</v>
      </c>
      <c r="D1027" s="10" t="s">
        <v>123</v>
      </c>
      <c r="E1027" s="11">
        <v>410468</v>
      </c>
      <c r="F1027" s="10" t="s">
        <v>4218</v>
      </c>
      <c r="G1027" s="10" t="s">
        <v>4219</v>
      </c>
      <c r="H1027" s="10" t="s">
        <v>4220</v>
      </c>
      <c r="I1027" s="11">
        <v>32.021110999999998</v>
      </c>
      <c r="J1027" s="11">
        <v>44.822221999999996</v>
      </c>
      <c r="K1027" s="10" t="s">
        <v>1351</v>
      </c>
    </row>
    <row r="1028" spans="1:11" ht="12" hidden="1" customHeight="1">
      <c r="A1028" s="10" t="s">
        <v>62</v>
      </c>
      <c r="B1028" s="10" t="s">
        <v>43</v>
      </c>
      <c r="C1028" s="10" t="s">
        <v>125</v>
      </c>
      <c r="D1028" s="10" t="s">
        <v>123</v>
      </c>
      <c r="E1028" s="11">
        <v>410877</v>
      </c>
      <c r="F1028" s="10" t="s">
        <v>4221</v>
      </c>
      <c r="G1028" s="10" t="s">
        <v>4222</v>
      </c>
      <c r="H1028" s="10" t="s">
        <v>4223</v>
      </c>
      <c r="I1028" s="11">
        <v>31.991111109999999</v>
      </c>
      <c r="J1028" s="11">
        <v>44.933611110000001</v>
      </c>
      <c r="K1028" s="10" t="s">
        <v>1351</v>
      </c>
    </row>
    <row r="1029" spans="1:11" ht="12" hidden="1" customHeight="1">
      <c r="A1029" s="10" t="s">
        <v>62</v>
      </c>
      <c r="B1029" s="10" t="s">
        <v>43</v>
      </c>
      <c r="C1029" s="10" t="s">
        <v>125</v>
      </c>
      <c r="D1029" s="10" t="s">
        <v>123</v>
      </c>
      <c r="E1029" s="11">
        <v>410184</v>
      </c>
      <c r="F1029" s="10" t="s">
        <v>903</v>
      </c>
      <c r="G1029" s="10" t="s">
        <v>705</v>
      </c>
      <c r="H1029" s="10" t="s">
        <v>4224</v>
      </c>
      <c r="I1029" s="11">
        <v>31.950832999999999</v>
      </c>
      <c r="J1029" s="11">
        <v>44.839722000000002</v>
      </c>
      <c r="K1029" s="10" t="s">
        <v>1351</v>
      </c>
    </row>
    <row r="1030" spans="1:11" ht="12" hidden="1" customHeight="1">
      <c r="A1030" s="10" t="s">
        <v>62</v>
      </c>
      <c r="B1030" s="10" t="s">
        <v>43</v>
      </c>
      <c r="C1030" s="10" t="s">
        <v>125</v>
      </c>
      <c r="D1030" s="10" t="s">
        <v>123</v>
      </c>
      <c r="E1030" s="11">
        <v>410159</v>
      </c>
      <c r="F1030" s="10" t="s">
        <v>4225</v>
      </c>
      <c r="G1030" s="10" t="s">
        <v>4226</v>
      </c>
      <c r="H1030" s="10" t="s">
        <v>4227</v>
      </c>
      <c r="I1030" s="11">
        <v>31.941666999999999</v>
      </c>
      <c r="J1030" s="11">
        <v>44.753610999999999</v>
      </c>
      <c r="K1030" s="10" t="s">
        <v>1351</v>
      </c>
    </row>
    <row r="1031" spans="1:11" ht="12" hidden="1" customHeight="1">
      <c r="A1031" s="10" t="s">
        <v>62</v>
      </c>
      <c r="B1031" s="10" t="s">
        <v>43</v>
      </c>
      <c r="C1031" s="10" t="s">
        <v>125</v>
      </c>
      <c r="D1031" s="10" t="s">
        <v>123</v>
      </c>
      <c r="E1031" s="11">
        <v>411002</v>
      </c>
      <c r="F1031" s="10" t="s">
        <v>904</v>
      </c>
      <c r="G1031" s="10" t="s">
        <v>706</v>
      </c>
      <c r="H1031" s="10" t="s">
        <v>4228</v>
      </c>
      <c r="I1031" s="11">
        <v>32.019229000000003</v>
      </c>
      <c r="J1031" s="11">
        <v>44.902470999999998</v>
      </c>
      <c r="K1031" s="10" t="s">
        <v>1351</v>
      </c>
    </row>
    <row r="1032" spans="1:11" ht="12" hidden="1" customHeight="1">
      <c r="A1032" s="10" t="s">
        <v>62</v>
      </c>
      <c r="B1032" s="10" t="s">
        <v>43</v>
      </c>
      <c r="C1032" s="10" t="s">
        <v>125</v>
      </c>
      <c r="D1032" s="10" t="s">
        <v>123</v>
      </c>
      <c r="E1032" s="11">
        <v>411000</v>
      </c>
      <c r="F1032" s="10" t="s">
        <v>905</v>
      </c>
      <c r="G1032" s="10" t="s">
        <v>707</v>
      </c>
      <c r="H1032" s="10" t="s">
        <v>4229</v>
      </c>
      <c r="I1032" s="11">
        <v>32.002760000000002</v>
      </c>
      <c r="J1032" s="11">
        <v>44.874853999999999</v>
      </c>
      <c r="K1032" s="10" t="s">
        <v>1351</v>
      </c>
    </row>
    <row r="1033" spans="1:11" ht="12" hidden="1" customHeight="1">
      <c r="A1033" s="10" t="s">
        <v>62</v>
      </c>
      <c r="B1033" s="10" t="s">
        <v>43</v>
      </c>
      <c r="C1033" s="10" t="s">
        <v>125</v>
      </c>
      <c r="D1033" s="10" t="s">
        <v>123</v>
      </c>
      <c r="E1033" s="11">
        <v>411001</v>
      </c>
      <c r="F1033" s="10" t="s">
        <v>906</v>
      </c>
      <c r="G1033" s="10" t="s">
        <v>708</v>
      </c>
      <c r="H1033" s="10" t="s">
        <v>4230</v>
      </c>
      <c r="I1033" s="11">
        <v>32.006824999999999</v>
      </c>
      <c r="J1033" s="11">
        <v>44.927616</v>
      </c>
      <c r="K1033" s="10" t="s">
        <v>1351</v>
      </c>
    </row>
    <row r="1034" spans="1:11" ht="12" hidden="1" customHeight="1">
      <c r="A1034" s="10" t="s">
        <v>62</v>
      </c>
      <c r="B1034" s="10" t="s">
        <v>43</v>
      </c>
      <c r="C1034" s="10" t="s">
        <v>125</v>
      </c>
      <c r="D1034" s="10" t="s">
        <v>123</v>
      </c>
      <c r="E1034" s="11">
        <v>411013</v>
      </c>
      <c r="F1034" s="10" t="s">
        <v>907</v>
      </c>
      <c r="G1034" s="10" t="s">
        <v>709</v>
      </c>
      <c r="H1034" s="10" t="s">
        <v>4231</v>
      </c>
      <c r="I1034" s="11">
        <v>32.004840999999999</v>
      </c>
      <c r="J1034" s="11">
        <v>44.945258000000003</v>
      </c>
      <c r="K1034" s="10" t="s">
        <v>1351</v>
      </c>
    </row>
    <row r="1035" spans="1:11" ht="12" hidden="1" customHeight="1">
      <c r="A1035" s="10" t="s">
        <v>62</v>
      </c>
      <c r="B1035" s="10" t="s">
        <v>43</v>
      </c>
      <c r="C1035" s="10" t="s">
        <v>125</v>
      </c>
      <c r="D1035" s="10" t="s">
        <v>123</v>
      </c>
      <c r="E1035" s="11">
        <v>410899</v>
      </c>
      <c r="F1035" s="10" t="s">
        <v>4232</v>
      </c>
      <c r="G1035" s="10" t="s">
        <v>4233</v>
      </c>
      <c r="H1035" s="10" t="s">
        <v>2541</v>
      </c>
      <c r="I1035" s="11">
        <v>32.005330000000001</v>
      </c>
      <c r="J1035" s="11">
        <v>44.856000000000002</v>
      </c>
      <c r="K1035" s="10" t="s">
        <v>1351</v>
      </c>
    </row>
    <row r="1036" spans="1:11" ht="12" hidden="1" customHeight="1">
      <c r="A1036" s="10" t="s">
        <v>62</v>
      </c>
      <c r="B1036" s="10" t="s">
        <v>43</v>
      </c>
      <c r="C1036" s="10" t="s">
        <v>125</v>
      </c>
      <c r="D1036" s="10" t="s">
        <v>123</v>
      </c>
      <c r="E1036" s="11">
        <v>410931</v>
      </c>
      <c r="F1036" s="10" t="s">
        <v>908</v>
      </c>
      <c r="G1036" s="10" t="s">
        <v>710</v>
      </c>
      <c r="H1036" s="10" t="s">
        <v>4173</v>
      </c>
      <c r="I1036" s="11">
        <v>31.993912999999999</v>
      </c>
      <c r="J1036" s="11">
        <v>44.958153000000003</v>
      </c>
      <c r="K1036" s="10" t="s">
        <v>1351</v>
      </c>
    </row>
    <row r="1037" spans="1:11" ht="12" hidden="1" customHeight="1">
      <c r="A1037" s="10" t="s">
        <v>62</v>
      </c>
      <c r="B1037" s="10" t="s">
        <v>43</v>
      </c>
      <c r="C1037" s="10" t="s">
        <v>125</v>
      </c>
      <c r="D1037" s="10" t="s">
        <v>123</v>
      </c>
      <c r="E1037" s="11">
        <v>410821</v>
      </c>
      <c r="F1037" s="10" t="s">
        <v>909</v>
      </c>
      <c r="G1037" s="10" t="s">
        <v>711</v>
      </c>
      <c r="H1037" s="10" t="s">
        <v>4234</v>
      </c>
      <c r="I1037" s="11">
        <v>32.137</v>
      </c>
      <c r="J1037" s="11">
        <v>44.929000000000002</v>
      </c>
      <c r="K1037" s="10" t="s">
        <v>1351</v>
      </c>
    </row>
    <row r="1038" spans="1:11" ht="12" hidden="1" customHeight="1">
      <c r="A1038" s="10" t="s">
        <v>62</v>
      </c>
      <c r="B1038" s="10" t="s">
        <v>43</v>
      </c>
      <c r="C1038" s="10" t="s">
        <v>125</v>
      </c>
      <c r="D1038" s="10" t="s">
        <v>123</v>
      </c>
      <c r="E1038" s="11">
        <v>411005</v>
      </c>
      <c r="F1038" s="10" t="s">
        <v>4235</v>
      </c>
      <c r="G1038" s="10" t="s">
        <v>4236</v>
      </c>
      <c r="H1038" s="10" t="s">
        <v>4237</v>
      </c>
      <c r="I1038" s="11">
        <v>31.98865</v>
      </c>
      <c r="J1038" s="11">
        <v>44.932327999999998</v>
      </c>
      <c r="K1038" s="10" t="s">
        <v>1351</v>
      </c>
    </row>
    <row r="1039" spans="1:11" ht="12" hidden="1" customHeight="1">
      <c r="A1039" s="10" t="s">
        <v>62</v>
      </c>
      <c r="B1039" s="10" t="s">
        <v>43</v>
      </c>
      <c r="C1039" s="10" t="s">
        <v>125</v>
      </c>
      <c r="D1039" s="10" t="s">
        <v>123</v>
      </c>
      <c r="E1039" s="11">
        <v>410880</v>
      </c>
      <c r="F1039" s="10" t="s">
        <v>910</v>
      </c>
      <c r="G1039" s="10" t="s">
        <v>712</v>
      </c>
      <c r="H1039" s="10" t="s">
        <v>4238</v>
      </c>
      <c r="I1039" s="11">
        <v>32.001666669999999</v>
      </c>
      <c r="J1039" s="11">
        <v>44.933333330000004</v>
      </c>
      <c r="K1039" s="10" t="s">
        <v>1351</v>
      </c>
    </row>
    <row r="1040" spans="1:11" ht="12" hidden="1" customHeight="1">
      <c r="A1040" s="10" t="s">
        <v>62</v>
      </c>
      <c r="B1040" s="10" t="s">
        <v>43</v>
      </c>
      <c r="C1040" s="10" t="s">
        <v>125</v>
      </c>
      <c r="D1040" s="10" t="s">
        <v>123</v>
      </c>
      <c r="E1040" s="11">
        <v>411003</v>
      </c>
      <c r="F1040" s="10" t="s">
        <v>911</v>
      </c>
      <c r="G1040" s="10" t="s">
        <v>713</v>
      </c>
      <c r="H1040" s="10" t="s">
        <v>4239</v>
      </c>
      <c r="I1040" s="11">
        <v>32.004086000000001</v>
      </c>
      <c r="J1040" s="11">
        <v>44.896642</v>
      </c>
      <c r="K1040" s="10" t="s">
        <v>1351</v>
      </c>
    </row>
    <row r="1041" spans="1:11" ht="12" hidden="1" customHeight="1">
      <c r="A1041" s="10" t="s">
        <v>62</v>
      </c>
      <c r="B1041" s="10" t="s">
        <v>43</v>
      </c>
      <c r="C1041" s="10" t="s">
        <v>125</v>
      </c>
      <c r="D1041" s="10" t="s">
        <v>123</v>
      </c>
      <c r="E1041" s="11">
        <v>410939</v>
      </c>
      <c r="F1041" s="10" t="s">
        <v>912</v>
      </c>
      <c r="G1041" s="10" t="s">
        <v>715</v>
      </c>
      <c r="H1041" s="10" t="s">
        <v>4240</v>
      </c>
      <c r="I1041" s="11">
        <v>31.996500000000001</v>
      </c>
      <c r="J1041" s="11">
        <v>44.954484000000001</v>
      </c>
      <c r="K1041" s="10" t="s">
        <v>1351</v>
      </c>
    </row>
    <row r="1042" spans="1:11" ht="12" hidden="1" customHeight="1">
      <c r="A1042" s="10" t="s">
        <v>62</v>
      </c>
      <c r="B1042" s="10" t="s">
        <v>43</v>
      </c>
      <c r="C1042" s="10" t="s">
        <v>125</v>
      </c>
      <c r="D1042" s="10" t="s">
        <v>123</v>
      </c>
      <c r="E1042" s="11">
        <v>411014</v>
      </c>
      <c r="F1042" s="10" t="s">
        <v>913</v>
      </c>
      <c r="G1042" s="10" t="s">
        <v>716</v>
      </c>
      <c r="H1042" s="10" t="s">
        <v>4241</v>
      </c>
      <c r="I1042" s="11">
        <v>31.953140999999999</v>
      </c>
      <c r="J1042" s="11">
        <v>44.826506999999999</v>
      </c>
      <c r="K1042" s="10" t="s">
        <v>1351</v>
      </c>
    </row>
    <row r="1043" spans="1:11" ht="12" hidden="1" customHeight="1">
      <c r="A1043" s="10" t="s">
        <v>62</v>
      </c>
      <c r="B1043" s="10" t="s">
        <v>43</v>
      </c>
      <c r="C1043" s="10" t="s">
        <v>125</v>
      </c>
      <c r="D1043" s="10" t="s">
        <v>123</v>
      </c>
      <c r="E1043" s="11">
        <v>411006</v>
      </c>
      <c r="F1043" s="10" t="s">
        <v>914</v>
      </c>
      <c r="G1043" s="10" t="s">
        <v>717</v>
      </c>
      <c r="H1043" s="10" t="s">
        <v>4242</v>
      </c>
      <c r="I1043" s="11">
        <v>31.994479999999999</v>
      </c>
      <c r="J1043" s="11">
        <v>44.899985000000001</v>
      </c>
      <c r="K1043" s="10" t="s">
        <v>1351</v>
      </c>
    </row>
    <row r="1044" spans="1:11" ht="12" hidden="1" customHeight="1">
      <c r="A1044" s="10" t="s">
        <v>62</v>
      </c>
      <c r="B1044" s="10" t="s">
        <v>43</v>
      </c>
      <c r="C1044" s="10" t="s">
        <v>128</v>
      </c>
      <c r="D1044" s="10" t="s">
        <v>126</v>
      </c>
      <c r="E1044" s="11">
        <v>410924</v>
      </c>
      <c r="F1044" s="10" t="s">
        <v>4243</v>
      </c>
      <c r="G1044" s="10" t="s">
        <v>4244</v>
      </c>
      <c r="H1044" s="10" t="s">
        <v>4245</v>
      </c>
      <c r="I1044" s="11">
        <v>31.732669999999999</v>
      </c>
      <c r="J1044" s="11">
        <v>44.967199999999998</v>
      </c>
      <c r="K1044" s="10" t="s">
        <v>1351</v>
      </c>
    </row>
    <row r="1045" spans="1:11" ht="12" hidden="1" customHeight="1">
      <c r="A1045" s="10" t="s">
        <v>62</v>
      </c>
      <c r="B1045" s="10" t="s">
        <v>43</v>
      </c>
      <c r="C1045" s="10" t="s">
        <v>128</v>
      </c>
      <c r="D1045" s="10" t="s">
        <v>126</v>
      </c>
      <c r="E1045" s="11">
        <v>409971</v>
      </c>
      <c r="F1045" s="10" t="s">
        <v>4246</v>
      </c>
      <c r="G1045" s="10" t="s">
        <v>4247</v>
      </c>
      <c r="H1045" s="10" t="s">
        <v>4248</v>
      </c>
      <c r="I1045" s="11">
        <v>31.818332999999999</v>
      </c>
      <c r="J1045" s="11">
        <v>44.9375</v>
      </c>
      <c r="K1045" s="10" t="s">
        <v>1351</v>
      </c>
    </row>
    <row r="1046" spans="1:11" ht="12" hidden="1" customHeight="1">
      <c r="A1046" s="10" t="s">
        <v>62</v>
      </c>
      <c r="B1046" s="10" t="s">
        <v>43</v>
      </c>
      <c r="C1046" s="10" t="s">
        <v>128</v>
      </c>
      <c r="D1046" s="10" t="s">
        <v>126</v>
      </c>
      <c r="E1046" s="11">
        <v>409992</v>
      </c>
      <c r="F1046" s="10" t="s">
        <v>4249</v>
      </c>
      <c r="G1046" s="10" t="s">
        <v>4250</v>
      </c>
      <c r="H1046" s="10" t="s">
        <v>4251</v>
      </c>
      <c r="I1046" s="11">
        <v>31.835277999999999</v>
      </c>
      <c r="J1046" s="11">
        <v>44.923333</v>
      </c>
      <c r="K1046" s="10" t="s">
        <v>1351</v>
      </c>
    </row>
    <row r="1047" spans="1:11" ht="12" hidden="1" customHeight="1">
      <c r="A1047" s="10" t="s">
        <v>62</v>
      </c>
      <c r="B1047" s="10" t="s">
        <v>43</v>
      </c>
      <c r="C1047" s="10" t="s">
        <v>128</v>
      </c>
      <c r="D1047" s="10" t="s">
        <v>126</v>
      </c>
      <c r="E1047" s="11">
        <v>410948</v>
      </c>
      <c r="F1047" s="10" t="s">
        <v>4252</v>
      </c>
      <c r="G1047" s="10" t="s">
        <v>4253</v>
      </c>
      <c r="H1047" s="10" t="s">
        <v>2638</v>
      </c>
      <c r="I1047" s="11">
        <v>31.714269999999999</v>
      </c>
      <c r="J1047" s="11">
        <v>44.970140000000001</v>
      </c>
      <c r="K1047" s="10" t="s">
        <v>1351</v>
      </c>
    </row>
    <row r="1048" spans="1:11" ht="12" hidden="1" customHeight="1">
      <c r="A1048" s="10" t="s">
        <v>62</v>
      </c>
      <c r="B1048" s="10" t="s">
        <v>43</v>
      </c>
      <c r="C1048" s="10" t="s">
        <v>131</v>
      </c>
      <c r="D1048" s="10" t="s">
        <v>2806</v>
      </c>
      <c r="E1048" s="16">
        <v>410204</v>
      </c>
      <c r="F1048" s="10" t="s">
        <v>4254</v>
      </c>
      <c r="G1048" s="10" t="s">
        <v>4255</v>
      </c>
      <c r="H1048" s="10" t="s">
        <v>4256</v>
      </c>
      <c r="I1048" s="11">
        <v>31.959444000000001</v>
      </c>
      <c r="J1048" s="11">
        <v>44.594721999999997</v>
      </c>
      <c r="K1048" s="10" t="s">
        <v>1351</v>
      </c>
    </row>
    <row r="1049" spans="1:11" ht="12" hidden="1" customHeight="1">
      <c r="A1049" s="10" t="s">
        <v>62</v>
      </c>
      <c r="B1049" s="10" t="s">
        <v>43</v>
      </c>
      <c r="C1049" s="10" t="s">
        <v>131</v>
      </c>
      <c r="D1049" s="10" t="s">
        <v>2806</v>
      </c>
      <c r="E1049" s="11">
        <v>409912</v>
      </c>
      <c r="F1049" s="10" t="s">
        <v>4257</v>
      </c>
      <c r="G1049" s="10" t="s">
        <v>4258</v>
      </c>
      <c r="H1049" s="10" t="s">
        <v>4259</v>
      </c>
      <c r="I1049" s="11">
        <v>31.758056</v>
      </c>
      <c r="J1049" s="11">
        <v>44.596111000000001</v>
      </c>
      <c r="K1049" s="10" t="s">
        <v>1351</v>
      </c>
    </row>
    <row r="1050" spans="1:11" ht="12" hidden="1" customHeight="1">
      <c r="A1050" s="10" t="s">
        <v>62</v>
      </c>
      <c r="B1050" s="10" t="s">
        <v>43</v>
      </c>
      <c r="C1050" s="10" t="s">
        <v>131</v>
      </c>
      <c r="D1050" s="10" t="s">
        <v>2806</v>
      </c>
      <c r="E1050" s="11">
        <v>410967</v>
      </c>
      <c r="F1050" s="10" t="s">
        <v>4260</v>
      </c>
      <c r="G1050" s="10" t="s">
        <v>4261</v>
      </c>
      <c r="H1050" s="10" t="s">
        <v>4262</v>
      </c>
      <c r="I1050" s="11">
        <v>31.962433999999998</v>
      </c>
      <c r="J1050" s="11">
        <v>44.611575999999999</v>
      </c>
      <c r="K1050" s="10" t="s">
        <v>1351</v>
      </c>
    </row>
    <row r="1051" spans="1:11" ht="12" hidden="1" customHeight="1">
      <c r="A1051" s="10" t="s">
        <v>62</v>
      </c>
      <c r="B1051" s="10" t="s">
        <v>43</v>
      </c>
      <c r="C1051" s="10" t="s">
        <v>131</v>
      </c>
      <c r="D1051" s="10" t="s">
        <v>2806</v>
      </c>
      <c r="E1051" s="11">
        <v>410196</v>
      </c>
      <c r="F1051" s="10" t="s">
        <v>915</v>
      </c>
      <c r="G1051" s="10" t="s">
        <v>699</v>
      </c>
      <c r="H1051" s="10" t="s">
        <v>2638</v>
      </c>
      <c r="I1051" s="11">
        <v>31.956666999999999</v>
      </c>
      <c r="J1051" s="11">
        <v>44.586666999999998</v>
      </c>
      <c r="K1051" s="10" t="s">
        <v>1351</v>
      </c>
    </row>
    <row r="1052" spans="1:11" ht="12" hidden="1" customHeight="1">
      <c r="A1052" s="10" t="s">
        <v>62</v>
      </c>
      <c r="B1052" s="10" t="s">
        <v>43</v>
      </c>
      <c r="C1052" s="10" t="s">
        <v>131</v>
      </c>
      <c r="D1052" s="10" t="s">
        <v>2806</v>
      </c>
      <c r="E1052" s="11">
        <v>411015</v>
      </c>
      <c r="F1052" s="10" t="s">
        <v>916</v>
      </c>
      <c r="G1052" s="10" t="s">
        <v>700</v>
      </c>
      <c r="H1052" s="10" t="s">
        <v>4263</v>
      </c>
      <c r="I1052" s="11">
        <v>31.9375</v>
      </c>
      <c r="J1052" s="11">
        <v>44.577500000000001</v>
      </c>
      <c r="K1052" s="10" t="s">
        <v>1351</v>
      </c>
    </row>
    <row r="1053" spans="1:11" ht="12" hidden="1" customHeight="1">
      <c r="A1053" s="10" t="s">
        <v>62</v>
      </c>
      <c r="B1053" s="10" t="s">
        <v>43</v>
      </c>
      <c r="C1053" s="10" t="s">
        <v>131</v>
      </c>
      <c r="D1053" s="10" t="s">
        <v>2806</v>
      </c>
      <c r="E1053" s="11">
        <v>410221</v>
      </c>
      <c r="F1053" s="10" t="s">
        <v>4264</v>
      </c>
      <c r="G1053" s="10" t="s">
        <v>4265</v>
      </c>
      <c r="H1053" s="10" t="s">
        <v>4266</v>
      </c>
      <c r="I1053" s="11">
        <v>31.963332999999999</v>
      </c>
      <c r="J1053" s="11">
        <v>44.601388999999998</v>
      </c>
      <c r="K1053" s="10" t="s">
        <v>1351</v>
      </c>
    </row>
    <row r="1054" spans="1:11" ht="12" hidden="1" customHeight="1">
      <c r="A1054" s="10" t="s">
        <v>64</v>
      </c>
      <c r="B1054" s="10" t="s">
        <v>45</v>
      </c>
      <c r="C1054" s="10" t="s">
        <v>133</v>
      </c>
      <c r="D1054" s="10" t="s">
        <v>17</v>
      </c>
      <c r="E1054" s="11">
        <v>513350</v>
      </c>
      <c r="F1054" s="10" t="s">
        <v>917</v>
      </c>
      <c r="G1054" s="10" t="s">
        <v>740</v>
      </c>
      <c r="H1054" s="10" t="s">
        <v>4267</v>
      </c>
      <c r="I1054" s="11">
        <v>35.517870000000002</v>
      </c>
      <c r="J1054" s="11">
        <v>44.808579999999999</v>
      </c>
      <c r="K1054" s="10" t="s">
        <v>1351</v>
      </c>
    </row>
    <row r="1055" spans="1:11" ht="12" hidden="1" customHeight="1">
      <c r="A1055" s="10" t="s">
        <v>64</v>
      </c>
      <c r="B1055" s="10" t="s">
        <v>45</v>
      </c>
      <c r="C1055" s="10" t="s">
        <v>133</v>
      </c>
      <c r="D1055" s="10" t="s">
        <v>17</v>
      </c>
      <c r="E1055" s="11">
        <v>509949</v>
      </c>
      <c r="F1055" s="10" t="s">
        <v>4268</v>
      </c>
      <c r="G1055" s="10" t="s">
        <v>2485</v>
      </c>
      <c r="H1055" s="10" t="s">
        <v>4269</v>
      </c>
      <c r="I1055" s="11">
        <v>35.71</v>
      </c>
      <c r="J1055" s="11">
        <v>44.93</v>
      </c>
      <c r="K1055" s="10" t="s">
        <v>1351</v>
      </c>
    </row>
    <row r="1056" spans="1:11" ht="12" hidden="1" customHeight="1">
      <c r="A1056" s="10" t="s">
        <v>64</v>
      </c>
      <c r="B1056" s="10" t="s">
        <v>45</v>
      </c>
      <c r="C1056" s="10" t="s">
        <v>133</v>
      </c>
      <c r="D1056" s="10" t="s">
        <v>17</v>
      </c>
      <c r="E1056" s="11">
        <v>513239</v>
      </c>
      <c r="F1056" s="10" t="s">
        <v>4270</v>
      </c>
      <c r="G1056" s="10" t="s">
        <v>4271</v>
      </c>
      <c r="H1056" s="10" t="s">
        <v>4103</v>
      </c>
      <c r="I1056" s="11">
        <v>35.544820000000001</v>
      </c>
      <c r="J1056" s="11">
        <v>44.83305</v>
      </c>
      <c r="K1056" s="10" t="s">
        <v>1351</v>
      </c>
    </row>
    <row r="1057" spans="1:11" ht="12" hidden="1" customHeight="1">
      <c r="A1057" s="10" t="s">
        <v>64</v>
      </c>
      <c r="B1057" s="10" t="s">
        <v>45</v>
      </c>
      <c r="C1057" s="10" t="s">
        <v>133</v>
      </c>
      <c r="D1057" s="10" t="s">
        <v>17</v>
      </c>
      <c r="E1057" s="11">
        <v>503224</v>
      </c>
      <c r="F1057" s="10" t="s">
        <v>4272</v>
      </c>
      <c r="G1057" s="10" t="s">
        <v>4273</v>
      </c>
      <c r="H1057" s="10" t="s">
        <v>4274</v>
      </c>
      <c r="I1057" s="11">
        <v>35.549999999999997</v>
      </c>
      <c r="J1057" s="11">
        <v>44.84</v>
      </c>
      <c r="K1057" s="10" t="s">
        <v>1351</v>
      </c>
    </row>
    <row r="1058" spans="1:11" ht="12" hidden="1" customHeight="1">
      <c r="A1058" s="10" t="s">
        <v>64</v>
      </c>
      <c r="B1058" s="10" t="s">
        <v>45</v>
      </c>
      <c r="C1058" s="10" t="s">
        <v>133</v>
      </c>
      <c r="D1058" s="10" t="s">
        <v>17</v>
      </c>
      <c r="E1058" s="11">
        <v>513312</v>
      </c>
      <c r="F1058" s="10" t="s">
        <v>4275</v>
      </c>
      <c r="G1058" s="10" t="s">
        <v>4276</v>
      </c>
      <c r="H1058" s="10" t="s">
        <v>4277</v>
      </c>
      <c r="I1058" s="11">
        <v>35.623860000000001</v>
      </c>
      <c r="J1058" s="11">
        <v>44.967109999999998</v>
      </c>
      <c r="K1058" s="10" t="s">
        <v>1351</v>
      </c>
    </row>
    <row r="1059" spans="1:11" ht="12" hidden="1" customHeight="1">
      <c r="A1059" s="10" t="s">
        <v>64</v>
      </c>
      <c r="B1059" s="10" t="s">
        <v>45</v>
      </c>
      <c r="C1059" s="10" t="s">
        <v>133</v>
      </c>
      <c r="D1059" s="10" t="s">
        <v>17</v>
      </c>
      <c r="E1059" s="11">
        <v>513352</v>
      </c>
      <c r="F1059" s="10" t="s">
        <v>918</v>
      </c>
      <c r="G1059" s="10" t="s">
        <v>741</v>
      </c>
      <c r="H1059" s="10" t="s">
        <v>4278</v>
      </c>
      <c r="I1059" s="11">
        <v>35.517629999999997</v>
      </c>
      <c r="J1059" s="11">
        <v>44.835859999999997</v>
      </c>
      <c r="K1059" s="10" t="s">
        <v>1351</v>
      </c>
    </row>
    <row r="1060" spans="1:11" ht="12" hidden="1" customHeight="1">
      <c r="A1060" s="10" t="s">
        <v>64</v>
      </c>
      <c r="B1060" s="10" t="s">
        <v>45</v>
      </c>
      <c r="C1060" s="10" t="s">
        <v>133</v>
      </c>
      <c r="D1060" s="10" t="s">
        <v>17</v>
      </c>
      <c r="E1060" s="11">
        <v>502253</v>
      </c>
      <c r="F1060" s="10" t="s">
        <v>919</v>
      </c>
      <c r="G1060" s="10" t="s">
        <v>742</v>
      </c>
      <c r="H1060" s="10" t="s">
        <v>4279</v>
      </c>
      <c r="I1060" s="11">
        <v>35.51</v>
      </c>
      <c r="J1060" s="11">
        <v>44.86</v>
      </c>
      <c r="K1060" s="10" t="s">
        <v>1351</v>
      </c>
    </row>
    <row r="1061" spans="1:11" ht="12" hidden="1" customHeight="1">
      <c r="A1061" s="10" t="s">
        <v>64</v>
      </c>
      <c r="B1061" s="10" t="s">
        <v>45</v>
      </c>
      <c r="C1061" s="10" t="s">
        <v>133</v>
      </c>
      <c r="D1061" s="10" t="s">
        <v>17</v>
      </c>
      <c r="E1061" s="11">
        <v>513198</v>
      </c>
      <c r="F1061" s="10" t="s">
        <v>920</v>
      </c>
      <c r="G1061" s="10" t="s">
        <v>743</v>
      </c>
      <c r="H1061" s="10" t="s">
        <v>4280</v>
      </c>
      <c r="I1061" s="11">
        <v>35.49682</v>
      </c>
      <c r="J1061" s="11">
        <v>44.854880000000001</v>
      </c>
      <c r="K1061" s="10" t="s">
        <v>1351</v>
      </c>
    </row>
    <row r="1062" spans="1:11" ht="12" hidden="1" customHeight="1">
      <c r="A1062" s="10" t="s">
        <v>64</v>
      </c>
      <c r="B1062" s="10" t="s">
        <v>45</v>
      </c>
      <c r="C1062" s="10" t="s">
        <v>133</v>
      </c>
      <c r="D1062" s="10" t="s">
        <v>17</v>
      </c>
      <c r="E1062" s="11">
        <v>510737</v>
      </c>
      <c r="F1062" s="10" t="s">
        <v>4281</v>
      </c>
      <c r="G1062" s="10" t="s">
        <v>4282</v>
      </c>
      <c r="H1062" s="10" t="s">
        <v>4283</v>
      </c>
      <c r="I1062" s="11">
        <v>35.53</v>
      </c>
      <c r="J1062" s="11">
        <v>44.83</v>
      </c>
      <c r="K1062" s="10" t="s">
        <v>1351</v>
      </c>
    </row>
    <row r="1063" spans="1:11" ht="12" hidden="1" customHeight="1">
      <c r="A1063" s="10" t="s">
        <v>64</v>
      </c>
      <c r="B1063" s="10" t="s">
        <v>45</v>
      </c>
      <c r="C1063" s="10" t="s">
        <v>133</v>
      </c>
      <c r="D1063" s="10" t="s">
        <v>17</v>
      </c>
      <c r="E1063" s="11">
        <v>502539</v>
      </c>
      <c r="F1063" s="10" t="s">
        <v>4284</v>
      </c>
      <c r="G1063" s="10" t="s">
        <v>4285</v>
      </c>
      <c r="H1063" s="10" t="s">
        <v>4286</v>
      </c>
      <c r="I1063" s="11">
        <v>35.28</v>
      </c>
      <c r="J1063" s="11">
        <v>45.17</v>
      </c>
      <c r="K1063" s="10" t="s">
        <v>1351</v>
      </c>
    </row>
    <row r="1064" spans="1:11" ht="12" hidden="1" customHeight="1">
      <c r="A1064" s="10" t="s">
        <v>64</v>
      </c>
      <c r="B1064" s="10" t="s">
        <v>45</v>
      </c>
      <c r="C1064" s="10" t="s">
        <v>133</v>
      </c>
      <c r="D1064" s="10" t="s">
        <v>17</v>
      </c>
      <c r="E1064" s="11">
        <v>513148</v>
      </c>
      <c r="F1064" s="10" t="s">
        <v>921</v>
      </c>
      <c r="G1064" s="10" t="s">
        <v>745</v>
      </c>
      <c r="H1064" s="10" t="s">
        <v>4287</v>
      </c>
      <c r="I1064" s="11">
        <v>35.513039999999997</v>
      </c>
      <c r="J1064" s="11">
        <v>44.835949999999997</v>
      </c>
      <c r="K1064" s="10" t="s">
        <v>1351</v>
      </c>
    </row>
    <row r="1065" spans="1:11" ht="12" hidden="1" customHeight="1">
      <c r="A1065" s="10" t="s">
        <v>64</v>
      </c>
      <c r="B1065" s="10" t="s">
        <v>45</v>
      </c>
      <c r="C1065" s="10" t="s">
        <v>135</v>
      </c>
      <c r="D1065" s="10" t="s">
        <v>16</v>
      </c>
      <c r="E1065" s="11">
        <v>513135</v>
      </c>
      <c r="F1065" s="10" t="s">
        <v>922</v>
      </c>
      <c r="G1065" s="10" t="s">
        <v>747</v>
      </c>
      <c r="H1065" s="10" t="s">
        <v>4288</v>
      </c>
      <c r="I1065" s="11">
        <v>35.131666670000001</v>
      </c>
      <c r="J1065" s="11">
        <v>45.686388890000003</v>
      </c>
      <c r="K1065" s="10" t="s">
        <v>1351</v>
      </c>
    </row>
    <row r="1066" spans="1:11" ht="12" hidden="1" customHeight="1">
      <c r="A1066" s="10" t="s">
        <v>64</v>
      </c>
      <c r="B1066" s="10" t="s">
        <v>45</v>
      </c>
      <c r="C1066" s="10" t="s">
        <v>137</v>
      </c>
      <c r="D1066" s="10" t="s">
        <v>20</v>
      </c>
      <c r="E1066" s="11">
        <v>513333</v>
      </c>
      <c r="F1066" s="10" t="s">
        <v>4289</v>
      </c>
      <c r="G1066" s="10" t="s">
        <v>4290</v>
      </c>
      <c r="H1066" s="10" t="s">
        <v>4291</v>
      </c>
      <c r="I1066" s="11">
        <v>35.935029999999998</v>
      </c>
      <c r="J1066" s="11">
        <v>44.968179999999997</v>
      </c>
      <c r="K1066" s="10" t="s">
        <v>1351</v>
      </c>
    </row>
    <row r="1067" spans="1:11" ht="12" hidden="1" customHeight="1">
      <c r="A1067" s="10" t="s">
        <v>64</v>
      </c>
      <c r="B1067" s="10" t="s">
        <v>45</v>
      </c>
      <c r="C1067" s="10" t="s">
        <v>137</v>
      </c>
      <c r="D1067" s="10" t="s">
        <v>20</v>
      </c>
      <c r="E1067" s="11">
        <v>513322</v>
      </c>
      <c r="F1067" s="10" t="s">
        <v>4292</v>
      </c>
      <c r="G1067" s="10" t="s">
        <v>4293</v>
      </c>
      <c r="H1067" s="10" t="s">
        <v>4294</v>
      </c>
      <c r="I1067" s="11">
        <v>35.925350000000002</v>
      </c>
      <c r="J1067" s="11">
        <v>44.972549999999998</v>
      </c>
      <c r="K1067" s="10" t="s">
        <v>1351</v>
      </c>
    </row>
    <row r="1068" spans="1:11" ht="12" hidden="1" customHeight="1">
      <c r="A1068" s="10" t="s">
        <v>64</v>
      </c>
      <c r="B1068" s="10" t="s">
        <v>45</v>
      </c>
      <c r="C1068" s="10" t="s">
        <v>137</v>
      </c>
      <c r="D1068" s="10" t="s">
        <v>20</v>
      </c>
      <c r="E1068" s="11">
        <v>513300</v>
      </c>
      <c r="F1068" s="10" t="s">
        <v>4295</v>
      </c>
      <c r="G1068" s="10" t="s">
        <v>4296</v>
      </c>
      <c r="H1068" s="10" t="s">
        <v>4297</v>
      </c>
      <c r="I1068" s="11">
        <v>35.944659999999999</v>
      </c>
      <c r="J1068" s="11">
        <v>44.964320000000001</v>
      </c>
      <c r="K1068" s="10" t="s">
        <v>1351</v>
      </c>
    </row>
    <row r="1069" spans="1:11" ht="12" hidden="1" customHeight="1">
      <c r="A1069" s="10" t="s">
        <v>64</v>
      </c>
      <c r="B1069" s="10" t="s">
        <v>45</v>
      </c>
      <c r="C1069" s="10" t="s">
        <v>137</v>
      </c>
      <c r="D1069" s="10" t="s">
        <v>20</v>
      </c>
      <c r="E1069" s="11">
        <v>500822</v>
      </c>
      <c r="F1069" s="10" t="s">
        <v>4298</v>
      </c>
      <c r="G1069" s="10" t="s">
        <v>4299</v>
      </c>
      <c r="H1069" s="10" t="s">
        <v>4300</v>
      </c>
      <c r="I1069" s="11">
        <v>36.020000000000003</v>
      </c>
      <c r="J1069" s="11">
        <v>44.83</v>
      </c>
      <c r="K1069" s="10" t="s">
        <v>1351</v>
      </c>
    </row>
    <row r="1070" spans="1:11" ht="12" hidden="1" customHeight="1">
      <c r="A1070" s="10" t="s">
        <v>64</v>
      </c>
      <c r="B1070" s="10" t="s">
        <v>45</v>
      </c>
      <c r="C1070" s="10" t="s">
        <v>137</v>
      </c>
      <c r="D1070" s="10" t="s">
        <v>20</v>
      </c>
      <c r="E1070" s="11">
        <v>502145</v>
      </c>
      <c r="F1070" s="10" t="s">
        <v>4301</v>
      </c>
      <c r="G1070" s="10" t="s">
        <v>4302</v>
      </c>
      <c r="H1070" s="10" t="s">
        <v>4303</v>
      </c>
      <c r="I1070" s="11">
        <v>35.78</v>
      </c>
      <c r="J1070" s="11">
        <v>45.11</v>
      </c>
      <c r="K1070" s="10" t="s">
        <v>1351</v>
      </c>
    </row>
    <row r="1071" spans="1:11" ht="12" hidden="1" customHeight="1">
      <c r="A1071" s="10" t="s">
        <v>64</v>
      </c>
      <c r="B1071" s="10" t="s">
        <v>45</v>
      </c>
      <c r="C1071" s="10" t="s">
        <v>137</v>
      </c>
      <c r="D1071" s="10" t="s">
        <v>20</v>
      </c>
      <c r="E1071" s="11">
        <v>513305</v>
      </c>
      <c r="F1071" s="10" t="s">
        <v>923</v>
      </c>
      <c r="G1071" s="10" t="s">
        <v>750</v>
      </c>
      <c r="H1071" s="10" t="s">
        <v>2477</v>
      </c>
      <c r="I1071" s="11">
        <v>35.734499999999997</v>
      </c>
      <c r="J1071" s="11">
        <v>45.146210000000004</v>
      </c>
      <c r="K1071" s="10" t="s">
        <v>1351</v>
      </c>
    </row>
    <row r="1072" spans="1:11" ht="12" hidden="1" customHeight="1">
      <c r="A1072" s="10" t="s">
        <v>64</v>
      </c>
      <c r="B1072" s="10" t="s">
        <v>45</v>
      </c>
      <c r="C1072" s="10" t="s">
        <v>137</v>
      </c>
      <c r="D1072" s="10" t="s">
        <v>20</v>
      </c>
      <c r="E1072" s="11">
        <v>500791</v>
      </c>
      <c r="F1072" s="10" t="s">
        <v>4304</v>
      </c>
      <c r="G1072" s="10" t="s">
        <v>4305</v>
      </c>
      <c r="H1072" s="10" t="s">
        <v>4306</v>
      </c>
      <c r="I1072" s="11">
        <v>35.89</v>
      </c>
      <c r="J1072" s="11">
        <v>45.01</v>
      </c>
      <c r="K1072" s="10" t="s">
        <v>1351</v>
      </c>
    </row>
    <row r="1073" spans="1:11" ht="12" hidden="1" customHeight="1">
      <c r="A1073" s="10" t="s">
        <v>64</v>
      </c>
      <c r="B1073" s="10" t="s">
        <v>45</v>
      </c>
      <c r="C1073" s="10" t="s">
        <v>137</v>
      </c>
      <c r="D1073" s="10" t="s">
        <v>20</v>
      </c>
      <c r="E1073" s="11">
        <v>513349</v>
      </c>
      <c r="F1073" s="10" t="s">
        <v>924</v>
      </c>
      <c r="G1073" s="10" t="s">
        <v>751</v>
      </c>
      <c r="H1073" s="10" t="s">
        <v>4307</v>
      </c>
      <c r="I1073" s="11">
        <v>35.72672</v>
      </c>
      <c r="J1073" s="11">
        <v>45.149920000000002</v>
      </c>
      <c r="K1073" s="10" t="s">
        <v>1351</v>
      </c>
    </row>
    <row r="1074" spans="1:11" ht="12" hidden="1" customHeight="1">
      <c r="A1074" s="10" t="s">
        <v>64</v>
      </c>
      <c r="B1074" s="10" t="s">
        <v>45</v>
      </c>
      <c r="C1074" s="10" t="s">
        <v>137</v>
      </c>
      <c r="D1074" s="10" t="s">
        <v>20</v>
      </c>
      <c r="E1074" s="11">
        <v>513332</v>
      </c>
      <c r="F1074" s="10" t="s">
        <v>4308</v>
      </c>
      <c r="G1074" s="10" t="s">
        <v>4309</v>
      </c>
      <c r="H1074" s="10" t="s">
        <v>4310</v>
      </c>
      <c r="I1074" s="11">
        <v>35.923169999999999</v>
      </c>
      <c r="J1074" s="11">
        <v>44.966549999999998</v>
      </c>
      <c r="K1074" s="10" t="s">
        <v>1351</v>
      </c>
    </row>
    <row r="1075" spans="1:11" ht="12" hidden="1" customHeight="1">
      <c r="A1075" s="10" t="s">
        <v>64</v>
      </c>
      <c r="B1075" s="10" t="s">
        <v>45</v>
      </c>
      <c r="C1075" s="10" t="s">
        <v>137</v>
      </c>
      <c r="D1075" s="10" t="s">
        <v>20</v>
      </c>
      <c r="E1075" s="11">
        <v>513139</v>
      </c>
      <c r="F1075" s="10" t="s">
        <v>925</v>
      </c>
      <c r="G1075" s="10" t="s">
        <v>752</v>
      </c>
      <c r="H1075" s="10" t="s">
        <v>4311</v>
      </c>
      <c r="I1075" s="11">
        <v>35.7303</v>
      </c>
      <c r="J1075" s="11">
        <v>45.137390000000003</v>
      </c>
      <c r="K1075" s="10" t="s">
        <v>1351</v>
      </c>
    </row>
    <row r="1076" spans="1:11" ht="12" hidden="1" customHeight="1">
      <c r="A1076" s="10" t="s">
        <v>64</v>
      </c>
      <c r="B1076" s="10" t="s">
        <v>45</v>
      </c>
      <c r="C1076" s="10" t="s">
        <v>137</v>
      </c>
      <c r="D1076" s="10" t="s">
        <v>20</v>
      </c>
      <c r="E1076" s="11">
        <v>513140</v>
      </c>
      <c r="F1076" s="10" t="s">
        <v>926</v>
      </c>
      <c r="G1076" s="10" t="s">
        <v>753</v>
      </c>
      <c r="H1076" s="10" t="s">
        <v>4312</v>
      </c>
      <c r="I1076" s="11">
        <v>35.729230000000001</v>
      </c>
      <c r="J1076" s="11">
        <v>45.146050000000002</v>
      </c>
      <c r="K1076" s="10" t="s">
        <v>1351</v>
      </c>
    </row>
    <row r="1077" spans="1:11" ht="12" hidden="1" customHeight="1">
      <c r="A1077" s="10" t="s">
        <v>64</v>
      </c>
      <c r="B1077" s="10" t="s">
        <v>45</v>
      </c>
      <c r="C1077" s="10" t="s">
        <v>137</v>
      </c>
      <c r="D1077" s="10" t="s">
        <v>20</v>
      </c>
      <c r="E1077" s="11">
        <v>500770</v>
      </c>
      <c r="F1077" s="10" t="s">
        <v>4313</v>
      </c>
      <c r="G1077" s="10" t="s">
        <v>4314</v>
      </c>
      <c r="H1077" s="10" t="s">
        <v>4315</v>
      </c>
      <c r="I1077" s="11">
        <v>35.85</v>
      </c>
      <c r="J1077" s="11">
        <v>45.07</v>
      </c>
      <c r="K1077" s="10" t="s">
        <v>1351</v>
      </c>
    </row>
    <row r="1078" spans="1:11" ht="12" hidden="1" customHeight="1">
      <c r="A1078" s="10" t="s">
        <v>64</v>
      </c>
      <c r="B1078" s="10" t="s">
        <v>45</v>
      </c>
      <c r="C1078" s="10" t="s">
        <v>137</v>
      </c>
      <c r="D1078" s="10" t="s">
        <v>20</v>
      </c>
      <c r="E1078" s="11">
        <v>502407</v>
      </c>
      <c r="F1078" s="10" t="s">
        <v>4316</v>
      </c>
      <c r="G1078" s="10" t="s">
        <v>4317</v>
      </c>
      <c r="H1078" s="10" t="s">
        <v>4318</v>
      </c>
      <c r="I1078" s="11">
        <v>35.950000000000003</v>
      </c>
      <c r="J1078" s="11">
        <v>44.98</v>
      </c>
      <c r="K1078" s="10" t="s">
        <v>1351</v>
      </c>
    </row>
    <row r="1079" spans="1:11" ht="12" hidden="1" customHeight="1">
      <c r="A1079" s="10" t="s">
        <v>64</v>
      </c>
      <c r="B1079" s="10" t="s">
        <v>45</v>
      </c>
      <c r="C1079" s="10" t="s">
        <v>139</v>
      </c>
      <c r="D1079" s="10" t="s">
        <v>15</v>
      </c>
      <c r="E1079" s="11">
        <v>502457</v>
      </c>
      <c r="F1079" s="10" t="s">
        <v>4319</v>
      </c>
      <c r="G1079" s="10" t="s">
        <v>4320</v>
      </c>
      <c r="H1079" s="10" t="s">
        <v>4321</v>
      </c>
      <c r="I1079" s="11">
        <v>35.29</v>
      </c>
      <c r="J1079" s="11">
        <v>46.06</v>
      </c>
      <c r="K1079" s="10" t="s">
        <v>1351</v>
      </c>
    </row>
    <row r="1080" spans="1:11" ht="12" hidden="1" customHeight="1">
      <c r="A1080" s="10" t="s">
        <v>64</v>
      </c>
      <c r="B1080" s="10" t="s">
        <v>45</v>
      </c>
      <c r="C1080" s="10" t="s">
        <v>139</v>
      </c>
      <c r="D1080" s="10" t="s">
        <v>15</v>
      </c>
      <c r="E1080" s="11">
        <v>513267</v>
      </c>
      <c r="F1080" s="10" t="s">
        <v>4322</v>
      </c>
      <c r="G1080" s="10" t="s">
        <v>4323</v>
      </c>
      <c r="H1080" s="10" t="s">
        <v>4324</v>
      </c>
      <c r="I1080" s="11">
        <v>35.298470000000002</v>
      </c>
      <c r="J1080" s="11">
        <v>46.031120000000001</v>
      </c>
      <c r="K1080" s="10" t="s">
        <v>1351</v>
      </c>
    </row>
    <row r="1081" spans="1:11" ht="12" hidden="1" customHeight="1">
      <c r="A1081" s="10" t="s">
        <v>64</v>
      </c>
      <c r="B1081" s="10" t="s">
        <v>45</v>
      </c>
      <c r="C1081" s="10" t="s">
        <v>139</v>
      </c>
      <c r="D1081" s="10" t="s">
        <v>15</v>
      </c>
      <c r="E1081" s="11">
        <v>513340</v>
      </c>
      <c r="F1081" s="10" t="s">
        <v>4325</v>
      </c>
      <c r="G1081" s="10" t="s">
        <v>4326</v>
      </c>
      <c r="H1081" s="10" t="s">
        <v>4327</v>
      </c>
      <c r="I1081" s="11">
        <v>35.352539999999998</v>
      </c>
      <c r="J1081" s="11">
        <v>45.871310000000001</v>
      </c>
      <c r="K1081" s="10" t="s">
        <v>1351</v>
      </c>
    </row>
    <row r="1082" spans="1:11" ht="12" hidden="1" customHeight="1">
      <c r="A1082" s="10" t="s">
        <v>64</v>
      </c>
      <c r="B1082" s="10" t="s">
        <v>45</v>
      </c>
      <c r="C1082" s="10" t="s">
        <v>139</v>
      </c>
      <c r="D1082" s="10" t="s">
        <v>15</v>
      </c>
      <c r="E1082" s="11">
        <v>513216</v>
      </c>
      <c r="F1082" s="10" t="s">
        <v>4328</v>
      </c>
      <c r="G1082" s="10" t="s">
        <v>2924</v>
      </c>
      <c r="H1082" s="10" t="s">
        <v>2925</v>
      </c>
      <c r="I1082" s="11">
        <v>35.185369999999999</v>
      </c>
      <c r="J1082" s="11">
        <v>45.979109999999999</v>
      </c>
      <c r="K1082" s="10" t="s">
        <v>1351</v>
      </c>
    </row>
    <row r="1083" spans="1:11" ht="12" hidden="1" customHeight="1">
      <c r="A1083" s="10" t="s">
        <v>64</v>
      </c>
      <c r="B1083" s="10" t="s">
        <v>45</v>
      </c>
      <c r="C1083" s="10" t="s">
        <v>139</v>
      </c>
      <c r="D1083" s="10" t="s">
        <v>15</v>
      </c>
      <c r="E1083" s="11">
        <v>513290</v>
      </c>
      <c r="F1083" s="10" t="s">
        <v>4329</v>
      </c>
      <c r="G1083" s="10" t="s">
        <v>4330</v>
      </c>
      <c r="H1083" s="10" t="s">
        <v>4331</v>
      </c>
      <c r="I1083" s="11">
        <v>35.351260000000003</v>
      </c>
      <c r="J1083" s="11">
        <v>45.88091</v>
      </c>
      <c r="K1083" s="10" t="s">
        <v>1351</v>
      </c>
    </row>
    <row r="1084" spans="1:11" ht="12" hidden="1" customHeight="1">
      <c r="A1084" s="10" t="s">
        <v>64</v>
      </c>
      <c r="B1084" s="10" t="s">
        <v>45</v>
      </c>
      <c r="C1084" s="10" t="s">
        <v>139</v>
      </c>
      <c r="D1084" s="10" t="s">
        <v>15</v>
      </c>
      <c r="E1084" s="11">
        <v>501004</v>
      </c>
      <c r="F1084" s="10" t="s">
        <v>927</v>
      </c>
      <c r="G1084" s="10" t="s">
        <v>754</v>
      </c>
      <c r="H1084" s="10" t="s">
        <v>4332</v>
      </c>
      <c r="I1084" s="11">
        <v>35.29</v>
      </c>
      <c r="J1084" s="11">
        <v>46.03</v>
      </c>
      <c r="K1084" s="10" t="s">
        <v>1351</v>
      </c>
    </row>
    <row r="1085" spans="1:11" ht="12" hidden="1" customHeight="1">
      <c r="A1085" s="10" t="s">
        <v>64</v>
      </c>
      <c r="B1085" s="10" t="s">
        <v>45</v>
      </c>
      <c r="C1085" s="10" t="s">
        <v>139</v>
      </c>
      <c r="D1085" s="10" t="s">
        <v>15</v>
      </c>
      <c r="E1085" s="11">
        <v>513218</v>
      </c>
      <c r="F1085" s="10" t="s">
        <v>4333</v>
      </c>
      <c r="G1085" s="10" t="s">
        <v>4334</v>
      </c>
      <c r="H1085" s="10" t="s">
        <v>4335</v>
      </c>
      <c r="I1085" s="11">
        <v>35.181959999999997</v>
      </c>
      <c r="J1085" s="11">
        <v>45.986490000000003</v>
      </c>
      <c r="K1085" s="10" t="s">
        <v>1351</v>
      </c>
    </row>
    <row r="1086" spans="1:11" ht="12" hidden="1" customHeight="1">
      <c r="A1086" s="10" t="s">
        <v>64</v>
      </c>
      <c r="B1086" s="10" t="s">
        <v>45</v>
      </c>
      <c r="C1086" s="10" t="s">
        <v>139</v>
      </c>
      <c r="D1086" s="10" t="s">
        <v>15</v>
      </c>
      <c r="E1086" s="11">
        <v>513269</v>
      </c>
      <c r="F1086" s="10" t="s">
        <v>4336</v>
      </c>
      <c r="G1086" s="10" t="s">
        <v>771</v>
      </c>
      <c r="H1086" s="10" t="s">
        <v>4337</v>
      </c>
      <c r="I1086" s="11">
        <v>35.302230000000002</v>
      </c>
      <c r="J1086" s="11">
        <v>46.033410000000003</v>
      </c>
      <c r="K1086" s="10" t="s">
        <v>1351</v>
      </c>
    </row>
    <row r="1087" spans="1:11" ht="12" hidden="1" customHeight="1">
      <c r="A1087" s="10" t="s">
        <v>64</v>
      </c>
      <c r="B1087" s="10" t="s">
        <v>45</v>
      </c>
      <c r="C1087" s="10" t="s">
        <v>139</v>
      </c>
      <c r="D1087" s="10" t="s">
        <v>15</v>
      </c>
      <c r="E1087" s="11">
        <v>513292</v>
      </c>
      <c r="F1087" s="10" t="s">
        <v>928</v>
      </c>
      <c r="G1087" s="10" t="s">
        <v>755</v>
      </c>
      <c r="H1087" s="10" t="s">
        <v>4338</v>
      </c>
      <c r="I1087" s="11">
        <v>35.35304</v>
      </c>
      <c r="J1087" s="11">
        <v>45.858110000000003</v>
      </c>
      <c r="K1087" s="10" t="s">
        <v>1351</v>
      </c>
    </row>
    <row r="1088" spans="1:11" ht="12" hidden="1" customHeight="1">
      <c r="A1088" s="10" t="s">
        <v>64</v>
      </c>
      <c r="B1088" s="10" t="s">
        <v>45</v>
      </c>
      <c r="C1088" s="10" t="s">
        <v>139</v>
      </c>
      <c r="D1088" s="10" t="s">
        <v>15</v>
      </c>
      <c r="E1088" s="11">
        <v>513209</v>
      </c>
      <c r="F1088" s="10" t="s">
        <v>4339</v>
      </c>
      <c r="G1088" s="10" t="s">
        <v>587</v>
      </c>
      <c r="H1088" s="10" t="s">
        <v>4311</v>
      </c>
      <c r="I1088" s="11">
        <v>35.359670000000001</v>
      </c>
      <c r="J1088" s="11">
        <v>45.849029999999999</v>
      </c>
      <c r="K1088" s="10" t="s">
        <v>1351</v>
      </c>
    </row>
    <row r="1089" spans="1:11" ht="12" hidden="1" customHeight="1">
      <c r="A1089" s="10" t="s">
        <v>64</v>
      </c>
      <c r="B1089" s="10" t="s">
        <v>45</v>
      </c>
      <c r="C1089" s="10" t="s">
        <v>139</v>
      </c>
      <c r="D1089" s="10" t="s">
        <v>15</v>
      </c>
      <c r="E1089" s="11">
        <v>510890</v>
      </c>
      <c r="F1089" s="10" t="s">
        <v>4340</v>
      </c>
      <c r="G1089" s="10" t="s">
        <v>4341</v>
      </c>
      <c r="H1089" s="10" t="s">
        <v>2952</v>
      </c>
      <c r="I1089" s="11">
        <v>35.254300000000001</v>
      </c>
      <c r="J1089" s="11">
        <v>45.938699999999997</v>
      </c>
      <c r="K1089" s="10" t="s">
        <v>1351</v>
      </c>
    </row>
    <row r="1090" spans="1:11" ht="12" hidden="1" customHeight="1">
      <c r="A1090" s="10" t="s">
        <v>64</v>
      </c>
      <c r="B1090" s="10" t="s">
        <v>45</v>
      </c>
      <c r="C1090" s="10" t="s">
        <v>141</v>
      </c>
      <c r="D1090" s="10" t="s">
        <v>14</v>
      </c>
      <c r="E1090" s="11">
        <v>501128</v>
      </c>
      <c r="F1090" s="10" t="s">
        <v>4342</v>
      </c>
      <c r="G1090" s="10" t="s">
        <v>4343</v>
      </c>
      <c r="H1090" s="10" t="s">
        <v>4344</v>
      </c>
      <c r="I1090" s="11">
        <v>34.64</v>
      </c>
      <c r="J1090" s="11">
        <v>45.36</v>
      </c>
      <c r="K1090" s="10" t="s">
        <v>1351</v>
      </c>
    </row>
    <row r="1091" spans="1:11" ht="12" hidden="1" customHeight="1">
      <c r="A1091" s="10" t="s">
        <v>64</v>
      </c>
      <c r="B1091" s="10" t="s">
        <v>45</v>
      </c>
      <c r="C1091" s="10" t="s">
        <v>141</v>
      </c>
      <c r="D1091" s="10" t="s">
        <v>14</v>
      </c>
      <c r="E1091" s="11">
        <v>513327</v>
      </c>
      <c r="F1091" s="10" t="s">
        <v>4345</v>
      </c>
      <c r="G1091" s="10" t="s">
        <v>4346</v>
      </c>
      <c r="H1091" s="10" t="s">
        <v>4347</v>
      </c>
      <c r="I1091" s="11">
        <v>34.614080000000001</v>
      </c>
      <c r="J1091" s="11">
        <v>45.315620000000003</v>
      </c>
      <c r="K1091" s="10" t="s">
        <v>1351</v>
      </c>
    </row>
    <row r="1092" spans="1:11" ht="12" hidden="1" customHeight="1">
      <c r="A1092" s="10" t="s">
        <v>64</v>
      </c>
      <c r="B1092" s="10" t="s">
        <v>45</v>
      </c>
      <c r="C1092" s="10" t="s">
        <v>141</v>
      </c>
      <c r="D1092" s="10" t="s">
        <v>14</v>
      </c>
      <c r="E1092" s="11">
        <v>513118</v>
      </c>
      <c r="F1092" s="10" t="s">
        <v>4348</v>
      </c>
      <c r="G1092" s="10" t="s">
        <v>2924</v>
      </c>
      <c r="H1092" s="10" t="s">
        <v>4103</v>
      </c>
      <c r="I1092" s="11">
        <v>34.793999999999997</v>
      </c>
      <c r="J1092" s="11">
        <v>45.191079000000002</v>
      </c>
      <c r="K1092" s="10" t="s">
        <v>1351</v>
      </c>
    </row>
    <row r="1093" spans="1:11" ht="12" hidden="1" customHeight="1">
      <c r="A1093" s="10" t="s">
        <v>64</v>
      </c>
      <c r="B1093" s="10" t="s">
        <v>45</v>
      </c>
      <c r="C1093" s="10" t="s">
        <v>141</v>
      </c>
      <c r="D1093" s="10" t="s">
        <v>14</v>
      </c>
      <c r="E1093" s="11">
        <v>513326</v>
      </c>
      <c r="F1093" s="10" t="s">
        <v>4349</v>
      </c>
      <c r="G1093" s="10" t="s">
        <v>4350</v>
      </c>
      <c r="H1093" s="10" t="s">
        <v>4351</v>
      </c>
      <c r="I1093" s="11">
        <v>34.62885</v>
      </c>
      <c r="J1093" s="11">
        <v>45.338459999999998</v>
      </c>
      <c r="K1093" s="10" t="s">
        <v>1351</v>
      </c>
    </row>
    <row r="1094" spans="1:11" ht="12" hidden="1" customHeight="1">
      <c r="A1094" s="10" t="s">
        <v>64</v>
      </c>
      <c r="B1094" s="10" t="s">
        <v>45</v>
      </c>
      <c r="C1094" s="10" t="s">
        <v>141</v>
      </c>
      <c r="D1094" s="10" t="s">
        <v>14</v>
      </c>
      <c r="E1094" s="11">
        <v>505323</v>
      </c>
      <c r="F1094" s="10" t="s">
        <v>4352</v>
      </c>
      <c r="G1094" s="10" t="s">
        <v>4353</v>
      </c>
      <c r="H1094" s="10" t="s">
        <v>4103</v>
      </c>
      <c r="I1094" s="11">
        <v>34.58</v>
      </c>
      <c r="J1094" s="11">
        <v>45.29</v>
      </c>
      <c r="K1094" s="10" t="s">
        <v>1351</v>
      </c>
    </row>
    <row r="1095" spans="1:11" ht="12" hidden="1" customHeight="1">
      <c r="A1095" s="10" t="s">
        <v>64</v>
      </c>
      <c r="B1095" s="10" t="s">
        <v>45</v>
      </c>
      <c r="C1095" s="10" t="s">
        <v>141</v>
      </c>
      <c r="D1095" s="10" t="s">
        <v>14</v>
      </c>
      <c r="E1095" s="11">
        <v>513119</v>
      </c>
      <c r="F1095" s="10" t="s">
        <v>4354</v>
      </c>
      <c r="G1095" s="10" t="s">
        <v>4355</v>
      </c>
      <c r="H1095" s="10" t="s">
        <v>4356</v>
      </c>
      <c r="I1095" s="11">
        <v>34.793999999999997</v>
      </c>
      <c r="J1095" s="11">
        <v>45.301200999999999</v>
      </c>
      <c r="K1095" s="10" t="s">
        <v>1351</v>
      </c>
    </row>
    <row r="1096" spans="1:11" ht="12" hidden="1" customHeight="1">
      <c r="A1096" s="10" t="s">
        <v>64</v>
      </c>
      <c r="B1096" s="10" t="s">
        <v>45</v>
      </c>
      <c r="C1096" s="10" t="s">
        <v>141</v>
      </c>
      <c r="D1096" s="10" t="s">
        <v>14</v>
      </c>
      <c r="E1096" s="11">
        <v>501091</v>
      </c>
      <c r="F1096" s="10" t="s">
        <v>4357</v>
      </c>
      <c r="G1096" s="10" t="s">
        <v>4358</v>
      </c>
      <c r="H1096" s="10" t="s">
        <v>4359</v>
      </c>
      <c r="I1096" s="11">
        <v>34.363999999999997</v>
      </c>
      <c r="J1096" s="11">
        <v>45.167999999999999</v>
      </c>
      <c r="K1096" s="10" t="s">
        <v>1351</v>
      </c>
    </row>
    <row r="1097" spans="1:11" ht="12" hidden="1" customHeight="1">
      <c r="A1097" s="10" t="s">
        <v>64</v>
      </c>
      <c r="B1097" s="10" t="s">
        <v>45</v>
      </c>
      <c r="C1097" s="10" t="s">
        <v>141</v>
      </c>
      <c r="D1097" s="10" t="s">
        <v>14</v>
      </c>
      <c r="E1097" s="11">
        <v>505145</v>
      </c>
      <c r="F1097" s="10" t="s">
        <v>4360</v>
      </c>
      <c r="G1097" s="10" t="s">
        <v>4361</v>
      </c>
      <c r="H1097" s="10" t="s">
        <v>4103</v>
      </c>
      <c r="I1097" s="11">
        <v>34.93</v>
      </c>
      <c r="J1097" s="11">
        <v>45.59</v>
      </c>
      <c r="K1097" s="10" t="s">
        <v>1351</v>
      </c>
    </row>
    <row r="1098" spans="1:11" ht="12" hidden="1" customHeight="1">
      <c r="A1098" s="10" t="s">
        <v>64</v>
      </c>
      <c r="B1098" s="10" t="s">
        <v>45</v>
      </c>
      <c r="C1098" s="10" t="s">
        <v>141</v>
      </c>
      <c r="D1098" s="10" t="s">
        <v>14</v>
      </c>
      <c r="E1098" s="11">
        <v>513223</v>
      </c>
      <c r="F1098" s="10" t="s">
        <v>4362</v>
      </c>
      <c r="G1098" s="10" t="s">
        <v>4363</v>
      </c>
      <c r="H1098" s="10" t="s">
        <v>4364</v>
      </c>
      <c r="I1098" s="11">
        <v>34.659444440000001</v>
      </c>
      <c r="J1098" s="11">
        <v>45.245277780000002</v>
      </c>
      <c r="K1098" s="10" t="s">
        <v>1351</v>
      </c>
    </row>
    <row r="1099" spans="1:11" ht="12" hidden="1" customHeight="1">
      <c r="A1099" s="10" t="s">
        <v>64</v>
      </c>
      <c r="B1099" s="10" t="s">
        <v>45</v>
      </c>
      <c r="C1099" s="10" t="s">
        <v>141</v>
      </c>
      <c r="D1099" s="10" t="s">
        <v>14</v>
      </c>
      <c r="E1099" s="11">
        <v>513351</v>
      </c>
      <c r="F1099" s="10" t="s">
        <v>929</v>
      </c>
      <c r="G1099" s="10" t="s">
        <v>756</v>
      </c>
      <c r="H1099" s="10" t="s">
        <v>4365</v>
      </c>
      <c r="I1099" s="11">
        <v>34.574060000000003</v>
      </c>
      <c r="J1099" s="11">
        <v>45.339979999999997</v>
      </c>
      <c r="K1099" s="10" t="s">
        <v>1351</v>
      </c>
    </row>
    <row r="1100" spans="1:11" ht="12" hidden="1" customHeight="1">
      <c r="A1100" s="10" t="s">
        <v>64</v>
      </c>
      <c r="B1100" s="10" t="s">
        <v>45</v>
      </c>
      <c r="C1100" s="10" t="s">
        <v>141</v>
      </c>
      <c r="D1100" s="10" t="s">
        <v>14</v>
      </c>
      <c r="E1100" s="11">
        <v>513337</v>
      </c>
      <c r="F1100" s="10" t="s">
        <v>930</v>
      </c>
      <c r="G1100" s="10" t="s">
        <v>587</v>
      </c>
      <c r="H1100" s="10" t="s">
        <v>4311</v>
      </c>
      <c r="I1100" s="11">
        <v>34.673819999999999</v>
      </c>
      <c r="J1100" s="11">
        <v>45.396729999999998</v>
      </c>
      <c r="K1100" s="10" t="s">
        <v>1351</v>
      </c>
    </row>
    <row r="1101" spans="1:11" ht="12" hidden="1" customHeight="1">
      <c r="A1101" s="10" t="s">
        <v>64</v>
      </c>
      <c r="B1101" s="10" t="s">
        <v>45</v>
      </c>
      <c r="C1101" s="10" t="s">
        <v>141</v>
      </c>
      <c r="D1101" s="10" t="s">
        <v>14</v>
      </c>
      <c r="E1101" s="11">
        <v>505591</v>
      </c>
      <c r="F1101" s="10" t="s">
        <v>4366</v>
      </c>
      <c r="G1101" s="10" t="s">
        <v>4367</v>
      </c>
      <c r="H1101" s="10" t="s">
        <v>4103</v>
      </c>
      <c r="I1101" s="11">
        <v>34.53</v>
      </c>
      <c r="J1101" s="11">
        <v>45.23</v>
      </c>
      <c r="K1101" s="10" t="s">
        <v>1351</v>
      </c>
    </row>
    <row r="1102" spans="1:11" ht="12" hidden="1" customHeight="1">
      <c r="A1102" s="10" t="s">
        <v>64</v>
      </c>
      <c r="B1102" s="10" t="s">
        <v>45</v>
      </c>
      <c r="C1102" s="10" t="s">
        <v>141</v>
      </c>
      <c r="D1102" s="10" t="s">
        <v>14</v>
      </c>
      <c r="E1102" s="11">
        <v>513328</v>
      </c>
      <c r="F1102" s="10" t="s">
        <v>4368</v>
      </c>
      <c r="G1102" s="10" t="s">
        <v>4369</v>
      </c>
      <c r="H1102" s="10" t="s">
        <v>4370</v>
      </c>
      <c r="I1102" s="11">
        <v>34.612279999999998</v>
      </c>
      <c r="J1102" s="11">
        <v>45.321809999999999</v>
      </c>
      <c r="K1102" s="10" t="s">
        <v>1351</v>
      </c>
    </row>
    <row r="1103" spans="1:11" ht="12" hidden="1" customHeight="1">
      <c r="A1103" s="10" t="s">
        <v>64</v>
      </c>
      <c r="B1103" s="10" t="s">
        <v>45</v>
      </c>
      <c r="C1103" s="10" t="s">
        <v>143</v>
      </c>
      <c r="D1103" s="10" t="s">
        <v>19</v>
      </c>
      <c r="E1103" s="11">
        <v>502745</v>
      </c>
      <c r="F1103" s="10" t="s">
        <v>4371</v>
      </c>
      <c r="G1103" s="10" t="s">
        <v>4372</v>
      </c>
      <c r="H1103" s="10" t="s">
        <v>4373</v>
      </c>
      <c r="I1103" s="11">
        <v>35.619999999999997</v>
      </c>
      <c r="J1103" s="11">
        <v>45.92</v>
      </c>
      <c r="K1103" s="10" t="s">
        <v>1351</v>
      </c>
    </row>
    <row r="1104" spans="1:11" ht="12" hidden="1" customHeight="1">
      <c r="A1104" s="10" t="s">
        <v>64</v>
      </c>
      <c r="B1104" s="10" t="s">
        <v>45</v>
      </c>
      <c r="C1104" s="10" t="s">
        <v>145</v>
      </c>
      <c r="D1104" s="10" t="s">
        <v>21</v>
      </c>
      <c r="E1104" s="11">
        <v>510381</v>
      </c>
      <c r="F1104" s="10" t="s">
        <v>4374</v>
      </c>
      <c r="G1104" s="10" t="s">
        <v>4375</v>
      </c>
      <c r="H1104" s="10" t="s">
        <v>4376</v>
      </c>
      <c r="I1104" s="11">
        <v>36.44</v>
      </c>
      <c r="J1104" s="11">
        <v>45.01</v>
      </c>
      <c r="K1104" s="10" t="s">
        <v>1351</v>
      </c>
    </row>
    <row r="1105" spans="1:11" ht="12" hidden="1" customHeight="1">
      <c r="A1105" s="10" t="s">
        <v>64</v>
      </c>
      <c r="B1105" s="10" t="s">
        <v>45</v>
      </c>
      <c r="C1105" s="10" t="s">
        <v>147</v>
      </c>
      <c r="D1105" s="10" t="s">
        <v>22</v>
      </c>
      <c r="E1105" s="11">
        <v>502009</v>
      </c>
      <c r="F1105" s="10" t="s">
        <v>4377</v>
      </c>
      <c r="G1105" s="10" t="s">
        <v>4378</v>
      </c>
      <c r="H1105" s="10" t="s">
        <v>4379</v>
      </c>
      <c r="I1105" s="11">
        <v>36.200000000000003</v>
      </c>
      <c r="J1105" s="11">
        <v>44.82</v>
      </c>
      <c r="K1105" s="10" t="s">
        <v>1351</v>
      </c>
    </row>
    <row r="1106" spans="1:11" ht="12" hidden="1" customHeight="1">
      <c r="A1106" s="10" t="s">
        <v>64</v>
      </c>
      <c r="B1106" s="10" t="s">
        <v>45</v>
      </c>
      <c r="C1106" s="10" t="s">
        <v>147</v>
      </c>
      <c r="D1106" s="10" t="s">
        <v>22</v>
      </c>
      <c r="E1106" s="11">
        <v>502920</v>
      </c>
      <c r="F1106" s="10" t="s">
        <v>4380</v>
      </c>
      <c r="G1106" s="10" t="s">
        <v>4381</v>
      </c>
      <c r="H1106" s="10" t="s">
        <v>4382</v>
      </c>
      <c r="I1106" s="11">
        <v>36.229999999999997</v>
      </c>
      <c r="J1106" s="11">
        <v>44.79</v>
      </c>
      <c r="K1106" s="10" t="s">
        <v>1351</v>
      </c>
    </row>
    <row r="1107" spans="1:11" ht="12" hidden="1" customHeight="1">
      <c r="A1107" s="10" t="s">
        <v>64</v>
      </c>
      <c r="B1107" s="10" t="s">
        <v>45</v>
      </c>
      <c r="C1107" s="10" t="s">
        <v>147</v>
      </c>
      <c r="D1107" s="10" t="s">
        <v>22</v>
      </c>
      <c r="E1107" s="11">
        <v>513345</v>
      </c>
      <c r="F1107" s="10" t="s">
        <v>4383</v>
      </c>
      <c r="G1107" s="10" t="s">
        <v>631</v>
      </c>
      <c r="H1107" s="10" t="s">
        <v>4384</v>
      </c>
      <c r="I1107" s="11">
        <v>36.265659999999997</v>
      </c>
      <c r="J1107" s="11">
        <v>44.878390000000003</v>
      </c>
      <c r="K1107" s="10" t="s">
        <v>1351</v>
      </c>
    </row>
    <row r="1108" spans="1:11" ht="12" hidden="1" customHeight="1">
      <c r="A1108" s="10" t="s">
        <v>64</v>
      </c>
      <c r="B1108" s="10" t="s">
        <v>45</v>
      </c>
      <c r="C1108" s="10" t="s">
        <v>147</v>
      </c>
      <c r="D1108" s="10" t="s">
        <v>22</v>
      </c>
      <c r="E1108" s="11">
        <v>501418</v>
      </c>
      <c r="F1108" s="10" t="s">
        <v>4385</v>
      </c>
      <c r="G1108" s="10" t="s">
        <v>4386</v>
      </c>
      <c r="H1108" s="10" t="s">
        <v>4387</v>
      </c>
      <c r="I1108" s="11">
        <v>36.39</v>
      </c>
      <c r="J1108" s="11">
        <v>44.77</v>
      </c>
      <c r="K1108" s="10" t="s">
        <v>1351</v>
      </c>
    </row>
    <row r="1109" spans="1:11" ht="12" hidden="1" customHeight="1">
      <c r="A1109" s="10" t="s">
        <v>64</v>
      </c>
      <c r="B1109" s="10" t="s">
        <v>45</v>
      </c>
      <c r="C1109" s="10" t="s">
        <v>147</v>
      </c>
      <c r="D1109" s="10" t="s">
        <v>22</v>
      </c>
      <c r="E1109" s="11">
        <v>513344</v>
      </c>
      <c r="F1109" s="10" t="s">
        <v>4388</v>
      </c>
      <c r="G1109" s="10" t="s">
        <v>4389</v>
      </c>
      <c r="H1109" s="10" t="s">
        <v>4390</v>
      </c>
      <c r="I1109" s="11">
        <v>36.258679999999998</v>
      </c>
      <c r="J1109" s="11">
        <v>44.88317</v>
      </c>
      <c r="K1109" s="10" t="s">
        <v>1351</v>
      </c>
    </row>
    <row r="1110" spans="1:11" ht="12" hidden="1" customHeight="1">
      <c r="A1110" s="10" t="s">
        <v>64</v>
      </c>
      <c r="B1110" s="10" t="s">
        <v>45</v>
      </c>
      <c r="C1110" s="10" t="s">
        <v>147</v>
      </c>
      <c r="D1110" s="10" t="s">
        <v>22</v>
      </c>
      <c r="E1110" s="11">
        <v>502944</v>
      </c>
      <c r="F1110" s="10" t="s">
        <v>4391</v>
      </c>
      <c r="G1110" s="10" t="s">
        <v>4392</v>
      </c>
      <c r="H1110" s="10" t="s">
        <v>4393</v>
      </c>
      <c r="I1110" s="11">
        <v>36.28</v>
      </c>
      <c r="J1110" s="11">
        <v>44.82</v>
      </c>
      <c r="K1110" s="10" t="s">
        <v>1351</v>
      </c>
    </row>
    <row r="1111" spans="1:11" ht="12" hidden="1" customHeight="1">
      <c r="A1111" s="10" t="s">
        <v>64</v>
      </c>
      <c r="B1111" s="10" t="s">
        <v>45</v>
      </c>
      <c r="C1111" s="10" t="s">
        <v>149</v>
      </c>
      <c r="D1111" s="10" t="s">
        <v>18</v>
      </c>
      <c r="E1111" s="11">
        <v>513324</v>
      </c>
      <c r="F1111" s="10" t="s">
        <v>4394</v>
      </c>
      <c r="G1111" s="10" t="s">
        <v>4395</v>
      </c>
      <c r="H1111" s="10" t="s">
        <v>4396</v>
      </c>
      <c r="I1111" s="11">
        <v>35.323439999999998</v>
      </c>
      <c r="J1111" s="11">
        <v>45.661020000000001</v>
      </c>
      <c r="K1111" s="10" t="s">
        <v>1351</v>
      </c>
    </row>
    <row r="1112" spans="1:11" ht="12" hidden="1" customHeight="1">
      <c r="A1112" s="10" t="s">
        <v>64</v>
      </c>
      <c r="B1112" s="10" t="s">
        <v>45</v>
      </c>
      <c r="C1112" s="10" t="s">
        <v>149</v>
      </c>
      <c r="D1112" s="10" t="s">
        <v>18</v>
      </c>
      <c r="E1112" s="11">
        <v>501549</v>
      </c>
      <c r="F1112" s="10" t="s">
        <v>4397</v>
      </c>
      <c r="G1112" s="10" t="s">
        <v>4398</v>
      </c>
      <c r="H1112" s="10" t="s">
        <v>4399</v>
      </c>
      <c r="I1112" s="11">
        <v>35.71</v>
      </c>
      <c r="J1112" s="11">
        <v>45.56</v>
      </c>
      <c r="K1112" s="10" t="s">
        <v>1351</v>
      </c>
    </row>
    <row r="1113" spans="1:11" ht="12" hidden="1" customHeight="1">
      <c r="A1113" s="10" t="s">
        <v>64</v>
      </c>
      <c r="B1113" s="10" t="s">
        <v>45</v>
      </c>
      <c r="C1113" s="10" t="s">
        <v>149</v>
      </c>
      <c r="D1113" s="10" t="s">
        <v>18</v>
      </c>
      <c r="E1113" s="11">
        <v>501535</v>
      </c>
      <c r="F1113" s="10" t="s">
        <v>4400</v>
      </c>
      <c r="G1113" s="10" t="s">
        <v>4401</v>
      </c>
      <c r="H1113" s="10" t="s">
        <v>4402</v>
      </c>
      <c r="I1113" s="11">
        <v>35.408828</v>
      </c>
      <c r="J1113" s="11">
        <v>45.827821</v>
      </c>
      <c r="K1113" s="10" t="s">
        <v>1351</v>
      </c>
    </row>
    <row r="1114" spans="1:11" ht="12" hidden="1" customHeight="1">
      <c r="A1114" s="10" t="s">
        <v>64</v>
      </c>
      <c r="B1114" s="10" t="s">
        <v>45</v>
      </c>
      <c r="C1114" s="10" t="s">
        <v>149</v>
      </c>
      <c r="D1114" s="10" t="s">
        <v>18</v>
      </c>
      <c r="E1114" s="11">
        <v>513298</v>
      </c>
      <c r="F1114" s="10" t="s">
        <v>4403</v>
      </c>
      <c r="G1114" s="10" t="s">
        <v>4404</v>
      </c>
      <c r="H1114" s="10" t="s">
        <v>4405</v>
      </c>
      <c r="I1114" s="11">
        <v>35.324019999999997</v>
      </c>
      <c r="J1114" s="11">
        <v>45.679780000000001</v>
      </c>
      <c r="K1114" s="10" t="s">
        <v>1351</v>
      </c>
    </row>
    <row r="1115" spans="1:11" ht="12" hidden="1" customHeight="1">
      <c r="A1115" s="10" t="s">
        <v>64</v>
      </c>
      <c r="B1115" s="10" t="s">
        <v>45</v>
      </c>
      <c r="C1115" s="10" t="s">
        <v>149</v>
      </c>
      <c r="D1115" s="10" t="s">
        <v>18</v>
      </c>
      <c r="E1115" s="11">
        <v>501460</v>
      </c>
      <c r="F1115" s="10" t="s">
        <v>4406</v>
      </c>
      <c r="G1115" s="10" t="s">
        <v>4407</v>
      </c>
      <c r="H1115" s="10" t="s">
        <v>2974</v>
      </c>
      <c r="I1115" s="11">
        <v>35.630000000000003</v>
      </c>
      <c r="J1115" s="11">
        <v>45.51</v>
      </c>
      <c r="K1115" s="10" t="s">
        <v>1351</v>
      </c>
    </row>
    <row r="1116" spans="1:11" ht="12" hidden="1" customHeight="1">
      <c r="A1116" s="10" t="s">
        <v>64</v>
      </c>
      <c r="B1116" s="10" t="s">
        <v>45</v>
      </c>
      <c r="C1116" s="10" t="s">
        <v>149</v>
      </c>
      <c r="D1116" s="10" t="s">
        <v>18</v>
      </c>
      <c r="E1116" s="11">
        <v>513299</v>
      </c>
      <c r="F1116" s="10" t="s">
        <v>4408</v>
      </c>
      <c r="G1116" s="10" t="s">
        <v>4409</v>
      </c>
      <c r="H1116" s="10" t="s">
        <v>4410</v>
      </c>
      <c r="I1116" s="11">
        <v>35.320729999999998</v>
      </c>
      <c r="J1116" s="11">
        <v>45.698340000000002</v>
      </c>
      <c r="K1116" s="10" t="s">
        <v>1351</v>
      </c>
    </row>
    <row r="1117" spans="1:11" ht="12" hidden="1" customHeight="1">
      <c r="A1117" s="10" t="s">
        <v>64</v>
      </c>
      <c r="B1117" s="10" t="s">
        <v>45</v>
      </c>
      <c r="C1117" s="10" t="s">
        <v>152</v>
      </c>
      <c r="D1117" s="10" t="s">
        <v>150</v>
      </c>
      <c r="E1117" s="11">
        <v>513317</v>
      </c>
      <c r="F1117" s="10" t="s">
        <v>4411</v>
      </c>
      <c r="G1117" s="10" t="s">
        <v>4412</v>
      </c>
      <c r="H1117" s="10" t="s">
        <v>4413</v>
      </c>
      <c r="I1117" s="11">
        <v>35.55077</v>
      </c>
      <c r="J1117" s="11">
        <v>45.411859999999997</v>
      </c>
      <c r="K1117" s="10" t="s">
        <v>1351</v>
      </c>
    </row>
    <row r="1118" spans="1:11" ht="12" hidden="1" customHeight="1">
      <c r="A1118" s="10" t="s">
        <v>64</v>
      </c>
      <c r="B1118" s="10" t="s">
        <v>45</v>
      </c>
      <c r="C1118" s="10" t="s">
        <v>152</v>
      </c>
      <c r="D1118" s="10" t="s">
        <v>150</v>
      </c>
      <c r="E1118" s="11">
        <v>513330</v>
      </c>
      <c r="F1118" s="10" t="s">
        <v>4414</v>
      </c>
      <c r="G1118" s="10" t="s">
        <v>4415</v>
      </c>
      <c r="H1118" s="10" t="s">
        <v>4416</v>
      </c>
      <c r="I1118" s="11">
        <v>35.580739999999999</v>
      </c>
      <c r="J1118" s="11">
        <v>45.17624</v>
      </c>
      <c r="K1118" s="10" t="s">
        <v>1351</v>
      </c>
    </row>
    <row r="1119" spans="1:11" ht="12" hidden="1" customHeight="1">
      <c r="A1119" s="10" t="s">
        <v>64</v>
      </c>
      <c r="B1119" s="10" t="s">
        <v>45</v>
      </c>
      <c r="C1119" s="10" t="s">
        <v>152</v>
      </c>
      <c r="D1119" s="10" t="s">
        <v>150</v>
      </c>
      <c r="E1119" s="16">
        <v>513310</v>
      </c>
      <c r="F1119" s="10" t="s">
        <v>932</v>
      </c>
      <c r="G1119" s="10" t="s">
        <v>757</v>
      </c>
      <c r="H1119" s="10" t="s">
        <v>4417</v>
      </c>
      <c r="I1119" s="11">
        <v>35.558509999999998</v>
      </c>
      <c r="J1119" s="11">
        <v>45.425240000000002</v>
      </c>
      <c r="K1119" s="10" t="s">
        <v>1351</v>
      </c>
    </row>
    <row r="1120" spans="1:11" ht="12" hidden="1" customHeight="1">
      <c r="A1120" s="10" t="s">
        <v>64</v>
      </c>
      <c r="B1120" s="10" t="s">
        <v>45</v>
      </c>
      <c r="C1120" s="10" t="s">
        <v>152</v>
      </c>
      <c r="D1120" s="10" t="s">
        <v>150</v>
      </c>
      <c r="E1120" s="11">
        <v>513316</v>
      </c>
      <c r="F1120" s="10" t="s">
        <v>4418</v>
      </c>
      <c r="G1120" s="10" t="s">
        <v>4419</v>
      </c>
      <c r="H1120" s="10" t="s">
        <v>4420</v>
      </c>
      <c r="I1120" s="11">
        <v>35.434495900000002</v>
      </c>
      <c r="J1120" s="11">
        <v>45.590573999999997</v>
      </c>
      <c r="K1120" s="12" t="s">
        <v>1256</v>
      </c>
    </row>
    <row r="1121" spans="1:11" ht="12" hidden="1" customHeight="1">
      <c r="A1121" s="10" t="s">
        <v>64</v>
      </c>
      <c r="B1121" s="10" t="s">
        <v>45</v>
      </c>
      <c r="C1121" s="10" t="s">
        <v>152</v>
      </c>
      <c r="D1121" s="10" t="s">
        <v>150</v>
      </c>
      <c r="E1121" s="11">
        <v>513186</v>
      </c>
      <c r="F1121" s="10" t="s">
        <v>933</v>
      </c>
      <c r="G1121" s="10" t="s">
        <v>758</v>
      </c>
      <c r="H1121" s="10" t="s">
        <v>4421</v>
      </c>
      <c r="I1121" s="11">
        <v>35.562860000000001</v>
      </c>
      <c r="J1121" s="11">
        <v>45.406770000000002</v>
      </c>
      <c r="K1121" s="10" t="s">
        <v>1351</v>
      </c>
    </row>
    <row r="1122" spans="1:11" ht="12" hidden="1" customHeight="1">
      <c r="A1122" s="10" t="s">
        <v>64</v>
      </c>
      <c r="B1122" s="10" t="s">
        <v>45</v>
      </c>
      <c r="C1122" s="10" t="s">
        <v>152</v>
      </c>
      <c r="D1122" s="10" t="s">
        <v>150</v>
      </c>
      <c r="E1122" s="11">
        <v>503103</v>
      </c>
      <c r="F1122" s="10" t="s">
        <v>4422</v>
      </c>
      <c r="G1122" s="10" t="s">
        <v>4423</v>
      </c>
      <c r="H1122" s="10" t="s">
        <v>4424</v>
      </c>
      <c r="I1122" s="11">
        <v>35.549999999999997</v>
      </c>
      <c r="J1122" s="11">
        <v>45.38</v>
      </c>
      <c r="K1122" s="10" t="s">
        <v>1351</v>
      </c>
    </row>
    <row r="1123" spans="1:11" ht="12" hidden="1" customHeight="1">
      <c r="A1123" s="10" t="s">
        <v>64</v>
      </c>
      <c r="B1123" s="10" t="s">
        <v>45</v>
      </c>
      <c r="C1123" s="10" t="s">
        <v>152</v>
      </c>
      <c r="D1123" s="10" t="s">
        <v>150</v>
      </c>
      <c r="E1123" s="11">
        <v>513180</v>
      </c>
      <c r="F1123" s="10" t="s">
        <v>934</v>
      </c>
      <c r="G1123" s="10" t="s">
        <v>684</v>
      </c>
      <c r="H1123" s="10" t="s">
        <v>4269</v>
      </c>
      <c r="I1123" s="11">
        <v>35.567630000000001</v>
      </c>
      <c r="J1123" s="11">
        <v>45.467700000000001</v>
      </c>
      <c r="K1123" s="10" t="s">
        <v>1351</v>
      </c>
    </row>
    <row r="1124" spans="1:11" ht="12" hidden="1" customHeight="1">
      <c r="A1124" s="10" t="s">
        <v>64</v>
      </c>
      <c r="B1124" s="10" t="s">
        <v>45</v>
      </c>
      <c r="C1124" s="10" t="s">
        <v>152</v>
      </c>
      <c r="D1124" s="10" t="s">
        <v>150</v>
      </c>
      <c r="E1124" s="11">
        <v>513182</v>
      </c>
      <c r="F1124" s="10" t="s">
        <v>935</v>
      </c>
      <c r="G1124" s="10" t="s">
        <v>759</v>
      </c>
      <c r="H1124" s="10" t="s">
        <v>4396</v>
      </c>
      <c r="I1124" s="11">
        <v>35.57067</v>
      </c>
      <c r="J1124" s="11">
        <v>45.403170000000003</v>
      </c>
      <c r="K1124" s="10" t="s">
        <v>1351</v>
      </c>
    </row>
    <row r="1125" spans="1:11" ht="12" hidden="1" customHeight="1">
      <c r="A1125" s="10" t="s">
        <v>64</v>
      </c>
      <c r="B1125" s="10" t="s">
        <v>45</v>
      </c>
      <c r="C1125" s="10" t="s">
        <v>152</v>
      </c>
      <c r="D1125" s="10" t="s">
        <v>150</v>
      </c>
      <c r="E1125" s="11">
        <v>501786</v>
      </c>
      <c r="F1125" s="10" t="s">
        <v>936</v>
      </c>
      <c r="G1125" s="10" t="s">
        <v>760</v>
      </c>
      <c r="H1125" s="10" t="s">
        <v>4425</v>
      </c>
      <c r="I1125" s="11">
        <v>35.549999999999997</v>
      </c>
      <c r="J1125" s="11">
        <v>45.35</v>
      </c>
      <c r="K1125" s="10" t="s">
        <v>1351</v>
      </c>
    </row>
    <row r="1126" spans="1:11" ht="12" hidden="1" customHeight="1">
      <c r="A1126" s="10" t="s">
        <v>64</v>
      </c>
      <c r="B1126" s="10" t="s">
        <v>45</v>
      </c>
      <c r="C1126" s="10" t="s">
        <v>152</v>
      </c>
      <c r="D1126" s="10" t="s">
        <v>150</v>
      </c>
      <c r="E1126" s="11">
        <v>501781</v>
      </c>
      <c r="F1126" s="10" t="s">
        <v>937</v>
      </c>
      <c r="G1126" s="10" t="s">
        <v>761</v>
      </c>
      <c r="H1126" s="10" t="s">
        <v>4426</v>
      </c>
      <c r="I1126" s="11">
        <v>35.5</v>
      </c>
      <c r="J1126" s="11">
        <v>45.28</v>
      </c>
      <c r="K1126" s="10" t="s">
        <v>1351</v>
      </c>
    </row>
    <row r="1127" spans="1:11" ht="12" hidden="1" customHeight="1">
      <c r="A1127" s="10" t="s">
        <v>64</v>
      </c>
      <c r="B1127" s="10" t="s">
        <v>45</v>
      </c>
      <c r="C1127" s="10" t="s">
        <v>152</v>
      </c>
      <c r="D1127" s="10" t="s">
        <v>150</v>
      </c>
      <c r="E1127" s="11">
        <v>513346</v>
      </c>
      <c r="F1127" s="10" t="s">
        <v>4427</v>
      </c>
      <c r="G1127" s="10" t="s">
        <v>4428</v>
      </c>
      <c r="H1127" s="10" t="s">
        <v>4429</v>
      </c>
      <c r="I1127" s="11">
        <v>35.592219999999998</v>
      </c>
      <c r="J1127" s="11">
        <v>45.34055</v>
      </c>
      <c r="K1127" s="10" t="s">
        <v>1351</v>
      </c>
    </row>
    <row r="1128" spans="1:11" ht="12" hidden="1" customHeight="1">
      <c r="A1128" s="10" t="s">
        <v>64</v>
      </c>
      <c r="B1128" s="10" t="s">
        <v>45</v>
      </c>
      <c r="C1128" s="10" t="s">
        <v>152</v>
      </c>
      <c r="D1128" s="10" t="s">
        <v>150</v>
      </c>
      <c r="E1128" s="11">
        <v>503276</v>
      </c>
      <c r="F1128" s="10" t="s">
        <v>4430</v>
      </c>
      <c r="G1128" s="10" t="s">
        <v>4431</v>
      </c>
      <c r="H1128" s="10" t="s">
        <v>4432</v>
      </c>
      <c r="I1128" s="11">
        <v>35.592449999999999</v>
      </c>
      <c r="J1128" s="11">
        <v>45.330109999999998</v>
      </c>
      <c r="K1128" s="10" t="s">
        <v>1351</v>
      </c>
    </row>
    <row r="1129" spans="1:11" ht="12" hidden="1" customHeight="1">
      <c r="A1129" s="10" t="s">
        <v>64</v>
      </c>
      <c r="B1129" s="10" t="s">
        <v>45</v>
      </c>
      <c r="C1129" s="10" t="s">
        <v>152</v>
      </c>
      <c r="D1129" s="10" t="s">
        <v>150</v>
      </c>
      <c r="E1129" s="11">
        <v>513336</v>
      </c>
      <c r="F1129" s="10" t="s">
        <v>4433</v>
      </c>
      <c r="G1129" s="10" t="s">
        <v>4434</v>
      </c>
      <c r="H1129" s="10" t="s">
        <v>4435</v>
      </c>
      <c r="I1129" s="11">
        <v>35.593409999999999</v>
      </c>
      <c r="J1129" s="11">
        <v>45.140250000000002</v>
      </c>
      <c r="K1129" s="10" t="s">
        <v>1351</v>
      </c>
    </row>
    <row r="1130" spans="1:11" ht="12" hidden="1" customHeight="1">
      <c r="A1130" s="10" t="s">
        <v>64</v>
      </c>
      <c r="B1130" s="10" t="s">
        <v>45</v>
      </c>
      <c r="C1130" s="10" t="s">
        <v>152</v>
      </c>
      <c r="D1130" s="10" t="s">
        <v>150</v>
      </c>
      <c r="E1130" s="11">
        <v>513190</v>
      </c>
      <c r="F1130" s="10" t="s">
        <v>4436</v>
      </c>
      <c r="G1130" s="10" t="s">
        <v>4437</v>
      </c>
      <c r="H1130" s="10" t="s">
        <v>4438</v>
      </c>
      <c r="I1130" s="11">
        <v>35.551009999999998</v>
      </c>
      <c r="J1130" s="11">
        <v>45.431550000000001</v>
      </c>
      <c r="K1130" s="10" t="s">
        <v>1351</v>
      </c>
    </row>
    <row r="1131" spans="1:11" ht="12" hidden="1" customHeight="1">
      <c r="A1131" s="10" t="s">
        <v>64</v>
      </c>
      <c r="B1131" s="10" t="s">
        <v>45</v>
      </c>
      <c r="C1131" s="10" t="s">
        <v>152</v>
      </c>
      <c r="D1131" s="10" t="s">
        <v>150</v>
      </c>
      <c r="E1131" s="11">
        <v>513191</v>
      </c>
      <c r="F1131" s="10" t="s">
        <v>938</v>
      </c>
      <c r="G1131" s="10" t="s">
        <v>762</v>
      </c>
      <c r="H1131" s="10" t="s">
        <v>2961</v>
      </c>
      <c r="I1131" s="11">
        <v>35.546039999999998</v>
      </c>
      <c r="J1131" s="11">
        <v>45.411110000000001</v>
      </c>
      <c r="K1131" s="10" t="s">
        <v>1351</v>
      </c>
    </row>
    <row r="1132" spans="1:11" ht="12" hidden="1" customHeight="1">
      <c r="A1132" s="10" t="s">
        <v>64</v>
      </c>
      <c r="B1132" s="10" t="s">
        <v>45</v>
      </c>
      <c r="C1132" s="10" t="s">
        <v>152</v>
      </c>
      <c r="D1132" s="10" t="s">
        <v>150</v>
      </c>
      <c r="E1132" s="11">
        <v>501765</v>
      </c>
      <c r="F1132" s="10" t="s">
        <v>4439</v>
      </c>
      <c r="G1132" s="10" t="s">
        <v>4440</v>
      </c>
      <c r="H1132" s="10" t="s">
        <v>4441</v>
      </c>
      <c r="I1132" s="11">
        <v>35.452269999999999</v>
      </c>
      <c r="J1132" s="11">
        <v>45.508839999999999</v>
      </c>
      <c r="K1132" s="10" t="s">
        <v>1351</v>
      </c>
    </row>
    <row r="1133" spans="1:11" ht="12" hidden="1" customHeight="1">
      <c r="A1133" s="10" t="s">
        <v>64</v>
      </c>
      <c r="B1133" s="10" t="s">
        <v>45</v>
      </c>
      <c r="C1133" s="10" t="s">
        <v>152</v>
      </c>
      <c r="D1133" s="10" t="s">
        <v>150</v>
      </c>
      <c r="E1133" s="11">
        <v>513335</v>
      </c>
      <c r="F1133" s="10" t="s">
        <v>939</v>
      </c>
      <c r="G1133" s="10" t="s">
        <v>763</v>
      </c>
      <c r="H1133" s="10" t="s">
        <v>4442</v>
      </c>
      <c r="I1133" s="11">
        <v>35.549909999999997</v>
      </c>
      <c r="J1133" s="11">
        <v>45.443190000000001</v>
      </c>
      <c r="K1133" s="10" t="s">
        <v>1351</v>
      </c>
    </row>
    <row r="1134" spans="1:11" ht="12" hidden="1" customHeight="1">
      <c r="A1134" s="10" t="s">
        <v>64</v>
      </c>
      <c r="B1134" s="10" t="s">
        <v>45</v>
      </c>
      <c r="C1134" s="10" t="s">
        <v>152</v>
      </c>
      <c r="D1134" s="10" t="s">
        <v>150</v>
      </c>
      <c r="E1134" s="11">
        <v>513318</v>
      </c>
      <c r="F1134" s="10" t="s">
        <v>4443</v>
      </c>
      <c r="G1134" s="10" t="s">
        <v>4444</v>
      </c>
      <c r="H1134" s="10" t="s">
        <v>4445</v>
      </c>
      <c r="I1134" s="11">
        <v>35.54721</v>
      </c>
      <c r="J1134" s="11">
        <v>45.478029999999997</v>
      </c>
      <c r="K1134" s="10" t="s">
        <v>1351</v>
      </c>
    </row>
    <row r="1135" spans="1:11" ht="12" hidden="1" customHeight="1">
      <c r="A1135" s="10" t="s">
        <v>64</v>
      </c>
      <c r="B1135" s="10" t="s">
        <v>45</v>
      </c>
      <c r="C1135" s="10" t="s">
        <v>152</v>
      </c>
      <c r="D1135" s="10" t="s">
        <v>150</v>
      </c>
      <c r="E1135" s="11">
        <v>513167</v>
      </c>
      <c r="F1135" s="10" t="s">
        <v>4446</v>
      </c>
      <c r="G1135" s="10" t="s">
        <v>2924</v>
      </c>
      <c r="H1135" s="10" t="s">
        <v>2925</v>
      </c>
      <c r="I1135" s="11">
        <v>35.585830000000001</v>
      </c>
      <c r="J1135" s="11">
        <v>45.402639999999998</v>
      </c>
      <c r="K1135" s="10" t="s">
        <v>1351</v>
      </c>
    </row>
    <row r="1136" spans="1:11" ht="12" hidden="1" customHeight="1">
      <c r="A1136" s="10" t="s">
        <v>64</v>
      </c>
      <c r="B1136" s="10" t="s">
        <v>45</v>
      </c>
      <c r="C1136" s="10" t="s">
        <v>152</v>
      </c>
      <c r="D1136" s="10" t="s">
        <v>150</v>
      </c>
      <c r="E1136" s="11">
        <v>513341</v>
      </c>
      <c r="F1136" s="10" t="s">
        <v>4447</v>
      </c>
      <c r="G1136" s="10" t="s">
        <v>4448</v>
      </c>
      <c r="H1136" s="10" t="s">
        <v>4449</v>
      </c>
      <c r="I1136" s="11">
        <v>35.560769999999998</v>
      </c>
      <c r="J1136" s="11">
        <v>45.473489999999998</v>
      </c>
      <c r="K1136" s="10" t="s">
        <v>1351</v>
      </c>
    </row>
    <row r="1137" spans="1:11" ht="12" hidden="1" customHeight="1">
      <c r="A1137" s="10" t="s">
        <v>64</v>
      </c>
      <c r="B1137" s="10" t="s">
        <v>45</v>
      </c>
      <c r="C1137" s="10" t="s">
        <v>152</v>
      </c>
      <c r="D1137" s="10" t="s">
        <v>150</v>
      </c>
      <c r="E1137" s="11">
        <v>513192</v>
      </c>
      <c r="F1137" s="10" t="s">
        <v>4450</v>
      </c>
      <c r="G1137" s="10" t="s">
        <v>4451</v>
      </c>
      <c r="H1137" s="10" t="s">
        <v>4103</v>
      </c>
      <c r="I1137" s="11">
        <v>35.573740000000001</v>
      </c>
      <c r="J1137" s="11">
        <v>45.389330000000001</v>
      </c>
      <c r="K1137" s="10" t="s">
        <v>1351</v>
      </c>
    </row>
    <row r="1138" spans="1:11" ht="12" hidden="1" customHeight="1">
      <c r="A1138" s="10" t="s">
        <v>64</v>
      </c>
      <c r="B1138" s="10" t="s">
        <v>45</v>
      </c>
      <c r="C1138" s="10" t="s">
        <v>152</v>
      </c>
      <c r="D1138" s="10" t="s">
        <v>150</v>
      </c>
      <c r="E1138" s="11">
        <v>513176</v>
      </c>
      <c r="F1138" s="10" t="s">
        <v>4452</v>
      </c>
      <c r="G1138" s="10" t="s">
        <v>4453</v>
      </c>
      <c r="H1138" s="10" t="s">
        <v>4454</v>
      </c>
      <c r="I1138" s="11">
        <v>35.557690000000001</v>
      </c>
      <c r="J1138" s="11">
        <v>45.452750000000002</v>
      </c>
      <c r="K1138" s="10" t="s">
        <v>1351</v>
      </c>
    </row>
    <row r="1139" spans="1:11" ht="12" hidden="1" customHeight="1">
      <c r="A1139" s="10" t="s">
        <v>64</v>
      </c>
      <c r="B1139" s="10" t="s">
        <v>45</v>
      </c>
      <c r="C1139" s="10" t="s">
        <v>152</v>
      </c>
      <c r="D1139" s="10" t="s">
        <v>150</v>
      </c>
      <c r="E1139" s="11">
        <v>513170</v>
      </c>
      <c r="F1139" s="10" t="s">
        <v>4455</v>
      </c>
      <c r="G1139" s="10" t="s">
        <v>4456</v>
      </c>
      <c r="H1139" s="10" t="s">
        <v>4457</v>
      </c>
      <c r="I1139" s="11">
        <v>35.581049999999998</v>
      </c>
      <c r="J1139" s="11">
        <v>45.453890000000001</v>
      </c>
      <c r="K1139" s="10" t="s">
        <v>1351</v>
      </c>
    </row>
    <row r="1140" spans="1:11" ht="12" hidden="1" customHeight="1">
      <c r="A1140" s="10" t="s">
        <v>64</v>
      </c>
      <c r="B1140" s="10" t="s">
        <v>45</v>
      </c>
      <c r="C1140" s="10" t="s">
        <v>152</v>
      </c>
      <c r="D1140" s="10" t="s">
        <v>150</v>
      </c>
      <c r="E1140" s="11">
        <v>513319</v>
      </c>
      <c r="F1140" s="10" t="s">
        <v>4458</v>
      </c>
      <c r="G1140" s="10" t="s">
        <v>4459</v>
      </c>
      <c r="H1140" s="10" t="s">
        <v>4460</v>
      </c>
      <c r="I1140" s="11">
        <v>35.600729999999999</v>
      </c>
      <c r="J1140" s="11">
        <v>45.402349999999998</v>
      </c>
      <c r="K1140" s="10" t="s">
        <v>1351</v>
      </c>
    </row>
    <row r="1141" spans="1:11" ht="12" hidden="1" customHeight="1">
      <c r="A1141" s="10" t="s">
        <v>64</v>
      </c>
      <c r="B1141" s="10" t="s">
        <v>45</v>
      </c>
      <c r="C1141" s="10" t="s">
        <v>152</v>
      </c>
      <c r="D1141" s="10" t="s">
        <v>150</v>
      </c>
      <c r="E1141" s="11">
        <v>513331</v>
      </c>
      <c r="F1141" s="10" t="s">
        <v>4461</v>
      </c>
      <c r="G1141" s="10" t="s">
        <v>4462</v>
      </c>
      <c r="H1141" s="10" t="s">
        <v>4463</v>
      </c>
      <c r="I1141" s="11">
        <v>35.577759999999998</v>
      </c>
      <c r="J1141" s="11">
        <v>45.44744</v>
      </c>
      <c r="K1141" s="10" t="s">
        <v>1351</v>
      </c>
    </row>
    <row r="1142" spans="1:11" ht="12" hidden="1" customHeight="1">
      <c r="A1142" s="10" t="s">
        <v>64</v>
      </c>
      <c r="B1142" s="10" t="s">
        <v>45</v>
      </c>
      <c r="C1142" s="10" t="s">
        <v>152</v>
      </c>
      <c r="D1142" s="10" t="s">
        <v>150</v>
      </c>
      <c r="E1142" s="11">
        <v>501733</v>
      </c>
      <c r="F1142" s="10" t="s">
        <v>940</v>
      </c>
      <c r="G1142" s="10" t="s">
        <v>764</v>
      </c>
      <c r="H1142" s="10" t="s">
        <v>4464</v>
      </c>
      <c r="I1142" s="11">
        <v>35.49</v>
      </c>
      <c r="J1142" s="11">
        <v>45.44</v>
      </c>
      <c r="K1142" s="10" t="s">
        <v>1351</v>
      </c>
    </row>
    <row r="1143" spans="1:11" ht="12" hidden="1" customHeight="1">
      <c r="A1143" s="10" t="s">
        <v>64</v>
      </c>
      <c r="B1143" s="10" t="s">
        <v>45</v>
      </c>
      <c r="C1143" s="10" t="s">
        <v>152</v>
      </c>
      <c r="D1143" s="10" t="s">
        <v>150</v>
      </c>
      <c r="E1143" s="11">
        <v>513183</v>
      </c>
      <c r="F1143" s="10" t="s">
        <v>4465</v>
      </c>
      <c r="G1143" s="10" t="s">
        <v>4466</v>
      </c>
      <c r="H1143" s="10" t="s">
        <v>4467</v>
      </c>
      <c r="I1143" s="11">
        <v>35.54372</v>
      </c>
      <c r="J1143" s="11">
        <v>45.462829999999997</v>
      </c>
      <c r="K1143" s="10" t="s">
        <v>1351</v>
      </c>
    </row>
    <row r="1144" spans="1:11" ht="12" hidden="1" customHeight="1">
      <c r="A1144" s="10" t="s">
        <v>64</v>
      </c>
      <c r="B1144" s="10" t="s">
        <v>45</v>
      </c>
      <c r="C1144" s="10" t="s">
        <v>152</v>
      </c>
      <c r="D1144" s="10" t="s">
        <v>150</v>
      </c>
      <c r="E1144" s="11">
        <v>503146</v>
      </c>
      <c r="F1144" s="10" t="s">
        <v>941</v>
      </c>
      <c r="G1144" s="10" t="s">
        <v>766</v>
      </c>
      <c r="H1144" s="10" t="s">
        <v>4468</v>
      </c>
      <c r="I1144" s="11">
        <v>35.58</v>
      </c>
      <c r="J1144" s="11">
        <v>45.39</v>
      </c>
      <c r="K1144" s="10" t="s">
        <v>1351</v>
      </c>
    </row>
    <row r="1145" spans="1:11" ht="12" hidden="1" customHeight="1">
      <c r="A1145" s="10" t="s">
        <v>64</v>
      </c>
      <c r="B1145" s="10" t="s">
        <v>45</v>
      </c>
      <c r="C1145" s="10" t="s">
        <v>152</v>
      </c>
      <c r="D1145" s="10" t="s">
        <v>150</v>
      </c>
      <c r="E1145" s="11">
        <v>513334</v>
      </c>
      <c r="F1145" s="10" t="s">
        <v>4469</v>
      </c>
      <c r="G1145" s="10" t="s">
        <v>4470</v>
      </c>
      <c r="H1145" s="10" t="s">
        <v>4471</v>
      </c>
      <c r="I1145" s="11">
        <v>35.596989999999998</v>
      </c>
      <c r="J1145" s="11">
        <v>45.411639999999998</v>
      </c>
      <c r="K1145" s="10" t="s">
        <v>1351</v>
      </c>
    </row>
    <row r="1146" spans="1:11" ht="12" hidden="1" customHeight="1">
      <c r="A1146" s="10" t="s">
        <v>64</v>
      </c>
      <c r="B1146" s="10" t="s">
        <v>45</v>
      </c>
      <c r="C1146" s="10" t="s">
        <v>152</v>
      </c>
      <c r="D1146" s="10" t="s">
        <v>150</v>
      </c>
      <c r="E1146" s="11">
        <v>513169</v>
      </c>
      <c r="F1146" s="10" t="s">
        <v>4472</v>
      </c>
      <c r="G1146" s="10" t="s">
        <v>4473</v>
      </c>
      <c r="H1146" s="10" t="s">
        <v>4474</v>
      </c>
      <c r="I1146" s="11">
        <v>35.57667</v>
      </c>
      <c r="J1146" s="11">
        <v>45.427779999999998</v>
      </c>
      <c r="K1146" s="10" t="s">
        <v>1351</v>
      </c>
    </row>
    <row r="1147" spans="1:11" ht="12" hidden="1" customHeight="1">
      <c r="A1147" s="10" t="s">
        <v>64</v>
      </c>
      <c r="B1147" s="10" t="s">
        <v>45</v>
      </c>
      <c r="C1147" s="10" t="s">
        <v>152</v>
      </c>
      <c r="D1147" s="10" t="s">
        <v>150</v>
      </c>
      <c r="E1147" s="11">
        <v>513172</v>
      </c>
      <c r="F1147" s="10" t="s">
        <v>4475</v>
      </c>
      <c r="G1147" s="10" t="s">
        <v>685</v>
      </c>
      <c r="H1147" s="10" t="s">
        <v>4476</v>
      </c>
      <c r="I1147" s="11">
        <v>35.541089999999997</v>
      </c>
      <c r="J1147" s="11">
        <v>45.445599999999999</v>
      </c>
      <c r="K1147" s="10" t="s">
        <v>1351</v>
      </c>
    </row>
    <row r="1148" spans="1:11" ht="12" hidden="1" customHeight="1">
      <c r="A1148" s="10" t="s">
        <v>64</v>
      </c>
      <c r="B1148" s="10" t="s">
        <v>45</v>
      </c>
      <c r="C1148" s="10" t="s">
        <v>152</v>
      </c>
      <c r="D1148" s="10" t="s">
        <v>150</v>
      </c>
      <c r="E1148" s="11">
        <v>513320</v>
      </c>
      <c r="F1148" s="10" t="s">
        <v>4477</v>
      </c>
      <c r="G1148" s="10" t="s">
        <v>4478</v>
      </c>
      <c r="H1148" s="10" t="s">
        <v>4479</v>
      </c>
      <c r="I1148" s="11">
        <v>35.590710000000001</v>
      </c>
      <c r="J1148" s="11">
        <v>45.431959999999997</v>
      </c>
      <c r="K1148" s="10" t="s">
        <v>1351</v>
      </c>
    </row>
    <row r="1149" spans="1:11" ht="12" hidden="1" customHeight="1">
      <c r="A1149" s="10" t="s">
        <v>64</v>
      </c>
      <c r="B1149" s="10" t="s">
        <v>45</v>
      </c>
      <c r="C1149" s="10" t="s">
        <v>152</v>
      </c>
      <c r="D1149" s="10" t="s">
        <v>150</v>
      </c>
      <c r="E1149" s="11">
        <v>513321</v>
      </c>
      <c r="F1149" s="10" t="s">
        <v>4480</v>
      </c>
      <c r="G1149" s="10" t="s">
        <v>4481</v>
      </c>
      <c r="H1149" s="10" t="s">
        <v>4482</v>
      </c>
      <c r="I1149" s="11">
        <v>35.57526</v>
      </c>
      <c r="J1149" s="11">
        <v>45.447949999999999</v>
      </c>
      <c r="K1149" s="10" t="s">
        <v>1351</v>
      </c>
    </row>
    <row r="1150" spans="1:11" ht="12" hidden="1" customHeight="1">
      <c r="A1150" s="10" t="s">
        <v>64</v>
      </c>
      <c r="B1150" s="10" t="s">
        <v>45</v>
      </c>
      <c r="C1150" s="10" t="s">
        <v>152</v>
      </c>
      <c r="D1150" s="10" t="s">
        <v>150</v>
      </c>
      <c r="E1150" s="11">
        <v>513168</v>
      </c>
      <c r="F1150" s="10" t="s">
        <v>4483</v>
      </c>
      <c r="G1150" s="10" t="s">
        <v>4484</v>
      </c>
      <c r="H1150" s="10" t="s">
        <v>2963</v>
      </c>
      <c r="I1150" s="11">
        <v>35.569600000000001</v>
      </c>
      <c r="J1150" s="11">
        <v>45.436439999999997</v>
      </c>
      <c r="K1150" s="10" t="s">
        <v>1351</v>
      </c>
    </row>
    <row r="1151" spans="1:11" ht="12" hidden="1" customHeight="1">
      <c r="A1151" s="10" t="s">
        <v>64</v>
      </c>
      <c r="B1151" s="10" t="s">
        <v>45</v>
      </c>
      <c r="C1151" s="10" t="s">
        <v>152</v>
      </c>
      <c r="D1151" s="10" t="s">
        <v>150</v>
      </c>
      <c r="E1151" s="11">
        <v>513342</v>
      </c>
      <c r="F1151" s="10" t="s">
        <v>942</v>
      </c>
      <c r="G1151" s="10" t="s">
        <v>769</v>
      </c>
      <c r="H1151" s="10" t="s">
        <v>4485</v>
      </c>
      <c r="I1151" s="11">
        <v>35.577550000000002</v>
      </c>
      <c r="J1151" s="11">
        <v>45.343449999999997</v>
      </c>
      <c r="K1151" s="10" t="s">
        <v>1351</v>
      </c>
    </row>
    <row r="1152" spans="1:11" ht="12" hidden="1" customHeight="1">
      <c r="A1152" s="10" t="s">
        <v>64</v>
      </c>
      <c r="B1152" s="10" t="s">
        <v>45</v>
      </c>
      <c r="C1152" s="10" t="s">
        <v>152</v>
      </c>
      <c r="D1152" s="10" t="s">
        <v>150</v>
      </c>
      <c r="E1152" s="11">
        <v>513307</v>
      </c>
      <c r="F1152" s="10" t="s">
        <v>943</v>
      </c>
      <c r="G1152" s="10" t="s">
        <v>770</v>
      </c>
      <c r="H1152" s="10" t="s">
        <v>2477</v>
      </c>
      <c r="I1152" s="11">
        <v>35.58954</v>
      </c>
      <c r="J1152" s="11">
        <v>45.143320000000003</v>
      </c>
      <c r="K1152" s="10" t="s">
        <v>1351</v>
      </c>
    </row>
    <row r="1153" spans="1:11" ht="12" hidden="1" customHeight="1">
      <c r="A1153" s="10" t="s">
        <v>64</v>
      </c>
      <c r="B1153" s="10" t="s">
        <v>45</v>
      </c>
      <c r="C1153" s="10" t="s">
        <v>152</v>
      </c>
      <c r="D1153" s="10" t="s">
        <v>150</v>
      </c>
      <c r="E1153" s="11">
        <v>513309</v>
      </c>
      <c r="F1153" s="10" t="s">
        <v>944</v>
      </c>
      <c r="G1153" s="10" t="s">
        <v>771</v>
      </c>
      <c r="H1153" s="10" t="s">
        <v>4337</v>
      </c>
      <c r="I1153" s="11">
        <v>35.654049999999998</v>
      </c>
      <c r="J1153" s="11">
        <v>45.067230000000002</v>
      </c>
      <c r="K1153" s="10" t="s">
        <v>1351</v>
      </c>
    </row>
    <row r="1154" spans="1:11" ht="12" hidden="1" customHeight="1">
      <c r="A1154" s="10" t="s">
        <v>64</v>
      </c>
      <c r="B1154" s="10" t="s">
        <v>45</v>
      </c>
      <c r="C1154" s="10" t="s">
        <v>152</v>
      </c>
      <c r="D1154" s="10" t="s">
        <v>150</v>
      </c>
      <c r="E1154" s="11">
        <v>513193</v>
      </c>
      <c r="F1154" s="10" t="s">
        <v>4486</v>
      </c>
      <c r="G1154" s="10" t="s">
        <v>4487</v>
      </c>
      <c r="H1154" s="10" t="s">
        <v>4488</v>
      </c>
      <c r="I1154" s="11">
        <v>35.540579999999999</v>
      </c>
      <c r="J1154" s="11">
        <v>45.418959999999998</v>
      </c>
      <c r="K1154" s="12" t="s">
        <v>1256</v>
      </c>
    </row>
    <row r="1155" spans="1:11" ht="12" hidden="1" customHeight="1">
      <c r="A1155" s="10" t="s">
        <v>64</v>
      </c>
      <c r="B1155" s="10" t="s">
        <v>45</v>
      </c>
      <c r="C1155" s="10" t="s">
        <v>152</v>
      </c>
      <c r="D1155" s="10" t="s">
        <v>150</v>
      </c>
      <c r="E1155" s="11">
        <v>501690</v>
      </c>
      <c r="F1155" s="10" t="s">
        <v>4489</v>
      </c>
      <c r="G1155" s="10" t="s">
        <v>4490</v>
      </c>
      <c r="H1155" s="10" t="s">
        <v>4491</v>
      </c>
      <c r="I1155" s="11">
        <v>35.31</v>
      </c>
      <c r="J1155" s="11">
        <v>45.39</v>
      </c>
      <c r="K1155" s="10" t="s">
        <v>1351</v>
      </c>
    </row>
    <row r="1156" spans="1:11" ht="12" hidden="1" customHeight="1">
      <c r="A1156" s="10" t="s">
        <v>64</v>
      </c>
      <c r="B1156" s="10" t="s">
        <v>45</v>
      </c>
      <c r="C1156" s="10" t="s">
        <v>152</v>
      </c>
      <c r="D1156" s="10" t="s">
        <v>150</v>
      </c>
      <c r="E1156" s="11">
        <v>501689</v>
      </c>
      <c r="F1156" s="10" t="s">
        <v>945</v>
      </c>
      <c r="G1156" s="10" t="s">
        <v>772</v>
      </c>
      <c r="H1156" s="10" t="s">
        <v>4492</v>
      </c>
      <c r="I1156" s="11">
        <v>35.51</v>
      </c>
      <c r="J1156" s="11">
        <v>45.43</v>
      </c>
      <c r="K1156" s="10" t="s">
        <v>1351</v>
      </c>
    </row>
    <row r="1157" spans="1:11" ht="12" hidden="1" customHeight="1">
      <c r="A1157" s="10" t="s">
        <v>64</v>
      </c>
      <c r="B1157" s="10" t="s">
        <v>45</v>
      </c>
      <c r="C1157" s="10" t="s">
        <v>152</v>
      </c>
      <c r="D1157" s="10" t="s">
        <v>150</v>
      </c>
      <c r="E1157" s="11">
        <v>501804</v>
      </c>
      <c r="F1157" s="10" t="s">
        <v>946</v>
      </c>
      <c r="G1157" s="10" t="s">
        <v>773</v>
      </c>
      <c r="H1157" s="10" t="s">
        <v>4493</v>
      </c>
      <c r="I1157" s="11">
        <v>35.53</v>
      </c>
      <c r="J1157" s="11">
        <v>45.47</v>
      </c>
      <c r="K1157" s="10" t="s">
        <v>1351</v>
      </c>
    </row>
    <row r="1158" spans="1:11" ht="12" hidden="1" customHeight="1">
      <c r="A1158" s="10" t="s">
        <v>64</v>
      </c>
      <c r="B1158" s="10" t="s">
        <v>45</v>
      </c>
      <c r="C1158" s="10" t="s">
        <v>152</v>
      </c>
      <c r="D1158" s="10" t="s">
        <v>150</v>
      </c>
      <c r="E1158" s="11">
        <v>510399</v>
      </c>
      <c r="F1158" s="10" t="s">
        <v>947</v>
      </c>
      <c r="G1158" s="10" t="s">
        <v>774</v>
      </c>
      <c r="H1158" s="10" t="s">
        <v>4494</v>
      </c>
      <c r="I1158" s="11">
        <v>35.58</v>
      </c>
      <c r="J1158" s="11">
        <v>45.37</v>
      </c>
      <c r="K1158" s="10" t="s">
        <v>1351</v>
      </c>
    </row>
    <row r="1159" spans="1:11" ht="12" hidden="1" customHeight="1">
      <c r="A1159" s="10" t="s">
        <v>64</v>
      </c>
      <c r="B1159" s="10" t="s">
        <v>45</v>
      </c>
      <c r="C1159" s="10" t="s">
        <v>152</v>
      </c>
      <c r="D1159" s="10" t="s">
        <v>150</v>
      </c>
      <c r="E1159" s="11">
        <v>510954</v>
      </c>
      <c r="F1159" s="10" t="s">
        <v>948</v>
      </c>
      <c r="G1159" s="10" t="s">
        <v>775</v>
      </c>
      <c r="H1159" s="10" t="s">
        <v>4495</v>
      </c>
      <c r="I1159" s="11">
        <v>35.597299999999997</v>
      </c>
      <c r="J1159" s="11">
        <v>45.347700000000003</v>
      </c>
      <c r="K1159" s="10" t="s">
        <v>1351</v>
      </c>
    </row>
    <row r="1160" spans="1:11" ht="12" hidden="1" customHeight="1">
      <c r="A1160" s="10" t="s">
        <v>64</v>
      </c>
      <c r="B1160" s="10" t="s">
        <v>45</v>
      </c>
      <c r="C1160" s="10" t="s">
        <v>152</v>
      </c>
      <c r="D1160" s="10" t="s">
        <v>150</v>
      </c>
      <c r="E1160" s="11">
        <v>503165</v>
      </c>
      <c r="F1160" s="10" t="s">
        <v>4496</v>
      </c>
      <c r="G1160" s="10" t="s">
        <v>4497</v>
      </c>
      <c r="H1160" s="10" t="s">
        <v>4498</v>
      </c>
      <c r="I1160" s="11">
        <v>35.57</v>
      </c>
      <c r="J1160" s="11">
        <v>45.33</v>
      </c>
      <c r="K1160" s="10" t="s">
        <v>1351</v>
      </c>
    </row>
    <row r="1161" spans="1:11" ht="12" hidden="1" customHeight="1">
      <c r="A1161" s="10" t="s">
        <v>64</v>
      </c>
      <c r="B1161" s="10" t="s">
        <v>45</v>
      </c>
      <c r="C1161" s="10" t="s">
        <v>152</v>
      </c>
      <c r="D1161" s="10" t="s">
        <v>150</v>
      </c>
      <c r="E1161" s="11">
        <v>513145</v>
      </c>
      <c r="F1161" s="10" t="s">
        <v>949</v>
      </c>
      <c r="G1161" s="10" t="s">
        <v>776</v>
      </c>
      <c r="H1161" s="10" t="s">
        <v>4405</v>
      </c>
      <c r="I1161" s="11">
        <v>35.429519999999997</v>
      </c>
      <c r="J1161" s="11">
        <v>45.585059999999999</v>
      </c>
      <c r="K1161" s="10" t="s">
        <v>1351</v>
      </c>
    </row>
    <row r="1162" spans="1:11" ht="12" hidden="1" customHeight="1">
      <c r="A1162" s="10" t="s">
        <v>64</v>
      </c>
      <c r="B1162" s="10" t="s">
        <v>45</v>
      </c>
      <c r="C1162" s="10" t="s">
        <v>152</v>
      </c>
      <c r="D1162" s="10" t="s">
        <v>150</v>
      </c>
      <c r="E1162" s="11">
        <v>513339</v>
      </c>
      <c r="F1162" s="10" t="s">
        <v>4499</v>
      </c>
      <c r="G1162" s="10" t="s">
        <v>4500</v>
      </c>
      <c r="H1162" s="10" t="s">
        <v>4405</v>
      </c>
      <c r="I1162" s="11">
        <v>35.42586</v>
      </c>
      <c r="J1162" s="11">
        <v>45.581609999999998</v>
      </c>
      <c r="K1162" s="10" t="s">
        <v>1351</v>
      </c>
    </row>
    <row r="1163" spans="1:11" ht="12" hidden="1" customHeight="1">
      <c r="A1163" s="10" t="s">
        <v>64</v>
      </c>
      <c r="B1163" s="10" t="s">
        <v>45</v>
      </c>
      <c r="C1163" s="10" t="s">
        <v>152</v>
      </c>
      <c r="D1163" s="10" t="s">
        <v>150</v>
      </c>
      <c r="E1163" s="11">
        <v>513159</v>
      </c>
      <c r="F1163" s="10" t="s">
        <v>4501</v>
      </c>
      <c r="G1163" s="10" t="s">
        <v>4502</v>
      </c>
      <c r="H1163" s="10" t="s">
        <v>4503</v>
      </c>
      <c r="I1163" s="11">
        <v>35.55585</v>
      </c>
      <c r="J1163" s="11">
        <v>45.444760000000002</v>
      </c>
      <c r="K1163" s="10" t="s">
        <v>1351</v>
      </c>
    </row>
    <row r="1164" spans="1:11" ht="12" hidden="1" customHeight="1">
      <c r="A1164" s="10" t="s">
        <v>64</v>
      </c>
      <c r="B1164" s="10" t="s">
        <v>45</v>
      </c>
      <c r="C1164" s="10" t="s">
        <v>152</v>
      </c>
      <c r="D1164" s="10" t="s">
        <v>150</v>
      </c>
      <c r="E1164" s="11">
        <v>501680</v>
      </c>
      <c r="F1164" s="10" t="s">
        <v>950</v>
      </c>
      <c r="G1164" s="10" t="s">
        <v>779</v>
      </c>
      <c r="H1164" s="10" t="s">
        <v>4504</v>
      </c>
      <c r="I1164" s="11">
        <v>35.58</v>
      </c>
      <c r="J1164" s="11">
        <v>45.38</v>
      </c>
      <c r="K1164" s="10" t="s">
        <v>1351</v>
      </c>
    </row>
    <row r="1165" spans="1:11" ht="12" hidden="1" customHeight="1">
      <c r="A1165" s="10" t="s">
        <v>64</v>
      </c>
      <c r="B1165" s="10" t="s">
        <v>45</v>
      </c>
      <c r="C1165" s="10" t="s">
        <v>152</v>
      </c>
      <c r="D1165" s="10" t="s">
        <v>150</v>
      </c>
      <c r="E1165" s="11">
        <v>501849</v>
      </c>
      <c r="F1165" s="10" t="s">
        <v>951</v>
      </c>
      <c r="G1165" s="10" t="s">
        <v>4505</v>
      </c>
      <c r="H1165" s="10" t="s">
        <v>4506</v>
      </c>
      <c r="I1165" s="11">
        <v>35.57</v>
      </c>
      <c r="J1165" s="11">
        <v>45.26</v>
      </c>
      <c r="K1165" s="10" t="s">
        <v>1351</v>
      </c>
    </row>
    <row r="1166" spans="1:11" ht="12" hidden="1" customHeight="1">
      <c r="A1166" s="10" t="s">
        <v>64</v>
      </c>
      <c r="B1166" s="10" t="s">
        <v>45</v>
      </c>
      <c r="C1166" s="10" t="s">
        <v>152</v>
      </c>
      <c r="D1166" s="10" t="s">
        <v>150</v>
      </c>
      <c r="E1166" s="11">
        <v>513161</v>
      </c>
      <c r="F1166" s="10" t="s">
        <v>952</v>
      </c>
      <c r="G1166" s="10" t="s">
        <v>781</v>
      </c>
      <c r="H1166" s="10" t="s">
        <v>4507</v>
      </c>
      <c r="I1166" s="11">
        <v>35.543979999999998</v>
      </c>
      <c r="J1166" s="11">
        <v>45.438409999999998</v>
      </c>
      <c r="K1166" s="10" t="s">
        <v>1351</v>
      </c>
    </row>
    <row r="1167" spans="1:11" ht="12" hidden="1" customHeight="1">
      <c r="A1167" s="10" t="s">
        <v>64</v>
      </c>
      <c r="B1167" s="10" t="s">
        <v>45</v>
      </c>
      <c r="C1167" s="10" t="s">
        <v>152</v>
      </c>
      <c r="D1167" s="10" t="s">
        <v>150</v>
      </c>
      <c r="E1167" s="11">
        <v>513188</v>
      </c>
      <c r="F1167" s="10" t="s">
        <v>953</v>
      </c>
      <c r="G1167" s="10" t="s">
        <v>783</v>
      </c>
      <c r="H1167" s="10" t="s">
        <v>4312</v>
      </c>
      <c r="I1167" s="11">
        <v>35.599510000000002</v>
      </c>
      <c r="J1167" s="11">
        <v>45.134639999999997</v>
      </c>
      <c r="K1167" s="10" t="s">
        <v>1351</v>
      </c>
    </row>
    <row r="1168" spans="1:11" ht="12" hidden="1" customHeight="1">
      <c r="A1168" s="10" t="s">
        <v>64</v>
      </c>
      <c r="B1168" s="10" t="s">
        <v>45</v>
      </c>
      <c r="C1168" s="10" t="s">
        <v>152</v>
      </c>
      <c r="D1168" s="10" t="s">
        <v>150</v>
      </c>
      <c r="E1168" s="11">
        <v>503168</v>
      </c>
      <c r="F1168" s="10" t="s">
        <v>4508</v>
      </c>
      <c r="G1168" s="10" t="s">
        <v>4509</v>
      </c>
      <c r="H1168" s="10" t="s">
        <v>4510</v>
      </c>
      <c r="I1168" s="11">
        <v>35.520000000000003</v>
      </c>
      <c r="J1168" s="11">
        <v>45.42</v>
      </c>
      <c r="K1168" s="10" t="s">
        <v>1351</v>
      </c>
    </row>
    <row r="1169" spans="1:11" ht="12" hidden="1" customHeight="1">
      <c r="A1169" s="10" t="s">
        <v>64</v>
      </c>
      <c r="B1169" s="10" t="s">
        <v>45</v>
      </c>
      <c r="C1169" s="10" t="s">
        <v>152</v>
      </c>
      <c r="D1169" s="10" t="s">
        <v>150</v>
      </c>
      <c r="E1169" s="11">
        <v>513189</v>
      </c>
      <c r="F1169" s="10" t="s">
        <v>954</v>
      </c>
      <c r="G1169" s="10" t="s">
        <v>784</v>
      </c>
      <c r="H1169" s="10" t="s">
        <v>4511</v>
      </c>
      <c r="I1169" s="11">
        <v>35.550989999999999</v>
      </c>
      <c r="J1169" s="11">
        <v>45.431310000000003</v>
      </c>
      <c r="K1169" s="10" t="s">
        <v>1351</v>
      </c>
    </row>
    <row r="1170" spans="1:11" ht="12" hidden="1" customHeight="1">
      <c r="A1170" s="10" t="s">
        <v>64</v>
      </c>
      <c r="B1170" s="10" t="s">
        <v>45</v>
      </c>
      <c r="C1170" s="10" t="s">
        <v>152</v>
      </c>
      <c r="D1170" s="10" t="s">
        <v>150</v>
      </c>
      <c r="E1170" s="11">
        <v>513343</v>
      </c>
      <c r="F1170" s="10" t="s">
        <v>955</v>
      </c>
      <c r="G1170" s="10" t="s">
        <v>785</v>
      </c>
      <c r="H1170" s="10" t="s">
        <v>4512</v>
      </c>
      <c r="I1170" s="11">
        <v>35.579039999999999</v>
      </c>
      <c r="J1170" s="11">
        <v>45.33061</v>
      </c>
      <c r="K1170" s="10" t="s">
        <v>1351</v>
      </c>
    </row>
    <row r="1171" spans="1:11" ht="12" hidden="1" customHeight="1">
      <c r="A1171" s="10" t="s">
        <v>64</v>
      </c>
      <c r="B1171" s="10" t="s">
        <v>45</v>
      </c>
      <c r="C1171" s="10" t="s">
        <v>152</v>
      </c>
      <c r="D1171" s="10" t="s">
        <v>150</v>
      </c>
      <c r="E1171" s="11">
        <v>503177</v>
      </c>
      <c r="F1171" s="10" t="s">
        <v>956</v>
      </c>
      <c r="G1171" s="10" t="s">
        <v>786</v>
      </c>
      <c r="H1171" s="10" t="s">
        <v>4513</v>
      </c>
      <c r="I1171" s="11">
        <v>35.590000000000003</v>
      </c>
      <c r="J1171" s="11">
        <v>45.22</v>
      </c>
      <c r="K1171" s="10" t="s">
        <v>1351</v>
      </c>
    </row>
    <row r="1172" spans="1:11" ht="12" hidden="1" customHeight="1">
      <c r="A1172" s="10" t="s">
        <v>64</v>
      </c>
      <c r="B1172" s="10" t="s">
        <v>45</v>
      </c>
      <c r="C1172" s="10" t="s">
        <v>152</v>
      </c>
      <c r="D1172" s="10" t="s">
        <v>150</v>
      </c>
      <c r="E1172" s="11">
        <v>513165</v>
      </c>
      <c r="F1172" s="10" t="s">
        <v>957</v>
      </c>
      <c r="G1172" s="10" t="s">
        <v>787</v>
      </c>
      <c r="H1172" s="10" t="s">
        <v>4514</v>
      </c>
      <c r="I1172" s="11">
        <v>35.565689999999996</v>
      </c>
      <c r="J1172" s="11">
        <v>45.456249999999997</v>
      </c>
      <c r="K1172" s="10" t="s">
        <v>1351</v>
      </c>
    </row>
    <row r="1173" spans="1:11" ht="12" hidden="1" customHeight="1">
      <c r="A1173" s="10" t="s">
        <v>64</v>
      </c>
      <c r="B1173" s="10" t="s">
        <v>45</v>
      </c>
      <c r="C1173" s="10" t="s">
        <v>152</v>
      </c>
      <c r="D1173" s="10" t="s">
        <v>150</v>
      </c>
      <c r="E1173" s="11">
        <v>503181</v>
      </c>
      <c r="F1173" s="10" t="s">
        <v>958</v>
      </c>
      <c r="G1173" s="10" t="s">
        <v>788</v>
      </c>
      <c r="H1173" s="10" t="s">
        <v>4515</v>
      </c>
      <c r="I1173" s="11">
        <v>35.575090000000003</v>
      </c>
      <c r="J1173" s="11">
        <v>45.411940000000001</v>
      </c>
      <c r="K1173" s="10" t="s">
        <v>1351</v>
      </c>
    </row>
    <row r="1174" spans="1:11" ht="12" hidden="1" customHeight="1">
      <c r="A1174" s="10" t="s">
        <v>64</v>
      </c>
      <c r="B1174" s="10" t="s">
        <v>45</v>
      </c>
      <c r="C1174" s="10" t="s">
        <v>152</v>
      </c>
      <c r="D1174" s="10" t="s">
        <v>150</v>
      </c>
      <c r="E1174" s="11">
        <v>510410</v>
      </c>
      <c r="F1174" s="10" t="s">
        <v>959</v>
      </c>
      <c r="G1174" s="10" t="s">
        <v>789</v>
      </c>
      <c r="H1174" s="10" t="s">
        <v>4516</v>
      </c>
      <c r="I1174" s="11">
        <v>35.53</v>
      </c>
      <c r="J1174" s="11">
        <v>45.43</v>
      </c>
      <c r="K1174" s="10" t="s">
        <v>1351</v>
      </c>
    </row>
    <row r="1175" spans="1:11" ht="12" hidden="1" customHeight="1">
      <c r="A1175" s="10" t="s">
        <v>50</v>
      </c>
      <c r="B1175" s="10" t="s">
        <v>39</v>
      </c>
      <c r="C1175" s="10" t="s">
        <v>155</v>
      </c>
      <c r="D1175" s="10" t="s">
        <v>153</v>
      </c>
      <c r="E1175" s="11">
        <v>610609</v>
      </c>
      <c r="F1175" s="10" t="s">
        <v>4517</v>
      </c>
      <c r="G1175" s="10" t="s">
        <v>4518</v>
      </c>
      <c r="H1175" s="10" t="s">
        <v>4519</v>
      </c>
      <c r="I1175" s="11">
        <v>32.400669000000001</v>
      </c>
      <c r="J1175" s="11">
        <v>44.667850000000001</v>
      </c>
      <c r="K1175" s="10" t="s">
        <v>1351</v>
      </c>
    </row>
    <row r="1176" spans="1:11" ht="12" hidden="1" customHeight="1">
      <c r="A1176" s="10" t="s">
        <v>50</v>
      </c>
      <c r="B1176" s="10" t="s">
        <v>39</v>
      </c>
      <c r="C1176" s="10" t="s">
        <v>155</v>
      </c>
      <c r="D1176" s="10" t="s">
        <v>153</v>
      </c>
      <c r="E1176" s="11">
        <v>603369</v>
      </c>
      <c r="F1176" s="10" t="s">
        <v>960</v>
      </c>
      <c r="G1176" s="10" t="s">
        <v>418</v>
      </c>
      <c r="H1176" s="10" t="s">
        <v>4520</v>
      </c>
      <c r="I1176" s="11">
        <v>32.299999999999997</v>
      </c>
      <c r="J1176" s="11">
        <v>44.67</v>
      </c>
      <c r="K1176" s="10" t="s">
        <v>1351</v>
      </c>
    </row>
    <row r="1177" spans="1:11" ht="12" hidden="1" customHeight="1">
      <c r="A1177" s="10" t="s">
        <v>50</v>
      </c>
      <c r="B1177" s="10" t="s">
        <v>39</v>
      </c>
      <c r="C1177" s="10" t="s">
        <v>155</v>
      </c>
      <c r="D1177" s="10" t="s">
        <v>153</v>
      </c>
      <c r="E1177" s="11">
        <v>610608</v>
      </c>
      <c r="F1177" s="10" t="s">
        <v>4521</v>
      </c>
      <c r="G1177" s="10" t="s">
        <v>4522</v>
      </c>
      <c r="H1177" s="10" t="s">
        <v>4523</v>
      </c>
      <c r="I1177" s="11">
        <v>32.301268</v>
      </c>
      <c r="J1177" s="11">
        <v>44.688085000000001</v>
      </c>
      <c r="K1177" s="10" t="s">
        <v>1351</v>
      </c>
    </row>
    <row r="1178" spans="1:11" ht="12" hidden="1" customHeight="1">
      <c r="A1178" s="10" t="s">
        <v>50</v>
      </c>
      <c r="B1178" s="10" t="s">
        <v>39</v>
      </c>
      <c r="C1178" s="10" t="s">
        <v>155</v>
      </c>
      <c r="D1178" s="10" t="s">
        <v>153</v>
      </c>
      <c r="E1178" s="11">
        <v>609942</v>
      </c>
      <c r="F1178" s="10" t="s">
        <v>4524</v>
      </c>
      <c r="G1178" s="10" t="s">
        <v>4525</v>
      </c>
      <c r="H1178" s="10" t="s">
        <v>4526</v>
      </c>
      <c r="I1178" s="11">
        <v>32.384444000000002</v>
      </c>
      <c r="J1178" s="11">
        <v>44.537500000000001</v>
      </c>
      <c r="K1178" s="10" t="s">
        <v>1351</v>
      </c>
    </row>
    <row r="1179" spans="1:11" ht="12" hidden="1" customHeight="1">
      <c r="A1179" s="10" t="s">
        <v>50</v>
      </c>
      <c r="B1179" s="10" t="s">
        <v>39</v>
      </c>
      <c r="C1179" s="10" t="s">
        <v>155</v>
      </c>
      <c r="D1179" s="10" t="s">
        <v>153</v>
      </c>
      <c r="E1179" s="11">
        <v>609797</v>
      </c>
      <c r="F1179" s="10" t="s">
        <v>4527</v>
      </c>
      <c r="G1179" s="10" t="s">
        <v>4528</v>
      </c>
      <c r="H1179" s="10" t="s">
        <v>4529</v>
      </c>
      <c r="I1179" s="11">
        <v>32.276111</v>
      </c>
      <c r="J1179" s="11">
        <v>44.689166999999998</v>
      </c>
      <c r="K1179" s="10" t="s">
        <v>1351</v>
      </c>
    </row>
    <row r="1180" spans="1:11" ht="12" hidden="1" customHeight="1">
      <c r="A1180" s="10" t="s">
        <v>50</v>
      </c>
      <c r="B1180" s="10" t="s">
        <v>39</v>
      </c>
      <c r="C1180" s="10" t="s">
        <v>155</v>
      </c>
      <c r="D1180" s="10" t="s">
        <v>153</v>
      </c>
      <c r="E1180" s="11">
        <v>609928</v>
      </c>
      <c r="F1180" s="10" t="s">
        <v>961</v>
      </c>
      <c r="G1180" s="10" t="s">
        <v>420</v>
      </c>
      <c r="H1180" s="10" t="s">
        <v>4530</v>
      </c>
      <c r="I1180" s="11">
        <v>32.378056000000001</v>
      </c>
      <c r="J1180" s="11">
        <v>44.628610999999999</v>
      </c>
      <c r="K1180" s="10" t="s">
        <v>1351</v>
      </c>
    </row>
    <row r="1181" spans="1:11" ht="12" hidden="1" customHeight="1">
      <c r="A1181" s="10" t="s">
        <v>50</v>
      </c>
      <c r="B1181" s="10" t="s">
        <v>39</v>
      </c>
      <c r="C1181" s="10" t="s">
        <v>155</v>
      </c>
      <c r="D1181" s="10" t="s">
        <v>153</v>
      </c>
      <c r="E1181" s="11">
        <v>610607</v>
      </c>
      <c r="F1181" s="10" t="s">
        <v>4531</v>
      </c>
      <c r="G1181" s="10" t="s">
        <v>4532</v>
      </c>
      <c r="H1181" s="10" t="s">
        <v>4533</v>
      </c>
      <c r="I1181" s="11">
        <v>32.396742000000003</v>
      </c>
      <c r="J1181" s="11">
        <v>44.669223000000002</v>
      </c>
      <c r="K1181" s="10" t="s">
        <v>1351</v>
      </c>
    </row>
    <row r="1182" spans="1:11" ht="12" hidden="1" customHeight="1">
      <c r="A1182" s="10" t="s">
        <v>50</v>
      </c>
      <c r="B1182" s="10" t="s">
        <v>39</v>
      </c>
      <c r="C1182" s="10" t="s">
        <v>155</v>
      </c>
      <c r="D1182" s="10" t="s">
        <v>153</v>
      </c>
      <c r="E1182" s="11">
        <v>610307</v>
      </c>
      <c r="F1182" s="10" t="s">
        <v>4534</v>
      </c>
      <c r="G1182" s="10" t="s">
        <v>4535</v>
      </c>
      <c r="H1182" s="10" t="s">
        <v>4536</v>
      </c>
      <c r="I1182" s="11">
        <v>32.196959999999997</v>
      </c>
      <c r="J1182" s="11">
        <v>44.712600000000002</v>
      </c>
      <c r="K1182" s="10" t="s">
        <v>1351</v>
      </c>
    </row>
    <row r="1183" spans="1:11" ht="12" hidden="1" customHeight="1">
      <c r="A1183" s="10" t="s">
        <v>50</v>
      </c>
      <c r="B1183" s="10" t="s">
        <v>39</v>
      </c>
      <c r="C1183" s="10" t="s">
        <v>155</v>
      </c>
      <c r="D1183" s="10" t="s">
        <v>153</v>
      </c>
      <c r="E1183" s="11">
        <v>610458</v>
      </c>
      <c r="F1183" s="10" t="s">
        <v>4537</v>
      </c>
      <c r="G1183" s="10" t="s">
        <v>411</v>
      </c>
      <c r="H1183" s="10" t="s">
        <v>1399</v>
      </c>
      <c r="I1183" s="11">
        <v>32.36</v>
      </c>
      <c r="J1183" s="11">
        <v>44.652000000000001</v>
      </c>
      <c r="K1183" s="10" t="s">
        <v>1351</v>
      </c>
    </row>
    <row r="1184" spans="1:11" ht="12" hidden="1" customHeight="1">
      <c r="A1184" s="10" t="s">
        <v>50</v>
      </c>
      <c r="B1184" s="10" t="s">
        <v>39</v>
      </c>
      <c r="C1184" s="10" t="s">
        <v>155</v>
      </c>
      <c r="D1184" s="10" t="s">
        <v>153</v>
      </c>
      <c r="E1184" s="11">
        <v>610459</v>
      </c>
      <c r="F1184" s="10" t="s">
        <v>4538</v>
      </c>
      <c r="G1184" s="10" t="s">
        <v>3632</v>
      </c>
      <c r="H1184" s="10" t="s">
        <v>2538</v>
      </c>
      <c r="I1184" s="11">
        <v>32.372</v>
      </c>
      <c r="J1184" s="11">
        <v>44.652999999999999</v>
      </c>
      <c r="K1184" s="10" t="s">
        <v>1351</v>
      </c>
    </row>
    <row r="1185" spans="1:11" ht="12" hidden="1" customHeight="1">
      <c r="A1185" s="10" t="s">
        <v>50</v>
      </c>
      <c r="B1185" s="10" t="s">
        <v>39</v>
      </c>
      <c r="C1185" s="10" t="s">
        <v>155</v>
      </c>
      <c r="D1185" s="10" t="s">
        <v>153</v>
      </c>
      <c r="E1185" s="11">
        <v>609870</v>
      </c>
      <c r="F1185" s="10" t="s">
        <v>4539</v>
      </c>
      <c r="G1185" s="10" t="s">
        <v>4540</v>
      </c>
      <c r="H1185" s="10" t="s">
        <v>4541</v>
      </c>
      <c r="I1185" s="11">
        <v>32.327778000000002</v>
      </c>
      <c r="J1185" s="11">
        <v>44.918332999999997</v>
      </c>
      <c r="K1185" s="10" t="s">
        <v>1351</v>
      </c>
    </row>
    <row r="1186" spans="1:11" ht="12" hidden="1" customHeight="1">
      <c r="A1186" s="10" t="s">
        <v>50</v>
      </c>
      <c r="B1186" s="10" t="s">
        <v>39</v>
      </c>
      <c r="C1186" s="10" t="s">
        <v>155</v>
      </c>
      <c r="D1186" s="10" t="s">
        <v>153</v>
      </c>
      <c r="E1186" s="11">
        <v>610384</v>
      </c>
      <c r="F1186" s="10" t="s">
        <v>962</v>
      </c>
      <c r="G1186" s="10" t="s">
        <v>422</v>
      </c>
      <c r="H1186" s="10" t="s">
        <v>4542</v>
      </c>
      <c r="I1186" s="11">
        <v>32.299444440000002</v>
      </c>
      <c r="J1186" s="11">
        <v>44.677500000000002</v>
      </c>
      <c r="K1186" s="10" t="s">
        <v>1351</v>
      </c>
    </row>
    <row r="1187" spans="1:11" ht="12" hidden="1" customHeight="1">
      <c r="A1187" s="10" t="s">
        <v>50</v>
      </c>
      <c r="B1187" s="10" t="s">
        <v>39</v>
      </c>
      <c r="C1187" s="10" t="s">
        <v>155</v>
      </c>
      <c r="D1187" s="10" t="s">
        <v>153</v>
      </c>
      <c r="E1187" s="11">
        <v>609821</v>
      </c>
      <c r="F1187" s="10" t="s">
        <v>4543</v>
      </c>
      <c r="G1187" s="10" t="s">
        <v>4544</v>
      </c>
      <c r="H1187" s="10" t="s">
        <v>4545</v>
      </c>
      <c r="I1187" s="11">
        <v>32.295000000000002</v>
      </c>
      <c r="J1187" s="11">
        <v>44.681389000000003</v>
      </c>
      <c r="K1187" s="10" t="s">
        <v>1351</v>
      </c>
    </row>
    <row r="1188" spans="1:11" ht="12" hidden="1" customHeight="1">
      <c r="A1188" s="10" t="s">
        <v>50</v>
      </c>
      <c r="B1188" s="10" t="s">
        <v>39</v>
      </c>
      <c r="C1188" s="10" t="s">
        <v>155</v>
      </c>
      <c r="D1188" s="10" t="s">
        <v>153</v>
      </c>
      <c r="E1188" s="11">
        <v>610437</v>
      </c>
      <c r="F1188" s="10" t="s">
        <v>963</v>
      </c>
      <c r="G1188" s="10" t="s">
        <v>423</v>
      </c>
      <c r="H1188" s="10" t="s">
        <v>4546</v>
      </c>
      <c r="I1188" s="11">
        <v>32.29</v>
      </c>
      <c r="J1188" s="11">
        <v>44.68</v>
      </c>
      <c r="K1188" s="10" t="s">
        <v>1351</v>
      </c>
    </row>
    <row r="1189" spans="1:11" ht="12" hidden="1" customHeight="1">
      <c r="A1189" s="10" t="s">
        <v>50</v>
      </c>
      <c r="B1189" s="10" t="s">
        <v>39</v>
      </c>
      <c r="C1189" s="10" t="s">
        <v>155</v>
      </c>
      <c r="D1189" s="10" t="s">
        <v>153</v>
      </c>
      <c r="E1189" s="11">
        <v>610532</v>
      </c>
      <c r="F1189" s="10" t="s">
        <v>4547</v>
      </c>
      <c r="G1189" s="10" t="s">
        <v>4548</v>
      </c>
      <c r="H1189" s="10" t="s">
        <v>4549</v>
      </c>
      <c r="I1189" s="11">
        <v>32.37753</v>
      </c>
      <c r="J1189" s="11">
        <v>44.681280000000001</v>
      </c>
      <c r="K1189" s="10" t="s">
        <v>1351</v>
      </c>
    </row>
    <row r="1190" spans="1:11" ht="12" hidden="1" customHeight="1">
      <c r="A1190" s="10" t="s">
        <v>50</v>
      </c>
      <c r="B1190" s="10" t="s">
        <v>39</v>
      </c>
      <c r="C1190" s="10" t="s">
        <v>158</v>
      </c>
      <c r="D1190" s="10" t="s">
        <v>156</v>
      </c>
      <c r="E1190" s="11">
        <v>610632</v>
      </c>
      <c r="F1190" s="10" t="s">
        <v>964</v>
      </c>
      <c r="G1190" s="10" t="s">
        <v>424</v>
      </c>
      <c r="H1190" s="10" t="s">
        <v>4550</v>
      </c>
      <c r="I1190" s="11">
        <v>32.229877999999999</v>
      </c>
      <c r="J1190" s="11">
        <v>44.378216000000002</v>
      </c>
      <c r="K1190" s="10" t="s">
        <v>1351</v>
      </c>
    </row>
    <row r="1191" spans="1:11" ht="12" hidden="1" customHeight="1">
      <c r="A1191" s="10" t="s">
        <v>50</v>
      </c>
      <c r="B1191" s="10" t="s">
        <v>39</v>
      </c>
      <c r="C1191" s="10" t="s">
        <v>158</v>
      </c>
      <c r="D1191" s="10" t="s">
        <v>156</v>
      </c>
      <c r="E1191" s="11">
        <v>610170</v>
      </c>
      <c r="F1191" s="10" t="s">
        <v>4551</v>
      </c>
      <c r="G1191" s="10" t="s">
        <v>4552</v>
      </c>
      <c r="H1191" s="10" t="s">
        <v>4553</v>
      </c>
      <c r="I1191" s="11">
        <v>32.481943999999999</v>
      </c>
      <c r="J1191" s="11">
        <v>44.355832999999997</v>
      </c>
      <c r="K1191" s="10" t="s">
        <v>1351</v>
      </c>
    </row>
    <row r="1192" spans="1:11" ht="12" hidden="1" customHeight="1">
      <c r="A1192" s="10" t="s">
        <v>50</v>
      </c>
      <c r="B1192" s="10" t="s">
        <v>39</v>
      </c>
      <c r="C1192" s="10" t="s">
        <v>158</v>
      </c>
      <c r="D1192" s="10" t="s">
        <v>156</v>
      </c>
      <c r="E1192" s="16">
        <v>610618</v>
      </c>
      <c r="F1192" s="10" t="s">
        <v>965</v>
      </c>
      <c r="G1192" s="10" t="s">
        <v>426</v>
      </c>
      <c r="H1192" s="10" t="s">
        <v>4554</v>
      </c>
      <c r="I1192" s="11">
        <v>32.461331999999999</v>
      </c>
      <c r="J1192" s="11">
        <v>44.401249</v>
      </c>
      <c r="K1192" s="10" t="s">
        <v>1351</v>
      </c>
    </row>
    <row r="1193" spans="1:11" ht="12" hidden="1" customHeight="1">
      <c r="A1193" s="10" t="s">
        <v>50</v>
      </c>
      <c r="B1193" s="10" t="s">
        <v>39</v>
      </c>
      <c r="C1193" s="10" t="s">
        <v>158</v>
      </c>
      <c r="D1193" s="10" t="s">
        <v>156</v>
      </c>
      <c r="E1193" s="11">
        <v>610549</v>
      </c>
      <c r="F1193" s="10" t="s">
        <v>4555</v>
      </c>
      <c r="G1193" s="10" t="s">
        <v>4556</v>
      </c>
      <c r="H1193" s="10" t="s">
        <v>1598</v>
      </c>
      <c r="I1193" s="11">
        <v>32.512720000000002</v>
      </c>
      <c r="J1193" s="11">
        <v>44.371699999999997</v>
      </c>
      <c r="K1193" s="10" t="s">
        <v>1351</v>
      </c>
    </row>
    <row r="1194" spans="1:11" ht="12" hidden="1" customHeight="1">
      <c r="A1194" s="10" t="s">
        <v>50</v>
      </c>
      <c r="B1194" s="10" t="s">
        <v>39</v>
      </c>
      <c r="C1194" s="10" t="s">
        <v>158</v>
      </c>
      <c r="D1194" s="10" t="s">
        <v>156</v>
      </c>
      <c r="E1194" s="11">
        <v>610493</v>
      </c>
      <c r="F1194" s="10" t="s">
        <v>4557</v>
      </c>
      <c r="G1194" s="10" t="s">
        <v>4558</v>
      </c>
      <c r="H1194" s="10" t="s">
        <v>4559</v>
      </c>
      <c r="I1194" s="11">
        <v>32.540999999999997</v>
      </c>
      <c r="J1194" s="11">
        <v>44.325000000000003</v>
      </c>
      <c r="K1194" s="10" t="s">
        <v>1351</v>
      </c>
    </row>
    <row r="1195" spans="1:11" ht="12" hidden="1" customHeight="1">
      <c r="A1195" s="10" t="s">
        <v>50</v>
      </c>
      <c r="B1195" s="10" t="s">
        <v>39</v>
      </c>
      <c r="C1195" s="10" t="s">
        <v>158</v>
      </c>
      <c r="D1195" s="10" t="s">
        <v>156</v>
      </c>
      <c r="E1195" s="11">
        <v>610528</v>
      </c>
      <c r="F1195" s="10" t="s">
        <v>4560</v>
      </c>
      <c r="G1195" s="10" t="s">
        <v>4561</v>
      </c>
      <c r="H1195" s="10" t="s">
        <v>4562</v>
      </c>
      <c r="I1195" s="11">
        <v>32.44267</v>
      </c>
      <c r="J1195" s="11">
        <v>44.388599999999997</v>
      </c>
      <c r="K1195" s="10" t="s">
        <v>1351</v>
      </c>
    </row>
    <row r="1196" spans="1:11" ht="12" hidden="1" customHeight="1">
      <c r="A1196" s="10" t="s">
        <v>50</v>
      </c>
      <c r="B1196" s="10" t="s">
        <v>39</v>
      </c>
      <c r="C1196" s="10" t="s">
        <v>158</v>
      </c>
      <c r="D1196" s="10" t="s">
        <v>156</v>
      </c>
      <c r="E1196" s="11">
        <v>610598</v>
      </c>
      <c r="F1196" s="10" t="s">
        <v>4563</v>
      </c>
      <c r="G1196" s="10" t="s">
        <v>4564</v>
      </c>
      <c r="H1196" s="10" t="s">
        <v>4565</v>
      </c>
      <c r="I1196" s="11">
        <v>32.493037000000001</v>
      </c>
      <c r="J1196" s="11">
        <v>44.427377</v>
      </c>
      <c r="K1196" s="10" t="s">
        <v>1351</v>
      </c>
    </row>
    <row r="1197" spans="1:11" ht="12" hidden="1" customHeight="1">
      <c r="A1197" s="10" t="s">
        <v>50</v>
      </c>
      <c r="B1197" s="10" t="s">
        <v>39</v>
      </c>
      <c r="C1197" s="10" t="s">
        <v>158</v>
      </c>
      <c r="D1197" s="10" t="s">
        <v>156</v>
      </c>
      <c r="E1197" s="11">
        <v>610604</v>
      </c>
      <c r="F1197" s="10" t="s">
        <v>966</v>
      </c>
      <c r="G1197" s="10" t="s">
        <v>427</v>
      </c>
      <c r="H1197" s="10" t="s">
        <v>3032</v>
      </c>
      <c r="I1197" s="11">
        <v>32.464517999999998</v>
      </c>
      <c r="J1197" s="11">
        <v>44.417059999999999</v>
      </c>
      <c r="K1197" s="10" t="s">
        <v>1351</v>
      </c>
    </row>
    <row r="1198" spans="1:11" ht="12" hidden="1" customHeight="1">
      <c r="A1198" s="10" t="s">
        <v>50</v>
      </c>
      <c r="B1198" s="10" t="s">
        <v>39</v>
      </c>
      <c r="C1198" s="10" t="s">
        <v>158</v>
      </c>
      <c r="D1198" s="10" t="s">
        <v>156</v>
      </c>
      <c r="E1198" s="11">
        <v>610318</v>
      </c>
      <c r="F1198" s="10" t="s">
        <v>4566</v>
      </c>
      <c r="G1198" s="10" t="s">
        <v>4567</v>
      </c>
      <c r="H1198" s="10" t="s">
        <v>4568</v>
      </c>
      <c r="I1198" s="11">
        <v>32.474262000000003</v>
      </c>
      <c r="J1198" s="11">
        <v>44.422477000000001</v>
      </c>
      <c r="K1198" s="10" t="s">
        <v>1351</v>
      </c>
    </row>
    <row r="1199" spans="1:11" ht="12" hidden="1" customHeight="1">
      <c r="A1199" s="10" t="s">
        <v>50</v>
      </c>
      <c r="B1199" s="10" t="s">
        <v>39</v>
      </c>
      <c r="C1199" s="10" t="s">
        <v>158</v>
      </c>
      <c r="D1199" s="10" t="s">
        <v>156</v>
      </c>
      <c r="E1199" s="11">
        <v>610507</v>
      </c>
      <c r="F1199" s="10" t="s">
        <v>4569</v>
      </c>
      <c r="G1199" s="10" t="s">
        <v>4570</v>
      </c>
      <c r="H1199" s="10" t="s">
        <v>4571</v>
      </c>
      <c r="I1199" s="11">
        <v>32.475324000000001</v>
      </c>
      <c r="J1199" s="11">
        <v>44.437494000000001</v>
      </c>
      <c r="K1199" s="10" t="s">
        <v>1351</v>
      </c>
    </row>
    <row r="1200" spans="1:11" ht="12" hidden="1" customHeight="1">
      <c r="A1200" s="10" t="s">
        <v>50</v>
      </c>
      <c r="B1200" s="10" t="s">
        <v>39</v>
      </c>
      <c r="C1200" s="10" t="s">
        <v>158</v>
      </c>
      <c r="D1200" s="10" t="s">
        <v>156</v>
      </c>
      <c r="E1200" s="11">
        <v>610619</v>
      </c>
      <c r="F1200" s="10" t="s">
        <v>967</v>
      </c>
      <c r="G1200" s="10" t="s">
        <v>429</v>
      </c>
      <c r="H1200" s="10" t="s">
        <v>4572</v>
      </c>
      <c r="I1200" s="11">
        <v>32.514487000000003</v>
      </c>
      <c r="J1200" s="11">
        <v>44.443320999999997</v>
      </c>
      <c r="K1200" s="10" t="s">
        <v>1351</v>
      </c>
    </row>
    <row r="1201" spans="1:11" ht="12" hidden="1" customHeight="1">
      <c r="A1201" s="10" t="s">
        <v>50</v>
      </c>
      <c r="B1201" s="10" t="s">
        <v>39</v>
      </c>
      <c r="C1201" s="10" t="s">
        <v>158</v>
      </c>
      <c r="D1201" s="10" t="s">
        <v>156</v>
      </c>
      <c r="E1201" s="11">
        <v>610606</v>
      </c>
      <c r="F1201" s="10" t="s">
        <v>4573</v>
      </c>
      <c r="G1201" s="10" t="s">
        <v>430</v>
      </c>
      <c r="H1201" s="10" t="s">
        <v>4574</v>
      </c>
      <c r="I1201" s="11">
        <v>32.503481999999998</v>
      </c>
      <c r="J1201" s="11">
        <v>44.431972000000002</v>
      </c>
      <c r="K1201" s="10" t="s">
        <v>1351</v>
      </c>
    </row>
    <row r="1202" spans="1:11" ht="12" hidden="1" customHeight="1">
      <c r="A1202" s="10" t="s">
        <v>50</v>
      </c>
      <c r="B1202" s="10" t="s">
        <v>39</v>
      </c>
      <c r="C1202" s="10" t="s">
        <v>158</v>
      </c>
      <c r="D1202" s="10" t="s">
        <v>156</v>
      </c>
      <c r="E1202" s="11">
        <v>610502</v>
      </c>
      <c r="F1202" s="10" t="s">
        <v>4575</v>
      </c>
      <c r="G1202" s="10" t="s">
        <v>4576</v>
      </c>
      <c r="H1202" s="10" t="s">
        <v>4577</v>
      </c>
      <c r="I1202" s="11">
        <v>32.473531999999999</v>
      </c>
      <c r="J1202" s="11">
        <v>44.429214000000002</v>
      </c>
      <c r="K1202" s="10" t="s">
        <v>1351</v>
      </c>
    </row>
    <row r="1203" spans="1:11" ht="12" hidden="1" customHeight="1">
      <c r="A1203" s="10" t="s">
        <v>50</v>
      </c>
      <c r="B1203" s="10" t="s">
        <v>39</v>
      </c>
      <c r="C1203" s="10" t="s">
        <v>158</v>
      </c>
      <c r="D1203" s="10" t="s">
        <v>156</v>
      </c>
      <c r="E1203" s="11">
        <v>610603</v>
      </c>
      <c r="F1203" s="10" t="s">
        <v>4578</v>
      </c>
      <c r="G1203" s="10" t="s">
        <v>4579</v>
      </c>
      <c r="H1203" s="10" t="s">
        <v>3480</v>
      </c>
      <c r="I1203" s="11">
        <v>32.467601000000002</v>
      </c>
      <c r="J1203" s="11">
        <v>44.401674</v>
      </c>
      <c r="K1203" s="10" t="s">
        <v>1351</v>
      </c>
    </row>
    <row r="1204" spans="1:11" ht="12" hidden="1" customHeight="1">
      <c r="A1204" s="10" t="s">
        <v>50</v>
      </c>
      <c r="B1204" s="10" t="s">
        <v>39</v>
      </c>
      <c r="C1204" s="10" t="s">
        <v>158</v>
      </c>
      <c r="D1204" s="10" t="s">
        <v>156</v>
      </c>
      <c r="E1204" s="11">
        <v>610602</v>
      </c>
      <c r="F1204" s="10" t="s">
        <v>4580</v>
      </c>
      <c r="G1204" s="10" t="s">
        <v>4581</v>
      </c>
      <c r="H1204" s="10" t="s">
        <v>4582</v>
      </c>
      <c r="I1204" s="11">
        <v>32.469000000000001</v>
      </c>
      <c r="J1204" s="11">
        <v>44.414230000000003</v>
      </c>
      <c r="K1204" s="10" t="s">
        <v>1351</v>
      </c>
    </row>
    <row r="1205" spans="1:11" ht="12" hidden="1" customHeight="1">
      <c r="A1205" s="10" t="s">
        <v>50</v>
      </c>
      <c r="B1205" s="10" t="s">
        <v>39</v>
      </c>
      <c r="C1205" s="10" t="s">
        <v>158</v>
      </c>
      <c r="D1205" s="10" t="s">
        <v>156</v>
      </c>
      <c r="E1205" s="11">
        <v>610597</v>
      </c>
      <c r="F1205" s="10" t="s">
        <v>4583</v>
      </c>
      <c r="G1205" s="10" t="s">
        <v>4584</v>
      </c>
      <c r="H1205" s="10" t="s">
        <v>4585</v>
      </c>
      <c r="I1205" s="11">
        <v>32.5075</v>
      </c>
      <c r="J1205" s="11">
        <v>44.418004000000003</v>
      </c>
      <c r="K1205" s="10" t="s">
        <v>1351</v>
      </c>
    </row>
    <row r="1206" spans="1:11" ht="12" hidden="1" customHeight="1">
      <c r="A1206" s="10" t="s">
        <v>50</v>
      </c>
      <c r="B1206" s="10" t="s">
        <v>39</v>
      </c>
      <c r="C1206" s="10" t="s">
        <v>158</v>
      </c>
      <c r="D1206" s="10" t="s">
        <v>156</v>
      </c>
      <c r="E1206" s="11">
        <v>610624</v>
      </c>
      <c r="F1206" s="10" t="s">
        <v>968</v>
      </c>
      <c r="G1206" s="10" t="s">
        <v>431</v>
      </c>
      <c r="H1206" s="10" t="s">
        <v>4586</v>
      </c>
      <c r="I1206" s="11">
        <v>32.467438999999999</v>
      </c>
      <c r="J1206" s="11">
        <v>44.394432999999999</v>
      </c>
      <c r="K1206" s="10" t="s">
        <v>1351</v>
      </c>
    </row>
    <row r="1207" spans="1:11" ht="12" hidden="1" customHeight="1">
      <c r="A1207" s="10" t="s">
        <v>50</v>
      </c>
      <c r="B1207" s="10" t="s">
        <v>39</v>
      </c>
      <c r="C1207" s="10" t="s">
        <v>158</v>
      </c>
      <c r="D1207" s="10" t="s">
        <v>156</v>
      </c>
      <c r="E1207" s="11">
        <v>610401</v>
      </c>
      <c r="F1207" s="10" t="s">
        <v>969</v>
      </c>
      <c r="G1207" s="10" t="s">
        <v>432</v>
      </c>
      <c r="H1207" s="10" t="s">
        <v>4587</v>
      </c>
      <c r="I1207" s="11">
        <v>32.441000000000003</v>
      </c>
      <c r="J1207" s="11">
        <v>44.395000000000003</v>
      </c>
      <c r="K1207" s="10" t="s">
        <v>1351</v>
      </c>
    </row>
    <row r="1208" spans="1:11" ht="12" hidden="1" customHeight="1">
      <c r="A1208" s="10" t="s">
        <v>50</v>
      </c>
      <c r="B1208" s="10" t="s">
        <v>39</v>
      </c>
      <c r="C1208" s="10" t="s">
        <v>158</v>
      </c>
      <c r="D1208" s="10" t="s">
        <v>156</v>
      </c>
      <c r="E1208" s="11">
        <v>600375</v>
      </c>
      <c r="F1208" s="10" t="s">
        <v>4588</v>
      </c>
      <c r="G1208" s="10" t="s">
        <v>4589</v>
      </c>
      <c r="H1208" s="10" t="s">
        <v>4590</v>
      </c>
      <c r="I1208" s="11">
        <v>32.488889</v>
      </c>
      <c r="J1208" s="11">
        <v>44.278888999999999</v>
      </c>
      <c r="K1208" s="10" t="s">
        <v>1351</v>
      </c>
    </row>
    <row r="1209" spans="1:11" ht="12" hidden="1" customHeight="1">
      <c r="A1209" s="10" t="s">
        <v>50</v>
      </c>
      <c r="B1209" s="10" t="s">
        <v>39</v>
      </c>
      <c r="C1209" s="10" t="s">
        <v>158</v>
      </c>
      <c r="D1209" s="10" t="s">
        <v>156</v>
      </c>
      <c r="E1209" s="11">
        <v>609752</v>
      </c>
      <c r="F1209" s="10" t="s">
        <v>4591</v>
      </c>
      <c r="G1209" s="10" t="s">
        <v>4592</v>
      </c>
      <c r="H1209" s="10" t="s">
        <v>4593</v>
      </c>
      <c r="I1209" s="11">
        <v>32.236389000000003</v>
      </c>
      <c r="J1209" s="11">
        <v>44.365278000000004</v>
      </c>
      <c r="K1209" s="10" t="s">
        <v>1351</v>
      </c>
    </row>
    <row r="1210" spans="1:11" ht="12" hidden="1" customHeight="1">
      <c r="A1210" s="10" t="s">
        <v>50</v>
      </c>
      <c r="B1210" s="10" t="s">
        <v>39</v>
      </c>
      <c r="C1210" s="10" t="s">
        <v>158</v>
      </c>
      <c r="D1210" s="10" t="s">
        <v>156</v>
      </c>
      <c r="E1210" s="11">
        <v>609784</v>
      </c>
      <c r="F1210" s="10" t="s">
        <v>4594</v>
      </c>
      <c r="G1210" s="10" t="s">
        <v>4595</v>
      </c>
      <c r="H1210" s="10" t="s">
        <v>4596</v>
      </c>
      <c r="I1210" s="11">
        <v>32.268332999999998</v>
      </c>
      <c r="J1210" s="11">
        <v>44.395000000000003</v>
      </c>
      <c r="K1210" s="10" t="s">
        <v>1351</v>
      </c>
    </row>
    <row r="1211" spans="1:11" ht="12" hidden="1" customHeight="1">
      <c r="A1211" s="10" t="s">
        <v>50</v>
      </c>
      <c r="B1211" s="10" t="s">
        <v>39</v>
      </c>
      <c r="C1211" s="10" t="s">
        <v>158</v>
      </c>
      <c r="D1211" s="10" t="s">
        <v>156</v>
      </c>
      <c r="E1211" s="11">
        <v>610077</v>
      </c>
      <c r="F1211" s="10" t="s">
        <v>4597</v>
      </c>
      <c r="G1211" s="10" t="s">
        <v>4598</v>
      </c>
      <c r="H1211" s="10" t="s">
        <v>4599</v>
      </c>
      <c r="I1211" s="11">
        <v>32.44</v>
      </c>
      <c r="J1211" s="11">
        <v>44.346389000000002</v>
      </c>
      <c r="K1211" s="10" t="s">
        <v>1351</v>
      </c>
    </row>
    <row r="1212" spans="1:11" ht="12" hidden="1" customHeight="1">
      <c r="A1212" s="10" t="s">
        <v>50</v>
      </c>
      <c r="B1212" s="10" t="s">
        <v>39</v>
      </c>
      <c r="C1212" s="10" t="s">
        <v>158</v>
      </c>
      <c r="D1212" s="10" t="s">
        <v>156</v>
      </c>
      <c r="E1212" s="11">
        <v>610378</v>
      </c>
      <c r="F1212" s="10" t="s">
        <v>4600</v>
      </c>
      <c r="G1212" s="10" t="s">
        <v>4601</v>
      </c>
      <c r="H1212" s="10" t="s">
        <v>4602</v>
      </c>
      <c r="I1212" s="11">
        <v>32.40428</v>
      </c>
      <c r="J1212" s="11">
        <v>44.323957</v>
      </c>
      <c r="K1212" s="10" t="s">
        <v>1351</v>
      </c>
    </row>
    <row r="1213" spans="1:11" ht="12" hidden="1" customHeight="1">
      <c r="A1213" s="10" t="s">
        <v>50</v>
      </c>
      <c r="B1213" s="10" t="s">
        <v>39</v>
      </c>
      <c r="C1213" s="10" t="s">
        <v>158</v>
      </c>
      <c r="D1213" s="10" t="s">
        <v>156</v>
      </c>
      <c r="E1213" s="11">
        <v>610379</v>
      </c>
      <c r="F1213" s="10" t="s">
        <v>970</v>
      </c>
      <c r="G1213" s="10" t="s">
        <v>433</v>
      </c>
      <c r="H1213" s="10" t="s">
        <v>4603</v>
      </c>
      <c r="I1213" s="11">
        <v>32.466666670000002</v>
      </c>
      <c r="J1213" s="11">
        <v>44.430555560000002</v>
      </c>
      <c r="K1213" s="10" t="s">
        <v>1351</v>
      </c>
    </row>
    <row r="1214" spans="1:11" ht="12" hidden="1" customHeight="1">
      <c r="A1214" s="10" t="s">
        <v>50</v>
      </c>
      <c r="B1214" s="10" t="s">
        <v>39</v>
      </c>
      <c r="C1214" s="10" t="s">
        <v>158</v>
      </c>
      <c r="D1214" s="10" t="s">
        <v>156</v>
      </c>
      <c r="E1214" s="11">
        <v>610304</v>
      </c>
      <c r="F1214" s="10" t="s">
        <v>4604</v>
      </c>
      <c r="G1214" s="10" t="s">
        <v>4605</v>
      </c>
      <c r="H1214" s="10" t="s">
        <v>4606</v>
      </c>
      <c r="I1214" s="11">
        <v>32.53</v>
      </c>
      <c r="J1214" s="11">
        <v>44.411999999999999</v>
      </c>
      <c r="K1214" s="10" t="s">
        <v>1351</v>
      </c>
    </row>
    <row r="1215" spans="1:11" ht="12" hidden="1" customHeight="1">
      <c r="A1215" s="10" t="s">
        <v>50</v>
      </c>
      <c r="B1215" s="10" t="s">
        <v>39</v>
      </c>
      <c r="C1215" s="10" t="s">
        <v>158</v>
      </c>
      <c r="D1215" s="10" t="s">
        <v>156</v>
      </c>
      <c r="E1215" s="11">
        <v>610588</v>
      </c>
      <c r="F1215" s="10" t="s">
        <v>4607</v>
      </c>
      <c r="G1215" s="10" t="s">
        <v>4608</v>
      </c>
      <c r="H1215" s="10" t="s">
        <v>4609</v>
      </c>
      <c r="I1215" s="11">
        <v>32.488</v>
      </c>
      <c r="J1215" s="11">
        <v>44.424599999999998</v>
      </c>
      <c r="K1215" s="10" t="s">
        <v>1351</v>
      </c>
    </row>
    <row r="1216" spans="1:11" ht="12" hidden="1" customHeight="1">
      <c r="A1216" s="10" t="s">
        <v>50</v>
      </c>
      <c r="B1216" s="10" t="s">
        <v>39</v>
      </c>
      <c r="C1216" s="10" t="s">
        <v>158</v>
      </c>
      <c r="D1216" s="10" t="s">
        <v>156</v>
      </c>
      <c r="E1216" s="11">
        <v>610590</v>
      </c>
      <c r="F1216" s="10" t="s">
        <v>4610</v>
      </c>
      <c r="G1216" s="10" t="s">
        <v>4611</v>
      </c>
      <c r="H1216" s="10" t="s">
        <v>4612</v>
      </c>
      <c r="I1216" s="11">
        <v>32.505000000000003</v>
      </c>
      <c r="J1216" s="11">
        <v>44.405999999999999</v>
      </c>
      <c r="K1216" s="10" t="s">
        <v>1351</v>
      </c>
    </row>
    <row r="1217" spans="1:11" ht="12" hidden="1" customHeight="1">
      <c r="A1217" s="10" t="s">
        <v>50</v>
      </c>
      <c r="B1217" s="10" t="s">
        <v>39</v>
      </c>
      <c r="C1217" s="10" t="s">
        <v>158</v>
      </c>
      <c r="D1217" s="10" t="s">
        <v>156</v>
      </c>
      <c r="E1217" s="11">
        <v>610310</v>
      </c>
      <c r="F1217" s="10" t="s">
        <v>4613</v>
      </c>
      <c r="G1217" s="10" t="s">
        <v>4614</v>
      </c>
      <c r="H1217" s="10" t="s">
        <v>4615</v>
      </c>
      <c r="I1217" s="11">
        <v>32.244190000000003</v>
      </c>
      <c r="J1217" s="11">
        <v>44.38261</v>
      </c>
      <c r="K1217" s="10" t="s">
        <v>1351</v>
      </c>
    </row>
    <row r="1218" spans="1:11" ht="12" hidden="1" customHeight="1">
      <c r="A1218" s="10" t="s">
        <v>50</v>
      </c>
      <c r="B1218" s="10" t="s">
        <v>39</v>
      </c>
      <c r="C1218" s="10" t="s">
        <v>158</v>
      </c>
      <c r="D1218" s="10" t="s">
        <v>156</v>
      </c>
      <c r="E1218" s="11">
        <v>610580</v>
      </c>
      <c r="F1218" s="10" t="s">
        <v>4616</v>
      </c>
      <c r="G1218" s="10" t="s">
        <v>4617</v>
      </c>
      <c r="H1218" s="10" t="s">
        <v>4618</v>
      </c>
      <c r="I1218" s="11">
        <v>32.483609999999999</v>
      </c>
      <c r="J1218" s="11">
        <v>44.406767000000002</v>
      </c>
      <c r="K1218" s="10" t="s">
        <v>1351</v>
      </c>
    </row>
    <row r="1219" spans="1:11" ht="12" hidden="1" customHeight="1">
      <c r="A1219" s="10" t="s">
        <v>50</v>
      </c>
      <c r="B1219" s="10" t="s">
        <v>39</v>
      </c>
      <c r="C1219" s="10" t="s">
        <v>158</v>
      </c>
      <c r="D1219" s="10" t="s">
        <v>156</v>
      </c>
      <c r="E1219" s="11">
        <v>610395</v>
      </c>
      <c r="F1219" s="10" t="s">
        <v>4619</v>
      </c>
      <c r="G1219" s="10" t="s">
        <v>4620</v>
      </c>
      <c r="H1219" s="10" t="s">
        <v>4621</v>
      </c>
      <c r="I1219" s="11">
        <v>32.484000000000002</v>
      </c>
      <c r="J1219" s="11">
        <v>44.415599999999998</v>
      </c>
      <c r="K1219" s="10" t="s">
        <v>1351</v>
      </c>
    </row>
    <row r="1220" spans="1:11" ht="12" hidden="1" customHeight="1">
      <c r="A1220" s="10" t="s">
        <v>50</v>
      </c>
      <c r="B1220" s="10" t="s">
        <v>39</v>
      </c>
      <c r="C1220" s="10" t="s">
        <v>158</v>
      </c>
      <c r="D1220" s="10" t="s">
        <v>156</v>
      </c>
      <c r="E1220" s="11">
        <v>610312</v>
      </c>
      <c r="F1220" s="10" t="s">
        <v>4622</v>
      </c>
      <c r="G1220" s="10" t="s">
        <v>4623</v>
      </c>
      <c r="H1220" s="10" t="s">
        <v>4624</v>
      </c>
      <c r="I1220" s="11">
        <v>32.488571999999998</v>
      </c>
      <c r="J1220" s="11">
        <v>44.412674000000003</v>
      </c>
      <c r="K1220" s="10" t="s">
        <v>1351</v>
      </c>
    </row>
    <row r="1221" spans="1:11" ht="12" hidden="1" customHeight="1">
      <c r="A1221" s="10" t="s">
        <v>50</v>
      </c>
      <c r="B1221" s="10" t="s">
        <v>39</v>
      </c>
      <c r="C1221" s="10" t="s">
        <v>158</v>
      </c>
      <c r="D1221" s="10" t="s">
        <v>156</v>
      </c>
      <c r="E1221" s="11">
        <v>610616</v>
      </c>
      <c r="F1221" s="10" t="s">
        <v>4625</v>
      </c>
      <c r="G1221" s="10" t="s">
        <v>4626</v>
      </c>
      <c r="H1221" s="10" t="s">
        <v>4627</v>
      </c>
      <c r="I1221" s="11">
        <v>32.486899999999999</v>
      </c>
      <c r="J1221" s="11">
        <v>44.436999999999998</v>
      </c>
      <c r="K1221" s="10" t="s">
        <v>1351</v>
      </c>
    </row>
    <row r="1222" spans="1:11" ht="12" hidden="1" customHeight="1">
      <c r="A1222" s="10" t="s">
        <v>50</v>
      </c>
      <c r="B1222" s="10" t="s">
        <v>39</v>
      </c>
      <c r="C1222" s="10" t="s">
        <v>158</v>
      </c>
      <c r="D1222" s="10" t="s">
        <v>156</v>
      </c>
      <c r="E1222" s="11">
        <v>610266</v>
      </c>
      <c r="F1222" s="10" t="s">
        <v>4628</v>
      </c>
      <c r="G1222" s="10" t="s">
        <v>4629</v>
      </c>
      <c r="H1222" s="10" t="s">
        <v>4533</v>
      </c>
      <c r="I1222" s="11">
        <v>32.527777999999998</v>
      </c>
      <c r="J1222" s="11">
        <v>44.35</v>
      </c>
      <c r="K1222" s="10" t="s">
        <v>1351</v>
      </c>
    </row>
    <row r="1223" spans="1:11" ht="12" hidden="1" customHeight="1">
      <c r="A1223" s="10" t="s">
        <v>50</v>
      </c>
      <c r="B1223" s="10" t="s">
        <v>39</v>
      </c>
      <c r="C1223" s="10" t="s">
        <v>158</v>
      </c>
      <c r="D1223" s="10" t="s">
        <v>156</v>
      </c>
      <c r="E1223" s="11">
        <v>610398</v>
      </c>
      <c r="F1223" s="10" t="s">
        <v>4630</v>
      </c>
      <c r="G1223" s="10" t="s">
        <v>4631</v>
      </c>
      <c r="H1223" s="10" t="s">
        <v>4632</v>
      </c>
      <c r="I1223" s="11">
        <v>32.453600000000002</v>
      </c>
      <c r="J1223" s="11">
        <v>44.402000000000001</v>
      </c>
      <c r="K1223" s="10" t="s">
        <v>1351</v>
      </c>
    </row>
    <row r="1224" spans="1:11" ht="12" hidden="1" customHeight="1">
      <c r="A1224" s="10" t="s">
        <v>50</v>
      </c>
      <c r="B1224" s="10" t="s">
        <v>39</v>
      </c>
      <c r="C1224" s="10" t="s">
        <v>158</v>
      </c>
      <c r="D1224" s="10" t="s">
        <v>156</v>
      </c>
      <c r="E1224" s="11">
        <v>610485</v>
      </c>
      <c r="F1224" s="10" t="s">
        <v>4633</v>
      </c>
      <c r="G1224" s="10" t="s">
        <v>411</v>
      </c>
      <c r="H1224" s="10" t="s">
        <v>1399</v>
      </c>
      <c r="I1224" s="11">
        <v>32.457000000000001</v>
      </c>
      <c r="J1224" s="11">
        <v>44.387999999999998</v>
      </c>
      <c r="K1224" s="10" t="s">
        <v>1351</v>
      </c>
    </row>
    <row r="1225" spans="1:11" ht="12" hidden="1" customHeight="1">
      <c r="A1225" s="10" t="s">
        <v>50</v>
      </c>
      <c r="B1225" s="10" t="s">
        <v>39</v>
      </c>
      <c r="C1225" s="10" t="s">
        <v>158</v>
      </c>
      <c r="D1225" s="10" t="s">
        <v>156</v>
      </c>
      <c r="E1225" s="11">
        <v>610254</v>
      </c>
      <c r="F1225" s="10" t="s">
        <v>4634</v>
      </c>
      <c r="G1225" s="10" t="s">
        <v>4635</v>
      </c>
      <c r="H1225" s="10" t="s">
        <v>4103</v>
      </c>
      <c r="I1225" s="11">
        <v>32.522221999999999</v>
      </c>
      <c r="J1225" s="11">
        <v>44.350555999999997</v>
      </c>
      <c r="K1225" s="10" t="s">
        <v>1351</v>
      </c>
    </row>
    <row r="1226" spans="1:11" ht="12" hidden="1" customHeight="1">
      <c r="A1226" s="10" t="s">
        <v>50</v>
      </c>
      <c r="B1226" s="10" t="s">
        <v>39</v>
      </c>
      <c r="C1226" s="10" t="s">
        <v>158</v>
      </c>
      <c r="D1226" s="10" t="s">
        <v>156</v>
      </c>
      <c r="E1226" s="11">
        <v>610595</v>
      </c>
      <c r="F1226" s="10" t="s">
        <v>4636</v>
      </c>
      <c r="G1226" s="10" t="s">
        <v>4637</v>
      </c>
      <c r="H1226" s="10" t="s">
        <v>4638</v>
      </c>
      <c r="I1226" s="11">
        <v>32.499000000000002</v>
      </c>
      <c r="J1226" s="11">
        <v>44.424999999999997</v>
      </c>
      <c r="K1226" s="10" t="s">
        <v>1351</v>
      </c>
    </row>
    <row r="1227" spans="1:11" ht="12" hidden="1" customHeight="1">
      <c r="A1227" s="10" t="s">
        <v>50</v>
      </c>
      <c r="B1227" s="10" t="s">
        <v>39</v>
      </c>
      <c r="C1227" s="10" t="s">
        <v>158</v>
      </c>
      <c r="D1227" s="10" t="s">
        <v>156</v>
      </c>
      <c r="E1227" s="11">
        <v>610436</v>
      </c>
      <c r="F1227" s="10" t="s">
        <v>971</v>
      </c>
      <c r="G1227" s="10" t="s">
        <v>422</v>
      </c>
      <c r="H1227" s="10" t="s">
        <v>4639</v>
      </c>
      <c r="I1227" s="11">
        <v>32.434738000000003</v>
      </c>
      <c r="J1227" s="11">
        <v>44.312615999999998</v>
      </c>
      <c r="K1227" s="10" t="s">
        <v>1351</v>
      </c>
    </row>
    <row r="1228" spans="1:11" ht="12" hidden="1" customHeight="1">
      <c r="A1228" s="10" t="s">
        <v>50</v>
      </c>
      <c r="B1228" s="10" t="s">
        <v>39</v>
      </c>
      <c r="C1228" s="10" t="s">
        <v>158</v>
      </c>
      <c r="D1228" s="10" t="s">
        <v>156</v>
      </c>
      <c r="E1228" s="11">
        <v>610446</v>
      </c>
      <c r="F1228" s="10" t="s">
        <v>972</v>
      </c>
      <c r="G1228" s="10" t="s">
        <v>434</v>
      </c>
      <c r="H1228" s="10" t="s">
        <v>4640</v>
      </c>
      <c r="I1228" s="11">
        <v>32.286000000000001</v>
      </c>
      <c r="J1228" s="11">
        <v>44.395000000000003</v>
      </c>
      <c r="K1228" s="10" t="s">
        <v>1351</v>
      </c>
    </row>
    <row r="1229" spans="1:11" ht="12" hidden="1" customHeight="1">
      <c r="A1229" s="10" t="s">
        <v>50</v>
      </c>
      <c r="B1229" s="10" t="s">
        <v>39</v>
      </c>
      <c r="C1229" s="10" t="s">
        <v>158</v>
      </c>
      <c r="D1229" s="10" t="s">
        <v>156</v>
      </c>
      <c r="E1229" s="11">
        <v>610601</v>
      </c>
      <c r="F1229" s="10" t="s">
        <v>4641</v>
      </c>
      <c r="G1229" s="10" t="s">
        <v>4642</v>
      </c>
      <c r="H1229" s="10" t="s">
        <v>4643</v>
      </c>
      <c r="I1229" s="11">
        <v>32.475057999999997</v>
      </c>
      <c r="J1229" s="11">
        <v>44.441392</v>
      </c>
      <c r="K1229" s="10" t="s">
        <v>1351</v>
      </c>
    </row>
    <row r="1230" spans="1:11" ht="12" hidden="1" customHeight="1">
      <c r="A1230" s="10" t="s">
        <v>50</v>
      </c>
      <c r="B1230" s="10" t="s">
        <v>39</v>
      </c>
      <c r="C1230" s="10" t="s">
        <v>158</v>
      </c>
      <c r="D1230" s="10" t="s">
        <v>156</v>
      </c>
      <c r="E1230" s="16">
        <v>610505</v>
      </c>
      <c r="F1230" s="10" t="s">
        <v>973</v>
      </c>
      <c r="G1230" s="10" t="s">
        <v>436</v>
      </c>
      <c r="H1230" s="10" t="s">
        <v>4644</v>
      </c>
      <c r="I1230" s="11">
        <v>32.457949999999997</v>
      </c>
      <c r="J1230" s="11">
        <v>44.428533000000002</v>
      </c>
      <c r="K1230" s="10" t="s">
        <v>1351</v>
      </c>
    </row>
    <row r="1231" spans="1:11" ht="12" hidden="1" customHeight="1">
      <c r="A1231" s="10" t="s">
        <v>50</v>
      </c>
      <c r="B1231" s="10" t="s">
        <v>39</v>
      </c>
      <c r="C1231" s="10" t="s">
        <v>158</v>
      </c>
      <c r="D1231" s="10" t="s">
        <v>156</v>
      </c>
      <c r="E1231" s="11">
        <v>610600</v>
      </c>
      <c r="F1231" s="10" t="s">
        <v>974</v>
      </c>
      <c r="G1231" s="10" t="s">
        <v>437</v>
      </c>
      <c r="H1231" s="10" t="s">
        <v>4645</v>
      </c>
      <c r="I1231" s="11">
        <v>32.415089999999999</v>
      </c>
      <c r="J1231" s="11">
        <v>44.406469999999999</v>
      </c>
      <c r="K1231" s="10" t="s">
        <v>1351</v>
      </c>
    </row>
    <row r="1232" spans="1:11" ht="12" hidden="1" customHeight="1">
      <c r="A1232" s="10" t="s">
        <v>50</v>
      </c>
      <c r="B1232" s="10" t="s">
        <v>39</v>
      </c>
      <c r="C1232" s="10" t="s">
        <v>158</v>
      </c>
      <c r="D1232" s="10" t="s">
        <v>156</v>
      </c>
      <c r="E1232" s="11">
        <v>610390</v>
      </c>
      <c r="F1232" s="10" t="s">
        <v>4646</v>
      </c>
      <c r="G1232" s="10" t="s">
        <v>4647</v>
      </c>
      <c r="H1232" s="10" t="s">
        <v>304</v>
      </c>
      <c r="I1232" s="11">
        <v>32.529000000000003</v>
      </c>
      <c r="J1232" s="11">
        <v>44.41</v>
      </c>
      <c r="K1232" s="10" t="s">
        <v>1351</v>
      </c>
    </row>
    <row r="1233" spans="1:11" ht="12" hidden="1" customHeight="1">
      <c r="A1233" s="10" t="s">
        <v>50</v>
      </c>
      <c r="B1233" s="10" t="s">
        <v>39</v>
      </c>
      <c r="C1233" s="10" t="s">
        <v>158</v>
      </c>
      <c r="D1233" s="10" t="s">
        <v>156</v>
      </c>
      <c r="E1233" s="11">
        <v>610306</v>
      </c>
      <c r="F1233" s="10" t="s">
        <v>4648</v>
      </c>
      <c r="G1233" s="10" t="s">
        <v>4649</v>
      </c>
      <c r="H1233" s="10" t="s">
        <v>4650</v>
      </c>
      <c r="I1233" s="11">
        <v>32.423611000000001</v>
      </c>
      <c r="J1233" s="11">
        <v>44.41</v>
      </c>
      <c r="K1233" s="10" t="s">
        <v>1351</v>
      </c>
    </row>
    <row r="1234" spans="1:11" ht="12" hidden="1" customHeight="1">
      <c r="A1234" s="10" t="s">
        <v>50</v>
      </c>
      <c r="B1234" s="10" t="s">
        <v>39</v>
      </c>
      <c r="C1234" s="10" t="s">
        <v>158</v>
      </c>
      <c r="D1234" s="10" t="s">
        <v>156</v>
      </c>
      <c r="E1234" s="11">
        <v>610256</v>
      </c>
      <c r="F1234" s="10" t="s">
        <v>4651</v>
      </c>
      <c r="G1234" s="10" t="s">
        <v>4652</v>
      </c>
      <c r="H1234" s="10" t="s">
        <v>4653</v>
      </c>
      <c r="I1234" s="11">
        <v>32.523055999999997</v>
      </c>
      <c r="J1234" s="11">
        <v>44.269722000000002</v>
      </c>
      <c r="K1234" s="10" t="s">
        <v>1351</v>
      </c>
    </row>
    <row r="1235" spans="1:11" ht="12" hidden="1" customHeight="1">
      <c r="A1235" s="10" t="s">
        <v>50</v>
      </c>
      <c r="B1235" s="10" t="s">
        <v>39</v>
      </c>
      <c r="C1235" s="10" t="s">
        <v>161</v>
      </c>
      <c r="D1235" s="10" t="s">
        <v>1474</v>
      </c>
      <c r="E1235" s="11">
        <v>610223</v>
      </c>
      <c r="F1235" s="10" t="s">
        <v>4654</v>
      </c>
      <c r="G1235" s="10" t="s">
        <v>4655</v>
      </c>
      <c r="H1235" s="10" t="s">
        <v>4656</v>
      </c>
      <c r="I1235" s="11">
        <v>32.506667</v>
      </c>
      <c r="J1235" s="11">
        <v>44.524444000000003</v>
      </c>
      <c r="K1235" s="10" t="s">
        <v>1351</v>
      </c>
    </row>
    <row r="1236" spans="1:11" ht="12" hidden="1" customHeight="1">
      <c r="A1236" s="10" t="s">
        <v>50</v>
      </c>
      <c r="B1236" s="10" t="s">
        <v>39</v>
      </c>
      <c r="C1236" s="10" t="s">
        <v>161</v>
      </c>
      <c r="D1236" s="10" t="s">
        <v>1474</v>
      </c>
      <c r="E1236" s="11">
        <v>610511</v>
      </c>
      <c r="F1236" s="10" t="s">
        <v>4657</v>
      </c>
      <c r="G1236" s="10" t="s">
        <v>4658</v>
      </c>
      <c r="H1236" s="10" t="s">
        <v>4659</v>
      </c>
      <c r="I1236" s="11">
        <v>32.65</v>
      </c>
      <c r="J1236" s="11">
        <v>44.414000000000001</v>
      </c>
      <c r="K1236" s="10" t="s">
        <v>1351</v>
      </c>
    </row>
    <row r="1237" spans="1:11" ht="12" hidden="1" customHeight="1">
      <c r="A1237" s="10" t="s">
        <v>50</v>
      </c>
      <c r="B1237" s="10" t="s">
        <v>39</v>
      </c>
      <c r="C1237" s="10" t="s">
        <v>161</v>
      </c>
      <c r="D1237" s="10" t="s">
        <v>1474</v>
      </c>
      <c r="E1237" s="11">
        <v>610631</v>
      </c>
      <c r="F1237" s="10" t="s">
        <v>975</v>
      </c>
      <c r="G1237" s="10" t="s">
        <v>399</v>
      </c>
      <c r="H1237" s="10" t="s">
        <v>4660</v>
      </c>
      <c r="I1237" s="11">
        <v>32.659999999999997</v>
      </c>
      <c r="J1237" s="11">
        <v>44.51</v>
      </c>
      <c r="K1237" s="10" t="s">
        <v>1351</v>
      </c>
    </row>
    <row r="1238" spans="1:11" ht="12" hidden="1" customHeight="1">
      <c r="A1238" s="10" t="s">
        <v>50</v>
      </c>
      <c r="B1238" s="10" t="s">
        <v>39</v>
      </c>
      <c r="C1238" s="10" t="s">
        <v>161</v>
      </c>
      <c r="D1238" s="10" t="s">
        <v>1474</v>
      </c>
      <c r="E1238" s="11">
        <v>610537</v>
      </c>
      <c r="F1238" s="10" t="s">
        <v>4661</v>
      </c>
      <c r="G1238" s="10" t="s">
        <v>4662</v>
      </c>
      <c r="H1238" s="10" t="s">
        <v>4663</v>
      </c>
      <c r="I1238" s="11">
        <v>32.716470000000001</v>
      </c>
      <c r="J1238" s="11">
        <v>44.692869999999999</v>
      </c>
      <c r="K1238" s="10" t="s">
        <v>1351</v>
      </c>
    </row>
    <row r="1239" spans="1:11" ht="12" hidden="1" customHeight="1">
      <c r="A1239" s="10" t="s">
        <v>50</v>
      </c>
      <c r="B1239" s="10" t="s">
        <v>39</v>
      </c>
      <c r="C1239" s="10" t="s">
        <v>161</v>
      </c>
      <c r="D1239" s="10" t="s">
        <v>1474</v>
      </c>
      <c r="E1239" s="11">
        <v>610613</v>
      </c>
      <c r="F1239" s="10" t="s">
        <v>4664</v>
      </c>
      <c r="G1239" s="10" t="s">
        <v>4665</v>
      </c>
      <c r="H1239" s="10" t="s">
        <v>4666</v>
      </c>
      <c r="I1239" s="11">
        <v>32.664503000000003</v>
      </c>
      <c r="J1239" s="11">
        <v>44.506729</v>
      </c>
      <c r="K1239" s="10" t="s">
        <v>1351</v>
      </c>
    </row>
    <row r="1240" spans="1:11" ht="12" hidden="1" customHeight="1">
      <c r="A1240" s="10" t="s">
        <v>50</v>
      </c>
      <c r="B1240" s="10" t="s">
        <v>39</v>
      </c>
      <c r="C1240" s="10" t="s">
        <v>161</v>
      </c>
      <c r="D1240" s="10" t="s">
        <v>1474</v>
      </c>
      <c r="E1240" s="11">
        <v>610612</v>
      </c>
      <c r="F1240" s="10" t="s">
        <v>4667</v>
      </c>
      <c r="G1240" s="10" t="s">
        <v>4668</v>
      </c>
      <c r="H1240" s="10" t="s">
        <v>4669</v>
      </c>
      <c r="I1240" s="11">
        <v>32.544981</v>
      </c>
      <c r="J1240" s="11">
        <v>44.555233999999999</v>
      </c>
      <c r="K1240" s="10" t="s">
        <v>1351</v>
      </c>
    </row>
    <row r="1241" spans="1:11" ht="12" hidden="1" customHeight="1">
      <c r="A1241" s="10" t="s">
        <v>50</v>
      </c>
      <c r="B1241" s="10" t="s">
        <v>39</v>
      </c>
      <c r="C1241" s="10" t="s">
        <v>161</v>
      </c>
      <c r="D1241" s="10" t="s">
        <v>1474</v>
      </c>
      <c r="E1241" s="11">
        <v>610468</v>
      </c>
      <c r="F1241" s="10" t="s">
        <v>4670</v>
      </c>
      <c r="G1241" s="10" t="s">
        <v>4671</v>
      </c>
      <c r="H1241" s="10" t="s">
        <v>4672</v>
      </c>
      <c r="I1241" s="11">
        <v>32.533000000000001</v>
      </c>
      <c r="J1241" s="11">
        <v>44.545999999999999</v>
      </c>
      <c r="K1241" s="10" t="s">
        <v>1351</v>
      </c>
    </row>
    <row r="1242" spans="1:11" ht="12" hidden="1" customHeight="1">
      <c r="A1242" s="10" t="s">
        <v>50</v>
      </c>
      <c r="B1242" s="10" t="s">
        <v>39</v>
      </c>
      <c r="C1242" s="10" t="s">
        <v>161</v>
      </c>
      <c r="D1242" s="10" t="s">
        <v>1474</v>
      </c>
      <c r="E1242" s="11">
        <v>610591</v>
      </c>
      <c r="F1242" s="10" t="s">
        <v>4673</v>
      </c>
      <c r="G1242" s="10" t="s">
        <v>4674</v>
      </c>
      <c r="H1242" s="10" t="s">
        <v>4675</v>
      </c>
      <c r="I1242" s="11">
        <v>32.695999999999998</v>
      </c>
      <c r="J1242" s="11">
        <v>44.677921679999997</v>
      </c>
      <c r="K1242" s="10" t="s">
        <v>1351</v>
      </c>
    </row>
    <row r="1243" spans="1:11" ht="12" hidden="1" customHeight="1">
      <c r="A1243" s="10" t="s">
        <v>50</v>
      </c>
      <c r="B1243" s="10" t="s">
        <v>39</v>
      </c>
      <c r="C1243" s="10" t="s">
        <v>161</v>
      </c>
      <c r="D1243" s="10" t="s">
        <v>1474</v>
      </c>
      <c r="E1243" s="11">
        <v>610456</v>
      </c>
      <c r="F1243" s="10" t="s">
        <v>4676</v>
      </c>
      <c r="G1243" s="10" t="s">
        <v>4677</v>
      </c>
      <c r="H1243" s="10" t="s">
        <v>4678</v>
      </c>
      <c r="I1243" s="11">
        <v>32.645000000000003</v>
      </c>
      <c r="J1243" s="11">
        <v>44.4</v>
      </c>
      <c r="K1243" s="10" t="s">
        <v>1351</v>
      </c>
    </row>
    <row r="1244" spans="1:11" ht="12" hidden="1" customHeight="1">
      <c r="A1244" s="10" t="s">
        <v>50</v>
      </c>
      <c r="B1244" s="10" t="s">
        <v>39</v>
      </c>
      <c r="C1244" s="10" t="s">
        <v>161</v>
      </c>
      <c r="D1244" s="10" t="s">
        <v>1474</v>
      </c>
      <c r="E1244" s="11">
        <v>603371</v>
      </c>
      <c r="F1244" s="10" t="s">
        <v>4679</v>
      </c>
      <c r="G1244" s="10" t="s">
        <v>4680</v>
      </c>
      <c r="H1244" s="10" t="s">
        <v>4681</v>
      </c>
      <c r="I1244" s="11">
        <v>32.520000000000003</v>
      </c>
      <c r="J1244" s="11">
        <v>44.55</v>
      </c>
      <c r="K1244" s="10" t="s">
        <v>1351</v>
      </c>
    </row>
    <row r="1245" spans="1:11" ht="12" hidden="1" customHeight="1">
      <c r="A1245" s="10" t="s">
        <v>50</v>
      </c>
      <c r="B1245" s="10" t="s">
        <v>39</v>
      </c>
      <c r="C1245" s="10" t="s">
        <v>161</v>
      </c>
      <c r="D1245" s="10" t="s">
        <v>1474</v>
      </c>
      <c r="E1245" s="11">
        <v>610614</v>
      </c>
      <c r="F1245" s="10" t="s">
        <v>4682</v>
      </c>
      <c r="G1245" s="10" t="s">
        <v>4683</v>
      </c>
      <c r="H1245" s="10" t="s">
        <v>4684</v>
      </c>
      <c r="I1245" s="11">
        <v>32.625107999999997</v>
      </c>
      <c r="J1245" s="11">
        <v>44.393445999999997</v>
      </c>
      <c r="K1245" s="10" t="s">
        <v>1351</v>
      </c>
    </row>
    <row r="1246" spans="1:11" ht="12" hidden="1" customHeight="1">
      <c r="A1246" s="10" t="s">
        <v>50</v>
      </c>
      <c r="B1246" s="10" t="s">
        <v>39</v>
      </c>
      <c r="C1246" s="10" t="s">
        <v>161</v>
      </c>
      <c r="D1246" s="10" t="s">
        <v>1474</v>
      </c>
      <c r="E1246" s="11">
        <v>610592</v>
      </c>
      <c r="F1246" s="10" t="s">
        <v>4685</v>
      </c>
      <c r="G1246" s="10" t="s">
        <v>4686</v>
      </c>
      <c r="H1246" s="10" t="s">
        <v>4687</v>
      </c>
      <c r="I1246" s="11">
        <v>32.697604980000001</v>
      </c>
      <c r="J1246" s="11">
        <v>44.677599999999998</v>
      </c>
      <c r="K1246" s="10" t="s">
        <v>1351</v>
      </c>
    </row>
    <row r="1247" spans="1:11" ht="12" hidden="1" customHeight="1">
      <c r="A1247" s="10" t="s">
        <v>50</v>
      </c>
      <c r="B1247" s="10" t="s">
        <v>39</v>
      </c>
      <c r="C1247" s="10" t="s">
        <v>161</v>
      </c>
      <c r="D1247" s="10" t="s">
        <v>1474</v>
      </c>
      <c r="E1247" s="11">
        <v>610455</v>
      </c>
      <c r="F1247" s="10" t="s">
        <v>4688</v>
      </c>
      <c r="G1247" s="10" t="s">
        <v>4689</v>
      </c>
      <c r="H1247" s="10" t="s">
        <v>4690</v>
      </c>
      <c r="I1247" s="11">
        <v>32.587000000000003</v>
      </c>
      <c r="J1247" s="11">
        <v>44.427</v>
      </c>
      <c r="K1247" s="10" t="s">
        <v>1351</v>
      </c>
    </row>
    <row r="1248" spans="1:11" ht="12" hidden="1" customHeight="1">
      <c r="A1248" s="10" t="s">
        <v>50</v>
      </c>
      <c r="B1248" s="10" t="s">
        <v>39</v>
      </c>
      <c r="C1248" s="10" t="s">
        <v>161</v>
      </c>
      <c r="D1248" s="10" t="s">
        <v>1474</v>
      </c>
      <c r="E1248" s="11">
        <v>610565</v>
      </c>
      <c r="F1248" s="10" t="s">
        <v>4691</v>
      </c>
      <c r="G1248" s="10" t="s">
        <v>387</v>
      </c>
      <c r="H1248" s="10" t="s">
        <v>1407</v>
      </c>
      <c r="I1248" s="11">
        <v>32.743375</v>
      </c>
      <c r="J1248" s="11">
        <v>44.607979999999998</v>
      </c>
      <c r="K1248" s="10" t="s">
        <v>1351</v>
      </c>
    </row>
    <row r="1249" spans="1:11" ht="12" hidden="1" customHeight="1">
      <c r="A1249" s="10" t="s">
        <v>50</v>
      </c>
      <c r="B1249" s="10" t="s">
        <v>39</v>
      </c>
      <c r="C1249" s="10" t="s">
        <v>161</v>
      </c>
      <c r="D1249" s="10" t="s">
        <v>1474</v>
      </c>
      <c r="E1249" s="16">
        <v>610471</v>
      </c>
      <c r="F1249" s="10" t="s">
        <v>4692</v>
      </c>
      <c r="G1249" s="10" t="s">
        <v>395</v>
      </c>
      <c r="H1249" s="10" t="s">
        <v>4193</v>
      </c>
      <c r="I1249" s="11">
        <v>32.542999999999999</v>
      </c>
      <c r="J1249" s="11">
        <v>44.545000000000002</v>
      </c>
      <c r="K1249" s="10" t="s">
        <v>1351</v>
      </c>
    </row>
    <row r="1250" spans="1:11" ht="12" hidden="1" customHeight="1">
      <c r="A1250" s="10" t="s">
        <v>50</v>
      </c>
      <c r="B1250" s="10" t="s">
        <v>39</v>
      </c>
      <c r="C1250" s="10" t="s">
        <v>161</v>
      </c>
      <c r="D1250" s="10" t="s">
        <v>1474</v>
      </c>
      <c r="E1250" s="11">
        <v>610314</v>
      </c>
      <c r="F1250" s="10" t="s">
        <v>976</v>
      </c>
      <c r="G1250" s="10" t="s">
        <v>400</v>
      </c>
      <c r="H1250" s="10" t="s">
        <v>4693</v>
      </c>
      <c r="I1250" s="11">
        <v>32.527500000000003</v>
      </c>
      <c r="J1250" s="11">
        <v>44.643055560000001</v>
      </c>
      <c r="K1250" s="10" t="s">
        <v>1351</v>
      </c>
    </row>
    <row r="1251" spans="1:11" ht="12" hidden="1" customHeight="1">
      <c r="A1251" s="10" t="s">
        <v>50</v>
      </c>
      <c r="B1251" s="10" t="s">
        <v>39</v>
      </c>
      <c r="C1251" s="10" t="s">
        <v>161</v>
      </c>
      <c r="D1251" s="10" t="s">
        <v>1474</v>
      </c>
      <c r="E1251" s="11">
        <v>603373</v>
      </c>
      <c r="F1251" s="10" t="s">
        <v>977</v>
      </c>
      <c r="G1251" s="10" t="s">
        <v>401</v>
      </c>
      <c r="H1251" s="10" t="s">
        <v>4694</v>
      </c>
      <c r="I1251" s="11">
        <v>32.659999999999997</v>
      </c>
      <c r="J1251" s="11">
        <v>44.5</v>
      </c>
      <c r="K1251" s="10" t="s">
        <v>1351</v>
      </c>
    </row>
    <row r="1252" spans="1:11" ht="12" hidden="1" customHeight="1">
      <c r="A1252" s="10" t="s">
        <v>50</v>
      </c>
      <c r="B1252" s="10" t="s">
        <v>39</v>
      </c>
      <c r="C1252" s="10" t="s">
        <v>161</v>
      </c>
      <c r="D1252" s="10" t="s">
        <v>1474</v>
      </c>
      <c r="E1252" s="11">
        <v>610589</v>
      </c>
      <c r="F1252" s="10" t="s">
        <v>4695</v>
      </c>
      <c r="G1252" s="10" t="s">
        <v>4696</v>
      </c>
      <c r="H1252" s="10" t="s">
        <v>4697</v>
      </c>
      <c r="I1252" s="11">
        <v>32.698</v>
      </c>
      <c r="J1252" s="11">
        <v>44.677999999999997</v>
      </c>
      <c r="K1252" s="10" t="s">
        <v>1351</v>
      </c>
    </row>
    <row r="1253" spans="1:11" ht="12" hidden="1" customHeight="1">
      <c r="A1253" s="10" t="s">
        <v>50</v>
      </c>
      <c r="B1253" s="10" t="s">
        <v>39</v>
      </c>
      <c r="C1253" s="10" t="s">
        <v>161</v>
      </c>
      <c r="D1253" s="10" t="s">
        <v>1474</v>
      </c>
      <c r="E1253" s="11">
        <v>610544</v>
      </c>
      <c r="F1253" s="10" t="s">
        <v>4698</v>
      </c>
      <c r="G1253" s="10" t="s">
        <v>4699</v>
      </c>
      <c r="H1253" s="10" t="s">
        <v>4700</v>
      </c>
      <c r="I1253" s="11">
        <v>32.762070000000001</v>
      </c>
      <c r="J1253" s="11">
        <v>44.54063</v>
      </c>
      <c r="K1253" s="10" t="s">
        <v>1351</v>
      </c>
    </row>
    <row r="1254" spans="1:11" ht="12" hidden="1" customHeight="1">
      <c r="A1254" s="10" t="s">
        <v>50</v>
      </c>
      <c r="B1254" s="10" t="s">
        <v>39</v>
      </c>
      <c r="C1254" s="10" t="s">
        <v>161</v>
      </c>
      <c r="D1254" s="10" t="s">
        <v>1474</v>
      </c>
      <c r="E1254" s="11">
        <v>603506</v>
      </c>
      <c r="F1254" s="10" t="s">
        <v>4701</v>
      </c>
      <c r="G1254" s="10" t="s">
        <v>4702</v>
      </c>
      <c r="H1254" s="10" t="s">
        <v>4703</v>
      </c>
      <c r="I1254" s="11">
        <v>32.65</v>
      </c>
      <c r="J1254" s="11">
        <v>44.47</v>
      </c>
      <c r="K1254" s="10" t="s">
        <v>1351</v>
      </c>
    </row>
    <row r="1255" spans="1:11" ht="12" hidden="1" customHeight="1">
      <c r="A1255" s="10" t="s">
        <v>50</v>
      </c>
      <c r="B1255" s="10" t="s">
        <v>39</v>
      </c>
      <c r="C1255" s="10" t="s">
        <v>164</v>
      </c>
      <c r="D1255" s="10" t="s">
        <v>1577</v>
      </c>
      <c r="E1255" s="11">
        <v>610295</v>
      </c>
      <c r="F1255" s="10" t="s">
        <v>4704</v>
      </c>
      <c r="G1255" s="10" t="s">
        <v>4705</v>
      </c>
      <c r="H1255" s="10" t="s">
        <v>4706</v>
      </c>
      <c r="I1255" s="11">
        <v>32.891981000000001</v>
      </c>
      <c r="J1255" s="11">
        <v>44.333626000000002</v>
      </c>
      <c r="K1255" s="10" t="s">
        <v>1351</v>
      </c>
    </row>
    <row r="1256" spans="1:11" ht="12" hidden="1" customHeight="1">
      <c r="A1256" s="10" t="s">
        <v>50</v>
      </c>
      <c r="B1256" s="10" t="s">
        <v>39</v>
      </c>
      <c r="C1256" s="10" t="s">
        <v>164</v>
      </c>
      <c r="D1256" s="10" t="s">
        <v>1577</v>
      </c>
      <c r="E1256" s="11">
        <v>610625</v>
      </c>
      <c r="F1256" s="10" t="s">
        <v>978</v>
      </c>
      <c r="G1256" s="10" t="s">
        <v>402</v>
      </c>
      <c r="H1256" s="10" t="s">
        <v>4707</v>
      </c>
      <c r="I1256" s="11">
        <v>32.786144999999998</v>
      </c>
      <c r="J1256" s="11">
        <v>44.265855000000002</v>
      </c>
      <c r="K1256" s="10" t="s">
        <v>1351</v>
      </c>
    </row>
    <row r="1257" spans="1:11" ht="12" hidden="1" customHeight="1">
      <c r="A1257" s="10" t="s">
        <v>50</v>
      </c>
      <c r="B1257" s="10" t="s">
        <v>39</v>
      </c>
      <c r="C1257" s="10" t="s">
        <v>164</v>
      </c>
      <c r="D1257" s="10" t="s">
        <v>1577</v>
      </c>
      <c r="E1257" s="11">
        <v>610620</v>
      </c>
      <c r="F1257" s="10" t="s">
        <v>979</v>
      </c>
      <c r="G1257" s="10" t="s">
        <v>403</v>
      </c>
      <c r="H1257" s="10" t="s">
        <v>4708</v>
      </c>
      <c r="I1257" s="11">
        <v>32.815494000000001</v>
      </c>
      <c r="J1257" s="11">
        <v>44.231575999999997</v>
      </c>
      <c r="K1257" s="10" t="s">
        <v>1351</v>
      </c>
    </row>
    <row r="1258" spans="1:11" ht="12" hidden="1" customHeight="1">
      <c r="A1258" s="10" t="s">
        <v>50</v>
      </c>
      <c r="B1258" s="10" t="s">
        <v>39</v>
      </c>
      <c r="C1258" s="10" t="s">
        <v>164</v>
      </c>
      <c r="D1258" s="10" t="s">
        <v>1577</v>
      </c>
      <c r="E1258" s="11">
        <v>610621</v>
      </c>
      <c r="F1258" s="10" t="s">
        <v>980</v>
      </c>
      <c r="G1258" s="10" t="s">
        <v>404</v>
      </c>
      <c r="H1258" s="10" t="s">
        <v>4709</v>
      </c>
      <c r="I1258" s="11">
        <v>32.819913</v>
      </c>
      <c r="J1258" s="11">
        <v>44.220022</v>
      </c>
      <c r="K1258" s="10" t="s">
        <v>1351</v>
      </c>
    </row>
    <row r="1259" spans="1:11" ht="12" hidden="1" customHeight="1">
      <c r="A1259" s="10" t="s">
        <v>50</v>
      </c>
      <c r="B1259" s="10" t="s">
        <v>39</v>
      </c>
      <c r="C1259" s="10" t="s">
        <v>164</v>
      </c>
      <c r="D1259" s="10" t="s">
        <v>1577</v>
      </c>
      <c r="E1259" s="11">
        <v>603475</v>
      </c>
      <c r="F1259" s="10" t="s">
        <v>4710</v>
      </c>
      <c r="G1259" s="10" t="s">
        <v>4711</v>
      </c>
      <c r="H1259" s="10" t="s">
        <v>4712</v>
      </c>
      <c r="I1259" s="11">
        <v>32.783324999999998</v>
      </c>
      <c r="J1259" s="11">
        <v>44.277915</v>
      </c>
      <c r="K1259" s="10" t="s">
        <v>1351</v>
      </c>
    </row>
    <row r="1260" spans="1:11" ht="12" hidden="1" customHeight="1">
      <c r="A1260" s="10" t="s">
        <v>50</v>
      </c>
      <c r="B1260" s="10" t="s">
        <v>39</v>
      </c>
      <c r="C1260" s="10" t="s">
        <v>164</v>
      </c>
      <c r="D1260" s="10" t="s">
        <v>1577</v>
      </c>
      <c r="E1260" s="11">
        <v>610594</v>
      </c>
      <c r="F1260" s="10" t="s">
        <v>4713</v>
      </c>
      <c r="G1260" s="10" t="s">
        <v>4714</v>
      </c>
      <c r="H1260" s="10" t="s">
        <v>4715</v>
      </c>
      <c r="I1260" s="11">
        <v>32.687461999999996</v>
      </c>
      <c r="J1260" s="11">
        <v>44.396048999999998</v>
      </c>
      <c r="K1260" s="10" t="s">
        <v>1351</v>
      </c>
    </row>
    <row r="1261" spans="1:11" ht="12" hidden="1" customHeight="1">
      <c r="A1261" s="10" t="s">
        <v>50</v>
      </c>
      <c r="B1261" s="10" t="s">
        <v>39</v>
      </c>
      <c r="C1261" s="10" t="s">
        <v>164</v>
      </c>
      <c r="D1261" s="10" t="s">
        <v>1577</v>
      </c>
      <c r="E1261" s="11">
        <v>610623</v>
      </c>
      <c r="F1261" s="10" t="s">
        <v>981</v>
      </c>
      <c r="G1261" s="10" t="s">
        <v>406</v>
      </c>
      <c r="H1261" s="10" t="s">
        <v>4716</v>
      </c>
      <c r="I1261" s="11">
        <v>32.778865000000003</v>
      </c>
      <c r="J1261" s="11">
        <v>44.285786999999999</v>
      </c>
      <c r="K1261" s="10" t="s">
        <v>1351</v>
      </c>
    </row>
    <row r="1262" spans="1:11" ht="12" hidden="1" customHeight="1">
      <c r="A1262" s="10" t="s">
        <v>50</v>
      </c>
      <c r="B1262" s="10" t="s">
        <v>39</v>
      </c>
      <c r="C1262" s="10" t="s">
        <v>164</v>
      </c>
      <c r="D1262" s="10" t="s">
        <v>1577</v>
      </c>
      <c r="E1262" s="11">
        <v>603387</v>
      </c>
      <c r="F1262" s="10" t="s">
        <v>4717</v>
      </c>
      <c r="G1262" s="10" t="s">
        <v>4718</v>
      </c>
      <c r="H1262" s="10" t="s">
        <v>4719</v>
      </c>
      <c r="I1262" s="11">
        <v>32.69</v>
      </c>
      <c r="J1262" s="11">
        <v>44.32</v>
      </c>
      <c r="K1262" s="10" t="s">
        <v>1351</v>
      </c>
    </row>
    <row r="1263" spans="1:11" ht="12" hidden="1" customHeight="1">
      <c r="A1263" s="10" t="s">
        <v>50</v>
      </c>
      <c r="B1263" s="10" t="s">
        <v>39</v>
      </c>
      <c r="C1263" s="10" t="s">
        <v>164</v>
      </c>
      <c r="D1263" s="10" t="s">
        <v>1577</v>
      </c>
      <c r="E1263" s="11">
        <v>610630</v>
      </c>
      <c r="F1263" s="10" t="s">
        <v>982</v>
      </c>
      <c r="G1263" s="10" t="s">
        <v>407</v>
      </c>
      <c r="H1263" s="10" t="s">
        <v>4533</v>
      </c>
      <c r="I1263" s="11">
        <v>32.781171999999998</v>
      </c>
      <c r="J1263" s="11">
        <v>44.289883000000003</v>
      </c>
      <c r="K1263" s="10" t="s">
        <v>1351</v>
      </c>
    </row>
    <row r="1264" spans="1:11" ht="12" hidden="1" customHeight="1">
      <c r="A1264" s="10" t="s">
        <v>50</v>
      </c>
      <c r="B1264" s="10" t="s">
        <v>39</v>
      </c>
      <c r="C1264" s="10" t="s">
        <v>164</v>
      </c>
      <c r="D1264" s="10" t="s">
        <v>1577</v>
      </c>
      <c r="E1264" s="11">
        <v>610593</v>
      </c>
      <c r="F1264" s="10" t="s">
        <v>983</v>
      </c>
      <c r="G1264" s="10" t="s">
        <v>408</v>
      </c>
      <c r="H1264" s="10" t="s">
        <v>4720</v>
      </c>
      <c r="I1264" s="11">
        <v>32.662742000000001</v>
      </c>
      <c r="J1264" s="11">
        <v>44.313808999999999</v>
      </c>
      <c r="K1264" s="10" t="s">
        <v>1351</v>
      </c>
    </row>
    <row r="1265" spans="1:11" ht="12" hidden="1" customHeight="1">
      <c r="A1265" s="10" t="s">
        <v>50</v>
      </c>
      <c r="B1265" s="10" t="s">
        <v>39</v>
      </c>
      <c r="C1265" s="10" t="s">
        <v>164</v>
      </c>
      <c r="D1265" s="10" t="s">
        <v>1577</v>
      </c>
      <c r="E1265" s="11">
        <v>610626</v>
      </c>
      <c r="F1265" s="10" t="s">
        <v>984</v>
      </c>
      <c r="G1265" s="10" t="s">
        <v>409</v>
      </c>
      <c r="H1265" s="10" t="s">
        <v>4721</v>
      </c>
      <c r="I1265" s="11">
        <v>32.784953999999999</v>
      </c>
      <c r="J1265" s="11">
        <v>44.265340000000002</v>
      </c>
      <c r="K1265" s="10" t="s">
        <v>1351</v>
      </c>
    </row>
    <row r="1266" spans="1:11" ht="12" hidden="1" customHeight="1">
      <c r="A1266" s="10" t="s">
        <v>50</v>
      </c>
      <c r="B1266" s="10" t="s">
        <v>39</v>
      </c>
      <c r="C1266" s="10" t="s">
        <v>164</v>
      </c>
      <c r="D1266" s="10" t="s">
        <v>1577</v>
      </c>
      <c r="E1266" s="11">
        <v>610628</v>
      </c>
      <c r="F1266" s="10" t="s">
        <v>985</v>
      </c>
      <c r="G1266" s="10" t="s">
        <v>410</v>
      </c>
      <c r="H1266" s="10" t="s">
        <v>4722</v>
      </c>
      <c r="I1266" s="11">
        <v>32.775990999999998</v>
      </c>
      <c r="J1266" s="11">
        <v>44.293433999999998</v>
      </c>
      <c r="K1266" s="10" t="s">
        <v>1351</v>
      </c>
    </row>
    <row r="1267" spans="1:11" ht="12" hidden="1" customHeight="1">
      <c r="A1267" s="10" t="s">
        <v>50</v>
      </c>
      <c r="B1267" s="10" t="s">
        <v>39</v>
      </c>
      <c r="C1267" s="10" t="s">
        <v>164</v>
      </c>
      <c r="D1267" s="10" t="s">
        <v>1577</v>
      </c>
      <c r="E1267" s="11">
        <v>610627</v>
      </c>
      <c r="F1267" s="10" t="s">
        <v>986</v>
      </c>
      <c r="G1267" s="10" t="s">
        <v>391</v>
      </c>
      <c r="H1267" s="10" t="s">
        <v>2389</v>
      </c>
      <c r="I1267" s="11">
        <v>32.782023000000002</v>
      </c>
      <c r="J1267" s="11">
        <v>44.272646000000002</v>
      </c>
      <c r="K1267" s="10" t="s">
        <v>1351</v>
      </c>
    </row>
    <row r="1268" spans="1:11" ht="12" hidden="1" customHeight="1">
      <c r="A1268" s="10" t="s">
        <v>50</v>
      </c>
      <c r="B1268" s="10" t="s">
        <v>39</v>
      </c>
      <c r="C1268" s="10" t="s">
        <v>164</v>
      </c>
      <c r="D1268" s="10" t="s">
        <v>1577</v>
      </c>
      <c r="E1268" s="11">
        <v>610160</v>
      </c>
      <c r="F1268" s="10" t="s">
        <v>4723</v>
      </c>
      <c r="G1268" s="10" t="s">
        <v>4724</v>
      </c>
      <c r="H1268" s="10" t="s">
        <v>2638</v>
      </c>
      <c r="I1268" s="11">
        <v>32.477778000000001</v>
      </c>
      <c r="J1268" s="11">
        <v>44.418056</v>
      </c>
      <c r="K1268" s="10" t="s">
        <v>1351</v>
      </c>
    </row>
    <row r="1269" spans="1:11" ht="12" hidden="1" customHeight="1">
      <c r="A1269" s="10" t="s">
        <v>50</v>
      </c>
      <c r="B1269" s="10" t="s">
        <v>39</v>
      </c>
      <c r="C1269" s="10" t="s">
        <v>164</v>
      </c>
      <c r="D1269" s="10" t="s">
        <v>1577</v>
      </c>
      <c r="E1269" s="11">
        <v>610110</v>
      </c>
      <c r="F1269" s="10" t="s">
        <v>4725</v>
      </c>
      <c r="G1269" s="10" t="s">
        <v>4726</v>
      </c>
      <c r="H1269" s="10" t="s">
        <v>4727</v>
      </c>
      <c r="I1269" s="11">
        <v>32.780822000000001</v>
      </c>
      <c r="J1269" s="11">
        <v>44.292264000000003</v>
      </c>
      <c r="K1269" s="10" t="s">
        <v>1351</v>
      </c>
    </row>
    <row r="1270" spans="1:11" ht="12" hidden="1" customHeight="1">
      <c r="A1270" s="10" t="s">
        <v>50</v>
      </c>
      <c r="B1270" s="10" t="s">
        <v>39</v>
      </c>
      <c r="C1270" s="10" t="s">
        <v>164</v>
      </c>
      <c r="D1270" s="10" t="s">
        <v>1577</v>
      </c>
      <c r="E1270" s="11">
        <v>610420</v>
      </c>
      <c r="F1270" s="10" t="s">
        <v>987</v>
      </c>
      <c r="G1270" s="10" t="s">
        <v>411</v>
      </c>
      <c r="H1270" s="10" t="s">
        <v>1399</v>
      </c>
      <c r="I1270" s="11">
        <v>32.457000000000001</v>
      </c>
      <c r="J1270" s="11">
        <v>44.387999999999998</v>
      </c>
      <c r="K1270" s="10" t="s">
        <v>1351</v>
      </c>
    </row>
    <row r="1271" spans="1:11" ht="12" hidden="1" customHeight="1">
      <c r="A1271" s="10" t="s">
        <v>50</v>
      </c>
      <c r="B1271" s="10" t="s">
        <v>39</v>
      </c>
      <c r="C1271" s="10" t="s">
        <v>164</v>
      </c>
      <c r="D1271" s="10" t="s">
        <v>1577</v>
      </c>
      <c r="E1271" s="11">
        <v>610114</v>
      </c>
      <c r="F1271" s="10" t="s">
        <v>4728</v>
      </c>
      <c r="G1271" s="10" t="s">
        <v>4729</v>
      </c>
      <c r="H1271" s="10" t="s">
        <v>1730</v>
      </c>
      <c r="I1271" s="11">
        <v>32.878442</v>
      </c>
      <c r="J1271" s="11">
        <v>44.387352</v>
      </c>
      <c r="K1271" s="10" t="s">
        <v>1351</v>
      </c>
    </row>
    <row r="1272" spans="1:11" ht="12" hidden="1" customHeight="1">
      <c r="A1272" s="10" t="s">
        <v>50</v>
      </c>
      <c r="B1272" s="10" t="s">
        <v>39</v>
      </c>
      <c r="C1272" s="10" t="s">
        <v>164</v>
      </c>
      <c r="D1272" s="10" t="s">
        <v>1577</v>
      </c>
      <c r="E1272" s="11">
        <v>610316</v>
      </c>
      <c r="F1272" s="10" t="s">
        <v>4730</v>
      </c>
      <c r="G1272" s="10" t="s">
        <v>4731</v>
      </c>
      <c r="H1272" s="10" t="s">
        <v>4732</v>
      </c>
      <c r="I1272" s="11">
        <v>32.885117000000001</v>
      </c>
      <c r="J1272" s="11">
        <v>44.348053</v>
      </c>
      <c r="K1272" s="10" t="s">
        <v>1351</v>
      </c>
    </row>
    <row r="1273" spans="1:11" ht="12" hidden="1" customHeight="1">
      <c r="A1273" s="10" t="s">
        <v>50</v>
      </c>
      <c r="B1273" s="10" t="s">
        <v>39</v>
      </c>
      <c r="C1273" s="10" t="s">
        <v>164</v>
      </c>
      <c r="D1273" s="10" t="s">
        <v>1577</v>
      </c>
      <c r="E1273" s="11">
        <v>610299</v>
      </c>
      <c r="F1273" s="10" t="s">
        <v>988</v>
      </c>
      <c r="G1273" s="10" t="s">
        <v>412</v>
      </c>
      <c r="H1273" s="10" t="s">
        <v>4733</v>
      </c>
      <c r="I1273" s="11">
        <v>32.772230999999998</v>
      </c>
      <c r="J1273" s="11">
        <v>44.281700999999998</v>
      </c>
      <c r="K1273" s="10" t="s">
        <v>1351</v>
      </c>
    </row>
    <row r="1274" spans="1:11" ht="12" hidden="1" customHeight="1">
      <c r="A1274" s="10" t="s">
        <v>50</v>
      </c>
      <c r="B1274" s="10" t="s">
        <v>39</v>
      </c>
      <c r="C1274" s="10" t="s">
        <v>164</v>
      </c>
      <c r="D1274" s="10" t="s">
        <v>1577</v>
      </c>
      <c r="E1274" s="11">
        <v>610293</v>
      </c>
      <c r="F1274" s="10" t="s">
        <v>989</v>
      </c>
      <c r="G1274" s="10" t="s">
        <v>413</v>
      </c>
      <c r="H1274" s="10" t="s">
        <v>4734</v>
      </c>
      <c r="I1274" s="11">
        <v>32.757742999999998</v>
      </c>
      <c r="J1274" s="11">
        <v>44.290740999999997</v>
      </c>
      <c r="K1274" s="10" t="s">
        <v>1351</v>
      </c>
    </row>
    <row r="1275" spans="1:11" ht="12" hidden="1" customHeight="1">
      <c r="A1275" s="10" t="s">
        <v>50</v>
      </c>
      <c r="B1275" s="10" t="s">
        <v>39</v>
      </c>
      <c r="C1275" s="10" t="s">
        <v>164</v>
      </c>
      <c r="D1275" s="10" t="s">
        <v>1577</v>
      </c>
      <c r="E1275" s="11">
        <v>610622</v>
      </c>
      <c r="F1275" s="10" t="s">
        <v>990</v>
      </c>
      <c r="G1275" s="10" t="s">
        <v>405</v>
      </c>
      <c r="H1275" s="10" t="s">
        <v>4735</v>
      </c>
      <c r="I1275" s="11">
        <v>32.818869999999997</v>
      </c>
      <c r="J1275" s="11">
        <v>44.224477999999998</v>
      </c>
      <c r="K1275" s="10" t="s">
        <v>1351</v>
      </c>
    </row>
    <row r="1276" spans="1:11" ht="12" hidden="1" customHeight="1">
      <c r="A1276" s="10" t="s">
        <v>50</v>
      </c>
      <c r="B1276" s="10" t="s">
        <v>39</v>
      </c>
      <c r="C1276" s="10" t="s">
        <v>164</v>
      </c>
      <c r="D1276" s="10" t="s">
        <v>1577</v>
      </c>
      <c r="E1276" s="11">
        <v>610109</v>
      </c>
      <c r="F1276" s="10" t="s">
        <v>4736</v>
      </c>
      <c r="G1276" s="10" t="s">
        <v>4737</v>
      </c>
      <c r="H1276" s="10" t="s">
        <v>4738</v>
      </c>
      <c r="I1276" s="11">
        <v>32.752096999999999</v>
      </c>
      <c r="J1276" s="11">
        <v>44.275846999999999</v>
      </c>
      <c r="K1276" s="10" t="s">
        <v>1351</v>
      </c>
    </row>
    <row r="1277" spans="1:11" ht="12" hidden="1" customHeight="1">
      <c r="A1277" s="10" t="s">
        <v>50</v>
      </c>
      <c r="B1277" s="10" t="s">
        <v>39</v>
      </c>
      <c r="C1277" s="10" t="s">
        <v>164</v>
      </c>
      <c r="D1277" s="10" t="s">
        <v>1577</v>
      </c>
      <c r="E1277" s="11">
        <v>603510</v>
      </c>
      <c r="F1277" s="10" t="s">
        <v>991</v>
      </c>
      <c r="G1277" s="10" t="s">
        <v>414</v>
      </c>
      <c r="H1277" s="10" t="s">
        <v>4739</v>
      </c>
      <c r="I1277" s="11">
        <v>32.71</v>
      </c>
      <c r="J1277" s="11">
        <v>44.28</v>
      </c>
      <c r="K1277" s="10" t="s">
        <v>1351</v>
      </c>
    </row>
    <row r="1278" spans="1:11" ht="12" hidden="1" customHeight="1">
      <c r="A1278" s="10" t="s">
        <v>50</v>
      </c>
      <c r="B1278" s="10" t="s">
        <v>39</v>
      </c>
      <c r="C1278" s="10" t="s">
        <v>164</v>
      </c>
      <c r="D1278" s="10" t="s">
        <v>1577</v>
      </c>
      <c r="E1278" s="11">
        <v>610629</v>
      </c>
      <c r="F1278" s="10" t="s">
        <v>992</v>
      </c>
      <c r="G1278" s="10" t="s">
        <v>415</v>
      </c>
      <c r="H1278" s="10" t="s">
        <v>4740</v>
      </c>
      <c r="I1278" s="11">
        <v>32.71</v>
      </c>
      <c r="J1278" s="11">
        <v>44.298000000000002</v>
      </c>
      <c r="K1278" s="10" t="s">
        <v>1351</v>
      </c>
    </row>
    <row r="1279" spans="1:11" ht="12" hidden="1" customHeight="1">
      <c r="A1279" s="10" t="s">
        <v>51</v>
      </c>
      <c r="B1279" s="10" t="s">
        <v>0</v>
      </c>
      <c r="C1279" s="10" t="s">
        <v>167</v>
      </c>
      <c r="D1279" s="10" t="s">
        <v>165</v>
      </c>
      <c r="E1279" s="11">
        <v>767166</v>
      </c>
      <c r="F1279" s="10" t="s">
        <v>4741</v>
      </c>
      <c r="G1279" s="10" t="s">
        <v>4742</v>
      </c>
      <c r="H1279" s="10" t="s">
        <v>4743</v>
      </c>
      <c r="I1279" s="11">
        <v>33.30194444</v>
      </c>
      <c r="J1279" s="11">
        <v>44.17777778</v>
      </c>
      <c r="K1279" s="10" t="s">
        <v>1351</v>
      </c>
    </row>
    <row r="1280" spans="1:11" ht="12" hidden="1" customHeight="1">
      <c r="A1280" s="10" t="s">
        <v>51</v>
      </c>
      <c r="B1280" s="10" t="s">
        <v>0</v>
      </c>
      <c r="C1280" s="10" t="s">
        <v>167</v>
      </c>
      <c r="D1280" s="10" t="s">
        <v>165</v>
      </c>
      <c r="E1280" s="11">
        <v>767041</v>
      </c>
      <c r="F1280" s="10" t="s">
        <v>4744</v>
      </c>
      <c r="G1280" s="10" t="s">
        <v>4745</v>
      </c>
      <c r="H1280" s="10" t="s">
        <v>4746</v>
      </c>
      <c r="I1280" s="11">
        <v>33.303122999999999</v>
      </c>
      <c r="J1280" s="11">
        <v>44.185298000000003</v>
      </c>
      <c r="K1280" s="10" t="s">
        <v>1351</v>
      </c>
    </row>
    <row r="1281" spans="1:11" ht="12" hidden="1" customHeight="1">
      <c r="A1281" s="10" t="s">
        <v>51</v>
      </c>
      <c r="B1281" s="10" t="s">
        <v>0</v>
      </c>
      <c r="C1281" s="10" t="s">
        <v>167</v>
      </c>
      <c r="D1281" s="10" t="s">
        <v>165</v>
      </c>
      <c r="E1281" s="11">
        <v>767536</v>
      </c>
      <c r="F1281" s="10" t="s">
        <v>4747</v>
      </c>
      <c r="G1281" s="10" t="s">
        <v>4748</v>
      </c>
      <c r="H1281" s="10" t="s">
        <v>4749</v>
      </c>
      <c r="I1281" s="11">
        <v>33.299024000000003</v>
      </c>
      <c r="J1281" s="11">
        <v>44.106602000000002</v>
      </c>
      <c r="K1281" s="10" t="s">
        <v>1351</v>
      </c>
    </row>
    <row r="1282" spans="1:11" ht="12" hidden="1" customHeight="1">
      <c r="A1282" s="10" t="s">
        <v>51</v>
      </c>
      <c r="B1282" s="10" t="s">
        <v>0</v>
      </c>
      <c r="C1282" s="10" t="s">
        <v>167</v>
      </c>
      <c r="D1282" s="10" t="s">
        <v>165</v>
      </c>
      <c r="E1282" s="11">
        <v>700114</v>
      </c>
      <c r="F1282" s="10" t="s">
        <v>993</v>
      </c>
      <c r="G1282" s="10" t="s">
        <v>438</v>
      </c>
      <c r="H1282" s="10" t="s">
        <v>4750</v>
      </c>
      <c r="I1282" s="11">
        <v>33.294046999999999</v>
      </c>
      <c r="J1282" s="11">
        <v>44.058559000000002</v>
      </c>
      <c r="K1282" s="10" t="s">
        <v>1351</v>
      </c>
    </row>
    <row r="1283" spans="1:11" ht="12" hidden="1" customHeight="1">
      <c r="A1283" s="10" t="s">
        <v>51</v>
      </c>
      <c r="B1283" s="10" t="s">
        <v>0</v>
      </c>
      <c r="C1283" s="10" t="s">
        <v>167</v>
      </c>
      <c r="D1283" s="10" t="s">
        <v>165</v>
      </c>
      <c r="E1283" s="11">
        <v>767530</v>
      </c>
      <c r="F1283" s="10" t="s">
        <v>4751</v>
      </c>
      <c r="G1283" s="10" t="s">
        <v>4752</v>
      </c>
      <c r="H1283" s="10" t="s">
        <v>4753</v>
      </c>
      <c r="I1283" s="11">
        <v>33.354678</v>
      </c>
      <c r="J1283" s="11">
        <v>44.138886999999997</v>
      </c>
      <c r="K1283" s="10" t="s">
        <v>1351</v>
      </c>
    </row>
    <row r="1284" spans="1:11" ht="12" hidden="1" customHeight="1">
      <c r="A1284" s="10" t="s">
        <v>51</v>
      </c>
      <c r="B1284" s="10" t="s">
        <v>0</v>
      </c>
      <c r="C1284" s="10" t="s">
        <v>167</v>
      </c>
      <c r="D1284" s="10" t="s">
        <v>165</v>
      </c>
      <c r="E1284" s="11">
        <v>767540</v>
      </c>
      <c r="F1284" s="10" t="s">
        <v>4754</v>
      </c>
      <c r="G1284" s="10" t="s">
        <v>4755</v>
      </c>
      <c r="H1284" s="10" t="s">
        <v>4756</v>
      </c>
      <c r="I1284" s="11">
        <v>33.299056999999998</v>
      </c>
      <c r="J1284" s="11">
        <v>44.063048999999999</v>
      </c>
      <c r="K1284" s="10" t="s">
        <v>1351</v>
      </c>
    </row>
    <row r="1285" spans="1:11" ht="12" hidden="1" customHeight="1">
      <c r="A1285" s="10" t="s">
        <v>51</v>
      </c>
      <c r="B1285" s="10" t="s">
        <v>0</v>
      </c>
      <c r="C1285" s="10" t="s">
        <v>167</v>
      </c>
      <c r="D1285" s="10" t="s">
        <v>165</v>
      </c>
      <c r="E1285" s="11">
        <v>767547</v>
      </c>
      <c r="F1285" s="10" t="s">
        <v>4757</v>
      </c>
      <c r="G1285" s="10" t="s">
        <v>4758</v>
      </c>
      <c r="H1285" s="10" t="s">
        <v>4759</v>
      </c>
      <c r="I1285" s="11">
        <v>33.354999999999997</v>
      </c>
      <c r="J1285" s="11">
        <v>44.201667</v>
      </c>
      <c r="K1285" s="10" t="s">
        <v>1351</v>
      </c>
    </row>
    <row r="1286" spans="1:11" ht="12" hidden="1" customHeight="1">
      <c r="A1286" s="10" t="s">
        <v>51</v>
      </c>
      <c r="B1286" s="10" t="s">
        <v>0</v>
      </c>
      <c r="C1286" s="10" t="s">
        <v>167</v>
      </c>
      <c r="D1286" s="10" t="s">
        <v>165</v>
      </c>
      <c r="E1286" s="11">
        <v>767539</v>
      </c>
      <c r="F1286" s="10" t="s">
        <v>4760</v>
      </c>
      <c r="G1286" s="10" t="s">
        <v>4761</v>
      </c>
      <c r="H1286" s="10" t="s">
        <v>4762</v>
      </c>
      <c r="I1286" s="11">
        <v>33.299056999999998</v>
      </c>
      <c r="J1286" s="11">
        <v>44.063048999999999</v>
      </c>
      <c r="K1286" s="10" t="s">
        <v>1351</v>
      </c>
    </row>
    <row r="1287" spans="1:11" ht="12" hidden="1" customHeight="1">
      <c r="A1287" s="10" t="s">
        <v>51</v>
      </c>
      <c r="B1287" s="10" t="s">
        <v>0</v>
      </c>
      <c r="C1287" s="10" t="s">
        <v>167</v>
      </c>
      <c r="D1287" s="10" t="s">
        <v>165</v>
      </c>
      <c r="E1287" s="11">
        <v>767527</v>
      </c>
      <c r="F1287" s="10" t="s">
        <v>4763</v>
      </c>
      <c r="G1287" s="10" t="s">
        <v>4764</v>
      </c>
      <c r="H1287" s="10" t="s">
        <v>4765</v>
      </c>
      <c r="I1287" s="11">
        <v>33.314877000000003</v>
      </c>
      <c r="J1287" s="11">
        <v>44.176361999999997</v>
      </c>
      <c r="K1287" s="10" t="s">
        <v>1351</v>
      </c>
    </row>
    <row r="1288" spans="1:11" ht="12" hidden="1" customHeight="1">
      <c r="A1288" s="10" t="s">
        <v>51</v>
      </c>
      <c r="B1288" s="10" t="s">
        <v>0</v>
      </c>
      <c r="C1288" s="10" t="s">
        <v>167</v>
      </c>
      <c r="D1288" s="10" t="s">
        <v>165</v>
      </c>
      <c r="E1288" s="11">
        <v>767537</v>
      </c>
      <c r="F1288" s="10" t="s">
        <v>4766</v>
      </c>
      <c r="G1288" s="10" t="s">
        <v>439</v>
      </c>
      <c r="H1288" s="10" t="s">
        <v>293</v>
      </c>
      <c r="I1288" s="11">
        <v>33.299056999999998</v>
      </c>
      <c r="J1288" s="11">
        <v>44.063048999999999</v>
      </c>
      <c r="K1288" s="10" t="s">
        <v>1351</v>
      </c>
    </row>
    <row r="1289" spans="1:11" ht="12" hidden="1" customHeight="1">
      <c r="A1289" s="10" t="s">
        <v>51</v>
      </c>
      <c r="B1289" s="10" t="s">
        <v>0</v>
      </c>
      <c r="C1289" s="10" t="s">
        <v>167</v>
      </c>
      <c r="D1289" s="10" t="s">
        <v>165</v>
      </c>
      <c r="E1289" s="11">
        <v>767529</v>
      </c>
      <c r="F1289" s="10" t="s">
        <v>4767</v>
      </c>
      <c r="G1289" s="10" t="s">
        <v>4768</v>
      </c>
      <c r="H1289" s="10" t="s">
        <v>4769</v>
      </c>
      <c r="I1289" s="11">
        <v>33.354678</v>
      </c>
      <c r="J1289" s="11">
        <v>44.138886999999997</v>
      </c>
      <c r="K1289" s="10" t="s">
        <v>1351</v>
      </c>
    </row>
    <row r="1290" spans="1:11" ht="12" hidden="1" customHeight="1">
      <c r="A1290" s="10" t="s">
        <v>51</v>
      </c>
      <c r="B1290" s="10" t="s">
        <v>0</v>
      </c>
      <c r="C1290" s="10" t="s">
        <v>167</v>
      </c>
      <c r="D1290" s="10" t="s">
        <v>165</v>
      </c>
      <c r="E1290" s="11">
        <v>767538</v>
      </c>
      <c r="F1290" s="10" t="s">
        <v>4770</v>
      </c>
      <c r="G1290" s="10" t="s">
        <v>4771</v>
      </c>
      <c r="H1290" s="10" t="s">
        <v>4772</v>
      </c>
      <c r="I1290" s="11">
        <v>33.284353000000003</v>
      </c>
      <c r="J1290" s="11">
        <v>44.055250999999998</v>
      </c>
      <c r="K1290" s="10" t="s">
        <v>1351</v>
      </c>
    </row>
    <row r="1291" spans="1:11" ht="12" hidden="1" customHeight="1">
      <c r="A1291" s="10" t="s">
        <v>51</v>
      </c>
      <c r="B1291" s="10" t="s">
        <v>0</v>
      </c>
      <c r="C1291" s="10" t="s">
        <v>167</v>
      </c>
      <c r="D1291" s="10" t="s">
        <v>165</v>
      </c>
      <c r="E1291" s="11">
        <v>767032</v>
      </c>
      <c r="F1291" s="10" t="s">
        <v>4773</v>
      </c>
      <c r="G1291" s="10" t="s">
        <v>4774</v>
      </c>
      <c r="H1291" s="10" t="s">
        <v>4775</v>
      </c>
      <c r="I1291" s="11">
        <v>33.25</v>
      </c>
      <c r="J1291" s="11">
        <v>44.04</v>
      </c>
      <c r="K1291" s="10" t="s">
        <v>1351</v>
      </c>
    </row>
    <row r="1292" spans="1:11" ht="12" hidden="1" customHeight="1">
      <c r="A1292" s="10" t="s">
        <v>51</v>
      </c>
      <c r="B1292" s="10" t="s">
        <v>0</v>
      </c>
      <c r="C1292" s="10" t="s">
        <v>167</v>
      </c>
      <c r="D1292" s="10" t="s">
        <v>165</v>
      </c>
      <c r="E1292" s="11">
        <v>710839</v>
      </c>
      <c r="F1292" s="10" t="s">
        <v>4776</v>
      </c>
      <c r="G1292" s="10" t="s">
        <v>4777</v>
      </c>
      <c r="H1292" s="10" t="s">
        <v>4778</v>
      </c>
      <c r="I1292" s="11">
        <v>33.309255999999998</v>
      </c>
      <c r="J1292" s="11">
        <v>44.029029000000001</v>
      </c>
      <c r="K1292" s="10" t="s">
        <v>1351</v>
      </c>
    </row>
    <row r="1293" spans="1:11" ht="12" hidden="1" customHeight="1">
      <c r="A1293" s="10" t="s">
        <v>51</v>
      </c>
      <c r="B1293" s="10" t="s">
        <v>0</v>
      </c>
      <c r="C1293" s="10" t="s">
        <v>167</v>
      </c>
      <c r="D1293" s="10" t="s">
        <v>165</v>
      </c>
      <c r="E1293" s="11">
        <v>767533</v>
      </c>
      <c r="F1293" s="10" t="s">
        <v>4779</v>
      </c>
      <c r="G1293" s="10" t="s">
        <v>4780</v>
      </c>
      <c r="H1293" s="10" t="s">
        <v>4781</v>
      </c>
      <c r="I1293" s="11">
        <v>33.309255999999998</v>
      </c>
      <c r="J1293" s="11">
        <v>44.029029000000001</v>
      </c>
      <c r="K1293" s="10" t="s">
        <v>1351</v>
      </c>
    </row>
    <row r="1294" spans="1:11" ht="12" hidden="1" customHeight="1">
      <c r="A1294" s="10" t="s">
        <v>51</v>
      </c>
      <c r="B1294" s="10" t="s">
        <v>0</v>
      </c>
      <c r="C1294" s="10" t="s">
        <v>167</v>
      </c>
      <c r="D1294" s="10" t="s">
        <v>165</v>
      </c>
      <c r="E1294" s="11">
        <v>767534</v>
      </c>
      <c r="F1294" s="10" t="s">
        <v>4782</v>
      </c>
      <c r="G1294" s="10" t="s">
        <v>4783</v>
      </c>
      <c r="H1294" s="10" t="s">
        <v>4784</v>
      </c>
      <c r="I1294" s="11">
        <v>33.309255999999998</v>
      </c>
      <c r="J1294" s="11">
        <v>44.029029000000001</v>
      </c>
      <c r="K1294" s="10" t="s">
        <v>1351</v>
      </c>
    </row>
    <row r="1295" spans="1:11" ht="12" hidden="1" customHeight="1">
      <c r="A1295" s="10" t="s">
        <v>51</v>
      </c>
      <c r="B1295" s="10" t="s">
        <v>0</v>
      </c>
      <c r="C1295" s="10" t="s">
        <v>167</v>
      </c>
      <c r="D1295" s="10" t="s">
        <v>165</v>
      </c>
      <c r="E1295" s="11">
        <v>767535</v>
      </c>
      <c r="F1295" s="10" t="s">
        <v>4785</v>
      </c>
      <c r="G1295" s="10" t="s">
        <v>4786</v>
      </c>
      <c r="H1295" s="10" t="s">
        <v>4787</v>
      </c>
      <c r="I1295" s="11">
        <v>33.309255999999998</v>
      </c>
      <c r="J1295" s="11">
        <v>44.029029000000001</v>
      </c>
      <c r="K1295" s="10" t="s">
        <v>1351</v>
      </c>
    </row>
    <row r="1296" spans="1:11" ht="12" hidden="1" customHeight="1">
      <c r="A1296" s="10" t="s">
        <v>51</v>
      </c>
      <c r="B1296" s="10" t="s">
        <v>0</v>
      </c>
      <c r="C1296" s="10" t="s">
        <v>167</v>
      </c>
      <c r="D1296" s="10" t="s">
        <v>165</v>
      </c>
      <c r="E1296" s="11">
        <v>767465</v>
      </c>
      <c r="F1296" s="10" t="s">
        <v>4788</v>
      </c>
      <c r="G1296" s="10" t="s">
        <v>4789</v>
      </c>
      <c r="H1296" s="10" t="s">
        <v>4790</v>
      </c>
      <c r="I1296" s="11">
        <v>33.309218000000001</v>
      </c>
      <c r="J1296" s="11">
        <v>44.032043000000002</v>
      </c>
      <c r="K1296" s="10" t="s">
        <v>1351</v>
      </c>
    </row>
    <row r="1297" spans="1:11" ht="12" hidden="1" customHeight="1">
      <c r="A1297" s="10" t="s">
        <v>51</v>
      </c>
      <c r="B1297" s="10" t="s">
        <v>0</v>
      </c>
      <c r="C1297" s="10" t="s">
        <v>167</v>
      </c>
      <c r="D1297" s="10" t="s">
        <v>165</v>
      </c>
      <c r="E1297" s="11">
        <v>767462</v>
      </c>
      <c r="F1297" s="10" t="s">
        <v>4791</v>
      </c>
      <c r="G1297" s="10" t="s">
        <v>4792</v>
      </c>
      <c r="H1297" s="10" t="s">
        <v>4793</v>
      </c>
      <c r="I1297" s="11">
        <v>33.310246999999997</v>
      </c>
      <c r="J1297" s="11">
        <v>44.028475</v>
      </c>
      <c r="K1297" s="10" t="s">
        <v>1351</v>
      </c>
    </row>
    <row r="1298" spans="1:11" ht="12" hidden="1" customHeight="1">
      <c r="A1298" s="10" t="s">
        <v>51</v>
      </c>
      <c r="B1298" s="10" t="s">
        <v>0</v>
      </c>
      <c r="C1298" s="10" t="s">
        <v>167</v>
      </c>
      <c r="D1298" s="10" t="s">
        <v>165</v>
      </c>
      <c r="E1298" s="11">
        <v>767464</v>
      </c>
      <c r="F1298" s="10" t="s">
        <v>4794</v>
      </c>
      <c r="G1298" s="10" t="s">
        <v>4795</v>
      </c>
      <c r="H1298" s="10" t="s">
        <v>4796</v>
      </c>
      <c r="I1298" s="11">
        <v>33.305720000000001</v>
      </c>
      <c r="J1298" s="11">
        <v>44.036194000000002</v>
      </c>
      <c r="K1298" s="10" t="s">
        <v>1351</v>
      </c>
    </row>
    <row r="1299" spans="1:11" ht="12" hidden="1" customHeight="1">
      <c r="A1299" s="10" t="s">
        <v>51</v>
      </c>
      <c r="B1299" s="10" t="s">
        <v>0</v>
      </c>
      <c r="C1299" s="10" t="s">
        <v>167</v>
      </c>
      <c r="D1299" s="10" t="s">
        <v>165</v>
      </c>
      <c r="E1299" s="11">
        <v>767463</v>
      </c>
      <c r="F1299" s="10" t="s">
        <v>4797</v>
      </c>
      <c r="G1299" s="10" t="s">
        <v>4798</v>
      </c>
      <c r="H1299" s="10" t="s">
        <v>4799</v>
      </c>
      <c r="I1299" s="11">
        <v>33.298167999999997</v>
      </c>
      <c r="J1299" s="11">
        <v>44.026865000000001</v>
      </c>
      <c r="K1299" s="10" t="s">
        <v>1351</v>
      </c>
    </row>
    <row r="1300" spans="1:11" ht="12" hidden="1" customHeight="1">
      <c r="A1300" s="10" t="s">
        <v>51</v>
      </c>
      <c r="B1300" s="10" t="s">
        <v>0</v>
      </c>
      <c r="C1300" s="10" t="s">
        <v>167</v>
      </c>
      <c r="D1300" s="10" t="s">
        <v>165</v>
      </c>
      <c r="E1300" s="11">
        <v>767028</v>
      </c>
      <c r="F1300" s="10" t="s">
        <v>4800</v>
      </c>
      <c r="G1300" s="10" t="s">
        <v>4801</v>
      </c>
      <c r="H1300" s="10" t="s">
        <v>4802</v>
      </c>
      <c r="I1300" s="11">
        <v>33.298937000000002</v>
      </c>
      <c r="J1300" s="11">
        <v>44.046447999999998</v>
      </c>
      <c r="K1300" s="10" t="s">
        <v>1351</v>
      </c>
    </row>
    <row r="1301" spans="1:11" ht="12" hidden="1" customHeight="1">
      <c r="A1301" s="10" t="s">
        <v>51</v>
      </c>
      <c r="B1301" s="10" t="s">
        <v>0</v>
      </c>
      <c r="C1301" s="10" t="s">
        <v>167</v>
      </c>
      <c r="D1301" s="10" t="s">
        <v>165</v>
      </c>
      <c r="E1301" s="11">
        <v>767574</v>
      </c>
      <c r="F1301" s="10" t="s">
        <v>4803</v>
      </c>
      <c r="G1301" s="10" t="s">
        <v>4804</v>
      </c>
      <c r="H1301" s="10" t="s">
        <v>4805</v>
      </c>
      <c r="I1301" s="11">
        <v>33.306637000000002</v>
      </c>
      <c r="J1301" s="11">
        <v>44.187584000000001</v>
      </c>
      <c r="K1301" s="10" t="s">
        <v>1351</v>
      </c>
    </row>
    <row r="1302" spans="1:11" ht="12" hidden="1" customHeight="1">
      <c r="A1302" s="10" t="s">
        <v>51</v>
      </c>
      <c r="B1302" s="10" t="s">
        <v>0</v>
      </c>
      <c r="C1302" s="10" t="s">
        <v>167</v>
      </c>
      <c r="D1302" s="10" t="s">
        <v>165</v>
      </c>
      <c r="E1302" s="11">
        <v>767543</v>
      </c>
      <c r="F1302" s="10" t="s">
        <v>4806</v>
      </c>
      <c r="G1302" s="10" t="s">
        <v>4807</v>
      </c>
      <c r="H1302" s="10" t="s">
        <v>4808</v>
      </c>
      <c r="I1302" s="11">
        <v>33.286290000000001</v>
      </c>
      <c r="J1302" s="11">
        <v>44.073332000000001</v>
      </c>
      <c r="K1302" s="10" t="s">
        <v>1351</v>
      </c>
    </row>
    <row r="1303" spans="1:11" ht="12" hidden="1" customHeight="1">
      <c r="A1303" s="10" t="s">
        <v>51</v>
      </c>
      <c r="B1303" s="10" t="s">
        <v>0</v>
      </c>
      <c r="C1303" s="10" t="s">
        <v>167</v>
      </c>
      <c r="D1303" s="10" t="s">
        <v>165</v>
      </c>
      <c r="E1303" s="11">
        <v>767525</v>
      </c>
      <c r="F1303" s="10" t="s">
        <v>4809</v>
      </c>
      <c r="G1303" s="10" t="s">
        <v>4810</v>
      </c>
      <c r="H1303" s="10" t="s">
        <v>4811</v>
      </c>
      <c r="I1303" s="11">
        <v>33.306420000000003</v>
      </c>
      <c r="J1303" s="11">
        <v>44.186950000000003</v>
      </c>
      <c r="K1303" s="10" t="s">
        <v>1351</v>
      </c>
    </row>
    <row r="1304" spans="1:11" ht="12" hidden="1" customHeight="1">
      <c r="A1304" s="10" t="s">
        <v>51</v>
      </c>
      <c r="B1304" s="10" t="s">
        <v>0</v>
      </c>
      <c r="C1304" s="10" t="s">
        <v>167</v>
      </c>
      <c r="D1304" s="10" t="s">
        <v>165</v>
      </c>
      <c r="E1304" s="11">
        <v>767542</v>
      </c>
      <c r="F1304" s="10" t="s">
        <v>4812</v>
      </c>
      <c r="G1304" s="10" t="s">
        <v>4813</v>
      </c>
      <c r="H1304" s="10" t="s">
        <v>4814</v>
      </c>
      <c r="I1304" s="11">
        <v>33.284736000000002</v>
      </c>
      <c r="J1304" s="11">
        <v>44.086976</v>
      </c>
      <c r="K1304" s="10" t="s">
        <v>1351</v>
      </c>
    </row>
    <row r="1305" spans="1:11" ht="12" hidden="1" customHeight="1">
      <c r="A1305" s="10" t="s">
        <v>51</v>
      </c>
      <c r="B1305" s="10" t="s">
        <v>0</v>
      </c>
      <c r="C1305" s="10" t="s">
        <v>167</v>
      </c>
      <c r="D1305" s="10" t="s">
        <v>165</v>
      </c>
      <c r="E1305" s="11">
        <v>767531</v>
      </c>
      <c r="F1305" s="10" t="s">
        <v>4815</v>
      </c>
      <c r="G1305" s="10" t="s">
        <v>4816</v>
      </c>
      <c r="H1305" s="10" t="s">
        <v>4817</v>
      </c>
      <c r="I1305" s="11">
        <v>33.352499000000002</v>
      </c>
      <c r="J1305" s="11">
        <v>44.201410000000003</v>
      </c>
      <c r="K1305" s="10" t="s">
        <v>1351</v>
      </c>
    </row>
    <row r="1306" spans="1:11" ht="12" hidden="1" customHeight="1">
      <c r="A1306" s="10" t="s">
        <v>51</v>
      </c>
      <c r="B1306" s="10" t="s">
        <v>0</v>
      </c>
      <c r="C1306" s="10" t="s">
        <v>167</v>
      </c>
      <c r="D1306" s="10" t="s">
        <v>165</v>
      </c>
      <c r="E1306" s="11">
        <v>767544</v>
      </c>
      <c r="F1306" s="10" t="s">
        <v>4818</v>
      </c>
      <c r="G1306" s="10" t="s">
        <v>4819</v>
      </c>
      <c r="H1306" s="10" t="s">
        <v>4820</v>
      </c>
      <c r="I1306" s="11">
        <v>33.299056999999998</v>
      </c>
      <c r="J1306" s="11">
        <v>44.063048999999999</v>
      </c>
      <c r="K1306" s="10" t="s">
        <v>1351</v>
      </c>
    </row>
    <row r="1307" spans="1:11" ht="12" hidden="1" customHeight="1">
      <c r="A1307" s="10" t="s">
        <v>51</v>
      </c>
      <c r="B1307" s="10" t="s">
        <v>0</v>
      </c>
      <c r="C1307" s="10" t="s">
        <v>167</v>
      </c>
      <c r="D1307" s="10" t="s">
        <v>165</v>
      </c>
      <c r="E1307" s="11">
        <v>767522</v>
      </c>
      <c r="F1307" s="10" t="s">
        <v>4821</v>
      </c>
      <c r="G1307" s="10" t="s">
        <v>4822</v>
      </c>
      <c r="H1307" s="10" t="s">
        <v>4823</v>
      </c>
      <c r="I1307" s="11">
        <v>33.306480000000001</v>
      </c>
      <c r="J1307" s="11">
        <v>44.186</v>
      </c>
      <c r="K1307" s="10" t="s">
        <v>1351</v>
      </c>
    </row>
    <row r="1308" spans="1:11" ht="12" hidden="1" customHeight="1">
      <c r="A1308" s="10" t="s">
        <v>51</v>
      </c>
      <c r="B1308" s="10" t="s">
        <v>0</v>
      </c>
      <c r="C1308" s="10" t="s">
        <v>167</v>
      </c>
      <c r="D1308" s="10" t="s">
        <v>165</v>
      </c>
      <c r="E1308" s="11">
        <v>767523</v>
      </c>
      <c r="F1308" s="10" t="s">
        <v>4824</v>
      </c>
      <c r="G1308" s="10" t="s">
        <v>4825</v>
      </c>
      <c r="H1308" s="10" t="s">
        <v>4826</v>
      </c>
      <c r="I1308" s="11">
        <v>33.306489999999997</v>
      </c>
      <c r="J1308" s="11">
        <v>44.186929999999997</v>
      </c>
      <c r="K1308" s="10" t="s">
        <v>1351</v>
      </c>
    </row>
    <row r="1309" spans="1:11" ht="12" hidden="1" customHeight="1">
      <c r="A1309" s="10" t="s">
        <v>51</v>
      </c>
      <c r="B1309" s="10" t="s">
        <v>0</v>
      </c>
      <c r="C1309" s="10" t="s">
        <v>167</v>
      </c>
      <c r="D1309" s="10" t="s">
        <v>165</v>
      </c>
      <c r="E1309" s="11">
        <v>767532</v>
      </c>
      <c r="F1309" s="10" t="s">
        <v>4827</v>
      </c>
      <c r="G1309" s="10" t="s">
        <v>4828</v>
      </c>
      <c r="H1309" s="10" t="s">
        <v>4829</v>
      </c>
      <c r="I1309" s="11">
        <v>33.306446000000001</v>
      </c>
      <c r="J1309" s="11">
        <v>44.186917999999999</v>
      </c>
      <c r="K1309" s="10" t="s">
        <v>1351</v>
      </c>
    </row>
    <row r="1310" spans="1:11" ht="12" hidden="1" customHeight="1">
      <c r="A1310" s="10" t="s">
        <v>51</v>
      </c>
      <c r="B1310" s="10" t="s">
        <v>0</v>
      </c>
      <c r="C1310" s="10" t="s">
        <v>167</v>
      </c>
      <c r="D1310" s="10" t="s">
        <v>165</v>
      </c>
      <c r="E1310" s="11">
        <v>767521</v>
      </c>
      <c r="F1310" s="10" t="s">
        <v>4830</v>
      </c>
      <c r="G1310" s="10" t="s">
        <v>4831</v>
      </c>
      <c r="H1310" s="10" t="s">
        <v>1405</v>
      </c>
      <c r="I1310" s="11">
        <v>33.306469999999997</v>
      </c>
      <c r="J1310" s="11">
        <v>44.186920000000001</v>
      </c>
      <c r="K1310" s="10" t="s">
        <v>1351</v>
      </c>
    </row>
    <row r="1311" spans="1:11" ht="12" hidden="1" customHeight="1">
      <c r="A1311" s="10" t="s">
        <v>51</v>
      </c>
      <c r="B1311" s="10" t="s">
        <v>0</v>
      </c>
      <c r="C1311" s="10" t="s">
        <v>167</v>
      </c>
      <c r="D1311" s="10" t="s">
        <v>165</v>
      </c>
      <c r="E1311" s="11">
        <v>710836</v>
      </c>
      <c r="F1311" s="10" t="s">
        <v>4832</v>
      </c>
      <c r="G1311" s="10" t="s">
        <v>4833</v>
      </c>
      <c r="H1311" s="10" t="s">
        <v>4834</v>
      </c>
      <c r="I1311" s="11">
        <v>33.310555559999997</v>
      </c>
      <c r="J1311" s="11">
        <v>44.201944439999998</v>
      </c>
      <c r="K1311" s="10" t="s">
        <v>1351</v>
      </c>
    </row>
    <row r="1312" spans="1:11" ht="12" hidden="1" customHeight="1">
      <c r="A1312" s="10" t="s">
        <v>51</v>
      </c>
      <c r="B1312" s="10" t="s">
        <v>0</v>
      </c>
      <c r="C1312" s="10" t="s">
        <v>167</v>
      </c>
      <c r="D1312" s="10" t="s">
        <v>165</v>
      </c>
      <c r="E1312" s="11">
        <v>767528</v>
      </c>
      <c r="F1312" s="10" t="s">
        <v>4835</v>
      </c>
      <c r="G1312" s="10" t="s">
        <v>4836</v>
      </c>
      <c r="H1312" s="10" t="s">
        <v>4837</v>
      </c>
      <c r="I1312" s="11">
        <v>33.314610999999999</v>
      </c>
      <c r="J1312" s="11">
        <v>44.171019999999999</v>
      </c>
      <c r="K1312" s="10" t="s">
        <v>1351</v>
      </c>
    </row>
    <row r="1313" spans="1:11" ht="12" hidden="1" customHeight="1">
      <c r="A1313" s="10" t="s">
        <v>51</v>
      </c>
      <c r="B1313" s="10" t="s">
        <v>0</v>
      </c>
      <c r="C1313" s="10" t="s">
        <v>167</v>
      </c>
      <c r="D1313" s="10" t="s">
        <v>165</v>
      </c>
      <c r="E1313" s="11">
        <v>710763</v>
      </c>
      <c r="F1313" s="10" t="s">
        <v>4838</v>
      </c>
      <c r="G1313" s="10" t="s">
        <v>4729</v>
      </c>
      <c r="H1313" s="10" t="s">
        <v>4839</v>
      </c>
      <c r="I1313" s="11">
        <v>33.296846000000002</v>
      </c>
      <c r="J1313" s="11">
        <v>44.059145999999998</v>
      </c>
      <c r="K1313" s="10" t="s">
        <v>1351</v>
      </c>
    </row>
    <row r="1314" spans="1:11" ht="12" hidden="1" customHeight="1">
      <c r="A1314" s="10" t="s">
        <v>51</v>
      </c>
      <c r="B1314" s="10" t="s">
        <v>0</v>
      </c>
      <c r="C1314" s="10" t="s">
        <v>167</v>
      </c>
      <c r="D1314" s="10" t="s">
        <v>165</v>
      </c>
      <c r="E1314" s="11">
        <v>767145</v>
      </c>
      <c r="F1314" s="10" t="s">
        <v>4840</v>
      </c>
      <c r="G1314" s="10" t="s">
        <v>4841</v>
      </c>
      <c r="H1314" s="10" t="s">
        <v>4842</v>
      </c>
      <c r="I1314" s="11">
        <v>33.303055559999997</v>
      </c>
      <c r="J1314" s="11">
        <v>44.18527778</v>
      </c>
      <c r="K1314" s="10" t="s">
        <v>1351</v>
      </c>
    </row>
    <row r="1315" spans="1:11" ht="12" hidden="1" customHeight="1">
      <c r="A1315" s="10" t="s">
        <v>51</v>
      </c>
      <c r="B1315" s="10" t="s">
        <v>0</v>
      </c>
      <c r="C1315" s="10" t="s">
        <v>167</v>
      </c>
      <c r="D1315" s="10" t="s">
        <v>165</v>
      </c>
      <c r="E1315" s="11">
        <v>767541</v>
      </c>
      <c r="F1315" s="10" t="s">
        <v>4843</v>
      </c>
      <c r="G1315" s="10" t="s">
        <v>4844</v>
      </c>
      <c r="H1315" s="10" t="s">
        <v>4845</v>
      </c>
      <c r="I1315" s="11">
        <v>33.299056999999998</v>
      </c>
      <c r="J1315" s="11">
        <v>44.063048999999999</v>
      </c>
      <c r="K1315" s="10" t="s">
        <v>1351</v>
      </c>
    </row>
    <row r="1316" spans="1:11" ht="12" hidden="1" customHeight="1">
      <c r="A1316" s="10" t="s">
        <v>51</v>
      </c>
      <c r="B1316" s="10" t="s">
        <v>0</v>
      </c>
      <c r="C1316" s="10" t="s">
        <v>167</v>
      </c>
      <c r="D1316" s="10" t="s">
        <v>165</v>
      </c>
      <c r="E1316" s="11">
        <v>767545</v>
      </c>
      <c r="F1316" s="10" t="s">
        <v>4846</v>
      </c>
      <c r="G1316" s="10" t="s">
        <v>4847</v>
      </c>
      <c r="H1316" s="10" t="s">
        <v>4848</v>
      </c>
      <c r="I1316" s="11">
        <v>33.299056999999998</v>
      </c>
      <c r="J1316" s="11">
        <v>44.063048999999999</v>
      </c>
      <c r="K1316" s="10" t="s">
        <v>1351</v>
      </c>
    </row>
    <row r="1317" spans="1:11" ht="12" hidden="1" customHeight="1">
      <c r="A1317" s="10" t="s">
        <v>51</v>
      </c>
      <c r="B1317" s="10" t="s">
        <v>0</v>
      </c>
      <c r="C1317" s="10" t="s">
        <v>167</v>
      </c>
      <c r="D1317" s="10" t="s">
        <v>165</v>
      </c>
      <c r="E1317" s="11">
        <v>767546</v>
      </c>
      <c r="F1317" s="10" t="s">
        <v>4849</v>
      </c>
      <c r="G1317" s="10" t="s">
        <v>4850</v>
      </c>
      <c r="H1317" s="10" t="s">
        <v>4851</v>
      </c>
      <c r="I1317" s="11">
        <v>33.323985999999998</v>
      </c>
      <c r="J1317" s="11">
        <v>44.192458000000002</v>
      </c>
      <c r="K1317" s="10" t="s">
        <v>1351</v>
      </c>
    </row>
    <row r="1318" spans="1:11" ht="12" hidden="1" customHeight="1">
      <c r="A1318" s="10" t="s">
        <v>51</v>
      </c>
      <c r="B1318" s="10" t="s">
        <v>0</v>
      </c>
      <c r="C1318" s="10" t="s">
        <v>167</v>
      </c>
      <c r="D1318" s="10" t="s">
        <v>165</v>
      </c>
      <c r="E1318" s="11">
        <v>767079</v>
      </c>
      <c r="F1318" s="10" t="s">
        <v>4852</v>
      </c>
      <c r="G1318" s="10" t="s">
        <v>4853</v>
      </c>
      <c r="H1318" s="10" t="s">
        <v>4854</v>
      </c>
      <c r="I1318" s="11">
        <v>33.31</v>
      </c>
      <c r="J1318" s="11">
        <v>44.2</v>
      </c>
      <c r="K1318" s="10" t="s">
        <v>1351</v>
      </c>
    </row>
    <row r="1319" spans="1:11" ht="12" hidden="1" customHeight="1">
      <c r="A1319" s="10" t="s">
        <v>51</v>
      </c>
      <c r="B1319" s="10" t="s">
        <v>0</v>
      </c>
      <c r="C1319" s="10" t="s">
        <v>167</v>
      </c>
      <c r="D1319" s="10" t="s">
        <v>165</v>
      </c>
      <c r="E1319" s="11">
        <v>767524</v>
      </c>
      <c r="F1319" s="10" t="s">
        <v>4855</v>
      </c>
      <c r="G1319" s="10" t="s">
        <v>4856</v>
      </c>
      <c r="H1319" s="10" t="s">
        <v>4857</v>
      </c>
      <c r="I1319" s="11">
        <v>33.30641</v>
      </c>
      <c r="J1319" s="11">
        <v>44.18694</v>
      </c>
      <c r="K1319" s="10" t="s">
        <v>1351</v>
      </c>
    </row>
    <row r="1320" spans="1:11" ht="12" hidden="1" customHeight="1">
      <c r="A1320" s="10" t="s">
        <v>51</v>
      </c>
      <c r="B1320" s="10" t="s">
        <v>0</v>
      </c>
      <c r="C1320" s="10" t="s">
        <v>170</v>
      </c>
      <c r="D1320" s="10" t="s">
        <v>168</v>
      </c>
      <c r="E1320" s="11">
        <v>767438</v>
      </c>
      <c r="F1320" s="10" t="s">
        <v>4858</v>
      </c>
      <c r="G1320" s="10" t="s">
        <v>4859</v>
      </c>
      <c r="H1320" s="10" t="s">
        <v>4860</v>
      </c>
      <c r="I1320" s="11">
        <v>33.366944439999997</v>
      </c>
      <c r="J1320" s="11">
        <v>44.371111110000001</v>
      </c>
      <c r="K1320" s="10" t="s">
        <v>1351</v>
      </c>
    </row>
    <row r="1321" spans="1:11" ht="12" hidden="1" customHeight="1">
      <c r="A1321" s="10" t="s">
        <v>51</v>
      </c>
      <c r="B1321" s="10" t="s">
        <v>0</v>
      </c>
      <c r="C1321" s="10" t="s">
        <v>170</v>
      </c>
      <c r="D1321" s="10" t="s">
        <v>168</v>
      </c>
      <c r="E1321" s="11">
        <v>767087</v>
      </c>
      <c r="F1321" s="10" t="s">
        <v>4861</v>
      </c>
      <c r="G1321" s="10" t="s">
        <v>4862</v>
      </c>
      <c r="H1321" s="10" t="s">
        <v>4863</v>
      </c>
      <c r="I1321" s="11">
        <v>33.376913000000002</v>
      </c>
      <c r="J1321" s="11">
        <v>44.367274999999999</v>
      </c>
      <c r="K1321" s="10" t="s">
        <v>1351</v>
      </c>
    </row>
    <row r="1322" spans="1:11" ht="12" hidden="1" customHeight="1">
      <c r="A1322" s="10" t="s">
        <v>51</v>
      </c>
      <c r="B1322" s="10" t="s">
        <v>0</v>
      </c>
      <c r="C1322" s="10" t="s">
        <v>170</v>
      </c>
      <c r="D1322" s="10" t="s">
        <v>168</v>
      </c>
      <c r="E1322" s="11">
        <v>767100</v>
      </c>
      <c r="F1322" s="10" t="s">
        <v>4864</v>
      </c>
      <c r="G1322" s="10" t="s">
        <v>4865</v>
      </c>
      <c r="H1322" s="10" t="s">
        <v>4866</v>
      </c>
      <c r="I1322" s="11">
        <v>33.372166999999997</v>
      </c>
      <c r="J1322" s="11">
        <v>44.362699999999997</v>
      </c>
      <c r="K1322" s="10" t="s">
        <v>1351</v>
      </c>
    </row>
    <row r="1323" spans="1:11" ht="12" hidden="1" customHeight="1">
      <c r="A1323" s="10" t="s">
        <v>51</v>
      </c>
      <c r="B1323" s="10" t="s">
        <v>0</v>
      </c>
      <c r="C1323" s="10" t="s">
        <v>170</v>
      </c>
      <c r="D1323" s="10" t="s">
        <v>168</v>
      </c>
      <c r="E1323" s="11">
        <v>767448</v>
      </c>
      <c r="F1323" s="10" t="s">
        <v>4867</v>
      </c>
      <c r="G1323" s="10" t="s">
        <v>4868</v>
      </c>
      <c r="H1323" s="10" t="s">
        <v>4869</v>
      </c>
      <c r="I1323" s="11">
        <v>33.366500000000002</v>
      </c>
      <c r="J1323" s="11">
        <v>44.357300000000002</v>
      </c>
      <c r="K1323" s="10" t="s">
        <v>1351</v>
      </c>
    </row>
    <row r="1324" spans="1:11" ht="12" hidden="1" customHeight="1">
      <c r="A1324" s="10" t="s">
        <v>51</v>
      </c>
      <c r="B1324" s="10" t="s">
        <v>0</v>
      </c>
      <c r="C1324" s="10" t="s">
        <v>170</v>
      </c>
      <c r="D1324" s="10" t="s">
        <v>168</v>
      </c>
      <c r="E1324" s="11">
        <v>767449</v>
      </c>
      <c r="F1324" s="10" t="s">
        <v>4870</v>
      </c>
      <c r="G1324" s="10" t="s">
        <v>4871</v>
      </c>
      <c r="H1324" s="10" t="s">
        <v>4872</v>
      </c>
      <c r="I1324" s="11">
        <v>33.391019999999997</v>
      </c>
      <c r="J1324" s="11">
        <v>44.379716999999999</v>
      </c>
      <c r="K1324" s="10" t="s">
        <v>1351</v>
      </c>
    </row>
    <row r="1325" spans="1:11" ht="12" hidden="1" customHeight="1">
      <c r="A1325" s="10" t="s">
        <v>51</v>
      </c>
      <c r="B1325" s="10" t="s">
        <v>0</v>
      </c>
      <c r="C1325" s="10" t="s">
        <v>170</v>
      </c>
      <c r="D1325" s="10" t="s">
        <v>168</v>
      </c>
      <c r="E1325" s="11">
        <v>767580</v>
      </c>
      <c r="F1325" s="10" t="s">
        <v>994</v>
      </c>
      <c r="G1325" s="10" t="s">
        <v>440</v>
      </c>
      <c r="H1325" s="10" t="s">
        <v>4873</v>
      </c>
      <c r="I1325" s="11">
        <v>33.417428999999998</v>
      </c>
      <c r="J1325" s="11">
        <v>44.370296000000003</v>
      </c>
      <c r="K1325" s="10" t="s">
        <v>1351</v>
      </c>
    </row>
    <row r="1326" spans="1:11" ht="12" hidden="1" customHeight="1">
      <c r="A1326" s="10" t="s">
        <v>51</v>
      </c>
      <c r="B1326" s="10" t="s">
        <v>0</v>
      </c>
      <c r="C1326" s="10" t="s">
        <v>170</v>
      </c>
      <c r="D1326" s="10" t="s">
        <v>168</v>
      </c>
      <c r="E1326" s="11">
        <v>767519</v>
      </c>
      <c r="F1326" s="10" t="s">
        <v>4874</v>
      </c>
      <c r="G1326" s="10" t="s">
        <v>4875</v>
      </c>
      <c r="H1326" s="10" t="s">
        <v>4876</v>
      </c>
      <c r="I1326" s="11">
        <v>33.401463</v>
      </c>
      <c r="J1326" s="11">
        <v>44.398088999999999</v>
      </c>
      <c r="K1326" s="10" t="s">
        <v>1351</v>
      </c>
    </row>
    <row r="1327" spans="1:11" ht="12" hidden="1" customHeight="1">
      <c r="A1327" s="10" t="s">
        <v>51</v>
      </c>
      <c r="B1327" s="10" t="s">
        <v>0</v>
      </c>
      <c r="C1327" s="10" t="s">
        <v>170</v>
      </c>
      <c r="D1327" s="10" t="s">
        <v>168</v>
      </c>
      <c r="E1327" s="11">
        <v>767254</v>
      </c>
      <c r="F1327" s="10" t="s">
        <v>4877</v>
      </c>
      <c r="G1327" s="10" t="s">
        <v>4878</v>
      </c>
      <c r="H1327" s="10" t="s">
        <v>4879</v>
      </c>
      <c r="I1327" s="11">
        <v>33.556280999999998</v>
      </c>
      <c r="J1327" s="11">
        <v>44.393500000000003</v>
      </c>
      <c r="K1327" s="10" t="s">
        <v>1351</v>
      </c>
    </row>
    <row r="1328" spans="1:11" ht="12" hidden="1" customHeight="1">
      <c r="A1328" s="10" t="s">
        <v>51</v>
      </c>
      <c r="B1328" s="10" t="s">
        <v>0</v>
      </c>
      <c r="C1328" s="10" t="s">
        <v>170</v>
      </c>
      <c r="D1328" s="10" t="s">
        <v>168</v>
      </c>
      <c r="E1328" s="11">
        <v>767255</v>
      </c>
      <c r="F1328" s="10" t="s">
        <v>4880</v>
      </c>
      <c r="G1328" s="10" t="s">
        <v>4881</v>
      </c>
      <c r="H1328" s="10" t="s">
        <v>4882</v>
      </c>
      <c r="I1328" s="11">
        <v>33.541606000000002</v>
      </c>
      <c r="J1328" s="11">
        <v>44.388266000000002</v>
      </c>
      <c r="K1328" s="10" t="s">
        <v>1351</v>
      </c>
    </row>
    <row r="1329" spans="1:11" ht="12" hidden="1" customHeight="1">
      <c r="A1329" s="10" t="s">
        <v>51</v>
      </c>
      <c r="B1329" s="10" t="s">
        <v>0</v>
      </c>
      <c r="C1329" s="10" t="s">
        <v>170</v>
      </c>
      <c r="D1329" s="10" t="s">
        <v>168</v>
      </c>
      <c r="E1329" s="11">
        <v>767257</v>
      </c>
      <c r="F1329" s="10" t="s">
        <v>4883</v>
      </c>
      <c r="G1329" s="10" t="s">
        <v>4884</v>
      </c>
      <c r="H1329" s="10" t="s">
        <v>4885</v>
      </c>
      <c r="I1329" s="11">
        <v>33.539512999999999</v>
      </c>
      <c r="J1329" s="11">
        <v>44.423105999999997</v>
      </c>
      <c r="K1329" s="10" t="s">
        <v>1351</v>
      </c>
    </row>
    <row r="1330" spans="1:11" ht="12" hidden="1" customHeight="1">
      <c r="A1330" s="10" t="s">
        <v>51</v>
      </c>
      <c r="B1330" s="10" t="s">
        <v>0</v>
      </c>
      <c r="C1330" s="10" t="s">
        <v>170</v>
      </c>
      <c r="D1330" s="10" t="s">
        <v>168</v>
      </c>
      <c r="E1330" s="11">
        <v>767323</v>
      </c>
      <c r="F1330" s="10" t="s">
        <v>4886</v>
      </c>
      <c r="G1330" s="10" t="s">
        <v>4887</v>
      </c>
      <c r="H1330" s="10" t="s">
        <v>4103</v>
      </c>
      <c r="I1330" s="11">
        <v>33.551091</v>
      </c>
      <c r="J1330" s="11">
        <v>44.414526000000002</v>
      </c>
      <c r="K1330" s="10" t="s">
        <v>1351</v>
      </c>
    </row>
    <row r="1331" spans="1:11" ht="12" hidden="1" customHeight="1">
      <c r="A1331" s="10" t="s">
        <v>51</v>
      </c>
      <c r="B1331" s="10" t="s">
        <v>0</v>
      </c>
      <c r="C1331" s="10" t="s">
        <v>170</v>
      </c>
      <c r="D1331" s="10" t="s">
        <v>168</v>
      </c>
      <c r="E1331" s="11">
        <v>767298</v>
      </c>
      <c r="F1331" s="10" t="s">
        <v>4888</v>
      </c>
      <c r="G1331" s="10" t="s">
        <v>4889</v>
      </c>
      <c r="H1331" s="10" t="s">
        <v>4103</v>
      </c>
      <c r="I1331" s="11">
        <v>33.539416000000003</v>
      </c>
      <c r="J1331" s="11">
        <v>44.428704000000003</v>
      </c>
      <c r="K1331" s="10" t="s">
        <v>1351</v>
      </c>
    </row>
    <row r="1332" spans="1:11" ht="12" hidden="1" customHeight="1">
      <c r="A1332" s="10" t="s">
        <v>51</v>
      </c>
      <c r="B1332" s="10" t="s">
        <v>0</v>
      </c>
      <c r="C1332" s="10" t="s">
        <v>170</v>
      </c>
      <c r="D1332" s="10" t="s">
        <v>168</v>
      </c>
      <c r="E1332" s="11">
        <v>767284</v>
      </c>
      <c r="F1332" s="10" t="s">
        <v>4890</v>
      </c>
      <c r="G1332" s="10" t="s">
        <v>4891</v>
      </c>
      <c r="H1332" s="10" t="s">
        <v>4103</v>
      </c>
      <c r="I1332" s="11">
        <v>33.533931000000003</v>
      </c>
      <c r="J1332" s="11">
        <v>44.401935999999999</v>
      </c>
      <c r="K1332" s="10" t="s">
        <v>1351</v>
      </c>
    </row>
    <row r="1333" spans="1:11" ht="12" hidden="1" customHeight="1">
      <c r="A1333" s="10" t="s">
        <v>51</v>
      </c>
      <c r="B1333" s="10" t="s">
        <v>0</v>
      </c>
      <c r="C1333" s="10" t="s">
        <v>170</v>
      </c>
      <c r="D1333" s="10" t="s">
        <v>168</v>
      </c>
      <c r="E1333" s="11">
        <v>767285</v>
      </c>
      <c r="F1333" s="10" t="s">
        <v>4892</v>
      </c>
      <c r="G1333" s="10" t="s">
        <v>4893</v>
      </c>
      <c r="H1333" s="10" t="s">
        <v>4103</v>
      </c>
      <c r="I1333" s="11">
        <v>33.540087999999997</v>
      </c>
      <c r="J1333" s="11">
        <v>44.432659999999998</v>
      </c>
      <c r="K1333" s="10" t="s">
        <v>1351</v>
      </c>
    </row>
    <row r="1334" spans="1:11" ht="12" hidden="1" customHeight="1">
      <c r="A1334" s="10" t="s">
        <v>51</v>
      </c>
      <c r="B1334" s="10" t="s">
        <v>0</v>
      </c>
      <c r="C1334" s="10" t="s">
        <v>170</v>
      </c>
      <c r="D1334" s="10" t="s">
        <v>168</v>
      </c>
      <c r="E1334" s="11">
        <v>767286</v>
      </c>
      <c r="F1334" s="10" t="s">
        <v>4894</v>
      </c>
      <c r="G1334" s="10" t="s">
        <v>4895</v>
      </c>
      <c r="H1334" s="10" t="s">
        <v>4103</v>
      </c>
      <c r="I1334" s="11">
        <v>33.543818999999999</v>
      </c>
      <c r="J1334" s="11">
        <v>44.409086000000002</v>
      </c>
      <c r="K1334" s="10" t="s">
        <v>1351</v>
      </c>
    </row>
    <row r="1335" spans="1:11" ht="12" hidden="1" customHeight="1">
      <c r="A1335" s="10" t="s">
        <v>51</v>
      </c>
      <c r="B1335" s="10" t="s">
        <v>0</v>
      </c>
      <c r="C1335" s="10" t="s">
        <v>170</v>
      </c>
      <c r="D1335" s="10" t="s">
        <v>168</v>
      </c>
      <c r="E1335" s="11">
        <v>767324</v>
      </c>
      <c r="F1335" s="10" t="s">
        <v>4896</v>
      </c>
      <c r="G1335" s="10" t="s">
        <v>4897</v>
      </c>
      <c r="H1335" s="10" t="s">
        <v>4898</v>
      </c>
      <c r="I1335" s="11">
        <v>33.556469999999997</v>
      </c>
      <c r="J1335" s="11">
        <v>44.409278999999998</v>
      </c>
      <c r="K1335" s="10" t="s">
        <v>1351</v>
      </c>
    </row>
    <row r="1336" spans="1:11" ht="12" hidden="1" customHeight="1">
      <c r="A1336" s="10" t="s">
        <v>51</v>
      </c>
      <c r="B1336" s="10" t="s">
        <v>0</v>
      </c>
      <c r="C1336" s="10" t="s">
        <v>170</v>
      </c>
      <c r="D1336" s="10" t="s">
        <v>168</v>
      </c>
      <c r="E1336" s="11">
        <v>767299</v>
      </c>
      <c r="F1336" s="10" t="s">
        <v>4899</v>
      </c>
      <c r="G1336" s="10" t="s">
        <v>4900</v>
      </c>
      <c r="H1336" s="10" t="s">
        <v>4901</v>
      </c>
      <c r="I1336" s="11">
        <v>33.537717999999998</v>
      </c>
      <c r="J1336" s="11">
        <v>44.401631999999999</v>
      </c>
      <c r="K1336" s="10" t="s">
        <v>1351</v>
      </c>
    </row>
    <row r="1337" spans="1:11" ht="12" hidden="1" customHeight="1">
      <c r="A1337" s="10" t="s">
        <v>51</v>
      </c>
      <c r="B1337" s="10" t="s">
        <v>0</v>
      </c>
      <c r="C1337" s="10" t="s">
        <v>170</v>
      </c>
      <c r="D1337" s="10" t="s">
        <v>168</v>
      </c>
      <c r="E1337" s="11">
        <v>767300</v>
      </c>
      <c r="F1337" s="10" t="s">
        <v>4902</v>
      </c>
      <c r="G1337" s="10" t="s">
        <v>4903</v>
      </c>
      <c r="H1337" s="10" t="s">
        <v>4904</v>
      </c>
      <c r="I1337" s="11">
        <v>33.553922</v>
      </c>
      <c r="J1337" s="11">
        <v>44.420431999999998</v>
      </c>
      <c r="K1337" s="10" t="s">
        <v>1351</v>
      </c>
    </row>
    <row r="1338" spans="1:11" ht="12" hidden="1" customHeight="1">
      <c r="A1338" s="10" t="s">
        <v>51</v>
      </c>
      <c r="B1338" s="10" t="s">
        <v>0</v>
      </c>
      <c r="C1338" s="10" t="s">
        <v>170</v>
      </c>
      <c r="D1338" s="10" t="s">
        <v>168</v>
      </c>
      <c r="E1338" s="11">
        <v>767325</v>
      </c>
      <c r="F1338" s="10" t="s">
        <v>4905</v>
      </c>
      <c r="G1338" s="10" t="s">
        <v>4906</v>
      </c>
      <c r="H1338" s="10" t="s">
        <v>4907</v>
      </c>
      <c r="I1338" s="11">
        <v>33.542973000000003</v>
      </c>
      <c r="J1338" s="11">
        <v>44.394832999999998</v>
      </c>
      <c r="K1338" s="10" t="s">
        <v>1351</v>
      </c>
    </row>
    <row r="1339" spans="1:11" ht="12" hidden="1" customHeight="1">
      <c r="A1339" s="10" t="s">
        <v>51</v>
      </c>
      <c r="B1339" s="10" t="s">
        <v>0</v>
      </c>
      <c r="C1339" s="10" t="s">
        <v>170</v>
      </c>
      <c r="D1339" s="10" t="s">
        <v>168</v>
      </c>
      <c r="E1339" s="11">
        <v>767301</v>
      </c>
      <c r="F1339" s="10" t="s">
        <v>4908</v>
      </c>
      <c r="G1339" s="10" t="s">
        <v>4909</v>
      </c>
      <c r="H1339" s="10" t="s">
        <v>4910</v>
      </c>
      <c r="I1339" s="11">
        <v>33.552263000000004</v>
      </c>
      <c r="J1339" s="11">
        <v>44.399135999999999</v>
      </c>
      <c r="K1339" s="10" t="s">
        <v>1351</v>
      </c>
    </row>
    <row r="1340" spans="1:11" ht="12" hidden="1" customHeight="1">
      <c r="A1340" s="10" t="s">
        <v>51</v>
      </c>
      <c r="B1340" s="10" t="s">
        <v>0</v>
      </c>
      <c r="C1340" s="10" t="s">
        <v>170</v>
      </c>
      <c r="D1340" s="10" t="s">
        <v>168</v>
      </c>
      <c r="E1340" s="11">
        <v>767287</v>
      </c>
      <c r="F1340" s="10" t="s">
        <v>4911</v>
      </c>
      <c r="G1340" s="10" t="s">
        <v>4912</v>
      </c>
      <c r="H1340" s="10" t="s">
        <v>4913</v>
      </c>
      <c r="I1340" s="11">
        <v>33.550432000000001</v>
      </c>
      <c r="J1340" s="11">
        <v>44.390101000000001</v>
      </c>
      <c r="K1340" s="10" t="s">
        <v>1351</v>
      </c>
    </row>
    <row r="1341" spans="1:11" ht="12" hidden="1" customHeight="1">
      <c r="A1341" s="10" t="s">
        <v>51</v>
      </c>
      <c r="B1341" s="10" t="s">
        <v>0</v>
      </c>
      <c r="C1341" s="10" t="s">
        <v>170</v>
      </c>
      <c r="D1341" s="10" t="s">
        <v>168</v>
      </c>
      <c r="E1341" s="11">
        <v>767206</v>
      </c>
      <c r="F1341" s="10" t="s">
        <v>4914</v>
      </c>
      <c r="G1341" s="10" t="s">
        <v>4915</v>
      </c>
      <c r="H1341" s="10" t="s">
        <v>4103</v>
      </c>
      <c r="I1341" s="11">
        <v>33.540666000000002</v>
      </c>
      <c r="J1341" s="11">
        <v>44.415291000000003</v>
      </c>
      <c r="K1341" s="10" t="s">
        <v>1351</v>
      </c>
    </row>
    <row r="1342" spans="1:11" ht="12" hidden="1" customHeight="1">
      <c r="A1342" s="10" t="s">
        <v>51</v>
      </c>
      <c r="B1342" s="10" t="s">
        <v>0</v>
      </c>
      <c r="C1342" s="10" t="s">
        <v>170</v>
      </c>
      <c r="D1342" s="10" t="s">
        <v>168</v>
      </c>
      <c r="E1342" s="11">
        <v>767258</v>
      </c>
      <c r="F1342" s="10" t="s">
        <v>4916</v>
      </c>
      <c r="G1342" s="10" t="s">
        <v>4917</v>
      </c>
      <c r="H1342" s="10" t="s">
        <v>4918</v>
      </c>
      <c r="I1342" s="11">
        <v>33.537764000000003</v>
      </c>
      <c r="J1342" s="11">
        <v>44.408856999999998</v>
      </c>
      <c r="K1342" s="10" t="s">
        <v>1351</v>
      </c>
    </row>
    <row r="1343" spans="1:11" ht="12" hidden="1" customHeight="1">
      <c r="A1343" s="10" t="s">
        <v>51</v>
      </c>
      <c r="B1343" s="10" t="s">
        <v>0</v>
      </c>
      <c r="C1343" s="10" t="s">
        <v>170</v>
      </c>
      <c r="D1343" s="10" t="s">
        <v>168</v>
      </c>
      <c r="E1343" s="11">
        <v>767253</v>
      </c>
      <c r="F1343" s="10" t="s">
        <v>4919</v>
      </c>
      <c r="G1343" s="10" t="s">
        <v>4920</v>
      </c>
      <c r="H1343" s="10" t="s">
        <v>4921</v>
      </c>
      <c r="I1343" s="11">
        <v>33.546559000000002</v>
      </c>
      <c r="J1343" s="11">
        <v>44.435499999999998</v>
      </c>
      <c r="K1343" s="10" t="s">
        <v>1351</v>
      </c>
    </row>
    <row r="1344" spans="1:11" ht="12" hidden="1" customHeight="1">
      <c r="A1344" s="10" t="s">
        <v>51</v>
      </c>
      <c r="B1344" s="10" t="s">
        <v>0</v>
      </c>
      <c r="C1344" s="10" t="s">
        <v>170</v>
      </c>
      <c r="D1344" s="10" t="s">
        <v>168</v>
      </c>
      <c r="E1344" s="11">
        <v>767259</v>
      </c>
      <c r="F1344" s="10" t="s">
        <v>4922</v>
      </c>
      <c r="G1344" s="10" t="s">
        <v>4923</v>
      </c>
      <c r="H1344" s="10" t="s">
        <v>4103</v>
      </c>
      <c r="I1344" s="11">
        <v>33.553770999999998</v>
      </c>
      <c r="J1344" s="11">
        <v>44.437724000000003</v>
      </c>
      <c r="K1344" s="10" t="s">
        <v>1351</v>
      </c>
    </row>
    <row r="1345" spans="1:11" ht="12" hidden="1" customHeight="1">
      <c r="A1345" s="10" t="s">
        <v>51</v>
      </c>
      <c r="B1345" s="10" t="s">
        <v>0</v>
      </c>
      <c r="C1345" s="10" t="s">
        <v>170</v>
      </c>
      <c r="D1345" s="10" t="s">
        <v>168</v>
      </c>
      <c r="E1345" s="11">
        <v>767208</v>
      </c>
      <c r="F1345" s="10" t="s">
        <v>4924</v>
      </c>
      <c r="G1345" s="10" t="s">
        <v>4925</v>
      </c>
      <c r="H1345" s="10" t="s">
        <v>4103</v>
      </c>
      <c r="I1345" s="11">
        <v>33.545501999999999</v>
      </c>
      <c r="J1345" s="11">
        <v>44.423521999999998</v>
      </c>
      <c r="K1345" s="10" t="s">
        <v>1351</v>
      </c>
    </row>
    <row r="1346" spans="1:11" ht="12" hidden="1" customHeight="1">
      <c r="A1346" s="10" t="s">
        <v>51</v>
      </c>
      <c r="B1346" s="10" t="s">
        <v>0</v>
      </c>
      <c r="C1346" s="10" t="s">
        <v>170</v>
      </c>
      <c r="D1346" s="10" t="s">
        <v>168</v>
      </c>
      <c r="E1346" s="11">
        <v>767209</v>
      </c>
      <c r="F1346" s="10" t="s">
        <v>4926</v>
      </c>
      <c r="G1346" s="10" t="s">
        <v>4927</v>
      </c>
      <c r="H1346" s="10" t="s">
        <v>4103</v>
      </c>
      <c r="I1346" s="11">
        <v>33.558005999999999</v>
      </c>
      <c r="J1346" s="11">
        <v>44.425358000000003</v>
      </c>
      <c r="K1346" s="10" t="s">
        <v>1351</v>
      </c>
    </row>
    <row r="1347" spans="1:11" ht="12" hidden="1" customHeight="1">
      <c r="A1347" s="10" t="s">
        <v>51</v>
      </c>
      <c r="B1347" s="10" t="s">
        <v>0</v>
      </c>
      <c r="C1347" s="10" t="s">
        <v>170</v>
      </c>
      <c r="D1347" s="10" t="s">
        <v>168</v>
      </c>
      <c r="E1347" s="11">
        <v>767493</v>
      </c>
      <c r="F1347" s="10" t="s">
        <v>4928</v>
      </c>
      <c r="G1347" s="10" t="s">
        <v>4929</v>
      </c>
      <c r="H1347" s="10" t="s">
        <v>4930</v>
      </c>
      <c r="I1347" s="11">
        <v>33.383125999999997</v>
      </c>
      <c r="J1347" s="11">
        <v>44.375667</v>
      </c>
      <c r="K1347" s="10" t="s">
        <v>1351</v>
      </c>
    </row>
    <row r="1348" spans="1:11" ht="12" hidden="1" customHeight="1">
      <c r="A1348" s="10" t="s">
        <v>51</v>
      </c>
      <c r="B1348" s="10" t="s">
        <v>0</v>
      </c>
      <c r="C1348" s="10" t="s">
        <v>170</v>
      </c>
      <c r="D1348" s="10" t="s">
        <v>168</v>
      </c>
      <c r="E1348" s="11">
        <v>767494</v>
      </c>
      <c r="F1348" s="10" t="s">
        <v>4931</v>
      </c>
      <c r="G1348" s="10" t="s">
        <v>4932</v>
      </c>
      <c r="H1348" s="10" t="s">
        <v>4933</v>
      </c>
      <c r="I1348" s="11">
        <v>33.381245</v>
      </c>
      <c r="J1348" s="11">
        <v>44.375458999999999</v>
      </c>
      <c r="K1348" s="10" t="s">
        <v>1351</v>
      </c>
    </row>
    <row r="1349" spans="1:11" ht="12" hidden="1" customHeight="1">
      <c r="A1349" s="10" t="s">
        <v>51</v>
      </c>
      <c r="B1349" s="10" t="s">
        <v>0</v>
      </c>
      <c r="C1349" s="10" t="s">
        <v>170</v>
      </c>
      <c r="D1349" s="10" t="s">
        <v>168</v>
      </c>
      <c r="E1349" s="11">
        <v>767488</v>
      </c>
      <c r="F1349" s="10" t="s">
        <v>4934</v>
      </c>
      <c r="G1349" s="10" t="s">
        <v>4935</v>
      </c>
      <c r="H1349" s="10" t="s">
        <v>4936</v>
      </c>
      <c r="I1349" s="11">
        <v>33.383159999999997</v>
      </c>
      <c r="J1349" s="11">
        <v>44.395904000000002</v>
      </c>
      <c r="K1349" s="10" t="s">
        <v>1351</v>
      </c>
    </row>
    <row r="1350" spans="1:11" ht="12" hidden="1" customHeight="1">
      <c r="A1350" s="10" t="s">
        <v>51</v>
      </c>
      <c r="B1350" s="10" t="s">
        <v>0</v>
      </c>
      <c r="C1350" s="10" t="s">
        <v>170</v>
      </c>
      <c r="D1350" s="10" t="s">
        <v>168</v>
      </c>
      <c r="E1350" s="11">
        <v>767489</v>
      </c>
      <c r="F1350" s="10" t="s">
        <v>4937</v>
      </c>
      <c r="G1350" s="10" t="s">
        <v>4938</v>
      </c>
      <c r="H1350" s="10" t="s">
        <v>4939</v>
      </c>
      <c r="I1350" s="11">
        <v>33.383159999999997</v>
      </c>
      <c r="J1350" s="11">
        <v>44.395901000000002</v>
      </c>
      <c r="K1350" s="10" t="s">
        <v>1351</v>
      </c>
    </row>
    <row r="1351" spans="1:11" ht="12" hidden="1" customHeight="1">
      <c r="A1351" s="10" t="s">
        <v>51</v>
      </c>
      <c r="B1351" s="10" t="s">
        <v>0</v>
      </c>
      <c r="C1351" s="10" t="s">
        <v>170</v>
      </c>
      <c r="D1351" s="10" t="s">
        <v>168</v>
      </c>
      <c r="E1351" s="11">
        <v>767581</v>
      </c>
      <c r="F1351" s="10" t="s">
        <v>995</v>
      </c>
      <c r="G1351" s="10" t="s">
        <v>441</v>
      </c>
      <c r="H1351" s="10" t="s">
        <v>4940</v>
      </c>
      <c r="I1351" s="11">
        <v>33.393720999999999</v>
      </c>
      <c r="J1351" s="11">
        <v>44.343156</v>
      </c>
      <c r="K1351" s="10" t="s">
        <v>1351</v>
      </c>
    </row>
    <row r="1352" spans="1:11" ht="12" hidden="1" customHeight="1">
      <c r="A1352" s="10" t="s">
        <v>51</v>
      </c>
      <c r="B1352" s="10" t="s">
        <v>0</v>
      </c>
      <c r="C1352" s="10" t="s">
        <v>170</v>
      </c>
      <c r="D1352" s="10" t="s">
        <v>168</v>
      </c>
      <c r="E1352" s="11">
        <v>767357</v>
      </c>
      <c r="F1352" s="10" t="s">
        <v>4941</v>
      </c>
      <c r="G1352" s="10" t="s">
        <v>4942</v>
      </c>
      <c r="H1352" s="10" t="s">
        <v>4943</v>
      </c>
      <c r="I1352" s="11">
        <v>33.419199999999996</v>
      </c>
      <c r="J1352" s="11">
        <v>44.421844999999998</v>
      </c>
      <c r="K1352" s="10" t="s">
        <v>1351</v>
      </c>
    </row>
    <row r="1353" spans="1:11" ht="12" hidden="1" customHeight="1">
      <c r="A1353" s="10" t="s">
        <v>51</v>
      </c>
      <c r="B1353" s="10" t="s">
        <v>0</v>
      </c>
      <c r="C1353" s="10" t="s">
        <v>170</v>
      </c>
      <c r="D1353" s="10" t="s">
        <v>168</v>
      </c>
      <c r="E1353" s="11">
        <v>767456</v>
      </c>
      <c r="F1353" s="10" t="s">
        <v>4944</v>
      </c>
      <c r="G1353" s="10" t="s">
        <v>4945</v>
      </c>
      <c r="H1353" s="10" t="s">
        <v>4946</v>
      </c>
      <c r="I1353" s="11">
        <v>33.410302999999999</v>
      </c>
      <c r="J1353" s="11">
        <v>44.40746</v>
      </c>
      <c r="K1353" s="10" t="s">
        <v>1351</v>
      </c>
    </row>
    <row r="1354" spans="1:11" ht="12" hidden="1" customHeight="1">
      <c r="A1354" s="10" t="s">
        <v>51</v>
      </c>
      <c r="B1354" s="10" t="s">
        <v>0</v>
      </c>
      <c r="C1354" s="10" t="s">
        <v>170</v>
      </c>
      <c r="D1354" s="10" t="s">
        <v>168</v>
      </c>
      <c r="E1354" s="11">
        <v>767467</v>
      </c>
      <c r="F1354" s="10" t="s">
        <v>4947</v>
      </c>
      <c r="G1354" s="10" t="s">
        <v>4948</v>
      </c>
      <c r="H1354" s="10" t="s">
        <v>4949</v>
      </c>
      <c r="I1354" s="11">
        <v>33.421773999999999</v>
      </c>
      <c r="J1354" s="11">
        <v>44.409075999999999</v>
      </c>
      <c r="K1354" s="10" t="s">
        <v>1351</v>
      </c>
    </row>
    <row r="1355" spans="1:11" ht="12" hidden="1" customHeight="1">
      <c r="A1355" s="10" t="s">
        <v>51</v>
      </c>
      <c r="B1355" s="10" t="s">
        <v>0</v>
      </c>
      <c r="C1355" s="10" t="s">
        <v>170</v>
      </c>
      <c r="D1355" s="10" t="s">
        <v>168</v>
      </c>
      <c r="E1355" s="11">
        <v>767210</v>
      </c>
      <c r="F1355" s="10" t="s">
        <v>4950</v>
      </c>
      <c r="G1355" s="10" t="s">
        <v>4951</v>
      </c>
      <c r="H1355" s="10" t="s">
        <v>4952</v>
      </c>
      <c r="I1355" s="11">
        <v>33.425139999999999</v>
      </c>
      <c r="J1355" s="11">
        <v>44.389513000000001</v>
      </c>
      <c r="K1355" s="10" t="s">
        <v>1351</v>
      </c>
    </row>
    <row r="1356" spans="1:11" ht="12" hidden="1" customHeight="1">
      <c r="A1356" s="10" t="s">
        <v>51</v>
      </c>
      <c r="B1356" s="10" t="s">
        <v>0</v>
      </c>
      <c r="C1356" s="10" t="s">
        <v>170</v>
      </c>
      <c r="D1356" s="10" t="s">
        <v>168</v>
      </c>
      <c r="E1356" s="11">
        <v>710700</v>
      </c>
      <c r="F1356" s="10" t="s">
        <v>996</v>
      </c>
      <c r="G1356" s="10" t="s">
        <v>442</v>
      </c>
      <c r="H1356" s="10" t="s">
        <v>4953</v>
      </c>
      <c r="I1356" s="11">
        <v>33.409999999999997</v>
      </c>
      <c r="J1356" s="11">
        <v>44.4</v>
      </c>
      <c r="K1356" s="10" t="s">
        <v>1351</v>
      </c>
    </row>
    <row r="1357" spans="1:11" ht="12" hidden="1" customHeight="1">
      <c r="A1357" s="10" t="s">
        <v>51</v>
      </c>
      <c r="B1357" s="10" t="s">
        <v>0</v>
      </c>
      <c r="C1357" s="10" t="s">
        <v>170</v>
      </c>
      <c r="D1357" s="10" t="s">
        <v>168</v>
      </c>
      <c r="E1357" s="11">
        <v>767492</v>
      </c>
      <c r="F1357" s="10" t="s">
        <v>4954</v>
      </c>
      <c r="G1357" s="10" t="s">
        <v>4955</v>
      </c>
      <c r="H1357" s="10" t="s">
        <v>4956</v>
      </c>
      <c r="I1357" s="11">
        <v>33.377115000000003</v>
      </c>
      <c r="J1357" s="11">
        <v>44.369684999999997</v>
      </c>
      <c r="K1357" s="10" t="s">
        <v>1351</v>
      </c>
    </row>
    <row r="1358" spans="1:11" ht="12" hidden="1" customHeight="1">
      <c r="A1358" s="10" t="s">
        <v>51</v>
      </c>
      <c r="B1358" s="10" t="s">
        <v>0</v>
      </c>
      <c r="C1358" s="10" t="s">
        <v>170</v>
      </c>
      <c r="D1358" s="10" t="s">
        <v>168</v>
      </c>
      <c r="E1358" s="11">
        <v>767491</v>
      </c>
      <c r="F1358" s="10" t="s">
        <v>997</v>
      </c>
      <c r="G1358" s="10" t="s">
        <v>443</v>
      </c>
      <c r="H1358" s="10" t="s">
        <v>4957</v>
      </c>
      <c r="I1358" s="11">
        <v>33.379632999999998</v>
      </c>
      <c r="J1358" s="11">
        <v>44.369464000000001</v>
      </c>
      <c r="K1358" s="10" t="s">
        <v>1351</v>
      </c>
    </row>
    <row r="1359" spans="1:11" ht="12" hidden="1" customHeight="1">
      <c r="A1359" s="10" t="s">
        <v>51</v>
      </c>
      <c r="B1359" s="10" t="s">
        <v>0</v>
      </c>
      <c r="C1359" s="10" t="s">
        <v>170</v>
      </c>
      <c r="D1359" s="10" t="s">
        <v>168</v>
      </c>
      <c r="E1359" s="11">
        <v>767476</v>
      </c>
      <c r="F1359" s="10" t="s">
        <v>4958</v>
      </c>
      <c r="G1359" s="10" t="s">
        <v>4959</v>
      </c>
      <c r="H1359" s="10" t="s">
        <v>4960</v>
      </c>
      <c r="I1359" s="11">
        <v>33.377115000000003</v>
      </c>
      <c r="J1359" s="11">
        <v>44.364263000000001</v>
      </c>
      <c r="K1359" s="10" t="s">
        <v>1351</v>
      </c>
    </row>
    <row r="1360" spans="1:11" ht="12" hidden="1" customHeight="1">
      <c r="A1360" s="10" t="s">
        <v>51</v>
      </c>
      <c r="B1360" s="10" t="s">
        <v>0</v>
      </c>
      <c r="C1360" s="10" t="s">
        <v>170</v>
      </c>
      <c r="D1360" s="10" t="s">
        <v>168</v>
      </c>
      <c r="E1360" s="11">
        <v>767572</v>
      </c>
      <c r="F1360" s="10" t="s">
        <v>4961</v>
      </c>
      <c r="G1360" s="10" t="s">
        <v>4962</v>
      </c>
      <c r="H1360" s="10" t="s">
        <v>4963</v>
      </c>
      <c r="I1360" s="11">
        <v>33.365288</v>
      </c>
      <c r="J1360" s="11">
        <v>44.382444999999997</v>
      </c>
      <c r="K1360" s="10" t="s">
        <v>1351</v>
      </c>
    </row>
    <row r="1361" spans="1:11" ht="12" hidden="1" customHeight="1">
      <c r="A1361" s="10" t="s">
        <v>51</v>
      </c>
      <c r="B1361" s="10" t="s">
        <v>0</v>
      </c>
      <c r="C1361" s="10" t="s">
        <v>170</v>
      </c>
      <c r="D1361" s="10" t="s">
        <v>168</v>
      </c>
      <c r="E1361" s="11">
        <v>767495</v>
      </c>
      <c r="F1361" s="10" t="s">
        <v>4964</v>
      </c>
      <c r="G1361" s="10" t="s">
        <v>4965</v>
      </c>
      <c r="H1361" s="10" t="s">
        <v>4966</v>
      </c>
      <c r="I1361" s="11">
        <v>33.364156000000001</v>
      </c>
      <c r="J1361" s="11">
        <v>44.382755000000003</v>
      </c>
      <c r="K1361" s="10" t="s">
        <v>1351</v>
      </c>
    </row>
    <row r="1362" spans="1:11" ht="12" hidden="1" customHeight="1">
      <c r="A1362" s="10" t="s">
        <v>51</v>
      </c>
      <c r="B1362" s="10" t="s">
        <v>0</v>
      </c>
      <c r="C1362" s="10" t="s">
        <v>170</v>
      </c>
      <c r="D1362" s="10" t="s">
        <v>168</v>
      </c>
      <c r="E1362" s="11">
        <v>710717</v>
      </c>
      <c r="F1362" s="10" t="s">
        <v>4967</v>
      </c>
      <c r="G1362" s="10" t="s">
        <v>4968</v>
      </c>
      <c r="H1362" s="10" t="s">
        <v>4969</v>
      </c>
      <c r="I1362" s="11">
        <v>33.58</v>
      </c>
      <c r="J1362" s="11">
        <v>44.33</v>
      </c>
      <c r="K1362" s="10" t="s">
        <v>1351</v>
      </c>
    </row>
    <row r="1363" spans="1:11" ht="12" hidden="1" customHeight="1">
      <c r="A1363" s="10" t="s">
        <v>51</v>
      </c>
      <c r="B1363" s="10" t="s">
        <v>0</v>
      </c>
      <c r="C1363" s="10" t="s">
        <v>170</v>
      </c>
      <c r="D1363" s="10" t="s">
        <v>168</v>
      </c>
      <c r="E1363" s="11">
        <v>767120</v>
      </c>
      <c r="F1363" s="10" t="s">
        <v>998</v>
      </c>
      <c r="G1363" s="10" t="s">
        <v>444</v>
      </c>
      <c r="H1363" s="10" t="s">
        <v>4970</v>
      </c>
      <c r="I1363" s="11">
        <v>33.457500000000003</v>
      </c>
      <c r="J1363" s="11">
        <v>44.351944439999997</v>
      </c>
      <c r="K1363" s="10" t="s">
        <v>1351</v>
      </c>
    </row>
    <row r="1364" spans="1:11" ht="12" hidden="1" customHeight="1">
      <c r="A1364" s="10" t="s">
        <v>51</v>
      </c>
      <c r="B1364" s="10" t="s">
        <v>0</v>
      </c>
      <c r="C1364" s="10" t="s">
        <v>170</v>
      </c>
      <c r="D1364" s="10" t="s">
        <v>168</v>
      </c>
      <c r="E1364" s="11">
        <v>710758</v>
      </c>
      <c r="F1364" s="10" t="s">
        <v>4971</v>
      </c>
      <c r="G1364" s="10" t="s">
        <v>4972</v>
      </c>
      <c r="H1364" s="10" t="s">
        <v>4103</v>
      </c>
      <c r="I1364" s="11">
        <v>33.549999999999997</v>
      </c>
      <c r="J1364" s="11">
        <v>44.4</v>
      </c>
      <c r="K1364" s="10" t="s">
        <v>1351</v>
      </c>
    </row>
    <row r="1365" spans="1:11" ht="12" hidden="1" customHeight="1">
      <c r="A1365" s="10" t="s">
        <v>51</v>
      </c>
      <c r="B1365" s="10" t="s">
        <v>0</v>
      </c>
      <c r="C1365" s="10" t="s">
        <v>170</v>
      </c>
      <c r="D1365" s="10" t="s">
        <v>168</v>
      </c>
      <c r="E1365" s="11">
        <v>767332</v>
      </c>
      <c r="F1365" s="10" t="s">
        <v>4973</v>
      </c>
      <c r="G1365" s="10" t="s">
        <v>4974</v>
      </c>
      <c r="H1365" s="10" t="s">
        <v>4975</v>
      </c>
      <c r="I1365" s="11">
        <v>33.398000000000003</v>
      </c>
      <c r="J1365" s="11">
        <v>44.359000000000002</v>
      </c>
      <c r="K1365" s="10" t="s">
        <v>1351</v>
      </c>
    </row>
    <row r="1366" spans="1:11" ht="12" hidden="1" customHeight="1">
      <c r="A1366" s="10" t="s">
        <v>51</v>
      </c>
      <c r="B1366" s="10" t="s">
        <v>0</v>
      </c>
      <c r="C1366" s="10" t="s">
        <v>170</v>
      </c>
      <c r="D1366" s="10" t="s">
        <v>168</v>
      </c>
      <c r="E1366" s="11">
        <v>767249</v>
      </c>
      <c r="F1366" s="10" t="s">
        <v>999</v>
      </c>
      <c r="G1366" s="10" t="s">
        <v>445</v>
      </c>
      <c r="H1366" s="10" t="s">
        <v>4976</v>
      </c>
      <c r="I1366" s="11">
        <v>33.549655000000001</v>
      </c>
      <c r="J1366" s="11">
        <v>44.408999999999999</v>
      </c>
      <c r="K1366" s="10" t="s">
        <v>1351</v>
      </c>
    </row>
    <row r="1367" spans="1:11" ht="12" hidden="1" customHeight="1">
      <c r="A1367" s="10" t="s">
        <v>51</v>
      </c>
      <c r="B1367" s="10" t="s">
        <v>0</v>
      </c>
      <c r="C1367" s="10" t="s">
        <v>170</v>
      </c>
      <c r="D1367" s="10" t="s">
        <v>168</v>
      </c>
      <c r="E1367" s="11">
        <v>767238</v>
      </c>
      <c r="F1367" s="10" t="s">
        <v>4977</v>
      </c>
      <c r="G1367" s="10" t="s">
        <v>4978</v>
      </c>
      <c r="H1367" s="10" t="s">
        <v>4979</v>
      </c>
      <c r="I1367" s="11">
        <v>33.554777999999999</v>
      </c>
      <c r="J1367" s="11">
        <v>44.427126999999999</v>
      </c>
      <c r="K1367" s="10" t="s">
        <v>1351</v>
      </c>
    </row>
    <row r="1368" spans="1:11" ht="12" hidden="1" customHeight="1">
      <c r="A1368" s="10" t="s">
        <v>51</v>
      </c>
      <c r="B1368" s="10" t="s">
        <v>0</v>
      </c>
      <c r="C1368" s="10" t="s">
        <v>170</v>
      </c>
      <c r="D1368" s="10" t="s">
        <v>168</v>
      </c>
      <c r="E1368" s="11">
        <v>767237</v>
      </c>
      <c r="F1368" s="10" t="s">
        <v>4980</v>
      </c>
      <c r="G1368" s="10" t="s">
        <v>4981</v>
      </c>
      <c r="H1368" s="10" t="s">
        <v>4103</v>
      </c>
      <c r="I1368" s="11">
        <v>33.560065000000002</v>
      </c>
      <c r="J1368" s="11">
        <v>44.433698999999997</v>
      </c>
      <c r="K1368" s="10" t="s">
        <v>1351</v>
      </c>
    </row>
    <row r="1369" spans="1:11" ht="12" hidden="1" customHeight="1">
      <c r="A1369" s="10" t="s">
        <v>51</v>
      </c>
      <c r="B1369" s="10" t="s">
        <v>0</v>
      </c>
      <c r="C1369" s="10" t="s">
        <v>170</v>
      </c>
      <c r="D1369" s="10" t="s">
        <v>168</v>
      </c>
      <c r="E1369" s="11">
        <v>767339</v>
      </c>
      <c r="F1369" s="10" t="s">
        <v>4982</v>
      </c>
      <c r="G1369" s="10" t="s">
        <v>4983</v>
      </c>
      <c r="H1369" s="10" t="s">
        <v>4984</v>
      </c>
      <c r="I1369" s="11">
        <v>33.424956999999999</v>
      </c>
      <c r="J1369" s="11">
        <v>44.350529000000002</v>
      </c>
      <c r="K1369" s="10" t="s">
        <v>1351</v>
      </c>
    </row>
    <row r="1370" spans="1:11" ht="12" hidden="1" customHeight="1">
      <c r="A1370" s="10" t="s">
        <v>51</v>
      </c>
      <c r="B1370" s="10" t="s">
        <v>0</v>
      </c>
      <c r="C1370" s="10" t="s">
        <v>170</v>
      </c>
      <c r="D1370" s="10" t="s">
        <v>168</v>
      </c>
      <c r="E1370" s="11">
        <v>700306</v>
      </c>
      <c r="F1370" s="10" t="s">
        <v>1000</v>
      </c>
      <c r="G1370" s="10" t="s">
        <v>446</v>
      </c>
      <c r="H1370" s="10" t="s">
        <v>4985</v>
      </c>
      <c r="I1370" s="11">
        <v>33.380000000000003</v>
      </c>
      <c r="J1370" s="11">
        <v>44.39</v>
      </c>
      <c r="K1370" s="10" t="s">
        <v>1351</v>
      </c>
    </row>
    <row r="1371" spans="1:11" ht="12" hidden="1" customHeight="1">
      <c r="A1371" s="10" t="s">
        <v>51</v>
      </c>
      <c r="B1371" s="10" t="s">
        <v>0</v>
      </c>
      <c r="C1371" s="10" t="s">
        <v>170</v>
      </c>
      <c r="D1371" s="10" t="s">
        <v>168</v>
      </c>
      <c r="E1371" s="11">
        <v>767520</v>
      </c>
      <c r="F1371" s="10" t="s">
        <v>4986</v>
      </c>
      <c r="G1371" s="10" t="s">
        <v>4987</v>
      </c>
      <c r="H1371" s="10" t="s">
        <v>4988</v>
      </c>
      <c r="I1371" s="11">
        <v>33.438583000000001</v>
      </c>
      <c r="J1371" s="11">
        <v>44.439422999999998</v>
      </c>
      <c r="K1371" s="10" t="s">
        <v>1351</v>
      </c>
    </row>
    <row r="1372" spans="1:11" ht="12" hidden="1" customHeight="1">
      <c r="A1372" s="10" t="s">
        <v>51</v>
      </c>
      <c r="B1372" s="10" t="s">
        <v>0</v>
      </c>
      <c r="C1372" s="10" t="s">
        <v>170</v>
      </c>
      <c r="D1372" s="10" t="s">
        <v>168</v>
      </c>
      <c r="E1372" s="11">
        <v>700309</v>
      </c>
      <c r="F1372" s="10" t="s">
        <v>1001</v>
      </c>
      <c r="G1372" s="10" t="s">
        <v>447</v>
      </c>
      <c r="H1372" s="10" t="s">
        <v>4989</v>
      </c>
      <c r="I1372" s="11">
        <v>33.4</v>
      </c>
      <c r="J1372" s="11">
        <v>44.36</v>
      </c>
      <c r="K1372" s="10" t="s">
        <v>1351</v>
      </c>
    </row>
    <row r="1373" spans="1:11" ht="12" hidden="1" customHeight="1">
      <c r="A1373" s="10" t="s">
        <v>51</v>
      </c>
      <c r="B1373" s="10" t="s">
        <v>0</v>
      </c>
      <c r="C1373" s="10" t="s">
        <v>170</v>
      </c>
      <c r="D1373" s="10" t="s">
        <v>168</v>
      </c>
      <c r="E1373" s="11">
        <v>767490</v>
      </c>
      <c r="F1373" s="10" t="s">
        <v>4990</v>
      </c>
      <c r="G1373" s="10" t="s">
        <v>4991</v>
      </c>
      <c r="H1373" s="10" t="s">
        <v>4992</v>
      </c>
      <c r="I1373" s="11">
        <v>33.405403</v>
      </c>
      <c r="J1373" s="11">
        <v>44.365547999999997</v>
      </c>
      <c r="K1373" s="10" t="s">
        <v>1351</v>
      </c>
    </row>
    <row r="1374" spans="1:11" ht="12" hidden="1" customHeight="1">
      <c r="A1374" s="10" t="s">
        <v>51</v>
      </c>
      <c r="B1374" s="10" t="s">
        <v>0</v>
      </c>
      <c r="C1374" s="10" t="s">
        <v>170</v>
      </c>
      <c r="D1374" s="10" t="s">
        <v>168</v>
      </c>
      <c r="E1374" s="11">
        <v>767310</v>
      </c>
      <c r="F1374" s="10" t="s">
        <v>4993</v>
      </c>
      <c r="G1374" s="10" t="s">
        <v>4994</v>
      </c>
      <c r="H1374" s="10" t="s">
        <v>4995</v>
      </c>
      <c r="I1374" s="11">
        <v>33.405405000000002</v>
      </c>
      <c r="J1374" s="11">
        <v>44.365558999999998</v>
      </c>
      <c r="K1374" s="10" t="s">
        <v>1351</v>
      </c>
    </row>
    <row r="1375" spans="1:11" ht="12" hidden="1" customHeight="1">
      <c r="A1375" s="10" t="s">
        <v>51</v>
      </c>
      <c r="B1375" s="10" t="s">
        <v>0</v>
      </c>
      <c r="C1375" s="10" t="s">
        <v>170</v>
      </c>
      <c r="D1375" s="10" t="s">
        <v>168</v>
      </c>
      <c r="E1375" s="11">
        <v>700307</v>
      </c>
      <c r="F1375" s="10" t="s">
        <v>1002</v>
      </c>
      <c r="G1375" s="10" t="s">
        <v>448</v>
      </c>
      <c r="H1375" s="10" t="s">
        <v>4996</v>
      </c>
      <c r="I1375" s="11">
        <v>33.36</v>
      </c>
      <c r="J1375" s="11">
        <v>44.39</v>
      </c>
      <c r="K1375" s="10" t="s">
        <v>1351</v>
      </c>
    </row>
    <row r="1376" spans="1:11" ht="12" hidden="1" customHeight="1">
      <c r="A1376" s="10" t="s">
        <v>51</v>
      </c>
      <c r="B1376" s="10" t="s">
        <v>0</v>
      </c>
      <c r="C1376" s="10" t="s">
        <v>173</v>
      </c>
      <c r="D1376" s="10" t="s">
        <v>171</v>
      </c>
      <c r="E1376" s="11">
        <v>710754</v>
      </c>
      <c r="F1376" s="10" t="s">
        <v>4997</v>
      </c>
      <c r="G1376" s="10" t="s">
        <v>676</v>
      </c>
      <c r="H1376" s="10" t="s">
        <v>3610</v>
      </c>
      <c r="I1376" s="11">
        <v>33.340000000000003</v>
      </c>
      <c r="J1376" s="11">
        <v>44.34</v>
      </c>
      <c r="K1376" s="10" t="s">
        <v>1351</v>
      </c>
    </row>
    <row r="1377" spans="1:11" ht="12" hidden="1" customHeight="1">
      <c r="A1377" s="10" t="s">
        <v>51</v>
      </c>
      <c r="B1377" s="10" t="s">
        <v>0</v>
      </c>
      <c r="C1377" s="10" t="s">
        <v>173</v>
      </c>
      <c r="D1377" s="10" t="s">
        <v>171</v>
      </c>
      <c r="E1377" s="11">
        <v>767134</v>
      </c>
      <c r="F1377" s="10" t="s">
        <v>4998</v>
      </c>
      <c r="G1377" s="10" t="s">
        <v>4999</v>
      </c>
      <c r="H1377" s="10" t="s">
        <v>5000</v>
      </c>
      <c r="I1377" s="11">
        <v>33.491213999999999</v>
      </c>
      <c r="J1377" s="11">
        <v>44.272029000000003</v>
      </c>
      <c r="K1377" s="10" t="s">
        <v>1351</v>
      </c>
    </row>
    <row r="1378" spans="1:11" ht="12" hidden="1" customHeight="1">
      <c r="A1378" s="10" t="s">
        <v>51</v>
      </c>
      <c r="B1378" s="10" t="s">
        <v>0</v>
      </c>
      <c r="C1378" s="10" t="s">
        <v>173</v>
      </c>
      <c r="D1378" s="10" t="s">
        <v>171</v>
      </c>
      <c r="E1378" s="11">
        <v>767053</v>
      </c>
      <c r="F1378" s="10" t="s">
        <v>5001</v>
      </c>
      <c r="G1378" s="10" t="s">
        <v>5002</v>
      </c>
      <c r="H1378" s="10" t="s">
        <v>5003</v>
      </c>
      <c r="I1378" s="11">
        <v>33.402222219999999</v>
      </c>
      <c r="J1378" s="11">
        <v>44.308333330000004</v>
      </c>
      <c r="K1378" s="10" t="s">
        <v>1351</v>
      </c>
    </row>
    <row r="1379" spans="1:11" ht="12" hidden="1" customHeight="1">
      <c r="A1379" s="10" t="s">
        <v>51</v>
      </c>
      <c r="B1379" s="10" t="s">
        <v>0</v>
      </c>
      <c r="C1379" s="10" t="s">
        <v>173</v>
      </c>
      <c r="D1379" s="10" t="s">
        <v>171</v>
      </c>
      <c r="E1379" s="11">
        <v>767012</v>
      </c>
      <c r="F1379" s="10" t="s">
        <v>5004</v>
      </c>
      <c r="G1379" s="10" t="s">
        <v>5005</v>
      </c>
      <c r="H1379" s="10" t="s">
        <v>5006</v>
      </c>
      <c r="I1379" s="11">
        <v>33.498055559999997</v>
      </c>
      <c r="J1379" s="11">
        <v>44.256111109999999</v>
      </c>
      <c r="K1379" s="10" t="s">
        <v>1351</v>
      </c>
    </row>
    <row r="1380" spans="1:11" ht="12" hidden="1" customHeight="1">
      <c r="A1380" s="10" t="s">
        <v>51</v>
      </c>
      <c r="B1380" s="10" t="s">
        <v>0</v>
      </c>
      <c r="C1380" s="10" t="s">
        <v>173</v>
      </c>
      <c r="D1380" s="10" t="s">
        <v>171</v>
      </c>
      <c r="E1380" s="11">
        <v>710727</v>
      </c>
      <c r="F1380" s="10" t="s">
        <v>5007</v>
      </c>
      <c r="G1380" s="10" t="s">
        <v>5008</v>
      </c>
      <c r="H1380" s="10" t="s">
        <v>5009</v>
      </c>
      <c r="I1380" s="11">
        <v>33.369999999999997</v>
      </c>
      <c r="J1380" s="11">
        <v>44.29</v>
      </c>
      <c r="K1380" s="10" t="s">
        <v>1351</v>
      </c>
    </row>
    <row r="1381" spans="1:11" ht="12" hidden="1" customHeight="1">
      <c r="A1381" s="10" t="s">
        <v>51</v>
      </c>
      <c r="B1381" s="10" t="s">
        <v>0</v>
      </c>
      <c r="C1381" s="10" t="s">
        <v>173</v>
      </c>
      <c r="D1381" s="10" t="s">
        <v>171</v>
      </c>
      <c r="E1381" s="11">
        <v>700605</v>
      </c>
      <c r="F1381" s="10" t="s">
        <v>5010</v>
      </c>
      <c r="G1381" s="10" t="s">
        <v>5011</v>
      </c>
      <c r="H1381" s="10" t="s">
        <v>5012</v>
      </c>
      <c r="I1381" s="11">
        <v>33.369999999999997</v>
      </c>
      <c r="J1381" s="11">
        <v>44.33</v>
      </c>
      <c r="K1381" s="10" t="s">
        <v>1351</v>
      </c>
    </row>
    <row r="1382" spans="1:11" ht="12" hidden="1" customHeight="1">
      <c r="A1382" s="10" t="s">
        <v>51</v>
      </c>
      <c r="B1382" s="10" t="s">
        <v>0</v>
      </c>
      <c r="C1382" s="10" t="s">
        <v>176</v>
      </c>
      <c r="D1382" s="10" t="s">
        <v>174</v>
      </c>
      <c r="E1382" s="11">
        <v>767569</v>
      </c>
      <c r="F1382" s="10" t="s">
        <v>5013</v>
      </c>
      <c r="G1382" s="10" t="s">
        <v>5014</v>
      </c>
      <c r="H1382" s="10" t="s">
        <v>5015</v>
      </c>
      <c r="I1382" s="11">
        <v>33.215560000000004</v>
      </c>
      <c r="J1382" s="11">
        <v>44.389668</v>
      </c>
      <c r="K1382" s="10" t="s">
        <v>1351</v>
      </c>
    </row>
    <row r="1383" spans="1:11" ht="12" hidden="1" customHeight="1">
      <c r="A1383" s="10" t="s">
        <v>51</v>
      </c>
      <c r="B1383" s="10" t="s">
        <v>0</v>
      </c>
      <c r="C1383" s="10" t="s">
        <v>176</v>
      </c>
      <c r="D1383" s="10" t="s">
        <v>174</v>
      </c>
      <c r="E1383" s="11">
        <v>767549</v>
      </c>
      <c r="F1383" s="10" t="s">
        <v>5016</v>
      </c>
      <c r="G1383" s="10" t="s">
        <v>5017</v>
      </c>
      <c r="H1383" s="10" t="s">
        <v>5018</v>
      </c>
      <c r="I1383" s="11">
        <v>33.323165000000003</v>
      </c>
      <c r="J1383" s="11">
        <v>44.33596</v>
      </c>
      <c r="K1383" s="10" t="s">
        <v>1351</v>
      </c>
    </row>
    <row r="1384" spans="1:11" ht="12" hidden="1" customHeight="1">
      <c r="A1384" s="10" t="s">
        <v>51</v>
      </c>
      <c r="B1384" s="10" t="s">
        <v>0</v>
      </c>
      <c r="C1384" s="10" t="s">
        <v>176</v>
      </c>
      <c r="D1384" s="10" t="s">
        <v>174</v>
      </c>
      <c r="E1384" s="11">
        <v>710715</v>
      </c>
      <c r="F1384" s="10" t="s">
        <v>5019</v>
      </c>
      <c r="G1384" s="10" t="s">
        <v>5020</v>
      </c>
      <c r="H1384" s="10" t="s">
        <v>5021</v>
      </c>
      <c r="I1384" s="11">
        <v>33.270000000000003</v>
      </c>
      <c r="J1384" s="11">
        <v>44.34</v>
      </c>
      <c r="K1384" s="10" t="s">
        <v>1351</v>
      </c>
    </row>
    <row r="1385" spans="1:11" ht="12" hidden="1" customHeight="1">
      <c r="A1385" s="10" t="s">
        <v>51</v>
      </c>
      <c r="B1385" s="10" t="s">
        <v>0</v>
      </c>
      <c r="C1385" s="10" t="s">
        <v>176</v>
      </c>
      <c r="D1385" s="10" t="s">
        <v>174</v>
      </c>
      <c r="E1385" s="11">
        <v>767454</v>
      </c>
      <c r="F1385" s="10" t="s">
        <v>1003</v>
      </c>
      <c r="G1385" s="10" t="s">
        <v>467</v>
      </c>
      <c r="H1385" s="10" t="s">
        <v>5022</v>
      </c>
      <c r="I1385" s="11">
        <v>33.320114459999999</v>
      </c>
      <c r="J1385" s="11">
        <v>44.345894399999999</v>
      </c>
      <c r="K1385" s="10" t="s">
        <v>1351</v>
      </c>
    </row>
    <row r="1386" spans="1:11" ht="12" hidden="1" customHeight="1">
      <c r="A1386" s="10" t="s">
        <v>51</v>
      </c>
      <c r="B1386" s="10" t="s">
        <v>0</v>
      </c>
      <c r="C1386" s="10" t="s">
        <v>176</v>
      </c>
      <c r="D1386" s="10" t="s">
        <v>174</v>
      </c>
      <c r="E1386" s="11">
        <v>767554</v>
      </c>
      <c r="F1386" s="10" t="s">
        <v>1004</v>
      </c>
      <c r="G1386" s="10" t="s">
        <v>468</v>
      </c>
      <c r="H1386" s="10" t="s">
        <v>5023</v>
      </c>
      <c r="I1386" s="11">
        <v>33.320114459999999</v>
      </c>
      <c r="J1386" s="11">
        <v>44.345894399999999</v>
      </c>
      <c r="K1386" s="10" t="s">
        <v>1351</v>
      </c>
    </row>
    <row r="1387" spans="1:11" ht="12" hidden="1" customHeight="1">
      <c r="A1387" s="10" t="s">
        <v>51</v>
      </c>
      <c r="B1387" s="10" t="s">
        <v>0</v>
      </c>
      <c r="C1387" s="10" t="s">
        <v>176</v>
      </c>
      <c r="D1387" s="10" t="s">
        <v>174</v>
      </c>
      <c r="E1387" s="11">
        <v>710728</v>
      </c>
      <c r="F1387" s="10" t="s">
        <v>5024</v>
      </c>
      <c r="G1387" s="10" t="s">
        <v>5025</v>
      </c>
      <c r="H1387" s="10" t="s">
        <v>3599</v>
      </c>
      <c r="I1387" s="11">
        <v>33.36</v>
      </c>
      <c r="J1387" s="11">
        <v>44.31</v>
      </c>
      <c r="K1387" s="10" t="s">
        <v>1351</v>
      </c>
    </row>
    <row r="1388" spans="1:11" ht="12" hidden="1" customHeight="1">
      <c r="A1388" s="10" t="s">
        <v>51</v>
      </c>
      <c r="B1388" s="10" t="s">
        <v>0</v>
      </c>
      <c r="C1388" s="10" t="s">
        <v>176</v>
      </c>
      <c r="D1388" s="10" t="s">
        <v>174</v>
      </c>
      <c r="E1388" s="11">
        <v>767457</v>
      </c>
      <c r="F1388" s="10" t="s">
        <v>5026</v>
      </c>
      <c r="G1388" s="10" t="s">
        <v>5027</v>
      </c>
      <c r="H1388" s="10" t="s">
        <v>5028</v>
      </c>
      <c r="I1388" s="11">
        <v>33.320114459999999</v>
      </c>
      <c r="J1388" s="11">
        <v>44.345894399999999</v>
      </c>
      <c r="K1388" s="10" t="s">
        <v>1351</v>
      </c>
    </row>
    <row r="1389" spans="1:11" ht="12" hidden="1" customHeight="1">
      <c r="A1389" s="10" t="s">
        <v>51</v>
      </c>
      <c r="B1389" s="10" t="s">
        <v>0</v>
      </c>
      <c r="C1389" s="10" t="s">
        <v>176</v>
      </c>
      <c r="D1389" s="10" t="s">
        <v>174</v>
      </c>
      <c r="E1389" s="11">
        <v>767471</v>
      </c>
      <c r="F1389" s="10" t="s">
        <v>1005</v>
      </c>
      <c r="G1389" s="10" t="s">
        <v>469</v>
      </c>
      <c r="H1389" s="10" t="s">
        <v>5029</v>
      </c>
      <c r="I1389" s="11">
        <v>33.249111999999997</v>
      </c>
      <c r="J1389" s="11">
        <v>44.381394999999998</v>
      </c>
      <c r="K1389" s="10" t="s">
        <v>1351</v>
      </c>
    </row>
    <row r="1390" spans="1:11" ht="12" hidden="1" customHeight="1">
      <c r="A1390" s="10" t="s">
        <v>51</v>
      </c>
      <c r="B1390" s="10" t="s">
        <v>0</v>
      </c>
      <c r="C1390" s="10" t="s">
        <v>176</v>
      </c>
      <c r="D1390" s="10" t="s">
        <v>174</v>
      </c>
      <c r="E1390" s="11">
        <v>767444</v>
      </c>
      <c r="F1390" s="10" t="s">
        <v>5030</v>
      </c>
      <c r="G1390" s="10" t="s">
        <v>5031</v>
      </c>
      <c r="H1390" s="10" t="s">
        <v>5032</v>
      </c>
      <c r="I1390" s="11">
        <v>33.318379</v>
      </c>
      <c r="J1390" s="11">
        <v>44.318928999999997</v>
      </c>
      <c r="K1390" s="10" t="s">
        <v>1351</v>
      </c>
    </row>
    <row r="1391" spans="1:11" ht="12" hidden="1" customHeight="1">
      <c r="A1391" s="10" t="s">
        <v>51</v>
      </c>
      <c r="B1391" s="10" t="s">
        <v>0</v>
      </c>
      <c r="C1391" s="10" t="s">
        <v>176</v>
      </c>
      <c r="D1391" s="10" t="s">
        <v>174</v>
      </c>
      <c r="E1391" s="11">
        <v>767447</v>
      </c>
      <c r="F1391" s="10" t="s">
        <v>5033</v>
      </c>
      <c r="G1391" s="10" t="s">
        <v>5034</v>
      </c>
      <c r="H1391" s="10" t="s">
        <v>5035</v>
      </c>
      <c r="I1391" s="11">
        <v>33.317999999999998</v>
      </c>
      <c r="J1391" s="11">
        <v>44.317999999999998</v>
      </c>
      <c r="K1391" s="10" t="s">
        <v>1351</v>
      </c>
    </row>
    <row r="1392" spans="1:11" ht="12" hidden="1" customHeight="1">
      <c r="A1392" s="10" t="s">
        <v>51</v>
      </c>
      <c r="B1392" s="10" t="s">
        <v>0</v>
      </c>
      <c r="C1392" s="10" t="s">
        <v>176</v>
      </c>
      <c r="D1392" s="10" t="s">
        <v>174</v>
      </c>
      <c r="E1392" s="11">
        <v>767450</v>
      </c>
      <c r="F1392" s="10" t="s">
        <v>1006</v>
      </c>
      <c r="G1392" s="10" t="s">
        <v>470</v>
      </c>
      <c r="H1392" s="10" t="s">
        <v>5036</v>
      </c>
      <c r="I1392" s="11">
        <v>33.318379</v>
      </c>
      <c r="J1392" s="11">
        <v>44.318928999999997</v>
      </c>
      <c r="K1392" s="10" t="s">
        <v>1351</v>
      </c>
    </row>
    <row r="1393" spans="1:11" ht="12" hidden="1" customHeight="1">
      <c r="A1393" s="10" t="s">
        <v>51</v>
      </c>
      <c r="B1393" s="10" t="s">
        <v>0</v>
      </c>
      <c r="C1393" s="10" t="s">
        <v>176</v>
      </c>
      <c r="D1393" s="10" t="s">
        <v>174</v>
      </c>
      <c r="E1393" s="11">
        <v>767563</v>
      </c>
      <c r="F1393" s="10" t="s">
        <v>1007</v>
      </c>
      <c r="G1393" s="10" t="s">
        <v>471</v>
      </c>
      <c r="H1393" s="10" t="s">
        <v>5037</v>
      </c>
      <c r="I1393" s="11">
        <v>33.253557999999998</v>
      </c>
      <c r="J1393" s="11">
        <v>44.410415</v>
      </c>
      <c r="K1393" s="10" t="s">
        <v>1351</v>
      </c>
    </row>
    <row r="1394" spans="1:11" ht="12" hidden="1" customHeight="1">
      <c r="A1394" s="10" t="s">
        <v>51</v>
      </c>
      <c r="B1394" s="10" t="s">
        <v>0</v>
      </c>
      <c r="C1394" s="10" t="s">
        <v>176</v>
      </c>
      <c r="D1394" s="10" t="s">
        <v>174</v>
      </c>
      <c r="E1394" s="11">
        <v>767565</v>
      </c>
      <c r="F1394" s="10" t="s">
        <v>5038</v>
      </c>
      <c r="G1394" s="10" t="s">
        <v>5039</v>
      </c>
      <c r="H1394" s="10" t="s">
        <v>5040</v>
      </c>
      <c r="I1394" s="11">
        <v>33.258114999999997</v>
      </c>
      <c r="J1394" s="11">
        <v>44.371059000000002</v>
      </c>
      <c r="K1394" s="10" t="s">
        <v>1351</v>
      </c>
    </row>
    <row r="1395" spans="1:11" ht="12" hidden="1" customHeight="1">
      <c r="A1395" s="10" t="s">
        <v>51</v>
      </c>
      <c r="B1395" s="10" t="s">
        <v>0</v>
      </c>
      <c r="C1395" s="10" t="s">
        <v>176</v>
      </c>
      <c r="D1395" s="10" t="s">
        <v>174</v>
      </c>
      <c r="E1395" s="11">
        <v>767472</v>
      </c>
      <c r="F1395" s="10" t="s">
        <v>5041</v>
      </c>
      <c r="G1395" s="10" t="s">
        <v>5042</v>
      </c>
      <c r="H1395" s="10" t="s">
        <v>5043</v>
      </c>
      <c r="I1395" s="11">
        <v>33.249111999999997</v>
      </c>
      <c r="J1395" s="11">
        <v>44.381394999999998</v>
      </c>
      <c r="K1395" s="10" t="s">
        <v>1351</v>
      </c>
    </row>
    <row r="1396" spans="1:11" ht="12" hidden="1" customHeight="1">
      <c r="A1396" s="10" t="s">
        <v>51</v>
      </c>
      <c r="B1396" s="10" t="s">
        <v>0</v>
      </c>
      <c r="C1396" s="10" t="s">
        <v>176</v>
      </c>
      <c r="D1396" s="10" t="s">
        <v>174</v>
      </c>
      <c r="E1396" s="11">
        <v>767199</v>
      </c>
      <c r="F1396" s="10" t="s">
        <v>1008</v>
      </c>
      <c r="G1396" s="10" t="s">
        <v>472</v>
      </c>
      <c r="H1396" s="10" t="s">
        <v>5044</v>
      </c>
      <c r="I1396" s="11">
        <v>33.318611109999999</v>
      </c>
      <c r="J1396" s="11">
        <v>44.298888890000001</v>
      </c>
      <c r="K1396" s="10" t="s">
        <v>1351</v>
      </c>
    </row>
    <row r="1397" spans="1:11" ht="12" hidden="1" customHeight="1">
      <c r="A1397" s="10" t="s">
        <v>51</v>
      </c>
      <c r="B1397" s="10" t="s">
        <v>0</v>
      </c>
      <c r="C1397" s="10" t="s">
        <v>176</v>
      </c>
      <c r="D1397" s="10" t="s">
        <v>174</v>
      </c>
      <c r="E1397" s="11">
        <v>767421</v>
      </c>
      <c r="F1397" s="10" t="s">
        <v>5045</v>
      </c>
      <c r="G1397" s="10" t="s">
        <v>5046</v>
      </c>
      <c r="H1397" s="10" t="s">
        <v>5047</v>
      </c>
      <c r="I1397" s="11">
        <v>33.222403999999997</v>
      </c>
      <c r="J1397" s="11">
        <v>44.338982000000001</v>
      </c>
      <c r="K1397" s="10" t="s">
        <v>1351</v>
      </c>
    </row>
    <row r="1398" spans="1:11" ht="12" hidden="1" customHeight="1">
      <c r="A1398" s="10" t="s">
        <v>51</v>
      </c>
      <c r="B1398" s="10" t="s">
        <v>0</v>
      </c>
      <c r="C1398" s="10" t="s">
        <v>176</v>
      </c>
      <c r="D1398" s="10" t="s">
        <v>174</v>
      </c>
      <c r="E1398" s="11">
        <v>767470</v>
      </c>
      <c r="F1398" s="10" t="s">
        <v>1009</v>
      </c>
      <c r="G1398" s="10" t="s">
        <v>473</v>
      </c>
      <c r="H1398" s="10" t="s">
        <v>5048</v>
      </c>
      <c r="I1398" s="11">
        <v>33.251626999999999</v>
      </c>
      <c r="J1398" s="11">
        <v>44.384580999999997</v>
      </c>
      <c r="K1398" s="10" t="s">
        <v>1351</v>
      </c>
    </row>
    <row r="1399" spans="1:11" ht="12" hidden="1" customHeight="1">
      <c r="A1399" s="10" t="s">
        <v>51</v>
      </c>
      <c r="B1399" s="10" t="s">
        <v>0</v>
      </c>
      <c r="C1399" s="10" t="s">
        <v>176</v>
      </c>
      <c r="D1399" s="10" t="s">
        <v>174</v>
      </c>
      <c r="E1399" s="11">
        <v>767474</v>
      </c>
      <c r="F1399" s="10" t="s">
        <v>1010</v>
      </c>
      <c r="G1399" s="10" t="s">
        <v>474</v>
      </c>
      <c r="H1399" s="10" t="s">
        <v>5049</v>
      </c>
      <c r="I1399" s="11">
        <v>33.226478</v>
      </c>
      <c r="J1399" s="11">
        <v>44.391714</v>
      </c>
      <c r="K1399" s="10" t="s">
        <v>1351</v>
      </c>
    </row>
    <row r="1400" spans="1:11" ht="12" hidden="1" customHeight="1">
      <c r="A1400" s="10" t="s">
        <v>51</v>
      </c>
      <c r="B1400" s="10" t="s">
        <v>0</v>
      </c>
      <c r="C1400" s="10" t="s">
        <v>176</v>
      </c>
      <c r="D1400" s="10" t="s">
        <v>174</v>
      </c>
      <c r="E1400" s="11">
        <v>767553</v>
      </c>
      <c r="F1400" s="10" t="s">
        <v>5050</v>
      </c>
      <c r="G1400" s="10" t="s">
        <v>5051</v>
      </c>
      <c r="H1400" s="10" t="s">
        <v>5052</v>
      </c>
      <c r="I1400" s="11">
        <v>33.287235000000003</v>
      </c>
      <c r="J1400" s="11">
        <v>44.354387000000003</v>
      </c>
      <c r="K1400" s="10" t="s">
        <v>1351</v>
      </c>
    </row>
    <row r="1401" spans="1:11" ht="12" hidden="1" customHeight="1">
      <c r="A1401" s="10" t="s">
        <v>51</v>
      </c>
      <c r="B1401" s="10" t="s">
        <v>0</v>
      </c>
      <c r="C1401" s="10" t="s">
        <v>176</v>
      </c>
      <c r="D1401" s="10" t="s">
        <v>174</v>
      </c>
      <c r="E1401" s="11">
        <v>710696</v>
      </c>
      <c r="F1401" s="10" t="s">
        <v>5053</v>
      </c>
      <c r="G1401" s="10" t="s">
        <v>5054</v>
      </c>
      <c r="H1401" s="10" t="s">
        <v>5055</v>
      </c>
      <c r="I1401" s="11">
        <v>33.24</v>
      </c>
      <c r="J1401" s="11">
        <v>44.35</v>
      </c>
      <c r="K1401" s="10" t="s">
        <v>1351</v>
      </c>
    </row>
    <row r="1402" spans="1:11" ht="12" hidden="1" customHeight="1">
      <c r="A1402" s="10" t="s">
        <v>51</v>
      </c>
      <c r="B1402" s="10" t="s">
        <v>0</v>
      </c>
      <c r="C1402" s="10" t="s">
        <v>176</v>
      </c>
      <c r="D1402" s="10" t="s">
        <v>174</v>
      </c>
      <c r="E1402" s="11">
        <v>710729</v>
      </c>
      <c r="F1402" s="10" t="s">
        <v>5056</v>
      </c>
      <c r="G1402" s="10" t="s">
        <v>5054</v>
      </c>
      <c r="H1402" s="10" t="s">
        <v>5057</v>
      </c>
      <c r="I1402" s="11">
        <v>33.24</v>
      </c>
      <c r="J1402" s="11">
        <v>44.35</v>
      </c>
      <c r="K1402" s="10" t="s">
        <v>1351</v>
      </c>
    </row>
    <row r="1403" spans="1:11" ht="12" hidden="1" customHeight="1">
      <c r="A1403" s="10" t="s">
        <v>51</v>
      </c>
      <c r="B1403" s="10" t="s">
        <v>0</v>
      </c>
      <c r="C1403" s="10" t="s">
        <v>176</v>
      </c>
      <c r="D1403" s="10" t="s">
        <v>174</v>
      </c>
      <c r="E1403" s="11">
        <v>767422</v>
      </c>
      <c r="F1403" s="10" t="s">
        <v>5058</v>
      </c>
      <c r="G1403" s="10" t="s">
        <v>5059</v>
      </c>
      <c r="H1403" s="10" t="s">
        <v>5060</v>
      </c>
      <c r="I1403" s="11">
        <v>33.265745000000003</v>
      </c>
      <c r="J1403" s="11">
        <v>44.252465000000001</v>
      </c>
      <c r="K1403" s="10" t="s">
        <v>1351</v>
      </c>
    </row>
    <row r="1404" spans="1:11" ht="12" hidden="1" customHeight="1">
      <c r="A1404" s="10" t="s">
        <v>51</v>
      </c>
      <c r="B1404" s="10" t="s">
        <v>0</v>
      </c>
      <c r="C1404" s="10" t="s">
        <v>176</v>
      </c>
      <c r="D1404" s="10" t="s">
        <v>174</v>
      </c>
      <c r="E1404" s="11">
        <v>767570</v>
      </c>
      <c r="F1404" s="10" t="s">
        <v>5061</v>
      </c>
      <c r="G1404" s="10" t="s">
        <v>5062</v>
      </c>
      <c r="H1404" s="10" t="s">
        <v>5063</v>
      </c>
      <c r="I1404" s="11">
        <v>33.245520999999997</v>
      </c>
      <c r="J1404" s="11">
        <v>44.362834999999997</v>
      </c>
      <c r="K1404" s="10" t="s">
        <v>1351</v>
      </c>
    </row>
    <row r="1405" spans="1:11" ht="12" hidden="1" customHeight="1">
      <c r="A1405" s="10" t="s">
        <v>51</v>
      </c>
      <c r="B1405" s="10" t="s">
        <v>0</v>
      </c>
      <c r="C1405" s="10" t="s">
        <v>176</v>
      </c>
      <c r="D1405" s="10" t="s">
        <v>174</v>
      </c>
      <c r="E1405" s="11">
        <v>767111</v>
      </c>
      <c r="F1405" s="10" t="s">
        <v>5064</v>
      </c>
      <c r="G1405" s="10" t="s">
        <v>5065</v>
      </c>
      <c r="H1405" s="10" t="s">
        <v>5066</v>
      </c>
      <c r="I1405" s="11">
        <v>33.23944444</v>
      </c>
      <c r="J1405" s="11">
        <v>44.332500000000003</v>
      </c>
      <c r="K1405" s="10" t="s">
        <v>1351</v>
      </c>
    </row>
    <row r="1406" spans="1:11" ht="12" hidden="1" customHeight="1">
      <c r="A1406" s="10" t="s">
        <v>51</v>
      </c>
      <c r="B1406" s="10" t="s">
        <v>0</v>
      </c>
      <c r="C1406" s="10" t="s">
        <v>176</v>
      </c>
      <c r="D1406" s="10" t="s">
        <v>174</v>
      </c>
      <c r="E1406" s="11">
        <v>767575</v>
      </c>
      <c r="F1406" s="10" t="s">
        <v>5067</v>
      </c>
      <c r="G1406" s="10" t="s">
        <v>5068</v>
      </c>
      <c r="H1406" s="10" t="s">
        <v>5069</v>
      </c>
      <c r="I1406" s="11">
        <v>33.233369000000003</v>
      </c>
      <c r="J1406" s="11">
        <v>44.351747000000003</v>
      </c>
      <c r="K1406" s="10" t="s">
        <v>1351</v>
      </c>
    </row>
    <row r="1407" spans="1:11" ht="12" hidden="1" customHeight="1">
      <c r="A1407" s="10" t="s">
        <v>51</v>
      </c>
      <c r="B1407" s="10" t="s">
        <v>0</v>
      </c>
      <c r="C1407" s="10" t="s">
        <v>176</v>
      </c>
      <c r="D1407" s="10" t="s">
        <v>174</v>
      </c>
      <c r="E1407" s="11">
        <v>767562</v>
      </c>
      <c r="F1407" s="10" t="s">
        <v>1011</v>
      </c>
      <c r="G1407" s="10" t="s">
        <v>475</v>
      </c>
      <c r="H1407" s="10" t="s">
        <v>5070</v>
      </c>
      <c r="I1407" s="11">
        <v>33.252065999999999</v>
      </c>
      <c r="J1407" s="11">
        <v>44.401859999999999</v>
      </c>
      <c r="K1407" s="10" t="s">
        <v>1351</v>
      </c>
    </row>
    <row r="1408" spans="1:11" ht="12" hidden="1" customHeight="1">
      <c r="A1408" s="10" t="s">
        <v>51</v>
      </c>
      <c r="B1408" s="10" t="s">
        <v>0</v>
      </c>
      <c r="C1408" s="10" t="s">
        <v>176</v>
      </c>
      <c r="D1408" s="10" t="s">
        <v>174</v>
      </c>
      <c r="E1408" s="11">
        <v>767550</v>
      </c>
      <c r="F1408" s="10" t="s">
        <v>5071</v>
      </c>
      <c r="G1408" s="10" t="s">
        <v>5072</v>
      </c>
      <c r="H1408" s="10" t="s">
        <v>5073</v>
      </c>
      <c r="I1408" s="11">
        <v>33.661974999999998</v>
      </c>
      <c r="J1408" s="11">
        <v>44.390422999999998</v>
      </c>
      <c r="K1408" s="10" t="s">
        <v>1351</v>
      </c>
    </row>
    <row r="1409" spans="1:11" ht="12" hidden="1" customHeight="1">
      <c r="A1409" s="10" t="s">
        <v>51</v>
      </c>
      <c r="B1409" s="10" t="s">
        <v>0</v>
      </c>
      <c r="C1409" s="10" t="s">
        <v>176</v>
      </c>
      <c r="D1409" s="10" t="s">
        <v>174</v>
      </c>
      <c r="E1409" s="11">
        <v>767473</v>
      </c>
      <c r="F1409" s="10" t="s">
        <v>5074</v>
      </c>
      <c r="G1409" s="10" t="s">
        <v>5075</v>
      </c>
      <c r="H1409" s="10" t="s">
        <v>5076</v>
      </c>
      <c r="I1409" s="11">
        <v>33.252220000000001</v>
      </c>
      <c r="J1409" s="11">
        <v>44.395283999999997</v>
      </c>
      <c r="K1409" s="10" t="s">
        <v>1351</v>
      </c>
    </row>
    <row r="1410" spans="1:11" ht="12" hidden="1" customHeight="1">
      <c r="A1410" s="10" t="s">
        <v>51</v>
      </c>
      <c r="B1410" s="10" t="s">
        <v>0</v>
      </c>
      <c r="C1410" s="10" t="s">
        <v>176</v>
      </c>
      <c r="D1410" s="10" t="s">
        <v>174</v>
      </c>
      <c r="E1410" s="11">
        <v>767475</v>
      </c>
      <c r="F1410" s="10" t="s">
        <v>1012</v>
      </c>
      <c r="G1410" s="10" t="s">
        <v>476</v>
      </c>
      <c r="H1410" s="10" t="s">
        <v>5077</v>
      </c>
      <c r="I1410" s="11">
        <v>33.252364</v>
      </c>
      <c r="J1410" s="11">
        <v>44.391209000000003</v>
      </c>
      <c r="K1410" s="10" t="s">
        <v>1351</v>
      </c>
    </row>
    <row r="1411" spans="1:11" ht="12" hidden="1" customHeight="1">
      <c r="A1411" s="10" t="s">
        <v>51</v>
      </c>
      <c r="B1411" s="10" t="s">
        <v>0</v>
      </c>
      <c r="C1411" s="10" t="s">
        <v>176</v>
      </c>
      <c r="D1411" s="10" t="s">
        <v>174</v>
      </c>
      <c r="E1411" s="11">
        <v>710738</v>
      </c>
      <c r="F1411" s="10" t="s">
        <v>5078</v>
      </c>
      <c r="G1411" s="10" t="s">
        <v>5079</v>
      </c>
      <c r="H1411" s="10" t="s">
        <v>5080</v>
      </c>
      <c r="I1411" s="11">
        <v>33.29</v>
      </c>
      <c r="J1411" s="11">
        <v>44.33</v>
      </c>
      <c r="K1411" s="10" t="s">
        <v>1351</v>
      </c>
    </row>
    <row r="1412" spans="1:11" ht="12" hidden="1" customHeight="1">
      <c r="A1412" s="10" t="s">
        <v>51</v>
      </c>
      <c r="B1412" s="10" t="s">
        <v>0</v>
      </c>
      <c r="C1412" s="10" t="s">
        <v>176</v>
      </c>
      <c r="D1412" s="10" t="s">
        <v>174</v>
      </c>
      <c r="E1412" s="11">
        <v>767551</v>
      </c>
      <c r="F1412" s="10" t="s">
        <v>5081</v>
      </c>
      <c r="G1412" s="10" t="s">
        <v>5082</v>
      </c>
      <c r="H1412" s="10" t="s">
        <v>5083</v>
      </c>
      <c r="I1412" s="11">
        <v>33.320114459999999</v>
      </c>
      <c r="J1412" s="11">
        <v>44.345894399999999</v>
      </c>
      <c r="K1412" s="10" t="s">
        <v>1351</v>
      </c>
    </row>
    <row r="1413" spans="1:11" ht="12" hidden="1" customHeight="1">
      <c r="A1413" s="10" t="s">
        <v>51</v>
      </c>
      <c r="B1413" s="10" t="s">
        <v>0</v>
      </c>
      <c r="C1413" s="10" t="s">
        <v>176</v>
      </c>
      <c r="D1413" s="10" t="s">
        <v>174</v>
      </c>
      <c r="E1413" s="11">
        <v>767561</v>
      </c>
      <c r="F1413" s="10" t="s">
        <v>5084</v>
      </c>
      <c r="G1413" s="10" t="s">
        <v>5085</v>
      </c>
      <c r="H1413" s="10" t="s">
        <v>5086</v>
      </c>
      <c r="I1413" s="11">
        <v>33.320114459999999</v>
      </c>
      <c r="J1413" s="11">
        <v>44.345894399999999</v>
      </c>
      <c r="K1413" s="10" t="s">
        <v>1351</v>
      </c>
    </row>
    <row r="1414" spans="1:11" ht="12" hidden="1" customHeight="1">
      <c r="A1414" s="10" t="s">
        <v>51</v>
      </c>
      <c r="B1414" s="10" t="s">
        <v>0</v>
      </c>
      <c r="C1414" s="10" t="s">
        <v>176</v>
      </c>
      <c r="D1414" s="10" t="s">
        <v>174</v>
      </c>
      <c r="E1414" s="11">
        <v>767548</v>
      </c>
      <c r="F1414" s="10" t="s">
        <v>5087</v>
      </c>
      <c r="G1414" s="10" t="s">
        <v>5088</v>
      </c>
      <c r="H1414" s="10" t="s">
        <v>5089</v>
      </c>
      <c r="I1414" s="11">
        <v>33.320114349999997</v>
      </c>
      <c r="J1414" s="11">
        <v>44.345894000000001</v>
      </c>
      <c r="K1414" s="10" t="s">
        <v>1351</v>
      </c>
    </row>
    <row r="1415" spans="1:11" ht="12" hidden="1" customHeight="1">
      <c r="A1415" s="10" t="s">
        <v>51</v>
      </c>
      <c r="B1415" s="10" t="s">
        <v>0</v>
      </c>
      <c r="C1415" s="10" t="s">
        <v>176</v>
      </c>
      <c r="D1415" s="10" t="s">
        <v>174</v>
      </c>
      <c r="E1415" s="11">
        <v>767566</v>
      </c>
      <c r="F1415" s="10" t="s">
        <v>5090</v>
      </c>
      <c r="G1415" s="10" t="s">
        <v>5091</v>
      </c>
      <c r="H1415" s="10" t="s">
        <v>5092</v>
      </c>
      <c r="I1415" s="11">
        <v>33.256954999999998</v>
      </c>
      <c r="J1415" s="11">
        <v>44.394489999999998</v>
      </c>
      <c r="K1415" s="10" t="s">
        <v>1351</v>
      </c>
    </row>
    <row r="1416" spans="1:11" ht="12" hidden="1" customHeight="1">
      <c r="A1416" s="10" t="s">
        <v>51</v>
      </c>
      <c r="B1416" s="10" t="s">
        <v>0</v>
      </c>
      <c r="C1416" s="10" t="s">
        <v>176</v>
      </c>
      <c r="D1416" s="10" t="s">
        <v>174</v>
      </c>
      <c r="E1416" s="11">
        <v>767552</v>
      </c>
      <c r="F1416" s="10" t="s">
        <v>5093</v>
      </c>
      <c r="G1416" s="10" t="s">
        <v>5094</v>
      </c>
      <c r="H1416" s="10" t="s">
        <v>5095</v>
      </c>
      <c r="I1416" s="11">
        <v>33.661974999999998</v>
      </c>
      <c r="J1416" s="11">
        <v>44.390422999999998</v>
      </c>
      <c r="K1416" s="10" t="s">
        <v>1351</v>
      </c>
    </row>
    <row r="1417" spans="1:11" ht="12" hidden="1" customHeight="1">
      <c r="A1417" s="10" t="s">
        <v>51</v>
      </c>
      <c r="B1417" s="10" t="s">
        <v>0</v>
      </c>
      <c r="C1417" s="10" t="s">
        <v>176</v>
      </c>
      <c r="D1417" s="10" t="s">
        <v>174</v>
      </c>
      <c r="E1417" s="11">
        <v>710742</v>
      </c>
      <c r="F1417" s="10" t="s">
        <v>5096</v>
      </c>
      <c r="G1417" s="10" t="s">
        <v>5097</v>
      </c>
      <c r="H1417" s="10" t="s">
        <v>5098</v>
      </c>
      <c r="I1417" s="11">
        <v>33.270000000000003</v>
      </c>
      <c r="J1417" s="11">
        <v>44.32</v>
      </c>
      <c r="K1417" s="10" t="s">
        <v>1351</v>
      </c>
    </row>
    <row r="1418" spans="1:11" ht="12" hidden="1" customHeight="1">
      <c r="A1418" s="10" t="s">
        <v>51</v>
      </c>
      <c r="B1418" s="10" t="s">
        <v>0</v>
      </c>
      <c r="C1418" s="10" t="s">
        <v>176</v>
      </c>
      <c r="D1418" s="10" t="s">
        <v>174</v>
      </c>
      <c r="E1418" s="11">
        <v>710796</v>
      </c>
      <c r="F1418" s="10" t="s">
        <v>5099</v>
      </c>
      <c r="G1418" s="10" t="s">
        <v>5100</v>
      </c>
      <c r="H1418" s="10" t="s">
        <v>5101</v>
      </c>
      <c r="I1418" s="11">
        <v>33.263663999999999</v>
      </c>
      <c r="J1418" s="11">
        <v>44.447909000000003</v>
      </c>
      <c r="K1418" s="10" t="s">
        <v>1351</v>
      </c>
    </row>
    <row r="1419" spans="1:11" ht="12" hidden="1" customHeight="1">
      <c r="A1419" s="10" t="s">
        <v>51</v>
      </c>
      <c r="B1419" s="10" t="s">
        <v>0</v>
      </c>
      <c r="C1419" s="10" t="s">
        <v>176</v>
      </c>
      <c r="D1419" s="10" t="s">
        <v>174</v>
      </c>
      <c r="E1419" s="11">
        <v>767193</v>
      </c>
      <c r="F1419" s="10" t="s">
        <v>1013</v>
      </c>
      <c r="G1419" s="10" t="s">
        <v>477</v>
      </c>
      <c r="H1419" s="10" t="s">
        <v>5102</v>
      </c>
      <c r="I1419" s="11">
        <v>33.295000000000002</v>
      </c>
      <c r="J1419" s="11">
        <v>44.299700000000001</v>
      </c>
      <c r="K1419" s="10" t="s">
        <v>1351</v>
      </c>
    </row>
    <row r="1420" spans="1:11" ht="12" hidden="1" customHeight="1">
      <c r="A1420" s="10" t="s">
        <v>51</v>
      </c>
      <c r="B1420" s="10" t="s">
        <v>0</v>
      </c>
      <c r="C1420" s="10" t="s">
        <v>176</v>
      </c>
      <c r="D1420" s="10" t="s">
        <v>174</v>
      </c>
      <c r="E1420" s="11">
        <v>767190</v>
      </c>
      <c r="F1420" s="10" t="s">
        <v>1014</v>
      </c>
      <c r="G1420" s="10" t="s">
        <v>478</v>
      </c>
      <c r="H1420" s="10" t="s">
        <v>5103</v>
      </c>
      <c r="I1420" s="11">
        <v>33.295000000000002</v>
      </c>
      <c r="J1420" s="11">
        <v>44.299700000000001</v>
      </c>
      <c r="K1420" s="10" t="s">
        <v>1351</v>
      </c>
    </row>
    <row r="1421" spans="1:11" ht="12" hidden="1" customHeight="1">
      <c r="A1421" s="10" t="s">
        <v>51</v>
      </c>
      <c r="B1421" s="10" t="s">
        <v>0</v>
      </c>
      <c r="C1421" s="10" t="s">
        <v>176</v>
      </c>
      <c r="D1421" s="10" t="s">
        <v>174</v>
      </c>
      <c r="E1421" s="11">
        <v>767187</v>
      </c>
      <c r="F1421" s="10" t="s">
        <v>1015</v>
      </c>
      <c r="G1421" s="10" t="s">
        <v>479</v>
      </c>
      <c r="H1421" s="10" t="s">
        <v>5104</v>
      </c>
      <c r="I1421" s="11">
        <v>33.295000000000002</v>
      </c>
      <c r="J1421" s="11">
        <v>44.29972222</v>
      </c>
      <c r="K1421" s="10" t="s">
        <v>1351</v>
      </c>
    </row>
    <row r="1422" spans="1:11" ht="12" hidden="1" customHeight="1">
      <c r="A1422" s="10" t="s">
        <v>51</v>
      </c>
      <c r="B1422" s="10" t="s">
        <v>0</v>
      </c>
      <c r="C1422" s="10" t="s">
        <v>176</v>
      </c>
      <c r="D1422" s="10" t="s">
        <v>174</v>
      </c>
      <c r="E1422" s="11">
        <v>767189</v>
      </c>
      <c r="F1422" s="10" t="s">
        <v>5105</v>
      </c>
      <c r="G1422" s="10" t="s">
        <v>5106</v>
      </c>
      <c r="H1422" s="10" t="s">
        <v>5107</v>
      </c>
      <c r="I1422" s="11">
        <v>33.295000000000002</v>
      </c>
      <c r="J1422" s="11">
        <v>44.299700000000001</v>
      </c>
      <c r="K1422" s="10" t="s">
        <v>1351</v>
      </c>
    </row>
    <row r="1423" spans="1:11" ht="12" hidden="1" customHeight="1">
      <c r="A1423" s="10" t="s">
        <v>51</v>
      </c>
      <c r="B1423" s="10" t="s">
        <v>0</v>
      </c>
      <c r="C1423" s="10" t="s">
        <v>176</v>
      </c>
      <c r="D1423" s="10" t="s">
        <v>174</v>
      </c>
      <c r="E1423" s="11">
        <v>767567</v>
      </c>
      <c r="F1423" s="10" t="s">
        <v>1016</v>
      </c>
      <c r="G1423" s="10" t="s">
        <v>480</v>
      </c>
      <c r="H1423" s="10" t="s">
        <v>5108</v>
      </c>
      <c r="I1423" s="11">
        <v>33.239660000000001</v>
      </c>
      <c r="J1423" s="11">
        <v>44.404302000000001</v>
      </c>
      <c r="K1423" s="10" t="s">
        <v>1351</v>
      </c>
    </row>
    <row r="1424" spans="1:11" ht="12" hidden="1" customHeight="1">
      <c r="A1424" s="10" t="s">
        <v>51</v>
      </c>
      <c r="B1424" s="10" t="s">
        <v>0</v>
      </c>
      <c r="C1424" s="10" t="s">
        <v>176</v>
      </c>
      <c r="D1424" s="10" t="s">
        <v>174</v>
      </c>
      <c r="E1424" s="11">
        <v>767453</v>
      </c>
      <c r="F1424" s="10" t="s">
        <v>5109</v>
      </c>
      <c r="G1424" s="10" t="s">
        <v>5110</v>
      </c>
      <c r="H1424" s="10" t="s">
        <v>5111</v>
      </c>
      <c r="I1424" s="11">
        <v>33.202643000000002</v>
      </c>
      <c r="J1424" s="11">
        <v>44.468184999999998</v>
      </c>
      <c r="K1424" s="10" t="s">
        <v>1351</v>
      </c>
    </row>
    <row r="1425" spans="1:11" ht="12" hidden="1" customHeight="1">
      <c r="A1425" s="10" t="s">
        <v>51</v>
      </c>
      <c r="B1425" s="10" t="s">
        <v>0</v>
      </c>
      <c r="C1425" s="10" t="s">
        <v>176</v>
      </c>
      <c r="D1425" s="10" t="s">
        <v>174</v>
      </c>
      <c r="E1425" s="11">
        <v>767555</v>
      </c>
      <c r="F1425" s="10" t="s">
        <v>5112</v>
      </c>
      <c r="G1425" s="10" t="s">
        <v>5113</v>
      </c>
      <c r="H1425" s="10" t="s">
        <v>5114</v>
      </c>
      <c r="I1425" s="11">
        <v>33.332042999999999</v>
      </c>
      <c r="J1425" s="11">
        <v>44.308048999999997</v>
      </c>
      <c r="K1425" s="10" t="s">
        <v>1351</v>
      </c>
    </row>
    <row r="1426" spans="1:11" ht="12" hidden="1" customHeight="1">
      <c r="A1426" s="10" t="s">
        <v>51</v>
      </c>
      <c r="B1426" s="10" t="s">
        <v>0</v>
      </c>
      <c r="C1426" s="10" t="s">
        <v>176</v>
      </c>
      <c r="D1426" s="10" t="s">
        <v>174</v>
      </c>
      <c r="E1426" s="11">
        <v>767556</v>
      </c>
      <c r="F1426" s="10" t="s">
        <v>5115</v>
      </c>
      <c r="G1426" s="10" t="s">
        <v>5116</v>
      </c>
      <c r="H1426" s="10" t="s">
        <v>5117</v>
      </c>
      <c r="I1426" s="11">
        <v>33.332042999999999</v>
      </c>
      <c r="J1426" s="11">
        <v>44.308048999999997</v>
      </c>
      <c r="K1426" s="10" t="s">
        <v>1351</v>
      </c>
    </row>
    <row r="1427" spans="1:11" ht="12" hidden="1" customHeight="1">
      <c r="A1427" s="10" t="s">
        <v>51</v>
      </c>
      <c r="B1427" s="10" t="s">
        <v>0</v>
      </c>
      <c r="C1427" s="10" t="s">
        <v>176</v>
      </c>
      <c r="D1427" s="10" t="s">
        <v>174</v>
      </c>
      <c r="E1427" s="11">
        <v>767415</v>
      </c>
      <c r="F1427" s="10" t="s">
        <v>5118</v>
      </c>
      <c r="G1427" s="10" t="s">
        <v>5119</v>
      </c>
      <c r="H1427" s="10" t="s">
        <v>5120</v>
      </c>
      <c r="I1427" s="11">
        <v>33.272230999999998</v>
      </c>
      <c r="J1427" s="11">
        <v>44.226899000000003</v>
      </c>
      <c r="K1427" s="10" t="s">
        <v>1351</v>
      </c>
    </row>
    <row r="1428" spans="1:11" ht="12" hidden="1" customHeight="1">
      <c r="A1428" s="10" t="s">
        <v>51</v>
      </c>
      <c r="B1428" s="10" t="s">
        <v>0</v>
      </c>
      <c r="C1428" s="10" t="s">
        <v>176</v>
      </c>
      <c r="D1428" s="10" t="s">
        <v>174</v>
      </c>
      <c r="E1428" s="11">
        <v>767386</v>
      </c>
      <c r="F1428" s="10" t="s">
        <v>5121</v>
      </c>
      <c r="G1428" s="10" t="s">
        <v>5122</v>
      </c>
      <c r="H1428" s="10" t="s">
        <v>5123</v>
      </c>
      <c r="I1428" s="11">
        <v>33.330833329999997</v>
      </c>
      <c r="J1428" s="11">
        <v>44.391111109999997</v>
      </c>
      <c r="K1428" s="10" t="s">
        <v>1351</v>
      </c>
    </row>
    <row r="1429" spans="1:11" ht="12" hidden="1" customHeight="1">
      <c r="A1429" s="10" t="s">
        <v>51</v>
      </c>
      <c r="B1429" s="10" t="s">
        <v>0</v>
      </c>
      <c r="C1429" s="10" t="s">
        <v>176</v>
      </c>
      <c r="D1429" s="10" t="s">
        <v>174</v>
      </c>
      <c r="E1429" s="11">
        <v>767010</v>
      </c>
      <c r="F1429" s="10" t="s">
        <v>5124</v>
      </c>
      <c r="G1429" s="10" t="s">
        <v>5125</v>
      </c>
      <c r="H1429" s="10" t="s">
        <v>5126</v>
      </c>
      <c r="I1429" s="11">
        <v>33.25527778</v>
      </c>
      <c r="J1429" s="11">
        <v>44.422222220000002</v>
      </c>
      <c r="K1429" s="10" t="s">
        <v>1351</v>
      </c>
    </row>
    <row r="1430" spans="1:11" ht="12" hidden="1" customHeight="1">
      <c r="A1430" s="10" t="s">
        <v>51</v>
      </c>
      <c r="B1430" s="10" t="s">
        <v>0</v>
      </c>
      <c r="C1430" s="10" t="s">
        <v>176</v>
      </c>
      <c r="D1430" s="10" t="s">
        <v>174</v>
      </c>
      <c r="E1430" s="16">
        <v>710699</v>
      </c>
      <c r="F1430" s="10" t="s">
        <v>5127</v>
      </c>
      <c r="G1430" s="10" t="s">
        <v>5128</v>
      </c>
      <c r="H1430" s="10" t="s">
        <v>5129</v>
      </c>
      <c r="I1430" s="11">
        <v>33.270000000000003</v>
      </c>
      <c r="J1430" s="11">
        <v>44.29</v>
      </c>
      <c r="K1430" s="10" t="s">
        <v>1351</v>
      </c>
    </row>
    <row r="1431" spans="1:11" ht="12" hidden="1" customHeight="1">
      <c r="A1431" s="10" t="s">
        <v>51</v>
      </c>
      <c r="B1431" s="10" t="s">
        <v>0</v>
      </c>
      <c r="C1431" s="10" t="s">
        <v>176</v>
      </c>
      <c r="D1431" s="10" t="s">
        <v>174</v>
      </c>
      <c r="E1431" s="11">
        <v>767568</v>
      </c>
      <c r="F1431" s="10" t="s">
        <v>5130</v>
      </c>
      <c r="G1431" s="10" t="s">
        <v>5131</v>
      </c>
      <c r="H1431" s="10" t="s">
        <v>5132</v>
      </c>
      <c r="I1431" s="11">
        <v>33.236674999999998</v>
      </c>
      <c r="J1431" s="11">
        <v>44.382261</v>
      </c>
      <c r="K1431" s="10" t="s">
        <v>1351</v>
      </c>
    </row>
    <row r="1432" spans="1:11" ht="12" hidden="1" customHeight="1">
      <c r="A1432" s="10" t="s">
        <v>51</v>
      </c>
      <c r="B1432" s="10" t="s">
        <v>0</v>
      </c>
      <c r="C1432" s="10" t="s">
        <v>176</v>
      </c>
      <c r="D1432" s="10" t="s">
        <v>174</v>
      </c>
      <c r="E1432" s="11">
        <v>710795</v>
      </c>
      <c r="F1432" s="10" t="s">
        <v>5133</v>
      </c>
      <c r="G1432" s="10" t="s">
        <v>5134</v>
      </c>
      <c r="H1432" s="10" t="s">
        <v>5135</v>
      </c>
      <c r="I1432" s="11">
        <v>33.192039999999999</v>
      </c>
      <c r="J1432" s="11">
        <v>44.409435000000002</v>
      </c>
      <c r="K1432" s="10" t="s">
        <v>1351</v>
      </c>
    </row>
    <row r="1433" spans="1:11" ht="12" hidden="1" customHeight="1">
      <c r="A1433" s="10" t="s">
        <v>51</v>
      </c>
      <c r="B1433" s="10" t="s">
        <v>0</v>
      </c>
      <c r="C1433" s="10" t="s">
        <v>176</v>
      </c>
      <c r="D1433" s="10" t="s">
        <v>174</v>
      </c>
      <c r="E1433" s="11">
        <v>767225</v>
      </c>
      <c r="F1433" s="10" t="s">
        <v>5136</v>
      </c>
      <c r="G1433" s="10" t="s">
        <v>5137</v>
      </c>
      <c r="H1433" s="10" t="s">
        <v>5138</v>
      </c>
      <c r="I1433" s="11">
        <v>33.31</v>
      </c>
      <c r="J1433" s="11">
        <v>44.39</v>
      </c>
      <c r="K1433" s="10" t="s">
        <v>1351</v>
      </c>
    </row>
    <row r="1434" spans="1:11" ht="12" hidden="1" customHeight="1">
      <c r="A1434" s="10" t="s">
        <v>51</v>
      </c>
      <c r="B1434" s="10" t="s">
        <v>0</v>
      </c>
      <c r="C1434" s="10" t="s">
        <v>176</v>
      </c>
      <c r="D1434" s="10" t="s">
        <v>174</v>
      </c>
      <c r="E1434" s="11">
        <v>767062</v>
      </c>
      <c r="F1434" s="10" t="s">
        <v>5139</v>
      </c>
      <c r="G1434" s="10" t="s">
        <v>5140</v>
      </c>
      <c r="H1434" s="10" t="s">
        <v>5141</v>
      </c>
      <c r="I1434" s="11">
        <v>33.218415999999998</v>
      </c>
      <c r="J1434" s="11">
        <v>44.334980999999999</v>
      </c>
      <c r="K1434" s="10" t="s">
        <v>1351</v>
      </c>
    </row>
    <row r="1435" spans="1:11" ht="12" hidden="1" customHeight="1">
      <c r="A1435" s="10" t="s">
        <v>51</v>
      </c>
      <c r="B1435" s="10" t="s">
        <v>0</v>
      </c>
      <c r="C1435" s="10" t="s">
        <v>176</v>
      </c>
      <c r="D1435" s="10" t="s">
        <v>174</v>
      </c>
      <c r="E1435" s="11">
        <v>700903</v>
      </c>
      <c r="F1435" s="10" t="s">
        <v>1017</v>
      </c>
      <c r="G1435" s="10" t="s">
        <v>481</v>
      </c>
      <c r="H1435" s="10" t="s">
        <v>5142</v>
      </c>
      <c r="I1435" s="11">
        <v>33.25</v>
      </c>
      <c r="J1435" s="11">
        <v>44.4</v>
      </c>
      <c r="K1435" s="10" t="s">
        <v>1351</v>
      </c>
    </row>
    <row r="1436" spans="1:11" ht="12" hidden="1" customHeight="1">
      <c r="A1436" s="10" t="s">
        <v>51</v>
      </c>
      <c r="B1436" s="10" t="s">
        <v>0</v>
      </c>
      <c r="C1436" s="10" t="s">
        <v>176</v>
      </c>
      <c r="D1436" s="10" t="s">
        <v>174</v>
      </c>
      <c r="E1436" s="11">
        <v>767558</v>
      </c>
      <c r="F1436" s="10" t="s">
        <v>5143</v>
      </c>
      <c r="G1436" s="10" t="s">
        <v>5144</v>
      </c>
      <c r="H1436" s="10" t="s">
        <v>5145</v>
      </c>
      <c r="I1436" s="11">
        <v>33.338721</v>
      </c>
      <c r="J1436" s="11">
        <v>44.370202999999997</v>
      </c>
      <c r="K1436" s="10" t="s">
        <v>1351</v>
      </c>
    </row>
    <row r="1437" spans="1:11" ht="12" hidden="1" customHeight="1">
      <c r="A1437" s="10" t="s">
        <v>51</v>
      </c>
      <c r="B1437" s="10" t="s">
        <v>0</v>
      </c>
      <c r="C1437" s="10" t="s">
        <v>176</v>
      </c>
      <c r="D1437" s="10" t="s">
        <v>174</v>
      </c>
      <c r="E1437" s="11">
        <v>767557</v>
      </c>
      <c r="F1437" s="10" t="s">
        <v>5146</v>
      </c>
      <c r="G1437" s="10" t="s">
        <v>5147</v>
      </c>
      <c r="H1437" s="10" t="s">
        <v>5148</v>
      </c>
      <c r="I1437" s="11">
        <v>33.333457000000003</v>
      </c>
      <c r="J1437" s="11">
        <v>44.351970999999999</v>
      </c>
      <c r="K1437" s="10" t="s">
        <v>1351</v>
      </c>
    </row>
    <row r="1438" spans="1:11" ht="12" hidden="1" customHeight="1">
      <c r="A1438" s="10" t="s">
        <v>51</v>
      </c>
      <c r="B1438" s="10" t="s">
        <v>0</v>
      </c>
      <c r="C1438" s="10" t="s">
        <v>176</v>
      </c>
      <c r="D1438" s="10" t="s">
        <v>174</v>
      </c>
      <c r="E1438" s="11">
        <v>767234</v>
      </c>
      <c r="F1438" s="10" t="s">
        <v>5149</v>
      </c>
      <c r="G1438" s="10" t="s">
        <v>5150</v>
      </c>
      <c r="H1438" s="10" t="s">
        <v>5151</v>
      </c>
      <c r="I1438" s="11">
        <v>33.33</v>
      </c>
      <c r="J1438" s="11">
        <v>44.37</v>
      </c>
      <c r="K1438" s="10" t="s">
        <v>1351</v>
      </c>
    </row>
    <row r="1439" spans="1:11" ht="12" hidden="1" customHeight="1">
      <c r="A1439" s="10" t="s">
        <v>51</v>
      </c>
      <c r="B1439" s="10" t="s">
        <v>0</v>
      </c>
      <c r="C1439" s="10" t="s">
        <v>176</v>
      </c>
      <c r="D1439" s="10" t="s">
        <v>174</v>
      </c>
      <c r="E1439" s="11">
        <v>767564</v>
      </c>
      <c r="F1439" s="10" t="s">
        <v>1018</v>
      </c>
      <c r="G1439" s="10" t="s">
        <v>482</v>
      </c>
      <c r="H1439" s="10" t="s">
        <v>5152</v>
      </c>
      <c r="I1439" s="11">
        <v>33.240609999999997</v>
      </c>
      <c r="J1439" s="11">
        <v>44.410173999999998</v>
      </c>
      <c r="K1439" s="10" t="s">
        <v>1351</v>
      </c>
    </row>
    <row r="1440" spans="1:11" ht="12" hidden="1" customHeight="1">
      <c r="A1440" s="10" t="s">
        <v>51</v>
      </c>
      <c r="B1440" s="10" t="s">
        <v>0</v>
      </c>
      <c r="C1440" s="10" t="s">
        <v>176</v>
      </c>
      <c r="D1440" s="10" t="s">
        <v>174</v>
      </c>
      <c r="E1440" s="11">
        <v>703605</v>
      </c>
      <c r="F1440" s="10" t="s">
        <v>1019</v>
      </c>
      <c r="G1440" s="10" t="s">
        <v>466</v>
      </c>
      <c r="H1440" s="10" t="s">
        <v>5153</v>
      </c>
      <c r="I1440" s="11">
        <v>33.19</v>
      </c>
      <c r="J1440" s="11">
        <v>44.36</v>
      </c>
      <c r="K1440" s="10" t="s">
        <v>1351</v>
      </c>
    </row>
    <row r="1441" spans="1:11" ht="12" hidden="1" customHeight="1">
      <c r="A1441" s="10" t="s">
        <v>51</v>
      </c>
      <c r="B1441" s="10" t="s">
        <v>0</v>
      </c>
      <c r="C1441" s="10" t="s">
        <v>176</v>
      </c>
      <c r="D1441" s="10" t="s">
        <v>174</v>
      </c>
      <c r="E1441" s="11">
        <v>767559</v>
      </c>
      <c r="F1441" s="10" t="s">
        <v>5154</v>
      </c>
      <c r="G1441" s="10" t="s">
        <v>5155</v>
      </c>
      <c r="H1441" s="10" t="s">
        <v>5156</v>
      </c>
      <c r="I1441" s="11">
        <v>33.215561000000001</v>
      </c>
      <c r="J1441" s="11">
        <v>44.389668999999998</v>
      </c>
      <c r="K1441" s="10" t="s">
        <v>1351</v>
      </c>
    </row>
    <row r="1442" spans="1:11" ht="12" hidden="1" customHeight="1">
      <c r="A1442" s="10" t="s">
        <v>51</v>
      </c>
      <c r="B1442" s="10" t="s">
        <v>0</v>
      </c>
      <c r="C1442" s="10" t="s">
        <v>179</v>
      </c>
      <c r="D1442" s="10" t="s">
        <v>177</v>
      </c>
      <c r="E1442" s="11">
        <v>710843</v>
      </c>
      <c r="F1442" s="10" t="s">
        <v>5157</v>
      </c>
      <c r="G1442" s="10" t="s">
        <v>5158</v>
      </c>
      <c r="H1442" s="10" t="s">
        <v>5159</v>
      </c>
      <c r="I1442" s="11">
        <v>33.098888889999998</v>
      </c>
      <c r="J1442" s="11">
        <v>44.581111110000002</v>
      </c>
      <c r="K1442" s="10" t="s">
        <v>1351</v>
      </c>
    </row>
    <row r="1443" spans="1:11" ht="12" hidden="1" customHeight="1">
      <c r="A1443" s="10" t="s">
        <v>51</v>
      </c>
      <c r="B1443" s="10" t="s">
        <v>0</v>
      </c>
      <c r="C1443" s="10" t="s">
        <v>179</v>
      </c>
      <c r="D1443" s="10" t="s">
        <v>177</v>
      </c>
      <c r="E1443" s="11">
        <v>710697</v>
      </c>
      <c r="F1443" s="10" t="s">
        <v>1020</v>
      </c>
      <c r="G1443" s="10" t="s">
        <v>483</v>
      </c>
      <c r="H1443" s="10" t="s">
        <v>5160</v>
      </c>
      <c r="I1443" s="11">
        <v>33.19</v>
      </c>
      <c r="J1443" s="11">
        <v>44.49</v>
      </c>
      <c r="K1443" s="10" t="s">
        <v>1351</v>
      </c>
    </row>
    <row r="1444" spans="1:11" ht="12" hidden="1" customHeight="1">
      <c r="A1444" s="10" t="s">
        <v>51</v>
      </c>
      <c r="B1444" s="10" t="s">
        <v>0</v>
      </c>
      <c r="C1444" s="10" t="s">
        <v>182</v>
      </c>
      <c r="D1444" s="10" t="s">
        <v>180</v>
      </c>
      <c r="E1444" s="11">
        <v>767425</v>
      </c>
      <c r="F1444" s="10" t="s">
        <v>5161</v>
      </c>
      <c r="G1444" s="10" t="s">
        <v>5162</v>
      </c>
      <c r="H1444" s="10" t="s">
        <v>5163</v>
      </c>
      <c r="I1444" s="11">
        <v>33.149272000000003</v>
      </c>
      <c r="J1444" s="11">
        <v>44.384422999999998</v>
      </c>
      <c r="K1444" s="10" t="s">
        <v>1351</v>
      </c>
    </row>
    <row r="1445" spans="1:11" ht="12" hidden="1" customHeight="1">
      <c r="A1445" s="10" t="s">
        <v>51</v>
      </c>
      <c r="B1445" s="10" t="s">
        <v>0</v>
      </c>
      <c r="C1445" s="10" t="s">
        <v>182</v>
      </c>
      <c r="D1445" s="10" t="s">
        <v>180</v>
      </c>
      <c r="E1445" s="11">
        <v>767576</v>
      </c>
      <c r="F1445" s="10" t="s">
        <v>5164</v>
      </c>
      <c r="G1445" s="10" t="s">
        <v>5165</v>
      </c>
      <c r="H1445" s="10" t="s">
        <v>5166</v>
      </c>
      <c r="I1445" s="11">
        <v>33.052844999999998</v>
      </c>
      <c r="J1445" s="11">
        <v>44.358713000000002</v>
      </c>
      <c r="K1445" s="10" t="s">
        <v>1351</v>
      </c>
    </row>
    <row r="1446" spans="1:11" ht="12" hidden="1" customHeight="1">
      <c r="A1446" s="10" t="s">
        <v>51</v>
      </c>
      <c r="B1446" s="10" t="s">
        <v>0</v>
      </c>
      <c r="C1446" s="10" t="s">
        <v>182</v>
      </c>
      <c r="D1446" s="10" t="s">
        <v>180</v>
      </c>
      <c r="E1446" s="11">
        <v>767573</v>
      </c>
      <c r="F1446" s="10" t="s">
        <v>5167</v>
      </c>
      <c r="G1446" s="10" t="s">
        <v>5168</v>
      </c>
      <c r="H1446" s="10" t="s">
        <v>5169</v>
      </c>
      <c r="I1446" s="11">
        <v>33.052844999999998</v>
      </c>
      <c r="J1446" s="11">
        <v>44.358713000000002</v>
      </c>
      <c r="K1446" s="10" t="s">
        <v>1351</v>
      </c>
    </row>
    <row r="1447" spans="1:11" ht="12" hidden="1" customHeight="1">
      <c r="A1447" s="10" t="s">
        <v>51</v>
      </c>
      <c r="B1447" s="10" t="s">
        <v>0</v>
      </c>
      <c r="C1447" s="10" t="s">
        <v>182</v>
      </c>
      <c r="D1447" s="10" t="s">
        <v>180</v>
      </c>
      <c r="E1447" s="11">
        <v>767571</v>
      </c>
      <c r="F1447" s="10" t="s">
        <v>5170</v>
      </c>
      <c r="G1447" s="10" t="s">
        <v>5171</v>
      </c>
      <c r="H1447" s="10" t="s">
        <v>4568</v>
      </c>
      <c r="I1447" s="11">
        <v>33.120249999999999</v>
      </c>
      <c r="J1447" s="11">
        <v>44.372038000000003</v>
      </c>
      <c r="K1447" s="10" t="s">
        <v>1351</v>
      </c>
    </row>
    <row r="1448" spans="1:11" ht="12" hidden="1" customHeight="1">
      <c r="A1448" s="10" t="s">
        <v>51</v>
      </c>
      <c r="B1448" s="10" t="s">
        <v>0</v>
      </c>
      <c r="C1448" s="10" t="s">
        <v>182</v>
      </c>
      <c r="D1448" s="10" t="s">
        <v>180</v>
      </c>
      <c r="E1448" s="11">
        <v>710842</v>
      </c>
      <c r="F1448" s="10" t="s">
        <v>5172</v>
      </c>
      <c r="G1448" s="10" t="s">
        <v>5173</v>
      </c>
      <c r="H1448" s="10" t="s">
        <v>5174</v>
      </c>
      <c r="I1448" s="11">
        <v>33.049999999999997</v>
      </c>
      <c r="J1448" s="11">
        <v>44.36</v>
      </c>
      <c r="K1448" s="10" t="s">
        <v>1351</v>
      </c>
    </row>
    <row r="1449" spans="1:11" ht="12" hidden="1" customHeight="1">
      <c r="A1449" s="10" t="s">
        <v>51</v>
      </c>
      <c r="B1449" s="10" t="s">
        <v>0</v>
      </c>
      <c r="C1449" s="10" t="s">
        <v>182</v>
      </c>
      <c r="D1449" s="10" t="s">
        <v>180</v>
      </c>
      <c r="E1449" s="11">
        <v>703504</v>
      </c>
      <c r="F1449" s="10" t="s">
        <v>5175</v>
      </c>
      <c r="G1449" s="10" t="s">
        <v>5176</v>
      </c>
      <c r="H1449" s="10" t="s">
        <v>5177</v>
      </c>
      <c r="I1449" s="11">
        <v>33.18</v>
      </c>
      <c r="J1449" s="11">
        <v>44.02</v>
      </c>
      <c r="K1449" s="10" t="s">
        <v>1351</v>
      </c>
    </row>
    <row r="1450" spans="1:11" ht="12" hidden="1" customHeight="1">
      <c r="A1450" s="10" t="s">
        <v>51</v>
      </c>
      <c r="B1450" s="10" t="s">
        <v>0</v>
      </c>
      <c r="C1450" s="10" t="s">
        <v>185</v>
      </c>
      <c r="D1450" s="10" t="s">
        <v>1827</v>
      </c>
      <c r="E1450" s="11">
        <v>703581</v>
      </c>
      <c r="F1450" s="10" t="s">
        <v>1022</v>
      </c>
      <c r="G1450" s="10" t="s">
        <v>449</v>
      </c>
      <c r="H1450" s="10" t="s">
        <v>5178</v>
      </c>
      <c r="I1450" s="11">
        <v>33.365758999999997</v>
      </c>
      <c r="J1450" s="11">
        <v>44.357438999999999</v>
      </c>
      <c r="K1450" s="10" t="s">
        <v>1351</v>
      </c>
    </row>
    <row r="1451" spans="1:11" ht="12" hidden="1" customHeight="1">
      <c r="A1451" s="10" t="s">
        <v>51</v>
      </c>
      <c r="B1451" s="10" t="s">
        <v>0</v>
      </c>
      <c r="C1451" s="10" t="s">
        <v>185</v>
      </c>
      <c r="D1451" s="10" t="s">
        <v>1827</v>
      </c>
      <c r="E1451" s="11">
        <v>767498</v>
      </c>
      <c r="F1451" s="10" t="s">
        <v>5179</v>
      </c>
      <c r="G1451" s="10" t="s">
        <v>5180</v>
      </c>
      <c r="H1451" s="10" t="s">
        <v>5181</v>
      </c>
      <c r="I1451" s="11">
        <v>33.255400000000002</v>
      </c>
      <c r="J1451" s="11">
        <v>44.485500000000002</v>
      </c>
      <c r="K1451" s="10" t="s">
        <v>1351</v>
      </c>
    </row>
    <row r="1452" spans="1:11" ht="12" hidden="1" customHeight="1">
      <c r="A1452" s="10" t="s">
        <v>51</v>
      </c>
      <c r="B1452" s="10" t="s">
        <v>0</v>
      </c>
      <c r="C1452" s="10" t="s">
        <v>185</v>
      </c>
      <c r="D1452" s="10" t="s">
        <v>1827</v>
      </c>
      <c r="E1452" s="11">
        <v>767265</v>
      </c>
      <c r="F1452" s="10" t="s">
        <v>1023</v>
      </c>
      <c r="G1452" s="10" t="s">
        <v>450</v>
      </c>
      <c r="H1452" s="10" t="s">
        <v>5182</v>
      </c>
      <c r="I1452" s="11">
        <v>33.3093</v>
      </c>
      <c r="J1452" s="11">
        <v>44.508099999999999</v>
      </c>
      <c r="K1452" s="10" t="s">
        <v>1351</v>
      </c>
    </row>
    <row r="1453" spans="1:11" ht="12" hidden="1" customHeight="1">
      <c r="A1453" s="10" t="s">
        <v>51</v>
      </c>
      <c r="B1453" s="10" t="s">
        <v>0</v>
      </c>
      <c r="C1453" s="10" t="s">
        <v>185</v>
      </c>
      <c r="D1453" s="10" t="s">
        <v>1827</v>
      </c>
      <c r="E1453" s="11">
        <v>767246</v>
      </c>
      <c r="F1453" s="10" t="s">
        <v>5183</v>
      </c>
      <c r="G1453" s="10" t="s">
        <v>5184</v>
      </c>
      <c r="H1453" s="10" t="s">
        <v>5185</v>
      </c>
      <c r="I1453" s="11">
        <v>33.3078</v>
      </c>
      <c r="J1453" s="11">
        <v>44.517499999999998</v>
      </c>
      <c r="K1453" s="10" t="s">
        <v>1351</v>
      </c>
    </row>
    <row r="1454" spans="1:11" ht="12" hidden="1" customHeight="1">
      <c r="A1454" s="10" t="s">
        <v>51</v>
      </c>
      <c r="B1454" s="10" t="s">
        <v>0</v>
      </c>
      <c r="C1454" s="10" t="s">
        <v>185</v>
      </c>
      <c r="D1454" s="10" t="s">
        <v>1827</v>
      </c>
      <c r="E1454" s="11">
        <v>767247</v>
      </c>
      <c r="F1454" s="10" t="s">
        <v>5186</v>
      </c>
      <c r="G1454" s="10" t="s">
        <v>5187</v>
      </c>
      <c r="H1454" s="10" t="s">
        <v>5188</v>
      </c>
      <c r="I1454" s="11">
        <v>33.302599999999998</v>
      </c>
      <c r="J1454" s="11">
        <v>44.509099999999997</v>
      </c>
      <c r="K1454" s="10" t="s">
        <v>1351</v>
      </c>
    </row>
    <row r="1455" spans="1:11" ht="12" hidden="1" customHeight="1">
      <c r="A1455" s="10" t="s">
        <v>51</v>
      </c>
      <c r="B1455" s="10" t="s">
        <v>0</v>
      </c>
      <c r="C1455" s="10" t="s">
        <v>185</v>
      </c>
      <c r="D1455" s="10" t="s">
        <v>1827</v>
      </c>
      <c r="E1455" s="11">
        <v>710792</v>
      </c>
      <c r="F1455" s="10" t="s">
        <v>1024</v>
      </c>
      <c r="G1455" s="10" t="s">
        <v>451</v>
      </c>
      <c r="H1455" s="10" t="s">
        <v>5189</v>
      </c>
      <c r="I1455" s="11">
        <v>33.386262000000002</v>
      </c>
      <c r="J1455" s="11">
        <v>44.418818000000002</v>
      </c>
      <c r="K1455" s="10" t="s">
        <v>1351</v>
      </c>
    </row>
    <row r="1456" spans="1:11" ht="12" hidden="1" customHeight="1">
      <c r="A1456" s="10" t="s">
        <v>51</v>
      </c>
      <c r="B1456" s="10" t="s">
        <v>0</v>
      </c>
      <c r="C1456" s="10" t="s">
        <v>185</v>
      </c>
      <c r="D1456" s="10" t="s">
        <v>1827</v>
      </c>
      <c r="E1456" s="11">
        <v>767451</v>
      </c>
      <c r="F1456" s="10" t="s">
        <v>1025</v>
      </c>
      <c r="G1456" s="10" t="s">
        <v>452</v>
      </c>
      <c r="H1456" s="10" t="s">
        <v>5190</v>
      </c>
      <c r="I1456" s="11">
        <v>33.348782999999997</v>
      </c>
      <c r="J1456" s="11">
        <v>44.478087000000002</v>
      </c>
      <c r="K1456" s="10" t="s">
        <v>1351</v>
      </c>
    </row>
    <row r="1457" spans="1:11" ht="12" hidden="1" customHeight="1">
      <c r="A1457" s="10" t="s">
        <v>51</v>
      </c>
      <c r="B1457" s="10" t="s">
        <v>0</v>
      </c>
      <c r="C1457" s="10" t="s">
        <v>185</v>
      </c>
      <c r="D1457" s="10" t="s">
        <v>1827</v>
      </c>
      <c r="E1457" s="11">
        <v>767513</v>
      </c>
      <c r="F1457" s="10" t="s">
        <v>5191</v>
      </c>
      <c r="G1457" s="10" t="s">
        <v>5192</v>
      </c>
      <c r="H1457" s="10" t="s">
        <v>5193</v>
      </c>
      <c r="I1457" s="11">
        <v>33.350397999999998</v>
      </c>
      <c r="J1457" s="11">
        <v>44.507179999999998</v>
      </c>
      <c r="K1457" s="10" t="s">
        <v>1351</v>
      </c>
    </row>
    <row r="1458" spans="1:11" ht="12" hidden="1" customHeight="1">
      <c r="A1458" s="10" t="s">
        <v>51</v>
      </c>
      <c r="B1458" s="10" t="s">
        <v>0</v>
      </c>
      <c r="C1458" s="10" t="s">
        <v>185</v>
      </c>
      <c r="D1458" s="10" t="s">
        <v>1827</v>
      </c>
      <c r="E1458" s="11">
        <v>767207</v>
      </c>
      <c r="F1458" s="10" t="s">
        <v>1026</v>
      </c>
      <c r="G1458" s="10" t="s">
        <v>454</v>
      </c>
      <c r="H1458" s="10" t="s">
        <v>5194</v>
      </c>
      <c r="I1458" s="11">
        <v>33.335428999999998</v>
      </c>
      <c r="J1458" s="11">
        <v>44.512653999999998</v>
      </c>
      <c r="K1458" s="10" t="s">
        <v>1351</v>
      </c>
    </row>
    <row r="1459" spans="1:11" ht="12" hidden="1" customHeight="1">
      <c r="A1459" s="10" t="s">
        <v>51</v>
      </c>
      <c r="B1459" s="10" t="s">
        <v>0</v>
      </c>
      <c r="C1459" s="10" t="s">
        <v>185</v>
      </c>
      <c r="D1459" s="10" t="s">
        <v>1827</v>
      </c>
      <c r="E1459" s="11">
        <v>767514</v>
      </c>
      <c r="F1459" s="10" t="s">
        <v>5195</v>
      </c>
      <c r="G1459" s="10" t="s">
        <v>5196</v>
      </c>
      <c r="H1459" s="10" t="s">
        <v>5197</v>
      </c>
      <c r="I1459" s="11">
        <v>33.299669999999999</v>
      </c>
      <c r="J1459" s="11">
        <v>44.491419999999998</v>
      </c>
      <c r="K1459" s="10" t="s">
        <v>1351</v>
      </c>
    </row>
    <row r="1460" spans="1:11" ht="12" hidden="1" customHeight="1">
      <c r="A1460" s="10" t="s">
        <v>51</v>
      </c>
      <c r="B1460" s="10" t="s">
        <v>0</v>
      </c>
      <c r="C1460" s="10" t="s">
        <v>185</v>
      </c>
      <c r="D1460" s="10" t="s">
        <v>1827</v>
      </c>
      <c r="E1460" s="11">
        <v>767515</v>
      </c>
      <c r="F1460" s="10" t="s">
        <v>5198</v>
      </c>
      <c r="G1460" s="10" t="s">
        <v>5199</v>
      </c>
      <c r="H1460" s="10" t="s">
        <v>5200</v>
      </c>
      <c r="I1460" s="11">
        <v>33.299680000000002</v>
      </c>
      <c r="J1460" s="11">
        <v>44.491430000000001</v>
      </c>
      <c r="K1460" s="10" t="s">
        <v>1351</v>
      </c>
    </row>
    <row r="1461" spans="1:11" ht="12" hidden="1" customHeight="1">
      <c r="A1461" s="10" t="s">
        <v>51</v>
      </c>
      <c r="B1461" s="10" t="s">
        <v>0</v>
      </c>
      <c r="C1461" s="10" t="s">
        <v>185</v>
      </c>
      <c r="D1461" s="10" t="s">
        <v>1827</v>
      </c>
      <c r="E1461" s="11">
        <v>767516</v>
      </c>
      <c r="F1461" s="10" t="s">
        <v>5201</v>
      </c>
      <c r="G1461" s="10" t="s">
        <v>5202</v>
      </c>
      <c r="H1461" s="10" t="s">
        <v>5203</v>
      </c>
      <c r="I1461" s="11">
        <v>33.299689999999998</v>
      </c>
      <c r="J1461" s="11">
        <v>44.491439999999997</v>
      </c>
      <c r="K1461" s="10" t="s">
        <v>1351</v>
      </c>
    </row>
    <row r="1462" spans="1:11" ht="12" hidden="1" customHeight="1">
      <c r="A1462" s="10" t="s">
        <v>51</v>
      </c>
      <c r="B1462" s="10" t="s">
        <v>0</v>
      </c>
      <c r="C1462" s="10" t="s">
        <v>185</v>
      </c>
      <c r="D1462" s="10" t="s">
        <v>1827</v>
      </c>
      <c r="E1462" s="11">
        <v>767506</v>
      </c>
      <c r="F1462" s="10" t="s">
        <v>5204</v>
      </c>
      <c r="G1462" s="10" t="s">
        <v>5205</v>
      </c>
      <c r="H1462" s="10" t="s">
        <v>5206</v>
      </c>
      <c r="I1462" s="11">
        <v>33.290390000000002</v>
      </c>
      <c r="J1462" s="11">
        <v>44.405715000000001</v>
      </c>
      <c r="K1462" s="10" t="s">
        <v>1351</v>
      </c>
    </row>
    <row r="1463" spans="1:11" ht="12" hidden="1" customHeight="1">
      <c r="A1463" s="10" t="s">
        <v>51</v>
      </c>
      <c r="B1463" s="10" t="s">
        <v>0</v>
      </c>
      <c r="C1463" s="10" t="s">
        <v>185</v>
      </c>
      <c r="D1463" s="10" t="s">
        <v>1827</v>
      </c>
      <c r="E1463" s="11">
        <v>767507</v>
      </c>
      <c r="F1463" s="10" t="s">
        <v>5207</v>
      </c>
      <c r="G1463" s="10" t="s">
        <v>5208</v>
      </c>
      <c r="H1463" s="10" t="s">
        <v>5209</v>
      </c>
      <c r="I1463" s="11">
        <v>33.290391</v>
      </c>
      <c r="J1463" s="11">
        <v>44.405715000000001</v>
      </c>
      <c r="K1463" s="10" t="s">
        <v>1351</v>
      </c>
    </row>
    <row r="1464" spans="1:11" ht="12" hidden="1" customHeight="1">
      <c r="A1464" s="10" t="s">
        <v>51</v>
      </c>
      <c r="B1464" s="10" t="s">
        <v>0</v>
      </c>
      <c r="C1464" s="10" t="s">
        <v>185</v>
      </c>
      <c r="D1464" s="10" t="s">
        <v>1827</v>
      </c>
      <c r="E1464" s="11">
        <v>767327</v>
      </c>
      <c r="F1464" s="10" t="s">
        <v>5210</v>
      </c>
      <c r="G1464" s="10" t="s">
        <v>5211</v>
      </c>
      <c r="H1464" s="10" t="s">
        <v>4103</v>
      </c>
      <c r="I1464" s="11">
        <v>33.357777800000001</v>
      </c>
      <c r="J1464" s="11">
        <v>44.408888900000001</v>
      </c>
      <c r="K1464" s="10" t="s">
        <v>1351</v>
      </c>
    </row>
    <row r="1465" spans="1:11" ht="12" hidden="1" customHeight="1">
      <c r="A1465" s="10" t="s">
        <v>51</v>
      </c>
      <c r="B1465" s="10" t="s">
        <v>0</v>
      </c>
      <c r="C1465" s="10" t="s">
        <v>185</v>
      </c>
      <c r="D1465" s="10" t="s">
        <v>1827</v>
      </c>
      <c r="E1465" s="11">
        <v>767211</v>
      </c>
      <c r="F1465" s="10" t="s">
        <v>5212</v>
      </c>
      <c r="G1465" s="10" t="s">
        <v>5213</v>
      </c>
      <c r="H1465" s="10" t="s">
        <v>4103</v>
      </c>
      <c r="I1465" s="11">
        <v>33.343339</v>
      </c>
      <c r="J1465" s="11">
        <v>44.395729000000003</v>
      </c>
      <c r="K1465" s="10" t="s">
        <v>1351</v>
      </c>
    </row>
    <row r="1466" spans="1:11" ht="12" hidden="1" customHeight="1">
      <c r="A1466" s="10" t="s">
        <v>51</v>
      </c>
      <c r="B1466" s="10" t="s">
        <v>0</v>
      </c>
      <c r="C1466" s="10" t="s">
        <v>185</v>
      </c>
      <c r="D1466" s="10" t="s">
        <v>1827</v>
      </c>
      <c r="E1466" s="11">
        <v>767276</v>
      </c>
      <c r="F1466" s="10" t="s">
        <v>5214</v>
      </c>
      <c r="G1466" s="10" t="s">
        <v>5215</v>
      </c>
      <c r="H1466" s="10" t="s">
        <v>5216</v>
      </c>
      <c r="I1466" s="11">
        <v>33.353299999999997</v>
      </c>
      <c r="J1466" s="11">
        <v>44.5212</v>
      </c>
      <c r="K1466" s="10" t="s">
        <v>1351</v>
      </c>
    </row>
    <row r="1467" spans="1:11" ht="12" hidden="1" customHeight="1">
      <c r="A1467" s="10" t="s">
        <v>51</v>
      </c>
      <c r="B1467" s="10" t="s">
        <v>0</v>
      </c>
      <c r="C1467" s="10" t="s">
        <v>185</v>
      </c>
      <c r="D1467" s="10" t="s">
        <v>1827</v>
      </c>
      <c r="E1467" s="11">
        <v>767277</v>
      </c>
      <c r="F1467" s="10" t="s">
        <v>5217</v>
      </c>
      <c r="G1467" s="10" t="s">
        <v>5218</v>
      </c>
      <c r="H1467" s="10" t="s">
        <v>4103</v>
      </c>
      <c r="I1467" s="11">
        <v>33.355699999999999</v>
      </c>
      <c r="J1467" s="11">
        <v>44.520899999999997</v>
      </c>
      <c r="K1467" s="10" t="s">
        <v>1351</v>
      </c>
    </row>
    <row r="1468" spans="1:11" ht="12" hidden="1" customHeight="1">
      <c r="A1468" s="10" t="s">
        <v>51</v>
      </c>
      <c r="B1468" s="10" t="s">
        <v>0</v>
      </c>
      <c r="C1468" s="10" t="s">
        <v>185</v>
      </c>
      <c r="D1468" s="10" t="s">
        <v>1827</v>
      </c>
      <c r="E1468" s="11">
        <v>767267</v>
      </c>
      <c r="F1468" s="10" t="s">
        <v>5219</v>
      </c>
      <c r="G1468" s="10" t="s">
        <v>5220</v>
      </c>
      <c r="H1468" s="10" t="s">
        <v>5221</v>
      </c>
      <c r="I1468" s="11">
        <v>33.354199999999999</v>
      </c>
      <c r="J1468" s="11">
        <v>44.5124</v>
      </c>
      <c r="K1468" s="10" t="s">
        <v>1351</v>
      </c>
    </row>
    <row r="1469" spans="1:11" ht="12" hidden="1" customHeight="1">
      <c r="A1469" s="10" t="s">
        <v>51</v>
      </c>
      <c r="B1469" s="10" t="s">
        <v>0</v>
      </c>
      <c r="C1469" s="10" t="s">
        <v>185</v>
      </c>
      <c r="D1469" s="10" t="s">
        <v>1827</v>
      </c>
      <c r="E1469" s="11">
        <v>767508</v>
      </c>
      <c r="F1469" s="10" t="s">
        <v>5222</v>
      </c>
      <c r="G1469" s="10" t="s">
        <v>5223</v>
      </c>
      <c r="H1469" s="10" t="s">
        <v>5224</v>
      </c>
      <c r="I1469" s="11">
        <v>33.295979000000003</v>
      </c>
      <c r="J1469" s="11">
        <v>44.416510000000002</v>
      </c>
      <c r="K1469" s="10" t="s">
        <v>1351</v>
      </c>
    </row>
    <row r="1470" spans="1:11" ht="12" hidden="1" customHeight="1">
      <c r="A1470" s="10" t="s">
        <v>51</v>
      </c>
      <c r="B1470" s="10" t="s">
        <v>0</v>
      </c>
      <c r="C1470" s="10" t="s">
        <v>185</v>
      </c>
      <c r="D1470" s="10" t="s">
        <v>1827</v>
      </c>
      <c r="E1470" s="11">
        <v>767218</v>
      </c>
      <c r="F1470" s="10" t="s">
        <v>1027</v>
      </c>
      <c r="G1470" s="10" t="s">
        <v>456</v>
      </c>
      <c r="H1470" s="10" t="s">
        <v>5225</v>
      </c>
      <c r="I1470" s="11">
        <v>33.390300000000003</v>
      </c>
      <c r="J1470" s="11">
        <v>44.526899999999998</v>
      </c>
      <c r="K1470" s="10" t="s">
        <v>1351</v>
      </c>
    </row>
    <row r="1471" spans="1:11" ht="12" hidden="1" customHeight="1">
      <c r="A1471" s="10" t="s">
        <v>51</v>
      </c>
      <c r="B1471" s="10" t="s">
        <v>0</v>
      </c>
      <c r="C1471" s="10" t="s">
        <v>185</v>
      </c>
      <c r="D1471" s="10" t="s">
        <v>1827</v>
      </c>
      <c r="E1471" s="11">
        <v>767217</v>
      </c>
      <c r="F1471" s="10" t="s">
        <v>5226</v>
      </c>
      <c r="G1471" s="10" t="s">
        <v>5227</v>
      </c>
      <c r="H1471" s="10" t="s">
        <v>4103</v>
      </c>
      <c r="I1471" s="11">
        <v>33.389299999999999</v>
      </c>
      <c r="J1471" s="11">
        <v>44.532499999999999</v>
      </c>
      <c r="K1471" s="10" t="s">
        <v>1351</v>
      </c>
    </row>
    <row r="1472" spans="1:11" ht="12" hidden="1" customHeight="1">
      <c r="A1472" s="10" t="s">
        <v>51</v>
      </c>
      <c r="B1472" s="10" t="s">
        <v>0</v>
      </c>
      <c r="C1472" s="10" t="s">
        <v>185</v>
      </c>
      <c r="D1472" s="10" t="s">
        <v>1827</v>
      </c>
      <c r="E1472" s="11">
        <v>767219</v>
      </c>
      <c r="F1472" s="10" t="s">
        <v>5228</v>
      </c>
      <c r="G1472" s="10" t="s">
        <v>5229</v>
      </c>
      <c r="H1472" s="10" t="s">
        <v>4103</v>
      </c>
      <c r="I1472" s="11">
        <v>33.392699999999998</v>
      </c>
      <c r="J1472" s="11">
        <v>44.527000000000001</v>
      </c>
      <c r="K1472" s="10" t="s">
        <v>1351</v>
      </c>
    </row>
    <row r="1473" spans="1:11" ht="12" hidden="1" customHeight="1">
      <c r="A1473" s="10" t="s">
        <v>51</v>
      </c>
      <c r="B1473" s="10" t="s">
        <v>0</v>
      </c>
      <c r="C1473" s="10" t="s">
        <v>185</v>
      </c>
      <c r="D1473" s="10" t="s">
        <v>1827</v>
      </c>
      <c r="E1473" s="11">
        <v>767250</v>
      </c>
      <c r="F1473" s="10" t="s">
        <v>5230</v>
      </c>
      <c r="G1473" s="10" t="s">
        <v>5231</v>
      </c>
      <c r="H1473" s="10" t="s">
        <v>5232</v>
      </c>
      <c r="I1473" s="11">
        <v>33.388800000000003</v>
      </c>
      <c r="J1473" s="11">
        <v>44.5276</v>
      </c>
      <c r="K1473" s="10" t="s">
        <v>1351</v>
      </c>
    </row>
    <row r="1474" spans="1:11" ht="12" hidden="1" customHeight="1">
      <c r="A1474" s="10" t="s">
        <v>51</v>
      </c>
      <c r="B1474" s="10" t="s">
        <v>0</v>
      </c>
      <c r="C1474" s="10" t="s">
        <v>185</v>
      </c>
      <c r="D1474" s="10" t="s">
        <v>1827</v>
      </c>
      <c r="E1474" s="11">
        <v>767460</v>
      </c>
      <c r="F1474" s="10" t="s">
        <v>5233</v>
      </c>
      <c r="G1474" s="10" t="s">
        <v>5234</v>
      </c>
      <c r="H1474" s="10" t="s">
        <v>5235</v>
      </c>
      <c r="I1474" s="11">
        <v>33.322045000000003</v>
      </c>
      <c r="J1474" s="11">
        <v>44.501263000000002</v>
      </c>
      <c r="K1474" s="10" t="s">
        <v>1351</v>
      </c>
    </row>
    <row r="1475" spans="1:11" ht="12" hidden="1" customHeight="1">
      <c r="A1475" s="10" t="s">
        <v>51</v>
      </c>
      <c r="B1475" s="10" t="s">
        <v>0</v>
      </c>
      <c r="C1475" s="10" t="s">
        <v>185</v>
      </c>
      <c r="D1475" s="10" t="s">
        <v>1827</v>
      </c>
      <c r="E1475" s="11">
        <v>767512</v>
      </c>
      <c r="F1475" s="10" t="s">
        <v>5236</v>
      </c>
      <c r="G1475" s="10" t="s">
        <v>5237</v>
      </c>
      <c r="H1475" s="10" t="s">
        <v>5238</v>
      </c>
      <c r="I1475" s="11">
        <v>33.329704</v>
      </c>
      <c r="J1475" s="11">
        <v>44.500819999999997</v>
      </c>
      <c r="K1475" s="10" t="s">
        <v>1351</v>
      </c>
    </row>
    <row r="1476" spans="1:11" ht="12" hidden="1" customHeight="1">
      <c r="A1476" s="10" t="s">
        <v>51</v>
      </c>
      <c r="B1476" s="10" t="s">
        <v>0</v>
      </c>
      <c r="C1476" s="10" t="s">
        <v>185</v>
      </c>
      <c r="D1476" s="10" t="s">
        <v>1827</v>
      </c>
      <c r="E1476" s="11">
        <v>767380</v>
      </c>
      <c r="F1476" s="10" t="s">
        <v>5239</v>
      </c>
      <c r="G1476" s="10" t="s">
        <v>5240</v>
      </c>
      <c r="H1476" s="10" t="s">
        <v>5241</v>
      </c>
      <c r="I1476" s="11">
        <v>33.313693999999998</v>
      </c>
      <c r="J1476" s="11">
        <v>44.516838</v>
      </c>
      <c r="K1476" s="10" t="s">
        <v>1351</v>
      </c>
    </row>
    <row r="1477" spans="1:11" ht="12" hidden="1" customHeight="1">
      <c r="A1477" s="10" t="s">
        <v>51</v>
      </c>
      <c r="B1477" s="10" t="s">
        <v>0</v>
      </c>
      <c r="C1477" s="10" t="s">
        <v>185</v>
      </c>
      <c r="D1477" s="10" t="s">
        <v>1827</v>
      </c>
      <c r="E1477" s="11">
        <v>767393</v>
      </c>
      <c r="F1477" s="10" t="s">
        <v>5242</v>
      </c>
      <c r="G1477" s="10" t="s">
        <v>5243</v>
      </c>
      <c r="H1477" s="10" t="s">
        <v>5244</v>
      </c>
      <c r="I1477" s="11">
        <v>33.330714999999998</v>
      </c>
      <c r="J1477" s="11">
        <v>44.494548000000002</v>
      </c>
      <c r="K1477" s="10" t="s">
        <v>1351</v>
      </c>
    </row>
    <row r="1478" spans="1:11" ht="12" hidden="1" customHeight="1">
      <c r="A1478" s="10" t="s">
        <v>51</v>
      </c>
      <c r="B1478" s="10" t="s">
        <v>0</v>
      </c>
      <c r="C1478" s="10" t="s">
        <v>185</v>
      </c>
      <c r="D1478" s="10" t="s">
        <v>1827</v>
      </c>
      <c r="E1478" s="11">
        <v>767459</v>
      </c>
      <c r="F1478" s="10" t="s">
        <v>5245</v>
      </c>
      <c r="G1478" s="10" t="s">
        <v>5246</v>
      </c>
      <c r="H1478" s="10" t="s">
        <v>5247</v>
      </c>
      <c r="I1478" s="11">
        <v>33.320335999999998</v>
      </c>
      <c r="J1478" s="11">
        <v>44.462978</v>
      </c>
      <c r="K1478" s="10" t="s">
        <v>1351</v>
      </c>
    </row>
    <row r="1479" spans="1:11" ht="12" hidden="1" customHeight="1">
      <c r="A1479" s="10" t="s">
        <v>51</v>
      </c>
      <c r="B1479" s="10" t="s">
        <v>0</v>
      </c>
      <c r="C1479" s="10" t="s">
        <v>185</v>
      </c>
      <c r="D1479" s="10" t="s">
        <v>1827</v>
      </c>
      <c r="E1479" s="11">
        <v>767577</v>
      </c>
      <c r="F1479" s="10" t="s">
        <v>5248</v>
      </c>
      <c r="G1479" s="10" t="s">
        <v>5249</v>
      </c>
      <c r="H1479" s="10" t="s">
        <v>5250</v>
      </c>
      <c r="I1479" s="11">
        <v>33.326078000000003</v>
      </c>
      <c r="J1479" s="11">
        <v>44.450417999999999</v>
      </c>
      <c r="K1479" s="10" t="s">
        <v>1351</v>
      </c>
    </row>
    <row r="1480" spans="1:11" ht="12" hidden="1" customHeight="1">
      <c r="A1480" s="10" t="s">
        <v>51</v>
      </c>
      <c r="B1480" s="10" t="s">
        <v>0</v>
      </c>
      <c r="C1480" s="10" t="s">
        <v>185</v>
      </c>
      <c r="D1480" s="10" t="s">
        <v>1827</v>
      </c>
      <c r="E1480" s="11">
        <v>767469</v>
      </c>
      <c r="F1480" s="10" t="s">
        <v>5251</v>
      </c>
      <c r="G1480" s="10" t="s">
        <v>5252</v>
      </c>
      <c r="H1480" s="10" t="s">
        <v>5253</v>
      </c>
      <c r="I1480" s="11">
        <v>33.320335999999998</v>
      </c>
      <c r="J1480" s="11">
        <v>44.462978</v>
      </c>
      <c r="K1480" s="10" t="s">
        <v>1351</v>
      </c>
    </row>
    <row r="1481" spans="1:11" ht="12" hidden="1" customHeight="1">
      <c r="A1481" s="10" t="s">
        <v>51</v>
      </c>
      <c r="B1481" s="10" t="s">
        <v>0</v>
      </c>
      <c r="C1481" s="10" t="s">
        <v>185</v>
      </c>
      <c r="D1481" s="10" t="s">
        <v>1827</v>
      </c>
      <c r="E1481" s="11">
        <v>767400</v>
      </c>
      <c r="F1481" s="10" t="s">
        <v>5254</v>
      </c>
      <c r="G1481" s="10" t="s">
        <v>5255</v>
      </c>
      <c r="H1481" s="10" t="s">
        <v>5256</v>
      </c>
      <c r="I1481" s="11">
        <v>33.340000000000003</v>
      </c>
      <c r="J1481" s="11">
        <v>44.436944439999998</v>
      </c>
      <c r="K1481" s="10" t="s">
        <v>1351</v>
      </c>
    </row>
    <row r="1482" spans="1:11" ht="12" hidden="1" customHeight="1">
      <c r="A1482" s="10" t="s">
        <v>51</v>
      </c>
      <c r="B1482" s="10" t="s">
        <v>0</v>
      </c>
      <c r="C1482" s="10" t="s">
        <v>185</v>
      </c>
      <c r="D1482" s="10" t="s">
        <v>1827</v>
      </c>
      <c r="E1482" s="11">
        <v>767481</v>
      </c>
      <c r="F1482" s="10" t="s">
        <v>5257</v>
      </c>
      <c r="G1482" s="10" t="s">
        <v>5258</v>
      </c>
      <c r="H1482" s="10" t="s">
        <v>5259</v>
      </c>
      <c r="I1482" s="11">
        <v>33.303705000000001</v>
      </c>
      <c r="J1482" s="11">
        <v>44.429609999999997</v>
      </c>
      <c r="K1482" s="10" t="s">
        <v>1351</v>
      </c>
    </row>
    <row r="1483" spans="1:11" ht="12" hidden="1" customHeight="1">
      <c r="A1483" s="10" t="s">
        <v>51</v>
      </c>
      <c r="B1483" s="10" t="s">
        <v>0</v>
      </c>
      <c r="C1483" s="10" t="s">
        <v>185</v>
      </c>
      <c r="D1483" s="10" t="s">
        <v>1827</v>
      </c>
      <c r="E1483" s="11">
        <v>767477</v>
      </c>
      <c r="F1483" s="10" t="s">
        <v>5260</v>
      </c>
      <c r="G1483" s="10" t="s">
        <v>5261</v>
      </c>
      <c r="H1483" s="10" t="s">
        <v>5262</v>
      </c>
      <c r="I1483" s="11">
        <v>33.303705000000001</v>
      </c>
      <c r="J1483" s="11">
        <v>44.429609999999997</v>
      </c>
      <c r="K1483" s="10" t="s">
        <v>1351</v>
      </c>
    </row>
    <row r="1484" spans="1:11" ht="12" hidden="1" customHeight="1">
      <c r="A1484" s="10" t="s">
        <v>51</v>
      </c>
      <c r="B1484" s="10" t="s">
        <v>0</v>
      </c>
      <c r="C1484" s="10" t="s">
        <v>185</v>
      </c>
      <c r="D1484" s="10" t="s">
        <v>1827</v>
      </c>
      <c r="E1484" s="11">
        <v>767484</v>
      </c>
      <c r="F1484" s="10" t="s">
        <v>5263</v>
      </c>
      <c r="G1484" s="10" t="s">
        <v>5264</v>
      </c>
      <c r="H1484" s="10" t="s">
        <v>5265</v>
      </c>
      <c r="I1484" s="11">
        <v>33.269731999999998</v>
      </c>
      <c r="J1484" s="11">
        <v>44.468055</v>
      </c>
      <c r="K1484" s="10" t="s">
        <v>1351</v>
      </c>
    </row>
    <row r="1485" spans="1:11" ht="12" hidden="1" customHeight="1">
      <c r="A1485" s="10" t="s">
        <v>51</v>
      </c>
      <c r="B1485" s="10" t="s">
        <v>0</v>
      </c>
      <c r="C1485" s="10" t="s">
        <v>185</v>
      </c>
      <c r="D1485" s="10" t="s">
        <v>1827</v>
      </c>
      <c r="E1485" s="11">
        <v>767478</v>
      </c>
      <c r="F1485" s="10" t="s">
        <v>5266</v>
      </c>
      <c r="G1485" s="10" t="s">
        <v>5267</v>
      </c>
      <c r="H1485" s="10" t="s">
        <v>5268</v>
      </c>
      <c r="I1485" s="11">
        <v>33.269742999999998</v>
      </c>
      <c r="J1485" s="11">
        <v>44.468066</v>
      </c>
      <c r="K1485" s="10" t="s">
        <v>1351</v>
      </c>
    </row>
    <row r="1486" spans="1:11" ht="12" hidden="1" customHeight="1">
      <c r="A1486" s="10" t="s">
        <v>51</v>
      </c>
      <c r="B1486" s="10" t="s">
        <v>0</v>
      </c>
      <c r="C1486" s="10" t="s">
        <v>185</v>
      </c>
      <c r="D1486" s="10" t="s">
        <v>1827</v>
      </c>
      <c r="E1486" s="11">
        <v>767345</v>
      </c>
      <c r="F1486" s="10" t="s">
        <v>5269</v>
      </c>
      <c r="G1486" s="10" t="s">
        <v>5270</v>
      </c>
      <c r="H1486" s="10" t="s">
        <v>5271</v>
      </c>
      <c r="I1486" s="11">
        <v>33.248046000000002</v>
      </c>
      <c r="J1486" s="11">
        <v>44.471806000000001</v>
      </c>
      <c r="K1486" s="10" t="s">
        <v>1351</v>
      </c>
    </row>
    <row r="1487" spans="1:11" ht="12" hidden="1" customHeight="1">
      <c r="A1487" s="10" t="s">
        <v>51</v>
      </c>
      <c r="B1487" s="10" t="s">
        <v>0</v>
      </c>
      <c r="C1487" s="10" t="s">
        <v>185</v>
      </c>
      <c r="D1487" s="10" t="s">
        <v>1827</v>
      </c>
      <c r="E1487" s="11">
        <v>767509</v>
      </c>
      <c r="F1487" s="10" t="s">
        <v>5272</v>
      </c>
      <c r="G1487" s="10" t="s">
        <v>5273</v>
      </c>
      <c r="H1487" s="10" t="s">
        <v>5274</v>
      </c>
      <c r="I1487" s="11">
        <v>33.369878</v>
      </c>
      <c r="J1487" s="11">
        <v>44.513953000000001</v>
      </c>
      <c r="K1487" s="10" t="s">
        <v>1351</v>
      </c>
    </row>
    <row r="1488" spans="1:11" ht="12" hidden="1" customHeight="1">
      <c r="A1488" s="10" t="s">
        <v>51</v>
      </c>
      <c r="B1488" s="10" t="s">
        <v>0</v>
      </c>
      <c r="C1488" s="10" t="s">
        <v>185</v>
      </c>
      <c r="D1488" s="10" t="s">
        <v>1827</v>
      </c>
      <c r="E1488" s="11">
        <v>767510</v>
      </c>
      <c r="F1488" s="10" t="s">
        <v>5275</v>
      </c>
      <c r="G1488" s="10" t="s">
        <v>5276</v>
      </c>
      <c r="H1488" s="10" t="s">
        <v>5277</v>
      </c>
      <c r="I1488" s="11">
        <v>33.369866999999999</v>
      </c>
      <c r="J1488" s="11">
        <v>44.513942</v>
      </c>
      <c r="K1488" s="10" t="s">
        <v>1351</v>
      </c>
    </row>
    <row r="1489" spans="1:11" ht="12" hidden="1" customHeight="1">
      <c r="A1489" s="10" t="s">
        <v>51</v>
      </c>
      <c r="B1489" s="10" t="s">
        <v>0</v>
      </c>
      <c r="C1489" s="10" t="s">
        <v>185</v>
      </c>
      <c r="D1489" s="10" t="s">
        <v>1827</v>
      </c>
      <c r="E1489" s="11">
        <v>767579</v>
      </c>
      <c r="F1489" s="10" t="s">
        <v>1028</v>
      </c>
      <c r="G1489" s="10" t="s">
        <v>457</v>
      </c>
      <c r="H1489" s="10" t="s">
        <v>5278</v>
      </c>
      <c r="I1489" s="11">
        <v>33.372964000000003</v>
      </c>
      <c r="J1489" s="11">
        <v>44.511640999999997</v>
      </c>
      <c r="K1489" s="10" t="s">
        <v>1351</v>
      </c>
    </row>
    <row r="1490" spans="1:11" ht="12" hidden="1" customHeight="1">
      <c r="A1490" s="10" t="s">
        <v>51</v>
      </c>
      <c r="B1490" s="10" t="s">
        <v>0</v>
      </c>
      <c r="C1490" s="10" t="s">
        <v>185</v>
      </c>
      <c r="D1490" s="10" t="s">
        <v>1827</v>
      </c>
      <c r="E1490" s="11">
        <v>767428</v>
      </c>
      <c r="F1490" s="10" t="s">
        <v>5279</v>
      </c>
      <c r="G1490" s="10" t="s">
        <v>5280</v>
      </c>
      <c r="H1490" s="10" t="s">
        <v>5281</v>
      </c>
      <c r="I1490" s="11">
        <v>33.370849999999997</v>
      </c>
      <c r="J1490" s="11">
        <v>44.511428000000002</v>
      </c>
      <c r="K1490" s="10" t="s">
        <v>1351</v>
      </c>
    </row>
    <row r="1491" spans="1:11" ht="12" hidden="1" customHeight="1">
      <c r="A1491" s="10" t="s">
        <v>51</v>
      </c>
      <c r="B1491" s="10" t="s">
        <v>0</v>
      </c>
      <c r="C1491" s="10" t="s">
        <v>185</v>
      </c>
      <c r="D1491" s="10" t="s">
        <v>1827</v>
      </c>
      <c r="E1491" s="11">
        <v>767365</v>
      </c>
      <c r="F1491" s="10" t="s">
        <v>5282</v>
      </c>
      <c r="G1491" s="10" t="s">
        <v>5283</v>
      </c>
      <c r="H1491" s="10" t="s">
        <v>5284</v>
      </c>
      <c r="I1491" s="11">
        <v>33.370849999999997</v>
      </c>
      <c r="J1491" s="11">
        <v>44.511428000000002</v>
      </c>
      <c r="K1491" s="10" t="s">
        <v>1351</v>
      </c>
    </row>
    <row r="1492" spans="1:11" ht="12" hidden="1" customHeight="1">
      <c r="A1492" s="10" t="s">
        <v>51</v>
      </c>
      <c r="B1492" s="10" t="s">
        <v>0</v>
      </c>
      <c r="C1492" s="10" t="s">
        <v>185</v>
      </c>
      <c r="D1492" s="10" t="s">
        <v>1827</v>
      </c>
      <c r="E1492" s="11">
        <v>767485</v>
      </c>
      <c r="F1492" s="10" t="s">
        <v>1029</v>
      </c>
      <c r="G1492" s="10" t="s">
        <v>458</v>
      </c>
      <c r="H1492" s="10" t="s">
        <v>5285</v>
      </c>
      <c r="I1492" s="11">
        <v>33.310932000000001</v>
      </c>
      <c r="J1492" s="11">
        <v>44.440359999999998</v>
      </c>
      <c r="K1492" s="10" t="s">
        <v>1351</v>
      </c>
    </row>
    <row r="1493" spans="1:11" ht="12" hidden="1" customHeight="1">
      <c r="A1493" s="10" t="s">
        <v>51</v>
      </c>
      <c r="B1493" s="10" t="s">
        <v>0</v>
      </c>
      <c r="C1493" s="10" t="s">
        <v>185</v>
      </c>
      <c r="D1493" s="10" t="s">
        <v>1827</v>
      </c>
      <c r="E1493" s="11">
        <v>767486</v>
      </c>
      <c r="F1493" s="10" t="s">
        <v>5286</v>
      </c>
      <c r="G1493" s="10" t="s">
        <v>5287</v>
      </c>
      <c r="H1493" s="10" t="s">
        <v>5288</v>
      </c>
      <c r="I1493" s="11">
        <v>33.310941999999997</v>
      </c>
      <c r="J1493" s="11">
        <v>44.440440000000002</v>
      </c>
      <c r="K1493" s="10" t="s">
        <v>1351</v>
      </c>
    </row>
    <row r="1494" spans="1:11" ht="12" hidden="1" customHeight="1">
      <c r="A1494" s="10" t="s">
        <v>51</v>
      </c>
      <c r="B1494" s="10" t="s">
        <v>0</v>
      </c>
      <c r="C1494" s="10" t="s">
        <v>185</v>
      </c>
      <c r="D1494" s="10" t="s">
        <v>1827</v>
      </c>
      <c r="E1494" s="11">
        <v>767487</v>
      </c>
      <c r="F1494" s="10" t="s">
        <v>5289</v>
      </c>
      <c r="G1494" s="10" t="s">
        <v>5290</v>
      </c>
      <c r="H1494" s="10" t="s">
        <v>5291</v>
      </c>
      <c r="I1494" s="11">
        <v>33.310940000000002</v>
      </c>
      <c r="J1494" s="11">
        <v>44.440429999999999</v>
      </c>
      <c r="K1494" s="10" t="s">
        <v>1351</v>
      </c>
    </row>
    <row r="1495" spans="1:11" ht="12" hidden="1" customHeight="1">
      <c r="A1495" s="10" t="s">
        <v>51</v>
      </c>
      <c r="B1495" s="10" t="s">
        <v>0</v>
      </c>
      <c r="C1495" s="10" t="s">
        <v>185</v>
      </c>
      <c r="D1495" s="10" t="s">
        <v>1827</v>
      </c>
      <c r="E1495" s="11">
        <v>767497</v>
      </c>
      <c r="F1495" s="10" t="s">
        <v>1030</v>
      </c>
      <c r="G1495" s="10" t="s">
        <v>459</v>
      </c>
      <c r="H1495" s="10" t="s">
        <v>5292</v>
      </c>
      <c r="I1495" s="11">
        <v>33.255429999999997</v>
      </c>
      <c r="J1495" s="11">
        <v>44.485520000000001</v>
      </c>
      <c r="K1495" s="10" t="s">
        <v>1351</v>
      </c>
    </row>
    <row r="1496" spans="1:11" ht="12" hidden="1" customHeight="1">
      <c r="A1496" s="10" t="s">
        <v>51</v>
      </c>
      <c r="B1496" s="10" t="s">
        <v>0</v>
      </c>
      <c r="C1496" s="10" t="s">
        <v>185</v>
      </c>
      <c r="D1496" s="10" t="s">
        <v>1827</v>
      </c>
      <c r="E1496" s="11">
        <v>767496</v>
      </c>
      <c r="F1496" s="10" t="s">
        <v>5293</v>
      </c>
      <c r="G1496" s="10" t="s">
        <v>5294</v>
      </c>
      <c r="H1496" s="10" t="s">
        <v>5295</v>
      </c>
      <c r="I1496" s="11">
        <v>33.255420999999998</v>
      </c>
      <c r="J1496" s="11">
        <v>44.485526999999998</v>
      </c>
      <c r="K1496" s="10" t="s">
        <v>1351</v>
      </c>
    </row>
    <row r="1497" spans="1:11" ht="12" hidden="1" customHeight="1">
      <c r="A1497" s="10" t="s">
        <v>51</v>
      </c>
      <c r="B1497" s="10" t="s">
        <v>0</v>
      </c>
      <c r="C1497" s="10" t="s">
        <v>185</v>
      </c>
      <c r="D1497" s="10" t="s">
        <v>1827</v>
      </c>
      <c r="E1497" s="11">
        <v>767500</v>
      </c>
      <c r="F1497" s="10" t="s">
        <v>5296</v>
      </c>
      <c r="G1497" s="10" t="s">
        <v>5297</v>
      </c>
      <c r="H1497" s="10" t="s">
        <v>5298</v>
      </c>
      <c r="I1497" s="11">
        <v>33.255420999999998</v>
      </c>
      <c r="J1497" s="11">
        <v>44.485517999999999</v>
      </c>
      <c r="K1497" s="10" t="s">
        <v>1351</v>
      </c>
    </row>
    <row r="1498" spans="1:11" ht="12" hidden="1" customHeight="1">
      <c r="A1498" s="10" t="s">
        <v>51</v>
      </c>
      <c r="B1498" s="10" t="s">
        <v>0</v>
      </c>
      <c r="C1498" s="10" t="s">
        <v>185</v>
      </c>
      <c r="D1498" s="10" t="s">
        <v>1827</v>
      </c>
      <c r="E1498" s="11">
        <v>767499</v>
      </c>
      <c r="F1498" s="10" t="s">
        <v>5299</v>
      </c>
      <c r="G1498" s="10" t="s">
        <v>5300</v>
      </c>
      <c r="H1498" s="10" t="s">
        <v>5301</v>
      </c>
      <c r="I1498" s="11">
        <v>33.255422000000003</v>
      </c>
      <c r="J1498" s="11">
        <v>44.485520000000001</v>
      </c>
      <c r="K1498" s="10" t="s">
        <v>1351</v>
      </c>
    </row>
    <row r="1499" spans="1:11" ht="12" hidden="1" customHeight="1">
      <c r="A1499" s="10" t="s">
        <v>51</v>
      </c>
      <c r="B1499" s="10" t="s">
        <v>0</v>
      </c>
      <c r="C1499" s="10" t="s">
        <v>185</v>
      </c>
      <c r="D1499" s="10" t="s">
        <v>1827</v>
      </c>
      <c r="E1499" s="11">
        <v>767466</v>
      </c>
      <c r="F1499" s="10" t="s">
        <v>5302</v>
      </c>
      <c r="G1499" s="10" t="s">
        <v>5303</v>
      </c>
      <c r="H1499" s="10" t="s">
        <v>5304</v>
      </c>
      <c r="I1499" s="11">
        <v>33.255431999999999</v>
      </c>
      <c r="J1499" s="11">
        <v>44.485528000000002</v>
      </c>
      <c r="K1499" s="10" t="s">
        <v>1351</v>
      </c>
    </row>
    <row r="1500" spans="1:11" ht="12" hidden="1" customHeight="1">
      <c r="A1500" s="10" t="s">
        <v>51</v>
      </c>
      <c r="B1500" s="10" t="s">
        <v>0</v>
      </c>
      <c r="C1500" s="10" t="s">
        <v>185</v>
      </c>
      <c r="D1500" s="10" t="s">
        <v>1827</v>
      </c>
      <c r="E1500" s="11">
        <v>767452</v>
      </c>
      <c r="F1500" s="10" t="s">
        <v>5305</v>
      </c>
      <c r="G1500" s="10" t="s">
        <v>5306</v>
      </c>
      <c r="H1500" s="10" t="s">
        <v>5307</v>
      </c>
      <c r="I1500" s="11">
        <v>33.382356999999999</v>
      </c>
      <c r="J1500" s="11">
        <v>44.414631999999997</v>
      </c>
      <c r="K1500" s="10" t="s">
        <v>1351</v>
      </c>
    </row>
    <row r="1501" spans="1:11" ht="12" hidden="1" customHeight="1">
      <c r="A1501" s="10" t="s">
        <v>51</v>
      </c>
      <c r="B1501" s="10" t="s">
        <v>0</v>
      </c>
      <c r="C1501" s="10" t="s">
        <v>185</v>
      </c>
      <c r="D1501" s="10" t="s">
        <v>1827</v>
      </c>
      <c r="E1501" s="11">
        <v>767232</v>
      </c>
      <c r="F1501" s="10" t="s">
        <v>5308</v>
      </c>
      <c r="G1501" s="10" t="s">
        <v>5309</v>
      </c>
      <c r="H1501" s="10" t="s">
        <v>5310</v>
      </c>
      <c r="I1501" s="11">
        <v>33.305999999999997</v>
      </c>
      <c r="J1501" s="11">
        <v>44.512</v>
      </c>
      <c r="K1501" s="10" t="s">
        <v>1351</v>
      </c>
    </row>
    <row r="1502" spans="1:11" ht="12" hidden="1" customHeight="1">
      <c r="A1502" s="10" t="s">
        <v>51</v>
      </c>
      <c r="B1502" s="10" t="s">
        <v>0</v>
      </c>
      <c r="C1502" s="10" t="s">
        <v>185</v>
      </c>
      <c r="D1502" s="10" t="s">
        <v>1827</v>
      </c>
      <c r="E1502" s="11">
        <v>767231</v>
      </c>
      <c r="F1502" s="10" t="s">
        <v>5311</v>
      </c>
      <c r="G1502" s="10" t="s">
        <v>5312</v>
      </c>
      <c r="H1502" s="10" t="s">
        <v>5313</v>
      </c>
      <c r="I1502" s="11">
        <v>33.307299999999998</v>
      </c>
      <c r="J1502" s="11">
        <v>44.508699999999997</v>
      </c>
      <c r="K1502" s="10" t="s">
        <v>1351</v>
      </c>
    </row>
    <row r="1503" spans="1:11" ht="12" hidden="1" customHeight="1">
      <c r="A1503" s="10" t="s">
        <v>51</v>
      </c>
      <c r="B1503" s="10" t="s">
        <v>0</v>
      </c>
      <c r="C1503" s="10" t="s">
        <v>185</v>
      </c>
      <c r="D1503" s="10" t="s">
        <v>1827</v>
      </c>
      <c r="E1503" s="11">
        <v>767483</v>
      </c>
      <c r="F1503" s="10" t="s">
        <v>5314</v>
      </c>
      <c r="G1503" s="10" t="s">
        <v>5315</v>
      </c>
      <c r="H1503" s="10" t="s">
        <v>5316</v>
      </c>
      <c r="I1503" s="11">
        <v>33.288328</v>
      </c>
      <c r="J1503" s="11">
        <v>44.417344999999997</v>
      </c>
      <c r="K1503" s="10" t="s">
        <v>1351</v>
      </c>
    </row>
    <row r="1504" spans="1:11" ht="12" hidden="1" customHeight="1">
      <c r="A1504" s="10" t="s">
        <v>51</v>
      </c>
      <c r="B1504" s="10" t="s">
        <v>0</v>
      </c>
      <c r="C1504" s="10" t="s">
        <v>185</v>
      </c>
      <c r="D1504" s="10" t="s">
        <v>1827</v>
      </c>
      <c r="E1504" s="11">
        <v>767482</v>
      </c>
      <c r="F1504" s="10" t="s">
        <v>5317</v>
      </c>
      <c r="G1504" s="10" t="s">
        <v>5318</v>
      </c>
      <c r="H1504" s="10" t="s">
        <v>5319</v>
      </c>
      <c r="I1504" s="11">
        <v>33.288339000000001</v>
      </c>
      <c r="J1504" s="11">
        <v>44.417355999999998</v>
      </c>
      <c r="K1504" s="10" t="s">
        <v>1351</v>
      </c>
    </row>
    <row r="1505" spans="1:11" ht="12" hidden="1" customHeight="1">
      <c r="A1505" s="10" t="s">
        <v>51</v>
      </c>
      <c r="B1505" s="10" t="s">
        <v>0</v>
      </c>
      <c r="C1505" s="10" t="s">
        <v>185</v>
      </c>
      <c r="D1505" s="10" t="s">
        <v>1827</v>
      </c>
      <c r="E1505" s="11">
        <v>767355</v>
      </c>
      <c r="F1505" s="10" t="s">
        <v>5320</v>
      </c>
      <c r="G1505" s="10" t="s">
        <v>5321</v>
      </c>
      <c r="H1505" s="10" t="s">
        <v>5322</v>
      </c>
      <c r="I1505" s="11">
        <v>33.301836999999999</v>
      </c>
      <c r="J1505" s="11">
        <v>44.472624000000003</v>
      </c>
      <c r="K1505" s="10" t="s">
        <v>1351</v>
      </c>
    </row>
    <row r="1506" spans="1:11" ht="12" hidden="1" customHeight="1">
      <c r="A1506" s="10" t="s">
        <v>51</v>
      </c>
      <c r="B1506" s="10" t="s">
        <v>0</v>
      </c>
      <c r="C1506" s="10" t="s">
        <v>185</v>
      </c>
      <c r="D1506" s="10" t="s">
        <v>1827</v>
      </c>
      <c r="E1506" s="11">
        <v>767356</v>
      </c>
      <c r="F1506" s="10" t="s">
        <v>5323</v>
      </c>
      <c r="G1506" s="10" t="s">
        <v>460</v>
      </c>
      <c r="H1506" s="10" t="s">
        <v>5324</v>
      </c>
      <c r="I1506" s="11">
        <v>33.302036999999999</v>
      </c>
      <c r="J1506" s="11">
        <v>44.491467999999998</v>
      </c>
      <c r="K1506" s="10" t="s">
        <v>1351</v>
      </c>
    </row>
    <row r="1507" spans="1:11" ht="12" hidden="1" customHeight="1">
      <c r="A1507" s="10" t="s">
        <v>51</v>
      </c>
      <c r="B1507" s="10" t="s">
        <v>0</v>
      </c>
      <c r="C1507" s="10" t="s">
        <v>185</v>
      </c>
      <c r="D1507" s="10" t="s">
        <v>1827</v>
      </c>
      <c r="E1507" s="11">
        <v>767413</v>
      </c>
      <c r="F1507" s="10" t="s">
        <v>5325</v>
      </c>
      <c r="G1507" s="10" t="s">
        <v>5326</v>
      </c>
      <c r="H1507" s="10" t="s">
        <v>5327</v>
      </c>
      <c r="I1507" s="11">
        <v>33.303595999999999</v>
      </c>
      <c r="J1507" s="11">
        <v>44.490029</v>
      </c>
      <c r="K1507" s="10" t="s">
        <v>1351</v>
      </c>
    </row>
    <row r="1508" spans="1:11" ht="12" hidden="1" customHeight="1">
      <c r="A1508" s="10" t="s">
        <v>51</v>
      </c>
      <c r="B1508" s="10" t="s">
        <v>0</v>
      </c>
      <c r="C1508" s="10" t="s">
        <v>185</v>
      </c>
      <c r="D1508" s="10" t="s">
        <v>1827</v>
      </c>
      <c r="E1508" s="11">
        <v>710714</v>
      </c>
      <c r="F1508" s="10" t="s">
        <v>1031</v>
      </c>
      <c r="G1508" s="10" t="s">
        <v>461</v>
      </c>
      <c r="H1508" s="10" t="s">
        <v>5328</v>
      </c>
      <c r="I1508" s="11">
        <v>33.46</v>
      </c>
      <c r="J1508" s="11">
        <v>44.38</v>
      </c>
      <c r="K1508" s="10" t="s">
        <v>1351</v>
      </c>
    </row>
    <row r="1509" spans="1:11" ht="12" hidden="1" customHeight="1">
      <c r="A1509" s="10" t="s">
        <v>51</v>
      </c>
      <c r="B1509" s="10" t="s">
        <v>0</v>
      </c>
      <c r="C1509" s="10" t="s">
        <v>185</v>
      </c>
      <c r="D1509" s="10" t="s">
        <v>1827</v>
      </c>
      <c r="E1509" s="11">
        <v>701009</v>
      </c>
      <c r="F1509" s="10" t="s">
        <v>1032</v>
      </c>
      <c r="G1509" s="10" t="s">
        <v>2</v>
      </c>
      <c r="H1509" s="10" t="s">
        <v>5329</v>
      </c>
      <c r="I1509" s="11">
        <v>33.25</v>
      </c>
      <c r="J1509" s="11">
        <v>44.5</v>
      </c>
      <c r="K1509" s="10" t="s">
        <v>1351</v>
      </c>
    </row>
    <row r="1510" spans="1:11" ht="12" hidden="1" customHeight="1">
      <c r="A1510" s="10" t="s">
        <v>51</v>
      </c>
      <c r="B1510" s="10" t="s">
        <v>0</v>
      </c>
      <c r="C1510" s="10" t="s">
        <v>185</v>
      </c>
      <c r="D1510" s="10" t="s">
        <v>1827</v>
      </c>
      <c r="E1510" s="11">
        <v>767504</v>
      </c>
      <c r="F1510" s="10" t="s">
        <v>5330</v>
      </c>
      <c r="G1510" s="10" t="s">
        <v>5331</v>
      </c>
      <c r="H1510" s="10" t="s">
        <v>5332</v>
      </c>
      <c r="I1510" s="11">
        <v>33.242820999999999</v>
      </c>
      <c r="J1510" s="11">
        <v>44.50553</v>
      </c>
      <c r="K1510" s="10" t="s">
        <v>1351</v>
      </c>
    </row>
    <row r="1511" spans="1:11" ht="12" hidden="1" customHeight="1">
      <c r="A1511" s="10" t="s">
        <v>51</v>
      </c>
      <c r="B1511" s="10" t="s">
        <v>0</v>
      </c>
      <c r="C1511" s="10" t="s">
        <v>185</v>
      </c>
      <c r="D1511" s="10" t="s">
        <v>1827</v>
      </c>
      <c r="E1511" s="11">
        <v>767502</v>
      </c>
      <c r="F1511" s="10" t="s">
        <v>5333</v>
      </c>
      <c r="G1511" s="10" t="s">
        <v>5334</v>
      </c>
      <c r="H1511" s="10" t="s">
        <v>5335</v>
      </c>
      <c r="I1511" s="11">
        <v>33.242820000000002</v>
      </c>
      <c r="J1511" s="11">
        <v>44.505535000000002</v>
      </c>
      <c r="K1511" s="10" t="s">
        <v>1351</v>
      </c>
    </row>
    <row r="1512" spans="1:11" ht="12" hidden="1" customHeight="1">
      <c r="A1512" s="10" t="s">
        <v>51</v>
      </c>
      <c r="B1512" s="10" t="s">
        <v>0</v>
      </c>
      <c r="C1512" s="10" t="s">
        <v>185</v>
      </c>
      <c r="D1512" s="10" t="s">
        <v>1827</v>
      </c>
      <c r="E1512" s="11">
        <v>767501</v>
      </c>
      <c r="F1512" s="10" t="s">
        <v>5336</v>
      </c>
      <c r="G1512" s="10" t="s">
        <v>5337</v>
      </c>
      <c r="H1512" s="10" t="s">
        <v>5338</v>
      </c>
      <c r="I1512" s="11">
        <v>33.242825000000003</v>
      </c>
      <c r="J1512" s="11">
        <v>44.505535000000002</v>
      </c>
      <c r="K1512" s="10" t="s">
        <v>1351</v>
      </c>
    </row>
    <row r="1513" spans="1:11" ht="12" hidden="1" customHeight="1">
      <c r="A1513" s="10" t="s">
        <v>51</v>
      </c>
      <c r="B1513" s="10" t="s">
        <v>0</v>
      </c>
      <c r="C1513" s="10" t="s">
        <v>185</v>
      </c>
      <c r="D1513" s="10" t="s">
        <v>1827</v>
      </c>
      <c r="E1513" s="11">
        <v>767503</v>
      </c>
      <c r="F1513" s="10" t="s">
        <v>5339</v>
      </c>
      <c r="G1513" s="10" t="s">
        <v>5340</v>
      </c>
      <c r="H1513" s="10" t="s">
        <v>5341</v>
      </c>
      <c r="I1513" s="11">
        <v>33.242823000000001</v>
      </c>
      <c r="J1513" s="11">
        <v>44.505529000000003</v>
      </c>
      <c r="K1513" s="10" t="s">
        <v>1351</v>
      </c>
    </row>
    <row r="1514" spans="1:11" ht="12" hidden="1" customHeight="1">
      <c r="A1514" s="10" t="s">
        <v>51</v>
      </c>
      <c r="B1514" s="10" t="s">
        <v>0</v>
      </c>
      <c r="C1514" s="10" t="s">
        <v>185</v>
      </c>
      <c r="D1514" s="10" t="s">
        <v>1827</v>
      </c>
      <c r="E1514" s="11">
        <v>767321</v>
      </c>
      <c r="F1514" s="10" t="s">
        <v>5342</v>
      </c>
      <c r="G1514" s="10" t="s">
        <v>5343</v>
      </c>
      <c r="H1514" s="10" t="s">
        <v>5344</v>
      </c>
      <c r="I1514" s="11">
        <v>33.200000000000003</v>
      </c>
      <c r="J1514" s="11">
        <v>44.5</v>
      </c>
      <c r="K1514" s="10" t="s">
        <v>1351</v>
      </c>
    </row>
    <row r="1515" spans="1:11" ht="12" hidden="1" customHeight="1">
      <c r="A1515" s="10" t="s">
        <v>51</v>
      </c>
      <c r="B1515" s="10" t="s">
        <v>0</v>
      </c>
      <c r="C1515" s="10" t="s">
        <v>185</v>
      </c>
      <c r="D1515" s="10" t="s">
        <v>1827</v>
      </c>
      <c r="E1515" s="11">
        <v>767271</v>
      </c>
      <c r="F1515" s="10" t="s">
        <v>5345</v>
      </c>
      <c r="G1515" s="10" t="s">
        <v>462</v>
      </c>
      <c r="H1515" s="10" t="s">
        <v>5346</v>
      </c>
      <c r="I1515" s="11">
        <v>33.260677999999999</v>
      </c>
      <c r="J1515" s="11">
        <v>44.493740000000003</v>
      </c>
      <c r="K1515" s="10" t="s">
        <v>1351</v>
      </c>
    </row>
    <row r="1516" spans="1:11" ht="12" hidden="1" customHeight="1">
      <c r="A1516" s="10" t="s">
        <v>51</v>
      </c>
      <c r="B1516" s="10" t="s">
        <v>0</v>
      </c>
      <c r="C1516" s="10" t="s">
        <v>185</v>
      </c>
      <c r="D1516" s="10" t="s">
        <v>1827</v>
      </c>
      <c r="E1516" s="11">
        <v>767282</v>
      </c>
      <c r="F1516" s="10" t="s">
        <v>5347</v>
      </c>
      <c r="G1516" s="10" t="s">
        <v>5348</v>
      </c>
      <c r="H1516" s="10" t="s">
        <v>5349</v>
      </c>
      <c r="I1516" s="11">
        <v>33.250555560000002</v>
      </c>
      <c r="J1516" s="11">
        <v>44.499444439999998</v>
      </c>
      <c r="K1516" s="10" t="s">
        <v>1351</v>
      </c>
    </row>
    <row r="1517" spans="1:11" ht="12" hidden="1" customHeight="1">
      <c r="A1517" s="10" t="s">
        <v>51</v>
      </c>
      <c r="B1517" s="10" t="s">
        <v>0</v>
      </c>
      <c r="C1517" s="10" t="s">
        <v>185</v>
      </c>
      <c r="D1517" s="10" t="s">
        <v>1827</v>
      </c>
      <c r="E1517" s="11">
        <v>767480</v>
      </c>
      <c r="F1517" s="10" t="s">
        <v>5350</v>
      </c>
      <c r="G1517" s="10" t="s">
        <v>5351</v>
      </c>
      <c r="H1517" s="10" t="s">
        <v>5352</v>
      </c>
      <c r="I1517" s="11">
        <v>33.314230000000002</v>
      </c>
      <c r="J1517" s="11">
        <v>44.475116999999997</v>
      </c>
      <c r="K1517" s="10" t="s">
        <v>1351</v>
      </c>
    </row>
    <row r="1518" spans="1:11" ht="12" hidden="1" customHeight="1">
      <c r="A1518" s="10" t="s">
        <v>51</v>
      </c>
      <c r="B1518" s="10" t="s">
        <v>0</v>
      </c>
      <c r="C1518" s="10" t="s">
        <v>185</v>
      </c>
      <c r="D1518" s="10" t="s">
        <v>1827</v>
      </c>
      <c r="E1518" s="11">
        <v>767479</v>
      </c>
      <c r="F1518" s="10" t="s">
        <v>5353</v>
      </c>
      <c r="G1518" s="10" t="s">
        <v>5354</v>
      </c>
      <c r="H1518" s="10" t="s">
        <v>5355</v>
      </c>
      <c r="I1518" s="11">
        <v>33.314241000000003</v>
      </c>
      <c r="J1518" s="11">
        <v>44.475118999999999</v>
      </c>
      <c r="K1518" s="10" t="s">
        <v>1351</v>
      </c>
    </row>
    <row r="1519" spans="1:11" ht="12" hidden="1" customHeight="1">
      <c r="A1519" s="10" t="s">
        <v>51</v>
      </c>
      <c r="B1519" s="10" t="s">
        <v>0</v>
      </c>
      <c r="C1519" s="10" t="s">
        <v>185</v>
      </c>
      <c r="D1519" s="10" t="s">
        <v>1827</v>
      </c>
      <c r="E1519" s="11">
        <v>710704</v>
      </c>
      <c r="F1519" s="10" t="s">
        <v>1033</v>
      </c>
      <c r="G1519" s="10" t="s">
        <v>463</v>
      </c>
      <c r="H1519" s="10" t="s">
        <v>5356</v>
      </c>
      <c r="I1519" s="11">
        <v>33.417951000000002</v>
      </c>
      <c r="J1519" s="11">
        <v>44.421681999999997</v>
      </c>
      <c r="K1519" s="10" t="s">
        <v>1351</v>
      </c>
    </row>
    <row r="1520" spans="1:11" ht="12" hidden="1" customHeight="1">
      <c r="A1520" s="10" t="s">
        <v>51</v>
      </c>
      <c r="B1520" s="10" t="s">
        <v>0</v>
      </c>
      <c r="C1520" s="10" t="s">
        <v>185</v>
      </c>
      <c r="D1520" s="10" t="s">
        <v>1827</v>
      </c>
      <c r="E1520" s="11">
        <v>767338</v>
      </c>
      <c r="F1520" s="10" t="s">
        <v>5357</v>
      </c>
      <c r="G1520" s="10" t="s">
        <v>5358</v>
      </c>
      <c r="H1520" s="10" t="s">
        <v>4103</v>
      </c>
      <c r="I1520" s="11">
        <v>33.508888900000002</v>
      </c>
      <c r="J1520" s="11">
        <v>44.152500000000003</v>
      </c>
      <c r="K1520" s="10" t="s">
        <v>1351</v>
      </c>
    </row>
    <row r="1521" spans="1:11" ht="12" hidden="1" customHeight="1">
      <c r="A1521" s="10" t="s">
        <v>51</v>
      </c>
      <c r="B1521" s="10" t="s">
        <v>0</v>
      </c>
      <c r="C1521" s="10" t="s">
        <v>185</v>
      </c>
      <c r="D1521" s="10" t="s">
        <v>1827</v>
      </c>
      <c r="E1521" s="11">
        <v>767224</v>
      </c>
      <c r="F1521" s="10" t="s">
        <v>5359</v>
      </c>
      <c r="G1521" s="10" t="s">
        <v>5360</v>
      </c>
      <c r="H1521" s="10" t="s">
        <v>4103</v>
      </c>
      <c r="I1521" s="11">
        <v>33.344501000000001</v>
      </c>
      <c r="J1521" s="11">
        <v>44.391764000000002</v>
      </c>
      <c r="K1521" s="10" t="s">
        <v>1351</v>
      </c>
    </row>
    <row r="1522" spans="1:11" ht="12" hidden="1" customHeight="1">
      <c r="A1522" s="10" t="s">
        <v>51</v>
      </c>
      <c r="B1522" s="10" t="s">
        <v>0</v>
      </c>
      <c r="C1522" s="10" t="s">
        <v>185</v>
      </c>
      <c r="D1522" s="10" t="s">
        <v>1827</v>
      </c>
      <c r="E1522" s="11">
        <v>767233</v>
      </c>
      <c r="F1522" s="10" t="s">
        <v>5361</v>
      </c>
      <c r="G1522" s="10" t="s">
        <v>5362</v>
      </c>
      <c r="H1522" s="10" t="s">
        <v>5363</v>
      </c>
      <c r="I1522" s="11">
        <v>33.418599999999998</v>
      </c>
      <c r="J1522" s="11">
        <v>44.5274</v>
      </c>
      <c r="K1522" s="10" t="s">
        <v>1351</v>
      </c>
    </row>
    <row r="1523" spans="1:11" ht="12" hidden="1" customHeight="1">
      <c r="A1523" s="10" t="s">
        <v>51</v>
      </c>
      <c r="B1523" s="10" t="s">
        <v>0</v>
      </c>
      <c r="C1523" s="10" t="s">
        <v>185</v>
      </c>
      <c r="D1523" s="10" t="s">
        <v>1827</v>
      </c>
      <c r="E1523" s="11">
        <v>767212</v>
      </c>
      <c r="F1523" s="10" t="s">
        <v>5364</v>
      </c>
      <c r="G1523" s="10" t="s">
        <v>5365</v>
      </c>
      <c r="H1523" s="10" t="s">
        <v>4103</v>
      </c>
      <c r="I1523" s="11">
        <v>33.343339</v>
      </c>
      <c r="J1523" s="11">
        <v>44.395729000000003</v>
      </c>
      <c r="K1523" s="10" t="s">
        <v>1351</v>
      </c>
    </row>
    <row r="1524" spans="1:11" ht="12" hidden="1" customHeight="1">
      <c r="A1524" s="10" t="s">
        <v>51</v>
      </c>
      <c r="B1524" s="10" t="s">
        <v>0</v>
      </c>
      <c r="C1524" s="10" t="s">
        <v>185</v>
      </c>
      <c r="D1524" s="10" t="s">
        <v>1827</v>
      </c>
      <c r="E1524" s="11">
        <v>767213</v>
      </c>
      <c r="F1524" s="10" t="s">
        <v>5366</v>
      </c>
      <c r="G1524" s="10" t="s">
        <v>5367</v>
      </c>
      <c r="H1524" s="10" t="s">
        <v>4103</v>
      </c>
      <c r="I1524" s="11">
        <v>33.340000000000003</v>
      </c>
      <c r="J1524" s="11">
        <v>44.395729000000003</v>
      </c>
      <c r="K1524" s="10" t="s">
        <v>1351</v>
      </c>
    </row>
    <row r="1525" spans="1:11" ht="12" hidden="1" customHeight="1">
      <c r="A1525" s="10" t="s">
        <v>51</v>
      </c>
      <c r="B1525" s="10" t="s">
        <v>0</v>
      </c>
      <c r="C1525" s="10" t="s">
        <v>185</v>
      </c>
      <c r="D1525" s="10" t="s">
        <v>1827</v>
      </c>
      <c r="E1525" s="11">
        <v>767582</v>
      </c>
      <c r="F1525" s="10" t="s">
        <v>1034</v>
      </c>
      <c r="G1525" s="10" t="s">
        <v>465</v>
      </c>
      <c r="H1525" s="10" t="s">
        <v>5368</v>
      </c>
      <c r="I1525" s="11">
        <v>33.314241000000003</v>
      </c>
      <c r="J1525" s="11">
        <v>44.475118999999999</v>
      </c>
      <c r="K1525" s="10" t="s">
        <v>1351</v>
      </c>
    </row>
    <row r="1526" spans="1:11" ht="12" hidden="1" customHeight="1">
      <c r="A1526" s="10" t="s">
        <v>51</v>
      </c>
      <c r="B1526" s="10" t="s">
        <v>0</v>
      </c>
      <c r="C1526" s="10" t="s">
        <v>185</v>
      </c>
      <c r="D1526" s="10" t="s">
        <v>1827</v>
      </c>
      <c r="E1526" s="11">
        <v>767086</v>
      </c>
      <c r="F1526" s="10" t="s">
        <v>5369</v>
      </c>
      <c r="G1526" s="10" t="s">
        <v>5370</v>
      </c>
      <c r="H1526" s="10" t="s">
        <v>5371</v>
      </c>
      <c r="I1526" s="11">
        <v>33.24</v>
      </c>
      <c r="J1526" s="11">
        <v>44.47</v>
      </c>
      <c r="K1526" s="10" t="s">
        <v>1351</v>
      </c>
    </row>
    <row r="1527" spans="1:11" ht="12" hidden="1" customHeight="1">
      <c r="A1527" s="10" t="s">
        <v>51</v>
      </c>
      <c r="B1527" s="10" t="s">
        <v>0</v>
      </c>
      <c r="C1527" s="10" t="s">
        <v>188</v>
      </c>
      <c r="D1527" s="10" t="s">
        <v>186</v>
      </c>
      <c r="E1527" s="11">
        <v>767458</v>
      </c>
      <c r="F1527" s="10" t="s">
        <v>5372</v>
      </c>
      <c r="G1527" s="10" t="s">
        <v>5373</v>
      </c>
      <c r="H1527" s="10" t="s">
        <v>5374</v>
      </c>
      <c r="I1527" s="11">
        <v>33.730421999999997</v>
      </c>
      <c r="J1527" s="11">
        <v>44.257652999999998</v>
      </c>
      <c r="K1527" s="10" t="s">
        <v>1351</v>
      </c>
    </row>
    <row r="1528" spans="1:11" ht="12" hidden="1" customHeight="1">
      <c r="A1528" s="10" t="s">
        <v>51</v>
      </c>
      <c r="B1528" s="10" t="s">
        <v>0</v>
      </c>
      <c r="C1528" s="10" t="s">
        <v>188</v>
      </c>
      <c r="D1528" s="10" t="s">
        <v>186</v>
      </c>
      <c r="E1528" s="11">
        <v>767560</v>
      </c>
      <c r="F1528" s="10" t="s">
        <v>5375</v>
      </c>
      <c r="G1528" s="10" t="s">
        <v>5376</v>
      </c>
      <c r="H1528" s="10" t="s">
        <v>5377</v>
      </c>
      <c r="I1528" s="11">
        <v>33.661974999999998</v>
      </c>
      <c r="J1528" s="11">
        <v>44.390422999999998</v>
      </c>
      <c r="K1528" s="10" t="s">
        <v>1351</v>
      </c>
    </row>
    <row r="1529" spans="1:11" ht="12" hidden="1" customHeight="1">
      <c r="A1529" s="10" t="s">
        <v>51</v>
      </c>
      <c r="B1529" s="10" t="s">
        <v>0</v>
      </c>
      <c r="C1529" s="10" t="s">
        <v>194</v>
      </c>
      <c r="D1529" s="10" t="s">
        <v>192</v>
      </c>
      <c r="E1529" s="11">
        <v>767368</v>
      </c>
      <c r="F1529" s="10" t="s">
        <v>5378</v>
      </c>
      <c r="G1529" s="10" t="s">
        <v>5379</v>
      </c>
      <c r="H1529" s="10" t="s">
        <v>5380</v>
      </c>
      <c r="I1529" s="11">
        <v>33.384259999999998</v>
      </c>
      <c r="J1529" s="11">
        <v>44.430501</v>
      </c>
      <c r="K1529" s="10" t="s">
        <v>1351</v>
      </c>
    </row>
    <row r="1530" spans="1:11" ht="12" hidden="1" customHeight="1">
      <c r="A1530" s="10" t="s">
        <v>51</v>
      </c>
      <c r="B1530" s="10" t="s">
        <v>0</v>
      </c>
      <c r="C1530" s="10" t="s">
        <v>194</v>
      </c>
      <c r="D1530" s="10" t="s">
        <v>192</v>
      </c>
      <c r="E1530" s="11">
        <v>767348</v>
      </c>
      <c r="F1530" s="10" t="s">
        <v>5381</v>
      </c>
      <c r="G1530" s="10" t="s">
        <v>5382</v>
      </c>
      <c r="H1530" s="10" t="s">
        <v>5383</v>
      </c>
      <c r="I1530" s="11">
        <v>33.378596999999999</v>
      </c>
      <c r="J1530" s="11">
        <v>44.425477999999998</v>
      </c>
      <c r="K1530" s="10" t="s">
        <v>1351</v>
      </c>
    </row>
    <row r="1531" spans="1:11" ht="12" hidden="1" customHeight="1">
      <c r="A1531" s="10" t="s">
        <v>51</v>
      </c>
      <c r="B1531" s="10" t="s">
        <v>0</v>
      </c>
      <c r="C1531" s="10" t="s">
        <v>194</v>
      </c>
      <c r="D1531" s="10" t="s">
        <v>192</v>
      </c>
      <c r="E1531" s="11">
        <v>767349</v>
      </c>
      <c r="F1531" s="10" t="s">
        <v>5384</v>
      </c>
      <c r="G1531" s="10" t="s">
        <v>5385</v>
      </c>
      <c r="H1531" s="10" t="s">
        <v>5386</v>
      </c>
      <c r="I1531" s="11">
        <v>33.381120000000003</v>
      </c>
      <c r="J1531" s="11">
        <v>44.418602</v>
      </c>
      <c r="K1531" s="10" t="s">
        <v>1351</v>
      </c>
    </row>
    <row r="1532" spans="1:11" ht="12" hidden="1" customHeight="1">
      <c r="A1532" s="10" t="s">
        <v>51</v>
      </c>
      <c r="B1532" s="10" t="s">
        <v>0</v>
      </c>
      <c r="C1532" s="10" t="s">
        <v>194</v>
      </c>
      <c r="D1532" s="10" t="s">
        <v>192</v>
      </c>
      <c r="E1532" s="11">
        <v>767309</v>
      </c>
      <c r="F1532" s="10" t="s">
        <v>5387</v>
      </c>
      <c r="G1532" s="10" t="s">
        <v>5388</v>
      </c>
      <c r="H1532" s="10" t="s">
        <v>5389</v>
      </c>
      <c r="I1532" s="11">
        <v>33.384259999999998</v>
      </c>
      <c r="J1532" s="11">
        <v>44.430501</v>
      </c>
      <c r="K1532" s="10" t="s">
        <v>1351</v>
      </c>
    </row>
    <row r="1533" spans="1:11" ht="12" customHeight="1">
      <c r="A1533" s="10" t="s">
        <v>53</v>
      </c>
      <c r="B1533" s="10" t="s">
        <v>1</v>
      </c>
      <c r="C1533" s="10" t="s">
        <v>199</v>
      </c>
      <c r="D1533" s="10" t="s">
        <v>1</v>
      </c>
      <c r="E1533" s="11">
        <v>811896</v>
      </c>
      <c r="F1533" s="10" t="s">
        <v>5390</v>
      </c>
      <c r="G1533" s="10" t="s">
        <v>539</v>
      </c>
      <c r="H1533" s="10" t="s">
        <v>5391</v>
      </c>
      <c r="I1533" s="11">
        <v>36.87055556</v>
      </c>
      <c r="J1533" s="11">
        <v>42.980277780000002</v>
      </c>
      <c r="K1533" s="10" t="s">
        <v>1351</v>
      </c>
    </row>
    <row r="1534" spans="1:11" ht="12" customHeight="1">
      <c r="A1534" s="10" t="s">
        <v>53</v>
      </c>
      <c r="B1534" s="10" t="s">
        <v>1</v>
      </c>
      <c r="C1534" s="10" t="s">
        <v>199</v>
      </c>
      <c r="D1534" s="10" t="s">
        <v>1</v>
      </c>
      <c r="E1534" s="11">
        <v>811928</v>
      </c>
      <c r="F1534" s="10" t="s">
        <v>5392</v>
      </c>
      <c r="G1534" s="10" t="s">
        <v>5393</v>
      </c>
      <c r="H1534" s="10" t="s">
        <v>5394</v>
      </c>
      <c r="I1534" s="11">
        <v>36.911740999999999</v>
      </c>
      <c r="J1534" s="11">
        <v>43.206800999999999</v>
      </c>
      <c r="K1534" s="10" t="s">
        <v>1351</v>
      </c>
    </row>
    <row r="1535" spans="1:11" ht="12" customHeight="1">
      <c r="A1535" s="10" t="s">
        <v>53</v>
      </c>
      <c r="B1535" s="10" t="s">
        <v>1</v>
      </c>
      <c r="C1535" s="10" t="s">
        <v>199</v>
      </c>
      <c r="D1535" s="10" t="s">
        <v>1</v>
      </c>
      <c r="E1535" s="11">
        <v>803823</v>
      </c>
      <c r="F1535" s="10" t="s">
        <v>1037</v>
      </c>
      <c r="G1535" s="10" t="s">
        <v>541</v>
      </c>
      <c r="H1535" s="10" t="s">
        <v>5395</v>
      </c>
      <c r="I1535" s="11">
        <v>36.85</v>
      </c>
      <c r="J1535" s="11">
        <v>43.04</v>
      </c>
      <c r="K1535" s="10" t="s">
        <v>1351</v>
      </c>
    </row>
    <row r="1536" spans="1:11" ht="12" customHeight="1">
      <c r="A1536" s="10" t="s">
        <v>53</v>
      </c>
      <c r="B1536" s="10" t="s">
        <v>1</v>
      </c>
      <c r="C1536" s="10" t="s">
        <v>199</v>
      </c>
      <c r="D1536" s="10" t="s">
        <v>1</v>
      </c>
      <c r="E1536" s="11">
        <v>811936</v>
      </c>
      <c r="F1536" s="10" t="s">
        <v>1038</v>
      </c>
      <c r="G1536" s="10" t="s">
        <v>542</v>
      </c>
      <c r="H1536" s="10" t="s">
        <v>5396</v>
      </c>
      <c r="I1536" s="11">
        <v>37.104649000000002</v>
      </c>
      <c r="J1536" s="11">
        <v>43.083013000000001</v>
      </c>
      <c r="K1536" s="10" t="s">
        <v>1351</v>
      </c>
    </row>
    <row r="1537" spans="1:11" ht="12" customHeight="1">
      <c r="A1537" s="10" t="s">
        <v>53</v>
      </c>
      <c r="B1537" s="10" t="s">
        <v>1</v>
      </c>
      <c r="C1537" s="10" t="s">
        <v>199</v>
      </c>
      <c r="D1537" s="10" t="s">
        <v>1</v>
      </c>
      <c r="E1537" s="11">
        <v>811939</v>
      </c>
      <c r="F1537" s="10" t="s">
        <v>5397</v>
      </c>
      <c r="G1537" s="10" t="s">
        <v>5398</v>
      </c>
      <c r="H1537" s="10" t="s">
        <v>5399</v>
      </c>
      <c r="I1537" s="11">
        <v>36.806986000000002</v>
      </c>
      <c r="J1537" s="11">
        <v>43.124352999999999</v>
      </c>
      <c r="K1537" s="10" t="s">
        <v>1351</v>
      </c>
    </row>
    <row r="1538" spans="1:11" ht="12" customHeight="1">
      <c r="A1538" s="10" t="s">
        <v>53</v>
      </c>
      <c r="B1538" s="10" t="s">
        <v>1</v>
      </c>
      <c r="C1538" s="10" t="s">
        <v>199</v>
      </c>
      <c r="D1538" s="10" t="s">
        <v>1</v>
      </c>
      <c r="E1538" s="11">
        <v>811953</v>
      </c>
      <c r="F1538" s="10" t="s">
        <v>1039</v>
      </c>
      <c r="G1538" s="10" t="s">
        <v>544</v>
      </c>
      <c r="H1538" s="10" t="s">
        <v>5400</v>
      </c>
      <c r="I1538" s="11">
        <v>36.867469</v>
      </c>
      <c r="J1538" s="11">
        <v>42.972413000000003</v>
      </c>
      <c r="K1538" s="10" t="s">
        <v>1351</v>
      </c>
    </row>
    <row r="1539" spans="1:11" ht="12" customHeight="1">
      <c r="A1539" s="10" t="s">
        <v>53</v>
      </c>
      <c r="B1539" s="10" t="s">
        <v>1</v>
      </c>
      <c r="C1539" s="10" t="s">
        <v>199</v>
      </c>
      <c r="D1539" s="10" t="s">
        <v>1</v>
      </c>
      <c r="E1539" s="11">
        <v>811937</v>
      </c>
      <c r="F1539" s="10" t="s">
        <v>1040</v>
      </c>
      <c r="G1539" s="10" t="s">
        <v>545</v>
      </c>
      <c r="H1539" s="10" t="s">
        <v>5401</v>
      </c>
      <c r="I1539" s="11">
        <v>36.840282999999999</v>
      </c>
      <c r="J1539" s="11">
        <v>43.125261000000002</v>
      </c>
      <c r="K1539" s="10" t="s">
        <v>1351</v>
      </c>
    </row>
    <row r="1540" spans="1:11" ht="12" customHeight="1">
      <c r="A1540" s="10" t="s">
        <v>53</v>
      </c>
      <c r="B1540" s="10" t="s">
        <v>1</v>
      </c>
      <c r="C1540" s="10" t="s">
        <v>199</v>
      </c>
      <c r="D1540" s="10" t="s">
        <v>1</v>
      </c>
      <c r="E1540" s="11">
        <v>804326</v>
      </c>
      <c r="F1540" s="10" t="s">
        <v>5402</v>
      </c>
      <c r="G1540" s="10" t="s">
        <v>5403</v>
      </c>
      <c r="H1540" s="10" t="s">
        <v>5404</v>
      </c>
      <c r="I1540" s="11">
        <v>36.840000000000003</v>
      </c>
      <c r="J1540" s="11">
        <v>42.94</v>
      </c>
      <c r="K1540" s="10" t="s">
        <v>1351</v>
      </c>
    </row>
    <row r="1541" spans="1:11" ht="12" customHeight="1">
      <c r="A1541" s="10" t="s">
        <v>53</v>
      </c>
      <c r="B1541" s="10" t="s">
        <v>1</v>
      </c>
      <c r="C1541" s="10" t="s">
        <v>199</v>
      </c>
      <c r="D1541" s="10" t="s">
        <v>1</v>
      </c>
      <c r="E1541" s="11">
        <v>811887</v>
      </c>
      <c r="F1541" s="10" t="s">
        <v>1041</v>
      </c>
      <c r="G1541" s="10" t="s">
        <v>546</v>
      </c>
      <c r="H1541" s="10" t="s">
        <v>5405</v>
      </c>
      <c r="I1541" s="11">
        <v>36.8675</v>
      </c>
      <c r="J1541" s="11">
        <v>42.991388890000003</v>
      </c>
      <c r="K1541" s="10" t="s">
        <v>1351</v>
      </c>
    </row>
    <row r="1542" spans="1:11" ht="12" customHeight="1">
      <c r="A1542" s="10" t="s">
        <v>53</v>
      </c>
      <c r="B1542" s="10" t="s">
        <v>1</v>
      </c>
      <c r="C1542" s="10" t="s">
        <v>199</v>
      </c>
      <c r="D1542" s="10" t="s">
        <v>1</v>
      </c>
      <c r="E1542" s="11">
        <v>811952</v>
      </c>
      <c r="F1542" s="10" t="s">
        <v>1042</v>
      </c>
      <c r="G1542" s="10" t="s">
        <v>547</v>
      </c>
      <c r="H1542" s="10" t="s">
        <v>5406</v>
      </c>
      <c r="I1542" s="11">
        <v>36.868557000000003</v>
      </c>
      <c r="J1542" s="11">
        <v>42.975242999999999</v>
      </c>
      <c r="K1542" s="10" t="s">
        <v>1351</v>
      </c>
    </row>
    <row r="1543" spans="1:11" ht="12" customHeight="1">
      <c r="A1543" s="10" t="s">
        <v>53</v>
      </c>
      <c r="B1543" s="10" t="s">
        <v>1</v>
      </c>
      <c r="C1543" s="10" t="s">
        <v>199</v>
      </c>
      <c r="D1543" s="10" t="s">
        <v>1</v>
      </c>
      <c r="E1543" s="11">
        <v>811855</v>
      </c>
      <c r="F1543" s="10" t="s">
        <v>5407</v>
      </c>
      <c r="G1543" s="10" t="s">
        <v>5408</v>
      </c>
      <c r="H1543" s="10" t="s">
        <v>5409</v>
      </c>
      <c r="I1543" s="11">
        <v>36.933999999999997</v>
      </c>
      <c r="J1543" s="11">
        <v>43.149700000000003</v>
      </c>
      <c r="K1543" s="10" t="s">
        <v>1351</v>
      </c>
    </row>
    <row r="1544" spans="1:11" ht="12" customHeight="1">
      <c r="A1544" s="10" t="s">
        <v>53</v>
      </c>
      <c r="B1544" s="10" t="s">
        <v>1</v>
      </c>
      <c r="C1544" s="10" t="s">
        <v>199</v>
      </c>
      <c r="D1544" s="10" t="s">
        <v>1</v>
      </c>
      <c r="E1544" s="11">
        <v>811944</v>
      </c>
      <c r="F1544" s="10" t="s">
        <v>1043</v>
      </c>
      <c r="G1544" s="10" t="s">
        <v>548</v>
      </c>
      <c r="H1544" s="10" t="s">
        <v>5410</v>
      </c>
      <c r="I1544" s="11">
        <v>36.893462</v>
      </c>
      <c r="J1544" s="11">
        <v>42.951205000000002</v>
      </c>
      <c r="K1544" s="10" t="s">
        <v>1351</v>
      </c>
    </row>
    <row r="1545" spans="1:11" ht="12" customHeight="1">
      <c r="A1545" s="10" t="s">
        <v>53</v>
      </c>
      <c r="B1545" s="10" t="s">
        <v>1</v>
      </c>
      <c r="C1545" s="10" t="s">
        <v>199</v>
      </c>
      <c r="D1545" s="10" t="s">
        <v>1</v>
      </c>
      <c r="E1545" s="11">
        <v>803867</v>
      </c>
      <c r="F1545" s="10" t="s">
        <v>5411</v>
      </c>
      <c r="G1545" s="10" t="s">
        <v>5412</v>
      </c>
      <c r="H1545" s="10" t="s">
        <v>5413</v>
      </c>
      <c r="I1545" s="11">
        <v>36.875857000000003</v>
      </c>
      <c r="J1545" s="11">
        <v>43.081403000000002</v>
      </c>
      <c r="K1545" s="10" t="s">
        <v>1351</v>
      </c>
    </row>
    <row r="1546" spans="1:11" ht="12" customHeight="1">
      <c r="A1546" s="10" t="s">
        <v>53</v>
      </c>
      <c r="B1546" s="10" t="s">
        <v>1</v>
      </c>
      <c r="C1546" s="10" t="s">
        <v>199</v>
      </c>
      <c r="D1546" s="10" t="s">
        <v>1</v>
      </c>
      <c r="E1546" s="11">
        <v>811905</v>
      </c>
      <c r="F1546" s="10" t="s">
        <v>1044</v>
      </c>
      <c r="G1546" s="10" t="s">
        <v>549</v>
      </c>
      <c r="H1546" s="10" t="s">
        <v>5414</v>
      </c>
      <c r="I1546" s="11">
        <v>36.855525</v>
      </c>
      <c r="J1546" s="11">
        <v>42.936945000000001</v>
      </c>
      <c r="K1546" s="10" t="s">
        <v>1351</v>
      </c>
    </row>
    <row r="1547" spans="1:11" ht="12" customHeight="1">
      <c r="A1547" s="10" t="s">
        <v>53</v>
      </c>
      <c r="B1547" s="10" t="s">
        <v>1</v>
      </c>
      <c r="C1547" s="10" t="s">
        <v>199</v>
      </c>
      <c r="D1547" s="10" t="s">
        <v>1</v>
      </c>
      <c r="E1547" s="11">
        <v>803845</v>
      </c>
      <c r="F1547" s="10" t="s">
        <v>5415</v>
      </c>
      <c r="G1547" s="10" t="s">
        <v>5416</v>
      </c>
      <c r="H1547" s="10" t="s">
        <v>5417</v>
      </c>
      <c r="I1547" s="11">
        <v>36.866311000000003</v>
      </c>
      <c r="J1547" s="11">
        <v>42.967360999999997</v>
      </c>
      <c r="K1547" s="10" t="s">
        <v>1351</v>
      </c>
    </row>
    <row r="1548" spans="1:11" ht="12" customHeight="1">
      <c r="A1548" s="10" t="s">
        <v>53</v>
      </c>
      <c r="B1548" s="10" t="s">
        <v>1</v>
      </c>
      <c r="C1548" s="10" t="s">
        <v>199</v>
      </c>
      <c r="D1548" s="10" t="s">
        <v>1</v>
      </c>
      <c r="E1548" s="11">
        <v>804225</v>
      </c>
      <c r="F1548" s="10" t="s">
        <v>5418</v>
      </c>
      <c r="G1548" s="10" t="s">
        <v>5419</v>
      </c>
      <c r="H1548" s="10" t="s">
        <v>5420</v>
      </c>
      <c r="I1548" s="11">
        <v>36.880000000000003</v>
      </c>
      <c r="J1548" s="11">
        <v>42.95</v>
      </c>
      <c r="K1548" s="10" t="s">
        <v>1351</v>
      </c>
    </row>
    <row r="1549" spans="1:11" ht="12" customHeight="1">
      <c r="A1549" s="10" t="s">
        <v>53</v>
      </c>
      <c r="B1549" s="10" t="s">
        <v>1</v>
      </c>
      <c r="C1549" s="10" t="s">
        <v>199</v>
      </c>
      <c r="D1549" s="10" t="s">
        <v>1</v>
      </c>
      <c r="E1549" s="11">
        <v>811943</v>
      </c>
      <c r="F1549" s="10" t="s">
        <v>5421</v>
      </c>
      <c r="G1549" s="10" t="s">
        <v>5422</v>
      </c>
      <c r="H1549" s="10" t="s">
        <v>5423</v>
      </c>
      <c r="I1549" s="11">
        <v>36.859037999999998</v>
      </c>
      <c r="J1549" s="11">
        <v>43.039551000000003</v>
      </c>
      <c r="K1549" s="10" t="s">
        <v>1351</v>
      </c>
    </row>
    <row r="1550" spans="1:11" ht="12" customHeight="1">
      <c r="A1550" s="10" t="s">
        <v>53</v>
      </c>
      <c r="B1550" s="10" t="s">
        <v>1</v>
      </c>
      <c r="C1550" s="10" t="s">
        <v>199</v>
      </c>
      <c r="D1550" s="10" t="s">
        <v>1</v>
      </c>
      <c r="E1550" s="11">
        <v>803824</v>
      </c>
      <c r="F1550" s="10" t="s">
        <v>5424</v>
      </c>
      <c r="G1550" s="10" t="s">
        <v>5425</v>
      </c>
      <c r="H1550" s="10" t="s">
        <v>5426</v>
      </c>
      <c r="I1550" s="11">
        <v>36.847433000000002</v>
      </c>
      <c r="J1550" s="11">
        <v>43.047386000000003</v>
      </c>
      <c r="K1550" s="10" t="s">
        <v>1351</v>
      </c>
    </row>
    <row r="1551" spans="1:11" ht="12" customHeight="1">
      <c r="A1551" s="10" t="s">
        <v>53</v>
      </c>
      <c r="B1551" s="10" t="s">
        <v>1</v>
      </c>
      <c r="C1551" s="10" t="s">
        <v>199</v>
      </c>
      <c r="D1551" s="10" t="s">
        <v>1</v>
      </c>
      <c r="E1551" s="11">
        <v>811956</v>
      </c>
      <c r="F1551" s="10" t="s">
        <v>1045</v>
      </c>
      <c r="G1551" s="10" t="s">
        <v>550</v>
      </c>
      <c r="H1551" s="10" t="s">
        <v>5427</v>
      </c>
      <c r="I1551" s="11">
        <v>36.865999000000002</v>
      </c>
      <c r="J1551" s="11">
        <v>42.993018999999997</v>
      </c>
      <c r="K1551" s="10" t="s">
        <v>1351</v>
      </c>
    </row>
    <row r="1552" spans="1:11" ht="12" customHeight="1">
      <c r="A1552" s="10" t="s">
        <v>53</v>
      </c>
      <c r="B1552" s="10" t="s">
        <v>1</v>
      </c>
      <c r="C1552" s="10" t="s">
        <v>199</v>
      </c>
      <c r="D1552" s="10" t="s">
        <v>1</v>
      </c>
      <c r="E1552" s="11">
        <v>804434</v>
      </c>
      <c r="F1552" s="10" t="s">
        <v>5428</v>
      </c>
      <c r="G1552" s="10" t="s">
        <v>5429</v>
      </c>
      <c r="H1552" s="10" t="s">
        <v>5430</v>
      </c>
      <c r="I1552" s="11">
        <v>36.92</v>
      </c>
      <c r="J1552" s="11">
        <v>43.2</v>
      </c>
      <c r="K1552" s="10" t="s">
        <v>1351</v>
      </c>
    </row>
    <row r="1553" spans="1:11" ht="12" customHeight="1">
      <c r="A1553" s="10" t="s">
        <v>53</v>
      </c>
      <c r="B1553" s="10" t="s">
        <v>1</v>
      </c>
      <c r="C1553" s="10" t="s">
        <v>199</v>
      </c>
      <c r="D1553" s="10" t="s">
        <v>1</v>
      </c>
      <c r="E1553" s="11">
        <v>811938</v>
      </c>
      <c r="F1553" s="10" t="s">
        <v>5431</v>
      </c>
      <c r="G1553" s="10" t="s">
        <v>5432</v>
      </c>
      <c r="H1553" s="10" t="s">
        <v>5433</v>
      </c>
      <c r="I1553" s="11">
        <v>36.840854999999998</v>
      </c>
      <c r="J1553" s="11">
        <v>43.152940999999998</v>
      </c>
      <c r="K1553" s="10" t="s">
        <v>1351</v>
      </c>
    </row>
    <row r="1554" spans="1:11" ht="12" customHeight="1">
      <c r="A1554" s="10" t="s">
        <v>53</v>
      </c>
      <c r="B1554" s="10" t="s">
        <v>1</v>
      </c>
      <c r="C1554" s="10" t="s">
        <v>199</v>
      </c>
      <c r="D1554" s="10" t="s">
        <v>1</v>
      </c>
      <c r="E1554" s="11">
        <v>811940</v>
      </c>
      <c r="F1554" s="10" t="s">
        <v>5434</v>
      </c>
      <c r="G1554" s="10" t="s">
        <v>5435</v>
      </c>
      <c r="H1554" s="10" t="s">
        <v>5436</v>
      </c>
      <c r="I1554" s="11">
        <v>36.838540999999999</v>
      </c>
      <c r="J1554" s="11">
        <v>43.044187000000001</v>
      </c>
      <c r="K1554" s="10" t="s">
        <v>1351</v>
      </c>
    </row>
    <row r="1555" spans="1:11" ht="12" customHeight="1">
      <c r="A1555" s="10" t="s">
        <v>53</v>
      </c>
      <c r="B1555" s="10" t="s">
        <v>1</v>
      </c>
      <c r="C1555" s="10" t="s">
        <v>199</v>
      </c>
      <c r="D1555" s="10" t="s">
        <v>1</v>
      </c>
      <c r="E1555" s="11">
        <v>804328</v>
      </c>
      <c r="F1555" s="10" t="s">
        <v>5437</v>
      </c>
      <c r="G1555" s="10" t="s">
        <v>5438</v>
      </c>
      <c r="H1555" s="10" t="s">
        <v>5439</v>
      </c>
      <c r="I1555" s="11">
        <v>36.869999999999997</v>
      </c>
      <c r="J1555" s="11">
        <v>42.97</v>
      </c>
      <c r="K1555" s="10" t="s">
        <v>1351</v>
      </c>
    </row>
    <row r="1556" spans="1:11" ht="12" customHeight="1">
      <c r="A1556" s="10" t="s">
        <v>53</v>
      </c>
      <c r="B1556" s="10" t="s">
        <v>1</v>
      </c>
      <c r="C1556" s="10" t="s">
        <v>199</v>
      </c>
      <c r="D1556" s="10" t="s">
        <v>1</v>
      </c>
      <c r="E1556" s="11">
        <v>811901</v>
      </c>
      <c r="F1556" s="10" t="s">
        <v>1046</v>
      </c>
      <c r="G1556" s="10" t="s">
        <v>551</v>
      </c>
      <c r="H1556" s="10" t="s">
        <v>5440</v>
      </c>
      <c r="I1556" s="11">
        <v>36.858333330000001</v>
      </c>
      <c r="J1556" s="11">
        <v>42.99777778</v>
      </c>
      <c r="K1556" s="10" t="s">
        <v>1351</v>
      </c>
    </row>
    <row r="1557" spans="1:11" ht="12" customHeight="1">
      <c r="A1557" s="10" t="s">
        <v>53</v>
      </c>
      <c r="B1557" s="10" t="s">
        <v>1</v>
      </c>
      <c r="C1557" s="10" t="s">
        <v>199</v>
      </c>
      <c r="D1557" s="10" t="s">
        <v>1</v>
      </c>
      <c r="E1557" s="11">
        <v>804327</v>
      </c>
      <c r="F1557" s="10" t="s">
        <v>5441</v>
      </c>
      <c r="G1557" s="10" t="s">
        <v>5442</v>
      </c>
      <c r="H1557" s="10" t="s">
        <v>5443</v>
      </c>
      <c r="I1557" s="11">
        <v>36.840000000000003</v>
      </c>
      <c r="J1557" s="11">
        <v>42.96</v>
      </c>
      <c r="K1557" s="10" t="s">
        <v>1351</v>
      </c>
    </row>
    <row r="1558" spans="1:11" ht="12" customHeight="1">
      <c r="A1558" s="10" t="s">
        <v>53</v>
      </c>
      <c r="B1558" s="10" t="s">
        <v>1</v>
      </c>
      <c r="C1558" s="10" t="s">
        <v>199</v>
      </c>
      <c r="D1558" s="10" t="s">
        <v>1</v>
      </c>
      <c r="E1558" s="11">
        <v>803798</v>
      </c>
      <c r="F1558" s="10" t="s">
        <v>1047</v>
      </c>
      <c r="G1558" s="10" t="s">
        <v>552</v>
      </c>
      <c r="H1558" s="10" t="s">
        <v>5444</v>
      </c>
      <c r="I1558" s="11">
        <v>36.9</v>
      </c>
      <c r="J1558" s="11">
        <v>43.12</v>
      </c>
      <c r="K1558" s="10" t="s">
        <v>1351</v>
      </c>
    </row>
    <row r="1559" spans="1:11" ht="12" customHeight="1">
      <c r="A1559" s="10" t="s">
        <v>53</v>
      </c>
      <c r="B1559" s="10" t="s">
        <v>1</v>
      </c>
      <c r="C1559" s="10" t="s">
        <v>199</v>
      </c>
      <c r="D1559" s="10" t="s">
        <v>1</v>
      </c>
      <c r="E1559" s="11">
        <v>811851</v>
      </c>
      <c r="F1559" s="10" t="s">
        <v>5445</v>
      </c>
      <c r="G1559" s="10" t="s">
        <v>5446</v>
      </c>
      <c r="H1559" s="10" t="s">
        <v>5447</v>
      </c>
      <c r="I1559" s="11">
        <v>36.868679</v>
      </c>
      <c r="J1559" s="11">
        <v>42.961427</v>
      </c>
      <c r="K1559" s="10" t="s">
        <v>1351</v>
      </c>
    </row>
    <row r="1560" spans="1:11" ht="12" customHeight="1">
      <c r="A1560" s="10" t="s">
        <v>53</v>
      </c>
      <c r="B1560" s="10" t="s">
        <v>1</v>
      </c>
      <c r="C1560" s="10" t="s">
        <v>199</v>
      </c>
      <c r="D1560" s="10" t="s">
        <v>1</v>
      </c>
      <c r="E1560" s="11">
        <v>811954</v>
      </c>
      <c r="F1560" s="10" t="s">
        <v>1048</v>
      </c>
      <c r="G1560" s="10" t="s">
        <v>553</v>
      </c>
      <c r="H1560" s="10" t="s">
        <v>5448</v>
      </c>
      <c r="I1560" s="11">
        <v>36.863678</v>
      </c>
      <c r="J1560" s="11">
        <v>42.967872999999997</v>
      </c>
      <c r="K1560" s="10" t="s">
        <v>1351</v>
      </c>
    </row>
    <row r="1561" spans="1:11" ht="12" customHeight="1">
      <c r="A1561" s="10" t="s">
        <v>53</v>
      </c>
      <c r="B1561" s="10" t="s">
        <v>1</v>
      </c>
      <c r="C1561" s="10" t="s">
        <v>199</v>
      </c>
      <c r="D1561" s="10" t="s">
        <v>1</v>
      </c>
      <c r="E1561" s="11">
        <v>811955</v>
      </c>
      <c r="F1561" s="10" t="s">
        <v>1049</v>
      </c>
      <c r="G1561" s="10" t="s">
        <v>554</v>
      </c>
      <c r="H1561" s="10" t="s">
        <v>5449</v>
      </c>
      <c r="I1561" s="11">
        <v>36.845044999999999</v>
      </c>
      <c r="J1561" s="11">
        <v>43.020060999999998</v>
      </c>
      <c r="K1561" s="10" t="s">
        <v>1351</v>
      </c>
    </row>
    <row r="1562" spans="1:11" ht="12" customHeight="1">
      <c r="A1562" s="10" t="s">
        <v>53</v>
      </c>
      <c r="B1562" s="10" t="s">
        <v>1</v>
      </c>
      <c r="C1562" s="10" t="s">
        <v>201</v>
      </c>
      <c r="D1562" s="10" t="s">
        <v>23</v>
      </c>
      <c r="E1562" s="11">
        <v>804124</v>
      </c>
      <c r="F1562" s="10" t="s">
        <v>5450</v>
      </c>
      <c r="G1562" s="10" t="s">
        <v>5451</v>
      </c>
      <c r="H1562" s="10" t="s">
        <v>5452</v>
      </c>
      <c r="I1562" s="11">
        <v>36.96</v>
      </c>
      <c r="J1562" s="11">
        <v>42.68</v>
      </c>
      <c r="K1562" s="10" t="s">
        <v>1351</v>
      </c>
    </row>
    <row r="1563" spans="1:11" ht="12" customHeight="1">
      <c r="A1563" s="10" t="s">
        <v>53</v>
      </c>
      <c r="B1563" s="10" t="s">
        <v>1</v>
      </c>
      <c r="C1563" s="10" t="s">
        <v>201</v>
      </c>
      <c r="D1563" s="10" t="s">
        <v>23</v>
      </c>
      <c r="E1563" s="11">
        <v>811906</v>
      </c>
      <c r="F1563" s="10" t="s">
        <v>1050</v>
      </c>
      <c r="G1563" s="10" t="s">
        <v>555</v>
      </c>
      <c r="H1563" s="10" t="s">
        <v>5453</v>
      </c>
      <c r="I1563" s="11">
        <v>36.788012000000002</v>
      </c>
      <c r="J1563" s="11">
        <v>42.900624000000001</v>
      </c>
      <c r="K1563" s="12" t="s">
        <v>1256</v>
      </c>
    </row>
    <row r="1564" spans="1:11" ht="12" customHeight="1">
      <c r="A1564" s="10" t="s">
        <v>53</v>
      </c>
      <c r="B1564" s="10" t="s">
        <v>1</v>
      </c>
      <c r="C1564" s="10" t="s">
        <v>201</v>
      </c>
      <c r="D1564" s="10" t="s">
        <v>23</v>
      </c>
      <c r="E1564" s="11">
        <v>804172</v>
      </c>
      <c r="F1564" s="10" t="s">
        <v>5454</v>
      </c>
      <c r="G1564" s="10" t="s">
        <v>5455</v>
      </c>
      <c r="H1564" s="10" t="s">
        <v>5456</v>
      </c>
      <c r="I1564" s="11">
        <v>36.751899999999999</v>
      </c>
      <c r="J1564" s="11">
        <v>42.928699999999999</v>
      </c>
      <c r="K1564" s="10" t="s">
        <v>1351</v>
      </c>
    </row>
    <row r="1565" spans="1:11" ht="12" customHeight="1">
      <c r="A1565" s="10" t="s">
        <v>53</v>
      </c>
      <c r="B1565" s="10" t="s">
        <v>1</v>
      </c>
      <c r="C1565" s="10" t="s">
        <v>201</v>
      </c>
      <c r="D1565" s="10" t="s">
        <v>23</v>
      </c>
      <c r="E1565" s="11">
        <v>804532</v>
      </c>
      <c r="F1565" s="10" t="s">
        <v>5457</v>
      </c>
      <c r="G1565" s="10" t="s">
        <v>5458</v>
      </c>
      <c r="H1565" s="10" t="s">
        <v>5459</v>
      </c>
      <c r="I1565" s="11">
        <v>36.76</v>
      </c>
      <c r="J1565" s="11">
        <v>42.76</v>
      </c>
      <c r="K1565" s="10" t="s">
        <v>1351</v>
      </c>
    </row>
    <row r="1566" spans="1:11" ht="12" customHeight="1">
      <c r="A1566" s="10" t="s">
        <v>53</v>
      </c>
      <c r="B1566" s="10" t="s">
        <v>1</v>
      </c>
      <c r="C1566" s="10" t="s">
        <v>201</v>
      </c>
      <c r="D1566" s="10" t="s">
        <v>23</v>
      </c>
      <c r="E1566" s="11">
        <v>809460</v>
      </c>
      <c r="F1566" s="10" t="s">
        <v>5460</v>
      </c>
      <c r="G1566" s="10" t="s">
        <v>5461</v>
      </c>
      <c r="H1566" s="10" t="s">
        <v>5462</v>
      </c>
      <c r="I1566" s="11">
        <v>36.779049999999998</v>
      </c>
      <c r="J1566" s="11">
        <v>42.776490000000003</v>
      </c>
      <c r="K1566" s="12" t="s">
        <v>1256</v>
      </c>
    </row>
    <row r="1567" spans="1:11" ht="12" customHeight="1">
      <c r="A1567" s="10" t="s">
        <v>53</v>
      </c>
      <c r="B1567" s="10" t="s">
        <v>1</v>
      </c>
      <c r="C1567" s="10" t="s">
        <v>201</v>
      </c>
      <c r="D1567" s="10" t="s">
        <v>23</v>
      </c>
      <c r="E1567" s="11">
        <v>811857</v>
      </c>
      <c r="F1567" s="10" t="s">
        <v>1051</v>
      </c>
      <c r="G1567" s="10" t="s">
        <v>556</v>
      </c>
      <c r="H1567" s="10" t="s">
        <v>5463</v>
      </c>
      <c r="I1567" s="11">
        <v>36.8992</v>
      </c>
      <c r="J1567" s="11">
        <v>42.9602</v>
      </c>
      <c r="K1567" s="10" t="s">
        <v>1351</v>
      </c>
    </row>
    <row r="1568" spans="1:11" ht="12" customHeight="1">
      <c r="A1568" s="10" t="s">
        <v>53</v>
      </c>
      <c r="B1568" s="10" t="s">
        <v>1</v>
      </c>
      <c r="C1568" s="10" t="s">
        <v>201</v>
      </c>
      <c r="D1568" s="10" t="s">
        <v>23</v>
      </c>
      <c r="E1568" s="11">
        <v>803872</v>
      </c>
      <c r="F1568" s="10" t="s">
        <v>5464</v>
      </c>
      <c r="G1568" s="10" t="s">
        <v>5465</v>
      </c>
      <c r="H1568" s="10" t="s">
        <v>5465</v>
      </c>
      <c r="I1568" s="11">
        <v>36.909999999999997</v>
      </c>
      <c r="J1568" s="11">
        <v>42.88</v>
      </c>
      <c r="K1568" s="10" t="s">
        <v>1351</v>
      </c>
    </row>
    <row r="1569" spans="1:11" ht="12" customHeight="1">
      <c r="A1569" s="10" t="s">
        <v>53</v>
      </c>
      <c r="B1569" s="10" t="s">
        <v>1</v>
      </c>
      <c r="C1569" s="10" t="s">
        <v>201</v>
      </c>
      <c r="D1569" s="10" t="s">
        <v>23</v>
      </c>
      <c r="E1569" s="11">
        <v>804283</v>
      </c>
      <c r="F1569" s="10" t="s">
        <v>1052</v>
      </c>
      <c r="G1569" s="10" t="s">
        <v>557</v>
      </c>
      <c r="H1569" s="10" t="s">
        <v>5466</v>
      </c>
      <c r="I1569" s="11">
        <v>36.85</v>
      </c>
      <c r="J1569" s="11">
        <v>42.84</v>
      </c>
      <c r="K1569" s="10" t="s">
        <v>1351</v>
      </c>
    </row>
    <row r="1570" spans="1:11" ht="12" customHeight="1">
      <c r="A1570" s="10" t="s">
        <v>53</v>
      </c>
      <c r="B1570" s="10" t="s">
        <v>1</v>
      </c>
      <c r="C1570" s="10" t="s">
        <v>201</v>
      </c>
      <c r="D1570" s="10" t="s">
        <v>23</v>
      </c>
      <c r="E1570" s="11">
        <v>804324</v>
      </c>
      <c r="F1570" s="10" t="s">
        <v>5467</v>
      </c>
      <c r="G1570" s="10" t="s">
        <v>5468</v>
      </c>
      <c r="H1570" s="10" t="s">
        <v>5469</v>
      </c>
      <c r="I1570" s="11">
        <v>36.795900000000003</v>
      </c>
      <c r="J1570" s="11">
        <v>42.964199999999998</v>
      </c>
      <c r="K1570" s="10" t="s">
        <v>1351</v>
      </c>
    </row>
    <row r="1571" spans="1:11" ht="12" customHeight="1">
      <c r="A1571" s="10" t="s">
        <v>53</v>
      </c>
      <c r="B1571" s="10" t="s">
        <v>1</v>
      </c>
      <c r="C1571" s="10" t="s">
        <v>203</v>
      </c>
      <c r="D1571" s="10" t="s">
        <v>24</v>
      </c>
      <c r="E1571" s="11">
        <v>804013</v>
      </c>
      <c r="F1571" s="10" t="s">
        <v>1053</v>
      </c>
      <c r="G1571" s="10" t="s">
        <v>558</v>
      </c>
      <c r="H1571" s="10" t="s">
        <v>5470</v>
      </c>
      <c r="I1571" s="11">
        <v>37.130000000000003</v>
      </c>
      <c r="J1571" s="11">
        <v>42.7</v>
      </c>
      <c r="K1571" s="10" t="s">
        <v>1351</v>
      </c>
    </row>
    <row r="1572" spans="1:11" ht="12" customHeight="1">
      <c r="A1572" s="10" t="s">
        <v>53</v>
      </c>
      <c r="B1572" s="10" t="s">
        <v>1</v>
      </c>
      <c r="C1572" s="10" t="s">
        <v>203</v>
      </c>
      <c r="D1572" s="10" t="s">
        <v>24</v>
      </c>
      <c r="E1572" s="11">
        <v>811948</v>
      </c>
      <c r="F1572" s="10" t="s">
        <v>5471</v>
      </c>
      <c r="G1572" s="10" t="s">
        <v>5472</v>
      </c>
      <c r="H1572" s="10" t="s">
        <v>5473</v>
      </c>
      <c r="I1572" s="11">
        <v>37.083500000000001</v>
      </c>
      <c r="J1572" s="11">
        <v>42.411499999999997</v>
      </c>
      <c r="K1572" s="10" t="s">
        <v>1351</v>
      </c>
    </row>
    <row r="1573" spans="1:11" ht="12" customHeight="1">
      <c r="A1573" s="10" t="s">
        <v>53</v>
      </c>
      <c r="B1573" s="10" t="s">
        <v>1</v>
      </c>
      <c r="C1573" s="10" t="s">
        <v>203</v>
      </c>
      <c r="D1573" s="10" t="s">
        <v>24</v>
      </c>
      <c r="E1573" s="11">
        <v>811072</v>
      </c>
      <c r="F1573" s="10" t="s">
        <v>1054</v>
      </c>
      <c r="G1573" s="10" t="s">
        <v>559</v>
      </c>
      <c r="H1573" s="10" t="s">
        <v>5474</v>
      </c>
      <c r="I1573" s="11">
        <v>37.173099999999998</v>
      </c>
      <c r="J1573" s="11">
        <v>43.014099999999999</v>
      </c>
      <c r="K1573" s="10" t="s">
        <v>1351</v>
      </c>
    </row>
    <row r="1574" spans="1:11" ht="12" customHeight="1">
      <c r="A1574" s="10" t="s">
        <v>53</v>
      </c>
      <c r="B1574" s="10" t="s">
        <v>1</v>
      </c>
      <c r="C1574" s="10" t="s">
        <v>203</v>
      </c>
      <c r="D1574" s="10" t="s">
        <v>24</v>
      </c>
      <c r="E1574" s="11">
        <v>803999</v>
      </c>
      <c r="F1574" s="10" t="s">
        <v>5475</v>
      </c>
      <c r="G1574" s="10" t="s">
        <v>5476</v>
      </c>
      <c r="H1574" s="10" t="s">
        <v>5477</v>
      </c>
      <c r="I1574" s="11">
        <v>37.0837</v>
      </c>
      <c r="J1574" s="11">
        <v>42.392099999999999</v>
      </c>
      <c r="K1574" s="10" t="s">
        <v>1351</v>
      </c>
    </row>
    <row r="1575" spans="1:11" ht="12" customHeight="1">
      <c r="A1575" s="10" t="s">
        <v>53</v>
      </c>
      <c r="B1575" s="10" t="s">
        <v>1</v>
      </c>
      <c r="C1575" s="10" t="s">
        <v>203</v>
      </c>
      <c r="D1575" s="10" t="s">
        <v>24</v>
      </c>
      <c r="E1575" s="11">
        <v>803990</v>
      </c>
      <c r="F1575" s="10" t="s">
        <v>5478</v>
      </c>
      <c r="G1575" s="10" t="s">
        <v>5479</v>
      </c>
      <c r="H1575" s="10" t="s">
        <v>5480</v>
      </c>
      <c r="I1575" s="11">
        <v>37.200000000000003</v>
      </c>
      <c r="J1575" s="11">
        <v>42.82</v>
      </c>
      <c r="K1575" s="10" t="s">
        <v>1351</v>
      </c>
    </row>
    <row r="1576" spans="1:11" ht="12" customHeight="1">
      <c r="A1576" s="10" t="s">
        <v>53</v>
      </c>
      <c r="B1576" s="10" t="s">
        <v>1</v>
      </c>
      <c r="C1576" s="10" t="s">
        <v>203</v>
      </c>
      <c r="D1576" s="10" t="s">
        <v>24</v>
      </c>
      <c r="E1576" s="11">
        <v>804159</v>
      </c>
      <c r="F1576" s="10" t="s">
        <v>5481</v>
      </c>
      <c r="G1576" s="10" t="s">
        <v>5482</v>
      </c>
      <c r="H1576" s="10" t="s">
        <v>5483</v>
      </c>
      <c r="I1576" s="11">
        <v>37.08</v>
      </c>
      <c r="J1576" s="11">
        <v>42.41</v>
      </c>
      <c r="K1576" s="10" t="s">
        <v>1351</v>
      </c>
    </row>
    <row r="1577" spans="1:11" ht="12" customHeight="1">
      <c r="A1577" s="10" t="s">
        <v>53</v>
      </c>
      <c r="B1577" s="10" t="s">
        <v>1</v>
      </c>
      <c r="C1577" s="10" t="s">
        <v>203</v>
      </c>
      <c r="D1577" s="10" t="s">
        <v>24</v>
      </c>
      <c r="E1577" s="13"/>
      <c r="F1577" s="10" t="s">
        <v>5484</v>
      </c>
      <c r="G1577" s="10" t="s">
        <v>5485</v>
      </c>
      <c r="H1577" s="10" t="s">
        <v>2219</v>
      </c>
      <c r="I1577" s="11">
        <v>37.098260000000003</v>
      </c>
      <c r="J1577" s="11">
        <v>42.429049999999997</v>
      </c>
      <c r="K1577" s="14" t="s">
        <v>2440</v>
      </c>
    </row>
    <row r="1578" spans="1:11" ht="12" customHeight="1">
      <c r="A1578" s="10" t="s">
        <v>53</v>
      </c>
      <c r="B1578" s="10" t="s">
        <v>1</v>
      </c>
      <c r="C1578" s="10" t="s">
        <v>203</v>
      </c>
      <c r="D1578" s="10" t="s">
        <v>24</v>
      </c>
      <c r="E1578" s="11">
        <v>811867</v>
      </c>
      <c r="F1578" s="10" t="s">
        <v>1055</v>
      </c>
      <c r="G1578" s="10" t="s">
        <v>560</v>
      </c>
      <c r="H1578" s="10" t="s">
        <v>5486</v>
      </c>
      <c r="I1578" s="11">
        <v>37.160080000000001</v>
      </c>
      <c r="J1578" s="11">
        <v>42.706400000000002</v>
      </c>
      <c r="K1578" s="10" t="s">
        <v>1351</v>
      </c>
    </row>
    <row r="1579" spans="1:11" ht="12" customHeight="1">
      <c r="A1579" s="10" t="s">
        <v>53</v>
      </c>
      <c r="B1579" s="10" t="s">
        <v>1</v>
      </c>
      <c r="C1579" s="10" t="s">
        <v>203</v>
      </c>
      <c r="D1579" s="10" t="s">
        <v>24</v>
      </c>
      <c r="E1579" s="16">
        <v>804020</v>
      </c>
      <c r="F1579" s="10" t="s">
        <v>5487</v>
      </c>
      <c r="G1579" s="10" t="s">
        <v>5488</v>
      </c>
      <c r="H1579" s="10" t="s">
        <v>5489</v>
      </c>
      <c r="I1579" s="11">
        <v>37.101500000000001</v>
      </c>
      <c r="J1579" s="11">
        <v>42.450499999999998</v>
      </c>
      <c r="K1579" s="10" t="s">
        <v>1351</v>
      </c>
    </row>
    <row r="1580" spans="1:11" ht="12" customHeight="1">
      <c r="A1580" s="10" t="s">
        <v>53</v>
      </c>
      <c r="B1580" s="10" t="s">
        <v>1</v>
      </c>
      <c r="C1580" s="10" t="s">
        <v>203</v>
      </c>
      <c r="D1580" s="10" t="s">
        <v>24</v>
      </c>
      <c r="E1580" s="11">
        <v>811949</v>
      </c>
      <c r="F1580" s="10" t="s">
        <v>1056</v>
      </c>
      <c r="G1580" s="10" t="s">
        <v>561</v>
      </c>
      <c r="H1580" s="10" t="s">
        <v>5490</v>
      </c>
      <c r="I1580" s="11">
        <v>37.081400000000002</v>
      </c>
      <c r="J1580" s="11">
        <v>42.402000000000001</v>
      </c>
      <c r="K1580" s="10" t="s">
        <v>1351</v>
      </c>
    </row>
    <row r="1581" spans="1:11" ht="12" customHeight="1">
      <c r="A1581" s="10" t="s">
        <v>53</v>
      </c>
      <c r="B1581" s="10" t="s">
        <v>1</v>
      </c>
      <c r="C1581" s="10" t="s">
        <v>203</v>
      </c>
      <c r="D1581" s="10" t="s">
        <v>24</v>
      </c>
      <c r="E1581" s="11">
        <v>810080</v>
      </c>
      <c r="F1581" s="10" t="s">
        <v>5491</v>
      </c>
      <c r="G1581" s="10" t="s">
        <v>5492</v>
      </c>
      <c r="H1581" s="10" t="s">
        <v>5493</v>
      </c>
      <c r="I1581" s="11">
        <v>37.130000000000003</v>
      </c>
      <c r="J1581" s="11">
        <v>42.57</v>
      </c>
      <c r="K1581" s="10" t="s">
        <v>1351</v>
      </c>
    </row>
    <row r="1582" spans="1:11" ht="12" customHeight="1">
      <c r="A1582" s="10" t="s">
        <v>53</v>
      </c>
      <c r="B1582" s="10" t="s">
        <v>1</v>
      </c>
      <c r="C1582" s="10" t="s">
        <v>203</v>
      </c>
      <c r="D1582" s="10" t="s">
        <v>24</v>
      </c>
      <c r="E1582" s="11">
        <v>811866</v>
      </c>
      <c r="F1582" s="10" t="s">
        <v>5494</v>
      </c>
      <c r="G1582" s="10" t="s">
        <v>5495</v>
      </c>
      <c r="H1582" s="10" t="s">
        <v>5496</v>
      </c>
      <c r="I1582" s="11">
        <v>37.151479999999999</v>
      </c>
      <c r="J1582" s="11">
        <v>42.68336</v>
      </c>
      <c r="K1582" s="10" t="s">
        <v>1351</v>
      </c>
    </row>
    <row r="1583" spans="1:11" ht="12" customHeight="1">
      <c r="A1583" s="10" t="s">
        <v>53</v>
      </c>
      <c r="B1583" s="10" t="s">
        <v>1</v>
      </c>
      <c r="C1583" s="10" t="s">
        <v>203</v>
      </c>
      <c r="D1583" s="10" t="s">
        <v>24</v>
      </c>
      <c r="E1583" s="11">
        <v>811895</v>
      </c>
      <c r="F1583" s="10" t="s">
        <v>1057</v>
      </c>
      <c r="G1583" s="10" t="s">
        <v>562</v>
      </c>
      <c r="H1583" s="10" t="s">
        <v>5497</v>
      </c>
      <c r="I1583" s="11">
        <v>37.148055560000003</v>
      </c>
      <c r="J1583" s="11">
        <v>42.68305556</v>
      </c>
      <c r="K1583" s="10" t="s">
        <v>1351</v>
      </c>
    </row>
    <row r="1584" spans="1:11" ht="12" customHeight="1">
      <c r="A1584" s="10" t="s">
        <v>53</v>
      </c>
      <c r="B1584" s="10" t="s">
        <v>1</v>
      </c>
      <c r="C1584" s="10" t="s">
        <v>203</v>
      </c>
      <c r="D1584" s="10" t="s">
        <v>24</v>
      </c>
      <c r="E1584" s="11">
        <v>804356</v>
      </c>
      <c r="F1584" s="10" t="s">
        <v>1058</v>
      </c>
      <c r="G1584" s="10" t="s">
        <v>563</v>
      </c>
      <c r="H1584" s="10" t="s">
        <v>5498</v>
      </c>
      <c r="I1584" s="11">
        <v>37.159999999999997</v>
      </c>
      <c r="J1584" s="11">
        <v>42.71</v>
      </c>
      <c r="K1584" s="10" t="s">
        <v>1351</v>
      </c>
    </row>
    <row r="1585" spans="1:11" ht="12" customHeight="1">
      <c r="A1585" s="10" t="s">
        <v>53</v>
      </c>
      <c r="B1585" s="10" t="s">
        <v>1</v>
      </c>
      <c r="C1585" s="10" t="s">
        <v>197</v>
      </c>
      <c r="D1585" s="10" t="s">
        <v>195</v>
      </c>
      <c r="E1585" s="11">
        <v>803730</v>
      </c>
      <c r="F1585" s="10" t="s">
        <v>5499</v>
      </c>
      <c r="G1585" s="10" t="s">
        <v>195</v>
      </c>
      <c r="H1585" s="10" t="s">
        <v>5500</v>
      </c>
      <c r="I1585" s="11">
        <v>37.052999999999997</v>
      </c>
      <c r="J1585" s="11">
        <v>43.291499999999999</v>
      </c>
      <c r="K1585" s="10" t="s">
        <v>1351</v>
      </c>
    </row>
    <row r="1586" spans="1:11" ht="12" customHeight="1">
      <c r="A1586" s="10" t="s">
        <v>53</v>
      </c>
      <c r="B1586" s="10" t="s">
        <v>1</v>
      </c>
      <c r="C1586" s="10" t="s">
        <v>197</v>
      </c>
      <c r="D1586" s="10" t="s">
        <v>195</v>
      </c>
      <c r="E1586" s="11">
        <v>804096</v>
      </c>
      <c r="F1586" s="10" t="s">
        <v>5501</v>
      </c>
      <c r="G1586" s="10" t="s">
        <v>5502</v>
      </c>
      <c r="H1586" s="10" t="s">
        <v>5503</v>
      </c>
      <c r="I1586" s="11">
        <v>37.063400000000001</v>
      </c>
      <c r="J1586" s="11">
        <v>43.1905</v>
      </c>
      <c r="K1586" s="10" t="s">
        <v>1351</v>
      </c>
    </row>
    <row r="1587" spans="1:11" ht="12" customHeight="1">
      <c r="A1587" s="10" t="s">
        <v>53</v>
      </c>
      <c r="B1587" s="10" t="s">
        <v>1</v>
      </c>
      <c r="C1587" s="10" t="s">
        <v>197</v>
      </c>
      <c r="D1587" s="10" t="s">
        <v>195</v>
      </c>
      <c r="E1587" s="11">
        <v>803740</v>
      </c>
      <c r="F1587" s="10" t="s">
        <v>5504</v>
      </c>
      <c r="G1587" s="10" t="s">
        <v>5505</v>
      </c>
      <c r="H1587" s="10" t="s">
        <v>5506</v>
      </c>
      <c r="I1587" s="11">
        <v>37.020000000000003</v>
      </c>
      <c r="J1587" s="11">
        <v>43.28</v>
      </c>
      <c r="K1587" s="10" t="s">
        <v>1351</v>
      </c>
    </row>
    <row r="1588" spans="1:11" ht="12" customHeight="1">
      <c r="A1588" s="10" t="s">
        <v>53</v>
      </c>
      <c r="B1588" s="10" t="s">
        <v>1</v>
      </c>
      <c r="C1588" s="10" t="s">
        <v>197</v>
      </c>
      <c r="D1588" s="10" t="s">
        <v>195</v>
      </c>
      <c r="E1588" s="11">
        <v>804117</v>
      </c>
      <c r="F1588" s="10" t="s">
        <v>5507</v>
      </c>
      <c r="G1588" s="10" t="s">
        <v>5508</v>
      </c>
      <c r="H1588" s="10" t="s">
        <v>5509</v>
      </c>
      <c r="I1588" s="11">
        <v>37.11</v>
      </c>
      <c r="J1588" s="11">
        <v>43.26</v>
      </c>
      <c r="K1588" s="10" t="s">
        <v>1351</v>
      </c>
    </row>
    <row r="1589" spans="1:11" ht="12" customHeight="1">
      <c r="A1589" s="10" t="s">
        <v>53</v>
      </c>
      <c r="B1589" s="10" t="s">
        <v>1</v>
      </c>
      <c r="C1589" s="10" t="s">
        <v>197</v>
      </c>
      <c r="D1589" s="10" t="s">
        <v>195</v>
      </c>
      <c r="E1589" s="11">
        <v>803621</v>
      </c>
      <c r="F1589" s="10" t="s">
        <v>5510</v>
      </c>
      <c r="G1589" s="10" t="s">
        <v>5511</v>
      </c>
      <c r="H1589" s="10" t="s">
        <v>5512</v>
      </c>
      <c r="I1589" s="11">
        <v>36.94</v>
      </c>
      <c r="J1589" s="11">
        <v>43.4</v>
      </c>
      <c r="K1589" s="10" t="s">
        <v>1351</v>
      </c>
    </row>
    <row r="1590" spans="1:11" ht="12" customHeight="1">
      <c r="A1590" s="10" t="s">
        <v>53</v>
      </c>
      <c r="B1590" s="10" t="s">
        <v>1</v>
      </c>
      <c r="C1590" s="10" t="s">
        <v>197</v>
      </c>
      <c r="D1590" s="10" t="s">
        <v>195</v>
      </c>
      <c r="E1590" s="11">
        <v>804162</v>
      </c>
      <c r="F1590" s="10" t="s">
        <v>5513</v>
      </c>
      <c r="G1590" s="10" t="s">
        <v>5514</v>
      </c>
      <c r="H1590" s="10" t="s">
        <v>5515</v>
      </c>
      <c r="I1590" s="11">
        <v>37.049999999999997</v>
      </c>
      <c r="J1590" s="11">
        <v>43.64</v>
      </c>
      <c r="K1590" s="10" t="s">
        <v>1351</v>
      </c>
    </row>
    <row r="1591" spans="1:11" ht="12" customHeight="1">
      <c r="A1591" s="10" t="s">
        <v>53</v>
      </c>
      <c r="B1591" s="10" t="s">
        <v>1</v>
      </c>
      <c r="C1591" s="10" t="s">
        <v>197</v>
      </c>
      <c r="D1591" s="10" t="s">
        <v>195</v>
      </c>
      <c r="E1591" s="11">
        <v>803728</v>
      </c>
      <c r="F1591" s="10" t="s">
        <v>5516</v>
      </c>
      <c r="G1591" s="10" t="s">
        <v>5517</v>
      </c>
      <c r="H1591" s="10" t="s">
        <v>5518</v>
      </c>
      <c r="I1591" s="11">
        <v>37.061799999999998</v>
      </c>
      <c r="J1591" s="11">
        <v>43.214399999999998</v>
      </c>
      <c r="K1591" s="10" t="s">
        <v>1351</v>
      </c>
    </row>
    <row r="1592" spans="1:11" ht="12" customHeight="1">
      <c r="A1592" s="10" t="s">
        <v>53</v>
      </c>
      <c r="B1592" s="10" t="s">
        <v>1</v>
      </c>
      <c r="C1592" s="10" t="s">
        <v>197</v>
      </c>
      <c r="D1592" s="10" t="s">
        <v>195</v>
      </c>
      <c r="E1592" s="11">
        <v>804407</v>
      </c>
      <c r="F1592" s="10" t="s">
        <v>5519</v>
      </c>
      <c r="G1592" s="10" t="s">
        <v>5520</v>
      </c>
      <c r="H1592" s="10" t="s">
        <v>5521</v>
      </c>
      <c r="I1592" s="11">
        <v>37.134500000000003</v>
      </c>
      <c r="J1592" s="11">
        <v>43.262500000000003</v>
      </c>
      <c r="K1592" s="10" t="s">
        <v>1351</v>
      </c>
    </row>
    <row r="1593" spans="1:11" ht="12" customHeight="1">
      <c r="A1593" s="10" t="s">
        <v>53</v>
      </c>
      <c r="B1593" s="10" t="s">
        <v>1</v>
      </c>
      <c r="C1593" s="10" t="s">
        <v>197</v>
      </c>
      <c r="D1593" s="10" t="s">
        <v>195</v>
      </c>
      <c r="E1593" s="11">
        <v>811941</v>
      </c>
      <c r="F1593" s="10" t="s">
        <v>5522</v>
      </c>
      <c r="G1593" s="10" t="s">
        <v>5523</v>
      </c>
      <c r="H1593" s="10" t="s">
        <v>5524</v>
      </c>
      <c r="I1593" s="11">
        <v>37.052500000000002</v>
      </c>
      <c r="J1593" s="11">
        <v>43.284300000000002</v>
      </c>
      <c r="K1593" s="10" t="s">
        <v>1351</v>
      </c>
    </row>
    <row r="1594" spans="1:11" ht="12" customHeight="1">
      <c r="A1594" s="10" t="s">
        <v>53</v>
      </c>
      <c r="B1594" s="10" t="s">
        <v>1</v>
      </c>
      <c r="C1594" s="10" t="s">
        <v>197</v>
      </c>
      <c r="D1594" s="10" t="s">
        <v>195</v>
      </c>
      <c r="E1594" s="11">
        <v>803732</v>
      </c>
      <c r="F1594" s="10" t="s">
        <v>1036</v>
      </c>
      <c r="G1594" s="10" t="s">
        <v>538</v>
      </c>
      <c r="H1594" s="10" t="s">
        <v>5525</v>
      </c>
      <c r="I1594" s="11">
        <v>37.090000000000003</v>
      </c>
      <c r="J1594" s="11">
        <v>43.38</v>
      </c>
      <c r="K1594" s="10" t="s">
        <v>1351</v>
      </c>
    </row>
    <row r="1595" spans="1:11" ht="12" customHeight="1">
      <c r="A1595" s="10" t="s">
        <v>53</v>
      </c>
      <c r="B1595" s="10" t="s">
        <v>1</v>
      </c>
      <c r="C1595" s="10" t="s">
        <v>197</v>
      </c>
      <c r="D1595" s="10" t="s">
        <v>195</v>
      </c>
      <c r="E1595" s="11">
        <v>803695</v>
      </c>
      <c r="F1595" s="10" t="s">
        <v>5526</v>
      </c>
      <c r="G1595" s="10" t="s">
        <v>5527</v>
      </c>
      <c r="H1595" s="10" t="s">
        <v>5528</v>
      </c>
      <c r="I1595" s="11">
        <v>37.03</v>
      </c>
      <c r="J1595" s="11">
        <v>43.34</v>
      </c>
      <c r="K1595" s="10" t="s">
        <v>1351</v>
      </c>
    </row>
    <row r="1596" spans="1:11" ht="12" customHeight="1">
      <c r="A1596" s="10" t="s">
        <v>53</v>
      </c>
      <c r="B1596" s="10" t="s">
        <v>1</v>
      </c>
      <c r="C1596" s="10" t="s">
        <v>197</v>
      </c>
      <c r="D1596" s="10" t="s">
        <v>195</v>
      </c>
      <c r="E1596" s="11">
        <v>803693</v>
      </c>
      <c r="F1596" s="10" t="s">
        <v>5529</v>
      </c>
      <c r="G1596" s="10" t="s">
        <v>5530</v>
      </c>
      <c r="H1596" s="10" t="s">
        <v>5531</v>
      </c>
      <c r="I1596" s="11">
        <v>37.03</v>
      </c>
      <c r="J1596" s="11">
        <v>43.79</v>
      </c>
      <c r="K1596" s="10" t="s">
        <v>1351</v>
      </c>
    </row>
    <row r="1597" spans="1:11" ht="12" hidden="1" customHeight="1">
      <c r="A1597" s="10" t="s">
        <v>65</v>
      </c>
      <c r="B1597" s="10" t="s">
        <v>8</v>
      </c>
      <c r="C1597" s="10" t="s">
        <v>206</v>
      </c>
      <c r="D1597" s="10" t="s">
        <v>3005</v>
      </c>
      <c r="E1597" s="11">
        <v>906224</v>
      </c>
      <c r="F1597" s="10" t="s">
        <v>1059</v>
      </c>
      <c r="G1597" s="10" t="s">
        <v>790</v>
      </c>
      <c r="H1597" s="10" t="s">
        <v>5532</v>
      </c>
      <c r="I1597" s="11">
        <v>30.970316</v>
      </c>
      <c r="J1597" s="11">
        <v>46.724671000000001</v>
      </c>
      <c r="K1597" s="10" t="s">
        <v>1351</v>
      </c>
    </row>
    <row r="1598" spans="1:11" ht="12" hidden="1" customHeight="1">
      <c r="A1598" s="10" t="s">
        <v>65</v>
      </c>
      <c r="B1598" s="10" t="s">
        <v>8</v>
      </c>
      <c r="C1598" s="10" t="s">
        <v>206</v>
      </c>
      <c r="D1598" s="10" t="s">
        <v>3005</v>
      </c>
      <c r="E1598" s="11">
        <v>904639</v>
      </c>
      <c r="F1598" s="10" t="s">
        <v>5533</v>
      </c>
      <c r="G1598" s="10" t="s">
        <v>204</v>
      </c>
      <c r="H1598" s="10" t="s">
        <v>5534</v>
      </c>
      <c r="I1598" s="11">
        <v>31</v>
      </c>
      <c r="J1598" s="11">
        <v>47</v>
      </c>
      <c r="K1598" s="10" t="s">
        <v>1351</v>
      </c>
    </row>
    <row r="1599" spans="1:11" ht="12" hidden="1" customHeight="1">
      <c r="A1599" s="10" t="s">
        <v>65</v>
      </c>
      <c r="B1599" s="10" t="s">
        <v>8</v>
      </c>
      <c r="C1599" s="10" t="s">
        <v>208</v>
      </c>
      <c r="D1599" s="10" t="s">
        <v>36</v>
      </c>
      <c r="E1599" s="11">
        <v>904640</v>
      </c>
      <c r="F1599" s="10" t="s">
        <v>5535</v>
      </c>
      <c r="G1599" s="10" t="s">
        <v>5536</v>
      </c>
      <c r="H1599" s="10" t="s">
        <v>5537</v>
      </c>
      <c r="I1599" s="11">
        <v>31.1</v>
      </c>
      <c r="J1599" s="11">
        <v>45.88</v>
      </c>
      <c r="K1599" s="10" t="s">
        <v>1351</v>
      </c>
    </row>
    <row r="1600" spans="1:11" ht="12" hidden="1" customHeight="1">
      <c r="A1600" s="10" t="s">
        <v>65</v>
      </c>
      <c r="B1600" s="10" t="s">
        <v>8</v>
      </c>
      <c r="C1600" s="10" t="s">
        <v>208</v>
      </c>
      <c r="D1600" s="10" t="s">
        <v>36</v>
      </c>
      <c r="E1600" s="11">
        <v>905498</v>
      </c>
      <c r="F1600" s="10" t="s">
        <v>1060</v>
      </c>
      <c r="G1600" s="10" t="s">
        <v>795</v>
      </c>
      <c r="H1600" s="10" t="s">
        <v>5538</v>
      </c>
      <c r="I1600" s="11">
        <v>31.315556000000001</v>
      </c>
      <c r="J1600" s="11">
        <v>46.561110999999997</v>
      </c>
      <c r="K1600" s="10" t="s">
        <v>1351</v>
      </c>
    </row>
    <row r="1601" spans="1:11" ht="12" hidden="1" customHeight="1">
      <c r="A1601" s="10" t="s">
        <v>65</v>
      </c>
      <c r="B1601" s="10" t="s">
        <v>8</v>
      </c>
      <c r="C1601" s="10" t="s">
        <v>208</v>
      </c>
      <c r="D1601" s="10" t="s">
        <v>36</v>
      </c>
      <c r="E1601" s="11">
        <v>905165</v>
      </c>
      <c r="F1601" s="10" t="s">
        <v>1061</v>
      </c>
      <c r="G1601" s="10" t="s">
        <v>796</v>
      </c>
      <c r="H1601" s="10" t="s">
        <v>5539</v>
      </c>
      <c r="I1601" s="11">
        <v>31.021667000000001</v>
      </c>
      <c r="J1601" s="11">
        <v>46.278610999999998</v>
      </c>
      <c r="K1601" s="10" t="s">
        <v>1351</v>
      </c>
    </row>
    <row r="1602" spans="1:11" ht="12" hidden="1" customHeight="1">
      <c r="A1602" s="10" t="s">
        <v>65</v>
      </c>
      <c r="B1602" s="10" t="s">
        <v>8</v>
      </c>
      <c r="C1602" s="10" t="s">
        <v>208</v>
      </c>
      <c r="D1602" s="10" t="s">
        <v>36</v>
      </c>
      <c r="E1602" s="11">
        <v>906100</v>
      </c>
      <c r="F1602" s="10" t="s">
        <v>1062</v>
      </c>
      <c r="G1602" s="10" t="s">
        <v>797</v>
      </c>
      <c r="H1602" s="10" t="s">
        <v>5540</v>
      </c>
      <c r="I1602" s="11">
        <v>30.955549999999999</v>
      </c>
      <c r="J1602" s="11">
        <v>46.26</v>
      </c>
      <c r="K1602" s="10" t="s">
        <v>1351</v>
      </c>
    </row>
    <row r="1603" spans="1:11" ht="12" hidden="1" customHeight="1">
      <c r="A1603" s="10" t="s">
        <v>65</v>
      </c>
      <c r="B1603" s="10" t="s">
        <v>8</v>
      </c>
      <c r="C1603" s="10" t="s">
        <v>208</v>
      </c>
      <c r="D1603" s="10" t="s">
        <v>36</v>
      </c>
      <c r="E1603" s="11">
        <v>906110</v>
      </c>
      <c r="F1603" s="10" t="s">
        <v>5541</v>
      </c>
      <c r="G1603" s="10" t="s">
        <v>5542</v>
      </c>
      <c r="H1603" s="10" t="s">
        <v>5543</v>
      </c>
      <c r="I1603" s="11">
        <v>31.039024999999999</v>
      </c>
      <c r="J1603" s="11">
        <v>46.155579000000003</v>
      </c>
      <c r="K1603" s="10" t="s">
        <v>1351</v>
      </c>
    </row>
    <row r="1604" spans="1:11" ht="12" hidden="1" customHeight="1">
      <c r="A1604" s="10" t="s">
        <v>65</v>
      </c>
      <c r="B1604" s="10" t="s">
        <v>8</v>
      </c>
      <c r="C1604" s="10" t="s">
        <v>208</v>
      </c>
      <c r="D1604" s="10" t="s">
        <v>36</v>
      </c>
      <c r="E1604" s="11">
        <v>906093</v>
      </c>
      <c r="F1604" s="10" t="s">
        <v>5544</v>
      </c>
      <c r="G1604" s="10" t="s">
        <v>5545</v>
      </c>
      <c r="H1604" s="10" t="s">
        <v>5546</v>
      </c>
      <c r="I1604" s="11">
        <v>31.045152999999999</v>
      </c>
      <c r="J1604" s="11">
        <v>46.262810999999999</v>
      </c>
      <c r="K1604" s="10" t="s">
        <v>1351</v>
      </c>
    </row>
    <row r="1605" spans="1:11" ht="12" hidden="1" customHeight="1">
      <c r="A1605" s="10" t="s">
        <v>65</v>
      </c>
      <c r="B1605" s="10" t="s">
        <v>8</v>
      </c>
      <c r="C1605" s="10" t="s">
        <v>208</v>
      </c>
      <c r="D1605" s="10" t="s">
        <v>36</v>
      </c>
      <c r="E1605" s="11">
        <v>906112</v>
      </c>
      <c r="F1605" s="10" t="s">
        <v>5547</v>
      </c>
      <c r="G1605" s="10" t="s">
        <v>5548</v>
      </c>
      <c r="H1605" s="10" t="s">
        <v>5549</v>
      </c>
      <c r="I1605" s="11">
        <v>31.032990000000002</v>
      </c>
      <c r="J1605" s="11">
        <v>46.240929999999999</v>
      </c>
      <c r="K1605" s="10" t="s">
        <v>1351</v>
      </c>
    </row>
    <row r="1606" spans="1:11" ht="12" hidden="1" customHeight="1">
      <c r="A1606" s="10" t="s">
        <v>65</v>
      </c>
      <c r="B1606" s="10" t="s">
        <v>8</v>
      </c>
      <c r="C1606" s="10" t="s">
        <v>208</v>
      </c>
      <c r="D1606" s="10" t="s">
        <v>36</v>
      </c>
      <c r="E1606" s="11">
        <v>906121</v>
      </c>
      <c r="F1606" s="10" t="s">
        <v>1063</v>
      </c>
      <c r="G1606" s="10" t="s">
        <v>798</v>
      </c>
      <c r="H1606" s="10" t="s">
        <v>5550</v>
      </c>
      <c r="I1606" s="11">
        <v>31.030169999999998</v>
      </c>
      <c r="J1606" s="11">
        <v>46.246139999999997</v>
      </c>
      <c r="K1606" s="10" t="s">
        <v>1351</v>
      </c>
    </row>
    <row r="1607" spans="1:11" ht="12" hidden="1" customHeight="1">
      <c r="A1607" s="10" t="s">
        <v>65</v>
      </c>
      <c r="B1607" s="10" t="s">
        <v>8</v>
      </c>
      <c r="C1607" s="10" t="s">
        <v>208</v>
      </c>
      <c r="D1607" s="10" t="s">
        <v>36</v>
      </c>
      <c r="E1607" s="11">
        <v>905225</v>
      </c>
      <c r="F1607" s="10" t="s">
        <v>5551</v>
      </c>
      <c r="G1607" s="10" t="s">
        <v>5552</v>
      </c>
      <c r="H1607" s="10" t="s">
        <v>5553</v>
      </c>
      <c r="I1607" s="11">
        <v>31.052778</v>
      </c>
      <c r="J1607" s="11">
        <v>46.238889</v>
      </c>
      <c r="K1607" s="10" t="s">
        <v>1351</v>
      </c>
    </row>
    <row r="1608" spans="1:11" ht="12" hidden="1" customHeight="1">
      <c r="A1608" s="10" t="s">
        <v>65</v>
      </c>
      <c r="B1608" s="10" t="s">
        <v>8</v>
      </c>
      <c r="C1608" s="10" t="s">
        <v>208</v>
      </c>
      <c r="D1608" s="10" t="s">
        <v>36</v>
      </c>
      <c r="E1608" s="11">
        <v>905235</v>
      </c>
      <c r="F1608" s="10" t="s">
        <v>5554</v>
      </c>
      <c r="G1608" s="10" t="s">
        <v>5555</v>
      </c>
      <c r="H1608" s="10" t="s">
        <v>3901</v>
      </c>
      <c r="I1608" s="11">
        <v>31.059229999999999</v>
      </c>
      <c r="J1608" s="11">
        <v>46.267989999999998</v>
      </c>
      <c r="K1608" s="10" t="s">
        <v>1351</v>
      </c>
    </row>
    <row r="1609" spans="1:11" ht="12" hidden="1" customHeight="1">
      <c r="A1609" s="10" t="s">
        <v>65</v>
      </c>
      <c r="B1609" s="10" t="s">
        <v>8</v>
      </c>
      <c r="C1609" s="10" t="s">
        <v>208</v>
      </c>
      <c r="D1609" s="10" t="s">
        <v>36</v>
      </c>
      <c r="E1609" s="11">
        <v>905307</v>
      </c>
      <c r="F1609" s="10" t="s">
        <v>5556</v>
      </c>
      <c r="G1609" s="10" t="s">
        <v>5557</v>
      </c>
      <c r="H1609" s="10" t="s">
        <v>5558</v>
      </c>
      <c r="I1609" s="11">
        <v>31.135477000000002</v>
      </c>
      <c r="J1609" s="11">
        <v>46.436771999999998</v>
      </c>
      <c r="K1609" s="10" t="s">
        <v>1351</v>
      </c>
    </row>
    <row r="1610" spans="1:11" ht="12" hidden="1" customHeight="1">
      <c r="A1610" s="10" t="s">
        <v>65</v>
      </c>
      <c r="B1610" s="10" t="s">
        <v>8</v>
      </c>
      <c r="C1610" s="10" t="s">
        <v>208</v>
      </c>
      <c r="D1610" s="10" t="s">
        <v>36</v>
      </c>
      <c r="E1610" s="11">
        <v>906176</v>
      </c>
      <c r="F1610" s="10" t="s">
        <v>1064</v>
      </c>
      <c r="G1610" s="10" t="s">
        <v>799</v>
      </c>
      <c r="H1610" s="10" t="s">
        <v>5559</v>
      </c>
      <c r="I1610" s="11">
        <v>31.052612</v>
      </c>
      <c r="J1610" s="11">
        <v>46.265813000000001</v>
      </c>
      <c r="K1610" s="10" t="s">
        <v>1351</v>
      </c>
    </row>
    <row r="1611" spans="1:11" ht="12" hidden="1" customHeight="1">
      <c r="A1611" s="10" t="s">
        <v>65</v>
      </c>
      <c r="B1611" s="10" t="s">
        <v>8</v>
      </c>
      <c r="C1611" s="10" t="s">
        <v>208</v>
      </c>
      <c r="D1611" s="10" t="s">
        <v>36</v>
      </c>
      <c r="E1611" s="11">
        <v>905342</v>
      </c>
      <c r="F1611" s="10" t="s">
        <v>5560</v>
      </c>
      <c r="G1611" s="10" t="s">
        <v>5561</v>
      </c>
      <c r="H1611" s="10" t="s">
        <v>5562</v>
      </c>
      <c r="I1611" s="11">
        <v>31.122961</v>
      </c>
      <c r="J1611" s="11">
        <v>46.235419</v>
      </c>
      <c r="K1611" s="10" t="s">
        <v>1351</v>
      </c>
    </row>
    <row r="1612" spans="1:11" ht="12" hidden="1" customHeight="1">
      <c r="A1612" s="10" t="s">
        <v>65</v>
      </c>
      <c r="B1612" s="10" t="s">
        <v>8</v>
      </c>
      <c r="C1612" s="10" t="s">
        <v>208</v>
      </c>
      <c r="D1612" s="10" t="s">
        <v>36</v>
      </c>
      <c r="E1612" s="11">
        <v>905213</v>
      </c>
      <c r="F1612" s="10" t="s">
        <v>5563</v>
      </c>
      <c r="G1612" s="10" t="s">
        <v>5564</v>
      </c>
      <c r="H1612" s="10" t="s">
        <v>5565</v>
      </c>
      <c r="I1612" s="11">
        <v>31.032418</v>
      </c>
      <c r="J1612" s="11">
        <v>46.225845</v>
      </c>
      <c r="K1612" s="10" t="s">
        <v>1351</v>
      </c>
    </row>
    <row r="1613" spans="1:11" ht="12" hidden="1" customHeight="1">
      <c r="A1613" s="10" t="s">
        <v>65</v>
      </c>
      <c r="B1613" s="10" t="s">
        <v>8</v>
      </c>
      <c r="C1613" s="10" t="s">
        <v>208</v>
      </c>
      <c r="D1613" s="10" t="s">
        <v>36</v>
      </c>
      <c r="E1613" s="11">
        <v>905161</v>
      </c>
      <c r="F1613" s="10" t="s">
        <v>5566</v>
      </c>
      <c r="G1613" s="10" t="s">
        <v>5567</v>
      </c>
      <c r="H1613" s="10" t="s">
        <v>5568</v>
      </c>
      <c r="I1613" s="11">
        <v>31.018889000000001</v>
      </c>
      <c r="J1613" s="11">
        <v>46.265000000000001</v>
      </c>
      <c r="K1613" s="10" t="s">
        <v>1351</v>
      </c>
    </row>
    <row r="1614" spans="1:11" ht="12" hidden="1" customHeight="1">
      <c r="A1614" s="10" t="s">
        <v>65</v>
      </c>
      <c r="B1614" s="10" t="s">
        <v>8</v>
      </c>
      <c r="C1614" s="10" t="s">
        <v>208</v>
      </c>
      <c r="D1614" s="10" t="s">
        <v>36</v>
      </c>
      <c r="E1614" s="11">
        <v>906102</v>
      </c>
      <c r="F1614" s="10" t="s">
        <v>1065</v>
      </c>
      <c r="G1614" s="10" t="s">
        <v>800</v>
      </c>
      <c r="H1614" s="10" t="s">
        <v>5569</v>
      </c>
      <c r="I1614" s="11">
        <v>31.076699999999999</v>
      </c>
      <c r="J1614" s="11">
        <v>46.257669999999997</v>
      </c>
      <c r="K1614" s="10" t="s">
        <v>1351</v>
      </c>
    </row>
    <row r="1615" spans="1:11" ht="12" hidden="1" customHeight="1">
      <c r="A1615" s="10" t="s">
        <v>65</v>
      </c>
      <c r="B1615" s="10" t="s">
        <v>8</v>
      </c>
      <c r="C1615" s="10" t="s">
        <v>208</v>
      </c>
      <c r="D1615" s="10" t="s">
        <v>36</v>
      </c>
      <c r="E1615" s="11">
        <v>906092</v>
      </c>
      <c r="F1615" s="10" t="s">
        <v>5570</v>
      </c>
      <c r="G1615" s="10" t="s">
        <v>5571</v>
      </c>
      <c r="H1615" s="10" t="s">
        <v>2535</v>
      </c>
      <c r="I1615" s="11">
        <v>31.037839999999999</v>
      </c>
      <c r="J1615" s="11">
        <v>46.239460000000001</v>
      </c>
      <c r="K1615" s="10" t="s">
        <v>1351</v>
      </c>
    </row>
    <row r="1616" spans="1:11" ht="12" hidden="1" customHeight="1">
      <c r="A1616" s="10" t="s">
        <v>65</v>
      </c>
      <c r="B1616" s="10" t="s">
        <v>8</v>
      </c>
      <c r="C1616" s="10" t="s">
        <v>208</v>
      </c>
      <c r="D1616" s="10" t="s">
        <v>36</v>
      </c>
      <c r="E1616" s="11">
        <v>906142</v>
      </c>
      <c r="F1616" s="10" t="s">
        <v>5572</v>
      </c>
      <c r="G1616" s="10" t="s">
        <v>5573</v>
      </c>
      <c r="H1616" s="10" t="s">
        <v>5574</v>
      </c>
      <c r="I1616" s="11">
        <v>31.057542000000002</v>
      </c>
      <c r="J1616" s="11">
        <v>46.278008</v>
      </c>
      <c r="K1616" s="10" t="s">
        <v>1351</v>
      </c>
    </row>
    <row r="1617" spans="1:11" ht="12" hidden="1" customHeight="1">
      <c r="A1617" s="10" t="s">
        <v>65</v>
      </c>
      <c r="B1617" s="10" t="s">
        <v>8</v>
      </c>
      <c r="C1617" s="10" t="s">
        <v>208</v>
      </c>
      <c r="D1617" s="10" t="s">
        <v>36</v>
      </c>
      <c r="E1617" s="11">
        <v>906195</v>
      </c>
      <c r="F1617" s="10" t="s">
        <v>1067</v>
      </c>
      <c r="G1617" s="10" t="s">
        <v>801</v>
      </c>
      <c r="H1617" s="10" t="s">
        <v>3480</v>
      </c>
      <c r="I1617" s="11">
        <v>31.03</v>
      </c>
      <c r="J1617" s="11">
        <v>46.26</v>
      </c>
      <c r="K1617" s="10" t="s">
        <v>1351</v>
      </c>
    </row>
    <row r="1618" spans="1:11" ht="12" hidden="1" customHeight="1">
      <c r="A1618" s="10" t="s">
        <v>65</v>
      </c>
      <c r="B1618" s="10" t="s">
        <v>8</v>
      </c>
      <c r="C1618" s="10" t="s">
        <v>208</v>
      </c>
      <c r="D1618" s="10" t="s">
        <v>36</v>
      </c>
      <c r="E1618" s="11">
        <v>906099</v>
      </c>
      <c r="F1618" s="10" t="s">
        <v>1068</v>
      </c>
      <c r="G1618" s="10" t="s">
        <v>802</v>
      </c>
      <c r="H1618" s="10" t="s">
        <v>5575</v>
      </c>
      <c r="I1618" s="11">
        <v>31.048079999999999</v>
      </c>
      <c r="J1618" s="11">
        <v>46.277030000000003</v>
      </c>
      <c r="K1618" s="10" t="s">
        <v>1351</v>
      </c>
    </row>
    <row r="1619" spans="1:11" ht="12" hidden="1" customHeight="1">
      <c r="A1619" s="10" t="s">
        <v>65</v>
      </c>
      <c r="B1619" s="10" t="s">
        <v>8</v>
      </c>
      <c r="C1619" s="10" t="s">
        <v>208</v>
      </c>
      <c r="D1619" s="10" t="s">
        <v>36</v>
      </c>
      <c r="E1619" s="11">
        <v>905163</v>
      </c>
      <c r="F1619" s="10" t="s">
        <v>1069</v>
      </c>
      <c r="G1619" s="10" t="s">
        <v>803</v>
      </c>
      <c r="H1619" s="10" t="s">
        <v>1730</v>
      </c>
      <c r="I1619" s="11">
        <v>31.02</v>
      </c>
      <c r="J1619" s="11">
        <v>46.277500000000003</v>
      </c>
      <c r="K1619" s="10" t="s">
        <v>1351</v>
      </c>
    </row>
    <row r="1620" spans="1:11" ht="12" hidden="1" customHeight="1">
      <c r="A1620" s="10" t="s">
        <v>65</v>
      </c>
      <c r="B1620" s="10" t="s">
        <v>8</v>
      </c>
      <c r="C1620" s="10" t="s">
        <v>208</v>
      </c>
      <c r="D1620" s="10" t="s">
        <v>36</v>
      </c>
      <c r="E1620" s="11">
        <v>906289</v>
      </c>
      <c r="F1620" s="10" t="s">
        <v>5576</v>
      </c>
      <c r="G1620" s="10" t="s">
        <v>5577</v>
      </c>
      <c r="H1620" s="10" t="s">
        <v>5578</v>
      </c>
      <c r="I1620" s="11">
        <v>31.013518000000001</v>
      </c>
      <c r="J1620" s="11">
        <v>46.153140999999998</v>
      </c>
      <c r="K1620" s="10" t="s">
        <v>1351</v>
      </c>
    </row>
    <row r="1621" spans="1:11" ht="12" hidden="1" customHeight="1">
      <c r="A1621" s="10" t="s">
        <v>65</v>
      </c>
      <c r="B1621" s="10" t="s">
        <v>8</v>
      </c>
      <c r="C1621" s="10" t="s">
        <v>208</v>
      </c>
      <c r="D1621" s="10" t="s">
        <v>36</v>
      </c>
      <c r="E1621" s="11">
        <v>906103</v>
      </c>
      <c r="F1621" s="10" t="s">
        <v>1070</v>
      </c>
      <c r="G1621" s="10" t="s">
        <v>804</v>
      </c>
      <c r="H1621" s="10" t="s">
        <v>5579</v>
      </c>
      <c r="I1621" s="11">
        <v>31.082509999999999</v>
      </c>
      <c r="J1621" s="11">
        <v>46.245750000000001</v>
      </c>
      <c r="K1621" s="10" t="s">
        <v>1351</v>
      </c>
    </row>
    <row r="1622" spans="1:11" ht="12" hidden="1" customHeight="1">
      <c r="A1622" s="10" t="s">
        <v>65</v>
      </c>
      <c r="B1622" s="10" t="s">
        <v>8</v>
      </c>
      <c r="C1622" s="10" t="s">
        <v>208</v>
      </c>
      <c r="D1622" s="10" t="s">
        <v>36</v>
      </c>
      <c r="E1622" s="11">
        <v>906230</v>
      </c>
      <c r="F1622" s="10" t="s">
        <v>5580</v>
      </c>
      <c r="G1622" s="10" t="s">
        <v>5581</v>
      </c>
      <c r="H1622" s="10" t="s">
        <v>5582</v>
      </c>
      <c r="I1622" s="11">
        <v>31.051034999999999</v>
      </c>
      <c r="J1622" s="11">
        <v>46.257305000000002</v>
      </c>
      <c r="K1622" s="10" t="s">
        <v>1351</v>
      </c>
    </row>
    <row r="1623" spans="1:11" ht="12" hidden="1" customHeight="1">
      <c r="A1623" s="10" t="s">
        <v>65</v>
      </c>
      <c r="B1623" s="10" t="s">
        <v>8</v>
      </c>
      <c r="C1623" s="10" t="s">
        <v>208</v>
      </c>
      <c r="D1623" s="10" t="s">
        <v>36</v>
      </c>
      <c r="E1623" s="11">
        <v>906109</v>
      </c>
      <c r="F1623" s="10" t="s">
        <v>5583</v>
      </c>
      <c r="G1623" s="10" t="s">
        <v>5584</v>
      </c>
      <c r="H1623" s="10" t="s">
        <v>5585</v>
      </c>
      <c r="I1623" s="11">
        <v>31.258140000000001</v>
      </c>
      <c r="J1623" s="11">
        <v>46.31</v>
      </c>
      <c r="K1623" s="10" t="s">
        <v>1351</v>
      </c>
    </row>
    <row r="1624" spans="1:11" ht="12" hidden="1" customHeight="1">
      <c r="A1624" s="10" t="s">
        <v>65</v>
      </c>
      <c r="B1624" s="10" t="s">
        <v>8</v>
      </c>
      <c r="C1624" s="10" t="s">
        <v>208</v>
      </c>
      <c r="D1624" s="10" t="s">
        <v>36</v>
      </c>
      <c r="E1624" s="11">
        <v>906136</v>
      </c>
      <c r="F1624" s="10" t="s">
        <v>5586</v>
      </c>
      <c r="G1624" s="10" t="s">
        <v>5587</v>
      </c>
      <c r="H1624" s="10" t="s">
        <v>5588</v>
      </c>
      <c r="I1624" s="11">
        <v>31.133569999999999</v>
      </c>
      <c r="J1624" s="11">
        <v>46.430019999999999</v>
      </c>
      <c r="K1624" s="10" t="s">
        <v>1351</v>
      </c>
    </row>
    <row r="1625" spans="1:11" ht="12" hidden="1" customHeight="1">
      <c r="A1625" s="10" t="s">
        <v>65</v>
      </c>
      <c r="B1625" s="10" t="s">
        <v>8</v>
      </c>
      <c r="C1625" s="10" t="s">
        <v>208</v>
      </c>
      <c r="D1625" s="10" t="s">
        <v>36</v>
      </c>
      <c r="E1625" s="11">
        <v>906291</v>
      </c>
      <c r="F1625" s="10" t="s">
        <v>5589</v>
      </c>
      <c r="G1625" s="10" t="s">
        <v>5590</v>
      </c>
      <c r="H1625" s="10" t="s">
        <v>5591</v>
      </c>
      <c r="I1625" s="11">
        <v>31.091276000000001</v>
      </c>
      <c r="J1625" s="11">
        <v>46.238101</v>
      </c>
      <c r="K1625" s="10" t="s">
        <v>1351</v>
      </c>
    </row>
    <row r="1626" spans="1:11" ht="12" hidden="1" customHeight="1">
      <c r="A1626" s="10" t="s">
        <v>65</v>
      </c>
      <c r="B1626" s="10" t="s">
        <v>8</v>
      </c>
      <c r="C1626" s="10" t="s">
        <v>208</v>
      </c>
      <c r="D1626" s="10" t="s">
        <v>36</v>
      </c>
      <c r="E1626" s="11">
        <v>904872</v>
      </c>
      <c r="F1626" s="10" t="s">
        <v>5592</v>
      </c>
      <c r="G1626" s="10" t="s">
        <v>5593</v>
      </c>
      <c r="H1626" s="10" t="s">
        <v>5356</v>
      </c>
      <c r="I1626" s="11">
        <v>30.95</v>
      </c>
      <c r="J1626" s="11">
        <v>46.12</v>
      </c>
      <c r="K1626" s="10" t="s">
        <v>1351</v>
      </c>
    </row>
    <row r="1627" spans="1:11" ht="12" hidden="1" customHeight="1">
      <c r="A1627" s="10" t="s">
        <v>65</v>
      </c>
      <c r="B1627" s="10" t="s">
        <v>8</v>
      </c>
      <c r="C1627" s="10" t="s">
        <v>211</v>
      </c>
      <c r="D1627" s="10" t="s">
        <v>3009</v>
      </c>
      <c r="E1627" s="11">
        <v>906138</v>
      </c>
      <c r="F1627" s="10" t="s">
        <v>5594</v>
      </c>
      <c r="G1627" s="10" t="s">
        <v>5595</v>
      </c>
      <c r="H1627" s="10" t="s">
        <v>3480</v>
      </c>
      <c r="I1627" s="11">
        <v>31.720123000000001</v>
      </c>
      <c r="J1627" s="11">
        <v>46.113100000000003</v>
      </c>
      <c r="K1627" s="10" t="s">
        <v>1351</v>
      </c>
    </row>
    <row r="1628" spans="1:11" ht="12" hidden="1" customHeight="1">
      <c r="A1628" s="10" t="s">
        <v>65</v>
      </c>
      <c r="B1628" s="10" t="s">
        <v>8</v>
      </c>
      <c r="C1628" s="10" t="s">
        <v>211</v>
      </c>
      <c r="D1628" s="10" t="s">
        <v>3009</v>
      </c>
      <c r="E1628" s="11">
        <v>904855</v>
      </c>
      <c r="F1628" s="10" t="s">
        <v>1071</v>
      </c>
      <c r="G1628" s="10" t="s">
        <v>791</v>
      </c>
      <c r="H1628" s="10" t="s">
        <v>5596</v>
      </c>
      <c r="I1628" s="11">
        <v>31.53</v>
      </c>
      <c r="J1628" s="11">
        <v>46.11</v>
      </c>
      <c r="K1628" s="10" t="s">
        <v>1351</v>
      </c>
    </row>
    <row r="1629" spans="1:11" ht="12" hidden="1" customHeight="1">
      <c r="A1629" s="10" t="s">
        <v>65</v>
      </c>
      <c r="B1629" s="10" t="s">
        <v>8</v>
      </c>
      <c r="C1629" s="10" t="s">
        <v>211</v>
      </c>
      <c r="D1629" s="10" t="s">
        <v>3009</v>
      </c>
      <c r="E1629" s="11">
        <v>906217</v>
      </c>
      <c r="F1629" s="10" t="s">
        <v>1072</v>
      </c>
      <c r="G1629" s="10" t="s">
        <v>792</v>
      </c>
      <c r="H1629" s="10" t="s">
        <v>5597</v>
      </c>
      <c r="I1629" s="11">
        <v>31.718959999999999</v>
      </c>
      <c r="J1629" s="11">
        <v>46.109268999999998</v>
      </c>
      <c r="K1629" s="10" t="s">
        <v>1351</v>
      </c>
    </row>
    <row r="1630" spans="1:11" ht="12" hidden="1" customHeight="1">
      <c r="A1630" s="10" t="s">
        <v>65</v>
      </c>
      <c r="B1630" s="10" t="s">
        <v>8</v>
      </c>
      <c r="C1630" s="10" t="s">
        <v>211</v>
      </c>
      <c r="D1630" s="10" t="s">
        <v>3009</v>
      </c>
      <c r="E1630" s="11">
        <v>904798</v>
      </c>
      <c r="F1630" s="10" t="s">
        <v>5598</v>
      </c>
      <c r="G1630" s="10" t="s">
        <v>5599</v>
      </c>
      <c r="H1630" s="10" t="s">
        <v>5600</v>
      </c>
      <c r="I1630" s="11">
        <v>31.85</v>
      </c>
      <c r="J1630" s="11">
        <v>46.08</v>
      </c>
      <c r="K1630" s="10" t="s">
        <v>1351</v>
      </c>
    </row>
    <row r="1631" spans="1:11" ht="12" hidden="1" customHeight="1">
      <c r="A1631" s="10" t="s">
        <v>65</v>
      </c>
      <c r="B1631" s="10" t="s">
        <v>8</v>
      </c>
      <c r="C1631" s="10" t="s">
        <v>211</v>
      </c>
      <c r="D1631" s="10" t="s">
        <v>3009</v>
      </c>
      <c r="E1631" s="11">
        <v>904645</v>
      </c>
      <c r="F1631" s="10" t="s">
        <v>1073</v>
      </c>
      <c r="G1631" s="10" t="s">
        <v>793</v>
      </c>
      <c r="H1631" s="10" t="s">
        <v>5601</v>
      </c>
      <c r="I1631" s="11">
        <v>31.71</v>
      </c>
      <c r="J1631" s="11">
        <v>46.1</v>
      </c>
      <c r="K1631" s="10" t="s">
        <v>1351</v>
      </c>
    </row>
    <row r="1632" spans="1:11" ht="12" hidden="1" customHeight="1">
      <c r="A1632" s="10" t="s">
        <v>65</v>
      </c>
      <c r="B1632" s="10" t="s">
        <v>8</v>
      </c>
      <c r="C1632" s="10" t="s">
        <v>214</v>
      </c>
      <c r="D1632" s="10" t="s">
        <v>3012</v>
      </c>
      <c r="E1632" s="11">
        <v>906089</v>
      </c>
      <c r="F1632" s="10" t="s">
        <v>5602</v>
      </c>
      <c r="G1632" s="10" t="s">
        <v>5603</v>
      </c>
      <c r="H1632" s="10" t="s">
        <v>5604</v>
      </c>
      <c r="I1632" s="11">
        <v>31.283415999999999</v>
      </c>
      <c r="J1632" s="11">
        <v>46.233555000000003</v>
      </c>
      <c r="K1632" s="10" t="s">
        <v>1351</v>
      </c>
    </row>
    <row r="1633" spans="1:11" ht="12" hidden="1" customHeight="1">
      <c r="A1633" s="10" t="s">
        <v>65</v>
      </c>
      <c r="B1633" s="10" t="s">
        <v>8</v>
      </c>
      <c r="C1633" s="10" t="s">
        <v>214</v>
      </c>
      <c r="D1633" s="10" t="s">
        <v>3012</v>
      </c>
      <c r="E1633" s="11">
        <v>905652</v>
      </c>
      <c r="F1633" s="10" t="s">
        <v>5605</v>
      </c>
      <c r="G1633" s="10" t="s">
        <v>5606</v>
      </c>
      <c r="H1633" s="10" t="s">
        <v>5607</v>
      </c>
      <c r="I1633" s="11">
        <v>31.443055999999999</v>
      </c>
      <c r="J1633" s="11">
        <v>46.218888999999997</v>
      </c>
      <c r="K1633" s="10" t="s">
        <v>1351</v>
      </c>
    </row>
    <row r="1634" spans="1:11" ht="12" hidden="1" customHeight="1">
      <c r="A1634" s="10" t="s">
        <v>65</v>
      </c>
      <c r="B1634" s="10" t="s">
        <v>8</v>
      </c>
      <c r="C1634" s="10" t="s">
        <v>214</v>
      </c>
      <c r="D1634" s="10" t="s">
        <v>3012</v>
      </c>
      <c r="E1634" s="11">
        <v>904644</v>
      </c>
      <c r="F1634" s="10" t="s">
        <v>5608</v>
      </c>
      <c r="G1634" s="10" t="s">
        <v>5609</v>
      </c>
      <c r="H1634" s="10" t="s">
        <v>3284</v>
      </c>
      <c r="I1634" s="11">
        <v>31.49</v>
      </c>
      <c r="J1634" s="11">
        <v>46.38</v>
      </c>
      <c r="K1634" s="10" t="s">
        <v>1351</v>
      </c>
    </row>
    <row r="1635" spans="1:11" ht="12" hidden="1" customHeight="1">
      <c r="A1635" s="10" t="s">
        <v>65</v>
      </c>
      <c r="B1635" s="10" t="s">
        <v>8</v>
      </c>
      <c r="C1635" s="10" t="s">
        <v>214</v>
      </c>
      <c r="D1635" s="10" t="s">
        <v>3012</v>
      </c>
      <c r="E1635" s="11">
        <v>904642</v>
      </c>
      <c r="F1635" s="10" t="s">
        <v>5610</v>
      </c>
      <c r="G1635" s="10" t="s">
        <v>5611</v>
      </c>
      <c r="H1635" s="10" t="s">
        <v>5612</v>
      </c>
      <c r="I1635" s="11">
        <v>31.3</v>
      </c>
      <c r="J1635" s="11">
        <v>46.25</v>
      </c>
      <c r="K1635" s="10" t="s">
        <v>1351</v>
      </c>
    </row>
    <row r="1636" spans="1:11" ht="12" hidden="1" customHeight="1">
      <c r="A1636" s="10" t="s">
        <v>65</v>
      </c>
      <c r="B1636" s="10" t="s">
        <v>8</v>
      </c>
      <c r="C1636" s="10" t="s">
        <v>214</v>
      </c>
      <c r="D1636" s="10" t="s">
        <v>3012</v>
      </c>
      <c r="E1636" s="11">
        <v>906196</v>
      </c>
      <c r="F1636" s="10" t="s">
        <v>5613</v>
      </c>
      <c r="G1636" s="10" t="s">
        <v>5614</v>
      </c>
      <c r="H1636" s="10" t="s">
        <v>5615</v>
      </c>
      <c r="I1636" s="11">
        <v>31.41</v>
      </c>
      <c r="J1636" s="11">
        <v>46.16</v>
      </c>
      <c r="K1636" s="10" t="s">
        <v>1351</v>
      </c>
    </row>
    <row r="1637" spans="1:11" ht="12" hidden="1" customHeight="1">
      <c r="A1637" s="10" t="s">
        <v>65</v>
      </c>
      <c r="B1637" s="10" t="s">
        <v>8</v>
      </c>
      <c r="C1637" s="10" t="s">
        <v>214</v>
      </c>
      <c r="D1637" s="10" t="s">
        <v>3012</v>
      </c>
      <c r="E1637" s="11">
        <v>906220</v>
      </c>
      <c r="F1637" s="10" t="s">
        <v>5616</v>
      </c>
      <c r="G1637" s="10" t="s">
        <v>5617</v>
      </c>
      <c r="H1637" s="10" t="s">
        <v>5618</v>
      </c>
      <c r="I1637" s="11">
        <v>31.49</v>
      </c>
      <c r="J1637" s="11">
        <v>46.38</v>
      </c>
      <c r="K1637" s="10" t="s">
        <v>1351</v>
      </c>
    </row>
    <row r="1638" spans="1:11" ht="12" hidden="1" customHeight="1">
      <c r="A1638" s="10" t="s">
        <v>65</v>
      </c>
      <c r="B1638" s="10" t="s">
        <v>8</v>
      </c>
      <c r="C1638" s="10" t="s">
        <v>214</v>
      </c>
      <c r="D1638" s="10" t="s">
        <v>3012</v>
      </c>
      <c r="E1638" s="11">
        <v>905619</v>
      </c>
      <c r="F1638" s="10" t="s">
        <v>5619</v>
      </c>
      <c r="G1638" s="10" t="s">
        <v>5620</v>
      </c>
      <c r="H1638" s="10" t="s">
        <v>5621</v>
      </c>
      <c r="I1638" s="11">
        <v>31.410556</v>
      </c>
      <c r="J1638" s="11">
        <v>46.182222000000003</v>
      </c>
      <c r="K1638" s="10" t="s">
        <v>1351</v>
      </c>
    </row>
    <row r="1639" spans="1:11" ht="12" hidden="1" customHeight="1">
      <c r="A1639" s="10" t="s">
        <v>65</v>
      </c>
      <c r="B1639" s="10" t="s">
        <v>8</v>
      </c>
      <c r="C1639" s="10" t="s">
        <v>214</v>
      </c>
      <c r="D1639" s="10" t="s">
        <v>3012</v>
      </c>
      <c r="E1639" s="11">
        <v>905593</v>
      </c>
      <c r="F1639" s="10" t="s">
        <v>1074</v>
      </c>
      <c r="G1639" s="10" t="s">
        <v>794</v>
      </c>
      <c r="H1639" s="10" t="s">
        <v>5622</v>
      </c>
      <c r="I1639" s="11">
        <v>31.401667</v>
      </c>
      <c r="J1639" s="11">
        <v>46.179167</v>
      </c>
      <c r="K1639" s="10" t="s">
        <v>1351</v>
      </c>
    </row>
    <row r="1640" spans="1:11" ht="12" hidden="1" customHeight="1">
      <c r="A1640" s="10" t="s">
        <v>65</v>
      </c>
      <c r="B1640" s="10" t="s">
        <v>8</v>
      </c>
      <c r="C1640" s="10" t="s">
        <v>217</v>
      </c>
      <c r="D1640" s="10" t="s">
        <v>215</v>
      </c>
      <c r="E1640" s="11">
        <v>905092</v>
      </c>
      <c r="F1640" s="10" t="s">
        <v>5623</v>
      </c>
      <c r="G1640" s="10" t="s">
        <v>5624</v>
      </c>
      <c r="H1640" s="10" t="s">
        <v>3448</v>
      </c>
      <c r="I1640" s="11">
        <v>30.956944</v>
      </c>
      <c r="J1640" s="11">
        <v>46.350555999999997</v>
      </c>
      <c r="K1640" s="10" t="s">
        <v>1351</v>
      </c>
    </row>
    <row r="1641" spans="1:11" ht="12" hidden="1" customHeight="1">
      <c r="A1641" s="10" t="s">
        <v>65</v>
      </c>
      <c r="B1641" s="10" t="s">
        <v>8</v>
      </c>
      <c r="C1641" s="10" t="s">
        <v>217</v>
      </c>
      <c r="D1641" s="10" t="s">
        <v>215</v>
      </c>
      <c r="E1641" s="11">
        <v>905096</v>
      </c>
      <c r="F1641" s="10" t="s">
        <v>5625</v>
      </c>
      <c r="G1641" s="10" t="s">
        <v>5626</v>
      </c>
      <c r="H1641" s="10" t="s">
        <v>1730</v>
      </c>
      <c r="I1641" s="11">
        <v>30.958333</v>
      </c>
      <c r="J1641" s="11">
        <v>46.354166999999997</v>
      </c>
      <c r="K1641" s="10" t="s">
        <v>1351</v>
      </c>
    </row>
    <row r="1642" spans="1:11" ht="12" hidden="1" customHeight="1">
      <c r="A1642" s="10" t="s">
        <v>65</v>
      </c>
      <c r="B1642" s="10" t="s">
        <v>8</v>
      </c>
      <c r="C1642" s="10" t="s">
        <v>217</v>
      </c>
      <c r="D1642" s="10" t="s">
        <v>215</v>
      </c>
      <c r="E1642" s="11">
        <v>904969</v>
      </c>
      <c r="F1642" s="10" t="s">
        <v>5627</v>
      </c>
      <c r="G1642" s="10" t="s">
        <v>5628</v>
      </c>
      <c r="H1642" s="10" t="s">
        <v>5629</v>
      </c>
      <c r="I1642" s="11">
        <v>30.901737000000001</v>
      </c>
      <c r="J1642" s="11">
        <v>46.458756999999999</v>
      </c>
      <c r="K1642" s="10" t="s">
        <v>1351</v>
      </c>
    </row>
    <row r="1643" spans="1:11" ht="12" hidden="1" customHeight="1">
      <c r="A1643" s="10" t="s">
        <v>65</v>
      </c>
      <c r="B1643" s="10" t="s">
        <v>8</v>
      </c>
      <c r="C1643" s="10" t="s">
        <v>217</v>
      </c>
      <c r="D1643" s="10" t="s">
        <v>215</v>
      </c>
      <c r="E1643" s="11">
        <v>905025</v>
      </c>
      <c r="F1643" s="10" t="s">
        <v>5630</v>
      </c>
      <c r="G1643" s="10" t="s">
        <v>5631</v>
      </c>
      <c r="H1643" s="10" t="s">
        <v>3041</v>
      </c>
      <c r="I1643" s="11">
        <v>30.909167</v>
      </c>
      <c r="J1643" s="11">
        <v>46.449722000000001</v>
      </c>
      <c r="K1643" s="10" t="s">
        <v>1351</v>
      </c>
    </row>
    <row r="1644" spans="1:11" ht="12" hidden="1" customHeight="1">
      <c r="A1644" s="10" t="s">
        <v>65</v>
      </c>
      <c r="B1644" s="10" t="s">
        <v>8</v>
      </c>
      <c r="C1644" s="10" t="s">
        <v>217</v>
      </c>
      <c r="D1644" s="10" t="s">
        <v>215</v>
      </c>
      <c r="E1644" s="11">
        <v>905022</v>
      </c>
      <c r="F1644" s="10" t="s">
        <v>1075</v>
      </c>
      <c r="G1644" s="10" t="s">
        <v>805</v>
      </c>
      <c r="H1644" s="10" t="s">
        <v>5632</v>
      </c>
      <c r="I1644" s="11">
        <v>30.8825</v>
      </c>
      <c r="J1644" s="11">
        <v>46.575000000000003</v>
      </c>
      <c r="K1644" s="10" t="s">
        <v>1351</v>
      </c>
    </row>
    <row r="1645" spans="1:11" ht="12" hidden="1" customHeight="1">
      <c r="A1645" s="10" t="s">
        <v>54</v>
      </c>
      <c r="B1645" s="10" t="s">
        <v>2</v>
      </c>
      <c r="C1645" s="10" t="s">
        <v>220</v>
      </c>
      <c r="D1645" s="10" t="s">
        <v>218</v>
      </c>
      <c r="E1645" s="11">
        <v>1009981</v>
      </c>
      <c r="F1645" s="10" t="s">
        <v>5633</v>
      </c>
      <c r="G1645" s="10" t="s">
        <v>5634</v>
      </c>
      <c r="H1645" s="10" t="s">
        <v>4103</v>
      </c>
      <c r="I1645" s="11">
        <v>33.746130000000001</v>
      </c>
      <c r="J1645" s="11">
        <v>45.547400000000003</v>
      </c>
      <c r="K1645" s="10" t="s">
        <v>1351</v>
      </c>
    </row>
    <row r="1646" spans="1:11" ht="12" hidden="1" customHeight="1">
      <c r="A1646" s="10" t="s">
        <v>54</v>
      </c>
      <c r="B1646" s="10" t="s">
        <v>2</v>
      </c>
      <c r="C1646" s="10" t="s">
        <v>220</v>
      </c>
      <c r="D1646" s="10" t="s">
        <v>218</v>
      </c>
      <c r="E1646" s="11">
        <v>1005455</v>
      </c>
      <c r="F1646" s="10" t="s">
        <v>5635</v>
      </c>
      <c r="G1646" s="10" t="s">
        <v>5636</v>
      </c>
      <c r="H1646" s="10" t="s">
        <v>5637</v>
      </c>
      <c r="I1646" s="11">
        <v>33.74</v>
      </c>
      <c r="J1646" s="11">
        <v>45.53</v>
      </c>
      <c r="K1646" s="10" t="s">
        <v>1351</v>
      </c>
    </row>
    <row r="1647" spans="1:11" ht="12" hidden="1" customHeight="1">
      <c r="A1647" s="10" t="s">
        <v>54</v>
      </c>
      <c r="B1647" s="10" t="s">
        <v>2</v>
      </c>
      <c r="C1647" s="10" t="s">
        <v>222</v>
      </c>
      <c r="D1647" s="10" t="s">
        <v>27</v>
      </c>
      <c r="E1647" s="11">
        <v>1009913</v>
      </c>
      <c r="F1647" s="10" t="s">
        <v>5638</v>
      </c>
      <c r="G1647" s="10" t="s">
        <v>5639</v>
      </c>
      <c r="H1647" s="10" t="s">
        <v>5640</v>
      </c>
      <c r="I1647" s="11">
        <v>33.700000000000003</v>
      </c>
      <c r="J1647" s="11">
        <v>44.45</v>
      </c>
      <c r="K1647" s="10" t="s">
        <v>1351</v>
      </c>
    </row>
    <row r="1648" spans="1:11" ht="12" hidden="1" customHeight="1">
      <c r="A1648" s="10" t="s">
        <v>54</v>
      </c>
      <c r="B1648" s="10" t="s">
        <v>2</v>
      </c>
      <c r="C1648" s="10" t="s">
        <v>222</v>
      </c>
      <c r="D1648" s="10" t="s">
        <v>27</v>
      </c>
      <c r="E1648" s="11">
        <v>1009973</v>
      </c>
      <c r="F1648" s="10" t="s">
        <v>5641</v>
      </c>
      <c r="G1648" s="10" t="s">
        <v>5642</v>
      </c>
      <c r="H1648" s="10" t="s">
        <v>4103</v>
      </c>
      <c r="I1648" s="11">
        <v>33.841200000000001</v>
      </c>
      <c r="J1648" s="11">
        <v>44.756500000000003</v>
      </c>
      <c r="K1648" s="10" t="s">
        <v>1351</v>
      </c>
    </row>
    <row r="1649" spans="1:11" ht="12" hidden="1" customHeight="1">
      <c r="A1649" s="10" t="s">
        <v>54</v>
      </c>
      <c r="B1649" s="10" t="s">
        <v>2</v>
      </c>
      <c r="C1649" s="10" t="s">
        <v>222</v>
      </c>
      <c r="D1649" s="10" t="s">
        <v>27</v>
      </c>
      <c r="E1649" s="11">
        <v>1010596</v>
      </c>
      <c r="F1649" s="10" t="s">
        <v>5643</v>
      </c>
      <c r="G1649" s="10" t="s">
        <v>5644</v>
      </c>
      <c r="H1649" s="10" t="s">
        <v>5645</v>
      </c>
      <c r="I1649" s="11">
        <v>33.797986999999999</v>
      </c>
      <c r="J1649" s="11">
        <v>44.627538000000001</v>
      </c>
      <c r="K1649" s="10" t="s">
        <v>1351</v>
      </c>
    </row>
    <row r="1650" spans="1:11" ht="12" hidden="1" customHeight="1">
      <c r="A1650" s="10" t="s">
        <v>54</v>
      </c>
      <c r="B1650" s="10" t="s">
        <v>2</v>
      </c>
      <c r="C1650" s="10" t="s">
        <v>222</v>
      </c>
      <c r="D1650" s="10" t="s">
        <v>27</v>
      </c>
      <c r="E1650" s="11">
        <v>1009909</v>
      </c>
      <c r="F1650" s="10" t="s">
        <v>5646</v>
      </c>
      <c r="G1650" s="10" t="s">
        <v>5647</v>
      </c>
      <c r="H1650" s="10" t="s">
        <v>5648</v>
      </c>
      <c r="I1650" s="11">
        <v>33.75</v>
      </c>
      <c r="J1650" s="11">
        <v>44.65</v>
      </c>
      <c r="K1650" s="10" t="s">
        <v>1351</v>
      </c>
    </row>
    <row r="1651" spans="1:11" ht="12" hidden="1" customHeight="1">
      <c r="A1651" s="10" t="s">
        <v>54</v>
      </c>
      <c r="B1651" s="10" t="s">
        <v>2</v>
      </c>
      <c r="C1651" s="10" t="s">
        <v>222</v>
      </c>
      <c r="D1651" s="10" t="s">
        <v>27</v>
      </c>
      <c r="E1651" s="11">
        <v>1010135</v>
      </c>
      <c r="F1651" s="10" t="s">
        <v>5649</v>
      </c>
      <c r="G1651" s="10" t="s">
        <v>5650</v>
      </c>
      <c r="H1651" s="10" t="s">
        <v>5651</v>
      </c>
      <c r="I1651" s="11">
        <v>33.570599999999999</v>
      </c>
      <c r="J1651" s="11">
        <v>44.546999999999997</v>
      </c>
      <c r="K1651" s="10" t="s">
        <v>1351</v>
      </c>
    </row>
    <row r="1652" spans="1:11" ht="12" hidden="1" customHeight="1">
      <c r="A1652" s="10" t="s">
        <v>54</v>
      </c>
      <c r="B1652" s="10" t="s">
        <v>2</v>
      </c>
      <c r="C1652" s="10" t="s">
        <v>222</v>
      </c>
      <c r="D1652" s="10" t="s">
        <v>27</v>
      </c>
      <c r="E1652" s="11">
        <v>1010133</v>
      </c>
      <c r="F1652" s="10" t="s">
        <v>5652</v>
      </c>
      <c r="G1652" s="10" t="s">
        <v>5653</v>
      </c>
      <c r="H1652" s="10" t="s">
        <v>5654</v>
      </c>
      <c r="I1652" s="11">
        <v>33.796700000000001</v>
      </c>
      <c r="J1652" s="11">
        <v>44.675800000000002</v>
      </c>
      <c r="K1652" s="10" t="s">
        <v>1351</v>
      </c>
    </row>
    <row r="1653" spans="1:11" ht="12" hidden="1" customHeight="1">
      <c r="A1653" s="10" t="s">
        <v>54</v>
      </c>
      <c r="B1653" s="10" t="s">
        <v>2</v>
      </c>
      <c r="C1653" s="10" t="s">
        <v>222</v>
      </c>
      <c r="D1653" s="10" t="s">
        <v>27</v>
      </c>
      <c r="E1653" s="11">
        <v>1010145</v>
      </c>
      <c r="F1653" s="10" t="s">
        <v>5655</v>
      </c>
      <c r="G1653" s="10" t="s">
        <v>5656</v>
      </c>
      <c r="H1653" s="10" t="s">
        <v>4103</v>
      </c>
      <c r="I1653" s="11">
        <v>33.561300000000003</v>
      </c>
      <c r="J1653" s="11">
        <v>44.564</v>
      </c>
      <c r="K1653" s="10" t="s">
        <v>1351</v>
      </c>
    </row>
    <row r="1654" spans="1:11" ht="12" hidden="1" customHeight="1">
      <c r="A1654" s="10" t="s">
        <v>54</v>
      </c>
      <c r="B1654" s="10" t="s">
        <v>2</v>
      </c>
      <c r="C1654" s="10" t="s">
        <v>222</v>
      </c>
      <c r="D1654" s="10" t="s">
        <v>27</v>
      </c>
      <c r="E1654" s="11">
        <v>1009898</v>
      </c>
      <c r="F1654" s="10" t="s">
        <v>5657</v>
      </c>
      <c r="G1654" s="10" t="s">
        <v>5658</v>
      </c>
      <c r="H1654" s="10" t="s">
        <v>5659</v>
      </c>
      <c r="I1654" s="11">
        <v>33.75</v>
      </c>
      <c r="J1654" s="11">
        <v>44.64</v>
      </c>
      <c r="K1654" s="10" t="s">
        <v>1351</v>
      </c>
    </row>
    <row r="1655" spans="1:11" ht="12" hidden="1" customHeight="1">
      <c r="A1655" s="10" t="s">
        <v>54</v>
      </c>
      <c r="B1655" s="10" t="s">
        <v>2</v>
      </c>
      <c r="C1655" s="10" t="s">
        <v>222</v>
      </c>
      <c r="D1655" s="10" t="s">
        <v>27</v>
      </c>
      <c r="E1655" s="11">
        <v>1009936</v>
      </c>
      <c r="F1655" s="10" t="s">
        <v>5660</v>
      </c>
      <c r="G1655" s="10" t="s">
        <v>5661</v>
      </c>
      <c r="H1655" s="10" t="s">
        <v>5662</v>
      </c>
      <c r="I1655" s="11">
        <v>34.021365199999998</v>
      </c>
      <c r="J1655" s="11">
        <v>44.538035399999998</v>
      </c>
      <c r="K1655" s="10" t="s">
        <v>1351</v>
      </c>
    </row>
    <row r="1656" spans="1:11" ht="12" hidden="1" customHeight="1">
      <c r="A1656" s="10" t="s">
        <v>54</v>
      </c>
      <c r="B1656" s="10" t="s">
        <v>2</v>
      </c>
      <c r="C1656" s="10" t="s">
        <v>222</v>
      </c>
      <c r="D1656" s="10" t="s">
        <v>27</v>
      </c>
      <c r="E1656" s="11">
        <v>1010151</v>
      </c>
      <c r="F1656" s="10" t="s">
        <v>5663</v>
      </c>
      <c r="G1656" s="10" t="s">
        <v>5664</v>
      </c>
      <c r="H1656" s="10" t="s">
        <v>5665</v>
      </c>
      <c r="I1656" s="11">
        <v>33.630000000000003</v>
      </c>
      <c r="J1656" s="11">
        <v>44.42</v>
      </c>
      <c r="K1656" s="10" t="s">
        <v>1351</v>
      </c>
    </row>
    <row r="1657" spans="1:11" ht="12" hidden="1" customHeight="1">
      <c r="A1657" s="10" t="s">
        <v>54</v>
      </c>
      <c r="B1657" s="10" t="s">
        <v>2</v>
      </c>
      <c r="C1657" s="10" t="s">
        <v>222</v>
      </c>
      <c r="D1657" s="10" t="s">
        <v>27</v>
      </c>
      <c r="E1657" s="11">
        <v>1010053</v>
      </c>
      <c r="F1657" s="10" t="s">
        <v>5666</v>
      </c>
      <c r="G1657" s="10" t="s">
        <v>5667</v>
      </c>
      <c r="H1657" s="10" t="s">
        <v>3798</v>
      </c>
      <c r="I1657" s="11">
        <v>33.731900000000003</v>
      </c>
      <c r="J1657" s="11">
        <v>44.616500000000002</v>
      </c>
      <c r="K1657" s="10" t="s">
        <v>1351</v>
      </c>
    </row>
    <row r="1658" spans="1:11" ht="12" hidden="1" customHeight="1">
      <c r="A1658" s="10" t="s">
        <v>54</v>
      </c>
      <c r="B1658" s="10" t="s">
        <v>2</v>
      </c>
      <c r="C1658" s="10" t="s">
        <v>222</v>
      </c>
      <c r="D1658" s="10" t="s">
        <v>27</v>
      </c>
      <c r="E1658" s="11">
        <v>1010391</v>
      </c>
      <c r="F1658" s="10" t="s">
        <v>5668</v>
      </c>
      <c r="G1658" s="10" t="s">
        <v>5669</v>
      </c>
      <c r="H1658" s="10" t="s">
        <v>5670</v>
      </c>
      <c r="I1658" s="11">
        <v>33.748399999999997</v>
      </c>
      <c r="J1658" s="11">
        <v>44.599200000000003</v>
      </c>
      <c r="K1658" s="10" t="s">
        <v>1351</v>
      </c>
    </row>
    <row r="1659" spans="1:11" ht="12" hidden="1" customHeight="1">
      <c r="A1659" s="10" t="s">
        <v>54</v>
      </c>
      <c r="B1659" s="10" t="s">
        <v>2</v>
      </c>
      <c r="C1659" s="10" t="s">
        <v>222</v>
      </c>
      <c r="D1659" s="10" t="s">
        <v>27</v>
      </c>
      <c r="E1659" s="11">
        <v>1010157</v>
      </c>
      <c r="F1659" s="10" t="s">
        <v>5671</v>
      </c>
      <c r="G1659" s="10" t="s">
        <v>5672</v>
      </c>
      <c r="H1659" s="10" t="s">
        <v>5673</v>
      </c>
      <c r="I1659" s="11">
        <v>33.759444999999999</v>
      </c>
      <c r="J1659" s="11">
        <v>44.647781000000002</v>
      </c>
      <c r="K1659" s="10" t="s">
        <v>1351</v>
      </c>
    </row>
    <row r="1660" spans="1:11" ht="12" hidden="1" customHeight="1">
      <c r="A1660" s="10" t="s">
        <v>54</v>
      </c>
      <c r="B1660" s="10" t="s">
        <v>2</v>
      </c>
      <c r="C1660" s="10" t="s">
        <v>222</v>
      </c>
      <c r="D1660" s="10" t="s">
        <v>27</v>
      </c>
      <c r="E1660" s="11">
        <v>1010278</v>
      </c>
      <c r="F1660" s="10" t="s">
        <v>5674</v>
      </c>
      <c r="G1660" s="10" t="s">
        <v>5675</v>
      </c>
      <c r="H1660" s="10" t="s">
        <v>4103</v>
      </c>
      <c r="I1660" s="11">
        <v>33.840400000000002</v>
      </c>
      <c r="J1660" s="11">
        <v>44.696199999999997</v>
      </c>
      <c r="K1660" s="10" t="s">
        <v>1351</v>
      </c>
    </row>
    <row r="1661" spans="1:11" ht="12" hidden="1" customHeight="1">
      <c r="A1661" s="10" t="s">
        <v>54</v>
      </c>
      <c r="B1661" s="10" t="s">
        <v>2</v>
      </c>
      <c r="C1661" s="10" t="s">
        <v>222</v>
      </c>
      <c r="D1661" s="10" t="s">
        <v>27</v>
      </c>
      <c r="E1661" s="11">
        <v>1010188</v>
      </c>
      <c r="F1661" s="10" t="s">
        <v>5676</v>
      </c>
      <c r="G1661" s="10" t="s">
        <v>5677</v>
      </c>
      <c r="H1661" s="10" t="s">
        <v>5678</v>
      </c>
      <c r="I1661" s="11">
        <v>33.840800000000002</v>
      </c>
      <c r="J1661" s="11">
        <v>44.642800000000001</v>
      </c>
      <c r="K1661" s="10" t="s">
        <v>1351</v>
      </c>
    </row>
    <row r="1662" spans="1:11" ht="12" hidden="1" customHeight="1">
      <c r="A1662" s="10" t="s">
        <v>54</v>
      </c>
      <c r="B1662" s="10" t="s">
        <v>2</v>
      </c>
      <c r="C1662" s="10" t="s">
        <v>222</v>
      </c>
      <c r="D1662" s="10" t="s">
        <v>27</v>
      </c>
      <c r="E1662" s="11">
        <v>1010592</v>
      </c>
      <c r="F1662" s="10" t="s">
        <v>5679</v>
      </c>
      <c r="G1662" s="10" t="s">
        <v>5680</v>
      </c>
      <c r="H1662" s="10" t="s">
        <v>5681</v>
      </c>
      <c r="I1662" s="11">
        <v>33.5719444</v>
      </c>
      <c r="J1662" s="11">
        <v>44.556666669999998</v>
      </c>
      <c r="K1662" s="10" t="s">
        <v>1351</v>
      </c>
    </row>
    <row r="1663" spans="1:11" ht="12" hidden="1" customHeight="1">
      <c r="A1663" s="10" t="s">
        <v>54</v>
      </c>
      <c r="B1663" s="10" t="s">
        <v>2</v>
      </c>
      <c r="C1663" s="10" t="s">
        <v>222</v>
      </c>
      <c r="D1663" s="10" t="s">
        <v>27</v>
      </c>
      <c r="E1663" s="11">
        <v>1009943</v>
      </c>
      <c r="F1663" s="10" t="s">
        <v>5682</v>
      </c>
      <c r="G1663" s="10" t="s">
        <v>5683</v>
      </c>
      <c r="H1663" s="10" t="s">
        <v>4103</v>
      </c>
      <c r="I1663" s="11">
        <v>33.567399999999999</v>
      </c>
      <c r="J1663" s="11">
        <v>44.5443</v>
      </c>
      <c r="K1663" s="10" t="s">
        <v>1351</v>
      </c>
    </row>
    <row r="1664" spans="1:11" ht="12" hidden="1" customHeight="1">
      <c r="A1664" s="10" t="s">
        <v>54</v>
      </c>
      <c r="B1664" s="10" t="s">
        <v>2</v>
      </c>
      <c r="C1664" s="10" t="s">
        <v>222</v>
      </c>
      <c r="D1664" s="10" t="s">
        <v>27</v>
      </c>
      <c r="E1664" s="11">
        <v>1010101</v>
      </c>
      <c r="F1664" s="10" t="s">
        <v>5684</v>
      </c>
      <c r="G1664" s="10" t="s">
        <v>5685</v>
      </c>
      <c r="H1664" s="10" t="s">
        <v>5686</v>
      </c>
      <c r="I1664" s="11">
        <v>33.705100000000002</v>
      </c>
      <c r="J1664" s="11">
        <v>44.663899999999998</v>
      </c>
      <c r="K1664" s="10" t="s">
        <v>1351</v>
      </c>
    </row>
    <row r="1665" spans="1:11" ht="12" hidden="1" customHeight="1">
      <c r="A1665" s="10" t="s">
        <v>54</v>
      </c>
      <c r="B1665" s="10" t="s">
        <v>2</v>
      </c>
      <c r="C1665" s="10" t="s">
        <v>222</v>
      </c>
      <c r="D1665" s="10" t="s">
        <v>27</v>
      </c>
      <c r="E1665" s="11">
        <v>1009993</v>
      </c>
      <c r="F1665" s="10" t="s">
        <v>5687</v>
      </c>
      <c r="G1665" s="10" t="s">
        <v>5688</v>
      </c>
      <c r="H1665" s="10" t="s">
        <v>2718</v>
      </c>
      <c r="I1665" s="11">
        <v>33.71</v>
      </c>
      <c r="J1665" s="11">
        <v>44.65</v>
      </c>
      <c r="K1665" s="10" t="s">
        <v>1351</v>
      </c>
    </row>
    <row r="1666" spans="1:11" ht="12" hidden="1" customHeight="1">
      <c r="A1666" s="10" t="s">
        <v>54</v>
      </c>
      <c r="B1666" s="10" t="s">
        <v>2</v>
      </c>
      <c r="C1666" s="10" t="s">
        <v>222</v>
      </c>
      <c r="D1666" s="10" t="s">
        <v>27</v>
      </c>
      <c r="E1666" s="11">
        <v>1009974</v>
      </c>
      <c r="F1666" s="10" t="s">
        <v>5689</v>
      </c>
      <c r="G1666" s="10" t="s">
        <v>387</v>
      </c>
      <c r="H1666" s="10" t="s">
        <v>1407</v>
      </c>
      <c r="I1666" s="11">
        <v>33.71</v>
      </c>
      <c r="J1666" s="11">
        <v>44.64</v>
      </c>
      <c r="K1666" s="10" t="s">
        <v>1351</v>
      </c>
    </row>
    <row r="1667" spans="1:11" ht="12" hidden="1" customHeight="1">
      <c r="A1667" s="10" t="s">
        <v>54</v>
      </c>
      <c r="B1667" s="10" t="s">
        <v>2</v>
      </c>
      <c r="C1667" s="10" t="s">
        <v>222</v>
      </c>
      <c r="D1667" s="10" t="s">
        <v>27</v>
      </c>
      <c r="E1667" s="11">
        <v>1010388</v>
      </c>
      <c r="F1667" s="10" t="s">
        <v>5690</v>
      </c>
      <c r="G1667" s="10" t="s">
        <v>5691</v>
      </c>
      <c r="H1667" s="10" t="s">
        <v>5692</v>
      </c>
      <c r="I1667" s="11">
        <v>33.722999999999999</v>
      </c>
      <c r="J1667" s="11">
        <v>44.613199999999999</v>
      </c>
      <c r="K1667" s="10" t="s">
        <v>1351</v>
      </c>
    </row>
    <row r="1668" spans="1:11" ht="12" hidden="1" customHeight="1">
      <c r="A1668" s="10" t="s">
        <v>54</v>
      </c>
      <c r="B1668" s="10" t="s">
        <v>2</v>
      </c>
      <c r="C1668" s="10" t="s">
        <v>222</v>
      </c>
      <c r="D1668" s="10" t="s">
        <v>27</v>
      </c>
      <c r="E1668" s="11">
        <v>1010390</v>
      </c>
      <c r="F1668" s="10" t="s">
        <v>5693</v>
      </c>
      <c r="G1668" s="10" t="s">
        <v>700</v>
      </c>
      <c r="H1668" s="10" t="s">
        <v>1730</v>
      </c>
      <c r="I1668" s="11">
        <v>33.569499999999998</v>
      </c>
      <c r="J1668" s="11">
        <v>44.548400000000001</v>
      </c>
      <c r="K1668" s="10" t="s">
        <v>1351</v>
      </c>
    </row>
    <row r="1669" spans="1:11" ht="12" hidden="1" customHeight="1">
      <c r="A1669" s="10" t="s">
        <v>54</v>
      </c>
      <c r="B1669" s="10" t="s">
        <v>2</v>
      </c>
      <c r="C1669" s="10" t="s">
        <v>222</v>
      </c>
      <c r="D1669" s="10" t="s">
        <v>27</v>
      </c>
      <c r="E1669" s="11">
        <v>1010093</v>
      </c>
      <c r="F1669" s="10" t="s">
        <v>5694</v>
      </c>
      <c r="G1669" s="10" t="s">
        <v>5695</v>
      </c>
      <c r="H1669" s="10" t="s">
        <v>5696</v>
      </c>
      <c r="I1669" s="11">
        <v>33.702399999999997</v>
      </c>
      <c r="J1669" s="11">
        <v>44.662199999999999</v>
      </c>
      <c r="K1669" s="10" t="s">
        <v>1351</v>
      </c>
    </row>
    <row r="1670" spans="1:11" ht="12" hidden="1" customHeight="1">
      <c r="A1670" s="10" t="s">
        <v>54</v>
      </c>
      <c r="B1670" s="10" t="s">
        <v>2</v>
      </c>
      <c r="C1670" s="10" t="s">
        <v>222</v>
      </c>
      <c r="D1670" s="10" t="s">
        <v>27</v>
      </c>
      <c r="E1670" s="11">
        <v>1010088</v>
      </c>
      <c r="F1670" s="10" t="s">
        <v>5697</v>
      </c>
      <c r="G1670" s="10" t="s">
        <v>5698</v>
      </c>
      <c r="H1670" s="10" t="s">
        <v>5699</v>
      </c>
      <c r="I1670" s="11">
        <v>33.58361111</v>
      </c>
      <c r="J1670" s="11">
        <v>45.057777780000002</v>
      </c>
      <c r="K1670" s="10" t="s">
        <v>1351</v>
      </c>
    </row>
    <row r="1671" spans="1:11" ht="12" hidden="1" customHeight="1">
      <c r="A1671" s="10" t="s">
        <v>54</v>
      </c>
      <c r="B1671" s="10" t="s">
        <v>2</v>
      </c>
      <c r="C1671" s="10" t="s">
        <v>222</v>
      </c>
      <c r="D1671" s="10" t="s">
        <v>27</v>
      </c>
      <c r="E1671" s="11">
        <v>1009920</v>
      </c>
      <c r="F1671" s="10" t="s">
        <v>5700</v>
      </c>
      <c r="G1671" s="10" t="s">
        <v>5701</v>
      </c>
      <c r="H1671" s="10" t="s">
        <v>5702</v>
      </c>
      <c r="I1671" s="11">
        <v>33.790500000000002</v>
      </c>
      <c r="J1671" s="11">
        <v>44.638500000000001</v>
      </c>
      <c r="K1671" s="10" t="s">
        <v>1351</v>
      </c>
    </row>
    <row r="1672" spans="1:11" ht="12" hidden="1" customHeight="1">
      <c r="A1672" s="10" t="s">
        <v>54</v>
      </c>
      <c r="B1672" s="10" t="s">
        <v>2</v>
      </c>
      <c r="C1672" s="10" t="s">
        <v>222</v>
      </c>
      <c r="D1672" s="10" t="s">
        <v>27</v>
      </c>
      <c r="E1672" s="11">
        <v>1010594</v>
      </c>
      <c r="F1672" s="10" t="s">
        <v>5703</v>
      </c>
      <c r="G1672" s="10" t="s">
        <v>5704</v>
      </c>
      <c r="H1672" s="10" t="s">
        <v>5705</v>
      </c>
      <c r="I1672" s="11">
        <v>33.620631660000001</v>
      </c>
      <c r="J1672" s="11">
        <v>44.505720359999998</v>
      </c>
      <c r="K1672" s="10" t="s">
        <v>1351</v>
      </c>
    </row>
    <row r="1673" spans="1:11" ht="12" hidden="1" customHeight="1">
      <c r="A1673" s="10" t="s">
        <v>54</v>
      </c>
      <c r="B1673" s="10" t="s">
        <v>2</v>
      </c>
      <c r="C1673" s="10" t="s">
        <v>222</v>
      </c>
      <c r="D1673" s="10" t="s">
        <v>27</v>
      </c>
      <c r="E1673" s="11">
        <v>1009931</v>
      </c>
      <c r="F1673" s="10" t="s">
        <v>5706</v>
      </c>
      <c r="G1673" s="10" t="s">
        <v>5707</v>
      </c>
      <c r="H1673" s="10" t="s">
        <v>5708</v>
      </c>
      <c r="I1673" s="11">
        <v>33.757199999999997</v>
      </c>
      <c r="J1673" s="11">
        <v>44.674199999999999</v>
      </c>
      <c r="K1673" s="10" t="s">
        <v>1351</v>
      </c>
    </row>
    <row r="1674" spans="1:11" ht="12" hidden="1" customHeight="1">
      <c r="A1674" s="10" t="s">
        <v>54</v>
      </c>
      <c r="B1674" s="10" t="s">
        <v>2</v>
      </c>
      <c r="C1674" s="10" t="s">
        <v>222</v>
      </c>
      <c r="D1674" s="10" t="s">
        <v>27</v>
      </c>
      <c r="E1674" s="11">
        <v>1010359</v>
      </c>
      <c r="F1674" s="10" t="s">
        <v>5709</v>
      </c>
      <c r="G1674" s="10" t="s">
        <v>5710</v>
      </c>
      <c r="H1674" s="10" t="s">
        <v>5711</v>
      </c>
      <c r="I1674" s="11">
        <v>33.555199999999999</v>
      </c>
      <c r="J1674" s="11">
        <v>44.535699999999999</v>
      </c>
      <c r="K1674" s="10" t="s">
        <v>1351</v>
      </c>
    </row>
    <row r="1675" spans="1:11" ht="12" hidden="1" customHeight="1">
      <c r="A1675" s="10" t="s">
        <v>54</v>
      </c>
      <c r="B1675" s="10" t="s">
        <v>2</v>
      </c>
      <c r="C1675" s="10" t="s">
        <v>222</v>
      </c>
      <c r="D1675" s="10" t="s">
        <v>27</v>
      </c>
      <c r="E1675" s="11">
        <v>1009935</v>
      </c>
      <c r="F1675" s="10" t="s">
        <v>5712</v>
      </c>
      <c r="G1675" s="10" t="s">
        <v>5713</v>
      </c>
      <c r="H1675" s="10" t="s">
        <v>5714</v>
      </c>
      <c r="I1675" s="11">
        <v>33.755000000000003</v>
      </c>
      <c r="J1675" s="11">
        <v>44.645833330000002</v>
      </c>
      <c r="K1675" s="10" t="s">
        <v>1351</v>
      </c>
    </row>
    <row r="1676" spans="1:11" ht="12" hidden="1" customHeight="1">
      <c r="A1676" s="10" t="s">
        <v>54</v>
      </c>
      <c r="B1676" s="10" t="s">
        <v>2</v>
      </c>
      <c r="C1676" s="10" t="s">
        <v>222</v>
      </c>
      <c r="D1676" s="10" t="s">
        <v>27</v>
      </c>
      <c r="E1676" s="11">
        <v>1009937</v>
      </c>
      <c r="F1676" s="10" t="s">
        <v>5715</v>
      </c>
      <c r="G1676" s="10" t="s">
        <v>5716</v>
      </c>
      <c r="H1676" s="10" t="s">
        <v>4103</v>
      </c>
      <c r="I1676" s="11">
        <v>33.770800000000001</v>
      </c>
      <c r="J1676" s="11">
        <v>44.688800000000001</v>
      </c>
      <c r="K1676" s="10" t="s">
        <v>1351</v>
      </c>
    </row>
    <row r="1677" spans="1:11" ht="12" hidden="1" customHeight="1">
      <c r="A1677" s="10" t="s">
        <v>54</v>
      </c>
      <c r="B1677" s="10" t="s">
        <v>2</v>
      </c>
      <c r="C1677" s="10" t="s">
        <v>225</v>
      </c>
      <c r="D1677" s="10" t="s">
        <v>2275</v>
      </c>
      <c r="E1677" s="11">
        <v>1010601</v>
      </c>
      <c r="F1677" s="10" t="s">
        <v>5717</v>
      </c>
      <c r="G1677" s="10" t="s">
        <v>5718</v>
      </c>
      <c r="H1677" s="10" t="s">
        <v>5719</v>
      </c>
      <c r="I1677" s="11">
        <v>33.976999999999997</v>
      </c>
      <c r="J1677" s="11">
        <v>44.412999999999997</v>
      </c>
      <c r="K1677" s="10" t="s">
        <v>1351</v>
      </c>
    </row>
    <row r="1678" spans="1:11" ht="12" hidden="1" customHeight="1">
      <c r="A1678" s="10" t="s">
        <v>54</v>
      </c>
      <c r="B1678" s="10" t="s">
        <v>2</v>
      </c>
      <c r="C1678" s="10" t="s">
        <v>225</v>
      </c>
      <c r="D1678" s="10" t="s">
        <v>2275</v>
      </c>
      <c r="E1678" s="11">
        <v>1010600</v>
      </c>
      <c r="F1678" s="10" t="s">
        <v>5720</v>
      </c>
      <c r="G1678" s="10" t="s">
        <v>5721</v>
      </c>
      <c r="H1678" s="10" t="s">
        <v>5722</v>
      </c>
      <c r="I1678" s="11">
        <v>34.021365209999999</v>
      </c>
      <c r="J1678" s="11">
        <v>44.538035399999998</v>
      </c>
      <c r="K1678" s="10" t="s">
        <v>1351</v>
      </c>
    </row>
    <row r="1679" spans="1:11" ht="12" hidden="1" customHeight="1">
      <c r="A1679" s="10" t="s">
        <v>54</v>
      </c>
      <c r="B1679" s="10" t="s">
        <v>2</v>
      </c>
      <c r="C1679" s="10" t="s">
        <v>225</v>
      </c>
      <c r="D1679" s="10" t="s">
        <v>2275</v>
      </c>
      <c r="E1679" s="11">
        <v>1005663</v>
      </c>
      <c r="F1679" s="10" t="s">
        <v>5723</v>
      </c>
      <c r="G1679" s="10" t="s">
        <v>5724</v>
      </c>
      <c r="H1679" s="10" t="s">
        <v>5725</v>
      </c>
      <c r="I1679" s="11">
        <v>33.85</v>
      </c>
      <c r="J1679" s="11">
        <v>44.52</v>
      </c>
      <c r="K1679" s="10" t="s">
        <v>1351</v>
      </c>
    </row>
    <row r="1680" spans="1:11" ht="12" hidden="1" customHeight="1">
      <c r="A1680" s="10" t="s">
        <v>54</v>
      </c>
      <c r="B1680" s="10" t="s">
        <v>2</v>
      </c>
      <c r="C1680" s="10" t="s">
        <v>225</v>
      </c>
      <c r="D1680" s="10" t="s">
        <v>2275</v>
      </c>
      <c r="E1680" s="11">
        <v>1010209</v>
      </c>
      <c r="F1680" s="10" t="s">
        <v>5726</v>
      </c>
      <c r="G1680" s="10" t="s">
        <v>5727</v>
      </c>
      <c r="H1680" s="10" t="s">
        <v>5728</v>
      </c>
      <c r="I1680" s="11">
        <v>33.881599999999999</v>
      </c>
      <c r="J1680" s="11">
        <v>44.539099999999998</v>
      </c>
      <c r="K1680" s="10" t="s">
        <v>1351</v>
      </c>
    </row>
    <row r="1681" spans="1:11" ht="12" hidden="1" customHeight="1">
      <c r="A1681" s="10" t="s">
        <v>54</v>
      </c>
      <c r="B1681" s="10" t="s">
        <v>2</v>
      </c>
      <c r="C1681" s="10" t="s">
        <v>225</v>
      </c>
      <c r="D1681" s="10" t="s">
        <v>2275</v>
      </c>
      <c r="E1681" s="11">
        <v>1010599</v>
      </c>
      <c r="F1681" s="10" t="s">
        <v>5729</v>
      </c>
      <c r="G1681" s="10" t="s">
        <v>5730</v>
      </c>
      <c r="H1681" s="10" t="s">
        <v>5731</v>
      </c>
      <c r="I1681" s="11">
        <v>34.021365209999999</v>
      </c>
      <c r="J1681" s="11">
        <v>44.538035399999998</v>
      </c>
      <c r="K1681" s="10" t="s">
        <v>1351</v>
      </c>
    </row>
    <row r="1682" spans="1:11" ht="12" hidden="1" customHeight="1">
      <c r="A1682" s="10" t="s">
        <v>54</v>
      </c>
      <c r="B1682" s="10" t="s">
        <v>2</v>
      </c>
      <c r="C1682" s="10" t="s">
        <v>225</v>
      </c>
      <c r="D1682" s="10" t="s">
        <v>2275</v>
      </c>
      <c r="E1682" s="11">
        <v>1009929</v>
      </c>
      <c r="F1682" s="10" t="s">
        <v>5732</v>
      </c>
      <c r="G1682" s="10" t="s">
        <v>5733</v>
      </c>
      <c r="H1682" s="10" t="s">
        <v>5734</v>
      </c>
      <c r="I1682" s="11">
        <v>33.682200000000002</v>
      </c>
      <c r="J1682" s="11">
        <v>44.422899999999998</v>
      </c>
      <c r="K1682" s="10" t="s">
        <v>1351</v>
      </c>
    </row>
    <row r="1683" spans="1:11" ht="12" hidden="1" customHeight="1">
      <c r="A1683" s="10" t="s">
        <v>54</v>
      </c>
      <c r="B1683" s="10" t="s">
        <v>2</v>
      </c>
      <c r="C1683" s="10" t="s">
        <v>225</v>
      </c>
      <c r="D1683" s="10" t="s">
        <v>2275</v>
      </c>
      <c r="E1683" s="11">
        <v>1004700</v>
      </c>
      <c r="F1683" s="10" t="s">
        <v>5735</v>
      </c>
      <c r="G1683" s="10" t="s">
        <v>5736</v>
      </c>
      <c r="H1683" s="10" t="s">
        <v>5737</v>
      </c>
      <c r="I1683" s="11">
        <v>33.78</v>
      </c>
      <c r="J1683" s="11">
        <v>44.49</v>
      </c>
      <c r="K1683" s="10" t="s">
        <v>1351</v>
      </c>
    </row>
    <row r="1684" spans="1:11" ht="12" hidden="1" customHeight="1">
      <c r="A1684" s="10" t="s">
        <v>54</v>
      </c>
      <c r="B1684" s="10" t="s">
        <v>2</v>
      </c>
      <c r="C1684" s="10" t="s">
        <v>225</v>
      </c>
      <c r="D1684" s="10" t="s">
        <v>2275</v>
      </c>
      <c r="E1684" s="11">
        <v>1010150</v>
      </c>
      <c r="F1684" s="10" t="s">
        <v>5738</v>
      </c>
      <c r="G1684" s="10" t="s">
        <v>5739</v>
      </c>
      <c r="H1684" s="10" t="s">
        <v>5740</v>
      </c>
      <c r="I1684" s="11">
        <v>33.691899999999997</v>
      </c>
      <c r="J1684" s="11">
        <v>44.435099999999998</v>
      </c>
      <c r="K1684" s="10" t="s">
        <v>1351</v>
      </c>
    </row>
    <row r="1685" spans="1:11" ht="12" hidden="1" customHeight="1">
      <c r="A1685" s="10" t="s">
        <v>54</v>
      </c>
      <c r="B1685" s="10" t="s">
        <v>2</v>
      </c>
      <c r="C1685" s="10" t="s">
        <v>227</v>
      </c>
      <c r="D1685" s="10" t="s">
        <v>25</v>
      </c>
      <c r="E1685" s="11">
        <v>1005043</v>
      </c>
      <c r="F1685" s="10" t="s">
        <v>5741</v>
      </c>
      <c r="G1685" s="10" t="s">
        <v>5742</v>
      </c>
      <c r="H1685" s="10" t="s">
        <v>5743</v>
      </c>
      <c r="I1685" s="11">
        <v>34.380000000000003</v>
      </c>
      <c r="J1685" s="11">
        <v>45.35</v>
      </c>
      <c r="K1685" s="10" t="s">
        <v>1351</v>
      </c>
    </row>
    <row r="1686" spans="1:11" ht="12" hidden="1" customHeight="1">
      <c r="A1686" s="10" t="s">
        <v>54</v>
      </c>
      <c r="B1686" s="10" t="s">
        <v>2</v>
      </c>
      <c r="C1686" s="10" t="s">
        <v>227</v>
      </c>
      <c r="D1686" s="10" t="s">
        <v>25</v>
      </c>
      <c r="E1686" s="11">
        <v>1005026</v>
      </c>
      <c r="F1686" s="10" t="s">
        <v>5744</v>
      </c>
      <c r="G1686" s="10" t="s">
        <v>5745</v>
      </c>
      <c r="H1686" s="10" t="s">
        <v>5746</v>
      </c>
      <c r="I1686" s="11">
        <v>34.36</v>
      </c>
      <c r="J1686" s="11">
        <v>45.28</v>
      </c>
      <c r="K1686" s="10" t="s">
        <v>1351</v>
      </c>
    </row>
    <row r="1687" spans="1:11" ht="12" hidden="1" customHeight="1">
      <c r="A1687" s="10" t="s">
        <v>54</v>
      </c>
      <c r="B1687" s="10" t="s">
        <v>2</v>
      </c>
      <c r="C1687" s="10" t="s">
        <v>227</v>
      </c>
      <c r="D1687" s="10" t="s">
        <v>25</v>
      </c>
      <c r="E1687" s="11">
        <v>1005011</v>
      </c>
      <c r="F1687" s="10" t="s">
        <v>5747</v>
      </c>
      <c r="G1687" s="10" t="s">
        <v>5748</v>
      </c>
      <c r="H1687" s="10" t="s">
        <v>5749</v>
      </c>
      <c r="I1687" s="11">
        <v>34.396183000000001</v>
      </c>
      <c r="J1687" s="11">
        <v>45.352215000000001</v>
      </c>
      <c r="K1687" s="10" t="s">
        <v>1351</v>
      </c>
    </row>
    <row r="1688" spans="1:11" ht="12" hidden="1" customHeight="1">
      <c r="A1688" s="10" t="s">
        <v>54</v>
      </c>
      <c r="B1688" s="10" t="s">
        <v>2</v>
      </c>
      <c r="C1688" s="10" t="s">
        <v>227</v>
      </c>
      <c r="D1688" s="10" t="s">
        <v>25</v>
      </c>
      <c r="E1688" s="11">
        <v>1005626</v>
      </c>
      <c r="F1688" s="10" t="s">
        <v>5750</v>
      </c>
      <c r="G1688" s="10" t="s">
        <v>5751</v>
      </c>
      <c r="H1688" s="10" t="s">
        <v>5752</v>
      </c>
      <c r="I1688" s="11">
        <v>34.340000000000003</v>
      </c>
      <c r="J1688" s="11">
        <v>45.38</v>
      </c>
      <c r="K1688" s="10" t="s">
        <v>1351</v>
      </c>
    </row>
    <row r="1689" spans="1:11" ht="12" hidden="1" customHeight="1">
      <c r="A1689" s="10" t="s">
        <v>54</v>
      </c>
      <c r="B1689" s="10" t="s">
        <v>2</v>
      </c>
      <c r="C1689" s="10" t="s">
        <v>229</v>
      </c>
      <c r="D1689" s="10" t="s">
        <v>26</v>
      </c>
      <c r="E1689" s="11">
        <v>1004960</v>
      </c>
      <c r="F1689" s="10" t="s">
        <v>5753</v>
      </c>
      <c r="G1689" s="10" t="s">
        <v>5754</v>
      </c>
      <c r="H1689" s="10" t="s">
        <v>5755</v>
      </c>
      <c r="I1689" s="11">
        <v>34.69</v>
      </c>
      <c r="J1689" s="11">
        <v>44.96</v>
      </c>
      <c r="K1689" s="10" t="s">
        <v>1351</v>
      </c>
    </row>
    <row r="1690" spans="1:11" ht="12" hidden="1" customHeight="1">
      <c r="A1690" s="10" t="s">
        <v>54</v>
      </c>
      <c r="B1690" s="10" t="s">
        <v>2</v>
      </c>
      <c r="C1690" s="10" t="s">
        <v>229</v>
      </c>
      <c r="D1690" s="10" t="s">
        <v>26</v>
      </c>
      <c r="E1690" s="11">
        <v>1005109</v>
      </c>
      <c r="F1690" s="10" t="s">
        <v>5756</v>
      </c>
      <c r="G1690" s="10" t="s">
        <v>5757</v>
      </c>
      <c r="H1690" s="10" t="s">
        <v>5758</v>
      </c>
      <c r="I1690" s="11">
        <v>34.409999999999997</v>
      </c>
      <c r="J1690" s="11">
        <v>44.93</v>
      </c>
      <c r="K1690" s="10" t="s">
        <v>1351</v>
      </c>
    </row>
    <row r="1691" spans="1:11" ht="12" hidden="1" customHeight="1">
      <c r="A1691" s="10" t="s">
        <v>54</v>
      </c>
      <c r="B1691" s="10" t="s">
        <v>2</v>
      </c>
      <c r="C1691" s="10" t="s">
        <v>232</v>
      </c>
      <c r="D1691" s="10" t="s">
        <v>5759</v>
      </c>
      <c r="E1691" s="11">
        <v>1005691</v>
      </c>
      <c r="F1691" s="10" t="s">
        <v>5760</v>
      </c>
      <c r="G1691" s="10" t="s">
        <v>5761</v>
      </c>
      <c r="H1691" s="10" t="s">
        <v>5762</v>
      </c>
      <c r="I1691" s="11">
        <v>33.909999999999997</v>
      </c>
      <c r="J1691" s="11">
        <v>44.78</v>
      </c>
      <c r="K1691" s="10" t="s">
        <v>1351</v>
      </c>
    </row>
    <row r="1692" spans="1:11" ht="12" hidden="1" customHeight="1">
      <c r="A1692" s="10" t="s">
        <v>54</v>
      </c>
      <c r="B1692" s="10" t="s">
        <v>2</v>
      </c>
      <c r="C1692" s="10" t="s">
        <v>232</v>
      </c>
      <c r="D1692" s="10" t="s">
        <v>5759</v>
      </c>
      <c r="E1692" s="11">
        <v>1005142</v>
      </c>
      <c r="F1692" s="10" t="s">
        <v>5763</v>
      </c>
      <c r="G1692" s="10" t="s">
        <v>5764</v>
      </c>
      <c r="H1692" s="10" t="s">
        <v>5765</v>
      </c>
      <c r="I1692" s="11">
        <v>33.836399999999998</v>
      </c>
      <c r="J1692" s="11">
        <v>44.715600000000002</v>
      </c>
      <c r="K1692" s="10" t="s">
        <v>1351</v>
      </c>
    </row>
    <row r="1693" spans="1:11" ht="12" customHeight="1">
      <c r="A1693" s="10" t="s">
        <v>55</v>
      </c>
      <c r="B1693" s="10" t="s">
        <v>3</v>
      </c>
      <c r="C1693" s="10" t="s">
        <v>237</v>
      </c>
      <c r="D1693" s="10" t="s">
        <v>3</v>
      </c>
      <c r="E1693" s="11">
        <v>1112454</v>
      </c>
      <c r="F1693" s="10" t="s">
        <v>5766</v>
      </c>
      <c r="G1693" s="10" t="s">
        <v>5767</v>
      </c>
      <c r="H1693" s="10" t="s">
        <v>5768</v>
      </c>
      <c r="I1693" s="11">
        <v>36.208399999999997</v>
      </c>
      <c r="J1693" s="11">
        <v>44.150599999999997</v>
      </c>
      <c r="K1693" s="10" t="s">
        <v>1351</v>
      </c>
    </row>
    <row r="1694" spans="1:11" ht="12" customHeight="1">
      <c r="A1694" s="10" t="s">
        <v>55</v>
      </c>
      <c r="B1694" s="10" t="s">
        <v>3</v>
      </c>
      <c r="C1694" s="10" t="s">
        <v>237</v>
      </c>
      <c r="D1694" s="10" t="s">
        <v>3</v>
      </c>
      <c r="E1694" s="11">
        <v>1106545</v>
      </c>
      <c r="F1694" s="10" t="s">
        <v>1076</v>
      </c>
      <c r="G1694" s="10" t="s">
        <v>564</v>
      </c>
      <c r="H1694" s="10" t="s">
        <v>5769</v>
      </c>
      <c r="I1694" s="11">
        <v>36.22</v>
      </c>
      <c r="J1694" s="11">
        <v>43.99</v>
      </c>
      <c r="K1694" s="10" t="s">
        <v>1351</v>
      </c>
    </row>
    <row r="1695" spans="1:11" ht="12" customHeight="1">
      <c r="A1695" s="10" t="s">
        <v>55</v>
      </c>
      <c r="B1695" s="10" t="s">
        <v>3</v>
      </c>
      <c r="C1695" s="10" t="s">
        <v>237</v>
      </c>
      <c r="D1695" s="10" t="s">
        <v>3</v>
      </c>
      <c r="E1695" s="11">
        <v>1112440</v>
      </c>
      <c r="F1695" s="10" t="s">
        <v>1077</v>
      </c>
      <c r="G1695" s="10" t="s">
        <v>565</v>
      </c>
      <c r="H1695" s="10" t="s">
        <v>5770</v>
      </c>
      <c r="I1695" s="11">
        <v>36.244999999999997</v>
      </c>
      <c r="J1695" s="11">
        <v>43.98</v>
      </c>
      <c r="K1695" s="10" t="s">
        <v>1351</v>
      </c>
    </row>
    <row r="1696" spans="1:11" ht="12" customHeight="1">
      <c r="A1696" s="10" t="s">
        <v>55</v>
      </c>
      <c r="B1696" s="10" t="s">
        <v>3</v>
      </c>
      <c r="C1696" s="10" t="s">
        <v>237</v>
      </c>
      <c r="D1696" s="10" t="s">
        <v>3</v>
      </c>
      <c r="E1696" s="11">
        <v>1112465</v>
      </c>
      <c r="F1696" s="10" t="s">
        <v>1078</v>
      </c>
      <c r="G1696" s="10" t="s">
        <v>566</v>
      </c>
      <c r="H1696" s="10" t="s">
        <v>3032</v>
      </c>
      <c r="I1696" s="11">
        <v>36.177923</v>
      </c>
      <c r="J1696" s="11">
        <v>44.021335999999998</v>
      </c>
      <c r="K1696" s="10" t="s">
        <v>1351</v>
      </c>
    </row>
    <row r="1697" spans="1:11" ht="12" customHeight="1">
      <c r="A1697" s="10" t="s">
        <v>55</v>
      </c>
      <c r="B1697" s="10" t="s">
        <v>3</v>
      </c>
      <c r="C1697" s="10" t="s">
        <v>237</v>
      </c>
      <c r="D1697" s="10" t="s">
        <v>3</v>
      </c>
      <c r="E1697" s="11">
        <v>1106558</v>
      </c>
      <c r="F1697" s="10" t="s">
        <v>5771</v>
      </c>
      <c r="G1697" s="10" t="s">
        <v>5772</v>
      </c>
      <c r="H1697" s="10" t="s">
        <v>5773</v>
      </c>
      <c r="I1697" s="11">
        <v>36.31</v>
      </c>
      <c r="J1697" s="11">
        <v>44.03</v>
      </c>
      <c r="K1697" s="10" t="s">
        <v>1351</v>
      </c>
    </row>
    <row r="1698" spans="1:11" ht="12" customHeight="1">
      <c r="A1698" s="10" t="s">
        <v>55</v>
      </c>
      <c r="B1698" s="10" t="s">
        <v>3</v>
      </c>
      <c r="C1698" s="10" t="s">
        <v>237</v>
      </c>
      <c r="D1698" s="10" t="s">
        <v>3</v>
      </c>
      <c r="E1698" s="11">
        <v>1107467</v>
      </c>
      <c r="F1698" s="10" t="s">
        <v>1079</v>
      </c>
      <c r="G1698" s="10" t="s">
        <v>5774</v>
      </c>
      <c r="H1698" s="10" t="s">
        <v>5775</v>
      </c>
      <c r="I1698" s="11">
        <v>36.31</v>
      </c>
      <c r="J1698" s="11">
        <v>44.03</v>
      </c>
      <c r="K1698" s="12" t="s">
        <v>1256</v>
      </c>
    </row>
    <row r="1699" spans="1:11" ht="12" customHeight="1">
      <c r="A1699" s="10" t="s">
        <v>55</v>
      </c>
      <c r="B1699" s="10" t="s">
        <v>3</v>
      </c>
      <c r="C1699" s="10" t="s">
        <v>237</v>
      </c>
      <c r="D1699" s="10" t="s">
        <v>3</v>
      </c>
      <c r="E1699" s="11">
        <v>1112516</v>
      </c>
      <c r="F1699" s="10" t="s">
        <v>5776</v>
      </c>
      <c r="G1699" s="10" t="s">
        <v>5777</v>
      </c>
      <c r="H1699" s="10" t="s">
        <v>5778</v>
      </c>
      <c r="I1699" s="11">
        <v>36.189920000000001</v>
      </c>
      <c r="J1699" s="11">
        <v>44.023780000000002</v>
      </c>
      <c r="K1699" s="10" t="s">
        <v>1351</v>
      </c>
    </row>
    <row r="1700" spans="1:11" ht="12" customHeight="1">
      <c r="A1700" s="10" t="s">
        <v>55</v>
      </c>
      <c r="B1700" s="10" t="s">
        <v>3</v>
      </c>
      <c r="C1700" s="10" t="s">
        <v>237</v>
      </c>
      <c r="D1700" s="10" t="s">
        <v>3</v>
      </c>
      <c r="E1700" s="11">
        <v>1105879</v>
      </c>
      <c r="F1700" s="10" t="s">
        <v>5779</v>
      </c>
      <c r="G1700" s="10" t="s">
        <v>5780</v>
      </c>
      <c r="H1700" s="10" t="s">
        <v>5781</v>
      </c>
      <c r="I1700" s="11">
        <v>36.119999999999997</v>
      </c>
      <c r="J1700" s="11">
        <v>44.05</v>
      </c>
      <c r="K1700" s="10" t="s">
        <v>1351</v>
      </c>
    </row>
    <row r="1701" spans="1:11" ht="12" customHeight="1">
      <c r="A1701" s="10" t="s">
        <v>55</v>
      </c>
      <c r="B1701" s="10" t="s">
        <v>3</v>
      </c>
      <c r="C1701" s="10" t="s">
        <v>237</v>
      </c>
      <c r="D1701" s="10" t="s">
        <v>3</v>
      </c>
      <c r="E1701" s="11">
        <v>1112456</v>
      </c>
      <c r="F1701" s="10" t="s">
        <v>5782</v>
      </c>
      <c r="G1701" s="10" t="s">
        <v>5783</v>
      </c>
      <c r="H1701" s="10" t="s">
        <v>5784</v>
      </c>
      <c r="I1701" s="11">
        <v>36.115699999999997</v>
      </c>
      <c r="J1701" s="11">
        <v>44.075360000000003</v>
      </c>
      <c r="K1701" s="10" t="s">
        <v>1351</v>
      </c>
    </row>
    <row r="1702" spans="1:11" ht="12" customHeight="1">
      <c r="A1702" s="10" t="s">
        <v>55</v>
      </c>
      <c r="B1702" s="10" t="s">
        <v>3</v>
      </c>
      <c r="C1702" s="10" t="s">
        <v>237</v>
      </c>
      <c r="D1702" s="10" t="s">
        <v>3</v>
      </c>
      <c r="E1702" s="11">
        <v>1112439</v>
      </c>
      <c r="F1702" s="10" t="s">
        <v>1080</v>
      </c>
      <c r="G1702" s="10" t="s">
        <v>568</v>
      </c>
      <c r="H1702" s="10" t="s">
        <v>5785</v>
      </c>
      <c r="I1702" s="11">
        <v>36.192599999999999</v>
      </c>
      <c r="J1702" s="11">
        <v>44.044499999999999</v>
      </c>
      <c r="K1702" s="10" t="s">
        <v>1351</v>
      </c>
    </row>
    <row r="1703" spans="1:11" ht="12" customHeight="1">
      <c r="A1703" s="10" t="s">
        <v>55</v>
      </c>
      <c r="B1703" s="10" t="s">
        <v>3</v>
      </c>
      <c r="C1703" s="10" t="s">
        <v>237</v>
      </c>
      <c r="D1703" s="10" t="s">
        <v>3</v>
      </c>
      <c r="E1703" s="11">
        <v>1112414</v>
      </c>
      <c r="F1703" s="10" t="s">
        <v>5786</v>
      </c>
      <c r="G1703" s="10" t="s">
        <v>5787</v>
      </c>
      <c r="H1703" s="10" t="s">
        <v>2386</v>
      </c>
      <c r="I1703" s="11">
        <v>36.1661</v>
      </c>
      <c r="J1703" s="11">
        <v>43.964030000000001</v>
      </c>
      <c r="K1703" s="10" t="s">
        <v>1351</v>
      </c>
    </row>
    <row r="1704" spans="1:11" ht="12" customHeight="1">
      <c r="A1704" s="10" t="s">
        <v>55</v>
      </c>
      <c r="B1704" s="10" t="s">
        <v>3</v>
      </c>
      <c r="C1704" s="10" t="s">
        <v>237</v>
      </c>
      <c r="D1704" s="10" t="s">
        <v>3</v>
      </c>
      <c r="E1704" s="11">
        <v>1110406</v>
      </c>
      <c r="F1704" s="10" t="s">
        <v>5788</v>
      </c>
      <c r="G1704" s="10" t="s">
        <v>5789</v>
      </c>
      <c r="H1704" s="10" t="s">
        <v>5790</v>
      </c>
      <c r="I1704" s="11">
        <v>36.340000000000003</v>
      </c>
      <c r="J1704" s="11">
        <v>43.78</v>
      </c>
      <c r="K1704" s="10" t="s">
        <v>1351</v>
      </c>
    </row>
    <row r="1705" spans="1:11" ht="12" customHeight="1">
      <c r="A1705" s="10" t="s">
        <v>55</v>
      </c>
      <c r="B1705" s="10" t="s">
        <v>3</v>
      </c>
      <c r="C1705" s="10" t="s">
        <v>237</v>
      </c>
      <c r="D1705" s="10" t="s">
        <v>3</v>
      </c>
      <c r="E1705" s="11">
        <v>1112453</v>
      </c>
      <c r="F1705" s="10" t="s">
        <v>5791</v>
      </c>
      <c r="G1705" s="10" t="s">
        <v>5792</v>
      </c>
      <c r="H1705" s="10" t="s">
        <v>5793</v>
      </c>
      <c r="I1705" s="11">
        <v>36.208199999999998</v>
      </c>
      <c r="J1705" s="11">
        <v>44.145479999999999</v>
      </c>
      <c r="K1705" s="10" t="s">
        <v>1351</v>
      </c>
    </row>
    <row r="1706" spans="1:11" ht="12" customHeight="1">
      <c r="A1706" s="10" t="s">
        <v>55</v>
      </c>
      <c r="B1706" s="10" t="s">
        <v>3</v>
      </c>
      <c r="C1706" s="10" t="s">
        <v>237</v>
      </c>
      <c r="D1706" s="10" t="s">
        <v>3</v>
      </c>
      <c r="E1706" s="11">
        <v>1112458</v>
      </c>
      <c r="F1706" s="10" t="s">
        <v>5794</v>
      </c>
      <c r="G1706" s="10" t="s">
        <v>5795</v>
      </c>
      <c r="H1706" s="10" t="s">
        <v>5796</v>
      </c>
      <c r="I1706" s="11">
        <v>36.124299999999998</v>
      </c>
      <c r="J1706" s="11">
        <v>44.054699999999997</v>
      </c>
      <c r="K1706" s="10" t="s">
        <v>1351</v>
      </c>
    </row>
    <row r="1707" spans="1:11" ht="12" customHeight="1">
      <c r="A1707" s="10" t="s">
        <v>55</v>
      </c>
      <c r="B1707" s="10" t="s">
        <v>3</v>
      </c>
      <c r="C1707" s="10" t="s">
        <v>237</v>
      </c>
      <c r="D1707" s="10" t="s">
        <v>3</v>
      </c>
      <c r="E1707" s="11">
        <v>1112519</v>
      </c>
      <c r="F1707" s="10" t="s">
        <v>5797</v>
      </c>
      <c r="G1707" s="10" t="s">
        <v>569</v>
      </c>
      <c r="H1707" s="10" t="s">
        <v>5798</v>
      </c>
      <c r="I1707" s="11">
        <v>36.181150000000002</v>
      </c>
      <c r="J1707" s="11">
        <v>44.136450000000004</v>
      </c>
      <c r="K1707" s="10" t="s">
        <v>1351</v>
      </c>
    </row>
    <row r="1708" spans="1:11" ht="12" customHeight="1">
      <c r="A1708" s="10" t="s">
        <v>55</v>
      </c>
      <c r="B1708" s="10" t="s">
        <v>3</v>
      </c>
      <c r="C1708" s="10" t="s">
        <v>237</v>
      </c>
      <c r="D1708" s="10" t="s">
        <v>3</v>
      </c>
      <c r="E1708" s="11">
        <v>1107047</v>
      </c>
      <c r="F1708" s="10" t="s">
        <v>5799</v>
      </c>
      <c r="G1708" s="10" t="s">
        <v>5800</v>
      </c>
      <c r="H1708" s="10" t="s">
        <v>5801</v>
      </c>
      <c r="I1708" s="11">
        <v>36.29</v>
      </c>
      <c r="J1708" s="11">
        <v>44.13</v>
      </c>
      <c r="K1708" s="10" t="s">
        <v>1351</v>
      </c>
    </row>
    <row r="1709" spans="1:11" ht="12" customHeight="1">
      <c r="A1709" s="10" t="s">
        <v>55</v>
      </c>
      <c r="B1709" s="10" t="s">
        <v>3</v>
      </c>
      <c r="C1709" s="10" t="s">
        <v>237</v>
      </c>
      <c r="D1709" s="10" t="s">
        <v>3</v>
      </c>
      <c r="E1709" s="11">
        <v>1112445</v>
      </c>
      <c r="F1709" s="10" t="s">
        <v>1081</v>
      </c>
      <c r="G1709" s="10" t="s">
        <v>570</v>
      </c>
      <c r="H1709" s="10" t="s">
        <v>2963</v>
      </c>
      <c r="I1709" s="11">
        <v>36.187199999999997</v>
      </c>
      <c r="J1709" s="11">
        <v>44.0486</v>
      </c>
      <c r="K1709" s="10" t="s">
        <v>1351</v>
      </c>
    </row>
    <row r="1710" spans="1:11" ht="12" customHeight="1">
      <c r="A1710" s="10" t="s">
        <v>55</v>
      </c>
      <c r="B1710" s="10" t="s">
        <v>3</v>
      </c>
      <c r="C1710" s="10" t="s">
        <v>237</v>
      </c>
      <c r="D1710" s="10" t="s">
        <v>3</v>
      </c>
      <c r="E1710" s="11">
        <v>1107048</v>
      </c>
      <c r="F1710" s="10" t="s">
        <v>5802</v>
      </c>
      <c r="G1710" s="10" t="s">
        <v>5803</v>
      </c>
      <c r="H1710" s="10" t="s">
        <v>5804</v>
      </c>
      <c r="I1710" s="11">
        <v>36.11</v>
      </c>
      <c r="J1710" s="11">
        <v>43.96</v>
      </c>
      <c r="K1710" s="10" t="s">
        <v>1351</v>
      </c>
    </row>
    <row r="1711" spans="1:11" ht="12" customHeight="1">
      <c r="A1711" s="10" t="s">
        <v>55</v>
      </c>
      <c r="B1711" s="10" t="s">
        <v>3</v>
      </c>
      <c r="C1711" s="10" t="s">
        <v>237</v>
      </c>
      <c r="D1711" s="10" t="s">
        <v>3</v>
      </c>
      <c r="E1711" s="11">
        <v>1112442</v>
      </c>
      <c r="F1711" s="10" t="s">
        <v>1082</v>
      </c>
      <c r="G1711" s="10" t="s">
        <v>571</v>
      </c>
      <c r="H1711" s="10" t="s">
        <v>5805</v>
      </c>
      <c r="I1711" s="11">
        <v>36.234999999999999</v>
      </c>
      <c r="J1711" s="11">
        <v>43.987000000000002</v>
      </c>
      <c r="K1711" s="10" t="s">
        <v>1351</v>
      </c>
    </row>
    <row r="1712" spans="1:11" ht="12" customHeight="1">
      <c r="A1712" s="10" t="s">
        <v>55</v>
      </c>
      <c r="B1712" s="10" t="s">
        <v>3</v>
      </c>
      <c r="C1712" s="10" t="s">
        <v>237</v>
      </c>
      <c r="D1712" s="10" t="s">
        <v>3</v>
      </c>
      <c r="E1712" s="11">
        <v>1112511</v>
      </c>
      <c r="F1712" s="10" t="s">
        <v>5806</v>
      </c>
      <c r="G1712" s="10" t="s">
        <v>5807</v>
      </c>
      <c r="H1712" s="10" t="s">
        <v>5808</v>
      </c>
      <c r="I1712" s="11">
        <v>36.195050000000002</v>
      </c>
      <c r="J1712" s="11">
        <v>44.007739999999998</v>
      </c>
      <c r="K1712" s="10" t="s">
        <v>1351</v>
      </c>
    </row>
    <row r="1713" spans="1:11" ht="12" customHeight="1">
      <c r="A1713" s="10" t="s">
        <v>55</v>
      </c>
      <c r="B1713" s="10" t="s">
        <v>3</v>
      </c>
      <c r="C1713" s="10" t="s">
        <v>237</v>
      </c>
      <c r="D1713" s="10" t="s">
        <v>3</v>
      </c>
      <c r="E1713" s="11">
        <v>1112486</v>
      </c>
      <c r="F1713" s="10" t="s">
        <v>5809</v>
      </c>
      <c r="G1713" s="10" t="s">
        <v>5810</v>
      </c>
      <c r="H1713" s="10" t="s">
        <v>5811</v>
      </c>
      <c r="I1713" s="11">
        <v>36.154800000000002</v>
      </c>
      <c r="J1713" s="11">
        <v>44.119799999999998</v>
      </c>
      <c r="K1713" s="10" t="s">
        <v>1351</v>
      </c>
    </row>
    <row r="1714" spans="1:11" ht="12" customHeight="1">
      <c r="A1714" s="10" t="s">
        <v>55</v>
      </c>
      <c r="B1714" s="10" t="s">
        <v>3</v>
      </c>
      <c r="C1714" s="10" t="s">
        <v>237</v>
      </c>
      <c r="D1714" s="10" t="s">
        <v>3</v>
      </c>
      <c r="E1714" s="11">
        <v>1112485</v>
      </c>
      <c r="F1714" s="10" t="s">
        <v>1083</v>
      </c>
      <c r="G1714" s="10" t="s">
        <v>572</v>
      </c>
      <c r="H1714" s="10" t="s">
        <v>4498</v>
      </c>
      <c r="I1714" s="11">
        <v>36.268479999999997</v>
      </c>
      <c r="J1714" s="11">
        <v>43.631590000000003</v>
      </c>
      <c r="K1714" s="10" t="s">
        <v>1351</v>
      </c>
    </row>
    <row r="1715" spans="1:11" ht="12" customHeight="1">
      <c r="A1715" s="10" t="s">
        <v>55</v>
      </c>
      <c r="B1715" s="10" t="s">
        <v>3</v>
      </c>
      <c r="C1715" s="10" t="s">
        <v>237</v>
      </c>
      <c r="D1715" s="10" t="s">
        <v>3</v>
      </c>
      <c r="E1715" s="11">
        <v>1112472</v>
      </c>
      <c r="F1715" s="10" t="s">
        <v>5812</v>
      </c>
      <c r="G1715" s="10" t="s">
        <v>5813</v>
      </c>
      <c r="H1715" s="10" t="s">
        <v>5814</v>
      </c>
      <c r="I1715" s="11">
        <v>36.341388889999998</v>
      </c>
      <c r="J1715" s="11">
        <v>43.986666669999998</v>
      </c>
      <c r="K1715" s="10" t="s">
        <v>1351</v>
      </c>
    </row>
    <row r="1716" spans="1:11" ht="12" customHeight="1">
      <c r="A1716" s="10" t="s">
        <v>55</v>
      </c>
      <c r="B1716" s="10" t="s">
        <v>3</v>
      </c>
      <c r="C1716" s="10" t="s">
        <v>237</v>
      </c>
      <c r="D1716" s="10" t="s">
        <v>3</v>
      </c>
      <c r="E1716" s="11">
        <v>1112518</v>
      </c>
      <c r="F1716" s="10" t="s">
        <v>1084</v>
      </c>
      <c r="G1716" s="10" t="s">
        <v>573</v>
      </c>
      <c r="H1716" s="10" t="s">
        <v>5815</v>
      </c>
      <c r="I1716" s="11">
        <v>36.180959999999999</v>
      </c>
      <c r="J1716" s="11">
        <v>44.018729999999998</v>
      </c>
      <c r="K1716" s="10" t="s">
        <v>1351</v>
      </c>
    </row>
    <row r="1717" spans="1:11" ht="12" customHeight="1">
      <c r="A1717" s="10" t="s">
        <v>55</v>
      </c>
      <c r="B1717" s="10" t="s">
        <v>3</v>
      </c>
      <c r="C1717" s="10" t="s">
        <v>237</v>
      </c>
      <c r="D1717" s="10" t="s">
        <v>3</v>
      </c>
      <c r="E1717" s="11">
        <v>1105833</v>
      </c>
      <c r="F1717" s="10" t="s">
        <v>5816</v>
      </c>
      <c r="G1717" s="10" t="s">
        <v>5817</v>
      </c>
      <c r="H1717" s="10" t="s">
        <v>5818</v>
      </c>
      <c r="I1717" s="11">
        <v>36.380000000000003</v>
      </c>
      <c r="J1717" s="11">
        <v>43.87</v>
      </c>
      <c r="K1717" s="10" t="s">
        <v>1351</v>
      </c>
    </row>
    <row r="1718" spans="1:11" ht="12" customHeight="1">
      <c r="A1718" s="10" t="s">
        <v>55</v>
      </c>
      <c r="B1718" s="10" t="s">
        <v>3</v>
      </c>
      <c r="C1718" s="10" t="s">
        <v>237</v>
      </c>
      <c r="D1718" s="10" t="s">
        <v>3</v>
      </c>
      <c r="E1718" s="11">
        <v>1105831</v>
      </c>
      <c r="F1718" s="10" t="s">
        <v>5819</v>
      </c>
      <c r="G1718" s="10" t="s">
        <v>5820</v>
      </c>
      <c r="H1718" s="10" t="s">
        <v>5821</v>
      </c>
      <c r="I1718" s="11">
        <v>36.24</v>
      </c>
      <c r="J1718" s="11">
        <v>44.08</v>
      </c>
      <c r="K1718" s="10" t="s">
        <v>1351</v>
      </c>
    </row>
    <row r="1719" spans="1:11" ht="12" customHeight="1">
      <c r="A1719" s="10" t="s">
        <v>55</v>
      </c>
      <c r="B1719" s="10" t="s">
        <v>3</v>
      </c>
      <c r="C1719" s="10" t="s">
        <v>237</v>
      </c>
      <c r="D1719" s="10" t="s">
        <v>3</v>
      </c>
      <c r="E1719" s="11">
        <v>1112479</v>
      </c>
      <c r="F1719" s="10" t="s">
        <v>5822</v>
      </c>
      <c r="G1719" s="10" t="s">
        <v>5823</v>
      </c>
      <c r="H1719" s="10" t="s">
        <v>5824</v>
      </c>
      <c r="I1719" s="11">
        <v>36.2044</v>
      </c>
      <c r="J1719" s="11">
        <v>44.009799999999998</v>
      </c>
      <c r="K1719" s="10" t="s">
        <v>1351</v>
      </c>
    </row>
    <row r="1720" spans="1:11" ht="12" customHeight="1">
      <c r="A1720" s="10" t="s">
        <v>55</v>
      </c>
      <c r="B1720" s="10" t="s">
        <v>3</v>
      </c>
      <c r="C1720" s="10" t="s">
        <v>237</v>
      </c>
      <c r="D1720" s="10" t="s">
        <v>3</v>
      </c>
      <c r="E1720" s="11">
        <v>1112449</v>
      </c>
      <c r="F1720" s="10" t="s">
        <v>1085</v>
      </c>
      <c r="G1720" s="10" t="s">
        <v>574</v>
      </c>
      <c r="H1720" s="10" t="s">
        <v>5825</v>
      </c>
      <c r="I1720" s="11">
        <v>36.186900000000001</v>
      </c>
      <c r="J1720" s="11">
        <v>44.0212</v>
      </c>
      <c r="K1720" s="10" t="s">
        <v>1351</v>
      </c>
    </row>
    <row r="1721" spans="1:11" ht="12" customHeight="1">
      <c r="A1721" s="10" t="s">
        <v>55</v>
      </c>
      <c r="B1721" s="10" t="s">
        <v>3</v>
      </c>
      <c r="C1721" s="10" t="s">
        <v>237</v>
      </c>
      <c r="D1721" s="10" t="s">
        <v>3</v>
      </c>
      <c r="E1721" s="11">
        <v>1112521</v>
      </c>
      <c r="F1721" s="10" t="s">
        <v>1086</v>
      </c>
      <c r="G1721" s="10" t="s">
        <v>575</v>
      </c>
      <c r="H1721" s="10" t="s">
        <v>5826</v>
      </c>
      <c r="I1721" s="11">
        <v>36.196100000000001</v>
      </c>
      <c r="J1721" s="11">
        <v>44.011600000000001</v>
      </c>
      <c r="K1721" s="10" t="s">
        <v>1351</v>
      </c>
    </row>
    <row r="1722" spans="1:11" ht="12" customHeight="1">
      <c r="A1722" s="10" t="s">
        <v>55</v>
      </c>
      <c r="B1722" s="10" t="s">
        <v>3</v>
      </c>
      <c r="C1722" s="10" t="s">
        <v>237</v>
      </c>
      <c r="D1722" s="10" t="s">
        <v>3</v>
      </c>
      <c r="E1722" s="11">
        <v>1105828</v>
      </c>
      <c r="F1722" s="10" t="s">
        <v>5827</v>
      </c>
      <c r="G1722" s="10" t="s">
        <v>5828</v>
      </c>
      <c r="H1722" s="10" t="s">
        <v>5829</v>
      </c>
      <c r="I1722" s="11">
        <v>36.159999999999997</v>
      </c>
      <c r="J1722" s="11">
        <v>43.93</v>
      </c>
      <c r="K1722" s="10" t="s">
        <v>1351</v>
      </c>
    </row>
    <row r="1723" spans="1:11" ht="12" customHeight="1">
      <c r="A1723" s="10" t="s">
        <v>55</v>
      </c>
      <c r="B1723" s="10" t="s">
        <v>3</v>
      </c>
      <c r="C1723" s="10" t="s">
        <v>237</v>
      </c>
      <c r="D1723" s="10" t="s">
        <v>3</v>
      </c>
      <c r="E1723" s="11">
        <v>1112451</v>
      </c>
      <c r="F1723" s="10" t="s">
        <v>1087</v>
      </c>
      <c r="G1723" s="10" t="s">
        <v>576</v>
      </c>
      <c r="H1723" s="10" t="s">
        <v>5830</v>
      </c>
      <c r="I1723" s="11">
        <v>36.149799999999999</v>
      </c>
      <c r="J1723" s="11">
        <v>44.026200000000003</v>
      </c>
      <c r="K1723" s="10" t="s">
        <v>1351</v>
      </c>
    </row>
    <row r="1724" spans="1:11" ht="12" customHeight="1">
      <c r="A1724" s="10" t="s">
        <v>55</v>
      </c>
      <c r="B1724" s="10" t="s">
        <v>3</v>
      </c>
      <c r="C1724" s="10" t="s">
        <v>240</v>
      </c>
      <c r="D1724" s="10" t="s">
        <v>238</v>
      </c>
      <c r="E1724" s="11">
        <v>1106559</v>
      </c>
      <c r="F1724" s="10" t="s">
        <v>5831</v>
      </c>
      <c r="G1724" s="10" t="s">
        <v>5832</v>
      </c>
      <c r="H1724" s="10" t="s">
        <v>5833</v>
      </c>
      <c r="I1724" s="11">
        <v>36.083799999999997</v>
      </c>
      <c r="J1724" s="11">
        <v>44.641599999999997</v>
      </c>
      <c r="K1724" s="10" t="s">
        <v>1351</v>
      </c>
    </row>
    <row r="1725" spans="1:11" ht="12" customHeight="1">
      <c r="A1725" s="10" t="s">
        <v>55</v>
      </c>
      <c r="B1725" s="10" t="s">
        <v>3</v>
      </c>
      <c r="C1725" s="10" t="s">
        <v>240</v>
      </c>
      <c r="D1725" s="10" t="s">
        <v>238</v>
      </c>
      <c r="E1725" s="11">
        <v>1100543</v>
      </c>
      <c r="F1725" s="10" t="s">
        <v>5834</v>
      </c>
      <c r="G1725" s="10" t="s">
        <v>5835</v>
      </c>
      <c r="H1725" s="10" t="s">
        <v>5778</v>
      </c>
      <c r="I1725" s="11">
        <v>36.11</v>
      </c>
      <c r="J1725" s="11">
        <v>44.63</v>
      </c>
      <c r="K1725" s="10" t="s">
        <v>1351</v>
      </c>
    </row>
    <row r="1726" spans="1:11" ht="12" customHeight="1">
      <c r="A1726" s="10" t="s">
        <v>55</v>
      </c>
      <c r="B1726" s="10" t="s">
        <v>3</v>
      </c>
      <c r="C1726" s="10" t="s">
        <v>240</v>
      </c>
      <c r="D1726" s="10" t="s">
        <v>238</v>
      </c>
      <c r="E1726" s="11">
        <v>1112504</v>
      </c>
      <c r="F1726" s="10" t="s">
        <v>5836</v>
      </c>
      <c r="G1726" s="10" t="s">
        <v>5837</v>
      </c>
      <c r="H1726" s="10" t="s">
        <v>5838</v>
      </c>
      <c r="I1726" s="11">
        <v>36.090507000000002</v>
      </c>
      <c r="J1726" s="11">
        <v>44.613411999999997</v>
      </c>
      <c r="K1726" s="10" t="s">
        <v>1351</v>
      </c>
    </row>
    <row r="1727" spans="1:11" ht="12" customHeight="1">
      <c r="A1727" s="10" t="s">
        <v>55</v>
      </c>
      <c r="B1727" s="10" t="s">
        <v>3</v>
      </c>
      <c r="C1727" s="10" t="s">
        <v>240</v>
      </c>
      <c r="D1727" s="10" t="s">
        <v>238</v>
      </c>
      <c r="E1727" s="11">
        <v>1112495</v>
      </c>
      <c r="F1727" s="10" t="s">
        <v>5839</v>
      </c>
      <c r="G1727" s="10" t="s">
        <v>5840</v>
      </c>
      <c r="H1727" s="10" t="s">
        <v>5841</v>
      </c>
      <c r="I1727" s="11">
        <v>36.076700000000002</v>
      </c>
      <c r="J1727" s="11">
        <v>44.631500000000003</v>
      </c>
      <c r="K1727" s="10" t="s">
        <v>1351</v>
      </c>
    </row>
    <row r="1728" spans="1:11" ht="12" customHeight="1">
      <c r="A1728" s="10" t="s">
        <v>55</v>
      </c>
      <c r="B1728" s="10" t="s">
        <v>3</v>
      </c>
      <c r="C1728" s="10" t="s">
        <v>240</v>
      </c>
      <c r="D1728" s="10" t="s">
        <v>238</v>
      </c>
      <c r="E1728" s="11">
        <v>1112496</v>
      </c>
      <c r="F1728" s="10" t="s">
        <v>5842</v>
      </c>
      <c r="G1728" s="10" t="s">
        <v>4386</v>
      </c>
      <c r="H1728" s="10" t="s">
        <v>4387</v>
      </c>
      <c r="I1728" s="11">
        <v>36.086599999999997</v>
      </c>
      <c r="J1728" s="11">
        <v>44.627400000000002</v>
      </c>
      <c r="K1728" s="10" t="s">
        <v>1351</v>
      </c>
    </row>
    <row r="1729" spans="1:11" ht="12" customHeight="1">
      <c r="A1729" s="10" t="s">
        <v>55</v>
      </c>
      <c r="B1729" s="10" t="s">
        <v>3</v>
      </c>
      <c r="C1729" s="10" t="s">
        <v>240</v>
      </c>
      <c r="D1729" s="10" t="s">
        <v>238</v>
      </c>
      <c r="E1729" s="11">
        <v>1106017</v>
      </c>
      <c r="F1729" s="10" t="s">
        <v>5843</v>
      </c>
      <c r="G1729" s="10" t="s">
        <v>5844</v>
      </c>
      <c r="H1729" s="10" t="s">
        <v>5845</v>
      </c>
      <c r="I1729" s="11">
        <v>35.880000000000003</v>
      </c>
      <c r="J1729" s="11">
        <v>44.58</v>
      </c>
      <c r="K1729" s="10" t="s">
        <v>1351</v>
      </c>
    </row>
    <row r="1730" spans="1:11" ht="12" customHeight="1">
      <c r="A1730" s="10" t="s">
        <v>55</v>
      </c>
      <c r="B1730" s="10" t="s">
        <v>3</v>
      </c>
      <c r="C1730" s="10" t="s">
        <v>248</v>
      </c>
      <c r="D1730" s="10" t="s">
        <v>28</v>
      </c>
      <c r="E1730" s="11">
        <v>1112517</v>
      </c>
      <c r="F1730" s="10" t="s">
        <v>5846</v>
      </c>
      <c r="G1730" s="10" t="s">
        <v>5847</v>
      </c>
      <c r="H1730" s="10" t="s">
        <v>5848</v>
      </c>
      <c r="I1730" s="11">
        <v>36.34545</v>
      </c>
      <c r="J1730" s="11">
        <v>44.40804</v>
      </c>
      <c r="K1730" s="10" t="s">
        <v>1351</v>
      </c>
    </row>
    <row r="1731" spans="1:11" ht="12" customHeight="1">
      <c r="A1731" s="10" t="s">
        <v>55</v>
      </c>
      <c r="B1731" s="10" t="s">
        <v>3</v>
      </c>
      <c r="C1731" s="10" t="s">
        <v>248</v>
      </c>
      <c r="D1731" s="10" t="s">
        <v>28</v>
      </c>
      <c r="E1731" s="11">
        <v>1107535</v>
      </c>
      <c r="F1731" s="10" t="s">
        <v>5849</v>
      </c>
      <c r="G1731" s="10" t="s">
        <v>5850</v>
      </c>
      <c r="H1731" s="10" t="s">
        <v>5851</v>
      </c>
      <c r="I1731" s="11">
        <v>36.521000000000001</v>
      </c>
      <c r="J1731" s="11">
        <v>44.039700000000003</v>
      </c>
      <c r="K1731" s="10" t="s">
        <v>1351</v>
      </c>
    </row>
    <row r="1732" spans="1:11" ht="12" customHeight="1">
      <c r="A1732" s="10" t="s">
        <v>55</v>
      </c>
      <c r="B1732" s="10" t="s">
        <v>3</v>
      </c>
      <c r="C1732" s="10" t="s">
        <v>248</v>
      </c>
      <c r="D1732" s="10" t="s">
        <v>28</v>
      </c>
      <c r="E1732" s="11">
        <v>1109923</v>
      </c>
      <c r="F1732" s="10" t="s">
        <v>5852</v>
      </c>
      <c r="G1732" s="10" t="s">
        <v>5853</v>
      </c>
      <c r="H1732" s="10" t="s">
        <v>5854</v>
      </c>
      <c r="I1732" s="11">
        <v>36.549999999999997</v>
      </c>
      <c r="J1732" s="11">
        <v>44.33</v>
      </c>
      <c r="K1732" s="10" t="s">
        <v>1351</v>
      </c>
    </row>
    <row r="1733" spans="1:11" ht="12" customHeight="1">
      <c r="A1733" s="10" t="s">
        <v>55</v>
      </c>
      <c r="B1733" s="10" t="s">
        <v>3</v>
      </c>
      <c r="C1733" s="10" t="s">
        <v>248</v>
      </c>
      <c r="D1733" s="10" t="s">
        <v>28</v>
      </c>
      <c r="E1733" s="11">
        <v>1112514</v>
      </c>
      <c r="F1733" s="10" t="s">
        <v>5855</v>
      </c>
      <c r="G1733" s="10" t="s">
        <v>5856</v>
      </c>
      <c r="H1733" s="10" t="s">
        <v>5857</v>
      </c>
      <c r="I1733" s="11">
        <v>36.399410000000003</v>
      </c>
      <c r="J1733" s="11">
        <v>44.33652</v>
      </c>
      <c r="K1733" s="10" t="s">
        <v>1351</v>
      </c>
    </row>
    <row r="1734" spans="1:11" ht="12" customHeight="1">
      <c r="A1734" s="10" t="s">
        <v>55</v>
      </c>
      <c r="B1734" s="10" t="s">
        <v>3</v>
      </c>
      <c r="C1734" s="10" t="s">
        <v>248</v>
      </c>
      <c r="D1734" s="10" t="s">
        <v>28</v>
      </c>
      <c r="E1734" s="11">
        <v>1112507</v>
      </c>
      <c r="F1734" s="10" t="s">
        <v>1088</v>
      </c>
      <c r="G1734" s="10" t="s">
        <v>579</v>
      </c>
      <c r="H1734" s="10" t="s">
        <v>5858</v>
      </c>
      <c r="I1734" s="11">
        <v>36.393949999999997</v>
      </c>
      <c r="J1734" s="11">
        <v>44.344499999999996</v>
      </c>
      <c r="K1734" s="10" t="s">
        <v>1351</v>
      </c>
    </row>
    <row r="1735" spans="1:11" ht="12" customHeight="1">
      <c r="A1735" s="10" t="s">
        <v>55</v>
      </c>
      <c r="B1735" s="10" t="s">
        <v>3</v>
      </c>
      <c r="C1735" s="10" t="s">
        <v>248</v>
      </c>
      <c r="D1735" s="10" t="s">
        <v>28</v>
      </c>
      <c r="E1735" s="11">
        <v>1106319</v>
      </c>
      <c r="F1735" s="10" t="s">
        <v>5859</v>
      </c>
      <c r="G1735" s="10" t="s">
        <v>580</v>
      </c>
      <c r="H1735" s="10" t="s">
        <v>5860</v>
      </c>
      <c r="I1735" s="11">
        <v>36.549999999999997</v>
      </c>
      <c r="J1735" s="11">
        <v>44.35</v>
      </c>
      <c r="K1735" s="10" t="s">
        <v>1351</v>
      </c>
    </row>
    <row r="1736" spans="1:11" ht="12" customHeight="1">
      <c r="A1736" s="10" t="s">
        <v>55</v>
      </c>
      <c r="B1736" s="10" t="s">
        <v>3</v>
      </c>
      <c r="C1736" s="10" t="s">
        <v>248</v>
      </c>
      <c r="D1736" s="10" t="s">
        <v>28</v>
      </c>
      <c r="E1736" s="11">
        <v>1106217</v>
      </c>
      <c r="F1736" s="10" t="s">
        <v>5861</v>
      </c>
      <c r="G1736" s="10" t="s">
        <v>581</v>
      </c>
      <c r="H1736" s="10" t="s">
        <v>5862</v>
      </c>
      <c r="I1736" s="11">
        <v>36.270000000000003</v>
      </c>
      <c r="J1736" s="11">
        <v>44.49</v>
      </c>
      <c r="K1736" s="10" t="s">
        <v>1351</v>
      </c>
    </row>
    <row r="1737" spans="1:11" ht="12" customHeight="1">
      <c r="A1737" s="10" t="s">
        <v>55</v>
      </c>
      <c r="B1737" s="10" t="s">
        <v>3</v>
      </c>
      <c r="C1737" s="10" t="s">
        <v>248</v>
      </c>
      <c r="D1737" s="10" t="s">
        <v>28</v>
      </c>
      <c r="E1737" s="11">
        <v>1106301</v>
      </c>
      <c r="F1737" s="10" t="s">
        <v>5863</v>
      </c>
      <c r="G1737" s="10" t="s">
        <v>5864</v>
      </c>
      <c r="H1737" s="10" t="s">
        <v>5865</v>
      </c>
      <c r="I1737" s="11">
        <v>36.39</v>
      </c>
      <c r="J1737" s="11">
        <v>44.38</v>
      </c>
      <c r="K1737" s="10" t="s">
        <v>1351</v>
      </c>
    </row>
    <row r="1738" spans="1:11" ht="12" customHeight="1">
      <c r="A1738" s="10" t="s">
        <v>55</v>
      </c>
      <c r="B1738" s="10" t="s">
        <v>3</v>
      </c>
      <c r="C1738" s="10" t="s">
        <v>248</v>
      </c>
      <c r="D1738" s="10" t="s">
        <v>28</v>
      </c>
      <c r="E1738" s="11">
        <v>1112506</v>
      </c>
      <c r="F1738" s="10" t="s">
        <v>1089</v>
      </c>
      <c r="G1738" s="10" t="s">
        <v>582</v>
      </c>
      <c r="H1738" s="10" t="s">
        <v>5866</v>
      </c>
      <c r="I1738" s="11">
        <v>36.40108</v>
      </c>
      <c r="J1738" s="11">
        <v>44.344070000000002</v>
      </c>
      <c r="K1738" s="10" t="s">
        <v>1351</v>
      </c>
    </row>
    <row r="1739" spans="1:11" ht="12" customHeight="1">
      <c r="A1739" s="10" t="s">
        <v>55</v>
      </c>
      <c r="B1739" s="10" t="s">
        <v>3</v>
      </c>
      <c r="C1739" s="10" t="s">
        <v>248</v>
      </c>
      <c r="D1739" s="10" t="s">
        <v>28</v>
      </c>
      <c r="E1739" s="11">
        <v>1112508</v>
      </c>
      <c r="F1739" s="10" t="s">
        <v>1090</v>
      </c>
      <c r="G1739" s="10" t="s">
        <v>583</v>
      </c>
      <c r="H1739" s="10" t="s">
        <v>5867</v>
      </c>
      <c r="I1739" s="11">
        <v>36.408180000000002</v>
      </c>
      <c r="J1739" s="11">
        <v>44.308219999999999</v>
      </c>
      <c r="K1739" s="10" t="s">
        <v>1351</v>
      </c>
    </row>
    <row r="1740" spans="1:11" ht="12" customHeight="1">
      <c r="A1740" s="10" t="s">
        <v>55</v>
      </c>
      <c r="B1740" s="10" t="s">
        <v>3</v>
      </c>
      <c r="C1740" s="10" t="s">
        <v>248</v>
      </c>
      <c r="D1740" s="10" t="s">
        <v>28</v>
      </c>
      <c r="E1740" s="11">
        <v>1107171</v>
      </c>
      <c r="F1740" s="10" t="s">
        <v>1091</v>
      </c>
      <c r="G1740" s="10" t="s">
        <v>584</v>
      </c>
      <c r="H1740" s="10" t="s">
        <v>5868</v>
      </c>
      <c r="I1740" s="11">
        <v>36.410170000000001</v>
      </c>
      <c r="J1740" s="11">
        <v>44.308140000000002</v>
      </c>
      <c r="K1740" s="10" t="s">
        <v>1351</v>
      </c>
    </row>
    <row r="1741" spans="1:11" ht="12" customHeight="1">
      <c r="A1741" s="10" t="s">
        <v>55</v>
      </c>
      <c r="B1741" s="10" t="s">
        <v>3</v>
      </c>
      <c r="C1741" s="10" t="s">
        <v>248</v>
      </c>
      <c r="D1741" s="10" t="s">
        <v>28</v>
      </c>
      <c r="E1741" s="11">
        <v>1112512</v>
      </c>
      <c r="F1741" s="10" t="s">
        <v>1092</v>
      </c>
      <c r="G1741" s="10" t="s">
        <v>585</v>
      </c>
      <c r="H1741" s="10" t="s">
        <v>5869</v>
      </c>
      <c r="I1741" s="11">
        <v>36.410589999999999</v>
      </c>
      <c r="J1741" s="11">
        <v>44.31467</v>
      </c>
      <c r="K1741" s="10" t="s">
        <v>1351</v>
      </c>
    </row>
    <row r="1742" spans="1:11" ht="12" customHeight="1">
      <c r="A1742" s="10" t="s">
        <v>55</v>
      </c>
      <c r="B1742" s="10" t="s">
        <v>3</v>
      </c>
      <c r="C1742" s="10" t="s">
        <v>248</v>
      </c>
      <c r="D1742" s="10" t="s">
        <v>28</v>
      </c>
      <c r="E1742" s="11">
        <v>1112513</v>
      </c>
      <c r="F1742" s="10" t="s">
        <v>1093</v>
      </c>
      <c r="G1742" s="10" t="s">
        <v>586</v>
      </c>
      <c r="H1742" s="10" t="s">
        <v>5870</v>
      </c>
      <c r="I1742" s="11">
        <v>36.413020000000003</v>
      </c>
      <c r="J1742" s="11">
        <v>44.307429999999997</v>
      </c>
      <c r="K1742" s="10" t="s">
        <v>1351</v>
      </c>
    </row>
    <row r="1743" spans="1:11" ht="12" customHeight="1">
      <c r="A1743" s="10" t="s">
        <v>55</v>
      </c>
      <c r="B1743" s="10" t="s">
        <v>3</v>
      </c>
      <c r="C1743" s="10" t="s">
        <v>248</v>
      </c>
      <c r="D1743" s="10" t="s">
        <v>28</v>
      </c>
      <c r="E1743" s="16">
        <v>1112509</v>
      </c>
      <c r="F1743" s="10" t="s">
        <v>5871</v>
      </c>
      <c r="G1743" s="10" t="s">
        <v>587</v>
      </c>
      <c r="H1743" s="10" t="s">
        <v>4311</v>
      </c>
      <c r="I1743" s="11">
        <v>36.407829999999997</v>
      </c>
      <c r="J1743" s="11">
        <v>44.31955</v>
      </c>
      <c r="K1743" s="10" t="s">
        <v>1351</v>
      </c>
    </row>
    <row r="1744" spans="1:11" ht="12" customHeight="1">
      <c r="A1744" s="10" t="s">
        <v>55</v>
      </c>
      <c r="B1744" s="10" t="s">
        <v>3</v>
      </c>
      <c r="C1744" s="10" t="s">
        <v>248</v>
      </c>
      <c r="D1744" s="10" t="s">
        <v>28</v>
      </c>
      <c r="E1744" s="11">
        <v>1107181</v>
      </c>
      <c r="F1744" s="10" t="s">
        <v>5872</v>
      </c>
      <c r="G1744" s="10" t="s">
        <v>5873</v>
      </c>
      <c r="H1744" s="10" t="s">
        <v>5874</v>
      </c>
      <c r="I1744" s="11">
        <v>36.369999999999997</v>
      </c>
      <c r="J1744" s="11">
        <v>44.37</v>
      </c>
      <c r="K1744" s="10" t="s">
        <v>1351</v>
      </c>
    </row>
    <row r="1745" spans="1:11" ht="12" customHeight="1">
      <c r="A1745" s="10" t="s">
        <v>55</v>
      </c>
      <c r="B1745" s="10" t="s">
        <v>3</v>
      </c>
      <c r="C1745" s="10" t="s">
        <v>250</v>
      </c>
      <c r="D1745" s="10" t="s">
        <v>249</v>
      </c>
      <c r="E1745" s="11">
        <v>1106433</v>
      </c>
      <c r="F1745" s="10" t="s">
        <v>5875</v>
      </c>
      <c r="G1745" s="10" t="s">
        <v>5876</v>
      </c>
      <c r="H1745" s="10" t="s">
        <v>5877</v>
      </c>
      <c r="I1745" s="11">
        <v>36.61</v>
      </c>
      <c r="J1745" s="11">
        <v>44.4</v>
      </c>
      <c r="K1745" s="10" t="s">
        <v>1351</v>
      </c>
    </row>
    <row r="1746" spans="1:11" ht="12" customHeight="1">
      <c r="A1746" s="10" t="s">
        <v>55</v>
      </c>
      <c r="B1746" s="10" t="s">
        <v>3</v>
      </c>
      <c r="C1746" s="10" t="s">
        <v>250</v>
      </c>
      <c r="D1746" s="10" t="s">
        <v>249</v>
      </c>
      <c r="E1746" s="11">
        <v>1106805</v>
      </c>
      <c r="F1746" s="10" t="s">
        <v>5878</v>
      </c>
      <c r="G1746" s="10" t="s">
        <v>578</v>
      </c>
      <c r="H1746" s="10" t="s">
        <v>5879</v>
      </c>
      <c r="I1746" s="11">
        <v>36.611820000000002</v>
      </c>
      <c r="J1746" s="11">
        <v>44.52505</v>
      </c>
      <c r="K1746" s="10" t="s">
        <v>1351</v>
      </c>
    </row>
    <row r="1747" spans="1:11" ht="12" customHeight="1">
      <c r="A1747" s="10" t="s">
        <v>55</v>
      </c>
      <c r="B1747" s="10" t="s">
        <v>3</v>
      </c>
      <c r="C1747" s="10" t="s">
        <v>250</v>
      </c>
      <c r="D1747" s="10" t="s">
        <v>249</v>
      </c>
      <c r="E1747" s="11">
        <v>1107375</v>
      </c>
      <c r="F1747" s="10" t="s">
        <v>5880</v>
      </c>
      <c r="G1747" s="10" t="s">
        <v>249</v>
      </c>
      <c r="H1747" s="10" t="s">
        <v>5881</v>
      </c>
      <c r="I1747" s="11">
        <v>36.65</v>
      </c>
      <c r="J1747" s="11">
        <v>44.53</v>
      </c>
      <c r="K1747" s="10" t="s">
        <v>1351</v>
      </c>
    </row>
    <row r="1748" spans="1:11" ht="12" hidden="1" customHeight="1">
      <c r="A1748" s="10" t="s">
        <v>56</v>
      </c>
      <c r="B1748" s="10" t="s">
        <v>4</v>
      </c>
      <c r="C1748" s="10" t="s">
        <v>253</v>
      </c>
      <c r="D1748" s="10" t="s">
        <v>251</v>
      </c>
      <c r="E1748" s="11">
        <v>1208303</v>
      </c>
      <c r="F1748" s="10" t="s">
        <v>5882</v>
      </c>
      <c r="G1748" s="10" t="s">
        <v>5883</v>
      </c>
      <c r="H1748" s="10" t="s">
        <v>5884</v>
      </c>
      <c r="I1748" s="11">
        <v>32.476044000000002</v>
      </c>
      <c r="J1748" s="11">
        <v>43.728552999999998</v>
      </c>
      <c r="K1748" s="10" t="s">
        <v>1351</v>
      </c>
    </row>
    <row r="1749" spans="1:11" ht="12" hidden="1" customHeight="1">
      <c r="A1749" s="10" t="s">
        <v>56</v>
      </c>
      <c r="B1749" s="10" t="s">
        <v>4</v>
      </c>
      <c r="C1749" s="10" t="s">
        <v>253</v>
      </c>
      <c r="D1749" s="10" t="s">
        <v>251</v>
      </c>
      <c r="E1749" s="11">
        <v>1208170</v>
      </c>
      <c r="F1749" s="10" t="s">
        <v>5885</v>
      </c>
      <c r="G1749" s="10" t="s">
        <v>5886</v>
      </c>
      <c r="H1749" s="10" t="s">
        <v>5887</v>
      </c>
      <c r="I1749" s="11">
        <v>32.602222220000002</v>
      </c>
      <c r="J1749" s="11">
        <v>43.53</v>
      </c>
      <c r="K1749" s="10" t="s">
        <v>1351</v>
      </c>
    </row>
    <row r="1750" spans="1:11" ht="12" hidden="1" customHeight="1">
      <c r="A1750" s="10" t="s">
        <v>56</v>
      </c>
      <c r="B1750" s="10" t="s">
        <v>4</v>
      </c>
      <c r="C1750" s="10" t="s">
        <v>253</v>
      </c>
      <c r="D1750" s="10" t="s">
        <v>251</v>
      </c>
      <c r="E1750" s="11">
        <v>1207872</v>
      </c>
      <c r="F1750" s="10" t="s">
        <v>5888</v>
      </c>
      <c r="G1750" s="10" t="s">
        <v>5889</v>
      </c>
      <c r="H1750" s="10" t="s">
        <v>5890</v>
      </c>
      <c r="I1750" s="11">
        <v>32.581389000000001</v>
      </c>
      <c r="J1750" s="11">
        <v>43.480277999999998</v>
      </c>
      <c r="K1750" s="10" t="s">
        <v>1351</v>
      </c>
    </row>
    <row r="1751" spans="1:11" ht="12" hidden="1" customHeight="1">
      <c r="A1751" s="10" t="s">
        <v>56</v>
      </c>
      <c r="B1751" s="10" t="s">
        <v>4</v>
      </c>
      <c r="C1751" s="10" t="s">
        <v>253</v>
      </c>
      <c r="D1751" s="10" t="s">
        <v>251</v>
      </c>
      <c r="E1751" s="11">
        <v>1207898</v>
      </c>
      <c r="F1751" s="10" t="s">
        <v>5891</v>
      </c>
      <c r="G1751" s="10" t="s">
        <v>5892</v>
      </c>
      <c r="H1751" s="10" t="s">
        <v>5893</v>
      </c>
      <c r="I1751" s="11">
        <v>32.588889000000002</v>
      </c>
      <c r="J1751" s="11">
        <v>43.483888999999998</v>
      </c>
      <c r="K1751" s="10" t="s">
        <v>1351</v>
      </c>
    </row>
    <row r="1752" spans="1:11" ht="12" hidden="1" customHeight="1">
      <c r="A1752" s="10" t="s">
        <v>56</v>
      </c>
      <c r="B1752" s="10" t="s">
        <v>4</v>
      </c>
      <c r="C1752" s="10" t="s">
        <v>253</v>
      </c>
      <c r="D1752" s="10" t="s">
        <v>251</v>
      </c>
      <c r="E1752" s="11">
        <v>1208307</v>
      </c>
      <c r="F1752" s="10" t="s">
        <v>5894</v>
      </c>
      <c r="G1752" s="10" t="s">
        <v>5895</v>
      </c>
      <c r="H1752" s="10" t="s">
        <v>2638</v>
      </c>
      <c r="I1752" s="11">
        <v>32.566032</v>
      </c>
      <c r="J1752" s="11">
        <v>43.490431999999998</v>
      </c>
      <c r="K1752" s="10" t="s">
        <v>1351</v>
      </c>
    </row>
    <row r="1753" spans="1:11" ht="12" hidden="1" customHeight="1">
      <c r="A1753" s="10" t="s">
        <v>56</v>
      </c>
      <c r="B1753" s="10" t="s">
        <v>4</v>
      </c>
      <c r="C1753" s="10" t="s">
        <v>253</v>
      </c>
      <c r="D1753" s="10" t="s">
        <v>251</v>
      </c>
      <c r="E1753" s="11">
        <v>1208308</v>
      </c>
      <c r="F1753" s="10" t="s">
        <v>5896</v>
      </c>
      <c r="G1753" s="10" t="s">
        <v>5897</v>
      </c>
      <c r="H1753" s="10" t="s">
        <v>5632</v>
      </c>
      <c r="I1753" s="11">
        <v>32.576061000000003</v>
      </c>
      <c r="J1753" s="11">
        <v>43.477358000000002</v>
      </c>
      <c r="K1753" s="10" t="s">
        <v>1351</v>
      </c>
    </row>
    <row r="1754" spans="1:11" ht="12" hidden="1" customHeight="1">
      <c r="A1754" s="10" t="s">
        <v>56</v>
      </c>
      <c r="B1754" s="10" t="s">
        <v>4</v>
      </c>
      <c r="C1754" s="10" t="s">
        <v>256</v>
      </c>
      <c r="D1754" s="10" t="s">
        <v>2502</v>
      </c>
      <c r="E1754" s="11">
        <v>1208316</v>
      </c>
      <c r="F1754" s="10" t="s">
        <v>1094</v>
      </c>
      <c r="G1754" s="10" t="s">
        <v>539</v>
      </c>
      <c r="H1754" s="10" t="s">
        <v>5898</v>
      </c>
      <c r="I1754" s="11">
        <v>32.547041</v>
      </c>
      <c r="J1754" s="11">
        <v>44.219878999999999</v>
      </c>
      <c r="K1754" s="10" t="s">
        <v>1351</v>
      </c>
    </row>
    <row r="1755" spans="1:11" ht="12" hidden="1" customHeight="1">
      <c r="A1755" s="10" t="s">
        <v>56</v>
      </c>
      <c r="B1755" s="10" t="s">
        <v>4</v>
      </c>
      <c r="C1755" s="10" t="s">
        <v>256</v>
      </c>
      <c r="D1755" s="10" t="s">
        <v>2502</v>
      </c>
      <c r="E1755" s="11">
        <v>1207576</v>
      </c>
      <c r="F1755" s="10" t="s">
        <v>1095</v>
      </c>
      <c r="G1755" s="10" t="s">
        <v>588</v>
      </c>
      <c r="H1755" s="10" t="s">
        <v>5899</v>
      </c>
      <c r="I1755" s="11">
        <v>32.405844000000002</v>
      </c>
      <c r="J1755" s="11">
        <v>44.184125000000002</v>
      </c>
      <c r="K1755" s="10" t="s">
        <v>1351</v>
      </c>
    </row>
    <row r="1756" spans="1:11" ht="12" hidden="1" customHeight="1">
      <c r="A1756" s="10" t="s">
        <v>56</v>
      </c>
      <c r="B1756" s="10" t="s">
        <v>4</v>
      </c>
      <c r="C1756" s="10" t="s">
        <v>256</v>
      </c>
      <c r="D1756" s="10" t="s">
        <v>2502</v>
      </c>
      <c r="E1756" s="11">
        <v>1208306</v>
      </c>
      <c r="F1756" s="10" t="s">
        <v>5900</v>
      </c>
      <c r="G1756" s="10" t="s">
        <v>5901</v>
      </c>
      <c r="H1756" s="10" t="s">
        <v>5902</v>
      </c>
      <c r="I1756" s="11">
        <v>32.536838430000003</v>
      </c>
      <c r="J1756" s="11">
        <v>44.178447239999997</v>
      </c>
      <c r="K1756" s="10" t="s">
        <v>1351</v>
      </c>
    </row>
    <row r="1757" spans="1:11" ht="12" hidden="1" customHeight="1">
      <c r="A1757" s="10" t="s">
        <v>56</v>
      </c>
      <c r="B1757" s="10" t="s">
        <v>4</v>
      </c>
      <c r="C1757" s="10" t="s">
        <v>256</v>
      </c>
      <c r="D1757" s="10" t="s">
        <v>2502</v>
      </c>
      <c r="E1757" s="11">
        <v>1208235</v>
      </c>
      <c r="F1757" s="10" t="s">
        <v>5903</v>
      </c>
      <c r="G1757" s="10" t="s">
        <v>5904</v>
      </c>
      <c r="H1757" s="10" t="s">
        <v>5905</v>
      </c>
      <c r="I1757" s="11">
        <v>32.493845</v>
      </c>
      <c r="J1757" s="11">
        <v>44.197398</v>
      </c>
      <c r="K1757" s="10" t="s">
        <v>1351</v>
      </c>
    </row>
    <row r="1758" spans="1:11" ht="12" hidden="1" customHeight="1">
      <c r="A1758" s="10" t="s">
        <v>56</v>
      </c>
      <c r="B1758" s="10" t="s">
        <v>4</v>
      </c>
      <c r="C1758" s="10" t="s">
        <v>256</v>
      </c>
      <c r="D1758" s="10" t="s">
        <v>2502</v>
      </c>
      <c r="E1758" s="11">
        <v>1207618</v>
      </c>
      <c r="F1758" s="10" t="s">
        <v>5906</v>
      </c>
      <c r="G1758" s="10" t="s">
        <v>5907</v>
      </c>
      <c r="H1758" s="10" t="s">
        <v>5908</v>
      </c>
      <c r="I1758" s="11">
        <v>32.541111000000001</v>
      </c>
      <c r="J1758" s="11">
        <v>44.226111000000003</v>
      </c>
      <c r="K1758" s="10" t="s">
        <v>1351</v>
      </c>
    </row>
    <row r="1759" spans="1:11" ht="12" hidden="1" customHeight="1">
      <c r="A1759" s="10" t="s">
        <v>56</v>
      </c>
      <c r="B1759" s="10" t="s">
        <v>4</v>
      </c>
      <c r="C1759" s="10" t="s">
        <v>258</v>
      </c>
      <c r="D1759" s="10" t="s">
        <v>4</v>
      </c>
      <c r="E1759" s="11">
        <v>1208246</v>
      </c>
      <c r="F1759" s="10" t="s">
        <v>5909</v>
      </c>
      <c r="G1759" s="10" t="s">
        <v>5910</v>
      </c>
      <c r="H1759" s="10" t="s">
        <v>5911</v>
      </c>
      <c r="I1759" s="11">
        <v>32.620119000000003</v>
      </c>
      <c r="J1759" s="11">
        <v>43.973540999999997</v>
      </c>
      <c r="K1759" s="10" t="s">
        <v>1351</v>
      </c>
    </row>
    <row r="1760" spans="1:11" ht="12" hidden="1" customHeight="1">
      <c r="A1760" s="10" t="s">
        <v>56</v>
      </c>
      <c r="B1760" s="10" t="s">
        <v>4</v>
      </c>
      <c r="C1760" s="10" t="s">
        <v>258</v>
      </c>
      <c r="D1760" s="10" t="s">
        <v>4</v>
      </c>
      <c r="E1760" s="11">
        <v>1208311</v>
      </c>
      <c r="F1760" s="10" t="s">
        <v>5912</v>
      </c>
      <c r="G1760" s="10" t="s">
        <v>5913</v>
      </c>
      <c r="H1760" s="10" t="s">
        <v>5914</v>
      </c>
      <c r="I1760" s="11">
        <v>32.58661</v>
      </c>
      <c r="J1760" s="11">
        <v>44.015295000000002</v>
      </c>
      <c r="K1760" s="10" t="s">
        <v>1351</v>
      </c>
    </row>
    <row r="1761" spans="1:11" ht="12" hidden="1" customHeight="1">
      <c r="A1761" s="10" t="s">
        <v>56</v>
      </c>
      <c r="B1761" s="10" t="s">
        <v>4</v>
      </c>
      <c r="C1761" s="10" t="s">
        <v>258</v>
      </c>
      <c r="D1761" s="10" t="s">
        <v>4</v>
      </c>
      <c r="E1761" s="11">
        <v>1208281</v>
      </c>
      <c r="F1761" s="10" t="s">
        <v>1096</v>
      </c>
      <c r="G1761" s="10" t="s">
        <v>589</v>
      </c>
      <c r="H1761" s="10" t="s">
        <v>5915</v>
      </c>
      <c r="I1761" s="11">
        <v>32.651744999999998</v>
      </c>
      <c r="J1761" s="11">
        <v>44.040681999999997</v>
      </c>
      <c r="K1761" s="10" t="s">
        <v>1351</v>
      </c>
    </row>
    <row r="1762" spans="1:11" ht="12" hidden="1" customHeight="1">
      <c r="A1762" s="10" t="s">
        <v>56</v>
      </c>
      <c r="B1762" s="10" t="s">
        <v>4</v>
      </c>
      <c r="C1762" s="10" t="s">
        <v>258</v>
      </c>
      <c r="D1762" s="10" t="s">
        <v>4</v>
      </c>
      <c r="E1762" s="11">
        <v>1207542</v>
      </c>
      <c r="F1762" s="10" t="s">
        <v>5916</v>
      </c>
      <c r="G1762" s="10" t="s">
        <v>5917</v>
      </c>
      <c r="H1762" s="10" t="s">
        <v>5918</v>
      </c>
      <c r="I1762" s="11">
        <v>32.621557000000003</v>
      </c>
      <c r="J1762" s="11">
        <v>43.997970000000002</v>
      </c>
      <c r="K1762" s="10" t="s">
        <v>1351</v>
      </c>
    </row>
    <row r="1763" spans="1:11" ht="12" hidden="1" customHeight="1">
      <c r="A1763" s="10" t="s">
        <v>56</v>
      </c>
      <c r="B1763" s="10" t="s">
        <v>4</v>
      </c>
      <c r="C1763" s="10" t="s">
        <v>258</v>
      </c>
      <c r="D1763" s="10" t="s">
        <v>4</v>
      </c>
      <c r="E1763" s="11">
        <v>1208264</v>
      </c>
      <c r="F1763" s="10" t="s">
        <v>5919</v>
      </c>
      <c r="G1763" s="10" t="s">
        <v>5920</v>
      </c>
      <c r="H1763" s="10" t="s">
        <v>5921</v>
      </c>
      <c r="I1763" s="11">
        <v>32.619106000000002</v>
      </c>
      <c r="J1763" s="11">
        <v>44.023890000000002</v>
      </c>
      <c r="K1763" s="10" t="s">
        <v>1351</v>
      </c>
    </row>
    <row r="1764" spans="1:11" ht="12" hidden="1" customHeight="1">
      <c r="A1764" s="10" t="s">
        <v>56</v>
      </c>
      <c r="B1764" s="10" t="s">
        <v>4</v>
      </c>
      <c r="C1764" s="10" t="s">
        <v>258</v>
      </c>
      <c r="D1764" s="10" t="s">
        <v>4</v>
      </c>
      <c r="E1764" s="11">
        <v>1208314</v>
      </c>
      <c r="F1764" s="10" t="s">
        <v>1097</v>
      </c>
      <c r="G1764" s="10" t="s">
        <v>591</v>
      </c>
      <c r="H1764" s="10" t="s">
        <v>5922</v>
      </c>
      <c r="I1764" s="11">
        <v>32.594499999999996</v>
      </c>
      <c r="J1764" s="11">
        <v>44.0212</v>
      </c>
      <c r="K1764" s="10" t="s">
        <v>1351</v>
      </c>
    </row>
    <row r="1765" spans="1:11" ht="12" hidden="1" customHeight="1">
      <c r="A1765" s="10" t="s">
        <v>56</v>
      </c>
      <c r="B1765" s="10" t="s">
        <v>4</v>
      </c>
      <c r="C1765" s="10" t="s">
        <v>258</v>
      </c>
      <c r="D1765" s="10" t="s">
        <v>4</v>
      </c>
      <c r="E1765" s="11">
        <v>1208274</v>
      </c>
      <c r="F1765" s="10" t="s">
        <v>5923</v>
      </c>
      <c r="G1765" s="10" t="s">
        <v>5924</v>
      </c>
      <c r="H1765" s="10" t="s">
        <v>5925</v>
      </c>
      <c r="I1765" s="11">
        <v>32.721131999999997</v>
      </c>
      <c r="J1765" s="11">
        <v>44.107805999999997</v>
      </c>
      <c r="K1765" s="10" t="s">
        <v>1351</v>
      </c>
    </row>
    <row r="1766" spans="1:11" ht="12" hidden="1" customHeight="1">
      <c r="A1766" s="10" t="s">
        <v>56</v>
      </c>
      <c r="B1766" s="10" t="s">
        <v>4</v>
      </c>
      <c r="C1766" s="10" t="s">
        <v>258</v>
      </c>
      <c r="D1766" s="10" t="s">
        <v>4</v>
      </c>
      <c r="E1766" s="11">
        <v>1208304</v>
      </c>
      <c r="F1766" s="10" t="s">
        <v>5926</v>
      </c>
      <c r="G1766" s="10" t="s">
        <v>5927</v>
      </c>
      <c r="H1766" s="10" t="s">
        <v>5928</v>
      </c>
      <c r="I1766" s="11">
        <v>32.503375439999999</v>
      </c>
      <c r="J1766" s="11">
        <v>43.887175560000003</v>
      </c>
      <c r="K1766" s="10" t="s">
        <v>1351</v>
      </c>
    </row>
    <row r="1767" spans="1:11" ht="12" hidden="1" customHeight="1">
      <c r="A1767" s="10" t="s">
        <v>56</v>
      </c>
      <c r="B1767" s="10" t="s">
        <v>4</v>
      </c>
      <c r="C1767" s="10" t="s">
        <v>258</v>
      </c>
      <c r="D1767" s="10" t="s">
        <v>4</v>
      </c>
      <c r="E1767" s="11">
        <v>1208166</v>
      </c>
      <c r="F1767" s="10" t="s">
        <v>1098</v>
      </c>
      <c r="G1767" s="10" t="s">
        <v>592</v>
      </c>
      <c r="H1767" s="10" t="s">
        <v>5929</v>
      </c>
      <c r="I1767" s="11">
        <v>32.613333330000003</v>
      </c>
      <c r="J1767" s="11">
        <v>44.021944439999999</v>
      </c>
      <c r="K1767" s="10" t="s">
        <v>1351</v>
      </c>
    </row>
    <row r="1768" spans="1:11" ht="12" hidden="1" customHeight="1">
      <c r="A1768" s="10" t="s">
        <v>56</v>
      </c>
      <c r="B1768" s="10" t="s">
        <v>4</v>
      </c>
      <c r="C1768" s="10" t="s">
        <v>258</v>
      </c>
      <c r="D1768" s="10" t="s">
        <v>4</v>
      </c>
      <c r="E1768" s="11">
        <v>1207930</v>
      </c>
      <c r="F1768" s="10" t="s">
        <v>5930</v>
      </c>
      <c r="G1768" s="10" t="s">
        <v>5931</v>
      </c>
      <c r="H1768" s="10" t="s">
        <v>5932</v>
      </c>
      <c r="I1768" s="11">
        <v>32.605556</v>
      </c>
      <c r="J1768" s="11">
        <v>44.028888999999999</v>
      </c>
      <c r="K1768" s="10" t="s">
        <v>1351</v>
      </c>
    </row>
    <row r="1769" spans="1:11" ht="12" hidden="1" customHeight="1">
      <c r="A1769" s="10" t="s">
        <v>56</v>
      </c>
      <c r="B1769" s="10" t="s">
        <v>4</v>
      </c>
      <c r="C1769" s="10" t="s">
        <v>258</v>
      </c>
      <c r="D1769" s="10" t="s">
        <v>4</v>
      </c>
      <c r="E1769" s="11">
        <v>1208144</v>
      </c>
      <c r="F1769" s="10" t="s">
        <v>5933</v>
      </c>
      <c r="G1769" s="10" t="s">
        <v>5934</v>
      </c>
      <c r="H1769" s="10" t="s">
        <v>5935</v>
      </c>
      <c r="I1769" s="11">
        <v>32.623055559999997</v>
      </c>
      <c r="J1769" s="11">
        <v>44.02638889</v>
      </c>
      <c r="K1769" s="10" t="s">
        <v>1351</v>
      </c>
    </row>
    <row r="1770" spans="1:11" ht="12" hidden="1" customHeight="1">
      <c r="A1770" s="10" t="s">
        <v>56</v>
      </c>
      <c r="B1770" s="10" t="s">
        <v>4</v>
      </c>
      <c r="C1770" s="10" t="s">
        <v>258</v>
      </c>
      <c r="D1770" s="10" t="s">
        <v>4</v>
      </c>
      <c r="E1770" s="11">
        <v>1208198</v>
      </c>
      <c r="F1770" s="10" t="s">
        <v>5936</v>
      </c>
      <c r="G1770" s="10" t="s">
        <v>5937</v>
      </c>
      <c r="H1770" s="10" t="s">
        <v>5938</v>
      </c>
      <c r="I1770" s="11">
        <v>32.600802000000002</v>
      </c>
      <c r="J1770" s="11">
        <v>44.042189999999998</v>
      </c>
      <c r="K1770" s="10" t="s">
        <v>1351</v>
      </c>
    </row>
    <row r="1771" spans="1:11" ht="12" hidden="1" customHeight="1">
      <c r="A1771" s="10" t="s">
        <v>56</v>
      </c>
      <c r="B1771" s="10" t="s">
        <v>4</v>
      </c>
      <c r="C1771" s="10" t="s">
        <v>258</v>
      </c>
      <c r="D1771" s="10" t="s">
        <v>4</v>
      </c>
      <c r="E1771" s="11">
        <v>1207583</v>
      </c>
      <c r="F1771" s="10" t="s">
        <v>5939</v>
      </c>
      <c r="G1771" s="10" t="s">
        <v>5940</v>
      </c>
      <c r="H1771" s="10" t="s">
        <v>5941</v>
      </c>
      <c r="I1771" s="11">
        <v>32.68</v>
      </c>
      <c r="J1771" s="11">
        <v>44.01</v>
      </c>
      <c r="K1771" s="10" t="s">
        <v>1351</v>
      </c>
    </row>
    <row r="1772" spans="1:11" ht="12" hidden="1" customHeight="1">
      <c r="A1772" s="10" t="s">
        <v>56</v>
      </c>
      <c r="B1772" s="10" t="s">
        <v>4</v>
      </c>
      <c r="C1772" s="10" t="s">
        <v>258</v>
      </c>
      <c r="D1772" s="10" t="s">
        <v>4</v>
      </c>
      <c r="E1772" s="11">
        <v>1207917</v>
      </c>
      <c r="F1772" s="10" t="s">
        <v>5942</v>
      </c>
      <c r="G1772" s="10" t="s">
        <v>5943</v>
      </c>
      <c r="H1772" s="10" t="s">
        <v>5944</v>
      </c>
      <c r="I1772" s="11">
        <v>32.598056</v>
      </c>
      <c r="J1772" s="11">
        <v>44.056111000000001</v>
      </c>
      <c r="K1772" s="10" t="s">
        <v>1351</v>
      </c>
    </row>
    <row r="1773" spans="1:11" ht="12" hidden="1" customHeight="1">
      <c r="A1773" s="10" t="s">
        <v>56</v>
      </c>
      <c r="B1773" s="10" t="s">
        <v>4</v>
      </c>
      <c r="C1773" s="10" t="s">
        <v>258</v>
      </c>
      <c r="D1773" s="10" t="s">
        <v>4</v>
      </c>
      <c r="E1773" s="11">
        <v>1208032</v>
      </c>
      <c r="F1773" s="10" t="s">
        <v>5945</v>
      </c>
      <c r="G1773" s="10" t="s">
        <v>5946</v>
      </c>
      <c r="H1773" s="10" t="s">
        <v>5947</v>
      </c>
      <c r="I1773" s="11">
        <v>32.662018000000003</v>
      </c>
      <c r="J1773" s="11">
        <v>43.988309000000001</v>
      </c>
      <c r="K1773" s="10" t="s">
        <v>1351</v>
      </c>
    </row>
    <row r="1774" spans="1:11" ht="12" hidden="1" customHeight="1">
      <c r="A1774" s="10" t="s">
        <v>56</v>
      </c>
      <c r="B1774" s="10" t="s">
        <v>4</v>
      </c>
      <c r="C1774" s="10" t="s">
        <v>258</v>
      </c>
      <c r="D1774" s="10" t="s">
        <v>4</v>
      </c>
      <c r="E1774" s="11">
        <v>1208195</v>
      </c>
      <c r="F1774" s="10" t="s">
        <v>5948</v>
      </c>
      <c r="G1774" s="10" t="s">
        <v>5949</v>
      </c>
      <c r="H1774" s="10" t="s">
        <v>5950</v>
      </c>
      <c r="I1774" s="11">
        <v>32.503375439999999</v>
      </c>
      <c r="J1774" s="11">
        <v>43.887175560000003</v>
      </c>
      <c r="K1774" s="10" t="s">
        <v>1351</v>
      </c>
    </row>
    <row r="1775" spans="1:11" ht="12" hidden="1" customHeight="1">
      <c r="A1775" s="10" t="s">
        <v>56</v>
      </c>
      <c r="B1775" s="10" t="s">
        <v>4</v>
      </c>
      <c r="C1775" s="10" t="s">
        <v>258</v>
      </c>
      <c r="D1775" s="10" t="s">
        <v>4</v>
      </c>
      <c r="E1775" s="11">
        <v>1208192</v>
      </c>
      <c r="F1775" s="10" t="s">
        <v>5951</v>
      </c>
      <c r="G1775" s="10" t="s">
        <v>5952</v>
      </c>
      <c r="H1775" s="10" t="s">
        <v>5953</v>
      </c>
      <c r="I1775" s="11">
        <v>32.383699999999997</v>
      </c>
      <c r="J1775" s="11">
        <v>43.572699999999998</v>
      </c>
      <c r="K1775" s="10" t="s">
        <v>1351</v>
      </c>
    </row>
    <row r="1776" spans="1:11" ht="12" hidden="1" customHeight="1">
      <c r="A1776" s="10" t="s">
        <v>56</v>
      </c>
      <c r="B1776" s="10" t="s">
        <v>4</v>
      </c>
      <c r="C1776" s="10" t="s">
        <v>258</v>
      </c>
      <c r="D1776" s="10" t="s">
        <v>4</v>
      </c>
      <c r="E1776" s="11">
        <v>1207880</v>
      </c>
      <c r="F1776" s="10" t="s">
        <v>5954</v>
      </c>
      <c r="G1776" s="10" t="s">
        <v>5955</v>
      </c>
      <c r="H1776" s="10" t="s">
        <v>5956</v>
      </c>
      <c r="I1776" s="11">
        <v>32.584443999999998</v>
      </c>
      <c r="J1776" s="11">
        <v>44.101111000000003</v>
      </c>
      <c r="K1776" s="10" t="s">
        <v>1351</v>
      </c>
    </row>
    <row r="1777" spans="1:11" ht="12" hidden="1" customHeight="1">
      <c r="A1777" s="10" t="s">
        <v>56</v>
      </c>
      <c r="B1777" s="10" t="s">
        <v>4</v>
      </c>
      <c r="C1777" s="10" t="s">
        <v>258</v>
      </c>
      <c r="D1777" s="10" t="s">
        <v>4</v>
      </c>
      <c r="E1777" s="11">
        <v>1207594</v>
      </c>
      <c r="F1777" s="10" t="s">
        <v>5957</v>
      </c>
      <c r="G1777" s="10" t="s">
        <v>5958</v>
      </c>
      <c r="H1777" s="10" t="s">
        <v>4103</v>
      </c>
      <c r="I1777" s="11">
        <v>32.340000000000003</v>
      </c>
      <c r="J1777" s="11">
        <v>44.02</v>
      </c>
      <c r="K1777" s="10" t="s">
        <v>1351</v>
      </c>
    </row>
    <row r="1778" spans="1:11" ht="12" hidden="1" customHeight="1">
      <c r="A1778" s="10" t="s">
        <v>56</v>
      </c>
      <c r="B1778" s="10" t="s">
        <v>4</v>
      </c>
      <c r="C1778" s="10" t="s">
        <v>258</v>
      </c>
      <c r="D1778" s="10" t="s">
        <v>4</v>
      </c>
      <c r="E1778" s="11">
        <v>1207929</v>
      </c>
      <c r="F1778" s="10" t="s">
        <v>1099</v>
      </c>
      <c r="G1778" s="10" t="s">
        <v>594</v>
      </c>
      <c r="H1778" s="10" t="s">
        <v>5959</v>
      </c>
      <c r="I1778" s="11">
        <v>32.605277999999998</v>
      </c>
      <c r="J1778" s="11">
        <v>44.088889000000002</v>
      </c>
      <c r="K1778" s="10" t="s">
        <v>1351</v>
      </c>
    </row>
    <row r="1779" spans="1:11" ht="12" hidden="1" customHeight="1">
      <c r="A1779" s="10" t="s">
        <v>56</v>
      </c>
      <c r="B1779" s="10" t="s">
        <v>4</v>
      </c>
      <c r="C1779" s="10" t="s">
        <v>258</v>
      </c>
      <c r="D1779" s="10" t="s">
        <v>4</v>
      </c>
      <c r="E1779" s="11">
        <v>1208244</v>
      </c>
      <c r="F1779" s="10" t="s">
        <v>5960</v>
      </c>
      <c r="G1779" s="10" t="s">
        <v>5961</v>
      </c>
      <c r="H1779" s="10" t="s">
        <v>5962</v>
      </c>
      <c r="I1779" s="11">
        <v>32.627882</v>
      </c>
      <c r="J1779" s="11">
        <v>43.976565999999998</v>
      </c>
      <c r="K1779" s="10" t="s">
        <v>1351</v>
      </c>
    </row>
    <row r="1780" spans="1:11" ht="12" hidden="1" customHeight="1">
      <c r="A1780" s="10" t="s">
        <v>56</v>
      </c>
      <c r="B1780" s="10" t="s">
        <v>4</v>
      </c>
      <c r="C1780" s="10" t="s">
        <v>258</v>
      </c>
      <c r="D1780" s="10" t="s">
        <v>4</v>
      </c>
      <c r="E1780" s="11">
        <v>1208297</v>
      </c>
      <c r="F1780" s="10" t="s">
        <v>5963</v>
      </c>
      <c r="G1780" s="10" t="s">
        <v>5964</v>
      </c>
      <c r="H1780" s="10" t="s">
        <v>5965</v>
      </c>
      <c r="I1780" s="11">
        <v>32.582949999999997</v>
      </c>
      <c r="J1780" s="11">
        <v>44.002727999999998</v>
      </c>
      <c r="K1780" s="10" t="s">
        <v>1351</v>
      </c>
    </row>
    <row r="1781" spans="1:11" ht="12" hidden="1" customHeight="1">
      <c r="A1781" s="10" t="s">
        <v>56</v>
      </c>
      <c r="B1781" s="10" t="s">
        <v>4</v>
      </c>
      <c r="C1781" s="10" t="s">
        <v>258</v>
      </c>
      <c r="D1781" s="10" t="s">
        <v>4</v>
      </c>
      <c r="E1781" s="11">
        <v>1208258</v>
      </c>
      <c r="F1781" s="10" t="s">
        <v>5966</v>
      </c>
      <c r="G1781" s="10" t="s">
        <v>5967</v>
      </c>
      <c r="H1781" s="10" t="s">
        <v>5968</v>
      </c>
      <c r="I1781" s="11">
        <v>32.561501</v>
      </c>
      <c r="J1781" s="11">
        <v>44.017662000000001</v>
      </c>
      <c r="K1781" s="10" t="s">
        <v>1351</v>
      </c>
    </row>
    <row r="1782" spans="1:11" ht="12" hidden="1" customHeight="1">
      <c r="A1782" s="10" t="s">
        <v>56</v>
      </c>
      <c r="B1782" s="10" t="s">
        <v>4</v>
      </c>
      <c r="C1782" s="10" t="s">
        <v>258</v>
      </c>
      <c r="D1782" s="10" t="s">
        <v>4</v>
      </c>
      <c r="E1782" s="11">
        <v>1208206</v>
      </c>
      <c r="F1782" s="10" t="s">
        <v>1100</v>
      </c>
      <c r="G1782" s="10" t="s">
        <v>595</v>
      </c>
      <c r="H1782" s="10" t="s">
        <v>5969</v>
      </c>
      <c r="I1782" s="11">
        <v>32.503375439999999</v>
      </c>
      <c r="J1782" s="11">
        <v>43.887175560000003</v>
      </c>
      <c r="K1782" s="10" t="s">
        <v>1351</v>
      </c>
    </row>
    <row r="1783" spans="1:11" ht="12" hidden="1" customHeight="1">
      <c r="A1783" s="10" t="s">
        <v>56</v>
      </c>
      <c r="B1783" s="10" t="s">
        <v>4</v>
      </c>
      <c r="C1783" s="10" t="s">
        <v>258</v>
      </c>
      <c r="D1783" s="10" t="s">
        <v>4</v>
      </c>
      <c r="E1783" s="11">
        <v>1208210</v>
      </c>
      <c r="F1783" s="10" t="s">
        <v>5970</v>
      </c>
      <c r="G1783" s="10" t="s">
        <v>5971</v>
      </c>
      <c r="H1783" s="10" t="s">
        <v>5972</v>
      </c>
      <c r="I1783" s="11">
        <v>32.686205000000001</v>
      </c>
      <c r="J1783" s="11">
        <v>44.164648</v>
      </c>
      <c r="K1783" s="10" t="s">
        <v>1351</v>
      </c>
    </row>
    <row r="1784" spans="1:11" ht="12" hidden="1" customHeight="1">
      <c r="A1784" s="10" t="s">
        <v>56</v>
      </c>
      <c r="B1784" s="10" t="s">
        <v>4</v>
      </c>
      <c r="C1784" s="10" t="s">
        <v>258</v>
      </c>
      <c r="D1784" s="10" t="s">
        <v>4</v>
      </c>
      <c r="E1784" s="11">
        <v>1207980</v>
      </c>
      <c r="F1784" s="10" t="s">
        <v>5973</v>
      </c>
      <c r="G1784" s="10" t="s">
        <v>5974</v>
      </c>
      <c r="H1784" s="10" t="s">
        <v>5975</v>
      </c>
      <c r="I1784" s="11">
        <v>32.632778000000002</v>
      </c>
      <c r="J1784" s="11">
        <v>44.482909999999997</v>
      </c>
      <c r="K1784" s="10" t="s">
        <v>1351</v>
      </c>
    </row>
    <row r="1785" spans="1:11" ht="12" hidden="1" customHeight="1">
      <c r="A1785" s="10" t="s">
        <v>56</v>
      </c>
      <c r="B1785" s="10" t="s">
        <v>4</v>
      </c>
      <c r="C1785" s="10" t="s">
        <v>258</v>
      </c>
      <c r="D1785" s="10" t="s">
        <v>4</v>
      </c>
      <c r="E1785" s="11">
        <v>1207984</v>
      </c>
      <c r="F1785" s="10" t="s">
        <v>5976</v>
      </c>
      <c r="G1785" s="10" t="s">
        <v>5977</v>
      </c>
      <c r="H1785" s="10" t="s">
        <v>5978</v>
      </c>
      <c r="I1785" s="11">
        <v>32.635556000000001</v>
      </c>
      <c r="J1785" s="11">
        <v>43.984444000000003</v>
      </c>
      <c r="K1785" s="10" t="s">
        <v>1351</v>
      </c>
    </row>
    <row r="1786" spans="1:11" ht="12" hidden="1" customHeight="1">
      <c r="A1786" s="10" t="s">
        <v>56</v>
      </c>
      <c r="B1786" s="10" t="s">
        <v>4</v>
      </c>
      <c r="C1786" s="10" t="s">
        <v>258</v>
      </c>
      <c r="D1786" s="10" t="s">
        <v>4</v>
      </c>
      <c r="E1786" s="11">
        <v>1207904</v>
      </c>
      <c r="F1786" s="10" t="s">
        <v>5979</v>
      </c>
      <c r="G1786" s="10" t="s">
        <v>5980</v>
      </c>
      <c r="H1786" s="10" t="s">
        <v>5981</v>
      </c>
      <c r="I1786" s="11">
        <v>32.591667000000001</v>
      </c>
      <c r="J1786" s="11">
        <v>44.021667000000001</v>
      </c>
      <c r="K1786" s="10" t="s">
        <v>1351</v>
      </c>
    </row>
    <row r="1787" spans="1:11" ht="12" hidden="1" customHeight="1">
      <c r="A1787" s="10" t="s">
        <v>56</v>
      </c>
      <c r="B1787" s="10" t="s">
        <v>4</v>
      </c>
      <c r="C1787" s="10" t="s">
        <v>258</v>
      </c>
      <c r="D1787" s="10" t="s">
        <v>4</v>
      </c>
      <c r="E1787" s="11">
        <v>1207901</v>
      </c>
      <c r="F1787" s="10" t="s">
        <v>5982</v>
      </c>
      <c r="G1787" s="10" t="s">
        <v>5983</v>
      </c>
      <c r="H1787" s="10" t="s">
        <v>5984</v>
      </c>
      <c r="I1787" s="11">
        <v>32.589722000000002</v>
      </c>
      <c r="J1787" s="11">
        <v>44.020277999999998</v>
      </c>
      <c r="K1787" s="10" t="s">
        <v>1351</v>
      </c>
    </row>
    <row r="1788" spans="1:11" ht="12" hidden="1" customHeight="1">
      <c r="A1788" s="10" t="s">
        <v>56</v>
      </c>
      <c r="B1788" s="10" t="s">
        <v>4</v>
      </c>
      <c r="C1788" s="10" t="s">
        <v>258</v>
      </c>
      <c r="D1788" s="10" t="s">
        <v>4</v>
      </c>
      <c r="E1788" s="11">
        <v>1207918</v>
      </c>
      <c r="F1788" s="10" t="s">
        <v>5985</v>
      </c>
      <c r="G1788" s="10" t="s">
        <v>5986</v>
      </c>
      <c r="H1788" s="10" t="s">
        <v>5987</v>
      </c>
      <c r="I1788" s="11">
        <v>32.600555999999997</v>
      </c>
      <c r="J1788" s="11">
        <v>44.024444000000003</v>
      </c>
      <c r="K1788" s="10" t="s">
        <v>1351</v>
      </c>
    </row>
    <row r="1789" spans="1:11" ht="12" hidden="1" customHeight="1">
      <c r="A1789" s="10" t="s">
        <v>56</v>
      </c>
      <c r="B1789" s="10" t="s">
        <v>4</v>
      </c>
      <c r="C1789" s="10" t="s">
        <v>258</v>
      </c>
      <c r="D1789" s="10" t="s">
        <v>4</v>
      </c>
      <c r="E1789" s="11">
        <v>1208310</v>
      </c>
      <c r="F1789" s="10" t="s">
        <v>5988</v>
      </c>
      <c r="G1789" s="10" t="s">
        <v>5989</v>
      </c>
      <c r="H1789" s="10" t="s">
        <v>3041</v>
      </c>
      <c r="I1789" s="11">
        <v>32.605319999999999</v>
      </c>
      <c r="J1789" s="11">
        <v>43.993116999999998</v>
      </c>
      <c r="K1789" s="10" t="s">
        <v>1351</v>
      </c>
    </row>
    <row r="1790" spans="1:11" ht="12" hidden="1" customHeight="1">
      <c r="A1790" s="10" t="s">
        <v>56</v>
      </c>
      <c r="B1790" s="10" t="s">
        <v>4</v>
      </c>
      <c r="C1790" s="10" t="s">
        <v>258</v>
      </c>
      <c r="D1790" s="10" t="s">
        <v>4</v>
      </c>
      <c r="E1790" s="11">
        <v>1207861</v>
      </c>
      <c r="F1790" s="10" t="s">
        <v>5990</v>
      </c>
      <c r="G1790" s="10" t="s">
        <v>5991</v>
      </c>
      <c r="H1790" s="10" t="s">
        <v>5992</v>
      </c>
      <c r="I1790" s="11">
        <v>32.577221999999999</v>
      </c>
      <c r="J1790" s="11">
        <v>44.006943999999997</v>
      </c>
      <c r="K1790" s="10" t="s">
        <v>1351</v>
      </c>
    </row>
    <row r="1791" spans="1:11" ht="12" hidden="1" customHeight="1">
      <c r="A1791" s="10" t="s">
        <v>56</v>
      </c>
      <c r="B1791" s="10" t="s">
        <v>4</v>
      </c>
      <c r="C1791" s="10" t="s">
        <v>258</v>
      </c>
      <c r="D1791" s="10" t="s">
        <v>4</v>
      </c>
      <c r="E1791" s="11">
        <v>1207921</v>
      </c>
      <c r="F1791" s="10" t="s">
        <v>5993</v>
      </c>
      <c r="G1791" s="10" t="s">
        <v>5994</v>
      </c>
      <c r="H1791" s="10" t="s">
        <v>5995</v>
      </c>
      <c r="I1791" s="11">
        <v>32.601388999999998</v>
      </c>
      <c r="J1791" s="11">
        <v>43.981943999999999</v>
      </c>
      <c r="K1791" s="10" t="s">
        <v>1351</v>
      </c>
    </row>
    <row r="1792" spans="1:11" ht="12" hidden="1" customHeight="1">
      <c r="A1792" s="10" t="s">
        <v>56</v>
      </c>
      <c r="B1792" s="10" t="s">
        <v>4</v>
      </c>
      <c r="C1792" s="10" t="s">
        <v>258</v>
      </c>
      <c r="D1792" s="10" t="s">
        <v>4</v>
      </c>
      <c r="E1792" s="11">
        <v>1207846</v>
      </c>
      <c r="F1792" s="10" t="s">
        <v>5996</v>
      </c>
      <c r="G1792" s="10" t="s">
        <v>5997</v>
      </c>
      <c r="H1792" s="10" t="s">
        <v>5998</v>
      </c>
      <c r="I1792" s="11">
        <v>32.567777999999997</v>
      </c>
      <c r="J1792" s="11">
        <v>44.015555999999997</v>
      </c>
      <c r="K1792" s="10" t="s">
        <v>1351</v>
      </c>
    </row>
    <row r="1793" spans="1:11" ht="12" hidden="1" customHeight="1">
      <c r="A1793" s="10" t="s">
        <v>56</v>
      </c>
      <c r="B1793" s="10" t="s">
        <v>4</v>
      </c>
      <c r="C1793" s="10" t="s">
        <v>258</v>
      </c>
      <c r="D1793" s="10" t="s">
        <v>4</v>
      </c>
      <c r="E1793" s="11">
        <v>1207934</v>
      </c>
      <c r="F1793" s="10" t="s">
        <v>5999</v>
      </c>
      <c r="G1793" s="10" t="s">
        <v>2677</v>
      </c>
      <c r="H1793" s="10" t="s">
        <v>1730</v>
      </c>
      <c r="I1793" s="11">
        <v>32.606943999999999</v>
      </c>
      <c r="J1793" s="11">
        <v>44.003889000000001</v>
      </c>
      <c r="K1793" s="10" t="s">
        <v>1351</v>
      </c>
    </row>
    <row r="1794" spans="1:11" ht="12" hidden="1" customHeight="1">
      <c r="A1794" s="10" t="s">
        <v>56</v>
      </c>
      <c r="B1794" s="10" t="s">
        <v>4</v>
      </c>
      <c r="C1794" s="10" t="s">
        <v>258</v>
      </c>
      <c r="D1794" s="10" t="s">
        <v>4</v>
      </c>
      <c r="E1794" s="11">
        <v>1207911</v>
      </c>
      <c r="F1794" s="10" t="s">
        <v>6000</v>
      </c>
      <c r="G1794" s="10" t="s">
        <v>4540</v>
      </c>
      <c r="H1794" s="10" t="s">
        <v>6001</v>
      </c>
      <c r="I1794" s="11">
        <v>32.594166999999999</v>
      </c>
      <c r="J1794" s="11">
        <v>44.009166999999998</v>
      </c>
      <c r="K1794" s="10" t="s">
        <v>1351</v>
      </c>
    </row>
    <row r="1795" spans="1:11" ht="12" hidden="1" customHeight="1">
      <c r="A1795" s="10" t="s">
        <v>56</v>
      </c>
      <c r="B1795" s="10" t="s">
        <v>4</v>
      </c>
      <c r="C1795" s="10" t="s">
        <v>258</v>
      </c>
      <c r="D1795" s="10" t="s">
        <v>4</v>
      </c>
      <c r="E1795" s="11">
        <v>1207847</v>
      </c>
      <c r="F1795" s="10" t="s">
        <v>1101</v>
      </c>
      <c r="G1795" s="10" t="s">
        <v>596</v>
      </c>
      <c r="H1795" s="10" t="s">
        <v>6002</v>
      </c>
      <c r="I1795" s="11">
        <v>32.568055999999999</v>
      </c>
      <c r="J1795" s="11">
        <v>44.027222000000002</v>
      </c>
      <c r="K1795" s="10" t="s">
        <v>1351</v>
      </c>
    </row>
    <row r="1796" spans="1:11" ht="12" hidden="1" customHeight="1">
      <c r="A1796" s="10" t="s">
        <v>56</v>
      </c>
      <c r="B1796" s="10" t="s">
        <v>4</v>
      </c>
      <c r="C1796" s="10" t="s">
        <v>258</v>
      </c>
      <c r="D1796" s="10" t="s">
        <v>4</v>
      </c>
      <c r="E1796" s="11">
        <v>1207549</v>
      </c>
      <c r="F1796" s="10" t="s">
        <v>1102</v>
      </c>
      <c r="G1796" s="10" t="s">
        <v>4</v>
      </c>
      <c r="H1796" s="10" t="s">
        <v>6003</v>
      </c>
      <c r="I1796" s="11">
        <v>32.590000000000003</v>
      </c>
      <c r="J1796" s="11">
        <v>44.02</v>
      </c>
      <c r="K1796" s="10" t="s">
        <v>1351</v>
      </c>
    </row>
    <row r="1797" spans="1:11" ht="12" hidden="1" customHeight="1">
      <c r="A1797" s="10" t="s">
        <v>56</v>
      </c>
      <c r="B1797" s="10" t="s">
        <v>4</v>
      </c>
      <c r="C1797" s="10" t="s">
        <v>258</v>
      </c>
      <c r="D1797" s="10" t="s">
        <v>4</v>
      </c>
      <c r="E1797" s="11">
        <v>1207960</v>
      </c>
      <c r="F1797" s="10" t="s">
        <v>1103</v>
      </c>
      <c r="G1797" s="10" t="s">
        <v>597</v>
      </c>
      <c r="H1797" s="10" t="s">
        <v>6004</v>
      </c>
      <c r="I1797" s="11">
        <v>32.619999999999997</v>
      </c>
      <c r="J1797" s="11">
        <v>44.032499999999999</v>
      </c>
      <c r="K1797" s="10" t="s">
        <v>1351</v>
      </c>
    </row>
    <row r="1798" spans="1:11" ht="12" hidden="1" customHeight="1">
      <c r="A1798" s="10" t="s">
        <v>56</v>
      </c>
      <c r="B1798" s="10" t="s">
        <v>4</v>
      </c>
      <c r="C1798" s="10" t="s">
        <v>258</v>
      </c>
      <c r="D1798" s="10" t="s">
        <v>4</v>
      </c>
      <c r="E1798" s="11">
        <v>1207963</v>
      </c>
      <c r="F1798" s="10" t="s">
        <v>1104</v>
      </c>
      <c r="G1798" s="10" t="s">
        <v>598</v>
      </c>
      <c r="H1798" s="10" t="s">
        <v>6005</v>
      </c>
      <c r="I1798" s="11">
        <v>32.620832999999998</v>
      </c>
      <c r="J1798" s="11">
        <v>44.039166999999999</v>
      </c>
      <c r="K1798" s="10" t="s">
        <v>1351</v>
      </c>
    </row>
    <row r="1799" spans="1:11" ht="12" hidden="1" customHeight="1">
      <c r="A1799" s="10" t="s">
        <v>56</v>
      </c>
      <c r="B1799" s="10" t="s">
        <v>4</v>
      </c>
      <c r="C1799" s="10" t="s">
        <v>258</v>
      </c>
      <c r="D1799" s="10" t="s">
        <v>4</v>
      </c>
      <c r="E1799" s="11">
        <v>1208309</v>
      </c>
      <c r="F1799" s="10" t="s">
        <v>1105</v>
      </c>
      <c r="G1799" s="10" t="s">
        <v>599</v>
      </c>
      <c r="H1799" s="10" t="s">
        <v>6006</v>
      </c>
      <c r="I1799" s="11">
        <v>32.365726000000002</v>
      </c>
      <c r="J1799" s="11">
        <v>44.023021999999997</v>
      </c>
      <c r="K1799" s="10" t="s">
        <v>1351</v>
      </c>
    </row>
    <row r="1800" spans="1:11" ht="12" hidden="1" customHeight="1">
      <c r="A1800" s="10" t="s">
        <v>56</v>
      </c>
      <c r="B1800" s="10" t="s">
        <v>4</v>
      </c>
      <c r="C1800" s="10" t="s">
        <v>258</v>
      </c>
      <c r="D1800" s="10" t="s">
        <v>4</v>
      </c>
      <c r="E1800" s="11">
        <v>1208301</v>
      </c>
      <c r="F1800" s="10" t="s">
        <v>1106</v>
      </c>
      <c r="G1800" s="10" t="s">
        <v>601</v>
      </c>
      <c r="H1800" s="10" t="s">
        <v>6007</v>
      </c>
      <c r="I1800" s="11">
        <v>32.556328000000001</v>
      </c>
      <c r="J1800" s="11">
        <v>43.980122000000001</v>
      </c>
      <c r="K1800" s="10" t="s">
        <v>1351</v>
      </c>
    </row>
    <row r="1801" spans="1:11" ht="12" hidden="1" customHeight="1">
      <c r="A1801" s="10" t="s">
        <v>57</v>
      </c>
      <c r="B1801" s="10" t="s">
        <v>5</v>
      </c>
      <c r="C1801" s="10" t="s">
        <v>261</v>
      </c>
      <c r="D1801" s="10" t="s">
        <v>259</v>
      </c>
      <c r="E1801" s="11">
        <v>1307578</v>
      </c>
      <c r="F1801" s="10" t="s">
        <v>6008</v>
      </c>
      <c r="G1801" s="10" t="s">
        <v>6009</v>
      </c>
      <c r="H1801" s="10" t="s">
        <v>6010</v>
      </c>
      <c r="I1801" s="11">
        <v>35.75</v>
      </c>
      <c r="J1801" s="11">
        <v>44.137999999999998</v>
      </c>
      <c r="K1801" s="10" t="s">
        <v>1351</v>
      </c>
    </row>
    <row r="1802" spans="1:11" ht="12" hidden="1" customHeight="1">
      <c r="A1802" s="10" t="s">
        <v>57</v>
      </c>
      <c r="B1802" s="10" t="s">
        <v>5</v>
      </c>
      <c r="C1802" s="10" t="s">
        <v>261</v>
      </c>
      <c r="D1802" s="10" t="s">
        <v>259</v>
      </c>
      <c r="E1802" s="11">
        <v>1307656</v>
      </c>
      <c r="F1802" s="10" t="s">
        <v>6011</v>
      </c>
      <c r="G1802" s="10" t="s">
        <v>6012</v>
      </c>
      <c r="H1802" s="10" t="s">
        <v>6013</v>
      </c>
      <c r="I1802" s="11">
        <v>35.630000000000003</v>
      </c>
      <c r="J1802" s="11">
        <v>44.01</v>
      </c>
      <c r="K1802" s="10" t="s">
        <v>1351</v>
      </c>
    </row>
    <row r="1803" spans="1:11" ht="12" hidden="1" customHeight="1">
      <c r="A1803" s="10" t="s">
        <v>57</v>
      </c>
      <c r="B1803" s="10" t="s">
        <v>5</v>
      </c>
      <c r="C1803" s="10" t="s">
        <v>261</v>
      </c>
      <c r="D1803" s="10" t="s">
        <v>259</v>
      </c>
      <c r="E1803" s="11">
        <v>1310658</v>
      </c>
      <c r="F1803" s="10" t="s">
        <v>6014</v>
      </c>
      <c r="G1803" s="10" t="s">
        <v>6015</v>
      </c>
      <c r="H1803" s="10" t="s">
        <v>293</v>
      </c>
      <c r="I1803" s="11">
        <v>35.623213</v>
      </c>
      <c r="J1803" s="11">
        <v>44.121242000000002</v>
      </c>
      <c r="K1803" s="10" t="s">
        <v>1351</v>
      </c>
    </row>
    <row r="1804" spans="1:11" ht="12" hidden="1" customHeight="1">
      <c r="A1804" s="10" t="s">
        <v>57</v>
      </c>
      <c r="B1804" s="10" t="s">
        <v>5</v>
      </c>
      <c r="C1804" s="10" t="s">
        <v>261</v>
      </c>
      <c r="D1804" s="10" t="s">
        <v>259</v>
      </c>
      <c r="E1804" s="11">
        <v>1311584</v>
      </c>
      <c r="F1804" s="10" t="s">
        <v>6016</v>
      </c>
      <c r="G1804" s="10" t="s">
        <v>4729</v>
      </c>
      <c r="H1804" s="10" t="s">
        <v>1730</v>
      </c>
      <c r="I1804" s="11">
        <v>35.670492000000003</v>
      </c>
      <c r="J1804" s="11">
        <v>44.067293999999997</v>
      </c>
      <c r="K1804" s="10" t="s">
        <v>1351</v>
      </c>
    </row>
    <row r="1805" spans="1:11" ht="12" hidden="1" customHeight="1">
      <c r="A1805" s="10" t="s">
        <v>57</v>
      </c>
      <c r="B1805" s="10" t="s">
        <v>5</v>
      </c>
      <c r="C1805" s="10" t="s">
        <v>261</v>
      </c>
      <c r="D1805" s="10" t="s">
        <v>259</v>
      </c>
      <c r="E1805" s="11">
        <v>1311240</v>
      </c>
      <c r="F1805" s="10" t="s">
        <v>6017</v>
      </c>
      <c r="G1805" s="10" t="s">
        <v>6018</v>
      </c>
      <c r="H1805" s="10" t="s">
        <v>6019</v>
      </c>
      <c r="I1805" s="11">
        <v>35.576152</v>
      </c>
      <c r="J1805" s="11">
        <v>44.133609</v>
      </c>
      <c r="K1805" s="10" t="s">
        <v>1351</v>
      </c>
    </row>
    <row r="1806" spans="1:11" ht="12" hidden="1" customHeight="1">
      <c r="A1806" s="10" t="s">
        <v>57</v>
      </c>
      <c r="B1806" s="10" t="s">
        <v>5</v>
      </c>
      <c r="C1806" s="10" t="s">
        <v>261</v>
      </c>
      <c r="D1806" s="10" t="s">
        <v>259</v>
      </c>
      <c r="E1806" s="11">
        <v>1311200</v>
      </c>
      <c r="F1806" s="10" t="s">
        <v>6020</v>
      </c>
      <c r="G1806" s="10" t="s">
        <v>6021</v>
      </c>
      <c r="H1806" s="10" t="s">
        <v>6022</v>
      </c>
      <c r="I1806" s="11">
        <v>35.594752999999997</v>
      </c>
      <c r="J1806" s="11">
        <v>44.160511</v>
      </c>
      <c r="K1806" s="10" t="s">
        <v>1351</v>
      </c>
    </row>
    <row r="1807" spans="1:11" ht="12" hidden="1" customHeight="1">
      <c r="A1807" s="10" t="s">
        <v>57</v>
      </c>
      <c r="B1807" s="10" t="s">
        <v>5</v>
      </c>
      <c r="C1807" s="10" t="s">
        <v>263</v>
      </c>
      <c r="D1807" s="10" t="s">
        <v>29</v>
      </c>
      <c r="E1807" s="11">
        <v>1310536</v>
      </c>
      <c r="F1807" s="10" t="s">
        <v>6023</v>
      </c>
      <c r="G1807" s="10" t="s">
        <v>6024</v>
      </c>
      <c r="H1807" s="10" t="s">
        <v>6025</v>
      </c>
      <c r="I1807" s="11">
        <v>35.049999999999997</v>
      </c>
      <c r="J1807" s="11">
        <v>44.37</v>
      </c>
      <c r="K1807" s="10" t="s">
        <v>1351</v>
      </c>
    </row>
    <row r="1808" spans="1:11" ht="12" hidden="1" customHeight="1">
      <c r="A1808" s="10" t="s">
        <v>57</v>
      </c>
      <c r="B1808" s="10" t="s">
        <v>5</v>
      </c>
      <c r="C1808" s="10" t="s">
        <v>263</v>
      </c>
      <c r="D1808" s="10" t="s">
        <v>29</v>
      </c>
      <c r="E1808" s="11">
        <v>1310440</v>
      </c>
      <c r="F1808" s="10" t="s">
        <v>1107</v>
      </c>
      <c r="G1808" s="10" t="s">
        <v>613</v>
      </c>
      <c r="H1808" s="10" t="s">
        <v>6026</v>
      </c>
      <c r="I1808" s="11">
        <v>35.130000000000003</v>
      </c>
      <c r="J1808" s="11">
        <v>44.43</v>
      </c>
      <c r="K1808" s="10" t="s">
        <v>1351</v>
      </c>
    </row>
    <row r="1809" spans="1:11" ht="12" hidden="1" customHeight="1">
      <c r="A1809" s="10" t="s">
        <v>57</v>
      </c>
      <c r="B1809" s="10" t="s">
        <v>5</v>
      </c>
      <c r="C1809" s="10" t="s">
        <v>263</v>
      </c>
      <c r="D1809" s="10" t="s">
        <v>29</v>
      </c>
      <c r="E1809" s="11">
        <v>1311640</v>
      </c>
      <c r="F1809" s="10" t="s">
        <v>6027</v>
      </c>
      <c r="G1809" s="10" t="s">
        <v>6028</v>
      </c>
      <c r="H1809" s="10" t="s">
        <v>6029</v>
      </c>
      <c r="I1809" s="11">
        <v>35.082599999999999</v>
      </c>
      <c r="J1809" s="11">
        <v>44.2624</v>
      </c>
      <c r="K1809" s="10" t="s">
        <v>1351</v>
      </c>
    </row>
    <row r="1810" spans="1:11" ht="12" hidden="1" customHeight="1">
      <c r="A1810" s="10" t="s">
        <v>57</v>
      </c>
      <c r="B1810" s="10" t="s">
        <v>5</v>
      </c>
      <c r="C1810" s="10" t="s">
        <v>263</v>
      </c>
      <c r="D1810" s="10" t="s">
        <v>29</v>
      </c>
      <c r="E1810" s="11">
        <v>1307769</v>
      </c>
      <c r="F1810" s="10" t="s">
        <v>6030</v>
      </c>
      <c r="G1810" s="10" t="s">
        <v>6031</v>
      </c>
      <c r="H1810" s="10" t="s">
        <v>6032</v>
      </c>
      <c r="I1810" s="11">
        <v>35.3282247</v>
      </c>
      <c r="J1810" s="11">
        <v>44.530544300000003</v>
      </c>
      <c r="K1810" s="12" t="s">
        <v>1256</v>
      </c>
    </row>
    <row r="1811" spans="1:11" ht="12" hidden="1" customHeight="1">
      <c r="A1811" s="10" t="s">
        <v>57</v>
      </c>
      <c r="B1811" s="10" t="s">
        <v>5</v>
      </c>
      <c r="C1811" s="10" t="s">
        <v>263</v>
      </c>
      <c r="D1811" s="10" t="s">
        <v>29</v>
      </c>
      <c r="E1811" s="11">
        <v>1311806</v>
      </c>
      <c r="F1811" s="10" t="s">
        <v>1108</v>
      </c>
      <c r="G1811" s="10" t="s">
        <v>610</v>
      </c>
      <c r="H1811" s="10" t="s">
        <v>6033</v>
      </c>
      <c r="I1811" s="11">
        <v>35.128221000000003</v>
      </c>
      <c r="J1811" s="11">
        <v>44.449359999999999</v>
      </c>
      <c r="K1811" s="10" t="s">
        <v>1351</v>
      </c>
    </row>
    <row r="1812" spans="1:11" ht="12" hidden="1" customHeight="1">
      <c r="A1812" s="10" t="s">
        <v>57</v>
      </c>
      <c r="B1812" s="10" t="s">
        <v>5</v>
      </c>
      <c r="C1812" s="10" t="s">
        <v>266</v>
      </c>
      <c r="D1812" s="10" t="s">
        <v>2545</v>
      </c>
      <c r="E1812" s="11">
        <v>1311524</v>
      </c>
      <c r="F1812" s="10" t="s">
        <v>1109</v>
      </c>
      <c r="G1812" s="10" t="s">
        <v>602</v>
      </c>
      <c r="H1812" s="10" t="s">
        <v>6034</v>
      </c>
      <c r="I1812" s="11">
        <v>35.314166669999999</v>
      </c>
      <c r="J1812" s="11">
        <v>43.761666669999997</v>
      </c>
      <c r="K1812" s="10" t="s">
        <v>1351</v>
      </c>
    </row>
    <row r="1813" spans="1:11" ht="12" hidden="1" customHeight="1">
      <c r="A1813" s="10" t="s">
        <v>57</v>
      </c>
      <c r="B1813" s="10" t="s">
        <v>5</v>
      </c>
      <c r="C1813" s="10" t="s">
        <v>266</v>
      </c>
      <c r="D1813" s="10" t="s">
        <v>2545</v>
      </c>
      <c r="E1813" s="11">
        <v>1310749</v>
      </c>
      <c r="F1813" s="10" t="s">
        <v>1110</v>
      </c>
      <c r="G1813" s="10" t="s">
        <v>603</v>
      </c>
      <c r="H1813" s="10" t="s">
        <v>6035</v>
      </c>
      <c r="I1813" s="11">
        <v>35.24</v>
      </c>
      <c r="J1813" s="11">
        <v>43.81</v>
      </c>
      <c r="K1813" s="10" t="s">
        <v>1351</v>
      </c>
    </row>
    <row r="1814" spans="1:11" ht="12" hidden="1" customHeight="1">
      <c r="A1814" s="10" t="s">
        <v>57</v>
      </c>
      <c r="B1814" s="10" t="s">
        <v>5</v>
      </c>
      <c r="C1814" s="10" t="s">
        <v>266</v>
      </c>
      <c r="D1814" s="10" t="s">
        <v>2545</v>
      </c>
      <c r="E1814" s="11">
        <v>1310498</v>
      </c>
      <c r="F1814" s="10" t="s">
        <v>6036</v>
      </c>
      <c r="G1814" s="10" t="s">
        <v>6037</v>
      </c>
      <c r="H1814" s="10" t="s">
        <v>6038</v>
      </c>
      <c r="I1814" s="11">
        <v>35.29</v>
      </c>
      <c r="J1814" s="11">
        <v>43.84</v>
      </c>
      <c r="K1814" s="10" t="s">
        <v>1351</v>
      </c>
    </row>
    <row r="1815" spans="1:11" ht="12" hidden="1" customHeight="1">
      <c r="A1815" s="10" t="s">
        <v>57</v>
      </c>
      <c r="B1815" s="10" t="s">
        <v>5</v>
      </c>
      <c r="C1815" s="10" t="s">
        <v>266</v>
      </c>
      <c r="D1815" s="10" t="s">
        <v>2545</v>
      </c>
      <c r="E1815" s="11">
        <v>1311504</v>
      </c>
      <c r="F1815" s="10" t="s">
        <v>1111</v>
      </c>
      <c r="G1815" s="10" t="s">
        <v>604</v>
      </c>
      <c r="H1815" s="10" t="s">
        <v>3448</v>
      </c>
      <c r="I1815" s="11">
        <v>35.317222219999998</v>
      </c>
      <c r="J1815" s="11">
        <v>43.764444439999998</v>
      </c>
      <c r="K1815" s="10" t="s">
        <v>1351</v>
      </c>
    </row>
    <row r="1816" spans="1:11" ht="12" hidden="1" customHeight="1">
      <c r="A1816" s="10" t="s">
        <v>57</v>
      </c>
      <c r="B1816" s="10" t="s">
        <v>5</v>
      </c>
      <c r="C1816" s="10" t="s">
        <v>266</v>
      </c>
      <c r="D1816" s="10" t="s">
        <v>2545</v>
      </c>
      <c r="E1816" s="11">
        <v>1311751</v>
      </c>
      <c r="F1816" s="10" t="s">
        <v>6039</v>
      </c>
      <c r="G1816" s="10" t="s">
        <v>6040</v>
      </c>
      <c r="H1816" s="10" t="s">
        <v>6041</v>
      </c>
      <c r="I1816" s="11">
        <v>35.392083999999997</v>
      </c>
      <c r="J1816" s="11">
        <v>43.968470000000003</v>
      </c>
      <c r="K1816" s="10" t="s">
        <v>1351</v>
      </c>
    </row>
    <row r="1817" spans="1:11" ht="12" hidden="1" customHeight="1">
      <c r="A1817" s="10" t="s">
        <v>57</v>
      </c>
      <c r="B1817" s="10" t="s">
        <v>5</v>
      </c>
      <c r="C1817" s="10" t="s">
        <v>266</v>
      </c>
      <c r="D1817" s="10" t="s">
        <v>2545</v>
      </c>
      <c r="E1817" s="11">
        <v>1310704</v>
      </c>
      <c r="F1817" s="10" t="s">
        <v>1112</v>
      </c>
      <c r="G1817" s="10" t="s">
        <v>605</v>
      </c>
      <c r="H1817" s="10" t="s">
        <v>1384</v>
      </c>
      <c r="I1817" s="11">
        <v>35.340000000000003</v>
      </c>
      <c r="J1817" s="11">
        <v>43.72</v>
      </c>
      <c r="K1817" s="10" t="s">
        <v>1351</v>
      </c>
    </row>
    <row r="1818" spans="1:11" ht="12" hidden="1" customHeight="1">
      <c r="A1818" s="10" t="s">
        <v>57</v>
      </c>
      <c r="B1818" s="10" t="s">
        <v>5</v>
      </c>
      <c r="C1818" s="10" t="s">
        <v>266</v>
      </c>
      <c r="D1818" s="10" t="s">
        <v>2545</v>
      </c>
      <c r="E1818" s="11">
        <v>1311117</v>
      </c>
      <c r="F1818" s="10" t="s">
        <v>6042</v>
      </c>
      <c r="G1818" s="10" t="s">
        <v>6043</v>
      </c>
      <c r="H1818" s="10" t="s">
        <v>6044</v>
      </c>
      <c r="I1818" s="11">
        <v>35.383916999999997</v>
      </c>
      <c r="J1818" s="11">
        <v>43.627777999999999</v>
      </c>
      <c r="K1818" s="10" t="s">
        <v>1351</v>
      </c>
    </row>
    <row r="1819" spans="1:11" ht="12" hidden="1" customHeight="1">
      <c r="A1819" s="10" t="s">
        <v>57</v>
      </c>
      <c r="B1819" s="10" t="s">
        <v>5</v>
      </c>
      <c r="C1819" s="10" t="s">
        <v>266</v>
      </c>
      <c r="D1819" s="10" t="s">
        <v>2545</v>
      </c>
      <c r="E1819" s="11">
        <v>1311804</v>
      </c>
      <c r="F1819" s="10" t="s">
        <v>1113</v>
      </c>
      <c r="G1819" s="10" t="s">
        <v>606</v>
      </c>
      <c r="H1819" s="10" t="s">
        <v>6045</v>
      </c>
      <c r="I1819" s="11">
        <v>35.434420000000003</v>
      </c>
      <c r="J1819" s="11">
        <v>43.797288999999999</v>
      </c>
      <c r="K1819" s="10" t="s">
        <v>1351</v>
      </c>
    </row>
    <row r="1820" spans="1:11" ht="12" hidden="1" customHeight="1">
      <c r="A1820" s="10" t="s">
        <v>57</v>
      </c>
      <c r="B1820" s="10" t="s">
        <v>5</v>
      </c>
      <c r="C1820" s="10" t="s">
        <v>266</v>
      </c>
      <c r="D1820" s="10" t="s">
        <v>2545</v>
      </c>
      <c r="E1820" s="11">
        <v>1311789</v>
      </c>
      <c r="F1820" s="10" t="s">
        <v>6046</v>
      </c>
      <c r="G1820" s="10" t="s">
        <v>387</v>
      </c>
      <c r="H1820" s="10" t="s">
        <v>6047</v>
      </c>
      <c r="I1820" s="11">
        <v>35.324832000000001</v>
      </c>
      <c r="J1820" s="11">
        <v>43.811402000000001</v>
      </c>
      <c r="K1820" s="10" t="s">
        <v>1351</v>
      </c>
    </row>
    <row r="1821" spans="1:11" ht="12" hidden="1" customHeight="1">
      <c r="A1821" s="10" t="s">
        <v>57</v>
      </c>
      <c r="B1821" s="10" t="s">
        <v>5</v>
      </c>
      <c r="C1821" s="10" t="s">
        <v>266</v>
      </c>
      <c r="D1821" s="10" t="s">
        <v>2545</v>
      </c>
      <c r="E1821" s="11">
        <v>1311676</v>
      </c>
      <c r="F1821" s="10" t="s">
        <v>1114</v>
      </c>
      <c r="G1821" s="10" t="s">
        <v>390</v>
      </c>
      <c r="H1821" s="10" t="s">
        <v>3456</v>
      </c>
      <c r="I1821" s="11">
        <v>35.321944440000003</v>
      </c>
      <c r="J1821" s="11">
        <v>43.775277780000003</v>
      </c>
      <c r="K1821" s="10" t="s">
        <v>1351</v>
      </c>
    </row>
    <row r="1822" spans="1:11" ht="12" hidden="1" customHeight="1">
      <c r="A1822" s="10" t="s">
        <v>57</v>
      </c>
      <c r="B1822" s="10" t="s">
        <v>5</v>
      </c>
      <c r="C1822" s="10" t="s">
        <v>266</v>
      </c>
      <c r="D1822" s="10" t="s">
        <v>2545</v>
      </c>
      <c r="E1822" s="11">
        <v>1311464</v>
      </c>
      <c r="F1822" s="10" t="s">
        <v>6048</v>
      </c>
      <c r="G1822" s="10" t="s">
        <v>6049</v>
      </c>
      <c r="H1822" s="10" t="s">
        <v>6050</v>
      </c>
      <c r="I1822" s="11">
        <v>35.327747000000002</v>
      </c>
      <c r="J1822" s="11">
        <v>43.780430000000003</v>
      </c>
      <c r="K1822" s="10" t="s">
        <v>1351</v>
      </c>
    </row>
    <row r="1823" spans="1:11" ht="12" hidden="1" customHeight="1">
      <c r="A1823" s="10" t="s">
        <v>57</v>
      </c>
      <c r="B1823" s="10" t="s">
        <v>5</v>
      </c>
      <c r="C1823" s="10" t="s">
        <v>266</v>
      </c>
      <c r="D1823" s="10" t="s">
        <v>2545</v>
      </c>
      <c r="E1823" s="11">
        <v>1311600</v>
      </c>
      <c r="F1823" s="10" t="s">
        <v>6051</v>
      </c>
      <c r="G1823" s="10" t="s">
        <v>3640</v>
      </c>
      <c r="H1823" s="10" t="s">
        <v>3641</v>
      </c>
      <c r="I1823" s="11">
        <v>35.275213000000001</v>
      </c>
      <c r="J1823" s="11">
        <v>43.912829000000002</v>
      </c>
      <c r="K1823" s="10" t="s">
        <v>1351</v>
      </c>
    </row>
    <row r="1824" spans="1:11" ht="12" hidden="1" customHeight="1">
      <c r="A1824" s="10" t="s">
        <v>57</v>
      </c>
      <c r="B1824" s="10" t="s">
        <v>5</v>
      </c>
      <c r="C1824" s="10" t="s">
        <v>266</v>
      </c>
      <c r="D1824" s="10" t="s">
        <v>2545</v>
      </c>
      <c r="E1824" s="11">
        <v>1311803</v>
      </c>
      <c r="F1824" s="10" t="s">
        <v>1115</v>
      </c>
      <c r="G1824" s="10" t="s">
        <v>607</v>
      </c>
      <c r="H1824" s="10" t="s">
        <v>6052</v>
      </c>
      <c r="I1824" s="11">
        <v>35.436661999999998</v>
      </c>
      <c r="J1824" s="11">
        <v>43.796511000000002</v>
      </c>
      <c r="K1824" s="10" t="s">
        <v>1351</v>
      </c>
    </row>
    <row r="1825" spans="1:11" ht="12" hidden="1" customHeight="1">
      <c r="A1825" s="10" t="s">
        <v>57</v>
      </c>
      <c r="B1825" s="10" t="s">
        <v>5</v>
      </c>
      <c r="C1825" s="10" t="s">
        <v>266</v>
      </c>
      <c r="D1825" s="10" t="s">
        <v>2545</v>
      </c>
      <c r="E1825" s="11">
        <v>1310621</v>
      </c>
      <c r="F1825" s="10" t="s">
        <v>6053</v>
      </c>
      <c r="G1825" s="10" t="s">
        <v>6054</v>
      </c>
      <c r="H1825" s="10" t="s">
        <v>6055</v>
      </c>
      <c r="I1825" s="11">
        <v>35.450000000000003</v>
      </c>
      <c r="J1825" s="11">
        <v>43.73</v>
      </c>
      <c r="K1825" s="10" t="s">
        <v>1351</v>
      </c>
    </row>
    <row r="1826" spans="1:11" ht="12" hidden="1" customHeight="1">
      <c r="A1826" s="10" t="s">
        <v>57</v>
      </c>
      <c r="B1826" s="10" t="s">
        <v>5</v>
      </c>
      <c r="C1826" s="10" t="s">
        <v>266</v>
      </c>
      <c r="D1826" s="10" t="s">
        <v>2545</v>
      </c>
      <c r="E1826" s="11">
        <v>1311194</v>
      </c>
      <c r="F1826" s="10" t="s">
        <v>6056</v>
      </c>
      <c r="G1826" s="10" t="s">
        <v>6057</v>
      </c>
      <c r="H1826" s="10" t="s">
        <v>6058</v>
      </c>
      <c r="I1826" s="11">
        <v>35.457056000000001</v>
      </c>
      <c r="J1826" s="11">
        <v>43.737611000000001</v>
      </c>
      <c r="K1826" s="10" t="s">
        <v>1351</v>
      </c>
    </row>
    <row r="1827" spans="1:11" ht="12" hidden="1" customHeight="1">
      <c r="A1827" s="10" t="s">
        <v>57</v>
      </c>
      <c r="B1827" s="10" t="s">
        <v>5</v>
      </c>
      <c r="C1827" s="10" t="s">
        <v>266</v>
      </c>
      <c r="D1827" s="10" t="s">
        <v>2545</v>
      </c>
      <c r="E1827" s="11">
        <v>1311203</v>
      </c>
      <c r="F1827" s="10" t="s">
        <v>6059</v>
      </c>
      <c r="G1827" s="10" t="s">
        <v>6060</v>
      </c>
      <c r="H1827" s="10" t="s">
        <v>6061</v>
      </c>
      <c r="I1827" s="11">
        <v>35.474806000000001</v>
      </c>
      <c r="J1827" s="11">
        <v>43.749082999999999</v>
      </c>
      <c r="K1827" s="10" t="s">
        <v>1351</v>
      </c>
    </row>
    <row r="1828" spans="1:11" ht="12" hidden="1" customHeight="1">
      <c r="A1828" s="10" t="s">
        <v>57</v>
      </c>
      <c r="B1828" s="10" t="s">
        <v>5</v>
      </c>
      <c r="C1828" s="10" t="s">
        <v>266</v>
      </c>
      <c r="D1828" s="10" t="s">
        <v>2545</v>
      </c>
      <c r="E1828" s="11">
        <v>1311045</v>
      </c>
      <c r="F1828" s="10" t="s">
        <v>1116</v>
      </c>
      <c r="G1828" s="10" t="s">
        <v>608</v>
      </c>
      <c r="H1828" s="10" t="s">
        <v>6062</v>
      </c>
      <c r="I1828" s="11">
        <v>35.333556000000002</v>
      </c>
      <c r="J1828" s="11">
        <v>43.652000000000001</v>
      </c>
      <c r="K1828" s="10" t="s">
        <v>1351</v>
      </c>
    </row>
    <row r="1829" spans="1:11" ht="12" hidden="1" customHeight="1">
      <c r="A1829" s="10" t="s">
        <v>57</v>
      </c>
      <c r="B1829" s="10" t="s">
        <v>5</v>
      </c>
      <c r="C1829" s="10" t="s">
        <v>266</v>
      </c>
      <c r="D1829" s="10" t="s">
        <v>2545</v>
      </c>
      <c r="E1829" s="11">
        <v>1311124</v>
      </c>
      <c r="F1829" s="10" t="s">
        <v>6063</v>
      </c>
      <c r="G1829" s="10" t="s">
        <v>6064</v>
      </c>
      <c r="H1829" s="10" t="s">
        <v>6065</v>
      </c>
      <c r="I1829" s="11">
        <v>35.386972</v>
      </c>
      <c r="J1829" s="11">
        <v>43.692582999999999</v>
      </c>
      <c r="K1829" s="10" t="s">
        <v>1351</v>
      </c>
    </row>
    <row r="1830" spans="1:11" ht="12" hidden="1" customHeight="1">
      <c r="A1830" s="10" t="s">
        <v>57</v>
      </c>
      <c r="B1830" s="10" t="s">
        <v>5</v>
      </c>
      <c r="C1830" s="10" t="s">
        <v>266</v>
      </c>
      <c r="D1830" s="10" t="s">
        <v>2545</v>
      </c>
      <c r="E1830" s="11">
        <v>1311798</v>
      </c>
      <c r="F1830" s="10" t="s">
        <v>1117</v>
      </c>
      <c r="G1830" s="10" t="s">
        <v>609</v>
      </c>
      <c r="H1830" s="10" t="s">
        <v>6066</v>
      </c>
      <c r="I1830" s="11">
        <v>35.325724000000001</v>
      </c>
      <c r="J1830" s="11">
        <v>43.782384</v>
      </c>
      <c r="K1830" s="10" t="s">
        <v>1351</v>
      </c>
    </row>
    <row r="1831" spans="1:11" ht="12" hidden="1" customHeight="1">
      <c r="A1831" s="10" t="s">
        <v>57</v>
      </c>
      <c r="B1831" s="10" t="s">
        <v>5</v>
      </c>
      <c r="C1831" s="10" t="s">
        <v>266</v>
      </c>
      <c r="D1831" s="10" t="s">
        <v>2545</v>
      </c>
      <c r="E1831" s="11">
        <v>1311805</v>
      </c>
      <c r="F1831" s="10" t="s">
        <v>1118</v>
      </c>
      <c r="G1831" s="10" t="s">
        <v>610</v>
      </c>
      <c r="H1831" s="10" t="s">
        <v>6033</v>
      </c>
      <c r="I1831" s="11">
        <v>35.431714999999997</v>
      </c>
      <c r="J1831" s="11">
        <v>43.800291000000001</v>
      </c>
      <c r="K1831" s="10" t="s">
        <v>1351</v>
      </c>
    </row>
    <row r="1832" spans="1:11" ht="12" hidden="1" customHeight="1">
      <c r="A1832" s="10" t="s">
        <v>57</v>
      </c>
      <c r="B1832" s="10" t="s">
        <v>5</v>
      </c>
      <c r="C1832" s="10" t="s">
        <v>266</v>
      </c>
      <c r="D1832" s="10" t="s">
        <v>2545</v>
      </c>
      <c r="E1832" s="11">
        <v>1307913</v>
      </c>
      <c r="F1832" s="10" t="s">
        <v>6067</v>
      </c>
      <c r="G1832" s="10" t="s">
        <v>6068</v>
      </c>
      <c r="H1832" s="10" t="s">
        <v>6069</v>
      </c>
      <c r="I1832" s="11">
        <v>35.4</v>
      </c>
      <c r="J1832" s="11">
        <v>43.67</v>
      </c>
      <c r="K1832" s="10" t="s">
        <v>1351</v>
      </c>
    </row>
    <row r="1833" spans="1:11" ht="12" hidden="1" customHeight="1">
      <c r="A1833" s="10" t="s">
        <v>57</v>
      </c>
      <c r="B1833" s="10" t="s">
        <v>5</v>
      </c>
      <c r="C1833" s="10" t="s">
        <v>266</v>
      </c>
      <c r="D1833" s="10" t="s">
        <v>2545</v>
      </c>
      <c r="E1833" s="11">
        <v>1307916</v>
      </c>
      <c r="F1833" s="10" t="s">
        <v>6070</v>
      </c>
      <c r="G1833" s="10" t="s">
        <v>6071</v>
      </c>
      <c r="H1833" s="10" t="s">
        <v>6072</v>
      </c>
      <c r="I1833" s="11">
        <v>35.270000000000003</v>
      </c>
      <c r="J1833" s="11">
        <v>43.48</v>
      </c>
      <c r="K1833" s="10" t="s">
        <v>1351</v>
      </c>
    </row>
    <row r="1834" spans="1:11" ht="12" hidden="1" customHeight="1">
      <c r="A1834" s="10" t="s">
        <v>57</v>
      </c>
      <c r="B1834" s="10" t="s">
        <v>5</v>
      </c>
      <c r="C1834" s="10" t="s">
        <v>266</v>
      </c>
      <c r="D1834" s="10" t="s">
        <v>2545</v>
      </c>
      <c r="E1834" s="11">
        <v>1310567</v>
      </c>
      <c r="F1834" s="10" t="s">
        <v>1119</v>
      </c>
      <c r="G1834" s="10" t="s">
        <v>611</v>
      </c>
      <c r="H1834" s="10" t="s">
        <v>6073</v>
      </c>
      <c r="I1834" s="11">
        <v>35.35</v>
      </c>
      <c r="J1834" s="11">
        <v>43.64</v>
      </c>
      <c r="K1834" s="10" t="s">
        <v>1351</v>
      </c>
    </row>
    <row r="1835" spans="1:11" ht="12" hidden="1" customHeight="1">
      <c r="A1835" s="10" t="s">
        <v>57</v>
      </c>
      <c r="B1835" s="10" t="s">
        <v>5</v>
      </c>
      <c r="C1835" s="10" t="s">
        <v>266</v>
      </c>
      <c r="D1835" s="10" t="s">
        <v>2545</v>
      </c>
      <c r="E1835" s="11">
        <v>1311082</v>
      </c>
      <c r="F1835" s="10" t="s">
        <v>6074</v>
      </c>
      <c r="G1835" s="10" t="s">
        <v>6075</v>
      </c>
      <c r="H1835" s="10" t="s">
        <v>6076</v>
      </c>
      <c r="I1835" s="11">
        <v>35.484938999999997</v>
      </c>
      <c r="J1835" s="11">
        <v>43.95476</v>
      </c>
      <c r="K1835" s="10" t="s">
        <v>1351</v>
      </c>
    </row>
    <row r="1836" spans="1:11" ht="12" hidden="1" customHeight="1">
      <c r="A1836" s="10" t="s">
        <v>57</v>
      </c>
      <c r="B1836" s="10" t="s">
        <v>5</v>
      </c>
      <c r="C1836" s="10" t="s">
        <v>266</v>
      </c>
      <c r="D1836" s="10" t="s">
        <v>2545</v>
      </c>
      <c r="E1836" s="11">
        <v>1310935</v>
      </c>
      <c r="F1836" s="10" t="s">
        <v>1120</v>
      </c>
      <c r="G1836" s="10" t="s">
        <v>612</v>
      </c>
      <c r="H1836" s="10" t="s">
        <v>6077</v>
      </c>
      <c r="I1836" s="11">
        <v>35.246527999999998</v>
      </c>
      <c r="J1836" s="11">
        <v>43.572417000000002</v>
      </c>
      <c r="K1836" s="10" t="s">
        <v>1351</v>
      </c>
    </row>
    <row r="1837" spans="1:11" ht="12" hidden="1" customHeight="1">
      <c r="A1837" s="10" t="s">
        <v>57</v>
      </c>
      <c r="B1837" s="10" t="s">
        <v>5</v>
      </c>
      <c r="C1837" s="10" t="s">
        <v>266</v>
      </c>
      <c r="D1837" s="10" t="s">
        <v>2545</v>
      </c>
      <c r="E1837" s="11">
        <v>1307976</v>
      </c>
      <c r="F1837" s="10" t="s">
        <v>6078</v>
      </c>
      <c r="G1837" s="10" t="s">
        <v>6079</v>
      </c>
      <c r="H1837" s="10" t="s">
        <v>6080</v>
      </c>
      <c r="I1837" s="11">
        <v>35.33</v>
      </c>
      <c r="J1837" s="11">
        <v>43.57</v>
      </c>
      <c r="K1837" s="10" t="s">
        <v>1351</v>
      </c>
    </row>
    <row r="1838" spans="1:11" ht="12" hidden="1" customHeight="1">
      <c r="A1838" s="10" t="s">
        <v>57</v>
      </c>
      <c r="B1838" s="10" t="s">
        <v>5</v>
      </c>
      <c r="C1838" s="10" t="s">
        <v>268</v>
      </c>
      <c r="D1838" s="10" t="s">
        <v>5</v>
      </c>
      <c r="E1838" s="11">
        <v>1310569</v>
      </c>
      <c r="F1838" s="10" t="s">
        <v>1121</v>
      </c>
      <c r="G1838" s="10" t="s">
        <v>614</v>
      </c>
      <c r="H1838" s="10" t="s">
        <v>6081</v>
      </c>
      <c r="I1838" s="11">
        <v>35.425716000000001</v>
      </c>
      <c r="J1838" s="11">
        <v>44.075375000000001</v>
      </c>
      <c r="K1838" s="10" t="s">
        <v>1351</v>
      </c>
    </row>
    <row r="1839" spans="1:11" ht="12" hidden="1" customHeight="1">
      <c r="A1839" s="10" t="s">
        <v>57</v>
      </c>
      <c r="B1839" s="10" t="s">
        <v>5</v>
      </c>
      <c r="C1839" s="10" t="s">
        <v>268</v>
      </c>
      <c r="D1839" s="10" t="s">
        <v>5</v>
      </c>
      <c r="E1839" s="11">
        <v>1311802</v>
      </c>
      <c r="F1839" s="10" t="s">
        <v>1122</v>
      </c>
      <c r="G1839" s="10" t="s">
        <v>615</v>
      </c>
      <c r="H1839" s="10" t="s">
        <v>6082</v>
      </c>
      <c r="I1839" s="11">
        <v>35.434553000000001</v>
      </c>
      <c r="J1839" s="11">
        <v>44.199738000000004</v>
      </c>
      <c r="K1839" s="10" t="s">
        <v>1351</v>
      </c>
    </row>
    <row r="1840" spans="1:11" ht="12" hidden="1" customHeight="1">
      <c r="A1840" s="10" t="s">
        <v>57</v>
      </c>
      <c r="B1840" s="10" t="s">
        <v>5</v>
      </c>
      <c r="C1840" s="10" t="s">
        <v>268</v>
      </c>
      <c r="D1840" s="10" t="s">
        <v>5</v>
      </c>
      <c r="E1840" s="11">
        <v>1310689</v>
      </c>
      <c r="F1840" s="10" t="s">
        <v>1123</v>
      </c>
      <c r="G1840" s="10" t="s">
        <v>616</v>
      </c>
      <c r="H1840" s="10" t="s">
        <v>6083</v>
      </c>
      <c r="I1840" s="11">
        <v>35.44</v>
      </c>
      <c r="J1840" s="11">
        <v>44.35</v>
      </c>
      <c r="K1840" s="10" t="s">
        <v>1351</v>
      </c>
    </row>
    <row r="1841" spans="1:11" ht="12" hidden="1" customHeight="1">
      <c r="A1841" s="10" t="s">
        <v>57</v>
      </c>
      <c r="B1841" s="10" t="s">
        <v>5</v>
      </c>
      <c r="C1841" s="10" t="s">
        <v>268</v>
      </c>
      <c r="D1841" s="10" t="s">
        <v>5</v>
      </c>
      <c r="E1841" s="11">
        <v>1311797</v>
      </c>
      <c r="F1841" s="10" t="s">
        <v>1124</v>
      </c>
      <c r="G1841" s="10" t="s">
        <v>617</v>
      </c>
      <c r="H1841" s="10" t="s">
        <v>6084</v>
      </c>
      <c r="I1841" s="11">
        <v>35.397835999999998</v>
      </c>
      <c r="J1841" s="11">
        <v>44.401615</v>
      </c>
      <c r="K1841" s="10" t="s">
        <v>1351</v>
      </c>
    </row>
    <row r="1842" spans="1:11" ht="12" hidden="1" customHeight="1">
      <c r="A1842" s="10" t="s">
        <v>57</v>
      </c>
      <c r="B1842" s="10" t="s">
        <v>5</v>
      </c>
      <c r="C1842" s="10" t="s">
        <v>268</v>
      </c>
      <c r="D1842" s="10" t="s">
        <v>5</v>
      </c>
      <c r="E1842" s="11">
        <v>1311604</v>
      </c>
      <c r="F1842" s="10" t="s">
        <v>6085</v>
      </c>
      <c r="G1842" s="10" t="s">
        <v>6086</v>
      </c>
      <c r="H1842" s="10" t="s">
        <v>6087</v>
      </c>
      <c r="I1842" s="11">
        <v>35.462983000000001</v>
      </c>
      <c r="J1842" s="11">
        <v>44.398569999999999</v>
      </c>
      <c r="K1842" s="10" t="s">
        <v>1351</v>
      </c>
    </row>
    <row r="1843" spans="1:11" ht="12" hidden="1" customHeight="1">
      <c r="A1843" s="10" t="s">
        <v>57</v>
      </c>
      <c r="B1843" s="10" t="s">
        <v>5</v>
      </c>
      <c r="C1843" s="10" t="s">
        <v>268</v>
      </c>
      <c r="D1843" s="10" t="s">
        <v>5</v>
      </c>
      <c r="E1843" s="11">
        <v>1311800</v>
      </c>
      <c r="F1843" s="10" t="s">
        <v>6088</v>
      </c>
      <c r="G1843" s="10" t="s">
        <v>6089</v>
      </c>
      <c r="H1843" s="10" t="s">
        <v>6090</v>
      </c>
      <c r="I1843" s="11">
        <v>35.318707000000003</v>
      </c>
      <c r="J1843" s="11">
        <v>44.269216</v>
      </c>
      <c r="K1843" s="10" t="s">
        <v>1351</v>
      </c>
    </row>
    <row r="1844" spans="1:11" ht="12" hidden="1" customHeight="1">
      <c r="A1844" s="10" t="s">
        <v>57</v>
      </c>
      <c r="B1844" s="10" t="s">
        <v>5</v>
      </c>
      <c r="C1844" s="10" t="s">
        <v>268</v>
      </c>
      <c r="D1844" s="10" t="s">
        <v>5</v>
      </c>
      <c r="E1844" s="11">
        <v>1310472</v>
      </c>
      <c r="F1844" s="10" t="s">
        <v>6091</v>
      </c>
      <c r="G1844" s="10" t="s">
        <v>618</v>
      </c>
      <c r="H1844" s="10" t="s">
        <v>6092</v>
      </c>
      <c r="I1844" s="11">
        <v>35.415973999999999</v>
      </c>
      <c r="J1844" s="11">
        <v>44.421177999999998</v>
      </c>
      <c r="K1844" s="10" t="s">
        <v>1351</v>
      </c>
    </row>
    <row r="1845" spans="1:11" ht="12" hidden="1" customHeight="1">
      <c r="A1845" s="10" t="s">
        <v>57</v>
      </c>
      <c r="B1845" s="10" t="s">
        <v>5</v>
      </c>
      <c r="C1845" s="10" t="s">
        <v>268</v>
      </c>
      <c r="D1845" s="10" t="s">
        <v>5</v>
      </c>
      <c r="E1845" s="11">
        <v>1311225</v>
      </c>
      <c r="F1845" s="10" t="s">
        <v>1125</v>
      </c>
      <c r="G1845" s="10" t="s">
        <v>619</v>
      </c>
      <c r="H1845" s="10" t="s">
        <v>6093</v>
      </c>
      <c r="I1845" s="11">
        <v>35.503444000000002</v>
      </c>
      <c r="J1845" s="11">
        <v>44.333193999999999</v>
      </c>
      <c r="K1845" s="10" t="s">
        <v>1351</v>
      </c>
    </row>
    <row r="1846" spans="1:11" ht="12" hidden="1" customHeight="1">
      <c r="A1846" s="10" t="s">
        <v>57</v>
      </c>
      <c r="B1846" s="10" t="s">
        <v>5</v>
      </c>
      <c r="C1846" s="10" t="s">
        <v>268</v>
      </c>
      <c r="D1846" s="10" t="s">
        <v>5</v>
      </c>
      <c r="E1846" s="11">
        <v>1311251</v>
      </c>
      <c r="F1846" s="10" t="s">
        <v>6094</v>
      </c>
      <c r="G1846" s="10" t="s">
        <v>6095</v>
      </c>
      <c r="H1846" s="10" t="s">
        <v>6096</v>
      </c>
      <c r="I1846" s="11">
        <v>35.539777999999998</v>
      </c>
      <c r="J1846" s="11">
        <v>44.282111</v>
      </c>
      <c r="K1846" s="10" t="s">
        <v>1351</v>
      </c>
    </row>
    <row r="1847" spans="1:11" ht="12" hidden="1" customHeight="1">
      <c r="A1847" s="10" t="s">
        <v>57</v>
      </c>
      <c r="B1847" s="10" t="s">
        <v>5</v>
      </c>
      <c r="C1847" s="10" t="s">
        <v>268</v>
      </c>
      <c r="D1847" s="10" t="s">
        <v>5</v>
      </c>
      <c r="E1847" s="11">
        <v>1311698</v>
      </c>
      <c r="F1847" s="10" t="s">
        <v>1126</v>
      </c>
      <c r="G1847" s="10" t="s">
        <v>620</v>
      </c>
      <c r="H1847" s="10" t="s">
        <v>6097</v>
      </c>
      <c r="I1847" s="11">
        <v>35.405277779999999</v>
      </c>
      <c r="J1847" s="11">
        <v>44.35166667</v>
      </c>
      <c r="K1847" s="10" t="s">
        <v>1351</v>
      </c>
    </row>
    <row r="1848" spans="1:11" ht="12" hidden="1" customHeight="1">
      <c r="A1848" s="10" t="s">
        <v>57</v>
      </c>
      <c r="B1848" s="10" t="s">
        <v>5</v>
      </c>
      <c r="C1848" s="10" t="s">
        <v>268</v>
      </c>
      <c r="D1848" s="10" t="s">
        <v>5</v>
      </c>
      <c r="E1848" s="11">
        <v>1311799</v>
      </c>
      <c r="F1848" s="10" t="s">
        <v>1127</v>
      </c>
      <c r="G1848" s="10" t="s">
        <v>621</v>
      </c>
      <c r="H1848" s="10" t="s">
        <v>6098</v>
      </c>
      <c r="I1848" s="11">
        <v>35.433774999999997</v>
      </c>
      <c r="J1848" s="11">
        <v>44.350485999999997</v>
      </c>
      <c r="K1848" s="10" t="s">
        <v>1351</v>
      </c>
    </row>
    <row r="1849" spans="1:11" ht="12" hidden="1" customHeight="1">
      <c r="A1849" s="10" t="s">
        <v>57</v>
      </c>
      <c r="B1849" s="10" t="s">
        <v>5</v>
      </c>
      <c r="C1849" s="10" t="s">
        <v>268</v>
      </c>
      <c r="D1849" s="10" t="s">
        <v>5</v>
      </c>
      <c r="E1849" s="11">
        <v>1311617</v>
      </c>
      <c r="F1849" s="10" t="s">
        <v>1128</v>
      </c>
      <c r="G1849" s="10" t="s">
        <v>622</v>
      </c>
      <c r="H1849" s="10" t="s">
        <v>3260</v>
      </c>
      <c r="I1849" s="11">
        <v>35.424351999999999</v>
      </c>
      <c r="J1849" s="11">
        <v>44.402636999999999</v>
      </c>
      <c r="K1849" s="10" t="s">
        <v>1351</v>
      </c>
    </row>
    <row r="1850" spans="1:11" ht="12" hidden="1" customHeight="1">
      <c r="A1850" s="10" t="s">
        <v>57</v>
      </c>
      <c r="B1850" s="10" t="s">
        <v>5</v>
      </c>
      <c r="C1850" s="10" t="s">
        <v>268</v>
      </c>
      <c r="D1850" s="10" t="s">
        <v>5</v>
      </c>
      <c r="E1850" s="11">
        <v>1311792</v>
      </c>
      <c r="F1850" s="10" t="s">
        <v>1129</v>
      </c>
      <c r="G1850" s="10" t="s">
        <v>1021</v>
      </c>
      <c r="H1850" s="10" t="s">
        <v>3448</v>
      </c>
      <c r="I1850" s="11">
        <v>35.411715999999998</v>
      </c>
      <c r="J1850" s="11">
        <v>44.394421000000001</v>
      </c>
      <c r="K1850" s="10" t="s">
        <v>1351</v>
      </c>
    </row>
    <row r="1851" spans="1:11" ht="12" hidden="1" customHeight="1">
      <c r="A1851" s="10" t="s">
        <v>57</v>
      </c>
      <c r="B1851" s="10" t="s">
        <v>5</v>
      </c>
      <c r="C1851" s="10" t="s">
        <v>268</v>
      </c>
      <c r="D1851" s="10" t="s">
        <v>5</v>
      </c>
      <c r="E1851" s="11">
        <v>1311488</v>
      </c>
      <c r="F1851" s="10" t="s">
        <v>6099</v>
      </c>
      <c r="G1851" s="10" t="s">
        <v>623</v>
      </c>
      <c r="H1851" s="10" t="s">
        <v>3044</v>
      </c>
      <c r="I1851" s="11">
        <v>35.435735999999999</v>
      </c>
      <c r="J1851" s="11">
        <v>44.355305000000001</v>
      </c>
      <c r="K1851" s="10" t="s">
        <v>1351</v>
      </c>
    </row>
    <row r="1852" spans="1:11" ht="12" hidden="1" customHeight="1">
      <c r="A1852" s="10" t="s">
        <v>57</v>
      </c>
      <c r="B1852" s="10" t="s">
        <v>5</v>
      </c>
      <c r="C1852" s="10" t="s">
        <v>268</v>
      </c>
      <c r="D1852" s="10" t="s">
        <v>5</v>
      </c>
      <c r="E1852" s="11">
        <v>1311492</v>
      </c>
      <c r="F1852" s="10" t="s">
        <v>6100</v>
      </c>
      <c r="G1852" s="10" t="s">
        <v>6101</v>
      </c>
      <c r="H1852" s="10" t="s">
        <v>6102</v>
      </c>
      <c r="I1852" s="11">
        <v>35.478254999999997</v>
      </c>
      <c r="J1852" s="11">
        <v>44.383944</v>
      </c>
      <c r="K1852" s="10" t="s">
        <v>1351</v>
      </c>
    </row>
    <row r="1853" spans="1:11" ht="12" hidden="1" customHeight="1">
      <c r="A1853" s="10" t="s">
        <v>57</v>
      </c>
      <c r="B1853" s="10" t="s">
        <v>5</v>
      </c>
      <c r="C1853" s="10" t="s">
        <v>268</v>
      </c>
      <c r="D1853" s="10" t="s">
        <v>5</v>
      </c>
      <c r="E1853" s="11">
        <v>1311549</v>
      </c>
      <c r="F1853" s="10" t="s">
        <v>6103</v>
      </c>
      <c r="G1853" s="10" t="s">
        <v>624</v>
      </c>
      <c r="H1853" s="10" t="s">
        <v>6104</v>
      </c>
      <c r="I1853" s="11">
        <v>35.392359999999996</v>
      </c>
      <c r="J1853" s="11">
        <v>44.379083999999999</v>
      </c>
      <c r="K1853" s="10" t="s">
        <v>1351</v>
      </c>
    </row>
    <row r="1854" spans="1:11" ht="12" hidden="1" customHeight="1">
      <c r="A1854" s="10" t="s">
        <v>57</v>
      </c>
      <c r="B1854" s="10" t="s">
        <v>5</v>
      </c>
      <c r="C1854" s="10" t="s">
        <v>268</v>
      </c>
      <c r="D1854" s="10" t="s">
        <v>5</v>
      </c>
      <c r="E1854" s="11">
        <v>1311568</v>
      </c>
      <c r="F1854" s="10" t="s">
        <v>6105</v>
      </c>
      <c r="G1854" s="10" t="s">
        <v>6106</v>
      </c>
      <c r="H1854" s="10" t="s">
        <v>3735</v>
      </c>
      <c r="I1854" s="11">
        <v>35.775833329999998</v>
      </c>
      <c r="J1854" s="11">
        <v>44.576666670000002</v>
      </c>
      <c r="K1854" s="10" t="s">
        <v>1351</v>
      </c>
    </row>
    <row r="1855" spans="1:11" ht="12" hidden="1" customHeight="1">
      <c r="A1855" s="10" t="s">
        <v>57</v>
      </c>
      <c r="B1855" s="10" t="s">
        <v>5</v>
      </c>
      <c r="C1855" s="10" t="s">
        <v>268</v>
      </c>
      <c r="D1855" s="10" t="s">
        <v>5</v>
      </c>
      <c r="E1855" s="11">
        <v>1311460</v>
      </c>
      <c r="F1855" s="10" t="s">
        <v>6107</v>
      </c>
      <c r="G1855" s="10" t="s">
        <v>625</v>
      </c>
      <c r="H1855" s="10" t="s">
        <v>6108</v>
      </c>
      <c r="I1855" s="11">
        <v>35.459400000000002</v>
      </c>
      <c r="J1855" s="11">
        <v>44.399099999999997</v>
      </c>
      <c r="K1855" s="10" t="s">
        <v>1351</v>
      </c>
    </row>
    <row r="1856" spans="1:11" ht="12" hidden="1" customHeight="1">
      <c r="A1856" s="10" t="s">
        <v>57</v>
      </c>
      <c r="B1856" s="10" t="s">
        <v>5</v>
      </c>
      <c r="C1856" s="10" t="s">
        <v>268</v>
      </c>
      <c r="D1856" s="10" t="s">
        <v>5</v>
      </c>
      <c r="E1856" s="11">
        <v>1311794</v>
      </c>
      <c r="F1856" s="10" t="s">
        <v>6109</v>
      </c>
      <c r="G1856" s="10" t="s">
        <v>626</v>
      </c>
      <c r="H1856" s="10" t="s">
        <v>6110</v>
      </c>
      <c r="I1856" s="11">
        <v>35.381506000000002</v>
      </c>
      <c r="J1856" s="11">
        <v>44.395004999999998</v>
      </c>
      <c r="K1856" s="10" t="s">
        <v>1351</v>
      </c>
    </row>
    <row r="1857" spans="1:11" ht="12" hidden="1" customHeight="1">
      <c r="A1857" s="10" t="s">
        <v>57</v>
      </c>
      <c r="B1857" s="10" t="s">
        <v>5</v>
      </c>
      <c r="C1857" s="10" t="s">
        <v>268</v>
      </c>
      <c r="D1857" s="10" t="s">
        <v>5</v>
      </c>
      <c r="E1857" s="11">
        <v>1311801</v>
      </c>
      <c r="F1857" s="10" t="s">
        <v>6111</v>
      </c>
      <c r="G1857" s="10" t="s">
        <v>6112</v>
      </c>
      <c r="H1857" s="10" t="s">
        <v>6113</v>
      </c>
      <c r="I1857" s="11">
        <v>35.489187000000001</v>
      </c>
      <c r="J1857" s="11">
        <v>44.383186000000002</v>
      </c>
      <c r="K1857" s="10" t="s">
        <v>1351</v>
      </c>
    </row>
    <row r="1858" spans="1:11" ht="12" hidden="1" customHeight="1">
      <c r="A1858" s="10" t="s">
        <v>57</v>
      </c>
      <c r="B1858" s="10" t="s">
        <v>5</v>
      </c>
      <c r="C1858" s="10" t="s">
        <v>268</v>
      </c>
      <c r="D1858" s="10" t="s">
        <v>5</v>
      </c>
      <c r="E1858" s="11">
        <v>1311654</v>
      </c>
      <c r="F1858" s="10" t="s">
        <v>1130</v>
      </c>
      <c r="G1858" s="10" t="s">
        <v>627</v>
      </c>
      <c r="H1858" s="10" t="s">
        <v>6114</v>
      </c>
      <c r="I1858" s="11">
        <v>35.451208999999999</v>
      </c>
      <c r="J1858" s="11">
        <v>44.058551000000001</v>
      </c>
      <c r="K1858" s="10" t="s">
        <v>1351</v>
      </c>
    </row>
    <row r="1859" spans="1:11" ht="12" hidden="1" customHeight="1">
      <c r="A1859" s="10" t="s">
        <v>57</v>
      </c>
      <c r="B1859" s="10" t="s">
        <v>5</v>
      </c>
      <c r="C1859" s="10" t="s">
        <v>268</v>
      </c>
      <c r="D1859" s="10" t="s">
        <v>5</v>
      </c>
      <c r="E1859" s="11">
        <v>1311494</v>
      </c>
      <c r="F1859" s="10" t="s">
        <v>1131</v>
      </c>
      <c r="G1859" s="10" t="s">
        <v>628</v>
      </c>
      <c r="H1859" s="10" t="s">
        <v>6115</v>
      </c>
      <c r="I1859" s="11">
        <v>35.42694444</v>
      </c>
      <c r="J1859" s="11">
        <v>44.438611109999997</v>
      </c>
      <c r="K1859" s="10" t="s">
        <v>1351</v>
      </c>
    </row>
    <row r="1860" spans="1:11" ht="12" hidden="1" customHeight="1">
      <c r="A1860" s="10" t="s">
        <v>57</v>
      </c>
      <c r="B1860" s="10" t="s">
        <v>5</v>
      </c>
      <c r="C1860" s="10" t="s">
        <v>268</v>
      </c>
      <c r="D1860" s="10" t="s">
        <v>5</v>
      </c>
      <c r="E1860" s="11">
        <v>1311589</v>
      </c>
      <c r="F1860" s="10" t="s">
        <v>1132</v>
      </c>
      <c r="G1860" s="10" t="s">
        <v>629</v>
      </c>
      <c r="H1860" s="10" t="s">
        <v>6116</v>
      </c>
      <c r="I1860" s="11">
        <v>35.371777000000002</v>
      </c>
      <c r="J1860" s="11">
        <v>44.332560000000001</v>
      </c>
      <c r="K1860" s="10" t="s">
        <v>1351</v>
      </c>
    </row>
    <row r="1861" spans="1:11" ht="12" hidden="1" customHeight="1">
      <c r="A1861" s="10" t="s">
        <v>57</v>
      </c>
      <c r="B1861" s="10" t="s">
        <v>5</v>
      </c>
      <c r="C1861" s="10" t="s">
        <v>268</v>
      </c>
      <c r="D1861" s="10" t="s">
        <v>5</v>
      </c>
      <c r="E1861" s="11">
        <v>1307577</v>
      </c>
      <c r="F1861" s="10" t="s">
        <v>6117</v>
      </c>
      <c r="G1861" s="10" t="s">
        <v>5</v>
      </c>
      <c r="H1861" s="10" t="s">
        <v>6118</v>
      </c>
      <c r="I1861" s="11">
        <v>35.46</v>
      </c>
      <c r="J1861" s="11">
        <v>44.39</v>
      </c>
      <c r="K1861" s="10" t="s">
        <v>1351</v>
      </c>
    </row>
    <row r="1862" spans="1:11" ht="12" hidden="1" customHeight="1">
      <c r="A1862" s="10" t="s">
        <v>57</v>
      </c>
      <c r="B1862" s="10" t="s">
        <v>5</v>
      </c>
      <c r="C1862" s="10" t="s">
        <v>268</v>
      </c>
      <c r="D1862" s="10" t="s">
        <v>5</v>
      </c>
      <c r="E1862" s="11">
        <v>1311691</v>
      </c>
      <c r="F1862" s="10" t="s">
        <v>6119</v>
      </c>
      <c r="G1862" s="10" t="s">
        <v>6120</v>
      </c>
      <c r="H1862" s="10" t="s">
        <v>6121</v>
      </c>
      <c r="I1862" s="11">
        <v>35.480428000000003</v>
      </c>
      <c r="J1862" s="11">
        <v>44.358837000000001</v>
      </c>
      <c r="K1862" s="10" t="s">
        <v>1351</v>
      </c>
    </row>
    <row r="1863" spans="1:11" ht="12" hidden="1" customHeight="1">
      <c r="A1863" s="10" t="s">
        <v>57</v>
      </c>
      <c r="B1863" s="10" t="s">
        <v>5</v>
      </c>
      <c r="C1863" s="10" t="s">
        <v>268</v>
      </c>
      <c r="D1863" s="10" t="s">
        <v>5</v>
      </c>
      <c r="E1863" s="11">
        <v>1307892</v>
      </c>
      <c r="F1863" s="10" t="s">
        <v>1133</v>
      </c>
      <c r="G1863" s="10" t="s">
        <v>630</v>
      </c>
      <c r="H1863" s="10" t="s">
        <v>6122</v>
      </c>
      <c r="I1863" s="11">
        <v>35.46</v>
      </c>
      <c r="J1863" s="11">
        <v>44.1</v>
      </c>
      <c r="K1863" s="10" t="s">
        <v>1351</v>
      </c>
    </row>
    <row r="1864" spans="1:11" ht="12" hidden="1" customHeight="1">
      <c r="A1864" s="10" t="s">
        <v>57</v>
      </c>
      <c r="B1864" s="10" t="s">
        <v>5</v>
      </c>
      <c r="C1864" s="10" t="s">
        <v>268</v>
      </c>
      <c r="D1864" s="10" t="s">
        <v>5</v>
      </c>
      <c r="E1864" s="11">
        <v>1311661</v>
      </c>
      <c r="F1864" s="10" t="s">
        <v>1134</v>
      </c>
      <c r="G1864" s="10" t="s">
        <v>631</v>
      </c>
      <c r="H1864" s="10" t="s">
        <v>6123</v>
      </c>
      <c r="I1864" s="11">
        <v>35.318976999999997</v>
      </c>
      <c r="J1864" s="11">
        <v>44.517829999999996</v>
      </c>
      <c r="K1864" s="10" t="s">
        <v>1351</v>
      </c>
    </row>
    <row r="1865" spans="1:11" ht="12" hidden="1" customHeight="1">
      <c r="A1865" s="10" t="s">
        <v>57</v>
      </c>
      <c r="B1865" s="10" t="s">
        <v>5</v>
      </c>
      <c r="C1865" s="10" t="s">
        <v>268</v>
      </c>
      <c r="D1865" s="10" t="s">
        <v>5</v>
      </c>
      <c r="E1865" s="11">
        <v>1311683</v>
      </c>
      <c r="F1865" s="10" t="s">
        <v>6124</v>
      </c>
      <c r="G1865" s="10" t="s">
        <v>6125</v>
      </c>
      <c r="H1865" s="10" t="s">
        <v>6126</v>
      </c>
      <c r="I1865" s="11">
        <v>35.330061999999998</v>
      </c>
      <c r="J1865" s="11">
        <v>44.322408000000003</v>
      </c>
      <c r="K1865" s="10" t="s">
        <v>1351</v>
      </c>
    </row>
    <row r="1866" spans="1:11" ht="12" hidden="1" customHeight="1">
      <c r="A1866" s="10" t="s">
        <v>57</v>
      </c>
      <c r="B1866" s="10" t="s">
        <v>5</v>
      </c>
      <c r="C1866" s="10" t="s">
        <v>268</v>
      </c>
      <c r="D1866" s="10" t="s">
        <v>5</v>
      </c>
      <c r="E1866" s="11">
        <v>1311712</v>
      </c>
      <c r="F1866" s="10" t="s">
        <v>1135</v>
      </c>
      <c r="G1866" s="10" t="s">
        <v>632</v>
      </c>
      <c r="H1866" s="10" t="s">
        <v>6127</v>
      </c>
      <c r="I1866" s="11">
        <v>35.650833329999998</v>
      </c>
      <c r="J1866" s="11">
        <v>44.459722220000003</v>
      </c>
      <c r="K1866" s="10" t="s">
        <v>1351</v>
      </c>
    </row>
    <row r="1867" spans="1:11" ht="12" hidden="1" customHeight="1">
      <c r="A1867" s="10" t="s">
        <v>57</v>
      </c>
      <c r="B1867" s="10" t="s">
        <v>5</v>
      </c>
      <c r="C1867" s="10" t="s">
        <v>268</v>
      </c>
      <c r="D1867" s="10" t="s">
        <v>5</v>
      </c>
      <c r="E1867" s="11">
        <v>1307707</v>
      </c>
      <c r="F1867" s="10" t="s">
        <v>6128</v>
      </c>
      <c r="G1867" s="10" t="s">
        <v>6129</v>
      </c>
      <c r="H1867" s="10" t="s">
        <v>6130</v>
      </c>
      <c r="I1867" s="11">
        <v>35.46</v>
      </c>
      <c r="J1867" s="11">
        <v>44.25</v>
      </c>
      <c r="K1867" s="10" t="s">
        <v>1351</v>
      </c>
    </row>
    <row r="1868" spans="1:11" ht="12" hidden="1" customHeight="1">
      <c r="A1868" s="10" t="s">
        <v>57</v>
      </c>
      <c r="B1868" s="10" t="s">
        <v>5</v>
      </c>
      <c r="C1868" s="10" t="s">
        <v>268</v>
      </c>
      <c r="D1868" s="10" t="s">
        <v>5</v>
      </c>
      <c r="E1868" s="11">
        <v>1311784</v>
      </c>
      <c r="F1868" s="10" t="s">
        <v>6131</v>
      </c>
      <c r="G1868" s="10" t="s">
        <v>6132</v>
      </c>
      <c r="H1868" s="10" t="s">
        <v>6133</v>
      </c>
      <c r="I1868" s="11">
        <v>35.47138889</v>
      </c>
      <c r="J1868" s="11">
        <v>44.384444440000003</v>
      </c>
      <c r="K1868" s="10" t="s">
        <v>1351</v>
      </c>
    </row>
    <row r="1869" spans="1:11" ht="12" hidden="1" customHeight="1">
      <c r="A1869" s="10" t="s">
        <v>57</v>
      </c>
      <c r="B1869" s="10" t="s">
        <v>5</v>
      </c>
      <c r="C1869" s="10" t="s">
        <v>268</v>
      </c>
      <c r="D1869" s="10" t="s">
        <v>5</v>
      </c>
      <c r="E1869" s="11">
        <v>1311786</v>
      </c>
      <c r="F1869" s="10" t="s">
        <v>6134</v>
      </c>
      <c r="G1869" s="10" t="s">
        <v>6135</v>
      </c>
      <c r="H1869" s="10" t="s">
        <v>6136</v>
      </c>
      <c r="I1869" s="11">
        <v>35.447499999999998</v>
      </c>
      <c r="J1869" s="11">
        <v>44.409166669999998</v>
      </c>
      <c r="K1869" s="10" t="s">
        <v>1351</v>
      </c>
    </row>
    <row r="1870" spans="1:11" ht="12" hidden="1" customHeight="1">
      <c r="A1870" s="10" t="s">
        <v>57</v>
      </c>
      <c r="B1870" s="10" t="s">
        <v>5</v>
      </c>
      <c r="C1870" s="10" t="s">
        <v>268</v>
      </c>
      <c r="D1870" s="10" t="s">
        <v>5</v>
      </c>
      <c r="E1870" s="11">
        <v>1311608</v>
      </c>
      <c r="F1870" s="10" t="s">
        <v>1136</v>
      </c>
      <c r="G1870" s="10" t="s">
        <v>633</v>
      </c>
      <c r="H1870" s="10" t="s">
        <v>6137</v>
      </c>
      <c r="I1870" s="11">
        <v>35.783237</v>
      </c>
      <c r="J1870" s="11">
        <v>44.505324999999999</v>
      </c>
      <c r="K1870" s="10" t="s">
        <v>1351</v>
      </c>
    </row>
    <row r="1871" spans="1:11" ht="12" hidden="1" customHeight="1">
      <c r="A1871" s="10" t="s">
        <v>57</v>
      </c>
      <c r="B1871" s="10" t="s">
        <v>5</v>
      </c>
      <c r="C1871" s="10" t="s">
        <v>268</v>
      </c>
      <c r="D1871" s="10" t="s">
        <v>5</v>
      </c>
      <c r="E1871" s="11">
        <v>1307960</v>
      </c>
      <c r="F1871" s="10" t="s">
        <v>6138</v>
      </c>
      <c r="G1871" s="10" t="s">
        <v>6139</v>
      </c>
      <c r="H1871" s="10" t="s">
        <v>6140</v>
      </c>
      <c r="I1871" s="11">
        <v>35.44</v>
      </c>
      <c r="J1871" s="11">
        <v>44.36</v>
      </c>
      <c r="K1871" s="10" t="s">
        <v>1351</v>
      </c>
    </row>
    <row r="1872" spans="1:11" ht="12" hidden="1" customHeight="1">
      <c r="A1872" s="10" t="s">
        <v>57</v>
      </c>
      <c r="B1872" s="10" t="s">
        <v>5</v>
      </c>
      <c r="C1872" s="10" t="s">
        <v>268</v>
      </c>
      <c r="D1872" s="10" t="s">
        <v>5</v>
      </c>
      <c r="E1872" s="11">
        <v>1307697</v>
      </c>
      <c r="F1872" s="10" t="s">
        <v>6141</v>
      </c>
      <c r="G1872" s="10" t="s">
        <v>6142</v>
      </c>
      <c r="H1872" s="10" t="s">
        <v>6143</v>
      </c>
      <c r="I1872" s="11">
        <v>35.441254999999998</v>
      </c>
      <c r="J1872" s="11">
        <v>44.236114000000001</v>
      </c>
      <c r="K1872" s="10" t="s">
        <v>1351</v>
      </c>
    </row>
    <row r="1873" spans="1:11" ht="12" hidden="1" customHeight="1">
      <c r="A1873" s="10" t="s">
        <v>57</v>
      </c>
      <c r="B1873" s="10" t="s">
        <v>5</v>
      </c>
      <c r="C1873" s="10" t="s">
        <v>268</v>
      </c>
      <c r="D1873" s="10" t="s">
        <v>5</v>
      </c>
      <c r="E1873" s="11">
        <v>1311796</v>
      </c>
      <c r="F1873" s="10" t="s">
        <v>6144</v>
      </c>
      <c r="G1873" s="10" t="s">
        <v>6145</v>
      </c>
      <c r="H1873" s="10" t="s">
        <v>6146</v>
      </c>
      <c r="I1873" s="11">
        <v>35.396743000000001</v>
      </c>
      <c r="J1873" s="11">
        <v>44.226979</v>
      </c>
      <c r="K1873" s="10" t="s">
        <v>1351</v>
      </c>
    </row>
    <row r="1874" spans="1:11" ht="12" hidden="1" customHeight="1">
      <c r="A1874" s="10" t="s">
        <v>57</v>
      </c>
      <c r="B1874" s="10" t="s">
        <v>5</v>
      </c>
      <c r="C1874" s="10" t="s">
        <v>268</v>
      </c>
      <c r="D1874" s="10" t="s">
        <v>5</v>
      </c>
      <c r="E1874" s="11">
        <v>1311795</v>
      </c>
      <c r="F1874" s="10" t="s">
        <v>1137</v>
      </c>
      <c r="G1874" s="10" t="s">
        <v>634</v>
      </c>
      <c r="H1874" s="10" t="s">
        <v>6147</v>
      </c>
      <c r="I1874" s="11">
        <v>35.386389999999999</v>
      </c>
      <c r="J1874" s="11">
        <v>44.268521</v>
      </c>
      <c r="K1874" s="10" t="s">
        <v>1351</v>
      </c>
    </row>
    <row r="1875" spans="1:11" ht="12" hidden="1" customHeight="1">
      <c r="A1875" s="10" t="s">
        <v>58</v>
      </c>
      <c r="B1875" s="10" t="s">
        <v>6</v>
      </c>
      <c r="C1875" s="10" t="s">
        <v>271</v>
      </c>
      <c r="D1875" s="10" t="s">
        <v>269</v>
      </c>
      <c r="E1875" s="11">
        <v>1409086</v>
      </c>
      <c r="F1875" s="10" t="s">
        <v>6148</v>
      </c>
      <c r="G1875" s="10" t="s">
        <v>6149</v>
      </c>
      <c r="H1875" s="10" t="s">
        <v>6150</v>
      </c>
      <c r="I1875" s="11">
        <v>32.463056000000002</v>
      </c>
      <c r="J1875" s="11">
        <v>46.6875</v>
      </c>
      <c r="K1875" s="10" t="s">
        <v>1351</v>
      </c>
    </row>
    <row r="1876" spans="1:11" ht="12" hidden="1" customHeight="1">
      <c r="A1876" s="10" t="s">
        <v>58</v>
      </c>
      <c r="B1876" s="10" t="s">
        <v>6</v>
      </c>
      <c r="C1876" s="10" t="s">
        <v>271</v>
      </c>
      <c r="D1876" s="10" t="s">
        <v>269</v>
      </c>
      <c r="E1876" s="11">
        <v>1409274</v>
      </c>
      <c r="F1876" s="10" t="s">
        <v>6151</v>
      </c>
      <c r="G1876" s="10" t="s">
        <v>6152</v>
      </c>
      <c r="H1876" s="10" t="s">
        <v>4022</v>
      </c>
      <c r="I1876" s="11">
        <v>32.472222219999999</v>
      </c>
      <c r="J1876" s="11">
        <v>46.69722222</v>
      </c>
      <c r="K1876" s="10" t="s">
        <v>1351</v>
      </c>
    </row>
    <row r="1877" spans="1:11" ht="12" hidden="1" customHeight="1">
      <c r="A1877" s="10" t="s">
        <v>58</v>
      </c>
      <c r="B1877" s="10" t="s">
        <v>6</v>
      </c>
      <c r="C1877" s="10" t="s">
        <v>271</v>
      </c>
      <c r="D1877" s="10" t="s">
        <v>269</v>
      </c>
      <c r="E1877" s="11">
        <v>1409315</v>
      </c>
      <c r="F1877" s="10" t="s">
        <v>6153</v>
      </c>
      <c r="G1877" s="10" t="s">
        <v>6154</v>
      </c>
      <c r="H1877" s="10" t="s">
        <v>6155</v>
      </c>
      <c r="I1877" s="11">
        <v>32.117660000000001</v>
      </c>
      <c r="J1877" s="11">
        <v>46.731920000000002</v>
      </c>
      <c r="K1877" s="10" t="s">
        <v>1351</v>
      </c>
    </row>
    <row r="1878" spans="1:11" ht="12" hidden="1" customHeight="1">
      <c r="A1878" s="10" t="s">
        <v>58</v>
      </c>
      <c r="B1878" s="10" t="s">
        <v>6</v>
      </c>
      <c r="C1878" s="10" t="s">
        <v>271</v>
      </c>
      <c r="D1878" s="10" t="s">
        <v>269</v>
      </c>
      <c r="E1878" s="11">
        <v>1409276</v>
      </c>
      <c r="F1878" s="10" t="s">
        <v>6156</v>
      </c>
      <c r="G1878" s="10" t="s">
        <v>665</v>
      </c>
      <c r="H1878" s="10" t="s">
        <v>2613</v>
      </c>
      <c r="I1878" s="11">
        <v>32.470555560000001</v>
      </c>
      <c r="J1878" s="11">
        <v>46.681388890000001</v>
      </c>
      <c r="K1878" s="10" t="s">
        <v>1351</v>
      </c>
    </row>
    <row r="1879" spans="1:11" ht="12" hidden="1" customHeight="1">
      <c r="A1879" s="10" t="s">
        <v>58</v>
      </c>
      <c r="B1879" s="10" t="s">
        <v>6</v>
      </c>
      <c r="C1879" s="10" t="s">
        <v>271</v>
      </c>
      <c r="D1879" s="10" t="s">
        <v>269</v>
      </c>
      <c r="E1879" s="11">
        <v>1409340</v>
      </c>
      <c r="F1879" s="10" t="s">
        <v>1138</v>
      </c>
      <c r="G1879" s="10" t="s">
        <v>635</v>
      </c>
      <c r="H1879" s="10" t="s">
        <v>6157</v>
      </c>
      <c r="I1879" s="11">
        <v>32.120519999999999</v>
      </c>
      <c r="J1879" s="11">
        <v>46.731340000000003</v>
      </c>
      <c r="K1879" s="10" t="s">
        <v>1351</v>
      </c>
    </row>
    <row r="1880" spans="1:11" ht="12" hidden="1" customHeight="1">
      <c r="A1880" s="10" t="s">
        <v>58</v>
      </c>
      <c r="B1880" s="10" t="s">
        <v>6</v>
      </c>
      <c r="C1880" s="10" t="s">
        <v>271</v>
      </c>
      <c r="D1880" s="10" t="s">
        <v>269</v>
      </c>
      <c r="E1880" s="11">
        <v>1409226</v>
      </c>
      <c r="F1880" s="10" t="s">
        <v>1139</v>
      </c>
      <c r="G1880" s="10" t="s">
        <v>636</v>
      </c>
      <c r="H1880" s="10" t="s">
        <v>6158</v>
      </c>
      <c r="I1880" s="11">
        <v>32.116888000000003</v>
      </c>
      <c r="J1880" s="11">
        <v>46.733387999999998</v>
      </c>
      <c r="K1880" s="10" t="s">
        <v>1351</v>
      </c>
    </row>
    <row r="1881" spans="1:11" ht="12" hidden="1" customHeight="1">
      <c r="A1881" s="10" t="s">
        <v>58</v>
      </c>
      <c r="B1881" s="10" t="s">
        <v>6</v>
      </c>
      <c r="C1881" s="10" t="s">
        <v>271</v>
      </c>
      <c r="D1881" s="10" t="s">
        <v>269</v>
      </c>
      <c r="E1881" s="11">
        <v>1409085</v>
      </c>
      <c r="F1881" s="10" t="s">
        <v>6159</v>
      </c>
      <c r="G1881" s="10" t="s">
        <v>6160</v>
      </c>
      <c r="H1881" s="10" t="s">
        <v>6161</v>
      </c>
      <c r="I1881" s="11">
        <v>32.460278000000002</v>
      </c>
      <c r="J1881" s="11">
        <v>46.688333</v>
      </c>
      <c r="K1881" s="10" t="s">
        <v>1351</v>
      </c>
    </row>
    <row r="1882" spans="1:11" ht="12" hidden="1" customHeight="1">
      <c r="A1882" s="10" t="s">
        <v>58</v>
      </c>
      <c r="B1882" s="10" t="s">
        <v>6</v>
      </c>
      <c r="C1882" s="10" t="s">
        <v>271</v>
      </c>
      <c r="D1882" s="10" t="s">
        <v>269</v>
      </c>
      <c r="E1882" s="11">
        <v>1409387</v>
      </c>
      <c r="F1882" s="10" t="s">
        <v>1140</v>
      </c>
      <c r="G1882" s="10" t="s">
        <v>397</v>
      </c>
      <c r="H1882" s="10" t="s">
        <v>6162</v>
      </c>
      <c r="I1882" s="11">
        <v>32.121493000000001</v>
      </c>
      <c r="J1882" s="11">
        <v>46.738545999999999</v>
      </c>
      <c r="K1882" s="10" t="s">
        <v>1351</v>
      </c>
    </row>
    <row r="1883" spans="1:11" ht="12" hidden="1" customHeight="1">
      <c r="A1883" s="10" t="s">
        <v>58</v>
      </c>
      <c r="B1883" s="10" t="s">
        <v>6</v>
      </c>
      <c r="C1883" s="10" t="s">
        <v>271</v>
      </c>
      <c r="D1883" s="10" t="s">
        <v>269</v>
      </c>
      <c r="E1883" s="11">
        <v>1409093</v>
      </c>
      <c r="F1883" s="10" t="s">
        <v>6163</v>
      </c>
      <c r="G1883" s="10" t="s">
        <v>6164</v>
      </c>
      <c r="H1883" s="10" t="s">
        <v>5632</v>
      </c>
      <c r="I1883" s="11">
        <v>32.468333000000001</v>
      </c>
      <c r="J1883" s="11">
        <v>46.693055999999999</v>
      </c>
      <c r="K1883" s="10" t="s">
        <v>1351</v>
      </c>
    </row>
    <row r="1884" spans="1:11" ht="12" hidden="1" customHeight="1">
      <c r="A1884" s="10" t="s">
        <v>58</v>
      </c>
      <c r="B1884" s="10" t="s">
        <v>6</v>
      </c>
      <c r="C1884" s="10" t="s">
        <v>271</v>
      </c>
      <c r="D1884" s="10" t="s">
        <v>269</v>
      </c>
      <c r="E1884" s="11">
        <v>1409227</v>
      </c>
      <c r="F1884" s="10" t="s">
        <v>1141</v>
      </c>
      <c r="G1884" s="10" t="s">
        <v>637</v>
      </c>
      <c r="H1884" s="10" t="s">
        <v>6165</v>
      </c>
      <c r="I1884" s="11">
        <v>32.124045000000002</v>
      </c>
      <c r="J1884" s="11">
        <v>46.734076999999999</v>
      </c>
      <c r="K1884" s="10" t="s">
        <v>1351</v>
      </c>
    </row>
    <row r="1885" spans="1:11" ht="12" hidden="1" customHeight="1">
      <c r="A1885" s="10" t="s">
        <v>58</v>
      </c>
      <c r="B1885" s="10" t="s">
        <v>6</v>
      </c>
      <c r="C1885" s="10" t="s">
        <v>271</v>
      </c>
      <c r="D1885" s="10" t="s">
        <v>269</v>
      </c>
      <c r="E1885" s="11">
        <v>1408116</v>
      </c>
      <c r="F1885" s="10" t="s">
        <v>1142</v>
      </c>
      <c r="G1885" s="10" t="s">
        <v>638</v>
      </c>
      <c r="H1885" s="10" t="s">
        <v>6166</v>
      </c>
      <c r="I1885" s="11">
        <v>32.46</v>
      </c>
      <c r="J1885" s="11">
        <v>46.68</v>
      </c>
      <c r="K1885" s="10" t="s">
        <v>1351</v>
      </c>
    </row>
    <row r="1886" spans="1:11" ht="12" hidden="1" customHeight="1">
      <c r="A1886" s="10" t="s">
        <v>58</v>
      </c>
      <c r="B1886" s="10" t="s">
        <v>6</v>
      </c>
      <c r="C1886" s="10" t="s">
        <v>274</v>
      </c>
      <c r="D1886" s="10" t="s">
        <v>272</v>
      </c>
      <c r="E1886" s="11">
        <v>1409298</v>
      </c>
      <c r="F1886" s="10" t="s">
        <v>1143</v>
      </c>
      <c r="G1886" s="10" t="s">
        <v>644</v>
      </c>
      <c r="H1886" s="10" t="s">
        <v>6167</v>
      </c>
      <c r="I1886" s="11">
        <v>31.786318999999999</v>
      </c>
      <c r="J1886" s="11">
        <v>47.185656000000002</v>
      </c>
      <c r="K1886" s="10" t="s">
        <v>1351</v>
      </c>
    </row>
    <row r="1887" spans="1:11" ht="12" hidden="1" customHeight="1">
      <c r="A1887" s="10" t="s">
        <v>58</v>
      </c>
      <c r="B1887" s="10" t="s">
        <v>6</v>
      </c>
      <c r="C1887" s="10" t="s">
        <v>274</v>
      </c>
      <c r="D1887" s="10" t="s">
        <v>272</v>
      </c>
      <c r="E1887" s="11">
        <v>1409325</v>
      </c>
      <c r="F1887" s="10" t="s">
        <v>6168</v>
      </c>
      <c r="G1887" s="10" t="s">
        <v>676</v>
      </c>
      <c r="H1887" s="10" t="s">
        <v>1407</v>
      </c>
      <c r="I1887" s="11">
        <v>31.87509</v>
      </c>
      <c r="J1887" s="11">
        <v>47.150790000000001</v>
      </c>
      <c r="K1887" s="10" t="s">
        <v>1351</v>
      </c>
    </row>
    <row r="1888" spans="1:11" ht="12" hidden="1" customHeight="1">
      <c r="A1888" s="10" t="s">
        <v>58</v>
      </c>
      <c r="B1888" s="10" t="s">
        <v>6</v>
      </c>
      <c r="C1888" s="10" t="s">
        <v>274</v>
      </c>
      <c r="D1888" s="10" t="s">
        <v>272</v>
      </c>
      <c r="E1888" s="11">
        <v>1409228</v>
      </c>
      <c r="F1888" s="10" t="s">
        <v>1144</v>
      </c>
      <c r="G1888" s="10" t="s">
        <v>646</v>
      </c>
      <c r="H1888" s="10" t="s">
        <v>6169</v>
      </c>
      <c r="I1888" s="11">
        <v>31.833583000000001</v>
      </c>
      <c r="J1888" s="11">
        <v>47.133583000000002</v>
      </c>
      <c r="K1888" s="10" t="s">
        <v>1351</v>
      </c>
    </row>
    <row r="1889" spans="1:11" ht="12" hidden="1" customHeight="1">
      <c r="A1889" s="10" t="s">
        <v>58</v>
      </c>
      <c r="B1889" s="10" t="s">
        <v>6</v>
      </c>
      <c r="C1889" s="10" t="s">
        <v>274</v>
      </c>
      <c r="D1889" s="10" t="s">
        <v>272</v>
      </c>
      <c r="E1889" s="11">
        <v>1409282</v>
      </c>
      <c r="F1889" s="10" t="s">
        <v>1145</v>
      </c>
      <c r="G1889" s="10" t="s">
        <v>499</v>
      </c>
      <c r="H1889" s="10" t="s">
        <v>6170</v>
      </c>
      <c r="I1889" s="11">
        <v>32.035277780000001</v>
      </c>
      <c r="J1889" s="11">
        <v>46.876666669999999</v>
      </c>
      <c r="K1889" s="10" t="s">
        <v>1351</v>
      </c>
    </row>
    <row r="1890" spans="1:11" ht="12" hidden="1" customHeight="1">
      <c r="A1890" s="10" t="s">
        <v>58</v>
      </c>
      <c r="B1890" s="10" t="s">
        <v>6</v>
      </c>
      <c r="C1890" s="10" t="s">
        <v>274</v>
      </c>
      <c r="D1890" s="10" t="s">
        <v>272</v>
      </c>
      <c r="E1890" s="11">
        <v>1408817</v>
      </c>
      <c r="F1890" s="10" t="s">
        <v>6171</v>
      </c>
      <c r="G1890" s="10" t="s">
        <v>6172</v>
      </c>
      <c r="H1890" s="10" t="s">
        <v>6173</v>
      </c>
      <c r="I1890" s="11">
        <v>31.841388999999999</v>
      </c>
      <c r="J1890" s="11">
        <v>47.151944</v>
      </c>
      <c r="K1890" s="10" t="s">
        <v>1351</v>
      </c>
    </row>
    <row r="1891" spans="1:11" ht="12" hidden="1" customHeight="1">
      <c r="A1891" s="10" t="s">
        <v>58</v>
      </c>
      <c r="B1891" s="10" t="s">
        <v>6</v>
      </c>
      <c r="C1891" s="10" t="s">
        <v>274</v>
      </c>
      <c r="D1891" s="10" t="s">
        <v>272</v>
      </c>
      <c r="E1891" s="11">
        <v>1408880</v>
      </c>
      <c r="F1891" s="10" t="s">
        <v>1146</v>
      </c>
      <c r="G1891" s="10" t="s">
        <v>647</v>
      </c>
      <c r="H1891" s="10" t="s">
        <v>6174</v>
      </c>
      <c r="I1891" s="11">
        <v>31.859166999999999</v>
      </c>
      <c r="J1891" s="11">
        <v>47.158332999999999</v>
      </c>
      <c r="K1891" s="10" t="s">
        <v>1351</v>
      </c>
    </row>
    <row r="1892" spans="1:11" ht="12" hidden="1" customHeight="1">
      <c r="A1892" s="10" t="s">
        <v>58</v>
      </c>
      <c r="B1892" s="10" t="s">
        <v>6</v>
      </c>
      <c r="C1892" s="10" t="s">
        <v>274</v>
      </c>
      <c r="D1892" s="10" t="s">
        <v>272</v>
      </c>
      <c r="E1892" s="11">
        <v>1409285</v>
      </c>
      <c r="F1892" s="10" t="s">
        <v>1147</v>
      </c>
      <c r="G1892" s="10" t="s">
        <v>648</v>
      </c>
      <c r="H1892" s="10" t="s">
        <v>3228</v>
      </c>
      <c r="I1892" s="11">
        <v>31.851388889999999</v>
      </c>
      <c r="J1892" s="11">
        <v>47.121666670000003</v>
      </c>
      <c r="K1892" s="10" t="s">
        <v>1351</v>
      </c>
    </row>
    <row r="1893" spans="1:11" ht="12" hidden="1" customHeight="1">
      <c r="A1893" s="10" t="s">
        <v>58</v>
      </c>
      <c r="B1893" s="10" t="s">
        <v>6</v>
      </c>
      <c r="C1893" s="10" t="s">
        <v>274</v>
      </c>
      <c r="D1893" s="10" t="s">
        <v>272</v>
      </c>
      <c r="E1893" s="11">
        <v>1408811</v>
      </c>
      <c r="F1893" s="10" t="s">
        <v>6175</v>
      </c>
      <c r="G1893" s="10" t="s">
        <v>6176</v>
      </c>
      <c r="H1893" s="10" t="s">
        <v>6177</v>
      </c>
      <c r="I1893" s="11">
        <v>31.832222000000002</v>
      </c>
      <c r="J1893" s="11">
        <v>47.141111000000002</v>
      </c>
      <c r="K1893" s="10" t="s">
        <v>1351</v>
      </c>
    </row>
    <row r="1894" spans="1:11" ht="12" hidden="1" customHeight="1">
      <c r="A1894" s="10" t="s">
        <v>58</v>
      </c>
      <c r="B1894" s="10" t="s">
        <v>6</v>
      </c>
      <c r="C1894" s="10" t="s">
        <v>274</v>
      </c>
      <c r="D1894" s="10" t="s">
        <v>272</v>
      </c>
      <c r="E1894" s="11">
        <v>1408799</v>
      </c>
      <c r="F1894" s="10" t="s">
        <v>6178</v>
      </c>
      <c r="G1894" s="10" t="s">
        <v>6179</v>
      </c>
      <c r="H1894" s="10" t="s">
        <v>6180</v>
      </c>
      <c r="I1894" s="11">
        <v>31.826667</v>
      </c>
      <c r="J1894" s="11">
        <v>47.149721999999997</v>
      </c>
      <c r="K1894" s="10" t="s">
        <v>1351</v>
      </c>
    </row>
    <row r="1895" spans="1:11" ht="12" hidden="1" customHeight="1">
      <c r="A1895" s="10" t="s">
        <v>58</v>
      </c>
      <c r="B1895" s="10" t="s">
        <v>6</v>
      </c>
      <c r="C1895" s="10" t="s">
        <v>274</v>
      </c>
      <c r="D1895" s="10" t="s">
        <v>272</v>
      </c>
      <c r="E1895" s="11">
        <v>1408295</v>
      </c>
      <c r="F1895" s="10" t="s">
        <v>6181</v>
      </c>
      <c r="G1895" s="10" t="s">
        <v>6182</v>
      </c>
      <c r="H1895" s="10" t="s">
        <v>5711</v>
      </c>
      <c r="I1895" s="11">
        <v>31.81</v>
      </c>
      <c r="J1895" s="11">
        <v>47</v>
      </c>
      <c r="K1895" s="10" t="s">
        <v>1351</v>
      </c>
    </row>
    <row r="1896" spans="1:11" ht="12" hidden="1" customHeight="1">
      <c r="A1896" s="10" t="s">
        <v>58</v>
      </c>
      <c r="B1896" s="10" t="s">
        <v>6</v>
      </c>
      <c r="C1896" s="10" t="s">
        <v>274</v>
      </c>
      <c r="D1896" s="10" t="s">
        <v>272</v>
      </c>
      <c r="E1896" s="11">
        <v>1408300</v>
      </c>
      <c r="F1896" s="10" t="s">
        <v>1148</v>
      </c>
      <c r="G1896" s="10" t="s">
        <v>650</v>
      </c>
      <c r="H1896" s="10" t="s">
        <v>5651</v>
      </c>
      <c r="I1896" s="11">
        <v>31.81</v>
      </c>
      <c r="J1896" s="11">
        <v>47</v>
      </c>
      <c r="K1896" s="10" t="s">
        <v>1351</v>
      </c>
    </row>
    <row r="1897" spans="1:11" ht="12" hidden="1" customHeight="1">
      <c r="A1897" s="10" t="s">
        <v>58</v>
      </c>
      <c r="B1897" s="10" t="s">
        <v>6</v>
      </c>
      <c r="C1897" s="10" t="s">
        <v>274</v>
      </c>
      <c r="D1897" s="10" t="s">
        <v>272</v>
      </c>
      <c r="E1897" s="11">
        <v>1409364</v>
      </c>
      <c r="F1897" s="10" t="s">
        <v>6183</v>
      </c>
      <c r="G1897" s="10" t="s">
        <v>6184</v>
      </c>
      <c r="H1897" s="10" t="s">
        <v>6185</v>
      </c>
      <c r="I1897" s="11">
        <v>32.030830000000002</v>
      </c>
      <c r="J1897" s="11">
        <v>46.875770000000003</v>
      </c>
      <c r="K1897" s="10" t="s">
        <v>1351</v>
      </c>
    </row>
    <row r="1898" spans="1:11" ht="12" hidden="1" customHeight="1">
      <c r="A1898" s="10" t="s">
        <v>58</v>
      </c>
      <c r="B1898" s="10" t="s">
        <v>6</v>
      </c>
      <c r="C1898" s="10" t="s">
        <v>274</v>
      </c>
      <c r="D1898" s="10" t="s">
        <v>272</v>
      </c>
      <c r="E1898" s="11">
        <v>1409361</v>
      </c>
      <c r="F1898" s="10" t="s">
        <v>6186</v>
      </c>
      <c r="G1898" s="10" t="s">
        <v>391</v>
      </c>
      <c r="H1898" s="10" t="s">
        <v>6187</v>
      </c>
      <c r="I1898" s="11">
        <v>31.840568000000001</v>
      </c>
      <c r="J1898" s="11">
        <v>47.110111000000003</v>
      </c>
      <c r="K1898" s="10" t="s">
        <v>1351</v>
      </c>
    </row>
    <row r="1899" spans="1:11" ht="12" hidden="1" customHeight="1">
      <c r="A1899" s="10" t="s">
        <v>58</v>
      </c>
      <c r="B1899" s="10" t="s">
        <v>6</v>
      </c>
      <c r="C1899" s="10" t="s">
        <v>274</v>
      </c>
      <c r="D1899" s="10" t="s">
        <v>272</v>
      </c>
      <c r="E1899" s="11">
        <v>1409252</v>
      </c>
      <c r="F1899" s="10" t="s">
        <v>6188</v>
      </c>
      <c r="G1899" s="10" t="s">
        <v>6189</v>
      </c>
      <c r="H1899" s="10" t="s">
        <v>6190</v>
      </c>
      <c r="I1899" s="11">
        <v>31.853611109999999</v>
      </c>
      <c r="J1899" s="11">
        <v>47.153888889999998</v>
      </c>
      <c r="K1899" s="10" t="s">
        <v>1351</v>
      </c>
    </row>
    <row r="1900" spans="1:11" ht="12" hidden="1" customHeight="1">
      <c r="A1900" s="10" t="s">
        <v>58</v>
      </c>
      <c r="B1900" s="10" t="s">
        <v>6</v>
      </c>
      <c r="C1900" s="10" t="s">
        <v>274</v>
      </c>
      <c r="D1900" s="10" t="s">
        <v>272</v>
      </c>
      <c r="E1900" s="11">
        <v>1408785</v>
      </c>
      <c r="F1900" s="10" t="s">
        <v>1149</v>
      </c>
      <c r="G1900" s="10" t="s">
        <v>651</v>
      </c>
      <c r="H1900" s="10" t="s">
        <v>6191</v>
      </c>
      <c r="I1900" s="11">
        <v>31.816666999999999</v>
      </c>
      <c r="J1900" s="11">
        <v>47.138333000000003</v>
      </c>
      <c r="K1900" s="10" t="s">
        <v>1351</v>
      </c>
    </row>
    <row r="1901" spans="1:11" ht="12" hidden="1" customHeight="1">
      <c r="A1901" s="10" t="s">
        <v>58</v>
      </c>
      <c r="B1901" s="10" t="s">
        <v>6</v>
      </c>
      <c r="C1901" s="10" t="s">
        <v>274</v>
      </c>
      <c r="D1901" s="10" t="s">
        <v>272</v>
      </c>
      <c r="E1901" s="11">
        <v>1409218</v>
      </c>
      <c r="F1901" s="10" t="s">
        <v>1150</v>
      </c>
      <c r="G1901" s="10" t="s">
        <v>652</v>
      </c>
      <c r="H1901" s="10" t="s">
        <v>4533</v>
      </c>
      <c r="I1901" s="11">
        <v>31.816721999999999</v>
      </c>
      <c r="J1901" s="11">
        <v>47.116694000000003</v>
      </c>
      <c r="K1901" s="10" t="s">
        <v>1351</v>
      </c>
    </row>
    <row r="1902" spans="1:11" ht="12" hidden="1" customHeight="1">
      <c r="A1902" s="10" t="s">
        <v>58</v>
      </c>
      <c r="B1902" s="10" t="s">
        <v>6</v>
      </c>
      <c r="C1902" s="10" t="s">
        <v>274</v>
      </c>
      <c r="D1902" s="10" t="s">
        <v>272</v>
      </c>
      <c r="E1902" s="11">
        <v>1409239</v>
      </c>
      <c r="F1902" s="10" t="s">
        <v>6192</v>
      </c>
      <c r="G1902" s="10" t="s">
        <v>6193</v>
      </c>
      <c r="H1902" s="10" t="s">
        <v>2541</v>
      </c>
      <c r="I1902" s="11">
        <v>31.816721999999999</v>
      </c>
      <c r="J1902" s="11">
        <v>47.166777000000003</v>
      </c>
      <c r="K1902" s="10" t="s">
        <v>1351</v>
      </c>
    </row>
    <row r="1903" spans="1:11" ht="12" hidden="1" customHeight="1">
      <c r="A1903" s="10" t="s">
        <v>58</v>
      </c>
      <c r="B1903" s="10" t="s">
        <v>6</v>
      </c>
      <c r="C1903" s="10" t="s">
        <v>274</v>
      </c>
      <c r="D1903" s="10" t="s">
        <v>272</v>
      </c>
      <c r="E1903" s="11">
        <v>1409215</v>
      </c>
      <c r="F1903" s="10" t="s">
        <v>6194</v>
      </c>
      <c r="G1903" s="10" t="s">
        <v>6195</v>
      </c>
      <c r="H1903" s="10" t="s">
        <v>6196</v>
      </c>
      <c r="I1903" s="11">
        <v>31.850166000000002</v>
      </c>
      <c r="J1903" s="11">
        <v>47.116804999999999</v>
      </c>
      <c r="K1903" s="10" t="s">
        <v>1351</v>
      </c>
    </row>
    <row r="1904" spans="1:11" ht="12" hidden="1" customHeight="1">
      <c r="A1904" s="10" t="s">
        <v>58</v>
      </c>
      <c r="B1904" s="10" t="s">
        <v>6</v>
      </c>
      <c r="C1904" s="10" t="s">
        <v>274</v>
      </c>
      <c r="D1904" s="10" t="s">
        <v>272</v>
      </c>
      <c r="E1904" s="11">
        <v>1409383</v>
      </c>
      <c r="F1904" s="10" t="s">
        <v>6197</v>
      </c>
      <c r="G1904" s="10" t="s">
        <v>6198</v>
      </c>
      <c r="H1904" s="10" t="s">
        <v>6199</v>
      </c>
      <c r="I1904" s="11">
        <v>31.841591999999999</v>
      </c>
      <c r="J1904" s="11">
        <v>47.100247000000003</v>
      </c>
      <c r="K1904" s="10" t="s">
        <v>1351</v>
      </c>
    </row>
    <row r="1905" spans="1:11" ht="12" hidden="1" customHeight="1">
      <c r="A1905" s="10" t="s">
        <v>58</v>
      </c>
      <c r="B1905" s="10" t="s">
        <v>6</v>
      </c>
      <c r="C1905" s="10" t="s">
        <v>274</v>
      </c>
      <c r="D1905" s="10" t="s">
        <v>272</v>
      </c>
      <c r="E1905" s="11">
        <v>1408809</v>
      </c>
      <c r="F1905" s="10" t="s">
        <v>6200</v>
      </c>
      <c r="G1905" s="10" t="s">
        <v>6201</v>
      </c>
      <c r="H1905" s="10" t="s">
        <v>5981</v>
      </c>
      <c r="I1905" s="11">
        <v>31.831389000000001</v>
      </c>
      <c r="J1905" s="11">
        <v>47.147778000000002</v>
      </c>
      <c r="K1905" s="10" t="s">
        <v>1351</v>
      </c>
    </row>
    <row r="1906" spans="1:11" ht="12" hidden="1" customHeight="1">
      <c r="A1906" s="10" t="s">
        <v>58</v>
      </c>
      <c r="B1906" s="10" t="s">
        <v>6</v>
      </c>
      <c r="C1906" s="10" t="s">
        <v>274</v>
      </c>
      <c r="D1906" s="10" t="s">
        <v>272</v>
      </c>
      <c r="E1906" s="11">
        <v>1409217</v>
      </c>
      <c r="F1906" s="10" t="s">
        <v>6202</v>
      </c>
      <c r="G1906" s="10" t="s">
        <v>6203</v>
      </c>
      <c r="H1906" s="10" t="s">
        <v>6204</v>
      </c>
      <c r="I1906" s="11">
        <v>31.850027000000001</v>
      </c>
      <c r="J1906" s="11">
        <v>47.116888000000003</v>
      </c>
      <c r="K1906" s="10" t="s">
        <v>1351</v>
      </c>
    </row>
    <row r="1907" spans="1:11" ht="12" hidden="1" customHeight="1">
      <c r="A1907" s="10" t="s">
        <v>58</v>
      </c>
      <c r="B1907" s="10" t="s">
        <v>6</v>
      </c>
      <c r="C1907" s="10" t="s">
        <v>274</v>
      </c>
      <c r="D1907" s="10" t="s">
        <v>272</v>
      </c>
      <c r="E1907" s="11">
        <v>1409209</v>
      </c>
      <c r="F1907" s="10" t="s">
        <v>1151</v>
      </c>
      <c r="G1907" s="10" t="s">
        <v>653</v>
      </c>
      <c r="H1907" s="10" t="s">
        <v>3041</v>
      </c>
      <c r="I1907" s="11">
        <v>31.850055000000001</v>
      </c>
      <c r="J1907" s="11">
        <v>47.150083000000002</v>
      </c>
      <c r="K1907" s="10" t="s">
        <v>1351</v>
      </c>
    </row>
    <row r="1908" spans="1:11" ht="12" hidden="1" customHeight="1">
      <c r="A1908" s="10" t="s">
        <v>58</v>
      </c>
      <c r="B1908" s="10" t="s">
        <v>6</v>
      </c>
      <c r="C1908" s="10" t="s">
        <v>274</v>
      </c>
      <c r="D1908" s="10" t="s">
        <v>272</v>
      </c>
      <c r="E1908" s="11">
        <v>1409201</v>
      </c>
      <c r="F1908" s="10" t="s">
        <v>1152</v>
      </c>
      <c r="G1908" s="10" t="s">
        <v>654</v>
      </c>
      <c r="H1908" s="10" t="s">
        <v>6205</v>
      </c>
      <c r="I1908" s="11">
        <v>31.828984999999999</v>
      </c>
      <c r="J1908" s="11">
        <v>47.172466999999997</v>
      </c>
      <c r="K1908" s="10" t="s">
        <v>1351</v>
      </c>
    </row>
    <row r="1909" spans="1:11" ht="12" hidden="1" customHeight="1">
      <c r="A1909" s="10" t="s">
        <v>58</v>
      </c>
      <c r="B1909" s="10" t="s">
        <v>6</v>
      </c>
      <c r="C1909" s="10" t="s">
        <v>274</v>
      </c>
      <c r="D1909" s="10" t="s">
        <v>272</v>
      </c>
      <c r="E1909" s="11">
        <v>1408864</v>
      </c>
      <c r="F1909" s="10" t="s">
        <v>1153</v>
      </c>
      <c r="G1909" s="10" t="s">
        <v>655</v>
      </c>
      <c r="H1909" s="10" t="s">
        <v>6206</v>
      </c>
      <c r="I1909" s="11">
        <v>31.8475</v>
      </c>
      <c r="J1909" s="11">
        <v>47.166389000000002</v>
      </c>
      <c r="K1909" s="10" t="s">
        <v>1351</v>
      </c>
    </row>
    <row r="1910" spans="1:11" ht="12" hidden="1" customHeight="1">
      <c r="A1910" s="10" t="s">
        <v>58</v>
      </c>
      <c r="B1910" s="10" t="s">
        <v>6</v>
      </c>
      <c r="C1910" s="10" t="s">
        <v>274</v>
      </c>
      <c r="D1910" s="10" t="s">
        <v>272</v>
      </c>
      <c r="E1910" s="11">
        <v>1408844</v>
      </c>
      <c r="F1910" s="10" t="s">
        <v>1154</v>
      </c>
      <c r="G1910" s="10" t="s">
        <v>656</v>
      </c>
      <c r="H1910" s="10" t="s">
        <v>6207</v>
      </c>
      <c r="I1910" s="11">
        <v>31.842222</v>
      </c>
      <c r="J1910" s="11">
        <v>47.156111000000003</v>
      </c>
      <c r="K1910" s="10" t="s">
        <v>1351</v>
      </c>
    </row>
    <row r="1911" spans="1:11" ht="12" hidden="1" customHeight="1">
      <c r="A1911" s="10" t="s">
        <v>58</v>
      </c>
      <c r="B1911" s="10" t="s">
        <v>6</v>
      </c>
      <c r="C1911" s="10" t="s">
        <v>274</v>
      </c>
      <c r="D1911" s="10" t="s">
        <v>272</v>
      </c>
      <c r="E1911" s="11">
        <v>1409229</v>
      </c>
      <c r="F1911" s="10" t="s">
        <v>6208</v>
      </c>
      <c r="G1911" s="10" t="s">
        <v>6209</v>
      </c>
      <c r="H1911" s="10" t="s">
        <v>3044</v>
      </c>
      <c r="I1911" s="11">
        <v>31.833555</v>
      </c>
      <c r="J1911" s="11">
        <v>47.116722000000003</v>
      </c>
      <c r="K1911" s="10" t="s">
        <v>1351</v>
      </c>
    </row>
    <row r="1912" spans="1:11" ht="12" hidden="1" customHeight="1">
      <c r="A1912" s="10" t="s">
        <v>58</v>
      </c>
      <c r="B1912" s="10" t="s">
        <v>6</v>
      </c>
      <c r="C1912" s="10" t="s">
        <v>274</v>
      </c>
      <c r="D1912" s="10" t="s">
        <v>272</v>
      </c>
      <c r="E1912" s="11">
        <v>1409200</v>
      </c>
      <c r="F1912" s="10" t="s">
        <v>1155</v>
      </c>
      <c r="G1912" s="10" t="s">
        <v>657</v>
      </c>
      <c r="H1912" s="10" t="s">
        <v>6210</v>
      </c>
      <c r="I1912" s="11">
        <v>31.833583000000001</v>
      </c>
      <c r="J1912" s="11">
        <v>47.133387999999997</v>
      </c>
      <c r="K1912" s="10" t="s">
        <v>1351</v>
      </c>
    </row>
    <row r="1913" spans="1:11" ht="12" hidden="1" customHeight="1">
      <c r="A1913" s="10" t="s">
        <v>58</v>
      </c>
      <c r="B1913" s="10" t="s">
        <v>6</v>
      </c>
      <c r="C1913" s="10" t="s">
        <v>274</v>
      </c>
      <c r="D1913" s="10" t="s">
        <v>272</v>
      </c>
      <c r="E1913" s="11">
        <v>1409243</v>
      </c>
      <c r="F1913" s="10" t="s">
        <v>6211</v>
      </c>
      <c r="G1913" s="10" t="s">
        <v>6212</v>
      </c>
      <c r="H1913" s="10" t="s">
        <v>6213</v>
      </c>
      <c r="I1913" s="11">
        <v>31.816749999999999</v>
      </c>
      <c r="J1913" s="11">
        <v>47.116888000000003</v>
      </c>
      <c r="K1913" s="10" t="s">
        <v>1351</v>
      </c>
    </row>
    <row r="1914" spans="1:11" ht="12" hidden="1" customHeight="1">
      <c r="A1914" s="10" t="s">
        <v>58</v>
      </c>
      <c r="B1914" s="10" t="s">
        <v>6</v>
      </c>
      <c r="C1914" s="10" t="s">
        <v>274</v>
      </c>
      <c r="D1914" s="10" t="s">
        <v>272</v>
      </c>
      <c r="E1914" s="11">
        <v>1409238</v>
      </c>
      <c r="F1914" s="10" t="s">
        <v>6214</v>
      </c>
      <c r="G1914" s="10" t="s">
        <v>6215</v>
      </c>
      <c r="H1914" s="10" t="s">
        <v>6216</v>
      </c>
      <c r="I1914" s="11">
        <v>31.816860999999999</v>
      </c>
      <c r="J1914" s="11">
        <v>47.15</v>
      </c>
      <c r="K1914" s="10" t="s">
        <v>1351</v>
      </c>
    </row>
    <row r="1915" spans="1:11" ht="12" hidden="1" customHeight="1">
      <c r="A1915" s="10" t="s">
        <v>58</v>
      </c>
      <c r="B1915" s="10" t="s">
        <v>6</v>
      </c>
      <c r="C1915" s="10" t="s">
        <v>274</v>
      </c>
      <c r="D1915" s="10" t="s">
        <v>272</v>
      </c>
      <c r="E1915" s="11">
        <v>1409244</v>
      </c>
      <c r="F1915" s="10" t="s">
        <v>1156</v>
      </c>
      <c r="G1915" s="10" t="s">
        <v>658</v>
      </c>
      <c r="H1915" s="10" t="s">
        <v>3980</v>
      </c>
      <c r="I1915" s="11">
        <v>31.833527</v>
      </c>
      <c r="J1915" s="11">
        <v>47.150083000000002</v>
      </c>
      <c r="K1915" s="10" t="s">
        <v>1351</v>
      </c>
    </row>
    <row r="1916" spans="1:11" ht="12" hidden="1" customHeight="1">
      <c r="A1916" s="10" t="s">
        <v>58</v>
      </c>
      <c r="B1916" s="10" t="s">
        <v>6</v>
      </c>
      <c r="C1916" s="10" t="s">
        <v>274</v>
      </c>
      <c r="D1916" s="10" t="s">
        <v>272</v>
      </c>
      <c r="E1916" s="11">
        <v>1409202</v>
      </c>
      <c r="F1916" s="10" t="s">
        <v>6217</v>
      </c>
      <c r="G1916" s="10" t="s">
        <v>6218</v>
      </c>
      <c r="H1916" s="10" t="s">
        <v>6219</v>
      </c>
      <c r="I1916" s="11">
        <v>31.816749999999999</v>
      </c>
      <c r="J1916" s="11">
        <v>47.133583000000002</v>
      </c>
      <c r="K1916" s="10" t="s">
        <v>1351</v>
      </c>
    </row>
    <row r="1917" spans="1:11" ht="12" hidden="1" customHeight="1">
      <c r="A1917" s="10" t="s">
        <v>58</v>
      </c>
      <c r="B1917" s="10" t="s">
        <v>6</v>
      </c>
      <c r="C1917" s="10" t="s">
        <v>274</v>
      </c>
      <c r="D1917" s="10" t="s">
        <v>272</v>
      </c>
      <c r="E1917" s="11">
        <v>1409255</v>
      </c>
      <c r="F1917" s="10" t="s">
        <v>6220</v>
      </c>
      <c r="G1917" s="10" t="s">
        <v>6221</v>
      </c>
      <c r="H1917" s="10" t="s">
        <v>2613</v>
      </c>
      <c r="I1917" s="11">
        <v>31.818055560000001</v>
      </c>
      <c r="J1917" s="11">
        <v>47.43527778</v>
      </c>
      <c r="K1917" s="10" t="s">
        <v>1351</v>
      </c>
    </row>
    <row r="1918" spans="1:11" ht="12" hidden="1" customHeight="1">
      <c r="A1918" s="10" t="s">
        <v>58</v>
      </c>
      <c r="B1918" s="10" t="s">
        <v>6</v>
      </c>
      <c r="C1918" s="10" t="s">
        <v>274</v>
      </c>
      <c r="D1918" s="10" t="s">
        <v>272</v>
      </c>
      <c r="E1918" s="11">
        <v>1409241</v>
      </c>
      <c r="F1918" s="10" t="s">
        <v>1157</v>
      </c>
      <c r="G1918" s="10" t="s">
        <v>659</v>
      </c>
      <c r="H1918" s="10" t="s">
        <v>6222</v>
      </c>
      <c r="I1918" s="11">
        <v>31.833444</v>
      </c>
      <c r="J1918" s="11">
        <v>47.116666000000002</v>
      </c>
      <c r="K1918" s="10" t="s">
        <v>1351</v>
      </c>
    </row>
    <row r="1919" spans="1:11" ht="12" hidden="1" customHeight="1">
      <c r="A1919" s="10" t="s">
        <v>58</v>
      </c>
      <c r="B1919" s="10" t="s">
        <v>6</v>
      </c>
      <c r="C1919" s="10" t="s">
        <v>274</v>
      </c>
      <c r="D1919" s="10" t="s">
        <v>272</v>
      </c>
      <c r="E1919" s="11">
        <v>1408906</v>
      </c>
      <c r="F1919" s="10" t="s">
        <v>6223</v>
      </c>
      <c r="G1919" s="10" t="s">
        <v>2677</v>
      </c>
      <c r="H1919" s="10" t="s">
        <v>1730</v>
      </c>
      <c r="I1919" s="11">
        <v>31.875278000000002</v>
      </c>
      <c r="J1919" s="11">
        <v>47.127222000000003</v>
      </c>
      <c r="K1919" s="10" t="s">
        <v>1351</v>
      </c>
    </row>
    <row r="1920" spans="1:11" ht="12" hidden="1" customHeight="1">
      <c r="A1920" s="10" t="s">
        <v>58</v>
      </c>
      <c r="B1920" s="10" t="s">
        <v>6</v>
      </c>
      <c r="C1920" s="10" t="s">
        <v>274</v>
      </c>
      <c r="D1920" s="10" t="s">
        <v>272</v>
      </c>
      <c r="E1920" s="11">
        <v>1409232</v>
      </c>
      <c r="F1920" s="10" t="s">
        <v>6224</v>
      </c>
      <c r="G1920" s="10" t="s">
        <v>6225</v>
      </c>
      <c r="H1920" s="10" t="s">
        <v>6226</v>
      </c>
      <c r="I1920" s="11">
        <v>31.866861</v>
      </c>
      <c r="J1920" s="11">
        <v>47.166722</v>
      </c>
      <c r="K1920" s="10" t="s">
        <v>1351</v>
      </c>
    </row>
    <row r="1921" spans="1:11" ht="12" hidden="1" customHeight="1">
      <c r="A1921" s="10" t="s">
        <v>58</v>
      </c>
      <c r="B1921" s="10" t="s">
        <v>6</v>
      </c>
      <c r="C1921" s="10" t="s">
        <v>274</v>
      </c>
      <c r="D1921" s="10" t="s">
        <v>272</v>
      </c>
      <c r="E1921" s="11">
        <v>1409210</v>
      </c>
      <c r="F1921" s="10" t="s">
        <v>6227</v>
      </c>
      <c r="G1921" s="10" t="s">
        <v>3632</v>
      </c>
      <c r="H1921" s="10" t="s">
        <v>2538</v>
      </c>
      <c r="I1921" s="11">
        <v>31.850027000000001</v>
      </c>
      <c r="J1921" s="11">
        <v>47.166916000000001</v>
      </c>
      <c r="K1921" s="10" t="s">
        <v>1351</v>
      </c>
    </row>
    <row r="1922" spans="1:11" ht="12" hidden="1" customHeight="1">
      <c r="A1922" s="10" t="s">
        <v>58</v>
      </c>
      <c r="B1922" s="10" t="s">
        <v>6</v>
      </c>
      <c r="C1922" s="10" t="s">
        <v>274</v>
      </c>
      <c r="D1922" s="10" t="s">
        <v>272</v>
      </c>
      <c r="E1922" s="11">
        <v>1408769</v>
      </c>
      <c r="F1922" s="10" t="s">
        <v>1158</v>
      </c>
      <c r="G1922" s="10" t="s">
        <v>660</v>
      </c>
      <c r="H1922" s="10" t="s">
        <v>3275</v>
      </c>
      <c r="I1922" s="11">
        <v>31.786667000000001</v>
      </c>
      <c r="J1922" s="11">
        <v>47.156944000000003</v>
      </c>
      <c r="K1922" s="10" t="s">
        <v>1351</v>
      </c>
    </row>
    <row r="1923" spans="1:11" ht="12" hidden="1" customHeight="1">
      <c r="A1923" s="10" t="s">
        <v>58</v>
      </c>
      <c r="B1923" s="10" t="s">
        <v>6</v>
      </c>
      <c r="C1923" s="10" t="s">
        <v>274</v>
      </c>
      <c r="D1923" s="10" t="s">
        <v>272</v>
      </c>
      <c r="E1923" s="11">
        <v>1409231</v>
      </c>
      <c r="F1923" s="10" t="s">
        <v>1159</v>
      </c>
      <c r="G1923" s="10" t="s">
        <v>422</v>
      </c>
      <c r="H1923" s="10" t="s">
        <v>5632</v>
      </c>
      <c r="I1923" s="11">
        <v>31.866721999999999</v>
      </c>
      <c r="J1923" s="11">
        <v>47.150193999999999</v>
      </c>
      <c r="K1923" s="10" t="s">
        <v>1351</v>
      </c>
    </row>
    <row r="1924" spans="1:11" ht="12" hidden="1" customHeight="1">
      <c r="A1924" s="10" t="s">
        <v>58</v>
      </c>
      <c r="B1924" s="10" t="s">
        <v>6</v>
      </c>
      <c r="C1924" s="10" t="s">
        <v>274</v>
      </c>
      <c r="D1924" s="10" t="s">
        <v>272</v>
      </c>
      <c r="E1924" s="11">
        <v>1409237</v>
      </c>
      <c r="F1924" s="10" t="s">
        <v>1160</v>
      </c>
      <c r="G1924" s="10" t="s">
        <v>661</v>
      </c>
      <c r="H1924" s="10" t="s">
        <v>6228</v>
      </c>
      <c r="I1924" s="11">
        <v>31.816666000000001</v>
      </c>
      <c r="J1924" s="11">
        <v>47.150193999999999</v>
      </c>
      <c r="K1924" s="10" t="s">
        <v>1351</v>
      </c>
    </row>
    <row r="1925" spans="1:11" ht="12" hidden="1" customHeight="1">
      <c r="A1925" s="10" t="s">
        <v>58</v>
      </c>
      <c r="B1925" s="10" t="s">
        <v>6</v>
      </c>
      <c r="C1925" s="10" t="s">
        <v>274</v>
      </c>
      <c r="D1925" s="10" t="s">
        <v>272</v>
      </c>
      <c r="E1925" s="11">
        <v>1409240</v>
      </c>
      <c r="F1925" s="10" t="s">
        <v>6229</v>
      </c>
      <c r="G1925" s="10" t="s">
        <v>6230</v>
      </c>
      <c r="H1925" s="10" t="s">
        <v>6231</v>
      </c>
      <c r="I1925" s="11">
        <v>32.035243000000001</v>
      </c>
      <c r="J1925" s="11">
        <v>46.878883000000002</v>
      </c>
      <c r="K1925" s="10" t="s">
        <v>1351</v>
      </c>
    </row>
    <row r="1926" spans="1:11" ht="12" hidden="1" customHeight="1">
      <c r="A1926" s="10" t="s">
        <v>58</v>
      </c>
      <c r="B1926" s="10" t="s">
        <v>6</v>
      </c>
      <c r="C1926" s="10" t="s">
        <v>274</v>
      </c>
      <c r="D1926" s="10" t="s">
        <v>272</v>
      </c>
      <c r="E1926" s="11">
        <v>1409253</v>
      </c>
      <c r="F1926" s="10" t="s">
        <v>6232</v>
      </c>
      <c r="G1926" s="10" t="s">
        <v>6233</v>
      </c>
      <c r="H1926" s="10" t="s">
        <v>6234</v>
      </c>
      <c r="I1926" s="11">
        <v>31.839722219999999</v>
      </c>
      <c r="J1926" s="11">
        <v>47.175277780000002</v>
      </c>
      <c r="K1926" s="10" t="s">
        <v>1351</v>
      </c>
    </row>
    <row r="1927" spans="1:11" ht="12" hidden="1" customHeight="1">
      <c r="A1927" s="10" t="s">
        <v>58</v>
      </c>
      <c r="B1927" s="10" t="s">
        <v>6</v>
      </c>
      <c r="C1927" s="10" t="s">
        <v>274</v>
      </c>
      <c r="D1927" s="10" t="s">
        <v>272</v>
      </c>
      <c r="E1927" s="11">
        <v>1409206</v>
      </c>
      <c r="F1927" s="10" t="s">
        <v>1161</v>
      </c>
      <c r="G1927" s="10" t="s">
        <v>662</v>
      </c>
      <c r="H1927" s="10" t="s">
        <v>6235</v>
      </c>
      <c r="I1927" s="11">
        <v>31.850027000000001</v>
      </c>
      <c r="J1927" s="11">
        <v>47.133471999999998</v>
      </c>
      <c r="K1927" s="10" t="s">
        <v>1351</v>
      </c>
    </row>
    <row r="1928" spans="1:11" ht="12" hidden="1" customHeight="1">
      <c r="A1928" s="10" t="s">
        <v>58</v>
      </c>
      <c r="B1928" s="10" t="s">
        <v>6</v>
      </c>
      <c r="C1928" s="10" t="s">
        <v>274</v>
      </c>
      <c r="D1928" s="10" t="s">
        <v>272</v>
      </c>
      <c r="E1928" s="11">
        <v>1409207</v>
      </c>
      <c r="F1928" s="10" t="s">
        <v>6236</v>
      </c>
      <c r="G1928" s="10" t="s">
        <v>6237</v>
      </c>
      <c r="H1928" s="10" t="s">
        <v>6238</v>
      </c>
      <c r="I1928" s="11">
        <v>31.833444</v>
      </c>
      <c r="J1928" s="11">
        <v>47.166722</v>
      </c>
      <c r="K1928" s="10" t="s">
        <v>1351</v>
      </c>
    </row>
    <row r="1929" spans="1:11" ht="12" hidden="1" customHeight="1">
      <c r="A1929" s="10" t="s">
        <v>58</v>
      </c>
      <c r="B1929" s="10" t="s">
        <v>6</v>
      </c>
      <c r="C1929" s="10" t="s">
        <v>274</v>
      </c>
      <c r="D1929" s="10" t="s">
        <v>272</v>
      </c>
      <c r="E1929" s="11">
        <v>1409358</v>
      </c>
      <c r="F1929" s="10" t="s">
        <v>6239</v>
      </c>
      <c r="G1929" s="10" t="s">
        <v>6240</v>
      </c>
      <c r="H1929" s="10" t="s">
        <v>6241</v>
      </c>
      <c r="I1929" s="11">
        <v>31.851960999999999</v>
      </c>
      <c r="J1929" s="11">
        <v>47.174557999999998</v>
      </c>
      <c r="K1929" s="10" t="s">
        <v>1351</v>
      </c>
    </row>
    <row r="1930" spans="1:11" ht="12" hidden="1" customHeight="1">
      <c r="A1930" s="10" t="s">
        <v>58</v>
      </c>
      <c r="B1930" s="10" t="s">
        <v>6</v>
      </c>
      <c r="C1930" s="10" t="s">
        <v>274</v>
      </c>
      <c r="D1930" s="10" t="s">
        <v>272</v>
      </c>
      <c r="E1930" s="11">
        <v>1409386</v>
      </c>
      <c r="F1930" s="10" t="s">
        <v>1162</v>
      </c>
      <c r="G1930" s="10" t="s">
        <v>1163</v>
      </c>
      <c r="H1930" s="10" t="s">
        <v>6242</v>
      </c>
      <c r="I1930" s="11">
        <v>31.8431</v>
      </c>
      <c r="J1930" s="11">
        <v>47.1447</v>
      </c>
      <c r="K1930" s="10" t="s">
        <v>1351</v>
      </c>
    </row>
    <row r="1931" spans="1:11" ht="12" hidden="1" customHeight="1">
      <c r="A1931" s="10" t="s">
        <v>58</v>
      </c>
      <c r="B1931" s="10" t="s">
        <v>6</v>
      </c>
      <c r="C1931" s="10" t="s">
        <v>274</v>
      </c>
      <c r="D1931" s="10" t="s">
        <v>272</v>
      </c>
      <c r="E1931" s="11">
        <v>1409363</v>
      </c>
      <c r="F1931" s="10" t="s">
        <v>6243</v>
      </c>
      <c r="G1931" s="10" t="s">
        <v>6244</v>
      </c>
      <c r="H1931" s="10" t="s">
        <v>6245</v>
      </c>
      <c r="I1931" s="11">
        <v>31.755738999999998</v>
      </c>
      <c r="J1931" s="11">
        <v>47.155543000000002</v>
      </c>
      <c r="K1931" s="10" t="s">
        <v>1351</v>
      </c>
    </row>
    <row r="1932" spans="1:11" ht="12" hidden="1" customHeight="1">
      <c r="A1932" s="10" t="s">
        <v>58</v>
      </c>
      <c r="B1932" s="10" t="s">
        <v>6</v>
      </c>
      <c r="C1932" s="10" t="s">
        <v>274</v>
      </c>
      <c r="D1932" s="10" t="s">
        <v>272</v>
      </c>
      <c r="E1932" s="11">
        <v>1408929</v>
      </c>
      <c r="F1932" s="10" t="s">
        <v>6246</v>
      </c>
      <c r="G1932" s="10" t="s">
        <v>6247</v>
      </c>
      <c r="H1932" s="10" t="s">
        <v>6248</v>
      </c>
      <c r="I1932" s="11">
        <v>31.952777999999999</v>
      </c>
      <c r="J1932" s="11">
        <v>46.938611000000002</v>
      </c>
      <c r="K1932" s="10" t="s">
        <v>1351</v>
      </c>
    </row>
    <row r="1933" spans="1:11" ht="12" hidden="1" customHeight="1">
      <c r="A1933" s="10" t="s">
        <v>58</v>
      </c>
      <c r="B1933" s="10" t="s">
        <v>6</v>
      </c>
      <c r="C1933" s="10" t="s">
        <v>277</v>
      </c>
      <c r="D1933" s="10" t="s">
        <v>2611</v>
      </c>
      <c r="E1933" s="11">
        <v>1408603</v>
      </c>
      <c r="F1933" s="10" t="s">
        <v>6249</v>
      </c>
      <c r="G1933" s="10" t="s">
        <v>6250</v>
      </c>
      <c r="H1933" s="10" t="s">
        <v>6251</v>
      </c>
      <c r="I1933" s="11">
        <v>31.657499999999999</v>
      </c>
      <c r="J1933" s="11">
        <v>47.3125</v>
      </c>
      <c r="K1933" s="10" t="s">
        <v>1351</v>
      </c>
    </row>
    <row r="1934" spans="1:11" ht="12" hidden="1" customHeight="1">
      <c r="A1934" s="10" t="s">
        <v>58</v>
      </c>
      <c r="B1934" s="10" t="s">
        <v>6</v>
      </c>
      <c r="C1934" s="10" t="s">
        <v>277</v>
      </c>
      <c r="D1934" s="10" t="s">
        <v>2611</v>
      </c>
      <c r="E1934" s="11">
        <v>1408630</v>
      </c>
      <c r="F1934" s="10" t="s">
        <v>1165</v>
      </c>
      <c r="G1934" s="10" t="s">
        <v>639</v>
      </c>
      <c r="H1934" s="10" t="s">
        <v>3456</v>
      </c>
      <c r="I1934" s="11">
        <v>31.669722</v>
      </c>
      <c r="J1934" s="11">
        <v>47.289166999999999</v>
      </c>
      <c r="K1934" s="10" t="s">
        <v>1351</v>
      </c>
    </row>
    <row r="1935" spans="1:11" ht="12" hidden="1" customHeight="1">
      <c r="A1935" s="10" t="s">
        <v>58</v>
      </c>
      <c r="B1935" s="10" t="s">
        <v>6</v>
      </c>
      <c r="C1935" s="10" t="s">
        <v>277</v>
      </c>
      <c r="D1935" s="10" t="s">
        <v>2611</v>
      </c>
      <c r="E1935" s="11">
        <v>1408646</v>
      </c>
      <c r="F1935" s="10" t="s">
        <v>6252</v>
      </c>
      <c r="G1935" s="10" t="s">
        <v>6253</v>
      </c>
      <c r="H1935" s="10" t="s">
        <v>6254</v>
      </c>
      <c r="I1935" s="11">
        <v>31.676110999999999</v>
      </c>
      <c r="J1935" s="11">
        <v>47.288888999999998</v>
      </c>
      <c r="K1935" s="10" t="s">
        <v>1351</v>
      </c>
    </row>
    <row r="1936" spans="1:11" ht="12" hidden="1" customHeight="1">
      <c r="A1936" s="10" t="s">
        <v>58</v>
      </c>
      <c r="B1936" s="10" t="s">
        <v>6</v>
      </c>
      <c r="C1936" s="10" t="s">
        <v>277</v>
      </c>
      <c r="D1936" s="10" t="s">
        <v>2611</v>
      </c>
      <c r="E1936" s="16">
        <v>1409385</v>
      </c>
      <c r="F1936" s="10" t="s">
        <v>6255</v>
      </c>
      <c r="G1936" s="10" t="s">
        <v>6256</v>
      </c>
      <c r="H1936" s="10" t="s">
        <v>6257</v>
      </c>
      <c r="I1936" s="11">
        <v>31.664971000000001</v>
      </c>
      <c r="J1936" s="11">
        <v>47.288867000000003</v>
      </c>
      <c r="K1936" s="10" t="s">
        <v>1351</v>
      </c>
    </row>
    <row r="1937" spans="1:11" ht="12" hidden="1" customHeight="1">
      <c r="A1937" s="10" t="s">
        <v>58</v>
      </c>
      <c r="B1937" s="10" t="s">
        <v>6</v>
      </c>
      <c r="C1937" s="10" t="s">
        <v>277</v>
      </c>
      <c r="D1937" s="10" t="s">
        <v>2611</v>
      </c>
      <c r="E1937" s="16">
        <v>1409366</v>
      </c>
      <c r="F1937" s="10" t="s">
        <v>6258</v>
      </c>
      <c r="G1937" s="10" t="s">
        <v>6259</v>
      </c>
      <c r="H1937" s="10" t="s">
        <v>6260</v>
      </c>
      <c r="I1937" s="11">
        <v>31.819448999999999</v>
      </c>
      <c r="J1937" s="11">
        <v>47.435597000000001</v>
      </c>
      <c r="K1937" s="10" t="s">
        <v>1351</v>
      </c>
    </row>
    <row r="1938" spans="1:11" ht="12" hidden="1" customHeight="1">
      <c r="A1938" s="10" t="s">
        <v>58</v>
      </c>
      <c r="B1938" s="10" t="s">
        <v>6</v>
      </c>
      <c r="C1938" s="10" t="s">
        <v>280</v>
      </c>
      <c r="D1938" s="10" t="s">
        <v>2614</v>
      </c>
      <c r="E1938" s="16">
        <v>1408481</v>
      </c>
      <c r="F1938" s="10" t="s">
        <v>6261</v>
      </c>
      <c r="G1938" s="10" t="s">
        <v>6262</v>
      </c>
      <c r="H1938" s="10" t="s">
        <v>6263</v>
      </c>
      <c r="I1938" s="11">
        <v>31.542221999999999</v>
      </c>
      <c r="J1938" s="11">
        <v>46.971666999999997</v>
      </c>
      <c r="K1938" s="10" t="s">
        <v>1351</v>
      </c>
    </row>
    <row r="1939" spans="1:11" ht="12" hidden="1" customHeight="1">
      <c r="A1939" s="10" t="s">
        <v>58</v>
      </c>
      <c r="B1939" s="10" t="s">
        <v>6</v>
      </c>
      <c r="C1939" s="10" t="s">
        <v>280</v>
      </c>
      <c r="D1939" s="10" t="s">
        <v>2614</v>
      </c>
      <c r="E1939" s="11">
        <v>1408467</v>
      </c>
      <c r="F1939" s="10" t="s">
        <v>6264</v>
      </c>
      <c r="G1939" s="10" t="s">
        <v>6265</v>
      </c>
      <c r="H1939" s="10" t="s">
        <v>6266</v>
      </c>
      <c r="I1939" s="11">
        <v>31.532778</v>
      </c>
      <c r="J1939" s="11">
        <v>46.987777999999999</v>
      </c>
      <c r="K1939" s="10" t="s">
        <v>1351</v>
      </c>
    </row>
    <row r="1940" spans="1:11" ht="12" hidden="1" customHeight="1">
      <c r="A1940" s="10" t="s">
        <v>58</v>
      </c>
      <c r="B1940" s="10" t="s">
        <v>6</v>
      </c>
      <c r="C1940" s="10" t="s">
        <v>280</v>
      </c>
      <c r="D1940" s="10" t="s">
        <v>2614</v>
      </c>
      <c r="E1940" s="11">
        <v>1409283</v>
      </c>
      <c r="F1940" s="10" t="s">
        <v>6267</v>
      </c>
      <c r="G1940" s="10" t="s">
        <v>641</v>
      </c>
      <c r="H1940" s="10" t="s">
        <v>2670</v>
      </c>
      <c r="I1940" s="11">
        <v>31.67694444</v>
      </c>
      <c r="J1940" s="11">
        <v>46.971666669999998</v>
      </c>
      <c r="K1940" s="10" t="s">
        <v>1351</v>
      </c>
    </row>
    <row r="1941" spans="1:11" ht="12" hidden="1" customHeight="1">
      <c r="A1941" s="10" t="s">
        <v>58</v>
      </c>
      <c r="B1941" s="10" t="s">
        <v>6</v>
      </c>
      <c r="C1941" s="10" t="s">
        <v>283</v>
      </c>
      <c r="D1941" s="10" t="s">
        <v>2618</v>
      </c>
      <c r="E1941" s="11">
        <v>1408525</v>
      </c>
      <c r="F1941" s="10" t="s">
        <v>6268</v>
      </c>
      <c r="G1941" s="10" t="s">
        <v>6269</v>
      </c>
      <c r="H1941" s="10" t="s">
        <v>6270</v>
      </c>
      <c r="I1941" s="11">
        <v>31.573056000000001</v>
      </c>
      <c r="J1941" s="11">
        <v>47.168332999999997</v>
      </c>
      <c r="K1941" s="10" t="s">
        <v>1351</v>
      </c>
    </row>
    <row r="1942" spans="1:11" ht="12" hidden="1" customHeight="1">
      <c r="A1942" s="10" t="s">
        <v>58</v>
      </c>
      <c r="B1942" s="10" t="s">
        <v>6</v>
      </c>
      <c r="C1942" s="10" t="s">
        <v>283</v>
      </c>
      <c r="D1942" s="10" t="s">
        <v>2618</v>
      </c>
      <c r="E1942" s="11">
        <v>1408518</v>
      </c>
      <c r="F1942" s="10" t="s">
        <v>6271</v>
      </c>
      <c r="G1942" s="10" t="s">
        <v>6272</v>
      </c>
      <c r="H1942" s="10" t="s">
        <v>6273</v>
      </c>
      <c r="I1942" s="11">
        <v>31.567222000000001</v>
      </c>
      <c r="J1942" s="11">
        <v>47.161943999999998</v>
      </c>
      <c r="K1942" s="10" t="s">
        <v>1351</v>
      </c>
    </row>
    <row r="1943" spans="1:11" ht="12" hidden="1" customHeight="1">
      <c r="A1943" s="10" t="s">
        <v>58</v>
      </c>
      <c r="B1943" s="10" t="s">
        <v>6</v>
      </c>
      <c r="C1943" s="10" t="s">
        <v>283</v>
      </c>
      <c r="D1943" s="10" t="s">
        <v>2618</v>
      </c>
      <c r="E1943" s="11">
        <v>1409267</v>
      </c>
      <c r="F1943" s="10" t="s">
        <v>6274</v>
      </c>
      <c r="G1943" s="10" t="s">
        <v>6275</v>
      </c>
      <c r="H1943" s="10" t="s">
        <v>6276</v>
      </c>
      <c r="I1943" s="11">
        <v>31.490833330000001</v>
      </c>
      <c r="J1943" s="11">
        <v>47.111944440000002</v>
      </c>
      <c r="K1943" s="10" t="s">
        <v>1351</v>
      </c>
    </row>
    <row r="1944" spans="1:11" ht="12" hidden="1" customHeight="1">
      <c r="A1944" s="10" t="s">
        <v>58</v>
      </c>
      <c r="B1944" s="10" t="s">
        <v>6</v>
      </c>
      <c r="C1944" s="10" t="s">
        <v>283</v>
      </c>
      <c r="D1944" s="10" t="s">
        <v>2618</v>
      </c>
      <c r="E1944" s="11">
        <v>1409263</v>
      </c>
      <c r="F1944" s="10" t="s">
        <v>6277</v>
      </c>
      <c r="G1944" s="10" t="s">
        <v>6278</v>
      </c>
      <c r="H1944" s="10" t="s">
        <v>6257</v>
      </c>
      <c r="I1944" s="11">
        <v>31.577222219999999</v>
      </c>
      <c r="J1944" s="11">
        <v>47.18</v>
      </c>
      <c r="K1944" s="10" t="s">
        <v>1351</v>
      </c>
    </row>
    <row r="1945" spans="1:11" ht="12" hidden="1" customHeight="1">
      <c r="A1945" s="10" t="s">
        <v>58</v>
      </c>
      <c r="B1945" s="10" t="s">
        <v>6</v>
      </c>
      <c r="C1945" s="10" t="s">
        <v>283</v>
      </c>
      <c r="D1945" s="10" t="s">
        <v>2618</v>
      </c>
      <c r="E1945" s="11">
        <v>1408497</v>
      </c>
      <c r="F1945" s="10" t="s">
        <v>6279</v>
      </c>
      <c r="G1945" s="10" t="s">
        <v>6280</v>
      </c>
      <c r="H1945" s="10" t="s">
        <v>3456</v>
      </c>
      <c r="I1945" s="11">
        <v>31.575555999999999</v>
      </c>
      <c r="J1945" s="11">
        <v>47.173333</v>
      </c>
      <c r="K1945" s="10" t="s">
        <v>1351</v>
      </c>
    </row>
    <row r="1946" spans="1:11" ht="12" hidden="1" customHeight="1">
      <c r="A1946" s="10" t="s">
        <v>58</v>
      </c>
      <c r="B1946" s="10" t="s">
        <v>6</v>
      </c>
      <c r="C1946" s="10" t="s">
        <v>283</v>
      </c>
      <c r="D1946" s="10" t="s">
        <v>2618</v>
      </c>
      <c r="E1946" s="11">
        <v>1409264</v>
      </c>
      <c r="F1946" s="10" t="s">
        <v>1166</v>
      </c>
      <c r="G1946" s="10" t="s">
        <v>640</v>
      </c>
      <c r="H1946" s="10" t="s">
        <v>6281</v>
      </c>
      <c r="I1946" s="11">
        <v>31.487615999999999</v>
      </c>
      <c r="J1946" s="11">
        <v>47.110073999999997</v>
      </c>
      <c r="K1946" s="10" t="s">
        <v>1351</v>
      </c>
    </row>
    <row r="1947" spans="1:11" ht="12" hidden="1" customHeight="1">
      <c r="A1947" s="10" t="s">
        <v>58</v>
      </c>
      <c r="B1947" s="10" t="s">
        <v>6</v>
      </c>
      <c r="C1947" s="10" t="s">
        <v>283</v>
      </c>
      <c r="D1947" s="10" t="s">
        <v>2618</v>
      </c>
      <c r="E1947" s="11">
        <v>1409261</v>
      </c>
      <c r="F1947" s="10" t="s">
        <v>1167</v>
      </c>
      <c r="G1947" s="10" t="s">
        <v>641</v>
      </c>
      <c r="H1947" s="10" t="s">
        <v>2670</v>
      </c>
      <c r="I1947" s="11">
        <v>31.589444440000001</v>
      </c>
      <c r="J1947" s="11">
        <v>47.175555559999999</v>
      </c>
      <c r="K1947" s="10" t="s">
        <v>1351</v>
      </c>
    </row>
    <row r="1948" spans="1:11" ht="12" hidden="1" customHeight="1">
      <c r="A1948" s="10" t="s">
        <v>58</v>
      </c>
      <c r="B1948" s="10" t="s">
        <v>6</v>
      </c>
      <c r="C1948" s="10" t="s">
        <v>283</v>
      </c>
      <c r="D1948" s="10" t="s">
        <v>2618</v>
      </c>
      <c r="E1948" s="11">
        <v>1409257</v>
      </c>
      <c r="F1948" s="10" t="s">
        <v>1168</v>
      </c>
      <c r="G1948" s="10" t="s">
        <v>642</v>
      </c>
      <c r="H1948" s="10" t="s">
        <v>6205</v>
      </c>
      <c r="I1948" s="11">
        <v>31.586388889999998</v>
      </c>
      <c r="J1948" s="11">
        <v>47.159166669999998</v>
      </c>
      <c r="K1948" s="10" t="s">
        <v>1351</v>
      </c>
    </row>
    <row r="1949" spans="1:11" ht="12" hidden="1" customHeight="1">
      <c r="A1949" s="10" t="s">
        <v>58</v>
      </c>
      <c r="B1949" s="10" t="s">
        <v>6</v>
      </c>
      <c r="C1949" s="10" t="s">
        <v>283</v>
      </c>
      <c r="D1949" s="10" t="s">
        <v>2618</v>
      </c>
      <c r="E1949" s="11">
        <v>1409258</v>
      </c>
      <c r="F1949" s="10" t="s">
        <v>6282</v>
      </c>
      <c r="G1949" s="10" t="s">
        <v>6283</v>
      </c>
      <c r="H1949" s="10" t="s">
        <v>6284</v>
      </c>
      <c r="I1949" s="11">
        <v>31.58694444</v>
      </c>
      <c r="J1949" s="11">
        <v>47.169722219999997</v>
      </c>
      <c r="K1949" s="10" t="s">
        <v>1351</v>
      </c>
    </row>
    <row r="1950" spans="1:11" ht="12" hidden="1" customHeight="1">
      <c r="A1950" s="10" t="s">
        <v>58</v>
      </c>
      <c r="B1950" s="10" t="s">
        <v>6</v>
      </c>
      <c r="C1950" s="10" t="s">
        <v>283</v>
      </c>
      <c r="D1950" s="10" t="s">
        <v>2618</v>
      </c>
      <c r="E1950" s="11">
        <v>1408521</v>
      </c>
      <c r="F1950" s="10" t="s">
        <v>6285</v>
      </c>
      <c r="G1950" s="10" t="s">
        <v>6286</v>
      </c>
      <c r="H1950" s="10" t="s">
        <v>6287</v>
      </c>
      <c r="I1950" s="11">
        <v>31.569167</v>
      </c>
      <c r="J1950" s="11">
        <v>47.158332999999999</v>
      </c>
      <c r="K1950" s="10" t="s">
        <v>1351</v>
      </c>
    </row>
    <row r="1951" spans="1:11" ht="12" hidden="1" customHeight="1">
      <c r="A1951" s="10" t="s">
        <v>58</v>
      </c>
      <c r="B1951" s="10" t="s">
        <v>6</v>
      </c>
      <c r="C1951" s="10" t="s">
        <v>283</v>
      </c>
      <c r="D1951" s="10" t="s">
        <v>2618</v>
      </c>
      <c r="E1951" s="11">
        <v>1408509</v>
      </c>
      <c r="F1951" s="10" t="s">
        <v>6288</v>
      </c>
      <c r="G1951" s="10" t="s">
        <v>6289</v>
      </c>
      <c r="H1951" s="10" t="s">
        <v>3275</v>
      </c>
      <c r="I1951" s="11">
        <v>31.583333</v>
      </c>
      <c r="J1951" s="11">
        <v>47.166944000000001</v>
      </c>
      <c r="K1951" s="10" t="s">
        <v>1351</v>
      </c>
    </row>
    <row r="1952" spans="1:11" ht="12" hidden="1" customHeight="1">
      <c r="A1952" s="10" t="s">
        <v>58</v>
      </c>
      <c r="B1952" s="10" t="s">
        <v>6</v>
      </c>
      <c r="C1952" s="10" t="s">
        <v>283</v>
      </c>
      <c r="D1952" s="10" t="s">
        <v>2618</v>
      </c>
      <c r="E1952" s="11">
        <v>1408513</v>
      </c>
      <c r="F1952" s="10" t="s">
        <v>6290</v>
      </c>
      <c r="G1952" s="10" t="s">
        <v>6291</v>
      </c>
      <c r="H1952" s="10" t="s">
        <v>3829</v>
      </c>
      <c r="I1952" s="11">
        <v>31.563056</v>
      </c>
      <c r="J1952" s="11">
        <v>47.163333000000002</v>
      </c>
      <c r="K1952" s="10" t="s">
        <v>1351</v>
      </c>
    </row>
    <row r="1953" spans="1:11" ht="12" hidden="1" customHeight="1">
      <c r="A1953" s="10" t="s">
        <v>58</v>
      </c>
      <c r="B1953" s="10" t="s">
        <v>6</v>
      </c>
      <c r="C1953" s="10" t="s">
        <v>286</v>
      </c>
      <c r="D1953" s="10" t="s">
        <v>284</v>
      </c>
      <c r="E1953" s="11">
        <v>1408413</v>
      </c>
      <c r="F1953" s="10" t="s">
        <v>1169</v>
      </c>
      <c r="G1953" s="10" t="s">
        <v>663</v>
      </c>
      <c r="H1953" s="10" t="s">
        <v>6292</v>
      </c>
      <c r="I1953" s="11">
        <v>31.485278000000001</v>
      </c>
      <c r="J1953" s="11">
        <v>47.373888999999998</v>
      </c>
      <c r="K1953" s="10" t="s">
        <v>1351</v>
      </c>
    </row>
    <row r="1954" spans="1:11" ht="12" hidden="1" customHeight="1">
      <c r="A1954" s="10" t="s">
        <v>58</v>
      </c>
      <c r="B1954" s="10" t="s">
        <v>6</v>
      </c>
      <c r="C1954" s="10" t="s">
        <v>286</v>
      </c>
      <c r="D1954" s="10" t="s">
        <v>284</v>
      </c>
      <c r="E1954" s="11">
        <v>1408324</v>
      </c>
      <c r="F1954" s="10" t="s">
        <v>6293</v>
      </c>
      <c r="G1954" s="10" t="s">
        <v>6294</v>
      </c>
      <c r="H1954" s="10" t="s">
        <v>6295</v>
      </c>
      <c r="I1954" s="11">
        <v>31.350556000000001</v>
      </c>
      <c r="J1954" s="11">
        <v>47.453888999999997</v>
      </c>
      <c r="K1954" s="10" t="s">
        <v>1351</v>
      </c>
    </row>
    <row r="1955" spans="1:11" ht="12" hidden="1" customHeight="1">
      <c r="A1955" s="10" t="s">
        <v>58</v>
      </c>
      <c r="B1955" s="10" t="s">
        <v>6</v>
      </c>
      <c r="C1955" s="10" t="s">
        <v>286</v>
      </c>
      <c r="D1955" s="10" t="s">
        <v>284</v>
      </c>
      <c r="E1955" s="11">
        <v>1409379</v>
      </c>
      <c r="F1955" s="10" t="s">
        <v>1170</v>
      </c>
      <c r="G1955" s="10" t="s">
        <v>652</v>
      </c>
      <c r="H1955" s="10" t="s">
        <v>4533</v>
      </c>
      <c r="I1955" s="11">
        <v>31.530099</v>
      </c>
      <c r="J1955" s="11">
        <v>47.289951000000002</v>
      </c>
      <c r="K1955" s="10" t="s">
        <v>1351</v>
      </c>
    </row>
    <row r="1956" spans="1:11" ht="12" hidden="1" customHeight="1">
      <c r="A1956" s="10" t="s">
        <v>58</v>
      </c>
      <c r="B1956" s="10" t="s">
        <v>6</v>
      </c>
      <c r="C1956" s="10" t="s">
        <v>286</v>
      </c>
      <c r="D1956" s="10" t="s">
        <v>284</v>
      </c>
      <c r="E1956" s="11">
        <v>1409291</v>
      </c>
      <c r="F1956" s="10" t="s">
        <v>1171</v>
      </c>
      <c r="G1956" s="10" t="s">
        <v>664</v>
      </c>
      <c r="H1956" s="10" t="s">
        <v>3041</v>
      </c>
      <c r="I1956" s="11">
        <v>31.529444439999999</v>
      </c>
      <c r="J1956" s="11">
        <v>47.295277779999999</v>
      </c>
      <c r="K1956" s="10" t="s">
        <v>1351</v>
      </c>
    </row>
    <row r="1957" spans="1:11" ht="12" hidden="1" customHeight="1">
      <c r="A1957" s="10" t="s">
        <v>58</v>
      </c>
      <c r="B1957" s="10" t="s">
        <v>6</v>
      </c>
      <c r="C1957" s="10" t="s">
        <v>286</v>
      </c>
      <c r="D1957" s="10" t="s">
        <v>284</v>
      </c>
      <c r="E1957" s="11">
        <v>1409292</v>
      </c>
      <c r="F1957" s="10" t="s">
        <v>6296</v>
      </c>
      <c r="G1957" s="10" t="s">
        <v>6297</v>
      </c>
      <c r="H1957" s="10" t="s">
        <v>6298</v>
      </c>
      <c r="I1957" s="11">
        <v>31.519444440000001</v>
      </c>
      <c r="J1957" s="11">
        <v>47.289444439999997</v>
      </c>
      <c r="K1957" s="10" t="s">
        <v>1351</v>
      </c>
    </row>
    <row r="1958" spans="1:11" ht="12" hidden="1" customHeight="1">
      <c r="A1958" s="10" t="s">
        <v>58</v>
      </c>
      <c r="B1958" s="10" t="s">
        <v>6</v>
      </c>
      <c r="C1958" s="10" t="s">
        <v>286</v>
      </c>
      <c r="D1958" s="10" t="s">
        <v>284</v>
      </c>
      <c r="E1958" s="11">
        <v>1408085</v>
      </c>
      <c r="F1958" s="10" t="s">
        <v>6299</v>
      </c>
      <c r="G1958" s="10" t="s">
        <v>6300</v>
      </c>
      <c r="H1958" s="10" t="s">
        <v>6301</v>
      </c>
      <c r="I1958" s="11">
        <v>31.52647</v>
      </c>
      <c r="J1958" s="11">
        <v>47.289579000000003</v>
      </c>
      <c r="K1958" s="10" t="s">
        <v>1351</v>
      </c>
    </row>
    <row r="1959" spans="1:11" ht="12" hidden="1" customHeight="1">
      <c r="A1959" s="10" t="s">
        <v>58</v>
      </c>
      <c r="B1959" s="10" t="s">
        <v>6</v>
      </c>
      <c r="C1959" s="10" t="s">
        <v>286</v>
      </c>
      <c r="D1959" s="10" t="s">
        <v>284</v>
      </c>
      <c r="E1959" s="11">
        <v>1409293</v>
      </c>
      <c r="F1959" s="10" t="s">
        <v>1172</v>
      </c>
      <c r="G1959" s="10" t="s">
        <v>665</v>
      </c>
      <c r="H1959" s="10" t="s">
        <v>2613</v>
      </c>
      <c r="I1959" s="11">
        <v>31.520277780000001</v>
      </c>
      <c r="J1959" s="11">
        <v>47.291666669999998</v>
      </c>
      <c r="K1959" s="10" t="s">
        <v>1351</v>
      </c>
    </row>
    <row r="1960" spans="1:11" ht="12" hidden="1" customHeight="1">
      <c r="A1960" s="10" t="s">
        <v>58</v>
      </c>
      <c r="B1960" s="10" t="s">
        <v>6</v>
      </c>
      <c r="C1960" s="10" t="s">
        <v>286</v>
      </c>
      <c r="D1960" s="10" t="s">
        <v>284</v>
      </c>
      <c r="E1960" s="11">
        <v>1408447</v>
      </c>
      <c r="F1960" s="10" t="s">
        <v>1173</v>
      </c>
      <c r="G1960" s="10" t="s">
        <v>667</v>
      </c>
      <c r="H1960" s="10" t="s">
        <v>6190</v>
      </c>
      <c r="I1960" s="11">
        <v>31.511389000000001</v>
      </c>
      <c r="J1960" s="11">
        <v>47.295555999999998</v>
      </c>
      <c r="K1960" s="10" t="s">
        <v>1351</v>
      </c>
    </row>
    <row r="1961" spans="1:11" ht="12" hidden="1" customHeight="1">
      <c r="A1961" s="10" t="s">
        <v>58</v>
      </c>
      <c r="B1961" s="10" t="s">
        <v>6</v>
      </c>
      <c r="C1961" s="10" t="s">
        <v>286</v>
      </c>
      <c r="D1961" s="10" t="s">
        <v>284</v>
      </c>
      <c r="E1961" s="11">
        <v>1408491</v>
      </c>
      <c r="F1961" s="10" t="s">
        <v>1174</v>
      </c>
      <c r="G1961" s="10" t="s">
        <v>666</v>
      </c>
      <c r="H1961" s="10" t="s">
        <v>6174</v>
      </c>
      <c r="I1961" s="11">
        <v>31.550833000000001</v>
      </c>
      <c r="J1961" s="11">
        <v>47.32</v>
      </c>
      <c r="K1961" s="10" t="s">
        <v>1351</v>
      </c>
    </row>
    <row r="1962" spans="1:11" ht="12" hidden="1" customHeight="1">
      <c r="A1962" s="10" t="s">
        <v>61</v>
      </c>
      <c r="B1962" s="10" t="s">
        <v>7</v>
      </c>
      <c r="C1962" s="10" t="s">
        <v>288</v>
      </c>
      <c r="D1962" s="10" t="s">
        <v>31</v>
      </c>
      <c r="E1962" s="11">
        <v>1508935</v>
      </c>
      <c r="F1962" s="10" t="s">
        <v>6302</v>
      </c>
      <c r="G1962" s="10" t="s">
        <v>31</v>
      </c>
      <c r="H1962" s="10" t="s">
        <v>287</v>
      </c>
      <c r="I1962" s="11">
        <v>36.75</v>
      </c>
      <c r="J1962" s="11">
        <v>43.89</v>
      </c>
      <c r="K1962" s="10" t="s">
        <v>1351</v>
      </c>
    </row>
    <row r="1963" spans="1:11" ht="12" hidden="1" customHeight="1">
      <c r="A1963" s="10" t="s">
        <v>61</v>
      </c>
      <c r="B1963" s="10" t="s">
        <v>7</v>
      </c>
      <c r="C1963" s="10" t="s">
        <v>288</v>
      </c>
      <c r="D1963" s="10" t="s">
        <v>31</v>
      </c>
      <c r="E1963" s="11">
        <v>1510519</v>
      </c>
      <c r="F1963" s="10" t="s">
        <v>6303</v>
      </c>
      <c r="G1963" s="10" t="s">
        <v>6304</v>
      </c>
      <c r="H1963" s="10" t="s">
        <v>4103</v>
      </c>
      <c r="I1963" s="11">
        <v>36.68</v>
      </c>
      <c r="J1963" s="11">
        <v>44.04</v>
      </c>
      <c r="K1963" s="10" t="s">
        <v>1351</v>
      </c>
    </row>
    <row r="1964" spans="1:11" ht="12" hidden="1" customHeight="1">
      <c r="A1964" s="10" t="s">
        <v>61</v>
      </c>
      <c r="B1964" s="10" t="s">
        <v>7</v>
      </c>
      <c r="C1964" s="10" t="s">
        <v>288</v>
      </c>
      <c r="D1964" s="10" t="s">
        <v>31</v>
      </c>
      <c r="E1964" s="11">
        <v>810746</v>
      </c>
      <c r="F1964" s="10" t="s">
        <v>1175</v>
      </c>
      <c r="G1964" s="10" t="s">
        <v>1176</v>
      </c>
      <c r="H1964" s="10" t="s">
        <v>6305</v>
      </c>
      <c r="I1964" s="11">
        <v>36.5032</v>
      </c>
      <c r="J1964" s="11">
        <v>43.589199999999998</v>
      </c>
      <c r="K1964" s="10" t="s">
        <v>1351</v>
      </c>
    </row>
    <row r="1965" spans="1:11" ht="12" hidden="1" customHeight="1">
      <c r="A1965" s="10" t="s">
        <v>61</v>
      </c>
      <c r="B1965" s="10" t="s">
        <v>7</v>
      </c>
      <c r="C1965" s="10" t="s">
        <v>288</v>
      </c>
      <c r="D1965" s="10" t="s">
        <v>31</v>
      </c>
      <c r="E1965" s="11">
        <v>1508977</v>
      </c>
      <c r="F1965" s="10" t="s">
        <v>6306</v>
      </c>
      <c r="G1965" s="10" t="s">
        <v>6307</v>
      </c>
      <c r="H1965" s="10" t="s">
        <v>6308</v>
      </c>
      <c r="I1965" s="11">
        <v>36.72</v>
      </c>
      <c r="J1965" s="11">
        <v>44.01</v>
      </c>
      <c r="K1965" s="10" t="s">
        <v>1351</v>
      </c>
    </row>
    <row r="1966" spans="1:11" ht="12" hidden="1" customHeight="1">
      <c r="A1966" s="10" t="s">
        <v>61</v>
      </c>
      <c r="B1966" s="10" t="s">
        <v>7</v>
      </c>
      <c r="C1966" s="10" t="s">
        <v>288</v>
      </c>
      <c r="D1966" s="10" t="s">
        <v>31</v>
      </c>
      <c r="E1966" s="11">
        <v>810739</v>
      </c>
      <c r="F1966" s="10" t="s">
        <v>6309</v>
      </c>
      <c r="G1966" s="10" t="s">
        <v>5780</v>
      </c>
      <c r="H1966" s="10" t="s">
        <v>6310</v>
      </c>
      <c r="I1966" s="11">
        <v>36.271500000000003</v>
      </c>
      <c r="J1966" s="11">
        <v>43.451000000000001</v>
      </c>
      <c r="K1966" s="10" t="s">
        <v>1351</v>
      </c>
    </row>
    <row r="1967" spans="1:11" ht="12" hidden="1" customHeight="1">
      <c r="A1967" s="10" t="s">
        <v>61</v>
      </c>
      <c r="B1967" s="10" t="s">
        <v>7</v>
      </c>
      <c r="C1967" s="10" t="s">
        <v>288</v>
      </c>
      <c r="D1967" s="10" t="s">
        <v>31</v>
      </c>
      <c r="E1967" s="11">
        <v>1503513</v>
      </c>
      <c r="F1967" s="10" t="s">
        <v>6311</v>
      </c>
      <c r="G1967" s="10" t="s">
        <v>6312</v>
      </c>
      <c r="H1967" s="10" t="s">
        <v>6313</v>
      </c>
      <c r="I1967" s="11">
        <v>36.564300000000003</v>
      </c>
      <c r="J1967" s="11">
        <v>43.591299999999997</v>
      </c>
      <c r="K1967" s="10" t="s">
        <v>1351</v>
      </c>
    </row>
    <row r="1968" spans="1:11" ht="12" hidden="1" customHeight="1">
      <c r="A1968" s="10" t="s">
        <v>61</v>
      </c>
      <c r="B1968" s="10" t="s">
        <v>7</v>
      </c>
      <c r="C1968" s="10" t="s">
        <v>288</v>
      </c>
      <c r="D1968" s="10" t="s">
        <v>31</v>
      </c>
      <c r="E1968" s="11">
        <v>1509004</v>
      </c>
      <c r="F1968" s="10" t="s">
        <v>6314</v>
      </c>
      <c r="G1968" s="10" t="s">
        <v>6315</v>
      </c>
      <c r="H1968" s="10" t="s">
        <v>6316</v>
      </c>
      <c r="I1968" s="11">
        <v>36.65</v>
      </c>
      <c r="J1968" s="11">
        <v>43.8</v>
      </c>
      <c r="K1968" s="10" t="s">
        <v>1351</v>
      </c>
    </row>
    <row r="1969" spans="1:11" ht="12" hidden="1" customHeight="1">
      <c r="A1969" s="10" t="s">
        <v>61</v>
      </c>
      <c r="B1969" s="10" t="s">
        <v>7</v>
      </c>
      <c r="C1969" s="10" t="s">
        <v>288</v>
      </c>
      <c r="D1969" s="10" t="s">
        <v>31</v>
      </c>
      <c r="E1969" s="11">
        <v>1503572</v>
      </c>
      <c r="F1969" s="10" t="s">
        <v>6317</v>
      </c>
      <c r="G1969" s="10" t="s">
        <v>6318</v>
      </c>
      <c r="H1969" s="10" t="s">
        <v>4103</v>
      </c>
      <c r="I1969" s="11">
        <v>36.671700000000001</v>
      </c>
      <c r="J1969" s="11">
        <v>43.610399999999998</v>
      </c>
      <c r="K1969" s="10" t="s">
        <v>1351</v>
      </c>
    </row>
    <row r="1970" spans="1:11" ht="12" hidden="1" customHeight="1">
      <c r="A1970" s="10" t="s">
        <v>61</v>
      </c>
      <c r="B1970" s="10" t="s">
        <v>7</v>
      </c>
      <c r="C1970" s="10" t="s">
        <v>288</v>
      </c>
      <c r="D1970" s="10" t="s">
        <v>31</v>
      </c>
      <c r="E1970" s="11">
        <v>1508459</v>
      </c>
      <c r="F1970" s="10" t="s">
        <v>6319</v>
      </c>
      <c r="G1970" s="10" t="s">
        <v>6320</v>
      </c>
      <c r="H1970" s="10" t="s">
        <v>6321</v>
      </c>
      <c r="I1970" s="11">
        <v>36.686639999999997</v>
      </c>
      <c r="J1970" s="11">
        <v>43.796500000000002</v>
      </c>
      <c r="K1970" s="12" t="s">
        <v>1256</v>
      </c>
    </row>
    <row r="1971" spans="1:11" ht="12" hidden="1" customHeight="1">
      <c r="A1971" s="10" t="s">
        <v>61</v>
      </c>
      <c r="B1971" s="10" t="s">
        <v>7</v>
      </c>
      <c r="C1971" s="10" t="s">
        <v>294</v>
      </c>
      <c r="D1971" s="10" t="s">
        <v>6322</v>
      </c>
      <c r="E1971" s="11">
        <v>1509193</v>
      </c>
      <c r="F1971" s="10" t="s">
        <v>6323</v>
      </c>
      <c r="G1971" s="10" t="s">
        <v>6324</v>
      </c>
      <c r="H1971" s="10" t="s">
        <v>6325</v>
      </c>
      <c r="I1971" s="11">
        <v>36.299999999999997</v>
      </c>
      <c r="J1971" s="11">
        <v>43.19</v>
      </c>
      <c r="K1971" s="10" t="s">
        <v>1351</v>
      </c>
    </row>
    <row r="1972" spans="1:11" ht="12" hidden="1" customHeight="1">
      <c r="A1972" s="10" t="s">
        <v>61</v>
      </c>
      <c r="B1972" s="10" t="s">
        <v>7</v>
      </c>
      <c r="C1972" s="10" t="s">
        <v>300</v>
      </c>
      <c r="D1972" s="10" t="s">
        <v>298</v>
      </c>
      <c r="E1972" s="11">
        <v>1511218</v>
      </c>
      <c r="F1972" s="10" t="s">
        <v>6326</v>
      </c>
      <c r="G1972" s="10" t="s">
        <v>6327</v>
      </c>
      <c r="H1972" s="10" t="s">
        <v>6328</v>
      </c>
      <c r="I1972" s="11">
        <v>35.798295000000003</v>
      </c>
      <c r="J1972" s="11">
        <v>43.292765000000003</v>
      </c>
      <c r="K1972" s="10" t="s">
        <v>1351</v>
      </c>
    </row>
    <row r="1973" spans="1:11" ht="12" hidden="1" customHeight="1">
      <c r="A1973" s="10" t="s">
        <v>61</v>
      </c>
      <c r="B1973" s="10" t="s">
        <v>7</v>
      </c>
      <c r="C1973" s="10" t="s">
        <v>300</v>
      </c>
      <c r="D1973" s="10" t="s">
        <v>298</v>
      </c>
      <c r="E1973" s="11">
        <v>1510824</v>
      </c>
      <c r="F1973" s="10" t="s">
        <v>6329</v>
      </c>
      <c r="G1973" s="10" t="s">
        <v>6330</v>
      </c>
      <c r="H1973" s="10" t="s">
        <v>6331</v>
      </c>
      <c r="I1973" s="11">
        <v>36.354999999999997</v>
      </c>
      <c r="J1973" s="11">
        <v>43.169444439999999</v>
      </c>
      <c r="K1973" s="10" t="s">
        <v>1351</v>
      </c>
    </row>
    <row r="1974" spans="1:11" ht="12" hidden="1" customHeight="1">
      <c r="A1974" s="10" t="s">
        <v>61</v>
      </c>
      <c r="B1974" s="10" t="s">
        <v>7</v>
      </c>
      <c r="C1974" s="10" t="s">
        <v>300</v>
      </c>
      <c r="D1974" s="10" t="s">
        <v>298</v>
      </c>
      <c r="E1974" s="11">
        <v>1510897</v>
      </c>
      <c r="F1974" s="10" t="s">
        <v>1177</v>
      </c>
      <c r="G1974" s="10" t="s">
        <v>6332</v>
      </c>
      <c r="H1974" s="10" t="s">
        <v>6333</v>
      </c>
      <c r="I1974" s="11">
        <v>36.259918999999996</v>
      </c>
      <c r="J1974" s="11">
        <v>42.927059</v>
      </c>
      <c r="K1974" s="10" t="s">
        <v>1351</v>
      </c>
    </row>
    <row r="1975" spans="1:11" ht="12" hidden="1" customHeight="1">
      <c r="A1975" s="10" t="s">
        <v>61</v>
      </c>
      <c r="B1975" s="10" t="s">
        <v>7</v>
      </c>
      <c r="C1975" s="10" t="s">
        <v>300</v>
      </c>
      <c r="D1975" s="10" t="s">
        <v>298</v>
      </c>
      <c r="E1975" s="11">
        <v>1510840</v>
      </c>
      <c r="F1975" s="10" t="s">
        <v>6334</v>
      </c>
      <c r="G1975" s="10" t="s">
        <v>6335</v>
      </c>
      <c r="H1975" s="10" t="s">
        <v>1724</v>
      </c>
      <c r="I1975" s="11">
        <v>36.401666669999997</v>
      </c>
      <c r="J1975" s="11">
        <v>43.090277780000001</v>
      </c>
      <c r="K1975" s="10" t="s">
        <v>1351</v>
      </c>
    </row>
    <row r="1976" spans="1:11" ht="12" hidden="1" customHeight="1">
      <c r="A1976" s="10" t="s">
        <v>61</v>
      </c>
      <c r="B1976" s="10" t="s">
        <v>7</v>
      </c>
      <c r="C1976" s="10" t="s">
        <v>300</v>
      </c>
      <c r="D1976" s="10" t="s">
        <v>298</v>
      </c>
      <c r="E1976" s="11">
        <v>1510819</v>
      </c>
      <c r="F1976" s="10" t="s">
        <v>6336</v>
      </c>
      <c r="G1976" s="10" t="s">
        <v>6337</v>
      </c>
      <c r="H1976" s="10" t="s">
        <v>5659</v>
      </c>
      <c r="I1976" s="11">
        <v>36.392499999999998</v>
      </c>
      <c r="J1976" s="11">
        <v>43.199166669999997</v>
      </c>
      <c r="K1976" s="10" t="s">
        <v>1351</v>
      </c>
    </row>
    <row r="1977" spans="1:11" ht="12" hidden="1" customHeight="1">
      <c r="A1977" s="10" t="s">
        <v>61</v>
      </c>
      <c r="B1977" s="10" t="s">
        <v>7</v>
      </c>
      <c r="C1977" s="10" t="s">
        <v>300</v>
      </c>
      <c r="D1977" s="10" t="s">
        <v>298</v>
      </c>
      <c r="E1977" s="11">
        <v>1510791</v>
      </c>
      <c r="F1977" s="10" t="s">
        <v>6338</v>
      </c>
      <c r="G1977" s="10" t="s">
        <v>6339</v>
      </c>
      <c r="H1977" s="10" t="s">
        <v>6340</v>
      </c>
      <c r="I1977" s="11">
        <v>36.353351000000004</v>
      </c>
      <c r="J1977" s="11">
        <v>43.214264</v>
      </c>
      <c r="K1977" s="10" t="s">
        <v>1351</v>
      </c>
    </row>
    <row r="1978" spans="1:11" ht="12" hidden="1" customHeight="1">
      <c r="A1978" s="10" t="s">
        <v>61</v>
      </c>
      <c r="B1978" s="10" t="s">
        <v>7</v>
      </c>
      <c r="C1978" s="10" t="s">
        <v>300</v>
      </c>
      <c r="D1978" s="10" t="s">
        <v>298</v>
      </c>
      <c r="E1978" s="11">
        <v>1510800</v>
      </c>
      <c r="F1978" s="10" t="s">
        <v>6341</v>
      </c>
      <c r="G1978" s="10" t="s">
        <v>6342</v>
      </c>
      <c r="H1978" s="10" t="s">
        <v>3038</v>
      </c>
      <c r="I1978" s="11">
        <v>36.387934000000001</v>
      </c>
      <c r="J1978" s="11">
        <v>43.178249000000001</v>
      </c>
      <c r="K1978" s="10" t="s">
        <v>1351</v>
      </c>
    </row>
    <row r="1979" spans="1:11" ht="12" hidden="1" customHeight="1">
      <c r="A1979" s="10" t="s">
        <v>61</v>
      </c>
      <c r="B1979" s="10" t="s">
        <v>7</v>
      </c>
      <c r="C1979" s="10" t="s">
        <v>300</v>
      </c>
      <c r="D1979" s="10" t="s">
        <v>298</v>
      </c>
      <c r="E1979" s="11">
        <v>1510794</v>
      </c>
      <c r="F1979" s="10" t="s">
        <v>6343</v>
      </c>
      <c r="G1979" s="10" t="s">
        <v>6344</v>
      </c>
      <c r="H1979" s="10" t="s">
        <v>6345</v>
      </c>
      <c r="I1979" s="11">
        <v>36.047438999999997</v>
      </c>
      <c r="J1979" s="11">
        <v>43.020274999999998</v>
      </c>
      <c r="K1979" s="10" t="s">
        <v>1351</v>
      </c>
    </row>
    <row r="1980" spans="1:11" ht="12" hidden="1" customHeight="1">
      <c r="A1980" s="10" t="s">
        <v>61</v>
      </c>
      <c r="B1980" s="10" t="s">
        <v>7</v>
      </c>
      <c r="C1980" s="10" t="s">
        <v>300</v>
      </c>
      <c r="D1980" s="10" t="s">
        <v>298</v>
      </c>
      <c r="E1980" s="11">
        <v>1510802</v>
      </c>
      <c r="F1980" s="10" t="s">
        <v>6346</v>
      </c>
      <c r="G1980" s="10" t="s">
        <v>6347</v>
      </c>
      <c r="H1980" s="10" t="s">
        <v>6348</v>
      </c>
      <c r="I1980" s="11">
        <v>36.348815999999999</v>
      </c>
      <c r="J1980" s="11">
        <v>43.223954999999997</v>
      </c>
      <c r="K1980" s="10" t="s">
        <v>1351</v>
      </c>
    </row>
    <row r="1981" spans="1:11" ht="12" hidden="1" customHeight="1">
      <c r="A1981" s="10" t="s">
        <v>61</v>
      </c>
      <c r="B1981" s="10" t="s">
        <v>7</v>
      </c>
      <c r="C1981" s="10" t="s">
        <v>300</v>
      </c>
      <c r="D1981" s="10" t="s">
        <v>298</v>
      </c>
      <c r="E1981" s="11">
        <v>1510832</v>
      </c>
      <c r="F1981" s="10" t="s">
        <v>6349</v>
      </c>
      <c r="G1981" s="10" t="s">
        <v>6350</v>
      </c>
      <c r="H1981" s="10" t="s">
        <v>3605</v>
      </c>
      <c r="I1981" s="11">
        <v>36.354095999999998</v>
      </c>
      <c r="J1981" s="11">
        <v>43.224575999999999</v>
      </c>
      <c r="K1981" s="10" t="s">
        <v>1351</v>
      </c>
    </row>
    <row r="1982" spans="1:11" ht="12" hidden="1" customHeight="1">
      <c r="A1982" s="10" t="s">
        <v>61</v>
      </c>
      <c r="B1982" s="10" t="s">
        <v>7</v>
      </c>
      <c r="C1982" s="10" t="s">
        <v>300</v>
      </c>
      <c r="D1982" s="10" t="s">
        <v>298</v>
      </c>
      <c r="E1982" s="11">
        <v>1510838</v>
      </c>
      <c r="F1982" s="10" t="s">
        <v>6351</v>
      </c>
      <c r="G1982" s="10" t="s">
        <v>6352</v>
      </c>
      <c r="H1982" s="10" t="s">
        <v>6353</v>
      </c>
      <c r="I1982" s="11">
        <v>36.321666669999999</v>
      </c>
      <c r="J1982" s="11">
        <v>43.112777780000002</v>
      </c>
      <c r="K1982" s="10" t="s">
        <v>1351</v>
      </c>
    </row>
    <row r="1983" spans="1:11" ht="12" hidden="1" customHeight="1">
      <c r="A1983" s="10" t="s">
        <v>61</v>
      </c>
      <c r="B1983" s="10" t="s">
        <v>7</v>
      </c>
      <c r="C1983" s="10" t="s">
        <v>300</v>
      </c>
      <c r="D1983" s="10" t="s">
        <v>298</v>
      </c>
      <c r="E1983" s="11">
        <v>1510856</v>
      </c>
      <c r="F1983" s="10" t="s">
        <v>6354</v>
      </c>
      <c r="G1983" s="10" t="s">
        <v>6355</v>
      </c>
      <c r="H1983" s="10" t="s">
        <v>6356</v>
      </c>
      <c r="I1983" s="11">
        <v>36.329236999999999</v>
      </c>
      <c r="J1983" s="11">
        <v>43.114621100000001</v>
      </c>
      <c r="K1983" s="10" t="s">
        <v>1351</v>
      </c>
    </row>
    <row r="1984" spans="1:11" ht="12" hidden="1" customHeight="1">
      <c r="A1984" s="10" t="s">
        <v>61</v>
      </c>
      <c r="B1984" s="10" t="s">
        <v>7</v>
      </c>
      <c r="C1984" s="10" t="s">
        <v>300</v>
      </c>
      <c r="D1984" s="10" t="s">
        <v>298</v>
      </c>
      <c r="E1984" s="11">
        <v>1510890</v>
      </c>
      <c r="F1984" s="10" t="s">
        <v>6357</v>
      </c>
      <c r="G1984" s="10" t="s">
        <v>6358</v>
      </c>
      <c r="H1984" s="10" t="s">
        <v>4624</v>
      </c>
      <c r="I1984" s="11">
        <v>36.22</v>
      </c>
      <c r="J1984" s="11">
        <v>43.11</v>
      </c>
      <c r="K1984" s="10" t="s">
        <v>1351</v>
      </c>
    </row>
    <row r="1985" spans="1:11" ht="12" hidden="1" customHeight="1">
      <c r="A1985" s="10" t="s">
        <v>61</v>
      </c>
      <c r="B1985" s="10" t="s">
        <v>7</v>
      </c>
      <c r="C1985" s="10" t="s">
        <v>300</v>
      </c>
      <c r="D1985" s="10" t="s">
        <v>298</v>
      </c>
      <c r="E1985" s="11">
        <v>1510467</v>
      </c>
      <c r="F1985" s="10" t="s">
        <v>6359</v>
      </c>
      <c r="G1985" s="10" t="s">
        <v>6360</v>
      </c>
      <c r="H1985" s="10" t="s">
        <v>6361</v>
      </c>
      <c r="I1985" s="11">
        <v>36.341299999999997</v>
      </c>
      <c r="J1985" s="11">
        <v>43.139400000000002</v>
      </c>
      <c r="K1985" s="10" t="s">
        <v>1351</v>
      </c>
    </row>
    <row r="1986" spans="1:11" ht="12" hidden="1" customHeight="1">
      <c r="A1986" s="10" t="s">
        <v>61</v>
      </c>
      <c r="B1986" s="10" t="s">
        <v>7</v>
      </c>
      <c r="C1986" s="10" t="s">
        <v>300</v>
      </c>
      <c r="D1986" s="10" t="s">
        <v>298</v>
      </c>
      <c r="E1986" s="11">
        <v>1510799</v>
      </c>
      <c r="F1986" s="10" t="s">
        <v>6362</v>
      </c>
      <c r="G1986" s="10" t="s">
        <v>6363</v>
      </c>
      <c r="H1986" s="10" t="s">
        <v>2708</v>
      </c>
      <c r="I1986" s="11">
        <v>36.363207000000003</v>
      </c>
      <c r="J1986" s="11">
        <v>43.185639999999999</v>
      </c>
      <c r="K1986" s="10" t="s">
        <v>1351</v>
      </c>
    </row>
    <row r="1987" spans="1:11" ht="12" hidden="1" customHeight="1">
      <c r="A1987" s="10" t="s">
        <v>61</v>
      </c>
      <c r="B1987" s="10" t="s">
        <v>7</v>
      </c>
      <c r="C1987" s="10" t="s">
        <v>300</v>
      </c>
      <c r="D1987" s="10" t="s">
        <v>298</v>
      </c>
      <c r="E1987" s="11">
        <v>1510811</v>
      </c>
      <c r="F1987" s="10" t="s">
        <v>6364</v>
      </c>
      <c r="G1987" s="10" t="s">
        <v>6365</v>
      </c>
      <c r="H1987" s="10" t="s">
        <v>324</v>
      </c>
      <c r="I1987" s="11">
        <v>36.352753</v>
      </c>
      <c r="J1987" s="11">
        <v>43.159832000000002</v>
      </c>
      <c r="K1987" s="10" t="s">
        <v>1351</v>
      </c>
    </row>
    <row r="1988" spans="1:11" ht="12" hidden="1" customHeight="1">
      <c r="A1988" s="10" t="s">
        <v>61</v>
      </c>
      <c r="B1988" s="10" t="s">
        <v>7</v>
      </c>
      <c r="C1988" s="10" t="s">
        <v>300</v>
      </c>
      <c r="D1988" s="10" t="s">
        <v>298</v>
      </c>
      <c r="E1988" s="11">
        <v>1510829</v>
      </c>
      <c r="F1988" s="10" t="s">
        <v>6366</v>
      </c>
      <c r="G1988" s="10" t="s">
        <v>6367</v>
      </c>
      <c r="H1988" s="10" t="s">
        <v>4985</v>
      </c>
      <c r="I1988" s="11">
        <v>36.4</v>
      </c>
      <c r="J1988" s="11">
        <v>43.193055559999998</v>
      </c>
      <c r="K1988" s="10" t="s">
        <v>1351</v>
      </c>
    </row>
    <row r="1989" spans="1:11" ht="12" hidden="1" customHeight="1">
      <c r="A1989" s="10" t="s">
        <v>61</v>
      </c>
      <c r="B1989" s="10" t="s">
        <v>7</v>
      </c>
      <c r="C1989" s="10" t="s">
        <v>300</v>
      </c>
      <c r="D1989" s="10" t="s">
        <v>298</v>
      </c>
      <c r="E1989" s="11">
        <v>1510801</v>
      </c>
      <c r="F1989" s="10" t="s">
        <v>6368</v>
      </c>
      <c r="G1989" s="10" t="s">
        <v>6369</v>
      </c>
      <c r="H1989" s="10" t="s">
        <v>3630</v>
      </c>
      <c r="I1989" s="11">
        <v>36.395713999999998</v>
      </c>
      <c r="J1989" s="11">
        <v>43.182341999999998</v>
      </c>
      <c r="K1989" s="10" t="s">
        <v>1351</v>
      </c>
    </row>
    <row r="1990" spans="1:11" ht="12" hidden="1" customHeight="1">
      <c r="A1990" s="10" t="s">
        <v>61</v>
      </c>
      <c r="B1990" s="10" t="s">
        <v>7</v>
      </c>
      <c r="C1990" s="10" t="s">
        <v>300</v>
      </c>
      <c r="D1990" s="10" t="s">
        <v>298</v>
      </c>
      <c r="E1990" s="11">
        <v>1510807</v>
      </c>
      <c r="F1990" s="10" t="s">
        <v>6370</v>
      </c>
      <c r="G1990" s="10" t="s">
        <v>6371</v>
      </c>
      <c r="H1990" s="10" t="s">
        <v>4802</v>
      </c>
      <c r="I1990" s="11">
        <v>36.324488000000002</v>
      </c>
      <c r="J1990" s="11">
        <v>43.088512000000001</v>
      </c>
      <c r="K1990" s="10" t="s">
        <v>1351</v>
      </c>
    </row>
    <row r="1991" spans="1:11" ht="12" hidden="1" customHeight="1">
      <c r="A1991" s="10" t="s">
        <v>61</v>
      </c>
      <c r="B1991" s="10" t="s">
        <v>7</v>
      </c>
      <c r="C1991" s="10" t="s">
        <v>300</v>
      </c>
      <c r="D1991" s="10" t="s">
        <v>298</v>
      </c>
      <c r="E1991" s="11">
        <v>1510785</v>
      </c>
      <c r="F1991" s="10" t="s">
        <v>6372</v>
      </c>
      <c r="G1991" s="10" t="s">
        <v>6373</v>
      </c>
      <c r="H1991" s="10" t="s">
        <v>3610</v>
      </c>
      <c r="I1991" s="11">
        <v>36.295928000000004</v>
      </c>
      <c r="J1991" s="11">
        <v>43.201386999999997</v>
      </c>
      <c r="K1991" s="10" t="s">
        <v>1351</v>
      </c>
    </row>
    <row r="1992" spans="1:11" ht="12" hidden="1" customHeight="1">
      <c r="A1992" s="10" t="s">
        <v>61</v>
      </c>
      <c r="B1992" s="10" t="s">
        <v>7</v>
      </c>
      <c r="C1992" s="10" t="s">
        <v>300</v>
      </c>
      <c r="D1992" s="10" t="s">
        <v>298</v>
      </c>
      <c r="E1992" s="11">
        <v>1510835</v>
      </c>
      <c r="F1992" s="10" t="s">
        <v>6374</v>
      </c>
      <c r="G1992" s="10" t="s">
        <v>6375</v>
      </c>
      <c r="H1992" s="10" t="s">
        <v>6376</v>
      </c>
      <c r="I1992" s="11">
        <v>36.048510270000001</v>
      </c>
      <c r="J1992" s="11">
        <v>42.96726108</v>
      </c>
      <c r="K1992" s="10" t="s">
        <v>1351</v>
      </c>
    </row>
    <row r="1993" spans="1:11" ht="12" hidden="1" customHeight="1">
      <c r="A1993" s="10" t="s">
        <v>61</v>
      </c>
      <c r="B1993" s="10" t="s">
        <v>7</v>
      </c>
      <c r="C1993" s="10" t="s">
        <v>300</v>
      </c>
      <c r="D1993" s="10" t="s">
        <v>298</v>
      </c>
      <c r="E1993" s="11">
        <v>1510830</v>
      </c>
      <c r="F1993" s="10" t="s">
        <v>6377</v>
      </c>
      <c r="G1993" s="10" t="s">
        <v>6378</v>
      </c>
      <c r="H1993" s="10" t="s">
        <v>5080</v>
      </c>
      <c r="I1993" s="11">
        <v>36.31</v>
      </c>
      <c r="J1993" s="11">
        <v>43.1</v>
      </c>
      <c r="K1993" s="10" t="s">
        <v>1351</v>
      </c>
    </row>
    <row r="1994" spans="1:11" ht="12" hidden="1" customHeight="1">
      <c r="A1994" s="10" t="s">
        <v>61</v>
      </c>
      <c r="B1994" s="10" t="s">
        <v>7</v>
      </c>
      <c r="C1994" s="10" t="s">
        <v>300</v>
      </c>
      <c r="D1994" s="10" t="s">
        <v>298</v>
      </c>
      <c r="E1994" s="11">
        <v>1510790</v>
      </c>
      <c r="F1994" s="10" t="s">
        <v>6379</v>
      </c>
      <c r="G1994" s="10" t="s">
        <v>6380</v>
      </c>
      <c r="H1994" s="10" t="s">
        <v>4837</v>
      </c>
      <c r="I1994" s="11">
        <v>36.378132999999998</v>
      </c>
      <c r="J1994" s="11">
        <v>43.184111999999999</v>
      </c>
      <c r="K1994" s="10" t="s">
        <v>1351</v>
      </c>
    </row>
    <row r="1995" spans="1:11" ht="12" hidden="1" customHeight="1">
      <c r="A1995" s="10" t="s">
        <v>61</v>
      </c>
      <c r="B1995" s="10" t="s">
        <v>7</v>
      </c>
      <c r="C1995" s="10" t="s">
        <v>300</v>
      </c>
      <c r="D1995" s="10" t="s">
        <v>298</v>
      </c>
      <c r="E1995" s="11">
        <v>1510468</v>
      </c>
      <c r="F1995" s="10" t="s">
        <v>6381</v>
      </c>
      <c r="G1995" s="10" t="s">
        <v>6382</v>
      </c>
      <c r="H1995" s="10" t="s">
        <v>6383</v>
      </c>
      <c r="I1995" s="11">
        <v>36.335500000000003</v>
      </c>
      <c r="J1995" s="11">
        <v>43.143799999999999</v>
      </c>
      <c r="K1995" s="10" t="s">
        <v>1351</v>
      </c>
    </row>
    <row r="1996" spans="1:11" ht="12" hidden="1" customHeight="1">
      <c r="A1996" s="10" t="s">
        <v>61</v>
      </c>
      <c r="B1996" s="10" t="s">
        <v>7</v>
      </c>
      <c r="C1996" s="10" t="s">
        <v>300</v>
      </c>
      <c r="D1996" s="10" t="s">
        <v>298</v>
      </c>
      <c r="E1996" s="11">
        <v>1510470</v>
      </c>
      <c r="F1996" s="10" t="s">
        <v>6384</v>
      </c>
      <c r="G1996" s="10" t="s">
        <v>6385</v>
      </c>
      <c r="H1996" s="10" t="s">
        <v>6386</v>
      </c>
      <c r="I1996" s="11">
        <v>36.3675</v>
      </c>
      <c r="J1996" s="11">
        <v>43.098599999999998</v>
      </c>
      <c r="K1996" s="10" t="s">
        <v>1351</v>
      </c>
    </row>
    <row r="1997" spans="1:11" ht="12" hidden="1" customHeight="1">
      <c r="A1997" s="10" t="s">
        <v>61</v>
      </c>
      <c r="B1997" s="10" t="s">
        <v>7</v>
      </c>
      <c r="C1997" s="10" t="s">
        <v>300</v>
      </c>
      <c r="D1997" s="10" t="s">
        <v>298</v>
      </c>
      <c r="E1997" s="11">
        <v>1510769</v>
      </c>
      <c r="F1997" s="10" t="s">
        <v>6387</v>
      </c>
      <c r="G1997" s="10" t="s">
        <v>6388</v>
      </c>
      <c r="H1997" s="10" t="s">
        <v>6389</v>
      </c>
      <c r="I1997" s="11">
        <v>36.422221999999998</v>
      </c>
      <c r="J1997" s="11">
        <v>43.139166000000003</v>
      </c>
      <c r="K1997" s="10" t="s">
        <v>1351</v>
      </c>
    </row>
    <row r="1998" spans="1:11" ht="12" hidden="1" customHeight="1">
      <c r="A1998" s="10" t="s">
        <v>61</v>
      </c>
      <c r="B1998" s="10" t="s">
        <v>7</v>
      </c>
      <c r="C1998" s="10" t="s">
        <v>300</v>
      </c>
      <c r="D1998" s="10" t="s">
        <v>298</v>
      </c>
      <c r="E1998" s="11">
        <v>1511215</v>
      </c>
      <c r="F1998" s="10" t="s">
        <v>6390</v>
      </c>
      <c r="G1998" s="10" t="s">
        <v>3596</v>
      </c>
      <c r="H1998" s="10" t="s">
        <v>1543</v>
      </c>
      <c r="I1998" s="11">
        <v>36.355820999999999</v>
      </c>
      <c r="J1998" s="11">
        <v>43.112251999999998</v>
      </c>
      <c r="K1998" s="10" t="s">
        <v>1351</v>
      </c>
    </row>
    <row r="1999" spans="1:11" ht="12" hidden="1" customHeight="1">
      <c r="A1999" s="10" t="s">
        <v>61</v>
      </c>
      <c r="B1999" s="10" t="s">
        <v>7</v>
      </c>
      <c r="C1999" s="10" t="s">
        <v>300</v>
      </c>
      <c r="D1999" s="10" t="s">
        <v>298</v>
      </c>
      <c r="E1999" s="11">
        <v>1510777</v>
      </c>
      <c r="F1999" s="10" t="s">
        <v>6391</v>
      </c>
      <c r="G1999" s="10" t="s">
        <v>6392</v>
      </c>
      <c r="H1999" s="10" t="s">
        <v>6393</v>
      </c>
      <c r="I1999" s="11">
        <v>36.326231</v>
      </c>
      <c r="J1999" s="11">
        <v>43.216450000000002</v>
      </c>
      <c r="K1999" s="10" t="s">
        <v>1351</v>
      </c>
    </row>
    <row r="2000" spans="1:11" ht="12" hidden="1" customHeight="1">
      <c r="A2000" s="10" t="s">
        <v>61</v>
      </c>
      <c r="B2000" s="10" t="s">
        <v>7</v>
      </c>
      <c r="C2000" s="10" t="s">
        <v>300</v>
      </c>
      <c r="D2000" s="10" t="s">
        <v>298</v>
      </c>
      <c r="E2000" s="11">
        <v>1510776</v>
      </c>
      <c r="F2000" s="10" t="s">
        <v>6394</v>
      </c>
      <c r="G2000" s="10" t="s">
        <v>6395</v>
      </c>
      <c r="H2000" s="10" t="s">
        <v>6396</v>
      </c>
      <c r="I2000" s="11">
        <v>36.33</v>
      </c>
      <c r="J2000" s="11">
        <v>43.11</v>
      </c>
      <c r="K2000" s="10" t="s">
        <v>1351</v>
      </c>
    </row>
    <row r="2001" spans="1:11" ht="12" hidden="1" customHeight="1">
      <c r="A2001" s="10" t="s">
        <v>61</v>
      </c>
      <c r="B2001" s="10" t="s">
        <v>7</v>
      </c>
      <c r="C2001" s="10" t="s">
        <v>300</v>
      </c>
      <c r="D2001" s="10" t="s">
        <v>298</v>
      </c>
      <c r="E2001" s="11">
        <v>1511217</v>
      </c>
      <c r="F2001" s="10" t="s">
        <v>6397</v>
      </c>
      <c r="G2001" s="10" t="s">
        <v>6398</v>
      </c>
      <c r="H2001" s="10" t="s">
        <v>6399</v>
      </c>
      <c r="I2001" s="11">
        <v>36.399594999999998</v>
      </c>
      <c r="J2001" s="11">
        <v>43.148546000000003</v>
      </c>
      <c r="K2001" s="10" t="s">
        <v>1351</v>
      </c>
    </row>
    <row r="2002" spans="1:11" ht="12" hidden="1" customHeight="1">
      <c r="A2002" s="10" t="s">
        <v>61</v>
      </c>
      <c r="B2002" s="10" t="s">
        <v>7</v>
      </c>
      <c r="C2002" s="10" t="s">
        <v>300</v>
      </c>
      <c r="D2002" s="10" t="s">
        <v>298</v>
      </c>
      <c r="E2002" s="11">
        <v>1511220</v>
      </c>
      <c r="F2002" s="10" t="s">
        <v>6400</v>
      </c>
      <c r="G2002" s="10" t="s">
        <v>6401</v>
      </c>
      <c r="H2002" s="10" t="s">
        <v>6402</v>
      </c>
      <c r="I2002" s="11">
        <v>36.344926000000001</v>
      </c>
      <c r="J2002" s="11">
        <v>43.052745000000002</v>
      </c>
      <c r="K2002" s="10" t="s">
        <v>1351</v>
      </c>
    </row>
    <row r="2003" spans="1:11" ht="12" hidden="1" customHeight="1">
      <c r="A2003" s="10" t="s">
        <v>61</v>
      </c>
      <c r="B2003" s="10" t="s">
        <v>7</v>
      </c>
      <c r="C2003" s="10" t="s">
        <v>300</v>
      </c>
      <c r="D2003" s="10" t="s">
        <v>298</v>
      </c>
      <c r="E2003" s="11">
        <v>1511219</v>
      </c>
      <c r="F2003" s="10" t="s">
        <v>6403</v>
      </c>
      <c r="G2003" s="10" t="s">
        <v>6404</v>
      </c>
      <c r="H2003" s="10" t="s">
        <v>6405</v>
      </c>
      <c r="I2003" s="11">
        <v>36.363736000000003</v>
      </c>
      <c r="J2003" s="11">
        <v>43.218418999999997</v>
      </c>
      <c r="K2003" s="10" t="s">
        <v>1351</v>
      </c>
    </row>
    <row r="2004" spans="1:11" ht="12" hidden="1" customHeight="1">
      <c r="A2004" s="10" t="s">
        <v>61</v>
      </c>
      <c r="B2004" s="10" t="s">
        <v>7</v>
      </c>
      <c r="C2004" s="10" t="s">
        <v>300</v>
      </c>
      <c r="D2004" s="10" t="s">
        <v>298</v>
      </c>
      <c r="E2004" s="11">
        <v>1510833</v>
      </c>
      <c r="F2004" s="10" t="s">
        <v>6406</v>
      </c>
      <c r="G2004" s="10" t="s">
        <v>3265</v>
      </c>
      <c r="H2004" s="10" t="s">
        <v>3266</v>
      </c>
      <c r="I2004" s="11">
        <v>36.353563999999999</v>
      </c>
      <c r="J2004" s="11">
        <v>43.189557999999998</v>
      </c>
      <c r="K2004" s="10" t="s">
        <v>1351</v>
      </c>
    </row>
    <row r="2005" spans="1:11" ht="12" hidden="1" customHeight="1">
      <c r="A2005" s="10" t="s">
        <v>61</v>
      </c>
      <c r="B2005" s="10" t="s">
        <v>7</v>
      </c>
      <c r="C2005" s="10" t="s">
        <v>300</v>
      </c>
      <c r="D2005" s="10" t="s">
        <v>298</v>
      </c>
      <c r="E2005" s="11">
        <v>1510962</v>
      </c>
      <c r="F2005" s="10" t="s">
        <v>6407</v>
      </c>
      <c r="G2005" s="10" t="s">
        <v>6408</v>
      </c>
      <c r="H2005" s="10" t="s">
        <v>5632</v>
      </c>
      <c r="I2005" s="11">
        <v>36.385902999999999</v>
      </c>
      <c r="J2005" s="11">
        <v>43.206363000000003</v>
      </c>
      <c r="K2005" s="10" t="s">
        <v>1351</v>
      </c>
    </row>
    <row r="2006" spans="1:11" ht="12" hidden="1" customHeight="1">
      <c r="A2006" s="10" t="s">
        <v>61</v>
      </c>
      <c r="B2006" s="10" t="s">
        <v>7</v>
      </c>
      <c r="C2006" s="10" t="s">
        <v>300</v>
      </c>
      <c r="D2006" s="10" t="s">
        <v>298</v>
      </c>
      <c r="E2006" s="11">
        <v>1510825</v>
      </c>
      <c r="F2006" s="10" t="s">
        <v>6409</v>
      </c>
      <c r="G2006" s="10" t="s">
        <v>6410</v>
      </c>
      <c r="H2006" s="10" t="s">
        <v>3525</v>
      </c>
      <c r="I2006" s="11">
        <v>36.366666670000001</v>
      </c>
      <c r="J2006" s="11">
        <v>43.20027778</v>
      </c>
      <c r="K2006" s="10" t="s">
        <v>1351</v>
      </c>
    </row>
    <row r="2007" spans="1:11" ht="12" hidden="1" customHeight="1">
      <c r="A2007" s="10" t="s">
        <v>61</v>
      </c>
      <c r="B2007" s="10" t="s">
        <v>7</v>
      </c>
      <c r="C2007" s="10" t="s">
        <v>300</v>
      </c>
      <c r="D2007" s="10" t="s">
        <v>298</v>
      </c>
      <c r="E2007" s="11">
        <v>1510905</v>
      </c>
      <c r="F2007" s="10" t="s">
        <v>6411</v>
      </c>
      <c r="G2007" s="10" t="s">
        <v>6412</v>
      </c>
      <c r="H2007" s="10" t="s">
        <v>6413</v>
      </c>
      <c r="I2007" s="11">
        <v>36.21</v>
      </c>
      <c r="J2007" s="11">
        <v>43.07</v>
      </c>
      <c r="K2007" s="10" t="s">
        <v>1351</v>
      </c>
    </row>
    <row r="2008" spans="1:11" ht="12" hidden="1" customHeight="1">
      <c r="A2008" s="10" t="s">
        <v>61</v>
      </c>
      <c r="B2008" s="10" t="s">
        <v>7</v>
      </c>
      <c r="C2008" s="10" t="s">
        <v>300</v>
      </c>
      <c r="D2008" s="10" t="s">
        <v>298</v>
      </c>
      <c r="E2008" s="11">
        <v>1510931</v>
      </c>
      <c r="F2008" s="10" t="s">
        <v>6414</v>
      </c>
      <c r="G2008" s="10" t="s">
        <v>6415</v>
      </c>
      <c r="H2008" s="10" t="s">
        <v>2514</v>
      </c>
      <c r="I2008" s="11">
        <v>36.299999999999997</v>
      </c>
      <c r="J2008" s="11">
        <v>43.198999999999998</v>
      </c>
      <c r="K2008" s="10" t="s">
        <v>1351</v>
      </c>
    </row>
    <row r="2009" spans="1:11" ht="12" hidden="1" customHeight="1">
      <c r="A2009" s="10" t="s">
        <v>61</v>
      </c>
      <c r="B2009" s="10" t="s">
        <v>7</v>
      </c>
      <c r="C2009" s="10" t="s">
        <v>300</v>
      </c>
      <c r="D2009" s="10" t="s">
        <v>298</v>
      </c>
      <c r="E2009" s="11">
        <v>1510928</v>
      </c>
      <c r="F2009" s="10" t="s">
        <v>6416</v>
      </c>
      <c r="G2009" s="10" t="s">
        <v>6417</v>
      </c>
      <c r="H2009" s="10" t="s">
        <v>6418</v>
      </c>
      <c r="I2009" s="11">
        <v>36.18</v>
      </c>
      <c r="J2009" s="11">
        <v>43.11</v>
      </c>
      <c r="K2009" s="10" t="s">
        <v>1351</v>
      </c>
    </row>
    <row r="2010" spans="1:11" ht="12" hidden="1" customHeight="1">
      <c r="A2010" s="10" t="s">
        <v>61</v>
      </c>
      <c r="B2010" s="10" t="s">
        <v>7</v>
      </c>
      <c r="C2010" s="10" t="s">
        <v>300</v>
      </c>
      <c r="D2010" s="10" t="s">
        <v>298</v>
      </c>
      <c r="E2010" s="11">
        <v>1508665</v>
      </c>
      <c r="F2010" s="10" t="s">
        <v>6419</v>
      </c>
      <c r="G2010" s="10" t="s">
        <v>6420</v>
      </c>
      <c r="H2010" s="10" t="s">
        <v>6421</v>
      </c>
      <c r="I2010" s="11">
        <v>36.31</v>
      </c>
      <c r="J2010" s="11">
        <v>43.1</v>
      </c>
      <c r="K2010" s="10" t="s">
        <v>1351</v>
      </c>
    </row>
    <row r="2011" spans="1:11" ht="12" hidden="1" customHeight="1">
      <c r="A2011" s="10" t="s">
        <v>61</v>
      </c>
      <c r="B2011" s="10" t="s">
        <v>7</v>
      </c>
      <c r="C2011" s="10" t="s">
        <v>300</v>
      </c>
      <c r="D2011" s="10" t="s">
        <v>298</v>
      </c>
      <c r="E2011" s="11">
        <v>1508605</v>
      </c>
      <c r="F2011" s="10" t="s">
        <v>6422</v>
      </c>
      <c r="G2011" s="10" t="s">
        <v>6423</v>
      </c>
      <c r="H2011" s="10" t="s">
        <v>6424</v>
      </c>
      <c r="I2011" s="11">
        <v>36.380000000000003</v>
      </c>
      <c r="J2011" s="11">
        <v>42.89</v>
      </c>
      <c r="K2011" s="10" t="s">
        <v>1351</v>
      </c>
    </row>
    <row r="2012" spans="1:11" ht="12" hidden="1" customHeight="1">
      <c r="A2012" s="10" t="s">
        <v>61</v>
      </c>
      <c r="B2012" s="10" t="s">
        <v>7</v>
      </c>
      <c r="C2012" s="10" t="s">
        <v>300</v>
      </c>
      <c r="D2012" s="10" t="s">
        <v>298</v>
      </c>
      <c r="E2012" s="11">
        <v>1510926</v>
      </c>
      <c r="F2012" s="10" t="s">
        <v>6425</v>
      </c>
      <c r="G2012" s="10" t="s">
        <v>6426</v>
      </c>
      <c r="H2012" s="10" t="s">
        <v>6427</v>
      </c>
      <c r="I2012" s="11">
        <v>36.312998</v>
      </c>
      <c r="J2012" s="11">
        <v>43.093113000000002</v>
      </c>
      <c r="K2012" s="10" t="s">
        <v>1351</v>
      </c>
    </row>
    <row r="2013" spans="1:11" ht="12" hidden="1" customHeight="1">
      <c r="A2013" s="10" t="s">
        <v>61</v>
      </c>
      <c r="B2013" s="10" t="s">
        <v>7</v>
      </c>
      <c r="C2013" s="10" t="s">
        <v>300</v>
      </c>
      <c r="D2013" s="10" t="s">
        <v>298</v>
      </c>
      <c r="E2013" s="11">
        <v>1510831</v>
      </c>
      <c r="F2013" s="10" t="s">
        <v>6428</v>
      </c>
      <c r="G2013" s="10" t="s">
        <v>6429</v>
      </c>
      <c r="H2013" s="10" t="s">
        <v>6430</v>
      </c>
      <c r="I2013" s="11">
        <v>36.320141999999997</v>
      </c>
      <c r="J2013" s="11">
        <v>43.125399999999999</v>
      </c>
      <c r="K2013" s="10" t="s">
        <v>1351</v>
      </c>
    </row>
    <row r="2014" spans="1:11" ht="12" hidden="1" customHeight="1">
      <c r="A2014" s="10" t="s">
        <v>61</v>
      </c>
      <c r="B2014" s="10" t="s">
        <v>7</v>
      </c>
      <c r="C2014" s="10" t="s">
        <v>300</v>
      </c>
      <c r="D2014" s="10" t="s">
        <v>298</v>
      </c>
      <c r="E2014" s="11">
        <v>1510911</v>
      </c>
      <c r="F2014" s="10" t="s">
        <v>6431</v>
      </c>
      <c r="G2014" s="10" t="s">
        <v>6432</v>
      </c>
      <c r="H2014" s="10" t="s">
        <v>6433</v>
      </c>
      <c r="I2014" s="11">
        <v>36.348591999999996</v>
      </c>
      <c r="J2014" s="11">
        <v>43.112257</v>
      </c>
      <c r="K2014" s="10" t="s">
        <v>1351</v>
      </c>
    </row>
    <row r="2015" spans="1:11" ht="12" hidden="1" customHeight="1">
      <c r="A2015" s="10" t="s">
        <v>61</v>
      </c>
      <c r="B2015" s="10" t="s">
        <v>7</v>
      </c>
      <c r="C2015" s="10" t="s">
        <v>303</v>
      </c>
      <c r="D2015" s="10" t="s">
        <v>2731</v>
      </c>
      <c r="E2015" s="11">
        <v>1508532</v>
      </c>
      <c r="F2015" s="10" t="s">
        <v>6434</v>
      </c>
      <c r="G2015" s="10" t="s">
        <v>6435</v>
      </c>
      <c r="H2015" s="10" t="s">
        <v>6436</v>
      </c>
      <c r="I2015" s="11">
        <v>36.83</v>
      </c>
      <c r="J2015" s="11">
        <v>43.32</v>
      </c>
      <c r="K2015" s="10" t="s">
        <v>1351</v>
      </c>
    </row>
    <row r="2016" spans="1:11" ht="12" hidden="1" customHeight="1">
      <c r="A2016" s="10" t="s">
        <v>61</v>
      </c>
      <c r="B2016" s="10" t="s">
        <v>7</v>
      </c>
      <c r="C2016" s="10" t="s">
        <v>303</v>
      </c>
      <c r="D2016" s="10" t="s">
        <v>2731</v>
      </c>
      <c r="E2016" s="11">
        <v>1508953</v>
      </c>
      <c r="F2016" s="10" t="s">
        <v>1178</v>
      </c>
      <c r="G2016" s="10" t="s">
        <v>686</v>
      </c>
      <c r="H2016" s="10" t="s">
        <v>6437</v>
      </c>
      <c r="I2016" s="11">
        <v>36.72</v>
      </c>
      <c r="J2016" s="11">
        <v>43.24</v>
      </c>
      <c r="K2016" s="10" t="s">
        <v>1351</v>
      </c>
    </row>
    <row r="2017" spans="1:11" ht="12" hidden="1" customHeight="1">
      <c r="A2017" s="10" t="s">
        <v>61</v>
      </c>
      <c r="B2017" s="10" t="s">
        <v>7</v>
      </c>
      <c r="C2017" s="10" t="s">
        <v>303</v>
      </c>
      <c r="D2017" s="10" t="s">
        <v>2731</v>
      </c>
      <c r="E2017" s="11">
        <v>1510912</v>
      </c>
      <c r="F2017" s="10" t="s">
        <v>1179</v>
      </c>
      <c r="G2017" s="10" t="s">
        <v>687</v>
      </c>
      <c r="H2017" s="10" t="s">
        <v>6438</v>
      </c>
      <c r="I2017" s="11">
        <v>36.636429999999997</v>
      </c>
      <c r="J2017" s="11">
        <v>43.52431</v>
      </c>
      <c r="K2017" s="10" t="s">
        <v>1351</v>
      </c>
    </row>
    <row r="2018" spans="1:11" ht="12" hidden="1" customHeight="1">
      <c r="A2018" s="10" t="s">
        <v>61</v>
      </c>
      <c r="B2018" s="10" t="s">
        <v>7</v>
      </c>
      <c r="C2018" s="10" t="s">
        <v>303</v>
      </c>
      <c r="D2018" s="10" t="s">
        <v>2731</v>
      </c>
      <c r="E2018" s="11">
        <v>1509433</v>
      </c>
      <c r="F2018" s="10" t="s">
        <v>6439</v>
      </c>
      <c r="G2018" s="10" t="s">
        <v>6440</v>
      </c>
      <c r="H2018" s="10" t="s">
        <v>6441</v>
      </c>
      <c r="I2018" s="11">
        <v>36.770000000000003</v>
      </c>
      <c r="J2018" s="11">
        <v>43.3</v>
      </c>
      <c r="K2018" s="10" t="s">
        <v>1351</v>
      </c>
    </row>
    <row r="2019" spans="1:11" ht="12" hidden="1" customHeight="1">
      <c r="A2019" s="10" t="s">
        <v>61</v>
      </c>
      <c r="B2019" s="10" t="s">
        <v>7</v>
      </c>
      <c r="C2019" s="10" t="s">
        <v>303</v>
      </c>
      <c r="D2019" s="10" t="s">
        <v>2731</v>
      </c>
      <c r="E2019" s="11">
        <v>1509277</v>
      </c>
      <c r="F2019" s="10" t="s">
        <v>1180</v>
      </c>
      <c r="G2019" s="10" t="s">
        <v>688</v>
      </c>
      <c r="H2019" s="10" t="s">
        <v>6442</v>
      </c>
      <c r="I2019" s="11">
        <v>36.58</v>
      </c>
      <c r="J2019" s="11">
        <v>43.52</v>
      </c>
      <c r="K2019" s="10" t="s">
        <v>1351</v>
      </c>
    </row>
    <row r="2020" spans="1:11" ht="12" hidden="1" customHeight="1">
      <c r="A2020" s="10" t="s">
        <v>61</v>
      </c>
      <c r="B2020" s="10" t="s">
        <v>7</v>
      </c>
      <c r="C2020" s="10" t="s">
        <v>303</v>
      </c>
      <c r="D2020" s="10" t="s">
        <v>2731</v>
      </c>
      <c r="E2020" s="11">
        <v>1508735</v>
      </c>
      <c r="F2020" s="10" t="s">
        <v>6443</v>
      </c>
      <c r="G2020" s="10" t="s">
        <v>6444</v>
      </c>
      <c r="H2020" s="10" t="s">
        <v>6445</v>
      </c>
      <c r="I2020" s="11">
        <v>36.64</v>
      </c>
      <c r="J2020" s="11">
        <v>43.4</v>
      </c>
      <c r="K2020" s="10" t="s">
        <v>1351</v>
      </c>
    </row>
    <row r="2021" spans="1:11" ht="12" hidden="1" customHeight="1">
      <c r="A2021" s="10" t="s">
        <v>61</v>
      </c>
      <c r="B2021" s="10" t="s">
        <v>7</v>
      </c>
      <c r="C2021" s="10" t="s">
        <v>303</v>
      </c>
      <c r="D2021" s="10" t="s">
        <v>2731</v>
      </c>
      <c r="E2021" s="11">
        <v>1511225</v>
      </c>
      <c r="F2021" s="10" t="s">
        <v>1181</v>
      </c>
      <c r="G2021" s="10" t="s">
        <v>689</v>
      </c>
      <c r="H2021" s="10" t="s">
        <v>6446</v>
      </c>
      <c r="I2021" s="11">
        <v>36.384799999999998</v>
      </c>
      <c r="J2021" s="11">
        <v>43.340800000000002</v>
      </c>
      <c r="K2021" s="10" t="s">
        <v>1351</v>
      </c>
    </row>
    <row r="2022" spans="1:11" ht="12" hidden="1" customHeight="1">
      <c r="A2022" s="10" t="s">
        <v>61</v>
      </c>
      <c r="B2022" s="10" t="s">
        <v>7</v>
      </c>
      <c r="C2022" s="10" t="s">
        <v>303</v>
      </c>
      <c r="D2022" s="10" t="s">
        <v>2731</v>
      </c>
      <c r="E2022" s="11">
        <v>1509419</v>
      </c>
      <c r="F2022" s="10" t="s">
        <v>1182</v>
      </c>
      <c r="G2022" s="10" t="s">
        <v>690</v>
      </c>
      <c r="H2022" s="10" t="s">
        <v>6447</v>
      </c>
      <c r="I2022" s="11">
        <v>36.69</v>
      </c>
      <c r="J2022" s="11">
        <v>43.6</v>
      </c>
      <c r="K2022" s="10" t="s">
        <v>1351</v>
      </c>
    </row>
    <row r="2023" spans="1:11" ht="12" hidden="1" customHeight="1">
      <c r="A2023" s="10" t="s">
        <v>61</v>
      </c>
      <c r="B2023" s="10" t="s">
        <v>7</v>
      </c>
      <c r="C2023" s="10" t="s">
        <v>303</v>
      </c>
      <c r="D2023" s="10" t="s">
        <v>2731</v>
      </c>
      <c r="E2023" s="11">
        <v>1508527</v>
      </c>
      <c r="F2023" s="10" t="s">
        <v>1183</v>
      </c>
      <c r="G2023" s="10" t="s">
        <v>931</v>
      </c>
      <c r="H2023" s="10" t="s">
        <v>6448</v>
      </c>
      <c r="I2023" s="11">
        <v>36.770000000000003</v>
      </c>
      <c r="J2023" s="11">
        <v>43.45</v>
      </c>
      <c r="K2023" s="10" t="s">
        <v>1351</v>
      </c>
    </row>
    <row r="2024" spans="1:11" ht="12" hidden="1" customHeight="1">
      <c r="A2024" s="10" t="s">
        <v>61</v>
      </c>
      <c r="B2024" s="10" t="s">
        <v>7</v>
      </c>
      <c r="C2024" s="10" t="s">
        <v>303</v>
      </c>
      <c r="D2024" s="10" t="s">
        <v>2731</v>
      </c>
      <c r="E2024" s="11">
        <v>1509198</v>
      </c>
      <c r="F2024" s="10" t="s">
        <v>6449</v>
      </c>
      <c r="G2024" s="10" t="s">
        <v>6450</v>
      </c>
      <c r="H2024" s="10" t="s">
        <v>6451</v>
      </c>
      <c r="I2024" s="11">
        <v>36.521000000000001</v>
      </c>
      <c r="J2024" s="11">
        <v>43.35</v>
      </c>
      <c r="K2024" s="10" t="s">
        <v>1351</v>
      </c>
    </row>
    <row r="2025" spans="1:11" ht="12" hidden="1" customHeight="1">
      <c r="A2025" s="10" t="s">
        <v>61</v>
      </c>
      <c r="B2025" s="10" t="s">
        <v>7</v>
      </c>
      <c r="C2025" s="10" t="s">
        <v>305</v>
      </c>
      <c r="D2025" s="10" t="s">
        <v>30</v>
      </c>
      <c r="E2025" s="11">
        <v>1511062</v>
      </c>
      <c r="F2025" s="10" t="s">
        <v>6452</v>
      </c>
      <c r="G2025" s="10" t="s">
        <v>6453</v>
      </c>
      <c r="H2025" s="10" t="s">
        <v>3260</v>
      </c>
      <c r="I2025" s="11">
        <v>36.474815999999997</v>
      </c>
      <c r="J2025" s="11">
        <v>41.745781000000001</v>
      </c>
      <c r="K2025" s="10" t="s">
        <v>1351</v>
      </c>
    </row>
    <row r="2026" spans="1:11" ht="12" hidden="1" customHeight="1">
      <c r="A2026" s="10" t="s">
        <v>61</v>
      </c>
      <c r="B2026" s="10" t="s">
        <v>7</v>
      </c>
      <c r="C2026" s="10" t="s">
        <v>308</v>
      </c>
      <c r="D2026" s="10" t="s">
        <v>306</v>
      </c>
      <c r="E2026" s="11">
        <v>1508680</v>
      </c>
      <c r="F2026" s="10" t="s">
        <v>6454</v>
      </c>
      <c r="G2026" s="10" t="s">
        <v>6455</v>
      </c>
      <c r="H2026" s="10" t="s">
        <v>4103</v>
      </c>
      <c r="I2026" s="11">
        <v>36.42</v>
      </c>
      <c r="J2026" s="11">
        <v>42.59</v>
      </c>
      <c r="K2026" s="10" t="s">
        <v>1351</v>
      </c>
    </row>
    <row r="2027" spans="1:11" ht="12" hidden="1" customHeight="1">
      <c r="A2027" s="10" t="s">
        <v>61</v>
      </c>
      <c r="B2027" s="10" t="s">
        <v>7</v>
      </c>
      <c r="C2027" s="10" t="s">
        <v>308</v>
      </c>
      <c r="D2027" s="10" t="s">
        <v>306</v>
      </c>
      <c r="E2027" s="11">
        <v>1508627</v>
      </c>
      <c r="F2027" s="10" t="s">
        <v>1184</v>
      </c>
      <c r="G2027" s="10" t="s">
        <v>1185</v>
      </c>
      <c r="H2027" s="10" t="s">
        <v>6456</v>
      </c>
      <c r="I2027" s="11">
        <v>36.44</v>
      </c>
      <c r="J2027" s="11">
        <v>42.66</v>
      </c>
      <c r="K2027" s="10" t="s">
        <v>1351</v>
      </c>
    </row>
    <row r="2028" spans="1:11" ht="12" hidden="1" customHeight="1">
      <c r="A2028" s="10" t="s">
        <v>61</v>
      </c>
      <c r="B2028" s="10" t="s">
        <v>7</v>
      </c>
      <c r="C2028" s="10" t="s">
        <v>308</v>
      </c>
      <c r="D2028" s="10" t="s">
        <v>306</v>
      </c>
      <c r="E2028" s="11">
        <v>1508849</v>
      </c>
      <c r="F2028" s="10" t="s">
        <v>1186</v>
      </c>
      <c r="G2028" s="10" t="s">
        <v>691</v>
      </c>
      <c r="H2028" s="10" t="s">
        <v>6457</v>
      </c>
      <c r="I2028" s="11">
        <v>36.806651000000002</v>
      </c>
      <c r="J2028" s="11">
        <v>42.093736999999997</v>
      </c>
      <c r="K2028" s="10" t="s">
        <v>1351</v>
      </c>
    </row>
    <row r="2029" spans="1:11" ht="12" hidden="1" customHeight="1">
      <c r="A2029" s="10" t="s">
        <v>61</v>
      </c>
      <c r="B2029" s="10" t="s">
        <v>7</v>
      </c>
      <c r="C2029" s="10" t="s">
        <v>308</v>
      </c>
      <c r="D2029" s="10" t="s">
        <v>306</v>
      </c>
      <c r="E2029" s="11">
        <v>1509157</v>
      </c>
      <c r="F2029" s="10" t="s">
        <v>6458</v>
      </c>
      <c r="G2029" s="10" t="s">
        <v>6459</v>
      </c>
      <c r="H2029" s="10" t="s">
        <v>6460</v>
      </c>
      <c r="I2029" s="11">
        <v>36.54</v>
      </c>
      <c r="J2029" s="11">
        <v>42.65</v>
      </c>
      <c r="K2029" s="10" t="s">
        <v>1351</v>
      </c>
    </row>
    <row r="2030" spans="1:11" ht="12" hidden="1" customHeight="1">
      <c r="A2030" s="10" t="s">
        <v>61</v>
      </c>
      <c r="B2030" s="10" t="s">
        <v>7</v>
      </c>
      <c r="C2030" s="10" t="s">
        <v>308</v>
      </c>
      <c r="D2030" s="10" t="s">
        <v>306</v>
      </c>
      <c r="E2030" s="11">
        <v>1510972</v>
      </c>
      <c r="F2030" s="10" t="s">
        <v>1187</v>
      </c>
      <c r="G2030" s="10" t="s">
        <v>692</v>
      </c>
      <c r="H2030" s="10" t="s">
        <v>6461</v>
      </c>
      <c r="I2030" s="11">
        <v>36.678334999999997</v>
      </c>
      <c r="J2030" s="11">
        <v>42.395927</v>
      </c>
      <c r="K2030" s="10" t="s">
        <v>1351</v>
      </c>
    </row>
    <row r="2031" spans="1:11" ht="12" hidden="1" customHeight="1">
      <c r="A2031" s="10" t="s">
        <v>61</v>
      </c>
      <c r="B2031" s="10" t="s">
        <v>7</v>
      </c>
      <c r="C2031" s="10" t="s">
        <v>311</v>
      </c>
      <c r="D2031" s="10" t="s">
        <v>309</v>
      </c>
      <c r="E2031" s="11">
        <v>1508790</v>
      </c>
      <c r="F2031" s="10" t="s">
        <v>6462</v>
      </c>
      <c r="G2031" s="10" t="s">
        <v>6463</v>
      </c>
      <c r="H2031" s="10" t="s">
        <v>6464</v>
      </c>
      <c r="I2031" s="11">
        <v>36.67</v>
      </c>
      <c r="J2031" s="11">
        <v>43.19</v>
      </c>
      <c r="K2031" s="10" t="s">
        <v>1351</v>
      </c>
    </row>
    <row r="2032" spans="1:11" ht="12" hidden="1" customHeight="1">
      <c r="A2032" s="10" t="s">
        <v>61</v>
      </c>
      <c r="B2032" s="10" t="s">
        <v>7</v>
      </c>
      <c r="C2032" s="10" t="s">
        <v>311</v>
      </c>
      <c r="D2032" s="10" t="s">
        <v>309</v>
      </c>
      <c r="E2032" s="11">
        <v>1508299</v>
      </c>
      <c r="F2032" s="10" t="s">
        <v>1188</v>
      </c>
      <c r="G2032" s="10" t="s">
        <v>693</v>
      </c>
      <c r="H2032" s="10" t="s">
        <v>6465</v>
      </c>
      <c r="I2032" s="11">
        <v>36.729999999999997</v>
      </c>
      <c r="J2032" s="11">
        <v>43.09</v>
      </c>
      <c r="K2032" s="10" t="s">
        <v>1351</v>
      </c>
    </row>
    <row r="2033" spans="1:11" ht="12" hidden="1" customHeight="1">
      <c r="A2033" s="10" t="s">
        <v>61</v>
      </c>
      <c r="B2033" s="10" t="s">
        <v>7</v>
      </c>
      <c r="C2033" s="10" t="s">
        <v>311</v>
      </c>
      <c r="D2033" s="10" t="s">
        <v>309</v>
      </c>
      <c r="E2033" s="11">
        <v>1504091</v>
      </c>
      <c r="F2033" s="10" t="s">
        <v>1189</v>
      </c>
      <c r="G2033" s="10" t="s">
        <v>694</v>
      </c>
      <c r="H2033" s="10" t="s">
        <v>6466</v>
      </c>
      <c r="I2033" s="11">
        <v>36.729999999999997</v>
      </c>
      <c r="J2033" s="11">
        <v>43.03</v>
      </c>
      <c r="K2033" s="10" t="s">
        <v>1351</v>
      </c>
    </row>
    <row r="2034" spans="1:11" ht="12" hidden="1" customHeight="1">
      <c r="A2034" s="10" t="s">
        <v>61</v>
      </c>
      <c r="B2034" s="10" t="s">
        <v>7</v>
      </c>
      <c r="C2034" s="10" t="s">
        <v>311</v>
      </c>
      <c r="D2034" s="10" t="s">
        <v>309</v>
      </c>
      <c r="E2034" s="16">
        <v>1508769</v>
      </c>
      <c r="F2034" s="10" t="s">
        <v>6467</v>
      </c>
      <c r="G2034" s="10" t="s">
        <v>6468</v>
      </c>
      <c r="H2034" s="10" t="s">
        <v>6469</v>
      </c>
      <c r="I2034" s="11">
        <v>36.69</v>
      </c>
      <c r="J2034" s="11">
        <v>43.15</v>
      </c>
      <c r="K2034" s="10" t="s">
        <v>1351</v>
      </c>
    </row>
    <row r="2035" spans="1:11" ht="12" hidden="1" customHeight="1">
      <c r="A2035" s="10" t="s">
        <v>61</v>
      </c>
      <c r="B2035" s="10" t="s">
        <v>7</v>
      </c>
      <c r="C2035" s="10" t="s">
        <v>311</v>
      </c>
      <c r="D2035" s="10" t="s">
        <v>309</v>
      </c>
      <c r="E2035" s="11">
        <v>1510953</v>
      </c>
      <c r="F2035" s="10" t="s">
        <v>6470</v>
      </c>
      <c r="G2035" s="10" t="s">
        <v>6471</v>
      </c>
      <c r="H2035" s="10" t="s">
        <v>6472</v>
      </c>
      <c r="I2035" s="11">
        <v>36.430374999999998</v>
      </c>
      <c r="J2035" s="11">
        <v>43.157958999999998</v>
      </c>
      <c r="K2035" s="10" t="s">
        <v>1351</v>
      </c>
    </row>
    <row r="2036" spans="1:11" ht="12" hidden="1" customHeight="1">
      <c r="A2036" s="10" t="s">
        <v>61</v>
      </c>
      <c r="B2036" s="10" t="s">
        <v>7</v>
      </c>
      <c r="C2036" s="10" t="s">
        <v>311</v>
      </c>
      <c r="D2036" s="10" t="s">
        <v>309</v>
      </c>
      <c r="E2036" s="11">
        <v>1508770</v>
      </c>
      <c r="F2036" s="10" t="s">
        <v>6473</v>
      </c>
      <c r="G2036" s="10" t="s">
        <v>6474</v>
      </c>
      <c r="H2036" s="10" t="s">
        <v>6475</v>
      </c>
      <c r="I2036" s="11">
        <v>36.729999999999997</v>
      </c>
      <c r="J2036" s="11">
        <v>43.13</v>
      </c>
      <c r="K2036" s="10" t="s">
        <v>1351</v>
      </c>
    </row>
    <row r="2037" spans="1:11" ht="12" hidden="1" customHeight="1">
      <c r="A2037" s="10" t="s">
        <v>61</v>
      </c>
      <c r="B2037" s="10" t="s">
        <v>7</v>
      </c>
      <c r="C2037" s="10" t="s">
        <v>311</v>
      </c>
      <c r="D2037" s="10" t="s">
        <v>309</v>
      </c>
      <c r="E2037" s="11">
        <v>1508989</v>
      </c>
      <c r="F2037" s="10" t="s">
        <v>6476</v>
      </c>
      <c r="G2037" s="10" t="s">
        <v>6477</v>
      </c>
      <c r="H2037" s="10" t="s">
        <v>6478</v>
      </c>
      <c r="I2037" s="11">
        <v>36.5</v>
      </c>
      <c r="J2037" s="11">
        <v>42.78</v>
      </c>
      <c r="K2037" s="10" t="s">
        <v>1351</v>
      </c>
    </row>
    <row r="2038" spans="1:11" ht="12" hidden="1" customHeight="1">
      <c r="A2038" s="10" t="s">
        <v>61</v>
      </c>
      <c r="B2038" s="10" t="s">
        <v>7</v>
      </c>
      <c r="C2038" s="10" t="s">
        <v>311</v>
      </c>
      <c r="D2038" s="10" t="s">
        <v>309</v>
      </c>
      <c r="E2038" s="11">
        <v>1509262</v>
      </c>
      <c r="F2038" s="10" t="s">
        <v>6479</v>
      </c>
      <c r="G2038" s="10" t="s">
        <v>6480</v>
      </c>
      <c r="H2038" s="10" t="s">
        <v>6481</v>
      </c>
      <c r="I2038" s="11">
        <v>36.5</v>
      </c>
      <c r="J2038" s="11">
        <v>42.84</v>
      </c>
      <c r="K2038" s="10" t="s">
        <v>1351</v>
      </c>
    </row>
    <row r="2039" spans="1:11" ht="12" hidden="1" customHeight="1">
      <c r="A2039" s="10" t="s">
        <v>61</v>
      </c>
      <c r="B2039" s="10" t="s">
        <v>7</v>
      </c>
      <c r="C2039" s="10" t="s">
        <v>311</v>
      </c>
      <c r="D2039" s="10" t="s">
        <v>309</v>
      </c>
      <c r="E2039" s="11">
        <v>1509274</v>
      </c>
      <c r="F2039" s="10" t="s">
        <v>6482</v>
      </c>
      <c r="G2039" s="10" t="s">
        <v>6483</v>
      </c>
      <c r="H2039" s="10" t="s">
        <v>6484</v>
      </c>
      <c r="I2039" s="11">
        <v>36.660330000000002</v>
      </c>
      <c r="J2039" s="11">
        <v>43.043610999999999</v>
      </c>
      <c r="K2039" s="10" t="s">
        <v>1351</v>
      </c>
    </row>
    <row r="2040" spans="1:11" ht="12" hidden="1" customHeight="1">
      <c r="A2040" s="10" t="s">
        <v>61</v>
      </c>
      <c r="B2040" s="10" t="s">
        <v>7</v>
      </c>
      <c r="C2040" s="10" t="s">
        <v>311</v>
      </c>
      <c r="D2040" s="10" t="s">
        <v>309</v>
      </c>
      <c r="E2040" s="11">
        <v>1511204</v>
      </c>
      <c r="F2040" s="10" t="s">
        <v>6485</v>
      </c>
      <c r="G2040" s="10" t="s">
        <v>6486</v>
      </c>
      <c r="H2040" s="10" t="s">
        <v>6487</v>
      </c>
      <c r="I2040" s="11">
        <v>36.460661000000002</v>
      </c>
      <c r="J2040" s="11">
        <v>42.985284999999998</v>
      </c>
      <c r="K2040" s="10" t="s">
        <v>1351</v>
      </c>
    </row>
    <row r="2041" spans="1:11" ht="12" hidden="1" customHeight="1">
      <c r="A2041" s="10" t="s">
        <v>61</v>
      </c>
      <c r="B2041" s="10" t="s">
        <v>7</v>
      </c>
      <c r="C2041" s="10" t="s">
        <v>311</v>
      </c>
      <c r="D2041" s="10" t="s">
        <v>309</v>
      </c>
      <c r="E2041" s="11">
        <v>1509034</v>
      </c>
      <c r="F2041" s="10" t="s">
        <v>6488</v>
      </c>
      <c r="G2041" s="10" t="s">
        <v>6489</v>
      </c>
      <c r="H2041" s="10" t="s">
        <v>6490</v>
      </c>
      <c r="I2041" s="11">
        <v>36.700000000000003</v>
      </c>
      <c r="J2041" s="11">
        <v>43.21</v>
      </c>
      <c r="K2041" s="10" t="s">
        <v>1351</v>
      </c>
    </row>
    <row r="2042" spans="1:11" ht="12" hidden="1" customHeight="1">
      <c r="A2042" s="10" t="s">
        <v>61</v>
      </c>
      <c r="B2042" s="10" t="s">
        <v>7</v>
      </c>
      <c r="C2042" s="10" t="s">
        <v>311</v>
      </c>
      <c r="D2042" s="10" t="s">
        <v>309</v>
      </c>
      <c r="E2042" s="11">
        <v>1510842</v>
      </c>
      <c r="F2042" s="10" t="s">
        <v>6491</v>
      </c>
      <c r="G2042" s="10" t="s">
        <v>6492</v>
      </c>
      <c r="H2042" s="10" t="s">
        <v>6493</v>
      </c>
      <c r="I2042" s="11">
        <v>36.673116</v>
      </c>
      <c r="J2042" s="11">
        <v>43.216721</v>
      </c>
      <c r="K2042" s="10" t="s">
        <v>1351</v>
      </c>
    </row>
    <row r="2043" spans="1:11" ht="12" hidden="1" customHeight="1">
      <c r="A2043" s="10" t="s">
        <v>61</v>
      </c>
      <c r="B2043" s="10" t="s">
        <v>7</v>
      </c>
      <c r="C2043" s="10" t="s">
        <v>311</v>
      </c>
      <c r="D2043" s="10" t="s">
        <v>309</v>
      </c>
      <c r="E2043" s="11">
        <v>1509264</v>
      </c>
      <c r="F2043" s="10" t="s">
        <v>6494</v>
      </c>
      <c r="G2043" s="10" t="s">
        <v>6495</v>
      </c>
      <c r="H2043" s="10" t="s">
        <v>6496</v>
      </c>
      <c r="I2043" s="11">
        <v>36.61</v>
      </c>
      <c r="J2043" s="11">
        <v>42.98</v>
      </c>
      <c r="K2043" s="10" t="s">
        <v>1351</v>
      </c>
    </row>
    <row r="2044" spans="1:11" ht="12" hidden="1" customHeight="1">
      <c r="A2044" s="10" t="s">
        <v>61</v>
      </c>
      <c r="B2044" s="10" t="s">
        <v>7</v>
      </c>
      <c r="C2044" s="10" t="s">
        <v>311</v>
      </c>
      <c r="D2044" s="10" t="s">
        <v>309</v>
      </c>
      <c r="E2044" s="11">
        <v>1510843</v>
      </c>
      <c r="F2044" s="10" t="s">
        <v>6497</v>
      </c>
      <c r="G2044" s="10" t="s">
        <v>6498</v>
      </c>
      <c r="H2044" s="10" t="s">
        <v>6499</v>
      </c>
      <c r="I2044" s="11">
        <v>36.699655</v>
      </c>
      <c r="J2044" s="11">
        <v>43.217142000000003</v>
      </c>
      <c r="K2044" s="10" t="s">
        <v>1351</v>
      </c>
    </row>
    <row r="2045" spans="1:11" ht="12" hidden="1" customHeight="1">
      <c r="A2045" s="10" t="s">
        <v>61</v>
      </c>
      <c r="B2045" s="10" t="s">
        <v>7</v>
      </c>
      <c r="C2045" s="10" t="s">
        <v>311</v>
      </c>
      <c r="D2045" s="10" t="s">
        <v>309</v>
      </c>
      <c r="E2045" s="11">
        <v>1511030</v>
      </c>
      <c r="F2045" s="10" t="s">
        <v>6500</v>
      </c>
      <c r="G2045" s="10" t="s">
        <v>6501</v>
      </c>
      <c r="H2045" s="10" t="s">
        <v>6502</v>
      </c>
      <c r="I2045" s="11">
        <v>36.689131000000003</v>
      </c>
      <c r="J2045" s="11">
        <v>43.165140000000001</v>
      </c>
      <c r="K2045" s="10" t="s">
        <v>1351</v>
      </c>
    </row>
    <row r="2046" spans="1:11" ht="12" hidden="1" customHeight="1">
      <c r="A2046" s="10" t="s">
        <v>61</v>
      </c>
      <c r="B2046" s="10" t="s">
        <v>7</v>
      </c>
      <c r="C2046" s="10" t="s">
        <v>311</v>
      </c>
      <c r="D2046" s="10" t="s">
        <v>309</v>
      </c>
      <c r="E2046" s="11">
        <v>1509146</v>
      </c>
      <c r="F2046" s="10" t="s">
        <v>6503</v>
      </c>
      <c r="G2046" s="10" t="s">
        <v>6504</v>
      </c>
      <c r="H2046" s="10" t="s">
        <v>6505</v>
      </c>
      <c r="I2046" s="11">
        <v>36.61</v>
      </c>
      <c r="J2046" s="11">
        <v>42.98</v>
      </c>
      <c r="K2046" s="10" t="s">
        <v>1351</v>
      </c>
    </row>
    <row r="2047" spans="1:11" ht="12" hidden="1" customHeight="1">
      <c r="A2047" s="10" t="s">
        <v>61</v>
      </c>
      <c r="B2047" s="10" t="s">
        <v>7</v>
      </c>
      <c r="C2047" s="10" t="s">
        <v>311</v>
      </c>
      <c r="D2047" s="10" t="s">
        <v>309</v>
      </c>
      <c r="E2047" s="11">
        <v>1508298</v>
      </c>
      <c r="F2047" s="10" t="s">
        <v>1190</v>
      </c>
      <c r="G2047" s="10" t="s">
        <v>695</v>
      </c>
      <c r="H2047" s="10" t="s">
        <v>6506</v>
      </c>
      <c r="I2047" s="11">
        <v>36.520000000000003</v>
      </c>
      <c r="J2047" s="11">
        <v>42.75</v>
      </c>
      <c r="K2047" s="10" t="s">
        <v>1351</v>
      </c>
    </row>
    <row r="2048" spans="1:11" ht="12" hidden="1" customHeight="1">
      <c r="A2048" s="10" t="s">
        <v>66</v>
      </c>
      <c r="B2048" s="10" t="s">
        <v>9</v>
      </c>
      <c r="C2048" s="10" t="s">
        <v>314</v>
      </c>
      <c r="D2048" s="10" t="s">
        <v>3068</v>
      </c>
      <c r="E2048" s="11">
        <v>1609475</v>
      </c>
      <c r="F2048" s="10" t="s">
        <v>6507</v>
      </c>
      <c r="G2048" s="10" t="s">
        <v>6508</v>
      </c>
      <c r="H2048" s="10" t="s">
        <v>3168</v>
      </c>
      <c r="I2048" s="11">
        <v>32.9</v>
      </c>
      <c r="J2048" s="11">
        <v>45.06</v>
      </c>
      <c r="K2048" s="10" t="s">
        <v>1351</v>
      </c>
    </row>
    <row r="2049" spans="1:11" ht="12" hidden="1" customHeight="1">
      <c r="A2049" s="10" t="s">
        <v>66</v>
      </c>
      <c r="B2049" s="10" t="s">
        <v>9</v>
      </c>
      <c r="C2049" s="10" t="s">
        <v>314</v>
      </c>
      <c r="D2049" s="10" t="s">
        <v>3068</v>
      </c>
      <c r="E2049" s="11">
        <v>1610807</v>
      </c>
      <c r="F2049" s="10" t="s">
        <v>1191</v>
      </c>
      <c r="G2049" s="10" t="s">
        <v>806</v>
      </c>
      <c r="H2049" s="10" t="s">
        <v>6509</v>
      </c>
      <c r="I2049" s="11">
        <v>32.910342</v>
      </c>
      <c r="J2049" s="11">
        <v>45.070920999999998</v>
      </c>
      <c r="K2049" s="10" t="s">
        <v>1351</v>
      </c>
    </row>
    <row r="2050" spans="1:11" ht="12" hidden="1" customHeight="1">
      <c r="A2050" s="10" t="s">
        <v>66</v>
      </c>
      <c r="B2050" s="10" t="s">
        <v>9</v>
      </c>
      <c r="C2050" s="10" t="s">
        <v>314</v>
      </c>
      <c r="D2050" s="10" t="s">
        <v>3068</v>
      </c>
      <c r="E2050" s="11">
        <v>1610678</v>
      </c>
      <c r="F2050" s="10" t="s">
        <v>6510</v>
      </c>
      <c r="G2050" s="10" t="s">
        <v>6511</v>
      </c>
      <c r="H2050" s="10" t="s">
        <v>3626</v>
      </c>
      <c r="I2050" s="11">
        <v>32.910395000000001</v>
      </c>
      <c r="J2050" s="11">
        <v>45.059956999999997</v>
      </c>
      <c r="K2050" s="10" t="s">
        <v>1351</v>
      </c>
    </row>
    <row r="2051" spans="1:11" ht="12" hidden="1" customHeight="1">
      <c r="A2051" s="10" t="s">
        <v>66</v>
      </c>
      <c r="B2051" s="10" t="s">
        <v>9</v>
      </c>
      <c r="C2051" s="10" t="s">
        <v>314</v>
      </c>
      <c r="D2051" s="10" t="s">
        <v>3068</v>
      </c>
      <c r="E2051" s="11">
        <v>1610730</v>
      </c>
      <c r="F2051" s="10" t="s">
        <v>6512</v>
      </c>
      <c r="G2051" s="10" t="s">
        <v>6513</v>
      </c>
      <c r="H2051" s="10" t="s">
        <v>6514</v>
      </c>
      <c r="I2051" s="11">
        <v>32.893135999999998</v>
      </c>
      <c r="J2051" s="11">
        <v>45.061644000000001</v>
      </c>
      <c r="K2051" s="10" t="s">
        <v>1351</v>
      </c>
    </row>
    <row r="2052" spans="1:11" ht="12" hidden="1" customHeight="1">
      <c r="A2052" s="10" t="s">
        <v>66</v>
      </c>
      <c r="B2052" s="10" t="s">
        <v>9</v>
      </c>
      <c r="C2052" s="10" t="s">
        <v>314</v>
      </c>
      <c r="D2052" s="10" t="s">
        <v>3068</v>
      </c>
      <c r="E2052" s="11">
        <v>1610708</v>
      </c>
      <c r="F2052" s="10" t="s">
        <v>6515</v>
      </c>
      <c r="G2052" s="10" t="s">
        <v>6516</v>
      </c>
      <c r="H2052" s="10" t="s">
        <v>6257</v>
      </c>
      <c r="I2052" s="11">
        <v>32.917900000000003</v>
      </c>
      <c r="J2052" s="11">
        <v>45.048400000000001</v>
      </c>
      <c r="K2052" s="10" t="s">
        <v>1351</v>
      </c>
    </row>
    <row r="2053" spans="1:11" ht="12" hidden="1" customHeight="1">
      <c r="A2053" s="10" t="s">
        <v>66</v>
      </c>
      <c r="B2053" s="10" t="s">
        <v>9</v>
      </c>
      <c r="C2053" s="10" t="s">
        <v>314</v>
      </c>
      <c r="D2053" s="10" t="s">
        <v>3068</v>
      </c>
      <c r="E2053" s="11">
        <v>1610670</v>
      </c>
      <c r="F2053" s="10" t="s">
        <v>6517</v>
      </c>
      <c r="G2053" s="10" t="s">
        <v>6518</v>
      </c>
      <c r="H2053" s="10" t="s">
        <v>6519</v>
      </c>
      <c r="I2053" s="11">
        <v>32.770580000000002</v>
      </c>
      <c r="J2053" s="11">
        <v>45.273950999999997</v>
      </c>
      <c r="K2053" s="10" t="s">
        <v>1351</v>
      </c>
    </row>
    <row r="2054" spans="1:11" ht="12" hidden="1" customHeight="1">
      <c r="A2054" s="10" t="s">
        <v>66</v>
      </c>
      <c r="B2054" s="10" t="s">
        <v>9</v>
      </c>
      <c r="C2054" s="10" t="s">
        <v>314</v>
      </c>
      <c r="D2054" s="10" t="s">
        <v>3068</v>
      </c>
      <c r="E2054" s="11">
        <v>1610519</v>
      </c>
      <c r="F2054" s="10" t="s">
        <v>6520</v>
      </c>
      <c r="G2054" s="10" t="s">
        <v>6521</v>
      </c>
      <c r="H2054" s="10" t="s">
        <v>6522</v>
      </c>
      <c r="I2054" s="11">
        <v>33.088064000000003</v>
      </c>
      <c r="J2054" s="11">
        <v>44.780009999999997</v>
      </c>
      <c r="K2054" s="10" t="s">
        <v>1351</v>
      </c>
    </row>
    <row r="2055" spans="1:11" ht="12" hidden="1" customHeight="1">
      <c r="A2055" s="10" t="s">
        <v>66</v>
      </c>
      <c r="B2055" s="10" t="s">
        <v>9</v>
      </c>
      <c r="C2055" s="10" t="s">
        <v>314</v>
      </c>
      <c r="D2055" s="10" t="s">
        <v>3068</v>
      </c>
      <c r="E2055" s="11">
        <v>1610709</v>
      </c>
      <c r="F2055" s="10" t="s">
        <v>6523</v>
      </c>
      <c r="G2055" s="10" t="s">
        <v>6524</v>
      </c>
      <c r="H2055" s="10" t="s">
        <v>6525</v>
      </c>
      <c r="I2055" s="11">
        <v>32.914850000000001</v>
      </c>
      <c r="J2055" s="11">
        <v>45.050443000000001</v>
      </c>
      <c r="K2055" s="10" t="s">
        <v>1351</v>
      </c>
    </row>
    <row r="2056" spans="1:11" ht="12" hidden="1" customHeight="1">
      <c r="A2056" s="10" t="s">
        <v>66</v>
      </c>
      <c r="B2056" s="10" t="s">
        <v>9</v>
      </c>
      <c r="C2056" s="10" t="s">
        <v>314</v>
      </c>
      <c r="D2056" s="10" t="s">
        <v>3068</v>
      </c>
      <c r="E2056" s="11">
        <v>1610815</v>
      </c>
      <c r="F2056" s="10" t="s">
        <v>1192</v>
      </c>
      <c r="G2056" s="10" t="s">
        <v>807</v>
      </c>
      <c r="H2056" s="10" t="s">
        <v>6526</v>
      </c>
      <c r="I2056" s="11">
        <v>32.910342</v>
      </c>
      <c r="J2056" s="11">
        <v>45.070920999999998</v>
      </c>
      <c r="K2056" s="10" t="s">
        <v>1351</v>
      </c>
    </row>
    <row r="2057" spans="1:11" ht="12" hidden="1" customHeight="1">
      <c r="A2057" s="10" t="s">
        <v>66</v>
      </c>
      <c r="B2057" s="10" t="s">
        <v>9</v>
      </c>
      <c r="C2057" s="10" t="s">
        <v>314</v>
      </c>
      <c r="D2057" s="10" t="s">
        <v>3068</v>
      </c>
      <c r="E2057" s="11">
        <v>1610796</v>
      </c>
      <c r="F2057" s="10" t="s">
        <v>6527</v>
      </c>
      <c r="G2057" s="10" t="s">
        <v>6528</v>
      </c>
      <c r="H2057" s="10" t="s">
        <v>6529</v>
      </c>
      <c r="I2057" s="11">
        <v>32.912768999999997</v>
      </c>
      <c r="J2057" s="11">
        <v>45.046776000000001</v>
      </c>
      <c r="K2057" s="10" t="s">
        <v>1351</v>
      </c>
    </row>
    <row r="2058" spans="1:11" ht="12" hidden="1" customHeight="1">
      <c r="A2058" s="10" t="s">
        <v>66</v>
      </c>
      <c r="B2058" s="10" t="s">
        <v>9</v>
      </c>
      <c r="C2058" s="10" t="s">
        <v>314</v>
      </c>
      <c r="D2058" s="10" t="s">
        <v>3068</v>
      </c>
      <c r="E2058" s="11">
        <v>1610507</v>
      </c>
      <c r="F2058" s="10" t="s">
        <v>1193</v>
      </c>
      <c r="G2058" s="10" t="s">
        <v>808</v>
      </c>
      <c r="H2058" s="10" t="s">
        <v>6530</v>
      </c>
      <c r="I2058" s="11">
        <v>32.987222000000003</v>
      </c>
      <c r="J2058" s="11">
        <v>44.844166999999999</v>
      </c>
      <c r="K2058" s="10" t="s">
        <v>1351</v>
      </c>
    </row>
    <row r="2059" spans="1:11" ht="12" hidden="1" customHeight="1">
      <c r="A2059" s="10" t="s">
        <v>66</v>
      </c>
      <c r="B2059" s="10" t="s">
        <v>9</v>
      </c>
      <c r="C2059" s="10" t="s">
        <v>314</v>
      </c>
      <c r="D2059" s="10" t="s">
        <v>3068</v>
      </c>
      <c r="E2059" s="11">
        <v>1610529</v>
      </c>
      <c r="F2059" s="10" t="s">
        <v>6531</v>
      </c>
      <c r="G2059" s="10" t="s">
        <v>6532</v>
      </c>
      <c r="H2059" s="10" t="s">
        <v>6533</v>
      </c>
      <c r="I2059" s="11">
        <v>33.061979000000001</v>
      </c>
      <c r="J2059" s="11">
        <v>44.764446</v>
      </c>
      <c r="K2059" s="10" t="s">
        <v>1351</v>
      </c>
    </row>
    <row r="2060" spans="1:11" ht="12" hidden="1" customHeight="1">
      <c r="A2060" s="10" t="s">
        <v>66</v>
      </c>
      <c r="B2060" s="10" t="s">
        <v>9</v>
      </c>
      <c r="C2060" s="10" t="s">
        <v>316</v>
      </c>
      <c r="D2060" s="10" t="s">
        <v>37</v>
      </c>
      <c r="E2060" s="11">
        <v>1609480</v>
      </c>
      <c r="F2060" s="10" t="s">
        <v>6534</v>
      </c>
      <c r="G2060" s="10" t="s">
        <v>6535</v>
      </c>
      <c r="H2060" s="10" t="s">
        <v>6536</v>
      </c>
      <c r="I2060" s="11">
        <v>33.047991000000003</v>
      </c>
      <c r="J2060" s="11">
        <v>45.836105000000003</v>
      </c>
      <c r="K2060" s="10" t="s">
        <v>1351</v>
      </c>
    </row>
    <row r="2061" spans="1:11" ht="12" hidden="1" customHeight="1">
      <c r="A2061" s="10" t="s">
        <v>66</v>
      </c>
      <c r="B2061" s="10" t="s">
        <v>9</v>
      </c>
      <c r="C2061" s="10" t="s">
        <v>316</v>
      </c>
      <c r="D2061" s="10" t="s">
        <v>37</v>
      </c>
      <c r="E2061" s="11">
        <v>1609468</v>
      </c>
      <c r="F2061" s="10" t="s">
        <v>6537</v>
      </c>
      <c r="G2061" s="10" t="s">
        <v>6538</v>
      </c>
      <c r="H2061" s="10" t="s">
        <v>6539</v>
      </c>
      <c r="I2061" s="11">
        <v>32.96</v>
      </c>
      <c r="J2061" s="11">
        <v>45.88</v>
      </c>
      <c r="K2061" s="10" t="s">
        <v>1351</v>
      </c>
    </row>
    <row r="2062" spans="1:11" ht="12" hidden="1" customHeight="1">
      <c r="A2062" s="10" t="s">
        <v>66</v>
      </c>
      <c r="B2062" s="10" t="s">
        <v>9</v>
      </c>
      <c r="C2062" s="10" t="s">
        <v>319</v>
      </c>
      <c r="D2062" s="10" t="s">
        <v>3165</v>
      </c>
      <c r="E2062" s="11">
        <v>1610598</v>
      </c>
      <c r="F2062" s="10" t="s">
        <v>6540</v>
      </c>
      <c r="G2062" s="10" t="s">
        <v>6541</v>
      </c>
      <c r="H2062" s="10" t="s">
        <v>6542</v>
      </c>
      <c r="I2062" s="11">
        <v>32.1</v>
      </c>
      <c r="J2062" s="11">
        <v>46.02</v>
      </c>
      <c r="K2062" s="10" t="s">
        <v>1351</v>
      </c>
    </row>
    <row r="2063" spans="1:11" ht="12" hidden="1" customHeight="1">
      <c r="A2063" s="10" t="s">
        <v>66</v>
      </c>
      <c r="B2063" s="10" t="s">
        <v>9</v>
      </c>
      <c r="C2063" s="10" t="s">
        <v>319</v>
      </c>
      <c r="D2063" s="10" t="s">
        <v>3165</v>
      </c>
      <c r="E2063" s="11">
        <v>1609630</v>
      </c>
      <c r="F2063" s="10" t="s">
        <v>6543</v>
      </c>
      <c r="G2063" s="10" t="s">
        <v>6544</v>
      </c>
      <c r="H2063" s="10" t="s">
        <v>3168</v>
      </c>
      <c r="I2063" s="11">
        <v>32.26</v>
      </c>
      <c r="J2063" s="11">
        <v>45.93</v>
      </c>
      <c r="K2063" s="10" t="s">
        <v>1351</v>
      </c>
    </row>
    <row r="2064" spans="1:11" ht="12" hidden="1" customHeight="1">
      <c r="A2064" s="10" t="s">
        <v>66</v>
      </c>
      <c r="B2064" s="10" t="s">
        <v>9</v>
      </c>
      <c r="C2064" s="10" t="s">
        <v>319</v>
      </c>
      <c r="D2064" s="10" t="s">
        <v>3165</v>
      </c>
      <c r="E2064" s="11">
        <v>1609775</v>
      </c>
      <c r="F2064" s="10" t="s">
        <v>6545</v>
      </c>
      <c r="G2064" s="10" t="s">
        <v>6546</v>
      </c>
      <c r="H2064" s="10" t="s">
        <v>6547</v>
      </c>
      <c r="I2064" s="11">
        <v>32.176943999999999</v>
      </c>
      <c r="J2064" s="11">
        <v>46.042222000000002</v>
      </c>
      <c r="K2064" s="10" t="s">
        <v>1351</v>
      </c>
    </row>
    <row r="2065" spans="1:11" ht="12" hidden="1" customHeight="1">
      <c r="A2065" s="10" t="s">
        <v>66</v>
      </c>
      <c r="B2065" s="10" t="s">
        <v>9</v>
      </c>
      <c r="C2065" s="10" t="s">
        <v>319</v>
      </c>
      <c r="D2065" s="10" t="s">
        <v>3165</v>
      </c>
      <c r="E2065" s="11">
        <v>1609728</v>
      </c>
      <c r="F2065" s="10" t="s">
        <v>6548</v>
      </c>
      <c r="G2065" s="10" t="s">
        <v>6549</v>
      </c>
      <c r="H2065" s="10" t="s">
        <v>5651</v>
      </c>
      <c r="I2065" s="11">
        <v>32.737794999999998</v>
      </c>
      <c r="J2065" s="11">
        <v>45.925604</v>
      </c>
      <c r="K2065" s="10" t="s">
        <v>1351</v>
      </c>
    </row>
    <row r="2066" spans="1:11" ht="12" hidden="1" customHeight="1">
      <c r="A2066" s="10" t="s">
        <v>66</v>
      </c>
      <c r="B2066" s="10" t="s">
        <v>9</v>
      </c>
      <c r="C2066" s="10" t="s">
        <v>319</v>
      </c>
      <c r="D2066" s="10" t="s">
        <v>3165</v>
      </c>
      <c r="E2066" s="11">
        <v>1610808</v>
      </c>
      <c r="F2066" s="10" t="s">
        <v>6550</v>
      </c>
      <c r="G2066" s="10" t="s">
        <v>6551</v>
      </c>
      <c r="H2066" s="10" t="s">
        <v>6552</v>
      </c>
      <c r="I2066" s="11">
        <v>32.159939000000001</v>
      </c>
      <c r="J2066" s="11">
        <v>46.043078000000001</v>
      </c>
      <c r="K2066" s="10" t="s">
        <v>1351</v>
      </c>
    </row>
    <row r="2067" spans="1:11" ht="12" hidden="1" customHeight="1">
      <c r="A2067" s="10" t="s">
        <v>66</v>
      </c>
      <c r="B2067" s="10" t="s">
        <v>9</v>
      </c>
      <c r="C2067" s="10" t="s">
        <v>319</v>
      </c>
      <c r="D2067" s="10" t="s">
        <v>3165</v>
      </c>
      <c r="E2067" s="11">
        <v>1609767</v>
      </c>
      <c r="F2067" s="10" t="s">
        <v>6553</v>
      </c>
      <c r="G2067" s="10" t="s">
        <v>6164</v>
      </c>
      <c r="H2067" s="10" t="s">
        <v>4103</v>
      </c>
      <c r="I2067" s="11">
        <v>32.171944000000003</v>
      </c>
      <c r="J2067" s="11">
        <v>46.053055999999998</v>
      </c>
      <c r="K2067" s="10" t="s">
        <v>1351</v>
      </c>
    </row>
    <row r="2068" spans="1:11" ht="12" hidden="1" customHeight="1">
      <c r="A2068" s="10" t="s">
        <v>66</v>
      </c>
      <c r="B2068" s="10" t="s">
        <v>9</v>
      </c>
      <c r="C2068" s="10" t="s">
        <v>322</v>
      </c>
      <c r="D2068" s="10" t="s">
        <v>320</v>
      </c>
      <c r="E2068" s="11">
        <v>1610638</v>
      </c>
      <c r="F2068" s="10" t="s">
        <v>6554</v>
      </c>
      <c r="G2068" s="10" t="s">
        <v>6555</v>
      </c>
      <c r="H2068" s="10" t="s">
        <v>6556</v>
      </c>
      <c r="I2068" s="11">
        <v>32.567570000000003</v>
      </c>
      <c r="J2068" s="11">
        <v>45.649419999999999</v>
      </c>
      <c r="K2068" s="10" t="s">
        <v>1351</v>
      </c>
    </row>
    <row r="2069" spans="1:11" ht="12" hidden="1" customHeight="1">
      <c r="A2069" s="10" t="s">
        <v>66</v>
      </c>
      <c r="B2069" s="10" t="s">
        <v>9</v>
      </c>
      <c r="C2069" s="10" t="s">
        <v>322</v>
      </c>
      <c r="D2069" s="10" t="s">
        <v>320</v>
      </c>
      <c r="E2069" s="11">
        <v>1610614</v>
      </c>
      <c r="F2069" s="10" t="s">
        <v>6557</v>
      </c>
      <c r="G2069" s="10" t="s">
        <v>6558</v>
      </c>
      <c r="H2069" s="10" t="s">
        <v>6559</v>
      </c>
      <c r="I2069" s="11">
        <v>32.53501</v>
      </c>
      <c r="J2069" s="11">
        <v>45.886516</v>
      </c>
      <c r="K2069" s="10" t="s">
        <v>1351</v>
      </c>
    </row>
    <row r="2070" spans="1:11" ht="12" hidden="1" customHeight="1">
      <c r="A2070" s="10" t="s">
        <v>66</v>
      </c>
      <c r="B2070" s="10" t="s">
        <v>9</v>
      </c>
      <c r="C2070" s="10" t="s">
        <v>322</v>
      </c>
      <c r="D2070" s="10" t="s">
        <v>320</v>
      </c>
      <c r="E2070" s="11">
        <v>1610769</v>
      </c>
      <c r="F2070" s="10" t="s">
        <v>1194</v>
      </c>
      <c r="G2070" s="10" t="s">
        <v>814</v>
      </c>
      <c r="H2070" s="10" t="s">
        <v>6560</v>
      </c>
      <c r="I2070" s="11">
        <v>32.5289</v>
      </c>
      <c r="J2070" s="11">
        <v>45.7851</v>
      </c>
      <c r="K2070" s="10" t="s">
        <v>1351</v>
      </c>
    </row>
    <row r="2071" spans="1:11" ht="12" hidden="1" customHeight="1">
      <c r="A2071" s="10" t="s">
        <v>66</v>
      </c>
      <c r="B2071" s="10" t="s">
        <v>9</v>
      </c>
      <c r="C2071" s="10" t="s">
        <v>322</v>
      </c>
      <c r="D2071" s="10" t="s">
        <v>320</v>
      </c>
      <c r="E2071" s="11">
        <v>1610777</v>
      </c>
      <c r="F2071" s="10" t="s">
        <v>6561</v>
      </c>
      <c r="G2071" s="10" t="s">
        <v>6562</v>
      </c>
      <c r="H2071" s="10" t="s">
        <v>4103</v>
      </c>
      <c r="I2071" s="11">
        <v>32.4621</v>
      </c>
      <c r="J2071" s="11">
        <v>46.077800000000003</v>
      </c>
      <c r="K2071" s="10" t="s">
        <v>1351</v>
      </c>
    </row>
    <row r="2072" spans="1:11" ht="12" hidden="1" customHeight="1">
      <c r="A2072" s="10" t="s">
        <v>66</v>
      </c>
      <c r="B2072" s="10" t="s">
        <v>9</v>
      </c>
      <c r="C2072" s="10" t="s">
        <v>322</v>
      </c>
      <c r="D2072" s="10" t="s">
        <v>320</v>
      </c>
      <c r="E2072" s="11">
        <v>1610636</v>
      </c>
      <c r="F2072" s="10" t="s">
        <v>6563</v>
      </c>
      <c r="G2072" s="10" t="s">
        <v>6564</v>
      </c>
      <c r="H2072" s="10" t="s">
        <v>6565</v>
      </c>
      <c r="I2072" s="11">
        <v>32.53884</v>
      </c>
      <c r="J2072" s="11">
        <v>45.81776</v>
      </c>
      <c r="K2072" s="10" t="s">
        <v>1351</v>
      </c>
    </row>
    <row r="2073" spans="1:11" ht="12" hidden="1" customHeight="1">
      <c r="A2073" s="10" t="s">
        <v>66</v>
      </c>
      <c r="B2073" s="10" t="s">
        <v>9</v>
      </c>
      <c r="C2073" s="10" t="s">
        <v>322</v>
      </c>
      <c r="D2073" s="10" t="s">
        <v>320</v>
      </c>
      <c r="E2073" s="11">
        <v>1610802</v>
      </c>
      <c r="F2073" s="10" t="s">
        <v>1195</v>
      </c>
      <c r="G2073" s="10" t="s">
        <v>815</v>
      </c>
      <c r="H2073" s="10" t="s">
        <v>4765</v>
      </c>
      <c r="I2073" s="11">
        <v>32.525064999999998</v>
      </c>
      <c r="J2073" s="11">
        <v>45.822299999999998</v>
      </c>
      <c r="K2073" s="10" t="s">
        <v>1351</v>
      </c>
    </row>
    <row r="2074" spans="1:11" ht="12" hidden="1" customHeight="1">
      <c r="A2074" s="10" t="s">
        <v>66</v>
      </c>
      <c r="B2074" s="10" t="s">
        <v>9</v>
      </c>
      <c r="C2074" s="10" t="s">
        <v>322</v>
      </c>
      <c r="D2074" s="10" t="s">
        <v>320</v>
      </c>
      <c r="E2074" s="11">
        <v>1610705</v>
      </c>
      <c r="F2074" s="10" t="s">
        <v>1196</v>
      </c>
      <c r="G2074" s="10" t="s">
        <v>816</v>
      </c>
      <c r="H2074" s="10" t="s">
        <v>6566</v>
      </c>
      <c r="I2074" s="11">
        <v>32.567</v>
      </c>
      <c r="J2074" s="11">
        <v>45.512</v>
      </c>
      <c r="K2074" s="10" t="s">
        <v>1351</v>
      </c>
    </row>
    <row r="2075" spans="1:11" ht="12" hidden="1" customHeight="1">
      <c r="A2075" s="10" t="s">
        <v>66</v>
      </c>
      <c r="B2075" s="10" t="s">
        <v>9</v>
      </c>
      <c r="C2075" s="10" t="s">
        <v>322</v>
      </c>
      <c r="D2075" s="10" t="s">
        <v>320</v>
      </c>
      <c r="E2075" s="11">
        <v>1610816</v>
      </c>
      <c r="F2075" s="10" t="s">
        <v>1197</v>
      </c>
      <c r="G2075" s="10" t="s">
        <v>817</v>
      </c>
      <c r="H2075" s="10" t="s">
        <v>6567</v>
      </c>
      <c r="I2075" s="11">
        <v>32.456884000000002</v>
      </c>
      <c r="J2075" s="11">
        <v>46.069192000000001</v>
      </c>
      <c r="K2075" s="10" t="s">
        <v>1351</v>
      </c>
    </row>
    <row r="2076" spans="1:11" ht="12" hidden="1" customHeight="1">
      <c r="A2076" s="10" t="s">
        <v>66</v>
      </c>
      <c r="B2076" s="10" t="s">
        <v>9</v>
      </c>
      <c r="C2076" s="10" t="s">
        <v>322</v>
      </c>
      <c r="D2076" s="10" t="s">
        <v>320</v>
      </c>
      <c r="E2076" s="11">
        <v>1610095</v>
      </c>
      <c r="F2076" s="10" t="s">
        <v>6568</v>
      </c>
      <c r="G2076" s="10" t="s">
        <v>6569</v>
      </c>
      <c r="H2076" s="10" t="s">
        <v>6570</v>
      </c>
      <c r="I2076" s="11">
        <v>32.516944000000002</v>
      </c>
      <c r="J2076" s="11">
        <v>45.611666999999997</v>
      </c>
      <c r="K2076" s="10" t="s">
        <v>1351</v>
      </c>
    </row>
    <row r="2077" spans="1:11" ht="12" hidden="1" customHeight="1">
      <c r="A2077" s="10" t="s">
        <v>66</v>
      </c>
      <c r="B2077" s="10" t="s">
        <v>9</v>
      </c>
      <c r="C2077" s="10" t="s">
        <v>322</v>
      </c>
      <c r="D2077" s="10" t="s">
        <v>320</v>
      </c>
      <c r="E2077" s="11">
        <v>1610270</v>
      </c>
      <c r="F2077" s="10" t="s">
        <v>6571</v>
      </c>
      <c r="G2077" s="10" t="s">
        <v>6572</v>
      </c>
      <c r="H2077" s="10" t="s">
        <v>4103</v>
      </c>
      <c r="I2077" s="11">
        <v>32.631667</v>
      </c>
      <c r="J2077" s="11">
        <v>46.189722000000003</v>
      </c>
      <c r="K2077" s="10" t="s">
        <v>1351</v>
      </c>
    </row>
    <row r="2078" spans="1:11" ht="12" hidden="1" customHeight="1">
      <c r="A2078" s="10" t="s">
        <v>66</v>
      </c>
      <c r="B2078" s="10" t="s">
        <v>9</v>
      </c>
      <c r="C2078" s="10" t="s">
        <v>322</v>
      </c>
      <c r="D2078" s="10" t="s">
        <v>320</v>
      </c>
      <c r="E2078" s="11">
        <v>1610222</v>
      </c>
      <c r="F2078" s="10" t="s">
        <v>6573</v>
      </c>
      <c r="G2078" s="10" t="s">
        <v>6574</v>
      </c>
      <c r="H2078" s="10" t="s">
        <v>4103</v>
      </c>
      <c r="I2078" s="11">
        <v>32.578611000000002</v>
      </c>
      <c r="J2078" s="11">
        <v>45.564444000000002</v>
      </c>
      <c r="K2078" s="10" t="s">
        <v>1351</v>
      </c>
    </row>
    <row r="2079" spans="1:11" ht="12" hidden="1" customHeight="1">
      <c r="A2079" s="10" t="s">
        <v>66</v>
      </c>
      <c r="B2079" s="10" t="s">
        <v>9</v>
      </c>
      <c r="C2079" s="10" t="s">
        <v>322</v>
      </c>
      <c r="D2079" s="10" t="s">
        <v>320</v>
      </c>
      <c r="E2079" s="11">
        <v>1610697</v>
      </c>
      <c r="F2079" s="10" t="s">
        <v>1198</v>
      </c>
      <c r="G2079" s="10" t="s">
        <v>819</v>
      </c>
      <c r="H2079" s="10" t="s">
        <v>6575</v>
      </c>
      <c r="I2079" s="11">
        <v>32.311010000000003</v>
      </c>
      <c r="J2079" s="11">
        <v>45.501632000000001</v>
      </c>
      <c r="K2079" s="10" t="s">
        <v>1351</v>
      </c>
    </row>
    <row r="2080" spans="1:11" ht="12" hidden="1" customHeight="1">
      <c r="A2080" s="10" t="s">
        <v>66</v>
      </c>
      <c r="B2080" s="10" t="s">
        <v>9</v>
      </c>
      <c r="C2080" s="10" t="s">
        <v>322</v>
      </c>
      <c r="D2080" s="10" t="s">
        <v>320</v>
      </c>
      <c r="E2080" s="11">
        <v>1610645</v>
      </c>
      <c r="F2080" s="10" t="s">
        <v>1199</v>
      </c>
      <c r="G2080" s="10" t="s">
        <v>820</v>
      </c>
      <c r="H2080" s="10" t="s">
        <v>6576</v>
      </c>
      <c r="I2080" s="11">
        <v>32.322569999999999</v>
      </c>
      <c r="J2080" s="11">
        <v>45.495399999999997</v>
      </c>
      <c r="K2080" s="10" t="s">
        <v>1351</v>
      </c>
    </row>
    <row r="2081" spans="1:11" ht="12" hidden="1" customHeight="1">
      <c r="A2081" s="10" t="s">
        <v>66</v>
      </c>
      <c r="B2081" s="10" t="s">
        <v>9</v>
      </c>
      <c r="C2081" s="10" t="s">
        <v>322</v>
      </c>
      <c r="D2081" s="10" t="s">
        <v>320</v>
      </c>
      <c r="E2081" s="11">
        <v>1610110</v>
      </c>
      <c r="F2081" s="10" t="s">
        <v>1200</v>
      </c>
      <c r="G2081" s="10" t="s">
        <v>821</v>
      </c>
      <c r="H2081" s="10" t="s">
        <v>6577</v>
      </c>
      <c r="I2081" s="11">
        <v>32.523333000000001</v>
      </c>
      <c r="J2081" s="11">
        <v>45.815832999999998</v>
      </c>
      <c r="K2081" s="10" t="s">
        <v>1351</v>
      </c>
    </row>
    <row r="2082" spans="1:11" ht="12" hidden="1" customHeight="1">
      <c r="A2082" s="10" t="s">
        <v>66</v>
      </c>
      <c r="B2082" s="10" t="s">
        <v>9</v>
      </c>
      <c r="C2082" s="10" t="s">
        <v>322</v>
      </c>
      <c r="D2082" s="10" t="s">
        <v>320</v>
      </c>
      <c r="E2082" s="11">
        <v>1610717</v>
      </c>
      <c r="F2082" s="10" t="s">
        <v>6578</v>
      </c>
      <c r="G2082" s="10" t="s">
        <v>6579</v>
      </c>
      <c r="H2082" s="10" t="s">
        <v>4103</v>
      </c>
      <c r="I2082" s="11">
        <v>32.446883</v>
      </c>
      <c r="J2082" s="11">
        <v>46.086939000000001</v>
      </c>
      <c r="K2082" s="10" t="s">
        <v>1351</v>
      </c>
    </row>
    <row r="2083" spans="1:11" ht="12" hidden="1" customHeight="1">
      <c r="A2083" s="10" t="s">
        <v>66</v>
      </c>
      <c r="B2083" s="10" t="s">
        <v>9</v>
      </c>
      <c r="C2083" s="10" t="s">
        <v>322</v>
      </c>
      <c r="D2083" s="10" t="s">
        <v>320</v>
      </c>
      <c r="E2083" s="11">
        <v>1610795</v>
      </c>
      <c r="F2083" s="10" t="s">
        <v>1201</v>
      </c>
      <c r="G2083" s="10" t="s">
        <v>822</v>
      </c>
      <c r="H2083" s="10" t="s">
        <v>6580</v>
      </c>
      <c r="I2083" s="11">
        <v>32.53969</v>
      </c>
      <c r="J2083" s="11">
        <v>45.828738999999999</v>
      </c>
      <c r="K2083" s="10" t="s">
        <v>1351</v>
      </c>
    </row>
    <row r="2084" spans="1:11" ht="12" hidden="1" customHeight="1">
      <c r="A2084" s="10" t="s">
        <v>66</v>
      </c>
      <c r="B2084" s="10" t="s">
        <v>9</v>
      </c>
      <c r="C2084" s="10" t="s">
        <v>322</v>
      </c>
      <c r="D2084" s="10" t="s">
        <v>320</v>
      </c>
      <c r="E2084" s="11">
        <v>1610643</v>
      </c>
      <c r="F2084" s="10" t="s">
        <v>6581</v>
      </c>
      <c r="G2084" s="10" t="s">
        <v>5895</v>
      </c>
      <c r="H2084" s="10" t="s">
        <v>2638</v>
      </c>
      <c r="I2084" s="11">
        <v>32.579518999999998</v>
      </c>
      <c r="J2084" s="11">
        <v>46.275264</v>
      </c>
      <c r="K2084" s="10" t="s">
        <v>1351</v>
      </c>
    </row>
    <row r="2085" spans="1:11" ht="12" hidden="1" customHeight="1">
      <c r="A2085" s="10" t="s">
        <v>66</v>
      </c>
      <c r="B2085" s="10" t="s">
        <v>9</v>
      </c>
      <c r="C2085" s="10" t="s">
        <v>322</v>
      </c>
      <c r="D2085" s="10" t="s">
        <v>320</v>
      </c>
      <c r="E2085" s="11">
        <v>1610733</v>
      </c>
      <c r="F2085" s="10" t="s">
        <v>1202</v>
      </c>
      <c r="G2085" s="10" t="s">
        <v>824</v>
      </c>
      <c r="H2085" s="10" t="s">
        <v>6582</v>
      </c>
      <c r="I2085" s="11">
        <v>32.469700000000003</v>
      </c>
      <c r="J2085" s="11">
        <v>45.815300000000001</v>
      </c>
      <c r="K2085" s="10" t="s">
        <v>1351</v>
      </c>
    </row>
    <row r="2086" spans="1:11" ht="12" hidden="1" customHeight="1">
      <c r="A2086" s="10" t="s">
        <v>66</v>
      </c>
      <c r="B2086" s="10" t="s">
        <v>9</v>
      </c>
      <c r="C2086" s="10" t="s">
        <v>322</v>
      </c>
      <c r="D2086" s="10" t="s">
        <v>320</v>
      </c>
      <c r="E2086" s="11">
        <v>1610803</v>
      </c>
      <c r="F2086" s="10" t="s">
        <v>6583</v>
      </c>
      <c r="G2086" s="10" t="s">
        <v>825</v>
      </c>
      <c r="H2086" s="10" t="s">
        <v>6584</v>
      </c>
      <c r="I2086" s="11">
        <v>32.517347999999998</v>
      </c>
      <c r="J2086" s="11">
        <v>45.800947000000001</v>
      </c>
      <c r="K2086" s="10" t="s">
        <v>1351</v>
      </c>
    </row>
    <row r="2087" spans="1:11" ht="12" hidden="1" customHeight="1">
      <c r="A2087" s="10" t="s">
        <v>66</v>
      </c>
      <c r="B2087" s="10" t="s">
        <v>9</v>
      </c>
      <c r="C2087" s="10" t="s">
        <v>322</v>
      </c>
      <c r="D2087" s="10" t="s">
        <v>320</v>
      </c>
      <c r="E2087" s="11">
        <v>1610083</v>
      </c>
      <c r="F2087" s="10" t="s">
        <v>1203</v>
      </c>
      <c r="G2087" s="10" t="s">
        <v>826</v>
      </c>
      <c r="H2087" s="10" t="s">
        <v>6585</v>
      </c>
      <c r="I2087" s="11">
        <v>32.511111</v>
      </c>
      <c r="J2087" s="11">
        <v>45.81</v>
      </c>
      <c r="K2087" s="10" t="s">
        <v>1351</v>
      </c>
    </row>
    <row r="2088" spans="1:11" ht="12" hidden="1" customHeight="1">
      <c r="A2088" s="10" t="s">
        <v>66</v>
      </c>
      <c r="B2088" s="10" t="s">
        <v>9</v>
      </c>
      <c r="C2088" s="10" t="s">
        <v>322</v>
      </c>
      <c r="D2088" s="10" t="s">
        <v>320</v>
      </c>
      <c r="E2088" s="11">
        <v>1610663</v>
      </c>
      <c r="F2088" s="10" t="s">
        <v>1204</v>
      </c>
      <c r="G2088" s="10" t="s">
        <v>827</v>
      </c>
      <c r="H2088" s="10" t="s">
        <v>2693</v>
      </c>
      <c r="I2088" s="11">
        <v>32.552720000000001</v>
      </c>
      <c r="J2088" s="11">
        <v>45.876820000000002</v>
      </c>
      <c r="K2088" s="10" t="s">
        <v>1351</v>
      </c>
    </row>
    <row r="2089" spans="1:11" ht="12" hidden="1" customHeight="1">
      <c r="A2089" s="10" t="s">
        <v>66</v>
      </c>
      <c r="B2089" s="10" t="s">
        <v>9</v>
      </c>
      <c r="C2089" s="10" t="s">
        <v>322</v>
      </c>
      <c r="D2089" s="10" t="s">
        <v>320</v>
      </c>
      <c r="E2089" s="11">
        <v>1610079</v>
      </c>
      <c r="F2089" s="10" t="s">
        <v>6586</v>
      </c>
      <c r="G2089" s="10" t="s">
        <v>6587</v>
      </c>
      <c r="H2089" s="10" t="s">
        <v>3480</v>
      </c>
      <c r="I2089" s="11">
        <v>32.509166999999998</v>
      </c>
      <c r="J2089" s="11">
        <v>45.812221999999998</v>
      </c>
      <c r="K2089" s="10" t="s">
        <v>1351</v>
      </c>
    </row>
    <row r="2090" spans="1:11" ht="12" hidden="1" customHeight="1">
      <c r="A2090" s="10" t="s">
        <v>66</v>
      </c>
      <c r="B2090" s="10" t="s">
        <v>9</v>
      </c>
      <c r="C2090" s="10" t="s">
        <v>322</v>
      </c>
      <c r="D2090" s="10" t="s">
        <v>320</v>
      </c>
      <c r="E2090" s="11">
        <v>1610621</v>
      </c>
      <c r="F2090" s="10" t="s">
        <v>6588</v>
      </c>
      <c r="G2090" s="10" t="s">
        <v>4729</v>
      </c>
      <c r="H2090" s="10" t="s">
        <v>3572</v>
      </c>
      <c r="I2090" s="11">
        <v>32.5</v>
      </c>
      <c r="J2090" s="11">
        <v>45.83</v>
      </c>
      <c r="K2090" s="10" t="s">
        <v>1351</v>
      </c>
    </row>
    <row r="2091" spans="1:11" ht="12" hidden="1" customHeight="1">
      <c r="A2091" s="10" t="s">
        <v>66</v>
      </c>
      <c r="B2091" s="10" t="s">
        <v>9</v>
      </c>
      <c r="C2091" s="10" t="s">
        <v>322</v>
      </c>
      <c r="D2091" s="10" t="s">
        <v>320</v>
      </c>
      <c r="E2091" s="11">
        <v>1610116</v>
      </c>
      <c r="F2091" s="10" t="s">
        <v>1205</v>
      </c>
      <c r="G2091" s="10" t="s">
        <v>828</v>
      </c>
      <c r="H2091" s="10" t="s">
        <v>5012</v>
      </c>
      <c r="I2091" s="11">
        <v>32.526667000000003</v>
      </c>
      <c r="J2091" s="11">
        <v>45.823056000000001</v>
      </c>
      <c r="K2091" s="10" t="s">
        <v>1351</v>
      </c>
    </row>
    <row r="2092" spans="1:11" ht="12" hidden="1" customHeight="1">
      <c r="A2092" s="10" t="s">
        <v>66</v>
      </c>
      <c r="B2092" s="10" t="s">
        <v>9</v>
      </c>
      <c r="C2092" s="10" t="s">
        <v>322</v>
      </c>
      <c r="D2092" s="10" t="s">
        <v>320</v>
      </c>
      <c r="E2092" s="11">
        <v>1610631</v>
      </c>
      <c r="F2092" s="10" t="s">
        <v>1206</v>
      </c>
      <c r="G2092" s="10" t="s">
        <v>6589</v>
      </c>
      <c r="H2092" s="10" t="s">
        <v>6590</v>
      </c>
      <c r="I2092" s="11">
        <v>32.52908</v>
      </c>
      <c r="J2092" s="11">
        <v>45.796340000000001</v>
      </c>
      <c r="K2092" s="10" t="s">
        <v>1351</v>
      </c>
    </row>
    <row r="2093" spans="1:11" ht="12" hidden="1" customHeight="1">
      <c r="A2093" s="10" t="s">
        <v>66</v>
      </c>
      <c r="B2093" s="10" t="s">
        <v>9</v>
      </c>
      <c r="C2093" s="10" t="s">
        <v>322</v>
      </c>
      <c r="D2093" s="10" t="s">
        <v>320</v>
      </c>
      <c r="E2093" s="11">
        <v>1609465</v>
      </c>
      <c r="F2093" s="10" t="s">
        <v>6591</v>
      </c>
      <c r="G2093" s="10" t="s">
        <v>6592</v>
      </c>
      <c r="H2093" s="10" t="s">
        <v>6593</v>
      </c>
      <c r="I2093" s="11">
        <v>32.56</v>
      </c>
      <c r="J2093" s="11">
        <v>46.28</v>
      </c>
      <c r="K2093" s="10" t="s">
        <v>1351</v>
      </c>
    </row>
    <row r="2094" spans="1:11" ht="12" hidden="1" customHeight="1">
      <c r="A2094" s="10" t="s">
        <v>66</v>
      </c>
      <c r="B2094" s="10" t="s">
        <v>9</v>
      </c>
      <c r="C2094" s="10" t="s">
        <v>322</v>
      </c>
      <c r="D2094" s="10" t="s">
        <v>320</v>
      </c>
      <c r="E2094" s="11">
        <v>1610667</v>
      </c>
      <c r="F2094" s="10" t="s">
        <v>6594</v>
      </c>
      <c r="G2094" s="10" t="s">
        <v>6595</v>
      </c>
      <c r="H2094" s="10" t="s">
        <v>6596</v>
      </c>
      <c r="I2094" s="11">
        <v>32.532222220000001</v>
      </c>
      <c r="J2094" s="11">
        <v>45.76277778</v>
      </c>
      <c r="K2094" s="10" t="s">
        <v>1351</v>
      </c>
    </row>
    <row r="2095" spans="1:11" ht="12" hidden="1" customHeight="1">
      <c r="A2095" s="10" t="s">
        <v>66</v>
      </c>
      <c r="B2095" s="10" t="s">
        <v>9</v>
      </c>
      <c r="C2095" s="10" t="s">
        <v>325</v>
      </c>
      <c r="D2095" s="10" t="s">
        <v>6597</v>
      </c>
      <c r="E2095" s="11">
        <v>1610688</v>
      </c>
      <c r="F2095" s="10" t="s">
        <v>1207</v>
      </c>
      <c r="G2095" s="10" t="s">
        <v>809</v>
      </c>
      <c r="H2095" s="10" t="s">
        <v>5711</v>
      </c>
      <c r="I2095" s="11">
        <v>32.670270000000002</v>
      </c>
      <c r="J2095" s="11">
        <v>45.26502</v>
      </c>
      <c r="K2095" s="10" t="s">
        <v>1351</v>
      </c>
    </row>
    <row r="2096" spans="1:11" ht="12" hidden="1" customHeight="1">
      <c r="A2096" s="10" t="s">
        <v>66</v>
      </c>
      <c r="B2096" s="10" t="s">
        <v>9</v>
      </c>
      <c r="C2096" s="10" t="s">
        <v>328</v>
      </c>
      <c r="D2096" s="10" t="s">
        <v>6598</v>
      </c>
      <c r="E2096" s="11">
        <v>1610814</v>
      </c>
      <c r="F2096" s="10" t="s">
        <v>1208</v>
      </c>
      <c r="G2096" s="10" t="s">
        <v>810</v>
      </c>
      <c r="H2096" s="10" t="s">
        <v>6599</v>
      </c>
      <c r="I2096" s="11">
        <v>32.912005999999998</v>
      </c>
      <c r="J2096" s="11">
        <v>44.796059999999997</v>
      </c>
      <c r="K2096" s="10" t="s">
        <v>1351</v>
      </c>
    </row>
    <row r="2097" spans="1:11" ht="12" hidden="1" customHeight="1">
      <c r="A2097" s="10" t="s">
        <v>66</v>
      </c>
      <c r="B2097" s="10" t="s">
        <v>9</v>
      </c>
      <c r="C2097" s="10" t="s">
        <v>328</v>
      </c>
      <c r="D2097" s="10" t="s">
        <v>6598</v>
      </c>
      <c r="E2097" s="11">
        <v>1610677</v>
      </c>
      <c r="F2097" s="10" t="s">
        <v>1209</v>
      </c>
      <c r="G2097" s="10" t="s">
        <v>811</v>
      </c>
      <c r="H2097" s="10" t="s">
        <v>6600</v>
      </c>
      <c r="I2097" s="11">
        <v>32.695720000000001</v>
      </c>
      <c r="J2097" s="11">
        <v>44.973590000000002</v>
      </c>
      <c r="K2097" s="10" t="s">
        <v>1351</v>
      </c>
    </row>
    <row r="2098" spans="1:11" ht="12" hidden="1" customHeight="1">
      <c r="A2098" s="10" t="s">
        <v>66</v>
      </c>
      <c r="B2098" s="10" t="s">
        <v>9</v>
      </c>
      <c r="C2098" s="10" t="s">
        <v>328</v>
      </c>
      <c r="D2098" s="10" t="s">
        <v>6598</v>
      </c>
      <c r="E2098" s="11">
        <v>1610805</v>
      </c>
      <c r="F2098" s="10" t="s">
        <v>6601</v>
      </c>
      <c r="G2098" s="10" t="s">
        <v>6602</v>
      </c>
      <c r="H2098" s="10" t="s">
        <v>6603</v>
      </c>
      <c r="I2098" s="11">
        <v>32.754119000000003</v>
      </c>
      <c r="J2098" s="11">
        <v>45.167689000000003</v>
      </c>
      <c r="K2098" s="10" t="s">
        <v>1351</v>
      </c>
    </row>
    <row r="2099" spans="1:11" ht="12" hidden="1" customHeight="1">
      <c r="A2099" s="10" t="s">
        <v>66</v>
      </c>
      <c r="B2099" s="10" t="s">
        <v>9</v>
      </c>
      <c r="C2099" s="10" t="s">
        <v>328</v>
      </c>
      <c r="D2099" s="10" t="s">
        <v>6598</v>
      </c>
      <c r="E2099" s="11">
        <v>1610813</v>
      </c>
      <c r="F2099" s="10" t="s">
        <v>1210</v>
      </c>
      <c r="G2099" s="10" t="s">
        <v>812</v>
      </c>
      <c r="H2099" s="10" t="s">
        <v>3168</v>
      </c>
      <c r="I2099" s="11">
        <v>32.757539999999999</v>
      </c>
      <c r="J2099" s="11">
        <v>45.176974000000001</v>
      </c>
      <c r="K2099" s="10" t="s">
        <v>1351</v>
      </c>
    </row>
    <row r="2100" spans="1:11" ht="12" hidden="1" customHeight="1">
      <c r="A2100" s="10" t="s">
        <v>66</v>
      </c>
      <c r="B2100" s="10" t="s">
        <v>9</v>
      </c>
      <c r="C2100" s="10" t="s">
        <v>328</v>
      </c>
      <c r="D2100" s="10" t="s">
        <v>6598</v>
      </c>
      <c r="E2100" s="11">
        <v>1610806</v>
      </c>
      <c r="F2100" s="10" t="s">
        <v>6604</v>
      </c>
      <c r="G2100" s="10" t="s">
        <v>6605</v>
      </c>
      <c r="H2100" s="10" t="s">
        <v>6606</v>
      </c>
      <c r="I2100" s="11">
        <v>32.696292</v>
      </c>
      <c r="J2100" s="11">
        <v>44.974313000000002</v>
      </c>
      <c r="K2100" s="10" t="s">
        <v>1351</v>
      </c>
    </row>
    <row r="2101" spans="1:11" ht="12" hidden="1" customHeight="1">
      <c r="A2101" s="10" t="s">
        <v>66</v>
      </c>
      <c r="B2101" s="10" t="s">
        <v>9</v>
      </c>
      <c r="C2101" s="10" t="s">
        <v>328</v>
      </c>
      <c r="D2101" s="10" t="s">
        <v>6598</v>
      </c>
      <c r="E2101" s="11">
        <v>1609466</v>
      </c>
      <c r="F2101" s="10" t="s">
        <v>1211</v>
      </c>
      <c r="G2101" s="10" t="s">
        <v>813</v>
      </c>
      <c r="H2101" s="10" t="s">
        <v>6607</v>
      </c>
      <c r="I2101" s="11">
        <v>32.75</v>
      </c>
      <c r="J2101" s="11">
        <v>45.16</v>
      </c>
      <c r="K2101" s="10" t="s">
        <v>1351</v>
      </c>
    </row>
    <row r="2102" spans="1:11" ht="12" hidden="1" customHeight="1">
      <c r="A2102" s="10" t="s">
        <v>60</v>
      </c>
      <c r="B2102" s="10" t="s">
        <v>42</v>
      </c>
      <c r="C2102" s="10" t="s">
        <v>331</v>
      </c>
      <c r="D2102" s="10" t="s">
        <v>329</v>
      </c>
      <c r="E2102" s="11">
        <v>1710468</v>
      </c>
      <c r="F2102" s="10" t="s">
        <v>6608</v>
      </c>
      <c r="G2102" s="10" t="s">
        <v>6609</v>
      </c>
      <c r="H2102" s="10" t="s">
        <v>6610</v>
      </c>
      <c r="I2102" s="11">
        <v>32.03</v>
      </c>
      <c r="J2102" s="11">
        <v>44.39</v>
      </c>
      <c r="K2102" s="10" t="s">
        <v>1351</v>
      </c>
    </row>
    <row r="2103" spans="1:11" ht="12" hidden="1" customHeight="1">
      <c r="A2103" s="10" t="s">
        <v>60</v>
      </c>
      <c r="B2103" s="10" t="s">
        <v>42</v>
      </c>
      <c r="C2103" s="10" t="s">
        <v>331</v>
      </c>
      <c r="D2103" s="10" t="s">
        <v>329</v>
      </c>
      <c r="E2103" s="11">
        <v>1710511</v>
      </c>
      <c r="F2103" s="10" t="s">
        <v>6611</v>
      </c>
      <c r="G2103" s="10" t="s">
        <v>6612</v>
      </c>
      <c r="H2103" s="10" t="s">
        <v>3599</v>
      </c>
      <c r="I2103" s="11">
        <v>32.091603999999997</v>
      </c>
      <c r="J2103" s="11">
        <v>44.542008000000003</v>
      </c>
      <c r="K2103" s="10" t="s">
        <v>1351</v>
      </c>
    </row>
    <row r="2104" spans="1:11" ht="12" hidden="1" customHeight="1">
      <c r="A2104" s="10" t="s">
        <v>60</v>
      </c>
      <c r="B2104" s="10" t="s">
        <v>42</v>
      </c>
      <c r="C2104" s="10" t="s">
        <v>331</v>
      </c>
      <c r="D2104" s="10" t="s">
        <v>329</v>
      </c>
      <c r="E2104" s="11">
        <v>1710583</v>
      </c>
      <c r="F2104" s="10" t="s">
        <v>6613</v>
      </c>
      <c r="G2104" s="10" t="s">
        <v>6614</v>
      </c>
      <c r="H2104" s="10" t="s">
        <v>6615</v>
      </c>
      <c r="I2104" s="11">
        <v>32.018497000000004</v>
      </c>
      <c r="J2104" s="11">
        <v>44.444749999999999</v>
      </c>
      <c r="K2104" s="10" t="s">
        <v>1351</v>
      </c>
    </row>
    <row r="2105" spans="1:11" ht="12" hidden="1" customHeight="1">
      <c r="A2105" s="10" t="s">
        <v>60</v>
      </c>
      <c r="B2105" s="10" t="s">
        <v>42</v>
      </c>
      <c r="C2105" s="10" t="s">
        <v>331</v>
      </c>
      <c r="D2105" s="10" t="s">
        <v>329</v>
      </c>
      <c r="E2105" s="11">
        <v>1710559</v>
      </c>
      <c r="F2105" s="10" t="s">
        <v>6616</v>
      </c>
      <c r="G2105" s="10" t="s">
        <v>6617</v>
      </c>
      <c r="H2105" s="10" t="s">
        <v>6618</v>
      </c>
      <c r="I2105" s="11">
        <v>32.030380999999998</v>
      </c>
      <c r="J2105" s="11">
        <v>44.383527000000001</v>
      </c>
      <c r="K2105" s="10" t="s">
        <v>1351</v>
      </c>
    </row>
    <row r="2106" spans="1:11" ht="12" hidden="1" customHeight="1">
      <c r="A2106" s="10" t="s">
        <v>60</v>
      </c>
      <c r="B2106" s="10" t="s">
        <v>42</v>
      </c>
      <c r="C2106" s="10" t="s">
        <v>331</v>
      </c>
      <c r="D2106" s="10" t="s">
        <v>329</v>
      </c>
      <c r="E2106" s="11">
        <v>1710143</v>
      </c>
      <c r="F2106" s="10" t="s">
        <v>6619</v>
      </c>
      <c r="G2106" s="10" t="s">
        <v>6620</v>
      </c>
      <c r="H2106" s="10" t="s">
        <v>6621</v>
      </c>
      <c r="I2106" s="11">
        <v>32.020555999999999</v>
      </c>
      <c r="J2106" s="11">
        <v>44.355556</v>
      </c>
      <c r="K2106" s="10" t="s">
        <v>1351</v>
      </c>
    </row>
    <row r="2107" spans="1:11" ht="12" hidden="1" customHeight="1">
      <c r="A2107" s="10" t="s">
        <v>60</v>
      </c>
      <c r="B2107" s="10" t="s">
        <v>42</v>
      </c>
      <c r="C2107" s="10" t="s">
        <v>331</v>
      </c>
      <c r="D2107" s="10" t="s">
        <v>329</v>
      </c>
      <c r="E2107" s="11">
        <v>1710276</v>
      </c>
      <c r="F2107" s="10" t="s">
        <v>6622</v>
      </c>
      <c r="G2107" s="10" t="s">
        <v>6623</v>
      </c>
      <c r="H2107" s="10" t="s">
        <v>6624</v>
      </c>
      <c r="I2107" s="11">
        <v>32.074722000000001</v>
      </c>
      <c r="J2107" s="11">
        <v>44.443055999999999</v>
      </c>
      <c r="K2107" s="10" t="s">
        <v>1351</v>
      </c>
    </row>
    <row r="2108" spans="1:11" ht="12" hidden="1" customHeight="1">
      <c r="A2108" s="10" t="s">
        <v>60</v>
      </c>
      <c r="B2108" s="10" t="s">
        <v>42</v>
      </c>
      <c r="C2108" s="10" t="s">
        <v>331</v>
      </c>
      <c r="D2108" s="10" t="s">
        <v>329</v>
      </c>
      <c r="E2108" s="11">
        <v>1710163</v>
      </c>
      <c r="F2108" s="10" t="s">
        <v>6625</v>
      </c>
      <c r="G2108" s="10" t="s">
        <v>6626</v>
      </c>
      <c r="H2108" s="10" t="s">
        <v>6627</v>
      </c>
      <c r="I2108" s="11">
        <v>32.028055999999999</v>
      </c>
      <c r="J2108" s="11">
        <v>44.382778000000002</v>
      </c>
      <c r="K2108" s="10" t="s">
        <v>1351</v>
      </c>
    </row>
    <row r="2109" spans="1:11" ht="12" hidden="1" customHeight="1">
      <c r="A2109" s="10" t="s">
        <v>60</v>
      </c>
      <c r="B2109" s="10" t="s">
        <v>42</v>
      </c>
      <c r="C2109" s="10" t="s">
        <v>331</v>
      </c>
      <c r="D2109" s="10" t="s">
        <v>329</v>
      </c>
      <c r="E2109" s="11">
        <v>1710156</v>
      </c>
      <c r="F2109" s="10" t="s">
        <v>6628</v>
      </c>
      <c r="G2109" s="10" t="s">
        <v>6629</v>
      </c>
      <c r="H2109" s="10" t="s">
        <v>6630</v>
      </c>
      <c r="I2109" s="11">
        <v>32.025832999999999</v>
      </c>
      <c r="J2109" s="11">
        <v>44.390278000000002</v>
      </c>
      <c r="K2109" s="10" t="s">
        <v>1351</v>
      </c>
    </row>
    <row r="2110" spans="1:11" ht="12" hidden="1" customHeight="1">
      <c r="A2110" s="10" t="s">
        <v>60</v>
      </c>
      <c r="B2110" s="10" t="s">
        <v>42</v>
      </c>
      <c r="C2110" s="10" t="s">
        <v>331</v>
      </c>
      <c r="D2110" s="10" t="s">
        <v>329</v>
      </c>
      <c r="E2110" s="11">
        <v>1710145</v>
      </c>
      <c r="F2110" s="10" t="s">
        <v>6631</v>
      </c>
      <c r="G2110" s="10" t="s">
        <v>6632</v>
      </c>
      <c r="H2110" s="10" t="s">
        <v>6633</v>
      </c>
      <c r="I2110" s="11">
        <v>32.021110999999998</v>
      </c>
      <c r="J2110" s="11">
        <v>44.389167</v>
      </c>
      <c r="K2110" s="10" t="s">
        <v>1351</v>
      </c>
    </row>
    <row r="2111" spans="1:11" ht="12" hidden="1" customHeight="1">
      <c r="A2111" s="10" t="s">
        <v>60</v>
      </c>
      <c r="B2111" s="10" t="s">
        <v>42</v>
      </c>
      <c r="C2111" s="10" t="s">
        <v>331</v>
      </c>
      <c r="D2111" s="10" t="s">
        <v>329</v>
      </c>
      <c r="E2111" s="11">
        <v>1710572</v>
      </c>
      <c r="F2111" s="10" t="s">
        <v>1212</v>
      </c>
      <c r="G2111" s="10" t="s">
        <v>669</v>
      </c>
      <c r="H2111" s="10" t="s">
        <v>6634</v>
      </c>
      <c r="I2111" s="11">
        <v>32.246290000000002</v>
      </c>
      <c r="J2111" s="11">
        <v>44.384669000000002</v>
      </c>
      <c r="K2111" s="10" t="s">
        <v>1351</v>
      </c>
    </row>
    <row r="2112" spans="1:11" ht="12" hidden="1" customHeight="1">
      <c r="A2112" s="10" t="s">
        <v>60</v>
      </c>
      <c r="B2112" s="10" t="s">
        <v>42</v>
      </c>
      <c r="C2112" s="10" t="s">
        <v>331</v>
      </c>
      <c r="D2112" s="10" t="s">
        <v>329</v>
      </c>
      <c r="E2112" s="11">
        <v>1710235</v>
      </c>
      <c r="F2112" s="10" t="s">
        <v>6635</v>
      </c>
      <c r="G2112" s="10" t="s">
        <v>6636</v>
      </c>
      <c r="H2112" s="10" t="s">
        <v>6637</v>
      </c>
      <c r="I2112" s="11">
        <v>32.051667000000002</v>
      </c>
      <c r="J2112" s="11">
        <v>44.365833000000002</v>
      </c>
      <c r="K2112" s="10" t="s">
        <v>1351</v>
      </c>
    </row>
    <row r="2113" spans="1:11" ht="12" hidden="1" customHeight="1">
      <c r="A2113" s="10" t="s">
        <v>60</v>
      </c>
      <c r="B2113" s="10" t="s">
        <v>42</v>
      </c>
      <c r="C2113" s="10" t="s">
        <v>331</v>
      </c>
      <c r="D2113" s="10" t="s">
        <v>329</v>
      </c>
      <c r="E2113" s="11">
        <v>1710264</v>
      </c>
      <c r="F2113" s="10" t="s">
        <v>1213</v>
      </c>
      <c r="G2113" s="10" t="s">
        <v>670</v>
      </c>
      <c r="H2113" s="10" t="s">
        <v>6638</v>
      </c>
      <c r="I2113" s="11">
        <v>32.067777999999997</v>
      </c>
      <c r="J2113" s="11">
        <v>44.36</v>
      </c>
      <c r="K2113" s="10" t="s">
        <v>1351</v>
      </c>
    </row>
    <row r="2114" spans="1:11" ht="12" hidden="1" customHeight="1">
      <c r="A2114" s="10" t="s">
        <v>60</v>
      </c>
      <c r="B2114" s="10" t="s">
        <v>42</v>
      </c>
      <c r="C2114" s="10" t="s">
        <v>331</v>
      </c>
      <c r="D2114" s="10" t="s">
        <v>329</v>
      </c>
      <c r="E2114" s="11">
        <v>1710261</v>
      </c>
      <c r="F2114" s="10" t="s">
        <v>6639</v>
      </c>
      <c r="G2114" s="10" t="s">
        <v>6640</v>
      </c>
      <c r="H2114" s="10" t="s">
        <v>6641</v>
      </c>
      <c r="I2114" s="11">
        <v>32.065277999999999</v>
      </c>
      <c r="J2114" s="11">
        <v>44.365278000000004</v>
      </c>
      <c r="K2114" s="10" t="s">
        <v>1351</v>
      </c>
    </row>
    <row r="2115" spans="1:11" ht="12" hidden="1" customHeight="1">
      <c r="A2115" s="10" t="s">
        <v>60</v>
      </c>
      <c r="B2115" s="10" t="s">
        <v>42</v>
      </c>
      <c r="C2115" s="10" t="s">
        <v>331</v>
      </c>
      <c r="D2115" s="10" t="s">
        <v>329</v>
      </c>
      <c r="E2115" s="11">
        <v>1710518</v>
      </c>
      <c r="F2115" s="10" t="s">
        <v>6642</v>
      </c>
      <c r="G2115" s="10" t="s">
        <v>6643</v>
      </c>
      <c r="H2115" s="10" t="s">
        <v>6644</v>
      </c>
      <c r="I2115" s="11">
        <v>32.001885999999999</v>
      </c>
      <c r="J2115" s="11">
        <v>44.224820999999999</v>
      </c>
      <c r="K2115" s="10" t="s">
        <v>1351</v>
      </c>
    </row>
    <row r="2116" spans="1:11" ht="12" hidden="1" customHeight="1">
      <c r="A2116" s="10" t="s">
        <v>60</v>
      </c>
      <c r="B2116" s="10" t="s">
        <v>42</v>
      </c>
      <c r="C2116" s="10" t="s">
        <v>331</v>
      </c>
      <c r="D2116" s="10" t="s">
        <v>329</v>
      </c>
      <c r="E2116" s="11">
        <v>1710283</v>
      </c>
      <c r="F2116" s="10" t="s">
        <v>6645</v>
      </c>
      <c r="G2116" s="10" t="s">
        <v>6646</v>
      </c>
      <c r="H2116" s="10" t="s">
        <v>6647</v>
      </c>
      <c r="I2116" s="11">
        <v>32.078055999999997</v>
      </c>
      <c r="J2116" s="11">
        <v>44.368056000000003</v>
      </c>
      <c r="K2116" s="10" t="s">
        <v>1351</v>
      </c>
    </row>
    <row r="2117" spans="1:11" ht="12" hidden="1" customHeight="1">
      <c r="A2117" s="10" t="s">
        <v>60</v>
      </c>
      <c r="B2117" s="10" t="s">
        <v>42</v>
      </c>
      <c r="C2117" s="10" t="s">
        <v>334</v>
      </c>
      <c r="D2117" s="10" t="s">
        <v>2678</v>
      </c>
      <c r="E2117" s="11">
        <v>1709652</v>
      </c>
      <c r="F2117" s="10" t="s">
        <v>6648</v>
      </c>
      <c r="G2117" s="10" t="s">
        <v>6649</v>
      </c>
      <c r="H2117" s="10" t="s">
        <v>6650</v>
      </c>
      <c r="I2117" s="11">
        <v>31.8</v>
      </c>
      <c r="J2117" s="11">
        <v>44.5</v>
      </c>
      <c r="K2117" s="10" t="s">
        <v>1351</v>
      </c>
    </row>
    <row r="2118" spans="1:11" ht="12" hidden="1" customHeight="1">
      <c r="A2118" s="10" t="s">
        <v>60</v>
      </c>
      <c r="B2118" s="10" t="s">
        <v>42</v>
      </c>
      <c r="C2118" s="10" t="s">
        <v>334</v>
      </c>
      <c r="D2118" s="10" t="s">
        <v>2678</v>
      </c>
      <c r="E2118" s="11">
        <v>1710004</v>
      </c>
      <c r="F2118" s="10" t="s">
        <v>6651</v>
      </c>
      <c r="G2118" s="10" t="s">
        <v>6652</v>
      </c>
      <c r="H2118" s="10" t="s">
        <v>6653</v>
      </c>
      <c r="I2118" s="11">
        <v>31.909444000000001</v>
      </c>
      <c r="J2118" s="11">
        <v>44.483055999999998</v>
      </c>
      <c r="K2118" s="10" t="s">
        <v>1351</v>
      </c>
    </row>
    <row r="2119" spans="1:11" ht="12" hidden="1" customHeight="1">
      <c r="A2119" s="10" t="s">
        <v>60</v>
      </c>
      <c r="B2119" s="10" t="s">
        <v>42</v>
      </c>
      <c r="C2119" s="10" t="s">
        <v>334</v>
      </c>
      <c r="D2119" s="10" t="s">
        <v>2678</v>
      </c>
      <c r="E2119" s="11">
        <v>1710010</v>
      </c>
      <c r="F2119" s="10" t="s">
        <v>6654</v>
      </c>
      <c r="G2119" s="10" t="s">
        <v>6655</v>
      </c>
      <c r="H2119" s="10" t="s">
        <v>6656</v>
      </c>
      <c r="I2119" s="11">
        <v>31.915555999999999</v>
      </c>
      <c r="J2119" s="11">
        <v>44.481110999999999</v>
      </c>
      <c r="K2119" s="10" t="s">
        <v>1351</v>
      </c>
    </row>
    <row r="2120" spans="1:11" ht="12" hidden="1" customHeight="1">
      <c r="A2120" s="10" t="s">
        <v>60</v>
      </c>
      <c r="B2120" s="10" t="s">
        <v>42</v>
      </c>
      <c r="C2120" s="10" t="s">
        <v>334</v>
      </c>
      <c r="D2120" s="10" t="s">
        <v>2678</v>
      </c>
      <c r="E2120" s="11">
        <v>1709903</v>
      </c>
      <c r="F2120" s="10" t="s">
        <v>6657</v>
      </c>
      <c r="G2120" s="10" t="s">
        <v>6658</v>
      </c>
      <c r="H2120" s="10" t="s">
        <v>3456</v>
      </c>
      <c r="I2120" s="11">
        <v>31.804167</v>
      </c>
      <c r="J2120" s="11">
        <v>44.494166999999997</v>
      </c>
      <c r="K2120" s="10" t="s">
        <v>1351</v>
      </c>
    </row>
    <row r="2121" spans="1:11" ht="12" hidden="1" customHeight="1">
      <c r="A2121" s="10" t="s">
        <v>60</v>
      </c>
      <c r="B2121" s="10" t="s">
        <v>42</v>
      </c>
      <c r="C2121" s="10" t="s">
        <v>336</v>
      </c>
      <c r="D2121" s="10" t="s">
        <v>42</v>
      </c>
      <c r="E2121" s="11">
        <v>1710526</v>
      </c>
      <c r="F2121" s="10" t="s">
        <v>6659</v>
      </c>
      <c r="G2121" s="10" t="s">
        <v>6660</v>
      </c>
      <c r="H2121" s="10" t="s">
        <v>6661</v>
      </c>
      <c r="I2121" s="11">
        <v>32.000034999999997</v>
      </c>
      <c r="J2121" s="11">
        <v>44.346539999999997</v>
      </c>
      <c r="K2121" s="10" t="s">
        <v>1351</v>
      </c>
    </row>
    <row r="2122" spans="1:11" ht="12" hidden="1" customHeight="1">
      <c r="A2122" s="10" t="s">
        <v>60</v>
      </c>
      <c r="B2122" s="10" t="s">
        <v>42</v>
      </c>
      <c r="C2122" s="10" t="s">
        <v>336</v>
      </c>
      <c r="D2122" s="10" t="s">
        <v>42</v>
      </c>
      <c r="E2122" s="11">
        <v>1710589</v>
      </c>
      <c r="F2122" s="10" t="s">
        <v>6662</v>
      </c>
      <c r="G2122" s="10" t="s">
        <v>6663</v>
      </c>
      <c r="H2122" s="10" t="s">
        <v>6664</v>
      </c>
      <c r="I2122" s="11">
        <v>32.033845999999997</v>
      </c>
      <c r="J2122" s="11">
        <v>44.358739999999997</v>
      </c>
      <c r="K2122" s="10" t="s">
        <v>1351</v>
      </c>
    </row>
    <row r="2123" spans="1:11" ht="12" hidden="1" customHeight="1">
      <c r="A2123" s="10" t="s">
        <v>60</v>
      </c>
      <c r="B2123" s="10" t="s">
        <v>42</v>
      </c>
      <c r="C2123" s="10" t="s">
        <v>336</v>
      </c>
      <c r="D2123" s="10" t="s">
        <v>42</v>
      </c>
      <c r="E2123" s="11">
        <v>1710368</v>
      </c>
      <c r="F2123" s="10" t="s">
        <v>6665</v>
      </c>
      <c r="G2123" s="10" t="s">
        <v>6666</v>
      </c>
      <c r="H2123" s="10" t="s">
        <v>6667</v>
      </c>
      <c r="I2123" s="11">
        <v>32.280278000000003</v>
      </c>
      <c r="J2123" s="11">
        <v>44.290556000000002</v>
      </c>
      <c r="K2123" s="10" t="s">
        <v>1351</v>
      </c>
    </row>
    <row r="2124" spans="1:11" ht="12" hidden="1" customHeight="1">
      <c r="A2124" s="10" t="s">
        <v>60</v>
      </c>
      <c r="B2124" s="10" t="s">
        <v>42</v>
      </c>
      <c r="C2124" s="10" t="s">
        <v>336</v>
      </c>
      <c r="D2124" s="10" t="s">
        <v>42</v>
      </c>
      <c r="E2124" s="11">
        <v>1710443</v>
      </c>
      <c r="F2124" s="10" t="s">
        <v>6668</v>
      </c>
      <c r="G2124" s="10" t="s">
        <v>6669</v>
      </c>
      <c r="H2124" s="10" t="s">
        <v>3041</v>
      </c>
      <c r="I2124" s="11">
        <v>32.033887999999997</v>
      </c>
      <c r="J2124" s="11">
        <v>44.34</v>
      </c>
      <c r="K2124" s="10" t="s">
        <v>1351</v>
      </c>
    </row>
    <row r="2125" spans="1:11" ht="12" hidden="1" customHeight="1">
      <c r="A2125" s="10" t="s">
        <v>60</v>
      </c>
      <c r="B2125" s="10" t="s">
        <v>42</v>
      </c>
      <c r="C2125" s="10" t="s">
        <v>336</v>
      </c>
      <c r="D2125" s="10" t="s">
        <v>42</v>
      </c>
      <c r="E2125" s="11">
        <v>1710592</v>
      </c>
      <c r="F2125" s="10" t="s">
        <v>1214</v>
      </c>
      <c r="G2125" s="10" t="s">
        <v>671</v>
      </c>
      <c r="H2125" s="10" t="s">
        <v>6670</v>
      </c>
      <c r="I2125" s="11">
        <v>31.995142000000001</v>
      </c>
      <c r="J2125" s="11">
        <v>44.357320999999999</v>
      </c>
      <c r="K2125" s="10" t="s">
        <v>1351</v>
      </c>
    </row>
    <row r="2126" spans="1:11" ht="12" hidden="1" customHeight="1">
      <c r="A2126" s="10" t="s">
        <v>60</v>
      </c>
      <c r="B2126" s="10" t="s">
        <v>42</v>
      </c>
      <c r="C2126" s="10" t="s">
        <v>336</v>
      </c>
      <c r="D2126" s="10" t="s">
        <v>42</v>
      </c>
      <c r="E2126" s="11">
        <v>1710541</v>
      </c>
      <c r="F2126" s="10" t="s">
        <v>6671</v>
      </c>
      <c r="G2126" s="10" t="s">
        <v>6672</v>
      </c>
      <c r="H2126" s="10" t="s">
        <v>6673</v>
      </c>
      <c r="I2126" s="11">
        <v>32.031253</v>
      </c>
      <c r="J2126" s="11">
        <v>44.351981000000002</v>
      </c>
      <c r="K2126" s="10" t="s">
        <v>1351</v>
      </c>
    </row>
    <row r="2127" spans="1:11" ht="12" hidden="1" customHeight="1">
      <c r="A2127" s="10" t="s">
        <v>60</v>
      </c>
      <c r="B2127" s="10" t="s">
        <v>42</v>
      </c>
      <c r="C2127" s="10" t="s">
        <v>336</v>
      </c>
      <c r="D2127" s="10" t="s">
        <v>42</v>
      </c>
      <c r="E2127" s="11">
        <v>1710556</v>
      </c>
      <c r="F2127" s="10" t="s">
        <v>6674</v>
      </c>
      <c r="G2127" s="10" t="s">
        <v>6675</v>
      </c>
      <c r="H2127" s="10" t="s">
        <v>6676</v>
      </c>
      <c r="I2127" s="11">
        <v>32.033845999999997</v>
      </c>
      <c r="J2127" s="11">
        <v>44.358739999999997</v>
      </c>
      <c r="K2127" s="10" t="s">
        <v>1351</v>
      </c>
    </row>
    <row r="2128" spans="1:11" ht="12" hidden="1" customHeight="1">
      <c r="A2128" s="10" t="s">
        <v>60</v>
      </c>
      <c r="B2128" s="10" t="s">
        <v>42</v>
      </c>
      <c r="C2128" s="10" t="s">
        <v>336</v>
      </c>
      <c r="D2128" s="10" t="s">
        <v>42</v>
      </c>
      <c r="E2128" s="11">
        <v>1710455</v>
      </c>
      <c r="F2128" s="10" t="s">
        <v>6677</v>
      </c>
      <c r="G2128" s="10" t="s">
        <v>6678</v>
      </c>
      <c r="H2128" s="10" t="s">
        <v>6679</v>
      </c>
      <c r="I2128" s="11">
        <v>32.033845999999997</v>
      </c>
      <c r="J2128" s="11">
        <v>44.358739999999997</v>
      </c>
      <c r="K2128" s="10" t="s">
        <v>1351</v>
      </c>
    </row>
    <row r="2129" spans="1:11" ht="12" hidden="1" customHeight="1">
      <c r="A2129" s="10" t="s">
        <v>60</v>
      </c>
      <c r="B2129" s="10" t="s">
        <v>42</v>
      </c>
      <c r="C2129" s="10" t="s">
        <v>336</v>
      </c>
      <c r="D2129" s="10" t="s">
        <v>42</v>
      </c>
      <c r="E2129" s="11">
        <v>1710558</v>
      </c>
      <c r="F2129" s="10" t="s">
        <v>6680</v>
      </c>
      <c r="G2129" s="10" t="s">
        <v>6681</v>
      </c>
      <c r="H2129" s="10" t="s">
        <v>6682</v>
      </c>
      <c r="I2129" s="11">
        <v>32.057077999999997</v>
      </c>
      <c r="J2129" s="11">
        <v>44.343131999999997</v>
      </c>
      <c r="K2129" s="10" t="s">
        <v>1351</v>
      </c>
    </row>
    <row r="2130" spans="1:11" ht="12" hidden="1" customHeight="1">
      <c r="A2130" s="10" t="s">
        <v>60</v>
      </c>
      <c r="B2130" s="10" t="s">
        <v>42</v>
      </c>
      <c r="C2130" s="10" t="s">
        <v>336</v>
      </c>
      <c r="D2130" s="10" t="s">
        <v>42</v>
      </c>
      <c r="E2130" s="11">
        <v>1710508</v>
      </c>
      <c r="F2130" s="10" t="s">
        <v>1215</v>
      </c>
      <c r="G2130" s="10" t="s">
        <v>672</v>
      </c>
      <c r="H2130" s="10" t="s">
        <v>6683</v>
      </c>
      <c r="I2130" s="11">
        <v>32.01426</v>
      </c>
      <c r="J2130" s="11">
        <v>44.241010000000003</v>
      </c>
      <c r="K2130" s="10" t="s">
        <v>1351</v>
      </c>
    </row>
    <row r="2131" spans="1:11" ht="12" hidden="1" customHeight="1">
      <c r="A2131" s="10" t="s">
        <v>60</v>
      </c>
      <c r="B2131" s="10" t="s">
        <v>42</v>
      </c>
      <c r="C2131" s="10" t="s">
        <v>336</v>
      </c>
      <c r="D2131" s="10" t="s">
        <v>42</v>
      </c>
      <c r="E2131" s="11">
        <v>1710595</v>
      </c>
      <c r="F2131" s="10" t="s">
        <v>1216</v>
      </c>
      <c r="G2131" s="10" t="s">
        <v>673</v>
      </c>
      <c r="H2131" s="10" t="s">
        <v>6684</v>
      </c>
      <c r="I2131" s="11">
        <v>32.332551000000002</v>
      </c>
      <c r="J2131" s="11">
        <v>44.298073000000002</v>
      </c>
      <c r="K2131" s="10" t="s">
        <v>1351</v>
      </c>
    </row>
    <row r="2132" spans="1:11" ht="12" hidden="1" customHeight="1">
      <c r="A2132" s="10" t="s">
        <v>60</v>
      </c>
      <c r="B2132" s="10" t="s">
        <v>42</v>
      </c>
      <c r="C2132" s="10" t="s">
        <v>336</v>
      </c>
      <c r="D2132" s="10" t="s">
        <v>42</v>
      </c>
      <c r="E2132" s="11">
        <v>1710587</v>
      </c>
      <c r="F2132" s="10" t="s">
        <v>1217</v>
      </c>
      <c r="G2132" s="10" t="s">
        <v>674</v>
      </c>
      <c r="H2132" s="10" t="s">
        <v>6685</v>
      </c>
      <c r="I2132" s="11">
        <v>32.049045999999997</v>
      </c>
      <c r="J2132" s="11">
        <v>44.316761999999997</v>
      </c>
      <c r="K2132" s="10" t="s">
        <v>1351</v>
      </c>
    </row>
    <row r="2133" spans="1:11" ht="12" hidden="1" customHeight="1">
      <c r="A2133" s="10" t="s">
        <v>60</v>
      </c>
      <c r="B2133" s="10" t="s">
        <v>42</v>
      </c>
      <c r="C2133" s="10" t="s">
        <v>336</v>
      </c>
      <c r="D2133" s="10" t="s">
        <v>42</v>
      </c>
      <c r="E2133" s="11">
        <v>1710535</v>
      </c>
      <c r="F2133" s="10" t="s">
        <v>1218</v>
      </c>
      <c r="G2133" s="10" t="s">
        <v>675</v>
      </c>
      <c r="H2133" s="10" t="s">
        <v>6686</v>
      </c>
      <c r="I2133" s="11">
        <v>31.957595000000001</v>
      </c>
      <c r="J2133" s="11">
        <v>44.396844999999999</v>
      </c>
      <c r="K2133" s="10" t="s">
        <v>1351</v>
      </c>
    </row>
    <row r="2134" spans="1:11" ht="12" hidden="1" customHeight="1">
      <c r="A2134" s="10" t="s">
        <v>60</v>
      </c>
      <c r="B2134" s="10" t="s">
        <v>42</v>
      </c>
      <c r="C2134" s="10" t="s">
        <v>336</v>
      </c>
      <c r="D2134" s="10" t="s">
        <v>42</v>
      </c>
      <c r="E2134" s="11">
        <v>1710586</v>
      </c>
      <c r="F2134" s="10" t="s">
        <v>6687</v>
      </c>
      <c r="G2134" s="10" t="s">
        <v>6688</v>
      </c>
      <c r="H2134" s="10" t="s">
        <v>6689</v>
      </c>
      <c r="I2134" s="11">
        <v>32.092205999999997</v>
      </c>
      <c r="J2134" s="11">
        <v>44.338070000000002</v>
      </c>
      <c r="K2134" s="10" t="s">
        <v>1351</v>
      </c>
    </row>
    <row r="2135" spans="1:11" ht="12" hidden="1" customHeight="1">
      <c r="A2135" s="10" t="s">
        <v>60</v>
      </c>
      <c r="B2135" s="10" t="s">
        <v>42</v>
      </c>
      <c r="C2135" s="10" t="s">
        <v>336</v>
      </c>
      <c r="D2135" s="10" t="s">
        <v>42</v>
      </c>
      <c r="E2135" s="11">
        <v>1710077</v>
      </c>
      <c r="F2135" s="10" t="s">
        <v>6690</v>
      </c>
      <c r="G2135" s="10" t="s">
        <v>6691</v>
      </c>
      <c r="H2135" s="10" t="s">
        <v>6692</v>
      </c>
      <c r="I2135" s="11">
        <v>31.989722</v>
      </c>
      <c r="J2135" s="11">
        <v>44.326943999999997</v>
      </c>
      <c r="K2135" s="10" t="s">
        <v>1351</v>
      </c>
    </row>
    <row r="2136" spans="1:11" ht="12" hidden="1" customHeight="1">
      <c r="A2136" s="10" t="s">
        <v>60</v>
      </c>
      <c r="B2136" s="10" t="s">
        <v>42</v>
      </c>
      <c r="C2136" s="10" t="s">
        <v>336</v>
      </c>
      <c r="D2136" s="10" t="s">
        <v>42</v>
      </c>
      <c r="E2136" s="11">
        <v>1710069</v>
      </c>
      <c r="F2136" s="10" t="s">
        <v>6693</v>
      </c>
      <c r="G2136" s="10" t="s">
        <v>6694</v>
      </c>
      <c r="H2136" s="10" t="s">
        <v>6695</v>
      </c>
      <c r="I2136" s="11">
        <v>31.985833</v>
      </c>
      <c r="J2136" s="11">
        <v>44.329166999999998</v>
      </c>
      <c r="K2136" s="10" t="s">
        <v>1351</v>
      </c>
    </row>
    <row r="2137" spans="1:11" ht="12" hidden="1" customHeight="1">
      <c r="A2137" s="10" t="s">
        <v>60</v>
      </c>
      <c r="B2137" s="10" t="s">
        <v>42</v>
      </c>
      <c r="C2137" s="10" t="s">
        <v>336</v>
      </c>
      <c r="D2137" s="10" t="s">
        <v>42</v>
      </c>
      <c r="E2137" s="11">
        <v>1710066</v>
      </c>
      <c r="F2137" s="10" t="s">
        <v>6696</v>
      </c>
      <c r="G2137" s="10" t="s">
        <v>6697</v>
      </c>
      <c r="H2137" s="10" t="s">
        <v>6698</v>
      </c>
      <c r="I2137" s="11">
        <v>31.984999999999999</v>
      </c>
      <c r="J2137" s="11">
        <v>44.327500000000001</v>
      </c>
      <c r="K2137" s="10" t="s">
        <v>1351</v>
      </c>
    </row>
    <row r="2138" spans="1:11" ht="12" hidden="1" customHeight="1">
      <c r="A2138" s="10" t="s">
        <v>60</v>
      </c>
      <c r="B2138" s="10" t="s">
        <v>42</v>
      </c>
      <c r="C2138" s="10" t="s">
        <v>336</v>
      </c>
      <c r="D2138" s="10" t="s">
        <v>42</v>
      </c>
      <c r="E2138" s="11">
        <v>1710165</v>
      </c>
      <c r="F2138" s="10" t="s">
        <v>6699</v>
      </c>
      <c r="G2138" s="10" t="s">
        <v>6700</v>
      </c>
      <c r="H2138" s="10" t="s">
        <v>6701</v>
      </c>
      <c r="I2138" s="11">
        <v>32.028610999999998</v>
      </c>
      <c r="J2138" s="11">
        <v>44.314166999999998</v>
      </c>
      <c r="K2138" s="10" t="s">
        <v>1351</v>
      </c>
    </row>
    <row r="2139" spans="1:11" ht="12" hidden="1" customHeight="1">
      <c r="A2139" s="10" t="s">
        <v>60</v>
      </c>
      <c r="B2139" s="10" t="s">
        <v>42</v>
      </c>
      <c r="C2139" s="10" t="s">
        <v>336</v>
      </c>
      <c r="D2139" s="10" t="s">
        <v>42</v>
      </c>
      <c r="E2139" s="11">
        <v>1710461</v>
      </c>
      <c r="F2139" s="10" t="s">
        <v>1219</v>
      </c>
      <c r="G2139" s="10" t="s">
        <v>499</v>
      </c>
      <c r="H2139" s="10" t="s">
        <v>2638</v>
      </c>
      <c r="I2139" s="11">
        <v>32.015276999999998</v>
      </c>
      <c r="J2139" s="11">
        <v>44.32</v>
      </c>
      <c r="K2139" s="10" t="s">
        <v>1351</v>
      </c>
    </row>
    <row r="2140" spans="1:11" ht="12" hidden="1" customHeight="1">
      <c r="A2140" s="10" t="s">
        <v>60</v>
      </c>
      <c r="B2140" s="10" t="s">
        <v>42</v>
      </c>
      <c r="C2140" s="10" t="s">
        <v>336</v>
      </c>
      <c r="D2140" s="10" t="s">
        <v>42</v>
      </c>
      <c r="E2140" s="11">
        <v>1710089</v>
      </c>
      <c r="F2140" s="10" t="s">
        <v>6702</v>
      </c>
      <c r="G2140" s="10" t="s">
        <v>6703</v>
      </c>
      <c r="H2140" s="10" t="s">
        <v>6704</v>
      </c>
      <c r="I2140" s="11">
        <v>31.994721999999999</v>
      </c>
      <c r="J2140" s="11">
        <v>44.346111000000001</v>
      </c>
      <c r="K2140" s="10" t="s">
        <v>1351</v>
      </c>
    </row>
    <row r="2141" spans="1:11" ht="12" hidden="1" customHeight="1">
      <c r="A2141" s="10" t="s">
        <v>60</v>
      </c>
      <c r="B2141" s="10" t="s">
        <v>42</v>
      </c>
      <c r="C2141" s="10" t="s">
        <v>336</v>
      </c>
      <c r="D2141" s="10" t="s">
        <v>42</v>
      </c>
      <c r="E2141" s="11">
        <v>1710571</v>
      </c>
      <c r="F2141" s="10" t="s">
        <v>6705</v>
      </c>
      <c r="G2141" s="10" t="s">
        <v>6706</v>
      </c>
      <c r="H2141" s="10" t="s">
        <v>6707</v>
      </c>
      <c r="I2141" s="11">
        <v>32.037900999999998</v>
      </c>
      <c r="J2141" s="11">
        <v>44.347662999999997</v>
      </c>
      <c r="K2141" s="10" t="s">
        <v>1351</v>
      </c>
    </row>
    <row r="2142" spans="1:11" ht="12" hidden="1" customHeight="1">
      <c r="A2142" s="10" t="s">
        <v>60</v>
      </c>
      <c r="B2142" s="10" t="s">
        <v>42</v>
      </c>
      <c r="C2142" s="10" t="s">
        <v>336</v>
      </c>
      <c r="D2142" s="10" t="s">
        <v>42</v>
      </c>
      <c r="E2142" s="11">
        <v>1710578</v>
      </c>
      <c r="F2142" s="10" t="s">
        <v>6708</v>
      </c>
      <c r="G2142" s="10" t="s">
        <v>6709</v>
      </c>
      <c r="H2142" s="10" t="s">
        <v>6710</v>
      </c>
      <c r="I2142" s="11">
        <v>32.042088999999997</v>
      </c>
      <c r="J2142" s="11">
        <v>44.346004999999998</v>
      </c>
      <c r="K2142" s="10" t="s">
        <v>1351</v>
      </c>
    </row>
    <row r="2143" spans="1:11" ht="12" hidden="1" customHeight="1">
      <c r="A2143" s="10" t="s">
        <v>60</v>
      </c>
      <c r="B2143" s="10" t="s">
        <v>42</v>
      </c>
      <c r="C2143" s="10" t="s">
        <v>336</v>
      </c>
      <c r="D2143" s="10" t="s">
        <v>42</v>
      </c>
      <c r="E2143" s="11">
        <v>1710568</v>
      </c>
      <c r="F2143" s="10" t="s">
        <v>6711</v>
      </c>
      <c r="G2143" s="10" t="s">
        <v>6712</v>
      </c>
      <c r="H2143" s="10" t="s">
        <v>6713</v>
      </c>
      <c r="I2143" s="11">
        <v>32.051881999999999</v>
      </c>
      <c r="J2143" s="11">
        <v>44.350594999999998</v>
      </c>
      <c r="K2143" s="10" t="s">
        <v>1351</v>
      </c>
    </row>
    <row r="2144" spans="1:11" ht="12" hidden="1" customHeight="1">
      <c r="A2144" s="10" t="s">
        <v>60</v>
      </c>
      <c r="B2144" s="10" t="s">
        <v>42</v>
      </c>
      <c r="C2144" s="10" t="s">
        <v>336</v>
      </c>
      <c r="D2144" s="10" t="s">
        <v>42</v>
      </c>
      <c r="E2144" s="11">
        <v>1710520</v>
      </c>
      <c r="F2144" s="10" t="s">
        <v>1220</v>
      </c>
      <c r="G2144" s="10" t="s">
        <v>677</v>
      </c>
      <c r="H2144" s="10" t="s">
        <v>6714</v>
      </c>
      <c r="I2144" s="11">
        <v>32.00459</v>
      </c>
      <c r="J2144" s="11">
        <v>44.191310000000001</v>
      </c>
      <c r="K2144" s="10" t="s">
        <v>1351</v>
      </c>
    </row>
    <row r="2145" spans="1:11" ht="12" hidden="1" customHeight="1">
      <c r="A2145" s="10" t="s">
        <v>60</v>
      </c>
      <c r="B2145" s="10" t="s">
        <v>42</v>
      </c>
      <c r="C2145" s="10" t="s">
        <v>336</v>
      </c>
      <c r="D2145" s="10" t="s">
        <v>42</v>
      </c>
      <c r="E2145" s="11">
        <v>1710534</v>
      </c>
      <c r="F2145" s="10" t="s">
        <v>1221</v>
      </c>
      <c r="G2145" s="10" t="s">
        <v>678</v>
      </c>
      <c r="H2145" s="10" t="s">
        <v>6715</v>
      </c>
      <c r="I2145" s="11">
        <v>32.058328000000003</v>
      </c>
      <c r="J2145" s="11">
        <v>44.329537000000002</v>
      </c>
      <c r="K2145" s="10" t="s">
        <v>1351</v>
      </c>
    </row>
    <row r="2146" spans="1:11" ht="12" hidden="1" customHeight="1">
      <c r="A2146" s="10" t="s">
        <v>60</v>
      </c>
      <c r="B2146" s="10" t="s">
        <v>42</v>
      </c>
      <c r="C2146" s="10" t="s">
        <v>336</v>
      </c>
      <c r="D2146" s="10" t="s">
        <v>42</v>
      </c>
      <c r="E2146" s="11">
        <v>1710574</v>
      </c>
      <c r="F2146" s="10" t="s">
        <v>6716</v>
      </c>
      <c r="G2146" s="10" t="s">
        <v>6717</v>
      </c>
      <c r="H2146" s="10" t="s">
        <v>6718</v>
      </c>
      <c r="I2146" s="11">
        <v>32.043140999999999</v>
      </c>
      <c r="J2146" s="11">
        <v>44.335353499999997</v>
      </c>
      <c r="K2146" s="10" t="s">
        <v>1351</v>
      </c>
    </row>
    <row r="2147" spans="1:11" ht="12" hidden="1" customHeight="1">
      <c r="A2147" s="10" t="s">
        <v>60</v>
      </c>
      <c r="B2147" s="10" t="s">
        <v>42</v>
      </c>
      <c r="C2147" s="10" t="s">
        <v>336</v>
      </c>
      <c r="D2147" s="10" t="s">
        <v>42</v>
      </c>
      <c r="E2147" s="11">
        <v>1710575</v>
      </c>
      <c r="F2147" s="10" t="s">
        <v>6719</v>
      </c>
      <c r="G2147" s="10" t="s">
        <v>6720</v>
      </c>
      <c r="H2147" s="10" t="s">
        <v>6721</v>
      </c>
      <c r="I2147" s="11">
        <v>32.045360000000002</v>
      </c>
      <c r="J2147" s="11">
        <v>44.339140999999998</v>
      </c>
      <c r="K2147" s="10" t="s">
        <v>1351</v>
      </c>
    </row>
    <row r="2148" spans="1:11" ht="12" hidden="1" customHeight="1">
      <c r="A2148" s="10" t="s">
        <v>60</v>
      </c>
      <c r="B2148" s="10" t="s">
        <v>42</v>
      </c>
      <c r="C2148" s="10" t="s">
        <v>336</v>
      </c>
      <c r="D2148" s="10" t="s">
        <v>42</v>
      </c>
      <c r="E2148" s="11">
        <v>1710564</v>
      </c>
      <c r="F2148" s="10" t="s">
        <v>6722</v>
      </c>
      <c r="G2148" s="10" t="s">
        <v>6723</v>
      </c>
      <c r="H2148" s="10" t="s">
        <v>6724</v>
      </c>
      <c r="I2148" s="11">
        <v>32.060360000000003</v>
      </c>
      <c r="J2148" s="11">
        <v>44.336244999999998</v>
      </c>
      <c r="K2148" s="10" t="s">
        <v>1351</v>
      </c>
    </row>
    <row r="2149" spans="1:11" ht="12" hidden="1" customHeight="1">
      <c r="A2149" s="10" t="s">
        <v>60</v>
      </c>
      <c r="B2149" s="10" t="s">
        <v>42</v>
      </c>
      <c r="C2149" s="10" t="s">
        <v>336</v>
      </c>
      <c r="D2149" s="10" t="s">
        <v>42</v>
      </c>
      <c r="E2149" s="11">
        <v>1710570</v>
      </c>
      <c r="F2149" s="10" t="s">
        <v>6725</v>
      </c>
      <c r="G2149" s="10" t="s">
        <v>6726</v>
      </c>
      <c r="H2149" s="10" t="s">
        <v>6727</v>
      </c>
      <c r="I2149" s="11">
        <v>32.062798999999998</v>
      </c>
      <c r="J2149" s="11">
        <v>44.343653000000003</v>
      </c>
      <c r="K2149" s="10" t="s">
        <v>1351</v>
      </c>
    </row>
    <row r="2150" spans="1:11" ht="12" hidden="1" customHeight="1">
      <c r="A2150" s="10" t="s">
        <v>60</v>
      </c>
      <c r="B2150" s="10" t="s">
        <v>42</v>
      </c>
      <c r="C2150" s="10" t="s">
        <v>336</v>
      </c>
      <c r="D2150" s="10" t="s">
        <v>42</v>
      </c>
      <c r="E2150" s="11">
        <v>1710594</v>
      </c>
      <c r="F2150" s="10" t="s">
        <v>1222</v>
      </c>
      <c r="G2150" s="10" t="s">
        <v>679</v>
      </c>
      <c r="H2150" s="10" t="s">
        <v>6728</v>
      </c>
      <c r="I2150" s="11">
        <v>32.318961000000002</v>
      </c>
      <c r="J2150" s="11">
        <v>44.275243000000003</v>
      </c>
      <c r="K2150" s="10" t="s">
        <v>1351</v>
      </c>
    </row>
    <row r="2151" spans="1:11" ht="12" hidden="1" customHeight="1">
      <c r="A2151" s="10" t="s">
        <v>60</v>
      </c>
      <c r="B2151" s="10" t="s">
        <v>42</v>
      </c>
      <c r="C2151" s="10" t="s">
        <v>336</v>
      </c>
      <c r="D2151" s="10" t="s">
        <v>42</v>
      </c>
      <c r="E2151" s="11">
        <v>1710072</v>
      </c>
      <c r="F2151" s="10" t="s">
        <v>1223</v>
      </c>
      <c r="G2151" s="10" t="s">
        <v>680</v>
      </c>
      <c r="H2151" s="10" t="s">
        <v>6729</v>
      </c>
      <c r="I2151" s="11">
        <v>31.987221999999999</v>
      </c>
      <c r="J2151" s="11">
        <v>44.361944000000001</v>
      </c>
      <c r="K2151" s="10" t="s">
        <v>1351</v>
      </c>
    </row>
    <row r="2152" spans="1:11" ht="12" hidden="1" customHeight="1">
      <c r="A2152" s="10" t="s">
        <v>60</v>
      </c>
      <c r="B2152" s="10" t="s">
        <v>42</v>
      </c>
      <c r="C2152" s="10" t="s">
        <v>336</v>
      </c>
      <c r="D2152" s="10" t="s">
        <v>42</v>
      </c>
      <c r="E2152" s="11">
        <v>1710147</v>
      </c>
      <c r="F2152" s="10" t="s">
        <v>6730</v>
      </c>
      <c r="G2152" s="10" t="s">
        <v>6731</v>
      </c>
      <c r="H2152" s="10" t="s">
        <v>6732</v>
      </c>
      <c r="I2152" s="11">
        <v>32.021388999999999</v>
      </c>
      <c r="J2152" s="11">
        <v>44.326388999999999</v>
      </c>
      <c r="K2152" s="10" t="s">
        <v>1351</v>
      </c>
    </row>
    <row r="2153" spans="1:11" ht="12" hidden="1" customHeight="1">
      <c r="A2153" s="10" t="s">
        <v>60</v>
      </c>
      <c r="B2153" s="10" t="s">
        <v>42</v>
      </c>
      <c r="C2153" s="10" t="s">
        <v>336</v>
      </c>
      <c r="D2153" s="10" t="s">
        <v>42</v>
      </c>
      <c r="E2153" s="11">
        <v>1710100</v>
      </c>
      <c r="F2153" s="10" t="s">
        <v>6733</v>
      </c>
      <c r="G2153" s="10" t="s">
        <v>6734</v>
      </c>
      <c r="H2153" s="10" t="s">
        <v>6735</v>
      </c>
      <c r="I2153" s="11">
        <v>31.999721999999998</v>
      </c>
      <c r="J2153" s="11">
        <v>44.354444000000001</v>
      </c>
      <c r="K2153" s="10" t="s">
        <v>1351</v>
      </c>
    </row>
    <row r="2154" spans="1:11" ht="12" hidden="1" customHeight="1">
      <c r="A2154" s="10" t="s">
        <v>60</v>
      </c>
      <c r="B2154" s="10" t="s">
        <v>42</v>
      </c>
      <c r="C2154" s="10" t="s">
        <v>336</v>
      </c>
      <c r="D2154" s="10" t="s">
        <v>42</v>
      </c>
      <c r="E2154" s="11">
        <v>1710222</v>
      </c>
      <c r="F2154" s="10" t="s">
        <v>1224</v>
      </c>
      <c r="G2154" s="10" t="s">
        <v>681</v>
      </c>
      <c r="H2154" s="10" t="s">
        <v>6736</v>
      </c>
      <c r="I2154" s="11">
        <v>32.048611000000001</v>
      </c>
      <c r="J2154" s="11">
        <v>44.318610999999997</v>
      </c>
      <c r="K2154" s="10" t="s">
        <v>1351</v>
      </c>
    </row>
    <row r="2155" spans="1:11" ht="12" hidden="1" customHeight="1">
      <c r="A2155" s="10" t="s">
        <v>60</v>
      </c>
      <c r="B2155" s="10" t="s">
        <v>42</v>
      </c>
      <c r="C2155" s="10" t="s">
        <v>336</v>
      </c>
      <c r="D2155" s="10" t="s">
        <v>42</v>
      </c>
      <c r="E2155" s="11">
        <v>1710188</v>
      </c>
      <c r="F2155" s="10" t="s">
        <v>6737</v>
      </c>
      <c r="G2155" s="10" t="s">
        <v>6738</v>
      </c>
      <c r="H2155" s="10" t="s">
        <v>6739</v>
      </c>
      <c r="I2155" s="11">
        <v>32.036667000000001</v>
      </c>
      <c r="J2155" s="11">
        <v>44.313889000000003</v>
      </c>
      <c r="K2155" s="10" t="s">
        <v>1351</v>
      </c>
    </row>
    <row r="2156" spans="1:11" ht="12" hidden="1" customHeight="1">
      <c r="A2156" s="10" t="s">
        <v>60</v>
      </c>
      <c r="B2156" s="10" t="s">
        <v>42</v>
      </c>
      <c r="C2156" s="10" t="s">
        <v>336</v>
      </c>
      <c r="D2156" s="10" t="s">
        <v>42</v>
      </c>
      <c r="E2156" s="11">
        <v>1710231</v>
      </c>
      <c r="F2156" s="10" t="s">
        <v>6740</v>
      </c>
      <c r="G2156" s="10" t="s">
        <v>6741</v>
      </c>
      <c r="H2156" s="10" t="s">
        <v>6742</v>
      </c>
      <c r="I2156" s="11">
        <v>32.051110999999999</v>
      </c>
      <c r="J2156" s="11">
        <v>44.313333</v>
      </c>
      <c r="K2156" s="10" t="s">
        <v>1351</v>
      </c>
    </row>
    <row r="2157" spans="1:11" ht="12" hidden="1" customHeight="1">
      <c r="A2157" s="10" t="s">
        <v>60</v>
      </c>
      <c r="B2157" s="10" t="s">
        <v>42</v>
      </c>
      <c r="C2157" s="10" t="s">
        <v>336</v>
      </c>
      <c r="D2157" s="10" t="s">
        <v>42</v>
      </c>
      <c r="E2157" s="11">
        <v>1710588</v>
      </c>
      <c r="F2157" s="10" t="s">
        <v>6743</v>
      </c>
      <c r="G2157" s="10" t="s">
        <v>6744</v>
      </c>
      <c r="H2157" s="10" t="s">
        <v>6745</v>
      </c>
      <c r="I2157" s="11">
        <v>32.037135999999997</v>
      </c>
      <c r="J2157" s="11">
        <v>44.329698999999998</v>
      </c>
      <c r="K2157" s="10" t="s">
        <v>1351</v>
      </c>
    </row>
    <row r="2158" spans="1:11" ht="12" hidden="1" customHeight="1">
      <c r="A2158" s="10" t="s">
        <v>60</v>
      </c>
      <c r="B2158" s="10" t="s">
        <v>42</v>
      </c>
      <c r="C2158" s="10" t="s">
        <v>336</v>
      </c>
      <c r="D2158" s="10" t="s">
        <v>42</v>
      </c>
      <c r="E2158" s="11">
        <v>1710183</v>
      </c>
      <c r="F2158" s="10" t="s">
        <v>6746</v>
      </c>
      <c r="G2158" s="10" t="s">
        <v>6747</v>
      </c>
      <c r="H2158" s="10" t="s">
        <v>6748</v>
      </c>
      <c r="I2158" s="11">
        <v>32.034999999999997</v>
      </c>
      <c r="J2158" s="11">
        <v>44.333333000000003</v>
      </c>
      <c r="K2158" s="10" t="s">
        <v>1351</v>
      </c>
    </row>
    <row r="2159" spans="1:11" ht="12" hidden="1" customHeight="1">
      <c r="A2159" s="10" t="s">
        <v>60</v>
      </c>
      <c r="B2159" s="10" t="s">
        <v>42</v>
      </c>
      <c r="C2159" s="10" t="s">
        <v>336</v>
      </c>
      <c r="D2159" s="10" t="s">
        <v>42</v>
      </c>
      <c r="E2159" s="11">
        <v>1710244</v>
      </c>
      <c r="F2159" s="10" t="s">
        <v>6749</v>
      </c>
      <c r="G2159" s="10" t="s">
        <v>6750</v>
      </c>
      <c r="H2159" s="10" t="s">
        <v>6751</v>
      </c>
      <c r="I2159" s="11">
        <v>32.055</v>
      </c>
      <c r="J2159" s="11">
        <v>44.327500000000001</v>
      </c>
      <c r="K2159" s="10" t="s">
        <v>1351</v>
      </c>
    </row>
    <row r="2160" spans="1:11" ht="12" hidden="1" customHeight="1">
      <c r="A2160" s="10" t="s">
        <v>60</v>
      </c>
      <c r="B2160" s="10" t="s">
        <v>42</v>
      </c>
      <c r="C2160" s="10" t="s">
        <v>336</v>
      </c>
      <c r="D2160" s="10" t="s">
        <v>42</v>
      </c>
      <c r="E2160" s="11">
        <v>1710240</v>
      </c>
      <c r="F2160" s="10" t="s">
        <v>6752</v>
      </c>
      <c r="G2160" s="10" t="s">
        <v>6753</v>
      </c>
      <c r="H2160" s="10" t="s">
        <v>6754</v>
      </c>
      <c r="I2160" s="11">
        <v>32.052500000000002</v>
      </c>
      <c r="J2160" s="11">
        <v>44.326388999999999</v>
      </c>
      <c r="K2160" s="10" t="s">
        <v>1351</v>
      </c>
    </row>
    <row r="2161" spans="1:11" ht="12" hidden="1" customHeight="1">
      <c r="A2161" s="10" t="s">
        <v>60</v>
      </c>
      <c r="B2161" s="10" t="s">
        <v>42</v>
      </c>
      <c r="C2161" s="10" t="s">
        <v>336</v>
      </c>
      <c r="D2161" s="10" t="s">
        <v>42</v>
      </c>
      <c r="E2161" s="11">
        <v>1710593</v>
      </c>
      <c r="F2161" s="10" t="s">
        <v>1225</v>
      </c>
      <c r="G2161" s="10" t="s">
        <v>682</v>
      </c>
      <c r="H2161" s="10" t="s">
        <v>6755</v>
      </c>
      <c r="I2161" s="11">
        <v>32.103433000000003</v>
      </c>
      <c r="J2161" s="11">
        <v>44.325766999999999</v>
      </c>
      <c r="K2161" s="10" t="s">
        <v>1351</v>
      </c>
    </row>
    <row r="2162" spans="1:11" ht="12" hidden="1" customHeight="1">
      <c r="A2162" s="10" t="s">
        <v>60</v>
      </c>
      <c r="B2162" s="10" t="s">
        <v>42</v>
      </c>
      <c r="C2162" s="10" t="s">
        <v>336</v>
      </c>
      <c r="D2162" s="10" t="s">
        <v>42</v>
      </c>
      <c r="E2162" s="11">
        <v>1710452</v>
      </c>
      <c r="F2162" s="10" t="s">
        <v>1226</v>
      </c>
      <c r="G2162" s="10" t="s">
        <v>683</v>
      </c>
      <c r="H2162" s="10" t="s">
        <v>6756</v>
      </c>
      <c r="I2162" s="11">
        <v>31.991944</v>
      </c>
      <c r="J2162" s="11">
        <v>44.309165999999998</v>
      </c>
      <c r="K2162" s="10" t="s">
        <v>1351</v>
      </c>
    </row>
    <row r="2163" spans="1:11" ht="12" hidden="1" customHeight="1">
      <c r="A2163" s="10" t="s">
        <v>63</v>
      </c>
      <c r="B2163" s="10" t="s">
        <v>44</v>
      </c>
      <c r="C2163" s="10" t="s">
        <v>338</v>
      </c>
      <c r="D2163" s="10" t="s">
        <v>35</v>
      </c>
      <c r="E2163" s="11">
        <v>1811158</v>
      </c>
      <c r="F2163" s="10" t="s">
        <v>6757</v>
      </c>
      <c r="G2163" s="10" t="s">
        <v>6758</v>
      </c>
      <c r="H2163" s="10" t="s">
        <v>6759</v>
      </c>
      <c r="I2163" s="11">
        <v>35.081696999999998</v>
      </c>
      <c r="J2163" s="11">
        <v>43.522956999999998</v>
      </c>
      <c r="K2163" s="10" t="s">
        <v>1351</v>
      </c>
    </row>
    <row r="2164" spans="1:11" ht="12" hidden="1" customHeight="1">
      <c r="A2164" s="10" t="s">
        <v>63</v>
      </c>
      <c r="B2164" s="10" t="s">
        <v>44</v>
      </c>
      <c r="C2164" s="10" t="s">
        <v>338</v>
      </c>
      <c r="D2164" s="10" t="s">
        <v>35</v>
      </c>
      <c r="E2164" s="11">
        <v>1811159</v>
      </c>
      <c r="F2164" s="10" t="s">
        <v>6760</v>
      </c>
      <c r="G2164" s="10" t="s">
        <v>6761</v>
      </c>
      <c r="H2164" s="10" t="s">
        <v>6762</v>
      </c>
      <c r="I2164" s="11">
        <v>35.090910999999998</v>
      </c>
      <c r="J2164" s="11">
        <v>43.519889999999997</v>
      </c>
      <c r="K2164" s="10" t="s">
        <v>1351</v>
      </c>
    </row>
    <row r="2165" spans="1:11" ht="12" hidden="1" customHeight="1">
      <c r="A2165" s="10" t="s">
        <v>63</v>
      </c>
      <c r="B2165" s="10" t="s">
        <v>44</v>
      </c>
      <c r="C2165" s="10" t="s">
        <v>340</v>
      </c>
      <c r="D2165" s="10" t="s">
        <v>32</v>
      </c>
      <c r="E2165" s="11">
        <v>1810962</v>
      </c>
      <c r="F2165" s="10" t="s">
        <v>6763</v>
      </c>
      <c r="G2165" s="10" t="s">
        <v>6764</v>
      </c>
      <c r="H2165" s="10" t="s">
        <v>6765</v>
      </c>
      <c r="I2165" s="11">
        <v>34.038702999999998</v>
      </c>
      <c r="J2165" s="11">
        <v>44.118729999999999</v>
      </c>
      <c r="K2165" s="10" t="s">
        <v>1351</v>
      </c>
    </row>
    <row r="2166" spans="1:11" ht="12" hidden="1" customHeight="1">
      <c r="A2166" s="10" t="s">
        <v>63</v>
      </c>
      <c r="B2166" s="10" t="s">
        <v>44</v>
      </c>
      <c r="C2166" s="10" t="s">
        <v>340</v>
      </c>
      <c r="D2166" s="10" t="s">
        <v>32</v>
      </c>
      <c r="E2166" s="11">
        <v>1811090</v>
      </c>
      <c r="F2166" s="10" t="s">
        <v>6766</v>
      </c>
      <c r="G2166" s="10" t="s">
        <v>6767</v>
      </c>
      <c r="H2166" s="10" t="s">
        <v>6768</v>
      </c>
      <c r="I2166" s="11">
        <v>34.065505000000002</v>
      </c>
      <c r="J2166" s="11">
        <v>43.993104000000002</v>
      </c>
      <c r="K2166" s="10" t="s">
        <v>1351</v>
      </c>
    </row>
    <row r="2167" spans="1:11" ht="12" hidden="1" customHeight="1">
      <c r="A2167" s="10" t="s">
        <v>63</v>
      </c>
      <c r="B2167" s="10" t="s">
        <v>44</v>
      </c>
      <c r="C2167" s="10" t="s">
        <v>340</v>
      </c>
      <c r="D2167" s="10" t="s">
        <v>32</v>
      </c>
      <c r="E2167" s="11">
        <v>1810971</v>
      </c>
      <c r="F2167" s="10" t="s">
        <v>6769</v>
      </c>
      <c r="G2167" s="10" t="s">
        <v>6770</v>
      </c>
      <c r="H2167" s="10" t="s">
        <v>6771</v>
      </c>
      <c r="I2167" s="11">
        <v>34.017842000000002</v>
      </c>
      <c r="J2167" s="11">
        <v>44.149777999999998</v>
      </c>
      <c r="K2167" s="10" t="s">
        <v>1351</v>
      </c>
    </row>
    <row r="2168" spans="1:11" ht="12" hidden="1" customHeight="1">
      <c r="A2168" s="10" t="s">
        <v>63</v>
      </c>
      <c r="B2168" s="10" t="s">
        <v>44</v>
      </c>
      <c r="C2168" s="10" t="s">
        <v>343</v>
      </c>
      <c r="D2168" s="10" t="s">
        <v>2867</v>
      </c>
      <c r="E2168" s="11">
        <v>1810937</v>
      </c>
      <c r="F2168" s="10" t="s">
        <v>6772</v>
      </c>
      <c r="G2168" s="10" t="s">
        <v>6773</v>
      </c>
      <c r="H2168" s="10" t="s">
        <v>6774</v>
      </c>
      <c r="I2168" s="11">
        <v>34.476126999999998</v>
      </c>
      <c r="J2168" s="11">
        <v>43.78</v>
      </c>
      <c r="K2168" s="10" t="s">
        <v>1351</v>
      </c>
    </row>
    <row r="2169" spans="1:11" ht="12" hidden="1" customHeight="1">
      <c r="A2169" s="10" t="s">
        <v>63</v>
      </c>
      <c r="B2169" s="10" t="s">
        <v>44</v>
      </c>
      <c r="C2169" s="10" t="s">
        <v>343</v>
      </c>
      <c r="D2169" s="10" t="s">
        <v>2867</v>
      </c>
      <c r="E2169" s="11">
        <v>1810774</v>
      </c>
      <c r="F2169" s="10" t="s">
        <v>6775</v>
      </c>
      <c r="G2169" s="10" t="s">
        <v>6776</v>
      </c>
      <c r="H2169" s="10" t="s">
        <v>6777</v>
      </c>
      <c r="I2169" s="11">
        <v>34.4527</v>
      </c>
      <c r="J2169" s="11">
        <v>43.800199999999997</v>
      </c>
      <c r="K2169" s="10" t="s">
        <v>1351</v>
      </c>
    </row>
    <row r="2170" spans="1:11" ht="12" hidden="1" customHeight="1">
      <c r="A2170" s="10" t="s">
        <v>63</v>
      </c>
      <c r="B2170" s="10" t="s">
        <v>44</v>
      </c>
      <c r="C2170" s="10" t="s">
        <v>343</v>
      </c>
      <c r="D2170" s="10" t="s">
        <v>2867</v>
      </c>
      <c r="E2170" s="11">
        <v>1810930</v>
      </c>
      <c r="F2170" s="10" t="s">
        <v>6778</v>
      </c>
      <c r="G2170" s="10" t="s">
        <v>6779</v>
      </c>
      <c r="H2170" s="10" t="s">
        <v>6780</v>
      </c>
      <c r="I2170" s="11">
        <v>34.445301999999998</v>
      </c>
      <c r="J2170" s="11">
        <v>43.791699999999999</v>
      </c>
      <c r="K2170" s="10" t="s">
        <v>1351</v>
      </c>
    </row>
    <row r="2171" spans="1:11" ht="12" hidden="1" customHeight="1">
      <c r="A2171" s="10" t="s">
        <v>63</v>
      </c>
      <c r="B2171" s="10" t="s">
        <v>44</v>
      </c>
      <c r="C2171" s="10" t="s">
        <v>343</v>
      </c>
      <c r="D2171" s="10" t="s">
        <v>2867</v>
      </c>
      <c r="E2171" s="11">
        <v>1810936</v>
      </c>
      <c r="F2171" s="10" t="s">
        <v>6781</v>
      </c>
      <c r="G2171" s="10" t="s">
        <v>6782</v>
      </c>
      <c r="H2171" s="10" t="s">
        <v>6783</v>
      </c>
      <c r="I2171" s="11">
        <v>34.453000000000003</v>
      </c>
      <c r="J2171" s="11">
        <v>43.799370000000003</v>
      </c>
      <c r="K2171" s="10" t="s">
        <v>1351</v>
      </c>
    </row>
    <row r="2172" spans="1:11" ht="12" hidden="1" customHeight="1">
      <c r="A2172" s="10" t="s">
        <v>63</v>
      </c>
      <c r="B2172" s="10" t="s">
        <v>44</v>
      </c>
      <c r="C2172" s="10" t="s">
        <v>346</v>
      </c>
      <c r="D2172" s="10" t="s">
        <v>6784</v>
      </c>
      <c r="E2172" s="11">
        <v>1811321</v>
      </c>
      <c r="F2172" s="10" t="s">
        <v>6785</v>
      </c>
      <c r="G2172" s="10" t="s">
        <v>3011</v>
      </c>
      <c r="H2172" s="10" t="s">
        <v>6786</v>
      </c>
      <c r="I2172" s="11">
        <v>33.848992000000003</v>
      </c>
      <c r="J2172" s="11">
        <v>44.227631000000002</v>
      </c>
      <c r="K2172" s="10" t="s">
        <v>1351</v>
      </c>
    </row>
    <row r="2173" spans="1:11" ht="12" hidden="1" customHeight="1">
      <c r="A2173" s="10" t="s">
        <v>63</v>
      </c>
      <c r="B2173" s="10" t="s">
        <v>44</v>
      </c>
      <c r="C2173" s="10" t="s">
        <v>346</v>
      </c>
      <c r="D2173" s="10" t="s">
        <v>6784</v>
      </c>
      <c r="E2173" s="11">
        <v>1811313</v>
      </c>
      <c r="F2173" s="10" t="s">
        <v>6787</v>
      </c>
      <c r="G2173" s="10" t="s">
        <v>6788</v>
      </c>
      <c r="H2173" s="10" t="s">
        <v>6789</v>
      </c>
      <c r="I2173" s="11">
        <v>33.850045999999999</v>
      </c>
      <c r="J2173" s="11">
        <v>44.233266999999998</v>
      </c>
      <c r="K2173" s="10" t="s">
        <v>1351</v>
      </c>
    </row>
    <row r="2174" spans="1:11" ht="12" hidden="1" customHeight="1">
      <c r="A2174" s="10" t="s">
        <v>63</v>
      </c>
      <c r="B2174" s="10" t="s">
        <v>44</v>
      </c>
      <c r="C2174" s="10" t="s">
        <v>346</v>
      </c>
      <c r="D2174" s="10" t="s">
        <v>6784</v>
      </c>
      <c r="E2174" s="11">
        <v>1811320</v>
      </c>
      <c r="F2174" s="10" t="s">
        <v>6790</v>
      </c>
      <c r="G2174" s="10" t="s">
        <v>2634</v>
      </c>
      <c r="H2174" s="10" t="s">
        <v>6791</v>
      </c>
      <c r="I2174" s="11">
        <v>33.848992000000003</v>
      </c>
      <c r="J2174" s="11">
        <v>44.229843000000002</v>
      </c>
      <c r="K2174" s="10" t="s">
        <v>1351</v>
      </c>
    </row>
    <row r="2175" spans="1:11" ht="12" hidden="1" customHeight="1">
      <c r="A2175" s="10" t="s">
        <v>63</v>
      </c>
      <c r="B2175" s="10" t="s">
        <v>44</v>
      </c>
      <c r="C2175" s="10" t="s">
        <v>346</v>
      </c>
      <c r="D2175" s="10" t="s">
        <v>6784</v>
      </c>
      <c r="E2175" s="11">
        <v>1811314</v>
      </c>
      <c r="F2175" s="10" t="s">
        <v>6792</v>
      </c>
      <c r="G2175" s="10" t="s">
        <v>6793</v>
      </c>
      <c r="H2175" s="10" t="s">
        <v>6794</v>
      </c>
      <c r="I2175" s="11">
        <v>33.849887000000003</v>
      </c>
      <c r="J2175" s="11">
        <v>44.233375000000002</v>
      </c>
      <c r="K2175" s="10" t="s">
        <v>1351</v>
      </c>
    </row>
    <row r="2176" spans="1:11" ht="12" hidden="1" customHeight="1">
      <c r="A2176" s="10" t="s">
        <v>63</v>
      </c>
      <c r="B2176" s="10" t="s">
        <v>44</v>
      </c>
      <c r="C2176" s="10" t="s">
        <v>348</v>
      </c>
      <c r="D2176" s="10" t="s">
        <v>33</v>
      </c>
      <c r="E2176" s="11">
        <v>1811054</v>
      </c>
      <c r="F2176" s="10" t="s">
        <v>6795</v>
      </c>
      <c r="G2176" s="10" t="s">
        <v>6796</v>
      </c>
      <c r="H2176" s="10" t="s">
        <v>6797</v>
      </c>
      <c r="I2176" s="11">
        <v>34.190978000000001</v>
      </c>
      <c r="J2176" s="11">
        <v>43.912672999999998</v>
      </c>
      <c r="K2176" s="10" t="s">
        <v>1351</v>
      </c>
    </row>
    <row r="2177" spans="1:11" ht="12" hidden="1" customHeight="1">
      <c r="A2177" s="10" t="s">
        <v>63</v>
      </c>
      <c r="B2177" s="10" t="s">
        <v>44</v>
      </c>
      <c r="C2177" s="10" t="s">
        <v>348</v>
      </c>
      <c r="D2177" s="10" t="s">
        <v>33</v>
      </c>
      <c r="E2177" s="11">
        <v>1811053</v>
      </c>
      <c r="F2177" s="10" t="s">
        <v>6798</v>
      </c>
      <c r="G2177" s="10" t="s">
        <v>6799</v>
      </c>
      <c r="H2177" s="10" t="s">
        <v>6800</v>
      </c>
      <c r="I2177" s="11">
        <v>34.184080999999999</v>
      </c>
      <c r="J2177" s="11">
        <v>43.908233000000003</v>
      </c>
      <c r="K2177" s="10" t="s">
        <v>1351</v>
      </c>
    </row>
    <row r="2178" spans="1:11" ht="12" hidden="1" customHeight="1">
      <c r="A2178" s="10" t="s">
        <v>63</v>
      </c>
      <c r="B2178" s="10" t="s">
        <v>44</v>
      </c>
      <c r="C2178" s="10" t="s">
        <v>348</v>
      </c>
      <c r="D2178" s="10" t="s">
        <v>33</v>
      </c>
      <c r="E2178" s="11">
        <v>1811063</v>
      </c>
      <c r="F2178" s="10" t="s">
        <v>6801</v>
      </c>
      <c r="G2178" s="10" t="s">
        <v>6802</v>
      </c>
      <c r="H2178" s="10" t="s">
        <v>6803</v>
      </c>
      <c r="I2178" s="11">
        <v>34.184314000000001</v>
      </c>
      <c r="J2178" s="11">
        <v>43.854762000000001</v>
      </c>
      <c r="K2178" s="10" t="s">
        <v>1351</v>
      </c>
    </row>
    <row r="2179" spans="1:11" ht="12" hidden="1" customHeight="1">
      <c r="A2179" s="10" t="s">
        <v>63</v>
      </c>
      <c r="B2179" s="10" t="s">
        <v>44</v>
      </c>
      <c r="C2179" s="10" t="s">
        <v>348</v>
      </c>
      <c r="D2179" s="10" t="s">
        <v>33</v>
      </c>
      <c r="E2179" s="11">
        <v>1810943</v>
      </c>
      <c r="F2179" s="10" t="s">
        <v>6804</v>
      </c>
      <c r="G2179" s="10" t="s">
        <v>6805</v>
      </c>
      <c r="H2179" s="10" t="s">
        <v>6806</v>
      </c>
      <c r="I2179" s="11">
        <v>34.368115000000003</v>
      </c>
      <c r="J2179" s="11">
        <v>43.660998999999997</v>
      </c>
      <c r="K2179" s="10" t="s">
        <v>1351</v>
      </c>
    </row>
    <row r="2180" spans="1:11" ht="12" hidden="1" customHeight="1">
      <c r="A2180" s="10" t="s">
        <v>63</v>
      </c>
      <c r="B2180" s="10" t="s">
        <v>44</v>
      </c>
      <c r="C2180" s="10" t="s">
        <v>348</v>
      </c>
      <c r="D2180" s="10" t="s">
        <v>33</v>
      </c>
      <c r="E2180" s="11">
        <v>1810866</v>
      </c>
      <c r="F2180" s="10" t="s">
        <v>6807</v>
      </c>
      <c r="G2180" s="10" t="s">
        <v>6808</v>
      </c>
      <c r="H2180" s="10" t="s">
        <v>6809</v>
      </c>
      <c r="I2180" s="11">
        <v>34.206789999999998</v>
      </c>
      <c r="J2180" s="11">
        <v>43.909903999999997</v>
      </c>
      <c r="K2180" s="10" t="s">
        <v>1351</v>
      </c>
    </row>
    <row r="2181" spans="1:11" ht="12" hidden="1" customHeight="1">
      <c r="A2181" s="10" t="s">
        <v>63</v>
      </c>
      <c r="B2181" s="10" t="s">
        <v>44</v>
      </c>
      <c r="C2181" s="10" t="s">
        <v>348</v>
      </c>
      <c r="D2181" s="10" t="s">
        <v>33</v>
      </c>
      <c r="E2181" s="11">
        <v>1810865</v>
      </c>
      <c r="F2181" s="10" t="s">
        <v>6810</v>
      </c>
      <c r="G2181" s="10" t="s">
        <v>6811</v>
      </c>
      <c r="H2181" s="10" t="s">
        <v>6812</v>
      </c>
      <c r="I2181" s="11">
        <v>34.193269000000001</v>
      </c>
      <c r="J2181" s="11">
        <v>43.813490000000002</v>
      </c>
      <c r="K2181" s="10" t="s">
        <v>1351</v>
      </c>
    </row>
    <row r="2182" spans="1:11" ht="12" hidden="1" customHeight="1">
      <c r="A2182" s="10" t="s">
        <v>63</v>
      </c>
      <c r="B2182" s="10" t="s">
        <v>44</v>
      </c>
      <c r="C2182" s="10" t="s">
        <v>348</v>
      </c>
      <c r="D2182" s="10" t="s">
        <v>33</v>
      </c>
      <c r="E2182" s="11">
        <v>1810834</v>
      </c>
      <c r="F2182" s="10" t="s">
        <v>6813</v>
      </c>
      <c r="G2182" s="10" t="s">
        <v>6814</v>
      </c>
      <c r="H2182" s="10" t="s">
        <v>6815</v>
      </c>
      <c r="I2182" s="11">
        <v>34.212916999999997</v>
      </c>
      <c r="J2182" s="11">
        <v>43.901173</v>
      </c>
      <c r="K2182" s="10" t="s">
        <v>1351</v>
      </c>
    </row>
    <row r="2183" spans="1:11" ht="12" hidden="1" customHeight="1">
      <c r="A2183" s="10" t="s">
        <v>63</v>
      </c>
      <c r="B2183" s="10" t="s">
        <v>44</v>
      </c>
      <c r="C2183" s="10" t="s">
        <v>348</v>
      </c>
      <c r="D2183" s="10" t="s">
        <v>33</v>
      </c>
      <c r="E2183" s="11">
        <v>1810824</v>
      </c>
      <c r="F2183" s="10" t="s">
        <v>6816</v>
      </c>
      <c r="G2183" s="10" t="s">
        <v>6817</v>
      </c>
      <c r="H2183" s="10" t="s">
        <v>6818</v>
      </c>
      <c r="I2183" s="11">
        <v>34.191727</v>
      </c>
      <c r="J2183" s="11">
        <v>43.901693999999999</v>
      </c>
      <c r="K2183" s="10" t="s">
        <v>1351</v>
      </c>
    </row>
    <row r="2184" spans="1:11" ht="12" hidden="1" customHeight="1">
      <c r="A2184" s="10" t="s">
        <v>63</v>
      </c>
      <c r="B2184" s="10" t="s">
        <v>44</v>
      </c>
      <c r="C2184" s="10" t="s">
        <v>348</v>
      </c>
      <c r="D2184" s="10" t="s">
        <v>33</v>
      </c>
      <c r="E2184" s="11">
        <v>1810840</v>
      </c>
      <c r="F2184" s="10" t="s">
        <v>6819</v>
      </c>
      <c r="G2184" s="10" t="s">
        <v>3574</v>
      </c>
      <c r="H2184" s="10" t="s">
        <v>6820</v>
      </c>
      <c r="I2184" s="11">
        <v>34.189408999999998</v>
      </c>
      <c r="J2184" s="11">
        <v>43.882717999999997</v>
      </c>
      <c r="K2184" s="10" t="s">
        <v>1351</v>
      </c>
    </row>
    <row r="2185" spans="1:11" ht="12" hidden="1" customHeight="1">
      <c r="A2185" s="10" t="s">
        <v>63</v>
      </c>
      <c r="B2185" s="10" t="s">
        <v>44</v>
      </c>
      <c r="C2185" s="10" t="s">
        <v>348</v>
      </c>
      <c r="D2185" s="10" t="s">
        <v>33</v>
      </c>
      <c r="E2185" s="11">
        <v>1811133</v>
      </c>
      <c r="F2185" s="10" t="s">
        <v>6821</v>
      </c>
      <c r="G2185" s="10" t="s">
        <v>6822</v>
      </c>
      <c r="H2185" s="10" t="s">
        <v>6823</v>
      </c>
      <c r="I2185" s="11">
        <v>34.202444</v>
      </c>
      <c r="J2185" s="11">
        <v>43.866787000000002</v>
      </c>
      <c r="K2185" s="10" t="s">
        <v>1351</v>
      </c>
    </row>
    <row r="2186" spans="1:11" ht="12" hidden="1" customHeight="1">
      <c r="A2186" s="10" t="s">
        <v>63</v>
      </c>
      <c r="B2186" s="10" t="s">
        <v>44</v>
      </c>
      <c r="C2186" s="10" t="s">
        <v>348</v>
      </c>
      <c r="D2186" s="10" t="s">
        <v>33</v>
      </c>
      <c r="E2186" s="11">
        <v>1811127</v>
      </c>
      <c r="F2186" s="10" t="s">
        <v>6824</v>
      </c>
      <c r="G2186" s="10" t="s">
        <v>6825</v>
      </c>
      <c r="H2186" s="10" t="s">
        <v>6826</v>
      </c>
      <c r="I2186" s="11">
        <v>34.193002</v>
      </c>
      <c r="J2186" s="11">
        <v>43.897897</v>
      </c>
      <c r="K2186" s="10" t="s">
        <v>1351</v>
      </c>
    </row>
    <row r="2187" spans="1:11" ht="12" hidden="1" customHeight="1">
      <c r="A2187" s="10" t="s">
        <v>63</v>
      </c>
      <c r="B2187" s="10" t="s">
        <v>44</v>
      </c>
      <c r="C2187" s="10" t="s">
        <v>348</v>
      </c>
      <c r="D2187" s="10" t="s">
        <v>33</v>
      </c>
      <c r="E2187" s="11">
        <v>1810871</v>
      </c>
      <c r="F2187" s="10" t="s">
        <v>6827</v>
      </c>
      <c r="G2187" s="10" t="s">
        <v>6828</v>
      </c>
      <c r="H2187" s="10" t="s">
        <v>6829</v>
      </c>
      <c r="I2187" s="11">
        <v>34.205227000000001</v>
      </c>
      <c r="J2187" s="11">
        <v>43.873686999999997</v>
      </c>
      <c r="K2187" s="10" t="s">
        <v>1351</v>
      </c>
    </row>
    <row r="2188" spans="1:11" ht="12" hidden="1" customHeight="1">
      <c r="A2188" s="10" t="s">
        <v>63</v>
      </c>
      <c r="B2188" s="10" t="s">
        <v>44</v>
      </c>
      <c r="C2188" s="10" t="s">
        <v>348</v>
      </c>
      <c r="D2188" s="10" t="s">
        <v>33</v>
      </c>
      <c r="E2188" s="11">
        <v>1811156</v>
      </c>
      <c r="F2188" s="10" t="s">
        <v>6830</v>
      </c>
      <c r="G2188" s="10" t="s">
        <v>6831</v>
      </c>
      <c r="H2188" s="10" t="s">
        <v>6832</v>
      </c>
      <c r="I2188" s="11">
        <v>34.200572000000001</v>
      </c>
      <c r="J2188" s="11">
        <v>43.873942</v>
      </c>
      <c r="K2188" s="10" t="s">
        <v>1351</v>
      </c>
    </row>
    <row r="2189" spans="1:11" ht="12" hidden="1" customHeight="1">
      <c r="A2189" s="10" t="s">
        <v>63</v>
      </c>
      <c r="B2189" s="10" t="s">
        <v>44</v>
      </c>
      <c r="C2189" s="10" t="s">
        <v>348</v>
      </c>
      <c r="D2189" s="10" t="s">
        <v>33</v>
      </c>
      <c r="E2189" s="11">
        <v>1811323</v>
      </c>
      <c r="F2189" s="10" t="s">
        <v>6833</v>
      </c>
      <c r="G2189" s="10" t="s">
        <v>6834</v>
      </c>
      <c r="H2189" s="10" t="s">
        <v>6835</v>
      </c>
      <c r="I2189" s="11">
        <v>34.196655999999997</v>
      </c>
      <c r="J2189" s="11">
        <v>43.885562</v>
      </c>
      <c r="K2189" s="10" t="s">
        <v>1351</v>
      </c>
    </row>
    <row r="2190" spans="1:11" ht="12" hidden="1" customHeight="1">
      <c r="A2190" s="10" t="s">
        <v>63</v>
      </c>
      <c r="B2190" s="10" t="s">
        <v>44</v>
      </c>
      <c r="C2190" s="10" t="s">
        <v>348</v>
      </c>
      <c r="D2190" s="10" t="s">
        <v>33</v>
      </c>
      <c r="E2190" s="11">
        <v>1811126</v>
      </c>
      <c r="F2190" s="10" t="s">
        <v>6836</v>
      </c>
      <c r="G2190" s="10" t="s">
        <v>6837</v>
      </c>
      <c r="H2190" s="10" t="s">
        <v>6838</v>
      </c>
      <c r="I2190" s="11">
        <v>34.199078</v>
      </c>
      <c r="J2190" s="11">
        <v>43.916680999999997</v>
      </c>
      <c r="K2190" s="10" t="s">
        <v>1351</v>
      </c>
    </row>
    <row r="2191" spans="1:11" ht="12" hidden="1" customHeight="1">
      <c r="A2191" s="10" t="s">
        <v>63</v>
      </c>
      <c r="B2191" s="10" t="s">
        <v>44</v>
      </c>
      <c r="C2191" s="10" t="s">
        <v>348</v>
      </c>
      <c r="D2191" s="10" t="s">
        <v>33</v>
      </c>
      <c r="E2191" s="11">
        <v>1811147</v>
      </c>
      <c r="F2191" s="10" t="s">
        <v>6839</v>
      </c>
      <c r="G2191" s="10" t="s">
        <v>6840</v>
      </c>
      <c r="H2191" s="10" t="s">
        <v>6841</v>
      </c>
      <c r="I2191" s="11">
        <v>34.189200999999997</v>
      </c>
      <c r="J2191" s="11">
        <v>43.891429000000002</v>
      </c>
      <c r="K2191" s="10" t="s">
        <v>1351</v>
      </c>
    </row>
    <row r="2192" spans="1:11" ht="12" hidden="1" customHeight="1">
      <c r="A2192" s="10" t="s">
        <v>63</v>
      </c>
      <c r="B2192" s="10" t="s">
        <v>44</v>
      </c>
      <c r="C2192" s="10" t="s">
        <v>348</v>
      </c>
      <c r="D2192" s="10" t="s">
        <v>33</v>
      </c>
      <c r="E2192" s="11">
        <v>1811065</v>
      </c>
      <c r="F2192" s="10" t="s">
        <v>6842</v>
      </c>
      <c r="G2192" s="10" t="s">
        <v>6843</v>
      </c>
      <c r="H2192" s="10" t="s">
        <v>6844</v>
      </c>
      <c r="I2192" s="11">
        <v>34.187769000000003</v>
      </c>
      <c r="J2192" s="11">
        <v>43.903055000000002</v>
      </c>
      <c r="K2192" s="10" t="s">
        <v>1351</v>
      </c>
    </row>
    <row r="2193" spans="1:11" ht="12" hidden="1" customHeight="1">
      <c r="A2193" s="10" t="s">
        <v>63</v>
      </c>
      <c r="B2193" s="10" t="s">
        <v>44</v>
      </c>
      <c r="C2193" s="10" t="s">
        <v>348</v>
      </c>
      <c r="D2193" s="10" t="s">
        <v>33</v>
      </c>
      <c r="E2193" s="11">
        <v>1811058</v>
      </c>
      <c r="F2193" s="10" t="s">
        <v>6845</v>
      </c>
      <c r="G2193" s="10" t="s">
        <v>6846</v>
      </c>
      <c r="H2193" s="10" t="s">
        <v>6847</v>
      </c>
      <c r="I2193" s="11">
        <v>34.183084999999998</v>
      </c>
      <c r="J2193" s="11">
        <v>43.854944000000003</v>
      </c>
      <c r="K2193" s="10" t="s">
        <v>1351</v>
      </c>
    </row>
    <row r="2194" spans="1:11" ht="12" hidden="1" customHeight="1">
      <c r="A2194" s="10" t="s">
        <v>63</v>
      </c>
      <c r="B2194" s="10" t="s">
        <v>44</v>
      </c>
      <c r="C2194" s="10" t="s">
        <v>348</v>
      </c>
      <c r="D2194" s="10" t="s">
        <v>33</v>
      </c>
      <c r="E2194" s="11">
        <v>1810701</v>
      </c>
      <c r="F2194" s="10" t="s">
        <v>6848</v>
      </c>
      <c r="G2194" s="10" t="s">
        <v>6849</v>
      </c>
      <c r="H2194" s="10" t="s">
        <v>6850</v>
      </c>
      <c r="I2194" s="11">
        <v>34.199480000000001</v>
      </c>
      <c r="J2194" s="11">
        <v>43.907687000000003</v>
      </c>
      <c r="K2194" s="10" t="s">
        <v>1351</v>
      </c>
    </row>
    <row r="2195" spans="1:11" ht="12" hidden="1" customHeight="1">
      <c r="A2195" s="10" t="s">
        <v>63</v>
      </c>
      <c r="B2195" s="10" t="s">
        <v>44</v>
      </c>
      <c r="C2195" s="10" t="s">
        <v>348</v>
      </c>
      <c r="D2195" s="10" t="s">
        <v>33</v>
      </c>
      <c r="E2195" s="11">
        <v>1811287</v>
      </c>
      <c r="F2195" s="10" t="s">
        <v>6851</v>
      </c>
      <c r="G2195" s="10" t="s">
        <v>6852</v>
      </c>
      <c r="H2195" s="10" t="s">
        <v>6853</v>
      </c>
      <c r="I2195" s="11">
        <v>34.193002</v>
      </c>
      <c r="J2195" s="11">
        <v>43.897897</v>
      </c>
      <c r="K2195" s="10" t="s">
        <v>1351</v>
      </c>
    </row>
    <row r="2196" spans="1:11" ht="12" hidden="1" customHeight="1">
      <c r="A2196" s="10" t="s">
        <v>63</v>
      </c>
      <c r="B2196" s="10" t="s">
        <v>44</v>
      </c>
      <c r="C2196" s="10" t="s">
        <v>348</v>
      </c>
      <c r="D2196" s="10" t="s">
        <v>33</v>
      </c>
      <c r="E2196" s="11">
        <v>1811305</v>
      </c>
      <c r="F2196" s="10" t="s">
        <v>6854</v>
      </c>
      <c r="G2196" s="10" t="s">
        <v>6855</v>
      </c>
      <c r="H2196" s="10" t="s">
        <v>6856</v>
      </c>
      <c r="I2196" s="11">
        <v>34.185654999999997</v>
      </c>
      <c r="J2196" s="11">
        <v>43.872335</v>
      </c>
      <c r="K2196" s="10" t="s">
        <v>1351</v>
      </c>
    </row>
    <row r="2197" spans="1:11" ht="12" hidden="1" customHeight="1">
      <c r="A2197" s="10" t="s">
        <v>63</v>
      </c>
      <c r="B2197" s="10" t="s">
        <v>44</v>
      </c>
      <c r="C2197" s="10" t="s">
        <v>348</v>
      </c>
      <c r="D2197" s="10" t="s">
        <v>33</v>
      </c>
      <c r="E2197" s="11">
        <v>1811055</v>
      </c>
      <c r="F2197" s="10" t="s">
        <v>6857</v>
      </c>
      <c r="G2197" s="10" t="s">
        <v>6858</v>
      </c>
      <c r="H2197" s="10" t="s">
        <v>6859</v>
      </c>
      <c r="I2197" s="11">
        <v>34.212916999999997</v>
      </c>
      <c r="J2197" s="11">
        <v>43.901173</v>
      </c>
      <c r="K2197" s="10" t="s">
        <v>1351</v>
      </c>
    </row>
    <row r="2198" spans="1:11" ht="12" hidden="1" customHeight="1">
      <c r="A2198" s="10" t="s">
        <v>63</v>
      </c>
      <c r="B2198" s="10" t="s">
        <v>44</v>
      </c>
      <c r="C2198" s="10" t="s">
        <v>351</v>
      </c>
      <c r="D2198" s="10" t="s">
        <v>2874</v>
      </c>
      <c r="E2198" s="11">
        <v>1811013</v>
      </c>
      <c r="F2198" s="10" t="s">
        <v>6860</v>
      </c>
      <c r="G2198" s="10" t="s">
        <v>6861</v>
      </c>
      <c r="H2198" s="10" t="s">
        <v>6862</v>
      </c>
      <c r="I2198" s="11">
        <v>35.406489999999998</v>
      </c>
      <c r="J2198" s="11">
        <v>43.117044999999997</v>
      </c>
      <c r="K2198" s="10" t="s">
        <v>1351</v>
      </c>
    </row>
    <row r="2199" spans="1:11" ht="12" hidden="1" customHeight="1">
      <c r="A2199" s="10" t="s">
        <v>63</v>
      </c>
      <c r="B2199" s="10" t="s">
        <v>44</v>
      </c>
      <c r="C2199" s="10" t="s">
        <v>351</v>
      </c>
      <c r="D2199" s="10" t="s">
        <v>2874</v>
      </c>
      <c r="E2199" s="11">
        <v>1810974</v>
      </c>
      <c r="F2199" s="10" t="s">
        <v>1227</v>
      </c>
      <c r="G2199" s="10" t="s">
        <v>718</v>
      </c>
      <c r="H2199" s="10" t="s">
        <v>6863</v>
      </c>
      <c r="I2199" s="11">
        <v>35.299100000000003</v>
      </c>
      <c r="J2199" s="11">
        <v>43.209899999999998</v>
      </c>
      <c r="K2199" s="10" t="s">
        <v>1351</v>
      </c>
    </row>
    <row r="2200" spans="1:11" ht="12" hidden="1" customHeight="1">
      <c r="A2200" s="10" t="s">
        <v>63</v>
      </c>
      <c r="B2200" s="10" t="s">
        <v>44</v>
      </c>
      <c r="C2200" s="10" t="s">
        <v>351</v>
      </c>
      <c r="D2200" s="10" t="s">
        <v>2874</v>
      </c>
      <c r="E2200" s="11">
        <v>1811227</v>
      </c>
      <c r="F2200" s="10" t="s">
        <v>1228</v>
      </c>
      <c r="G2200" s="10" t="s">
        <v>719</v>
      </c>
      <c r="H2200" s="10" t="s">
        <v>6864</v>
      </c>
      <c r="I2200" s="11">
        <v>35.440358000000003</v>
      </c>
      <c r="J2200" s="11">
        <v>43.219168000000003</v>
      </c>
      <c r="K2200" s="10" t="s">
        <v>1351</v>
      </c>
    </row>
    <row r="2201" spans="1:11" ht="12" hidden="1" customHeight="1">
      <c r="A2201" s="10" t="s">
        <v>63</v>
      </c>
      <c r="B2201" s="10" t="s">
        <v>44</v>
      </c>
      <c r="C2201" s="10" t="s">
        <v>351</v>
      </c>
      <c r="D2201" s="10" t="s">
        <v>2874</v>
      </c>
      <c r="E2201" s="11">
        <v>1811274</v>
      </c>
      <c r="F2201" s="10" t="s">
        <v>6865</v>
      </c>
      <c r="G2201" s="10" t="s">
        <v>6866</v>
      </c>
      <c r="H2201" s="10" t="s">
        <v>6867</v>
      </c>
      <c r="I2201" s="11">
        <v>35.298063999999997</v>
      </c>
      <c r="J2201" s="11">
        <v>43.217956999999998</v>
      </c>
      <c r="K2201" s="10" t="s">
        <v>1351</v>
      </c>
    </row>
    <row r="2202" spans="1:11" ht="12" hidden="1" customHeight="1">
      <c r="A2202" s="10" t="s">
        <v>63</v>
      </c>
      <c r="B2202" s="10" t="s">
        <v>44</v>
      </c>
      <c r="C2202" s="10" t="s">
        <v>351</v>
      </c>
      <c r="D2202" s="10" t="s">
        <v>2874</v>
      </c>
      <c r="E2202" s="11">
        <v>1811272</v>
      </c>
      <c r="F2202" s="10" t="s">
        <v>6868</v>
      </c>
      <c r="G2202" s="10" t="s">
        <v>6869</v>
      </c>
      <c r="H2202" s="10" t="s">
        <v>6870</v>
      </c>
      <c r="I2202" s="11">
        <v>35.315266000000001</v>
      </c>
      <c r="J2202" s="11">
        <v>43.198076999999998</v>
      </c>
      <c r="K2202" s="10" t="s">
        <v>1351</v>
      </c>
    </row>
    <row r="2203" spans="1:11" ht="12" hidden="1" customHeight="1">
      <c r="A2203" s="10" t="s">
        <v>63</v>
      </c>
      <c r="B2203" s="10" t="s">
        <v>44</v>
      </c>
      <c r="C2203" s="10" t="s">
        <v>351</v>
      </c>
      <c r="D2203" s="10" t="s">
        <v>2874</v>
      </c>
      <c r="E2203" s="11">
        <v>1811017</v>
      </c>
      <c r="F2203" s="10" t="s">
        <v>1229</v>
      </c>
      <c r="G2203" s="10" t="s">
        <v>720</v>
      </c>
      <c r="H2203" s="10" t="s">
        <v>6871</v>
      </c>
      <c r="I2203" s="11">
        <v>35.493077</v>
      </c>
      <c r="J2203" s="11">
        <v>43.235813</v>
      </c>
      <c r="K2203" s="10" t="s">
        <v>1351</v>
      </c>
    </row>
    <row r="2204" spans="1:11" ht="12" hidden="1" customHeight="1">
      <c r="A2204" s="10" t="s">
        <v>63</v>
      </c>
      <c r="B2204" s="10" t="s">
        <v>44</v>
      </c>
      <c r="C2204" s="10" t="s">
        <v>351</v>
      </c>
      <c r="D2204" s="10" t="s">
        <v>2874</v>
      </c>
      <c r="E2204" s="11">
        <v>1809050</v>
      </c>
      <c r="F2204" s="10" t="s">
        <v>6872</v>
      </c>
      <c r="G2204" s="10" t="s">
        <v>6873</v>
      </c>
      <c r="H2204" s="10" t="s">
        <v>6874</v>
      </c>
      <c r="I2204" s="11">
        <v>35.610805999999997</v>
      </c>
      <c r="J2204" s="11">
        <v>43.245241999999998</v>
      </c>
      <c r="K2204" s="10" t="s">
        <v>1351</v>
      </c>
    </row>
    <row r="2205" spans="1:11" ht="12" hidden="1" customHeight="1">
      <c r="A2205" s="10" t="s">
        <v>63</v>
      </c>
      <c r="B2205" s="10" t="s">
        <v>44</v>
      </c>
      <c r="C2205" s="10" t="s">
        <v>351</v>
      </c>
      <c r="D2205" s="10" t="s">
        <v>2874</v>
      </c>
      <c r="E2205" s="11">
        <v>1811014</v>
      </c>
      <c r="F2205" s="10" t="s">
        <v>1230</v>
      </c>
      <c r="G2205" s="10" t="s">
        <v>721</v>
      </c>
      <c r="H2205" s="10" t="s">
        <v>6875</v>
      </c>
      <c r="I2205" s="11">
        <v>35.432518000000002</v>
      </c>
      <c r="J2205" s="11">
        <v>43.228496999999997</v>
      </c>
      <c r="K2205" s="10" t="s">
        <v>1351</v>
      </c>
    </row>
    <row r="2206" spans="1:11" ht="12" hidden="1" customHeight="1">
      <c r="A2206" s="10" t="s">
        <v>63</v>
      </c>
      <c r="B2206" s="10" t="s">
        <v>44</v>
      </c>
      <c r="C2206" s="10" t="s">
        <v>351</v>
      </c>
      <c r="D2206" s="10" t="s">
        <v>2874</v>
      </c>
      <c r="E2206" s="11">
        <v>1811271</v>
      </c>
      <c r="F2206" s="10" t="s">
        <v>6876</v>
      </c>
      <c r="G2206" s="10" t="s">
        <v>6877</v>
      </c>
      <c r="H2206" s="10" t="s">
        <v>6878</v>
      </c>
      <c r="I2206" s="11">
        <v>35.289743000000001</v>
      </c>
      <c r="J2206" s="11">
        <v>43.200397000000002</v>
      </c>
      <c r="K2206" s="10" t="s">
        <v>1351</v>
      </c>
    </row>
    <row r="2207" spans="1:11" ht="12" hidden="1" customHeight="1">
      <c r="A2207" s="10" t="s">
        <v>63</v>
      </c>
      <c r="B2207" s="10" t="s">
        <v>44</v>
      </c>
      <c r="C2207" s="10" t="s">
        <v>351</v>
      </c>
      <c r="D2207" s="10" t="s">
        <v>2874</v>
      </c>
      <c r="E2207" s="11">
        <v>1811101</v>
      </c>
      <c r="F2207" s="10" t="s">
        <v>6879</v>
      </c>
      <c r="G2207" s="10" t="s">
        <v>6880</v>
      </c>
      <c r="H2207" s="10" t="s">
        <v>6881</v>
      </c>
      <c r="I2207" s="11">
        <v>35.333531999999998</v>
      </c>
      <c r="J2207" s="11">
        <v>43.184812000000001</v>
      </c>
      <c r="K2207" s="10" t="s">
        <v>1351</v>
      </c>
    </row>
    <row r="2208" spans="1:11" ht="12" hidden="1" customHeight="1">
      <c r="A2208" s="10" t="s">
        <v>63</v>
      </c>
      <c r="B2208" s="10" t="s">
        <v>44</v>
      </c>
      <c r="C2208" s="10" t="s">
        <v>351</v>
      </c>
      <c r="D2208" s="10" t="s">
        <v>2874</v>
      </c>
      <c r="E2208" s="11">
        <v>1811102</v>
      </c>
      <c r="F2208" s="10" t="s">
        <v>6882</v>
      </c>
      <c r="G2208" s="10" t="s">
        <v>6883</v>
      </c>
      <c r="H2208" s="10" t="s">
        <v>6884</v>
      </c>
      <c r="I2208" s="11">
        <v>35.331620999999998</v>
      </c>
      <c r="J2208" s="11">
        <v>43.186301</v>
      </c>
      <c r="K2208" s="10" t="s">
        <v>1351</v>
      </c>
    </row>
    <row r="2209" spans="1:11" ht="12" hidden="1" customHeight="1">
      <c r="A2209" s="10" t="s">
        <v>63</v>
      </c>
      <c r="B2209" s="10" t="s">
        <v>44</v>
      </c>
      <c r="C2209" s="10" t="s">
        <v>351</v>
      </c>
      <c r="D2209" s="10" t="s">
        <v>2874</v>
      </c>
      <c r="E2209" s="11">
        <v>1809700</v>
      </c>
      <c r="F2209" s="10" t="s">
        <v>1231</v>
      </c>
      <c r="G2209" s="10" t="s">
        <v>722</v>
      </c>
      <c r="H2209" s="10" t="s">
        <v>6885</v>
      </c>
      <c r="I2209" s="11">
        <v>35.538307000000003</v>
      </c>
      <c r="J2209" s="11">
        <v>43.224873000000002</v>
      </c>
      <c r="K2209" s="10" t="s">
        <v>1351</v>
      </c>
    </row>
    <row r="2210" spans="1:11" ht="12" hidden="1" customHeight="1">
      <c r="A2210" s="10" t="s">
        <v>63</v>
      </c>
      <c r="B2210" s="10" t="s">
        <v>44</v>
      </c>
      <c r="C2210" s="10" t="s">
        <v>351</v>
      </c>
      <c r="D2210" s="10" t="s">
        <v>2874</v>
      </c>
      <c r="E2210" s="11">
        <v>1811091</v>
      </c>
      <c r="F2210" s="10" t="s">
        <v>6886</v>
      </c>
      <c r="G2210" s="10" t="s">
        <v>6887</v>
      </c>
      <c r="H2210" s="10" t="s">
        <v>6888</v>
      </c>
      <c r="I2210" s="11">
        <v>35.328260999999998</v>
      </c>
      <c r="J2210" s="11">
        <v>43.183711000000002</v>
      </c>
      <c r="K2210" s="10" t="s">
        <v>1351</v>
      </c>
    </row>
    <row r="2211" spans="1:11" ht="12" hidden="1" customHeight="1">
      <c r="A2211" s="10" t="s">
        <v>63</v>
      </c>
      <c r="B2211" s="10" t="s">
        <v>44</v>
      </c>
      <c r="C2211" s="10" t="s">
        <v>351</v>
      </c>
      <c r="D2211" s="10" t="s">
        <v>2874</v>
      </c>
      <c r="E2211" s="11">
        <v>1811016</v>
      </c>
      <c r="F2211" s="10" t="s">
        <v>1232</v>
      </c>
      <c r="G2211" s="10" t="s">
        <v>1066</v>
      </c>
      <c r="H2211" s="10" t="s">
        <v>6889</v>
      </c>
      <c r="I2211" s="11">
        <v>35.530934000000002</v>
      </c>
      <c r="J2211" s="11">
        <v>43.226177999999997</v>
      </c>
      <c r="K2211" s="10" t="s">
        <v>1351</v>
      </c>
    </row>
    <row r="2212" spans="1:11" ht="12" hidden="1" customHeight="1">
      <c r="A2212" s="10" t="s">
        <v>63</v>
      </c>
      <c r="B2212" s="10" t="s">
        <v>44</v>
      </c>
      <c r="C2212" s="10" t="s">
        <v>351</v>
      </c>
      <c r="D2212" s="10" t="s">
        <v>2874</v>
      </c>
      <c r="E2212" s="11">
        <v>1811324</v>
      </c>
      <c r="F2212" s="10" t="s">
        <v>1233</v>
      </c>
      <c r="G2212" s="10" t="s">
        <v>723</v>
      </c>
      <c r="H2212" s="10" t="s">
        <v>6890</v>
      </c>
      <c r="I2212" s="11">
        <v>35.518799999999999</v>
      </c>
      <c r="J2212" s="11">
        <v>43.2271</v>
      </c>
      <c r="K2212" s="10" t="s">
        <v>1351</v>
      </c>
    </row>
    <row r="2213" spans="1:11" ht="12" hidden="1" customHeight="1">
      <c r="A2213" s="10" t="s">
        <v>63</v>
      </c>
      <c r="B2213" s="10" t="s">
        <v>44</v>
      </c>
      <c r="C2213" s="10" t="s">
        <v>351</v>
      </c>
      <c r="D2213" s="10" t="s">
        <v>2874</v>
      </c>
      <c r="E2213" s="11">
        <v>1809708</v>
      </c>
      <c r="F2213" s="10" t="s">
        <v>6891</v>
      </c>
      <c r="G2213" s="10" t="s">
        <v>6892</v>
      </c>
      <c r="H2213" s="10" t="s">
        <v>6893</v>
      </c>
      <c r="I2213" s="11">
        <v>35.590428000000003</v>
      </c>
      <c r="J2213" s="11">
        <v>43.239811000000003</v>
      </c>
      <c r="K2213" s="10" t="s">
        <v>1351</v>
      </c>
    </row>
    <row r="2214" spans="1:11" ht="12" hidden="1" customHeight="1">
      <c r="A2214" s="10" t="s">
        <v>63</v>
      </c>
      <c r="B2214" s="10" t="s">
        <v>44</v>
      </c>
      <c r="C2214" s="10" t="s">
        <v>351</v>
      </c>
      <c r="D2214" s="10" t="s">
        <v>2874</v>
      </c>
      <c r="E2214" s="11">
        <v>1811270</v>
      </c>
      <c r="F2214" s="10" t="s">
        <v>6894</v>
      </c>
      <c r="G2214" s="10" t="s">
        <v>6895</v>
      </c>
      <c r="H2214" s="10" t="s">
        <v>6896</v>
      </c>
      <c r="I2214" s="11">
        <v>35.301853999999999</v>
      </c>
      <c r="J2214" s="11">
        <v>43.176848999999997</v>
      </c>
      <c r="K2214" s="10" t="s">
        <v>1351</v>
      </c>
    </row>
    <row r="2215" spans="1:11" ht="12" hidden="1" customHeight="1">
      <c r="A2215" s="10" t="s">
        <v>63</v>
      </c>
      <c r="B2215" s="10" t="s">
        <v>44</v>
      </c>
      <c r="C2215" s="10" t="s">
        <v>351</v>
      </c>
      <c r="D2215" s="10" t="s">
        <v>2874</v>
      </c>
      <c r="E2215" s="11">
        <v>1811275</v>
      </c>
      <c r="F2215" s="10" t="s">
        <v>6897</v>
      </c>
      <c r="G2215" s="10" t="s">
        <v>6898</v>
      </c>
      <c r="H2215" s="10" t="s">
        <v>6899</v>
      </c>
      <c r="I2215" s="11">
        <v>35.312593</v>
      </c>
      <c r="J2215" s="11">
        <v>43.167524</v>
      </c>
      <c r="K2215" s="10" t="s">
        <v>1351</v>
      </c>
    </row>
    <row r="2216" spans="1:11" ht="12" hidden="1" customHeight="1">
      <c r="A2216" s="10" t="s">
        <v>63</v>
      </c>
      <c r="B2216" s="10" t="s">
        <v>44</v>
      </c>
      <c r="C2216" s="10" t="s">
        <v>351</v>
      </c>
      <c r="D2216" s="10" t="s">
        <v>2874</v>
      </c>
      <c r="E2216" s="11">
        <v>1811283</v>
      </c>
      <c r="F2216" s="10" t="s">
        <v>6900</v>
      </c>
      <c r="G2216" s="10" t="s">
        <v>6901</v>
      </c>
      <c r="H2216" s="10" t="s">
        <v>6902</v>
      </c>
      <c r="I2216" s="11">
        <v>35.274766999999997</v>
      </c>
      <c r="J2216" s="11">
        <v>43.185459999999999</v>
      </c>
      <c r="K2216" s="10" t="s">
        <v>1351</v>
      </c>
    </row>
    <row r="2217" spans="1:11" ht="12" hidden="1" customHeight="1">
      <c r="A2217" s="10" t="s">
        <v>63</v>
      </c>
      <c r="B2217" s="10" t="s">
        <v>44</v>
      </c>
      <c r="C2217" s="10" t="s">
        <v>351</v>
      </c>
      <c r="D2217" s="10" t="s">
        <v>2874</v>
      </c>
      <c r="E2217" s="11">
        <v>1811082</v>
      </c>
      <c r="F2217" s="10" t="s">
        <v>6903</v>
      </c>
      <c r="G2217" s="10" t="s">
        <v>6904</v>
      </c>
      <c r="H2217" s="10" t="s">
        <v>6905</v>
      </c>
      <c r="I2217" s="11">
        <v>35.319695000000003</v>
      </c>
      <c r="J2217" s="11">
        <v>43.187992999999999</v>
      </c>
      <c r="K2217" s="10" t="s">
        <v>1351</v>
      </c>
    </row>
    <row r="2218" spans="1:11" ht="12" hidden="1" customHeight="1">
      <c r="A2218" s="10" t="s">
        <v>63</v>
      </c>
      <c r="B2218" s="10" t="s">
        <v>44</v>
      </c>
      <c r="C2218" s="10" t="s">
        <v>351</v>
      </c>
      <c r="D2218" s="10" t="s">
        <v>2874</v>
      </c>
      <c r="E2218" s="11">
        <v>1811103</v>
      </c>
      <c r="F2218" s="10" t="s">
        <v>6906</v>
      </c>
      <c r="G2218" s="10" t="s">
        <v>6907</v>
      </c>
      <c r="H2218" s="10" t="s">
        <v>6908</v>
      </c>
      <c r="I2218" s="11">
        <v>35.329844000000001</v>
      </c>
      <c r="J2218" s="11">
        <v>43.180691000000003</v>
      </c>
      <c r="K2218" s="10" t="s">
        <v>1351</v>
      </c>
    </row>
    <row r="2219" spans="1:11" ht="12" hidden="1" customHeight="1">
      <c r="A2219" s="10" t="s">
        <v>63</v>
      </c>
      <c r="B2219" s="10" t="s">
        <v>44</v>
      </c>
      <c r="C2219" s="10" t="s">
        <v>351</v>
      </c>
      <c r="D2219" s="10" t="s">
        <v>2874</v>
      </c>
      <c r="E2219" s="11">
        <v>1811010</v>
      </c>
      <c r="F2219" s="10" t="s">
        <v>6909</v>
      </c>
      <c r="G2219" s="10" t="s">
        <v>6910</v>
      </c>
      <c r="H2219" s="10" t="s">
        <v>6911</v>
      </c>
      <c r="I2219" s="11">
        <v>35.468224999999997</v>
      </c>
      <c r="J2219" s="11">
        <v>43.244653</v>
      </c>
      <c r="K2219" s="10" t="s">
        <v>1351</v>
      </c>
    </row>
    <row r="2220" spans="1:11" ht="12" hidden="1" customHeight="1">
      <c r="A2220" s="10" t="s">
        <v>63</v>
      </c>
      <c r="B2220" s="10" t="s">
        <v>44</v>
      </c>
      <c r="C2220" s="10" t="s">
        <v>351</v>
      </c>
      <c r="D2220" s="10" t="s">
        <v>2874</v>
      </c>
      <c r="E2220" s="11">
        <v>1811128</v>
      </c>
      <c r="F2220" s="10" t="s">
        <v>6912</v>
      </c>
      <c r="G2220" s="10" t="s">
        <v>6913</v>
      </c>
      <c r="H2220" s="10" t="s">
        <v>6914</v>
      </c>
      <c r="I2220" s="11">
        <v>35.331657999999997</v>
      </c>
      <c r="J2220" s="11">
        <v>43.178167000000002</v>
      </c>
      <c r="K2220" s="10" t="s">
        <v>1351</v>
      </c>
    </row>
    <row r="2221" spans="1:11" ht="12" hidden="1" customHeight="1">
      <c r="A2221" s="10" t="s">
        <v>63</v>
      </c>
      <c r="B2221" s="10" t="s">
        <v>44</v>
      </c>
      <c r="C2221" s="10" t="s">
        <v>351</v>
      </c>
      <c r="D2221" s="10" t="s">
        <v>2874</v>
      </c>
      <c r="E2221" s="11">
        <v>1811110</v>
      </c>
      <c r="F2221" s="10" t="s">
        <v>6915</v>
      </c>
      <c r="G2221" s="10" t="s">
        <v>6916</v>
      </c>
      <c r="H2221" s="10" t="s">
        <v>6917</v>
      </c>
      <c r="I2221" s="11">
        <v>35.385373999999999</v>
      </c>
      <c r="J2221" s="11">
        <v>43.090839000000003</v>
      </c>
      <c r="K2221" s="10" t="s">
        <v>1351</v>
      </c>
    </row>
    <row r="2222" spans="1:11" ht="12" hidden="1" customHeight="1">
      <c r="A2222" s="10" t="s">
        <v>63</v>
      </c>
      <c r="B2222" s="10" t="s">
        <v>44</v>
      </c>
      <c r="C2222" s="10" t="s">
        <v>351</v>
      </c>
      <c r="D2222" s="10" t="s">
        <v>2874</v>
      </c>
      <c r="E2222" s="11">
        <v>1811018</v>
      </c>
      <c r="F2222" s="10" t="s">
        <v>6918</v>
      </c>
      <c r="G2222" s="10" t="s">
        <v>6919</v>
      </c>
      <c r="H2222" s="10" t="s">
        <v>6920</v>
      </c>
      <c r="I2222" s="11">
        <v>35.488326999999998</v>
      </c>
      <c r="J2222" s="11">
        <v>43.227102000000002</v>
      </c>
      <c r="K2222" s="10" t="s">
        <v>1351</v>
      </c>
    </row>
    <row r="2223" spans="1:11" ht="12" hidden="1" customHeight="1">
      <c r="A2223" s="10" t="s">
        <v>63</v>
      </c>
      <c r="B2223" s="10" t="s">
        <v>44</v>
      </c>
      <c r="C2223" s="10" t="s">
        <v>351</v>
      </c>
      <c r="D2223" s="10" t="s">
        <v>2874</v>
      </c>
      <c r="E2223" s="11">
        <v>1809859</v>
      </c>
      <c r="F2223" s="10" t="s">
        <v>6921</v>
      </c>
      <c r="G2223" s="10" t="s">
        <v>6922</v>
      </c>
      <c r="H2223" s="10" t="s">
        <v>6923</v>
      </c>
      <c r="I2223" s="11">
        <v>35.409999999999997</v>
      </c>
      <c r="J2223" s="11">
        <v>43.11</v>
      </c>
      <c r="K2223" s="10" t="s">
        <v>1351</v>
      </c>
    </row>
    <row r="2224" spans="1:11" ht="12" hidden="1" customHeight="1">
      <c r="A2224" s="10" t="s">
        <v>63</v>
      </c>
      <c r="B2224" s="10" t="s">
        <v>44</v>
      </c>
      <c r="C2224" s="10" t="s">
        <v>356</v>
      </c>
      <c r="D2224" s="10" t="s">
        <v>34</v>
      </c>
      <c r="E2224" s="11">
        <v>1811196</v>
      </c>
      <c r="F2224" s="10" t="s">
        <v>1234</v>
      </c>
      <c r="G2224" s="10" t="s">
        <v>726</v>
      </c>
      <c r="H2224" s="10" t="s">
        <v>6924</v>
      </c>
      <c r="I2224" s="11">
        <v>34.720933000000002</v>
      </c>
      <c r="J2224" s="11">
        <v>43.710464999999999</v>
      </c>
      <c r="K2224" s="10" t="s">
        <v>1351</v>
      </c>
    </row>
    <row r="2225" spans="1:11" ht="12" hidden="1" customHeight="1">
      <c r="A2225" s="10" t="s">
        <v>63</v>
      </c>
      <c r="B2225" s="10" t="s">
        <v>44</v>
      </c>
      <c r="C2225" s="10" t="s">
        <v>356</v>
      </c>
      <c r="D2225" s="10" t="s">
        <v>34</v>
      </c>
      <c r="E2225" s="11">
        <v>1811224</v>
      </c>
      <c r="F2225" s="10" t="s">
        <v>1235</v>
      </c>
      <c r="G2225" s="10" t="s">
        <v>727</v>
      </c>
      <c r="H2225" s="10" t="s">
        <v>6925</v>
      </c>
      <c r="I2225" s="11">
        <v>34.635145000000001</v>
      </c>
      <c r="J2225" s="11">
        <v>43.732593000000001</v>
      </c>
      <c r="K2225" s="10" t="s">
        <v>1351</v>
      </c>
    </row>
    <row r="2226" spans="1:11" ht="12" hidden="1" customHeight="1">
      <c r="A2226" s="10" t="s">
        <v>63</v>
      </c>
      <c r="B2226" s="10" t="s">
        <v>44</v>
      </c>
      <c r="C2226" s="10" t="s">
        <v>356</v>
      </c>
      <c r="D2226" s="10" t="s">
        <v>34</v>
      </c>
      <c r="E2226" s="11">
        <v>1811326</v>
      </c>
      <c r="F2226" s="10" t="s">
        <v>1236</v>
      </c>
      <c r="G2226" s="10" t="s">
        <v>728</v>
      </c>
      <c r="H2226" s="10" t="s">
        <v>6926</v>
      </c>
      <c r="I2226" s="11">
        <v>34.767600000000002</v>
      </c>
      <c r="J2226" s="11">
        <v>43.638800000000003</v>
      </c>
      <c r="K2226" s="10" t="s">
        <v>1351</v>
      </c>
    </row>
    <row r="2227" spans="1:11" ht="12" hidden="1" customHeight="1">
      <c r="A2227" s="10" t="s">
        <v>63</v>
      </c>
      <c r="B2227" s="10" t="s">
        <v>44</v>
      </c>
      <c r="C2227" s="10" t="s">
        <v>356</v>
      </c>
      <c r="D2227" s="10" t="s">
        <v>34</v>
      </c>
      <c r="E2227" s="11">
        <v>1811197</v>
      </c>
      <c r="F2227" s="10" t="s">
        <v>1237</v>
      </c>
      <c r="G2227" s="10" t="s">
        <v>729</v>
      </c>
      <c r="H2227" s="10" t="s">
        <v>6927</v>
      </c>
      <c r="I2227" s="11">
        <v>34.704872999999999</v>
      </c>
      <c r="J2227" s="11">
        <v>43.057158999999999</v>
      </c>
      <c r="K2227" s="10" t="s">
        <v>1351</v>
      </c>
    </row>
    <row r="2228" spans="1:11" ht="12" hidden="1" customHeight="1">
      <c r="A2228" s="10" t="s">
        <v>63</v>
      </c>
      <c r="B2228" s="10" t="s">
        <v>44</v>
      </c>
      <c r="C2228" s="10" t="s">
        <v>356</v>
      </c>
      <c r="D2228" s="10" t="s">
        <v>34</v>
      </c>
      <c r="E2228" s="11">
        <v>1811325</v>
      </c>
      <c r="F2228" s="10" t="s">
        <v>1238</v>
      </c>
      <c r="G2228" s="10" t="s">
        <v>730</v>
      </c>
      <c r="H2228" s="10" t="s">
        <v>6928</v>
      </c>
      <c r="I2228" s="11">
        <v>34.686700000000002</v>
      </c>
      <c r="J2228" s="11">
        <v>43.863700000000001</v>
      </c>
      <c r="K2228" s="10" t="s">
        <v>1351</v>
      </c>
    </row>
    <row r="2229" spans="1:11" ht="12" hidden="1" customHeight="1">
      <c r="A2229" s="10" t="s">
        <v>63</v>
      </c>
      <c r="B2229" s="10" t="s">
        <v>44</v>
      </c>
      <c r="C2229" s="10" t="s">
        <v>356</v>
      </c>
      <c r="D2229" s="10" t="s">
        <v>34</v>
      </c>
      <c r="E2229" s="11">
        <v>1810881</v>
      </c>
      <c r="F2229" s="10" t="s">
        <v>1239</v>
      </c>
      <c r="G2229" s="10" t="s">
        <v>731</v>
      </c>
      <c r="H2229" s="10" t="s">
        <v>6929</v>
      </c>
      <c r="I2229" s="11">
        <v>34.631818000000003</v>
      </c>
      <c r="J2229" s="11">
        <v>43.719776000000003</v>
      </c>
      <c r="K2229" s="10" t="s">
        <v>1351</v>
      </c>
    </row>
    <row r="2230" spans="1:11" ht="12" hidden="1" customHeight="1">
      <c r="A2230" s="10" t="s">
        <v>63</v>
      </c>
      <c r="B2230" s="10" t="s">
        <v>44</v>
      </c>
      <c r="C2230" s="10" t="s">
        <v>356</v>
      </c>
      <c r="D2230" s="10" t="s">
        <v>34</v>
      </c>
      <c r="E2230" s="11">
        <v>1810798</v>
      </c>
      <c r="F2230" s="10" t="s">
        <v>1240</v>
      </c>
      <c r="G2230" s="10" t="s">
        <v>734</v>
      </c>
      <c r="H2230" s="10" t="s">
        <v>6930</v>
      </c>
      <c r="I2230" s="11">
        <v>34.607500000000002</v>
      </c>
      <c r="J2230" s="11">
        <v>43.689100000000003</v>
      </c>
      <c r="K2230" s="10" t="s">
        <v>1351</v>
      </c>
    </row>
    <row r="2231" spans="1:11" ht="12" hidden="1" customHeight="1">
      <c r="A2231" s="10" t="s">
        <v>63</v>
      </c>
      <c r="B2231" s="10" t="s">
        <v>44</v>
      </c>
      <c r="C2231" s="10" t="s">
        <v>356</v>
      </c>
      <c r="D2231" s="10" t="s">
        <v>34</v>
      </c>
      <c r="E2231" s="11">
        <v>1811057</v>
      </c>
      <c r="F2231" s="10" t="s">
        <v>1241</v>
      </c>
      <c r="G2231" s="10" t="s">
        <v>735</v>
      </c>
      <c r="H2231" s="10" t="s">
        <v>6931</v>
      </c>
      <c r="I2231" s="11">
        <v>34.710113999999997</v>
      </c>
      <c r="J2231" s="11">
        <v>43.710335999999998</v>
      </c>
      <c r="K2231" s="10" t="s">
        <v>1351</v>
      </c>
    </row>
    <row r="2232" spans="1:11" ht="12" hidden="1" customHeight="1">
      <c r="A2232" s="10" t="s">
        <v>63</v>
      </c>
      <c r="B2232" s="10" t="s">
        <v>44</v>
      </c>
      <c r="C2232" s="10" t="s">
        <v>356</v>
      </c>
      <c r="D2232" s="10" t="s">
        <v>34</v>
      </c>
      <c r="E2232" s="11">
        <v>1811138</v>
      </c>
      <c r="F2232" s="10" t="s">
        <v>6932</v>
      </c>
      <c r="G2232" s="10" t="s">
        <v>6933</v>
      </c>
      <c r="H2232" s="10" t="s">
        <v>6934</v>
      </c>
      <c r="I2232" s="11">
        <v>34.700857999999997</v>
      </c>
      <c r="J2232" s="11">
        <v>43.713856999999997</v>
      </c>
      <c r="K2232" s="10" t="s">
        <v>1351</v>
      </c>
    </row>
    <row r="2233" spans="1:11" ht="12" hidden="1" customHeight="1">
      <c r="A2233" s="10" t="s">
        <v>63</v>
      </c>
      <c r="B2233" s="10" t="s">
        <v>44</v>
      </c>
      <c r="C2233" s="10" t="s">
        <v>356</v>
      </c>
      <c r="D2233" s="10" t="s">
        <v>34</v>
      </c>
      <c r="E2233" s="11">
        <v>1811095</v>
      </c>
      <c r="F2233" s="10" t="s">
        <v>1242</v>
      </c>
      <c r="G2233" s="10" t="s">
        <v>736</v>
      </c>
      <c r="H2233" s="10" t="s">
        <v>6935</v>
      </c>
      <c r="I2233" s="11">
        <v>35.557912000000002</v>
      </c>
      <c r="J2233" s="11">
        <v>43.271647999999999</v>
      </c>
      <c r="K2233" s="10" t="s">
        <v>1351</v>
      </c>
    </row>
    <row r="2234" spans="1:11" ht="12" hidden="1" customHeight="1">
      <c r="A2234" s="10" t="s">
        <v>63</v>
      </c>
      <c r="B2234" s="10" t="s">
        <v>44</v>
      </c>
      <c r="C2234" s="10" t="s">
        <v>356</v>
      </c>
      <c r="D2234" s="10" t="s">
        <v>34</v>
      </c>
      <c r="E2234" s="11">
        <v>1811123</v>
      </c>
      <c r="F2234" s="10" t="s">
        <v>6936</v>
      </c>
      <c r="G2234" s="10" t="s">
        <v>6937</v>
      </c>
      <c r="H2234" s="10" t="s">
        <v>6938</v>
      </c>
      <c r="I2234" s="11">
        <v>34.705091000000003</v>
      </c>
      <c r="J2234" s="11">
        <v>43.705285000000003</v>
      </c>
      <c r="K2234" s="10" t="s">
        <v>1351</v>
      </c>
    </row>
    <row r="2235" spans="1:11" ht="12" hidden="1" customHeight="1">
      <c r="A2235" s="10" t="s">
        <v>63</v>
      </c>
      <c r="B2235" s="10" t="s">
        <v>44</v>
      </c>
      <c r="C2235" s="10" t="s">
        <v>356</v>
      </c>
      <c r="D2235" s="10" t="s">
        <v>34</v>
      </c>
      <c r="E2235" s="11">
        <v>1811084</v>
      </c>
      <c r="F2235" s="10" t="s">
        <v>1243</v>
      </c>
      <c r="G2235" s="10" t="s">
        <v>737</v>
      </c>
      <c r="H2235" s="10" t="s">
        <v>6939</v>
      </c>
      <c r="I2235" s="11">
        <v>34.792611000000001</v>
      </c>
      <c r="J2235" s="11">
        <v>43.611372000000003</v>
      </c>
      <c r="K2235" s="10" t="s">
        <v>1351</v>
      </c>
    </row>
    <row r="2236" spans="1:11" ht="12" hidden="1" customHeight="1">
      <c r="A2236" s="10" t="s">
        <v>63</v>
      </c>
      <c r="B2236" s="10" t="s">
        <v>44</v>
      </c>
      <c r="C2236" s="10" t="s">
        <v>356</v>
      </c>
      <c r="D2236" s="10" t="s">
        <v>34</v>
      </c>
      <c r="E2236" s="11">
        <v>1811093</v>
      </c>
      <c r="F2236" s="10" t="s">
        <v>6940</v>
      </c>
      <c r="G2236" s="10" t="s">
        <v>6941</v>
      </c>
      <c r="H2236" s="10" t="s">
        <v>6942</v>
      </c>
      <c r="I2236" s="11">
        <v>34.615521999999999</v>
      </c>
      <c r="J2236" s="11">
        <v>43.743893</v>
      </c>
      <c r="K2236" s="10" t="s">
        <v>1351</v>
      </c>
    </row>
    <row r="2237" spans="1:11" ht="12" hidden="1" customHeight="1">
      <c r="A2237" s="10" t="s">
        <v>63</v>
      </c>
      <c r="B2237" s="10" t="s">
        <v>44</v>
      </c>
      <c r="C2237" s="10" t="s">
        <v>356</v>
      </c>
      <c r="D2237" s="10" t="s">
        <v>34</v>
      </c>
      <c r="E2237" s="11">
        <v>1810803</v>
      </c>
      <c r="F2237" s="10" t="s">
        <v>1244</v>
      </c>
      <c r="G2237" s="10" t="s">
        <v>738</v>
      </c>
      <c r="H2237" s="10" t="s">
        <v>6943</v>
      </c>
      <c r="I2237" s="11">
        <v>34.755299999999998</v>
      </c>
      <c r="J2237" s="11">
        <v>43.664400000000001</v>
      </c>
      <c r="K2237" s="10" t="s">
        <v>1351</v>
      </c>
    </row>
    <row r="2238" spans="1:11" ht="12" hidden="1" customHeight="1">
      <c r="A2238" s="10" t="s">
        <v>63</v>
      </c>
      <c r="B2238" s="10" t="s">
        <v>44</v>
      </c>
      <c r="C2238" s="10" t="s">
        <v>356</v>
      </c>
      <c r="D2238" s="10" t="s">
        <v>34</v>
      </c>
      <c r="E2238" s="11">
        <v>1811266</v>
      </c>
      <c r="F2238" s="10" t="s">
        <v>6944</v>
      </c>
      <c r="G2238" s="10" t="s">
        <v>6945</v>
      </c>
      <c r="H2238" s="10" t="s">
        <v>6946</v>
      </c>
      <c r="I2238" s="11">
        <v>34.828764</v>
      </c>
      <c r="J2238" s="11">
        <v>43.910207999999997</v>
      </c>
      <c r="K2238" s="10" t="s">
        <v>1351</v>
      </c>
    </row>
    <row r="2239" spans="1:11" ht="12" hidden="1" customHeight="1">
      <c r="A2239" s="10" t="s">
        <v>52</v>
      </c>
      <c r="B2239" s="10" t="s">
        <v>40</v>
      </c>
      <c r="C2239" s="10" t="s">
        <v>93</v>
      </c>
      <c r="D2239" s="10" t="s">
        <v>40</v>
      </c>
      <c r="E2239" s="11">
        <v>205966</v>
      </c>
      <c r="F2239" s="10" t="s">
        <v>6947</v>
      </c>
      <c r="G2239" s="10" t="s">
        <v>506</v>
      </c>
      <c r="H2239" s="10" t="s">
        <v>3925</v>
      </c>
      <c r="I2239" s="11">
        <v>30.525099999999998</v>
      </c>
      <c r="J2239" s="11">
        <v>47.794699999999999</v>
      </c>
      <c r="K2239" s="10" t="s">
        <v>1351</v>
      </c>
    </row>
    <row r="2240" spans="1:11" ht="12" hidden="1" customHeight="1">
      <c r="A2240" s="10" t="s">
        <v>52</v>
      </c>
      <c r="B2240" s="10" t="s">
        <v>40</v>
      </c>
      <c r="C2240" s="10" t="s">
        <v>93</v>
      </c>
      <c r="D2240" s="10" t="s">
        <v>40</v>
      </c>
      <c r="E2240" s="11">
        <v>205969</v>
      </c>
      <c r="F2240" s="10" t="s">
        <v>6948</v>
      </c>
      <c r="G2240" s="10" t="s">
        <v>513</v>
      </c>
      <c r="H2240" s="10" t="s">
        <v>6949</v>
      </c>
      <c r="I2240" s="11">
        <v>30.552600000000002</v>
      </c>
      <c r="J2240" s="11">
        <v>47.738700000000001</v>
      </c>
      <c r="K2240" s="10" t="s">
        <v>1351</v>
      </c>
    </row>
    <row r="2241" spans="1:11" ht="12" hidden="1" customHeight="1">
      <c r="A2241" s="10" t="s">
        <v>52</v>
      </c>
      <c r="B2241" s="10" t="s">
        <v>40</v>
      </c>
      <c r="C2241" s="10" t="s">
        <v>108</v>
      </c>
      <c r="D2241" s="10" t="s">
        <v>2103</v>
      </c>
      <c r="E2241" s="11">
        <v>205967</v>
      </c>
      <c r="F2241" s="10" t="s">
        <v>6950</v>
      </c>
      <c r="G2241" s="10" t="s">
        <v>493</v>
      </c>
      <c r="H2241" s="10" t="s">
        <v>6951</v>
      </c>
      <c r="I2241" s="11">
        <v>30.354900000000001</v>
      </c>
      <c r="J2241" s="11">
        <v>47.734499999999997</v>
      </c>
      <c r="K2241" s="10" t="s">
        <v>1351</v>
      </c>
    </row>
    <row r="2242" spans="1:11" ht="12" hidden="1" customHeight="1">
      <c r="A2242" s="10" t="s">
        <v>52</v>
      </c>
      <c r="B2242" s="10" t="s">
        <v>40</v>
      </c>
      <c r="C2242" s="10" t="s">
        <v>108</v>
      </c>
      <c r="D2242" s="10" t="s">
        <v>2103</v>
      </c>
      <c r="E2242" s="11">
        <v>205968</v>
      </c>
      <c r="F2242" s="10" t="s">
        <v>6952</v>
      </c>
      <c r="G2242" s="10" t="s">
        <v>497</v>
      </c>
      <c r="H2242" s="10" t="s">
        <v>6953</v>
      </c>
      <c r="I2242" s="11">
        <v>30.4284</v>
      </c>
      <c r="J2242" s="11">
        <v>47.679200000000002</v>
      </c>
      <c r="K2242" s="10" t="s">
        <v>1351</v>
      </c>
    </row>
    <row r="2243" spans="1:11" ht="12" hidden="1" customHeight="1">
      <c r="A2243" s="10" t="s">
        <v>62</v>
      </c>
      <c r="B2243" s="10" t="s">
        <v>43</v>
      </c>
      <c r="C2243" s="10" t="s">
        <v>122</v>
      </c>
      <c r="D2243" s="10" t="s">
        <v>13</v>
      </c>
      <c r="E2243" s="11">
        <v>411016</v>
      </c>
      <c r="F2243" s="10" t="s">
        <v>6954</v>
      </c>
      <c r="G2243" s="10" t="s">
        <v>6955</v>
      </c>
      <c r="H2243" s="10" t="s">
        <v>6956</v>
      </c>
      <c r="I2243" s="11">
        <v>31.971530999999999</v>
      </c>
      <c r="J2243" s="11">
        <v>45.405723999999999</v>
      </c>
      <c r="K2243" s="10" t="s">
        <v>1351</v>
      </c>
    </row>
    <row r="2244" spans="1:11" ht="12" hidden="1" customHeight="1">
      <c r="A2244" s="10" t="s">
        <v>62</v>
      </c>
      <c r="B2244" s="10" t="s">
        <v>43</v>
      </c>
      <c r="C2244" s="10" t="s">
        <v>122</v>
      </c>
      <c r="D2244" s="10" t="s">
        <v>13</v>
      </c>
      <c r="E2244" s="11">
        <v>411017</v>
      </c>
      <c r="F2244" s="10" t="s">
        <v>6957</v>
      </c>
      <c r="G2244" s="10" t="s">
        <v>5897</v>
      </c>
      <c r="H2244" s="10" t="s">
        <v>5632</v>
      </c>
      <c r="I2244" s="11">
        <v>32.064974999999997</v>
      </c>
      <c r="J2244" s="11">
        <v>45.234391000000002</v>
      </c>
      <c r="K2244" s="10" t="s">
        <v>1351</v>
      </c>
    </row>
    <row r="2245" spans="1:11" ht="12" hidden="1" customHeight="1">
      <c r="A2245" s="10" t="s">
        <v>62</v>
      </c>
      <c r="B2245" s="10" t="s">
        <v>43</v>
      </c>
      <c r="C2245" s="10" t="s">
        <v>125</v>
      </c>
      <c r="D2245" s="10" t="s">
        <v>123</v>
      </c>
      <c r="E2245" s="11">
        <v>411019</v>
      </c>
      <c r="F2245" s="10" t="s">
        <v>6958</v>
      </c>
      <c r="G2245" s="10" t="s">
        <v>6959</v>
      </c>
      <c r="H2245" s="10" t="s">
        <v>6960</v>
      </c>
      <c r="I2245" s="11">
        <v>32.101999999999997</v>
      </c>
      <c r="J2245" s="11">
        <v>44.882150000000003</v>
      </c>
      <c r="K2245" s="10" t="s">
        <v>1351</v>
      </c>
    </row>
    <row r="2246" spans="1:11" ht="12" hidden="1" customHeight="1">
      <c r="A2246" s="10" t="s">
        <v>62</v>
      </c>
      <c r="B2246" s="10" t="s">
        <v>43</v>
      </c>
      <c r="C2246" s="10" t="s">
        <v>125</v>
      </c>
      <c r="D2246" s="10" t="s">
        <v>123</v>
      </c>
      <c r="E2246" s="11">
        <v>411018</v>
      </c>
      <c r="F2246" s="10" t="s">
        <v>6961</v>
      </c>
      <c r="G2246" s="10" t="s">
        <v>714</v>
      </c>
      <c r="H2246" s="10" t="s">
        <v>6962</v>
      </c>
      <c r="I2246" s="11">
        <v>31.980715</v>
      </c>
      <c r="J2246" s="11">
        <v>44.901524999999999</v>
      </c>
      <c r="K2246" s="10" t="s">
        <v>1351</v>
      </c>
    </row>
    <row r="2247" spans="1:11" ht="12" hidden="1" customHeight="1">
      <c r="A2247" s="10" t="s">
        <v>64</v>
      </c>
      <c r="B2247" s="10" t="s">
        <v>45</v>
      </c>
      <c r="C2247" s="10" t="s">
        <v>133</v>
      </c>
      <c r="D2247" s="10" t="s">
        <v>17</v>
      </c>
      <c r="E2247" s="11">
        <v>513353</v>
      </c>
      <c r="F2247" s="10" t="s">
        <v>6963</v>
      </c>
      <c r="G2247" s="10" t="s">
        <v>744</v>
      </c>
      <c r="H2247" s="10" t="s">
        <v>6964</v>
      </c>
      <c r="I2247" s="11">
        <v>35.515210000000003</v>
      </c>
      <c r="J2247" s="11">
        <v>44.846719999999998</v>
      </c>
      <c r="K2247" s="10" t="s">
        <v>1351</v>
      </c>
    </row>
    <row r="2248" spans="1:11" ht="12" hidden="1" customHeight="1">
      <c r="A2248" s="10" t="s">
        <v>64</v>
      </c>
      <c r="B2248" s="10" t="s">
        <v>45</v>
      </c>
      <c r="C2248" s="10" t="s">
        <v>135</v>
      </c>
      <c r="D2248" s="10" t="s">
        <v>16</v>
      </c>
      <c r="E2248" s="11">
        <v>513356</v>
      </c>
      <c r="F2248" s="10" t="s">
        <v>6965</v>
      </c>
      <c r="G2248" s="10" t="s">
        <v>746</v>
      </c>
      <c r="H2248" s="10" t="s">
        <v>6966</v>
      </c>
      <c r="I2248" s="11">
        <v>35.098230000000001</v>
      </c>
      <c r="J2248" s="11">
        <v>45.69688</v>
      </c>
      <c r="K2248" s="12" t="s">
        <v>1256</v>
      </c>
    </row>
    <row r="2249" spans="1:11" ht="12" hidden="1" customHeight="1">
      <c r="A2249" s="10" t="s">
        <v>64</v>
      </c>
      <c r="B2249" s="10" t="s">
        <v>45</v>
      </c>
      <c r="C2249" s="10" t="s">
        <v>135</v>
      </c>
      <c r="D2249" s="10" t="s">
        <v>16</v>
      </c>
      <c r="E2249" s="11">
        <v>513355</v>
      </c>
      <c r="F2249" s="10" t="s">
        <v>6967</v>
      </c>
      <c r="G2249" s="10" t="s">
        <v>748</v>
      </c>
      <c r="H2249" s="10" t="s">
        <v>6968</v>
      </c>
      <c r="I2249" s="11">
        <v>35.116689999999998</v>
      </c>
      <c r="J2249" s="11">
        <v>45.664949999999997</v>
      </c>
      <c r="K2249" s="10" t="s">
        <v>1351</v>
      </c>
    </row>
    <row r="2250" spans="1:11" ht="12" hidden="1" customHeight="1">
      <c r="A2250" s="10" t="s">
        <v>64</v>
      </c>
      <c r="B2250" s="10" t="s">
        <v>45</v>
      </c>
      <c r="C2250" s="10" t="s">
        <v>135</v>
      </c>
      <c r="D2250" s="10" t="s">
        <v>16</v>
      </c>
      <c r="E2250" s="11">
        <v>513354</v>
      </c>
      <c r="F2250" s="10" t="s">
        <v>6969</v>
      </c>
      <c r="G2250" s="10" t="s">
        <v>749</v>
      </c>
      <c r="H2250" s="10" t="s">
        <v>6970</v>
      </c>
      <c r="I2250" s="11">
        <v>35.113079999999997</v>
      </c>
      <c r="J2250" s="11">
        <v>45.689889999999998</v>
      </c>
      <c r="K2250" s="10" t="s">
        <v>1351</v>
      </c>
    </row>
    <row r="2251" spans="1:11" ht="12" hidden="1" customHeight="1">
      <c r="A2251" s="10" t="s">
        <v>64</v>
      </c>
      <c r="B2251" s="10" t="s">
        <v>45</v>
      </c>
      <c r="C2251" s="10" t="s">
        <v>152</v>
      </c>
      <c r="D2251" s="10" t="s">
        <v>150</v>
      </c>
      <c r="E2251" s="11">
        <v>513357</v>
      </c>
      <c r="F2251" s="10" t="s">
        <v>6971</v>
      </c>
      <c r="G2251" s="10" t="s">
        <v>765</v>
      </c>
      <c r="H2251" s="10" t="s">
        <v>6972</v>
      </c>
      <c r="I2251" s="11">
        <v>35.58952</v>
      </c>
      <c r="J2251" s="11">
        <v>45.264539999999997</v>
      </c>
      <c r="K2251" s="10" t="s">
        <v>1351</v>
      </c>
    </row>
    <row r="2252" spans="1:11" ht="12" hidden="1" customHeight="1">
      <c r="A2252" s="10" t="s">
        <v>64</v>
      </c>
      <c r="B2252" s="10" t="s">
        <v>45</v>
      </c>
      <c r="C2252" s="10" t="s">
        <v>152</v>
      </c>
      <c r="D2252" s="10" t="s">
        <v>150</v>
      </c>
      <c r="E2252" s="11">
        <v>513363</v>
      </c>
      <c r="F2252" s="10" t="s">
        <v>6973</v>
      </c>
      <c r="G2252" s="10" t="s">
        <v>767</v>
      </c>
      <c r="H2252" s="10" t="s">
        <v>6974</v>
      </c>
      <c r="I2252" s="11">
        <v>35.540570000000002</v>
      </c>
      <c r="J2252" s="11">
        <v>45.417110000000001</v>
      </c>
      <c r="K2252" s="10" t="s">
        <v>1351</v>
      </c>
    </row>
    <row r="2253" spans="1:11" ht="12" hidden="1" customHeight="1">
      <c r="A2253" s="10" t="s">
        <v>64</v>
      </c>
      <c r="B2253" s="10" t="s">
        <v>45</v>
      </c>
      <c r="C2253" s="10" t="s">
        <v>152</v>
      </c>
      <c r="D2253" s="10" t="s">
        <v>150</v>
      </c>
      <c r="E2253" s="11">
        <v>513360</v>
      </c>
      <c r="F2253" s="10" t="s">
        <v>6975</v>
      </c>
      <c r="G2253" s="10" t="s">
        <v>768</v>
      </c>
      <c r="H2253" s="10" t="s">
        <v>6976</v>
      </c>
      <c r="I2253" s="11">
        <v>35.558869999999999</v>
      </c>
      <c r="J2253" s="11">
        <v>45.445799999999998</v>
      </c>
      <c r="K2253" s="10" t="s">
        <v>1351</v>
      </c>
    </row>
    <row r="2254" spans="1:11" ht="12" hidden="1" customHeight="1">
      <c r="A2254" s="10" t="s">
        <v>64</v>
      </c>
      <c r="B2254" s="10" t="s">
        <v>45</v>
      </c>
      <c r="C2254" s="10" t="s">
        <v>152</v>
      </c>
      <c r="D2254" s="10" t="s">
        <v>150</v>
      </c>
      <c r="E2254" s="11">
        <v>513362</v>
      </c>
      <c r="F2254" s="10" t="s">
        <v>6977</v>
      </c>
      <c r="G2254" s="10" t="s">
        <v>777</v>
      </c>
      <c r="H2254" s="10" t="s">
        <v>6978</v>
      </c>
      <c r="I2254" s="11">
        <v>35.587069999999997</v>
      </c>
      <c r="J2254" s="11">
        <v>45.426450000000003</v>
      </c>
      <c r="K2254" s="10" t="s">
        <v>1351</v>
      </c>
    </row>
    <row r="2255" spans="1:11" ht="12" hidden="1" customHeight="1">
      <c r="A2255" s="10" t="s">
        <v>64</v>
      </c>
      <c r="B2255" s="10" t="s">
        <v>45</v>
      </c>
      <c r="C2255" s="10" t="s">
        <v>152</v>
      </c>
      <c r="D2255" s="10" t="s">
        <v>150</v>
      </c>
      <c r="E2255" s="11">
        <v>513359</v>
      </c>
      <c r="F2255" s="10" t="s">
        <v>6979</v>
      </c>
      <c r="G2255" s="10" t="s">
        <v>778</v>
      </c>
      <c r="H2255" s="10" t="s">
        <v>6980</v>
      </c>
      <c r="I2255" s="11">
        <v>35.548900000000003</v>
      </c>
      <c r="J2255" s="11">
        <v>45.457279999999997</v>
      </c>
      <c r="K2255" s="10" t="s">
        <v>1351</v>
      </c>
    </row>
    <row r="2256" spans="1:11" ht="12" hidden="1" customHeight="1">
      <c r="A2256" s="10" t="s">
        <v>64</v>
      </c>
      <c r="B2256" s="10" t="s">
        <v>45</v>
      </c>
      <c r="C2256" s="10" t="s">
        <v>152</v>
      </c>
      <c r="D2256" s="10" t="s">
        <v>150</v>
      </c>
      <c r="E2256" s="11">
        <v>513361</v>
      </c>
      <c r="F2256" s="10" t="s">
        <v>6981</v>
      </c>
      <c r="G2256" s="10" t="s">
        <v>780</v>
      </c>
      <c r="H2256" s="10" t="s">
        <v>6982</v>
      </c>
      <c r="I2256" s="11">
        <v>35.545659999999998</v>
      </c>
      <c r="J2256" s="11">
        <v>45.476289999999999</v>
      </c>
      <c r="K2256" s="10" t="s">
        <v>1351</v>
      </c>
    </row>
    <row r="2257" spans="1:11" ht="12" hidden="1" customHeight="1">
      <c r="A2257" s="10" t="s">
        <v>64</v>
      </c>
      <c r="B2257" s="10" t="s">
        <v>45</v>
      </c>
      <c r="C2257" s="10" t="s">
        <v>152</v>
      </c>
      <c r="D2257" s="10" t="s">
        <v>150</v>
      </c>
      <c r="E2257" s="11">
        <v>513358</v>
      </c>
      <c r="F2257" s="10" t="s">
        <v>6983</v>
      </c>
      <c r="G2257" s="10" t="s">
        <v>782</v>
      </c>
      <c r="H2257" s="10" t="s">
        <v>6984</v>
      </c>
      <c r="I2257" s="11">
        <v>35.583419999999997</v>
      </c>
      <c r="J2257" s="11">
        <v>45.416710000000002</v>
      </c>
      <c r="K2257" s="10" t="s">
        <v>1351</v>
      </c>
    </row>
    <row r="2258" spans="1:11" ht="12" hidden="1" customHeight="1">
      <c r="A2258" s="10" t="s">
        <v>50</v>
      </c>
      <c r="B2258" s="10" t="s">
        <v>39</v>
      </c>
      <c r="C2258" s="10" t="s">
        <v>155</v>
      </c>
      <c r="D2258" s="10" t="s">
        <v>153</v>
      </c>
      <c r="E2258" s="11">
        <v>610639</v>
      </c>
      <c r="F2258" s="10" t="s">
        <v>6985</v>
      </c>
      <c r="G2258" s="10" t="s">
        <v>416</v>
      </c>
      <c r="H2258" s="10" t="s">
        <v>6986</v>
      </c>
      <c r="I2258" s="11">
        <v>32.401930999999998</v>
      </c>
      <c r="J2258" s="11">
        <v>44.669592000000002</v>
      </c>
      <c r="K2258" s="10" t="s">
        <v>1351</v>
      </c>
    </row>
    <row r="2259" spans="1:11" ht="12" hidden="1" customHeight="1">
      <c r="A2259" s="10" t="s">
        <v>50</v>
      </c>
      <c r="B2259" s="10" t="s">
        <v>39</v>
      </c>
      <c r="C2259" s="10" t="s">
        <v>155</v>
      </c>
      <c r="D2259" s="10" t="s">
        <v>153</v>
      </c>
      <c r="E2259" s="11">
        <v>610638</v>
      </c>
      <c r="F2259" s="10" t="s">
        <v>6987</v>
      </c>
      <c r="G2259" s="10" t="s">
        <v>417</v>
      </c>
      <c r="H2259" s="10" t="s">
        <v>6988</v>
      </c>
      <c r="I2259" s="11">
        <v>32.400894000000001</v>
      </c>
      <c r="J2259" s="11">
        <v>44.667338000000001</v>
      </c>
      <c r="K2259" s="10" t="s">
        <v>1351</v>
      </c>
    </row>
    <row r="2260" spans="1:11" ht="12" hidden="1" customHeight="1">
      <c r="A2260" s="10" t="s">
        <v>50</v>
      </c>
      <c r="B2260" s="10" t="s">
        <v>39</v>
      </c>
      <c r="C2260" s="10" t="s">
        <v>155</v>
      </c>
      <c r="D2260" s="10" t="s">
        <v>153</v>
      </c>
      <c r="E2260" s="11">
        <v>610644</v>
      </c>
      <c r="F2260" s="10" t="s">
        <v>6989</v>
      </c>
      <c r="G2260" s="10" t="s">
        <v>6990</v>
      </c>
      <c r="H2260" s="10" t="s">
        <v>6991</v>
      </c>
      <c r="I2260" s="11">
        <v>32.297528</v>
      </c>
      <c r="J2260" s="11">
        <v>44.683025999999998</v>
      </c>
      <c r="K2260" s="10" t="s">
        <v>1351</v>
      </c>
    </row>
    <row r="2261" spans="1:11" ht="12" hidden="1" customHeight="1">
      <c r="A2261" s="10" t="s">
        <v>50</v>
      </c>
      <c r="B2261" s="10" t="s">
        <v>39</v>
      </c>
      <c r="C2261" s="10" t="s">
        <v>155</v>
      </c>
      <c r="D2261" s="10" t="s">
        <v>153</v>
      </c>
      <c r="E2261" s="11">
        <v>610636</v>
      </c>
      <c r="F2261" s="10" t="s">
        <v>6992</v>
      </c>
      <c r="G2261" s="10" t="s">
        <v>419</v>
      </c>
      <c r="H2261" s="10" t="s">
        <v>6993</v>
      </c>
      <c r="I2261" s="11">
        <v>32.373659000000004</v>
      </c>
      <c r="J2261" s="11">
        <v>44.645901000000002</v>
      </c>
      <c r="K2261" s="10" t="s">
        <v>1351</v>
      </c>
    </row>
    <row r="2262" spans="1:11" ht="12" hidden="1" customHeight="1">
      <c r="A2262" s="10" t="s">
        <v>50</v>
      </c>
      <c r="B2262" s="10" t="s">
        <v>39</v>
      </c>
      <c r="C2262" s="10" t="s">
        <v>155</v>
      </c>
      <c r="D2262" s="10" t="s">
        <v>153</v>
      </c>
      <c r="E2262" s="11">
        <v>610637</v>
      </c>
      <c r="F2262" s="10" t="s">
        <v>6994</v>
      </c>
      <c r="G2262" s="10" t="s">
        <v>421</v>
      </c>
      <c r="H2262" s="10" t="s">
        <v>6995</v>
      </c>
      <c r="I2262" s="11">
        <v>32.375031</v>
      </c>
      <c r="J2262" s="11">
        <v>44.659412000000003</v>
      </c>
      <c r="K2262" s="10" t="s">
        <v>1351</v>
      </c>
    </row>
    <row r="2263" spans="1:11" ht="12" hidden="1" customHeight="1">
      <c r="A2263" s="10" t="s">
        <v>50</v>
      </c>
      <c r="B2263" s="10" t="s">
        <v>39</v>
      </c>
      <c r="C2263" s="10" t="s">
        <v>158</v>
      </c>
      <c r="D2263" s="10" t="s">
        <v>156</v>
      </c>
      <c r="E2263" s="11">
        <v>610642</v>
      </c>
      <c r="F2263" s="10" t="s">
        <v>6996</v>
      </c>
      <c r="G2263" s="10" t="s">
        <v>425</v>
      </c>
      <c r="H2263" s="10" t="s">
        <v>6997</v>
      </c>
      <c r="I2263" s="11">
        <v>32.527673999999998</v>
      </c>
      <c r="J2263" s="11">
        <v>44.343245000000003</v>
      </c>
      <c r="K2263" s="10" t="s">
        <v>1351</v>
      </c>
    </row>
    <row r="2264" spans="1:11" ht="12" hidden="1" customHeight="1">
      <c r="A2264" s="10" t="s">
        <v>50</v>
      </c>
      <c r="B2264" s="10" t="s">
        <v>39</v>
      </c>
      <c r="C2264" s="10" t="s">
        <v>158</v>
      </c>
      <c r="D2264" s="10" t="s">
        <v>156</v>
      </c>
      <c r="E2264" s="11">
        <v>610645</v>
      </c>
      <c r="F2264" s="10" t="s">
        <v>6998</v>
      </c>
      <c r="G2264" s="10" t="s">
        <v>6999</v>
      </c>
      <c r="H2264" s="10" t="s">
        <v>7000</v>
      </c>
      <c r="I2264" s="11">
        <v>32.495066999999999</v>
      </c>
      <c r="J2264" s="11">
        <v>44.453494999999997</v>
      </c>
      <c r="K2264" s="10" t="s">
        <v>1351</v>
      </c>
    </row>
    <row r="2265" spans="1:11" ht="12" hidden="1" customHeight="1">
      <c r="A2265" s="10" t="s">
        <v>50</v>
      </c>
      <c r="B2265" s="10" t="s">
        <v>39</v>
      </c>
      <c r="C2265" s="10" t="s">
        <v>158</v>
      </c>
      <c r="D2265" s="10" t="s">
        <v>156</v>
      </c>
      <c r="E2265" s="11">
        <v>610641</v>
      </c>
      <c r="F2265" s="10" t="s">
        <v>7001</v>
      </c>
      <c r="G2265" s="10" t="s">
        <v>428</v>
      </c>
      <c r="H2265" s="10" t="s">
        <v>7002</v>
      </c>
      <c r="I2265" s="11">
        <v>32.526527999999999</v>
      </c>
      <c r="J2265" s="11">
        <v>44.433086000000003</v>
      </c>
      <c r="K2265" s="10" t="s">
        <v>1351</v>
      </c>
    </row>
    <row r="2266" spans="1:11" ht="12" hidden="1" customHeight="1">
      <c r="A2266" s="10" t="s">
        <v>50</v>
      </c>
      <c r="B2266" s="10" t="s">
        <v>39</v>
      </c>
      <c r="C2266" s="10" t="s">
        <v>158</v>
      </c>
      <c r="D2266" s="10" t="s">
        <v>156</v>
      </c>
      <c r="E2266" s="11">
        <v>610646</v>
      </c>
      <c r="F2266" s="10" t="s">
        <v>7003</v>
      </c>
      <c r="G2266" s="10" t="s">
        <v>7004</v>
      </c>
      <c r="H2266" s="10" t="s">
        <v>7005</v>
      </c>
      <c r="I2266" s="11">
        <v>32.231608000000001</v>
      </c>
      <c r="J2266" s="11">
        <v>44.384419999999999</v>
      </c>
      <c r="K2266" s="10" t="s">
        <v>1351</v>
      </c>
    </row>
    <row r="2267" spans="1:11" ht="12" hidden="1" customHeight="1">
      <c r="A2267" s="10" t="s">
        <v>50</v>
      </c>
      <c r="B2267" s="10" t="s">
        <v>39</v>
      </c>
      <c r="C2267" s="10" t="s">
        <v>158</v>
      </c>
      <c r="D2267" s="10" t="s">
        <v>156</v>
      </c>
      <c r="E2267" s="11">
        <v>610643</v>
      </c>
      <c r="F2267" s="10" t="s">
        <v>7006</v>
      </c>
      <c r="G2267" s="10" t="s">
        <v>435</v>
      </c>
      <c r="H2267" s="10" t="s">
        <v>7007</v>
      </c>
      <c r="I2267" s="11">
        <v>32.457444000000002</v>
      </c>
      <c r="J2267" s="11">
        <v>44.428649999999998</v>
      </c>
      <c r="K2267" s="10" t="s">
        <v>1351</v>
      </c>
    </row>
    <row r="2268" spans="1:11" ht="12" hidden="1" customHeight="1">
      <c r="A2268" s="10" t="s">
        <v>51</v>
      </c>
      <c r="B2268" s="10" t="s">
        <v>0</v>
      </c>
      <c r="C2268" s="10" t="s">
        <v>185</v>
      </c>
      <c r="D2268" s="10" t="s">
        <v>1827</v>
      </c>
      <c r="E2268" s="11">
        <v>767578</v>
      </c>
      <c r="F2268" s="10" t="s">
        <v>7008</v>
      </c>
      <c r="G2268" s="10" t="s">
        <v>453</v>
      </c>
      <c r="H2268" s="10" t="s">
        <v>7009</v>
      </c>
      <c r="I2268" s="11">
        <v>33.408791000000001</v>
      </c>
      <c r="J2268" s="11">
        <v>44.375419999999998</v>
      </c>
      <c r="K2268" s="10" t="s">
        <v>1351</v>
      </c>
    </row>
    <row r="2269" spans="1:11" ht="12" hidden="1" customHeight="1">
      <c r="A2269" s="10" t="s">
        <v>51</v>
      </c>
      <c r="B2269" s="10" t="s">
        <v>0</v>
      </c>
      <c r="C2269" s="10" t="s">
        <v>185</v>
      </c>
      <c r="D2269" s="10" t="s">
        <v>1827</v>
      </c>
      <c r="E2269" s="11">
        <v>767584</v>
      </c>
      <c r="F2269" s="10" t="s">
        <v>7010</v>
      </c>
      <c r="G2269" s="10" t="s">
        <v>455</v>
      </c>
      <c r="H2269" s="10" t="s">
        <v>7011</v>
      </c>
      <c r="I2269" s="11">
        <v>33.310932000000001</v>
      </c>
      <c r="J2269" s="11">
        <v>44.440359999999998</v>
      </c>
      <c r="K2269" s="10" t="s">
        <v>1351</v>
      </c>
    </row>
    <row r="2270" spans="1:11" ht="12" hidden="1" customHeight="1">
      <c r="A2270" s="10" t="s">
        <v>51</v>
      </c>
      <c r="B2270" s="10" t="s">
        <v>0</v>
      </c>
      <c r="C2270" s="10" t="s">
        <v>185</v>
      </c>
      <c r="D2270" s="10" t="s">
        <v>1827</v>
      </c>
      <c r="E2270" s="11">
        <v>767583</v>
      </c>
      <c r="F2270" s="10" t="s">
        <v>7012</v>
      </c>
      <c r="G2270" s="10" t="s">
        <v>1035</v>
      </c>
      <c r="H2270" s="10" t="s">
        <v>7013</v>
      </c>
      <c r="I2270" s="11">
        <v>33.403511000000002</v>
      </c>
      <c r="J2270" s="11">
        <v>44.452638999999998</v>
      </c>
      <c r="K2270" s="10" t="s">
        <v>1351</v>
      </c>
    </row>
    <row r="2271" spans="1:11" ht="12" hidden="1" customHeight="1">
      <c r="A2271" s="10" t="s">
        <v>51</v>
      </c>
      <c r="B2271" s="10" t="s">
        <v>0</v>
      </c>
      <c r="C2271" s="10" t="s">
        <v>185</v>
      </c>
      <c r="D2271" s="10" t="s">
        <v>1827</v>
      </c>
      <c r="E2271" s="11">
        <v>767585</v>
      </c>
      <c r="F2271" s="10" t="s">
        <v>7014</v>
      </c>
      <c r="G2271" s="10" t="s">
        <v>7015</v>
      </c>
      <c r="H2271" s="10" t="s">
        <v>7016</v>
      </c>
      <c r="I2271" s="11">
        <v>33.360801000000002</v>
      </c>
      <c r="J2271" s="11">
        <v>44.439991999999997</v>
      </c>
      <c r="K2271" s="10" t="s">
        <v>1351</v>
      </c>
    </row>
    <row r="2272" spans="1:11" ht="12" hidden="1" customHeight="1">
      <c r="A2272" s="10" t="s">
        <v>51</v>
      </c>
      <c r="B2272" s="10" t="s">
        <v>0</v>
      </c>
      <c r="C2272" s="10" t="s">
        <v>185</v>
      </c>
      <c r="D2272" s="10" t="s">
        <v>1827</v>
      </c>
      <c r="E2272" s="11">
        <v>767586</v>
      </c>
      <c r="F2272" s="10" t="s">
        <v>7017</v>
      </c>
      <c r="G2272" s="10" t="s">
        <v>7018</v>
      </c>
      <c r="H2272" s="10" t="s">
        <v>7019</v>
      </c>
      <c r="I2272" s="11">
        <v>33.389159999999997</v>
      </c>
      <c r="J2272" s="11">
        <v>44.437539000000001</v>
      </c>
      <c r="K2272" s="10" t="s">
        <v>1351</v>
      </c>
    </row>
    <row r="2273" spans="1:11" ht="12" hidden="1" customHeight="1">
      <c r="A2273" s="10" t="s">
        <v>51</v>
      </c>
      <c r="B2273" s="10" t="s">
        <v>0</v>
      </c>
      <c r="C2273" s="10" t="s">
        <v>185</v>
      </c>
      <c r="D2273" s="10" t="s">
        <v>1827</v>
      </c>
      <c r="E2273" s="11">
        <v>767016</v>
      </c>
      <c r="F2273" s="10" t="s">
        <v>7020</v>
      </c>
      <c r="G2273" s="10" t="s">
        <v>464</v>
      </c>
      <c r="H2273" s="10" t="s">
        <v>7021</v>
      </c>
      <c r="I2273" s="11">
        <v>33.438583000000001</v>
      </c>
      <c r="J2273" s="11">
        <v>44.439422999999998</v>
      </c>
      <c r="K2273" s="10" t="s">
        <v>1351</v>
      </c>
    </row>
    <row r="2274" spans="1:11" ht="12" customHeight="1">
      <c r="A2274" s="10" t="s">
        <v>53</v>
      </c>
      <c r="B2274" s="10" t="s">
        <v>1</v>
      </c>
      <c r="C2274" s="10" t="s">
        <v>199</v>
      </c>
      <c r="D2274" s="10" t="s">
        <v>1</v>
      </c>
      <c r="E2274" s="11">
        <v>811960</v>
      </c>
      <c r="F2274" s="10" t="s">
        <v>7022</v>
      </c>
      <c r="G2274" s="10" t="s">
        <v>543</v>
      </c>
      <c r="H2274" s="10" t="s">
        <v>7023</v>
      </c>
      <c r="I2274" s="11">
        <v>36.851021000000003</v>
      </c>
      <c r="J2274" s="11">
        <v>43.048211999999999</v>
      </c>
      <c r="K2274" s="10" t="s">
        <v>1351</v>
      </c>
    </row>
    <row r="2275" spans="1:11" ht="12" customHeight="1">
      <c r="A2275" s="10" t="s">
        <v>55</v>
      </c>
      <c r="B2275" s="10" t="s">
        <v>3</v>
      </c>
      <c r="C2275" s="10" t="s">
        <v>237</v>
      </c>
      <c r="D2275" s="10" t="s">
        <v>3</v>
      </c>
      <c r="E2275" s="11">
        <v>1112525</v>
      </c>
      <c r="F2275" s="10" t="s">
        <v>7024</v>
      </c>
      <c r="G2275" s="10" t="s">
        <v>567</v>
      </c>
      <c r="H2275" s="10" t="s">
        <v>7025</v>
      </c>
      <c r="I2275" s="11">
        <v>36.023440000000001</v>
      </c>
      <c r="J2275" s="11">
        <v>43.99</v>
      </c>
      <c r="K2275" s="10" t="s">
        <v>1351</v>
      </c>
    </row>
    <row r="2276" spans="1:11" ht="12" customHeight="1">
      <c r="A2276" s="10" t="s">
        <v>55</v>
      </c>
      <c r="B2276" s="10" t="s">
        <v>3</v>
      </c>
      <c r="C2276" s="10" t="s">
        <v>237</v>
      </c>
      <c r="D2276" s="10" t="s">
        <v>3</v>
      </c>
      <c r="E2276" s="11">
        <v>1112527</v>
      </c>
      <c r="F2276" s="10" t="s">
        <v>7026</v>
      </c>
      <c r="G2276" s="10" t="s">
        <v>7027</v>
      </c>
      <c r="H2276" s="10" t="s">
        <v>7028</v>
      </c>
      <c r="I2276" s="11">
        <v>36.1417</v>
      </c>
      <c r="J2276" s="11">
        <v>44.070900000000002</v>
      </c>
      <c r="K2276" s="10" t="s">
        <v>1351</v>
      </c>
    </row>
    <row r="2277" spans="1:11" ht="12" customHeight="1">
      <c r="A2277" s="10" t="s">
        <v>55</v>
      </c>
      <c r="B2277" s="10" t="s">
        <v>3</v>
      </c>
      <c r="C2277" s="10" t="s">
        <v>237</v>
      </c>
      <c r="D2277" s="10" t="s">
        <v>3</v>
      </c>
      <c r="E2277" s="11">
        <v>1112524</v>
      </c>
      <c r="F2277" s="10" t="s">
        <v>7029</v>
      </c>
      <c r="G2277" s="10" t="s">
        <v>577</v>
      </c>
      <c r="H2277" s="10" t="s">
        <v>7030</v>
      </c>
      <c r="I2277" s="11">
        <v>36.063192000000001</v>
      </c>
      <c r="J2277" s="11">
        <v>44.033895000000001</v>
      </c>
      <c r="K2277" s="10" t="s">
        <v>1351</v>
      </c>
    </row>
    <row r="2278" spans="1:11" ht="12" hidden="1" customHeight="1">
      <c r="A2278" s="10" t="s">
        <v>56</v>
      </c>
      <c r="B2278" s="10" t="s">
        <v>4</v>
      </c>
      <c r="C2278" s="10" t="s">
        <v>258</v>
      </c>
      <c r="D2278" s="10" t="s">
        <v>4</v>
      </c>
      <c r="E2278" s="11">
        <v>1208318</v>
      </c>
      <c r="F2278" s="10" t="s">
        <v>7031</v>
      </c>
      <c r="G2278" s="10" t="s">
        <v>590</v>
      </c>
      <c r="H2278" s="10" t="s">
        <v>5918</v>
      </c>
      <c r="I2278" s="11">
        <v>32.652323000000003</v>
      </c>
      <c r="J2278" s="11">
        <v>43.885724000000003</v>
      </c>
      <c r="K2278" s="10" t="s">
        <v>1351</v>
      </c>
    </row>
    <row r="2279" spans="1:11" ht="12" hidden="1" customHeight="1">
      <c r="A2279" s="10" t="s">
        <v>56</v>
      </c>
      <c r="B2279" s="10" t="s">
        <v>4</v>
      </c>
      <c r="C2279" s="10" t="s">
        <v>258</v>
      </c>
      <c r="D2279" s="10" t="s">
        <v>4</v>
      </c>
      <c r="E2279" s="11">
        <v>1208319</v>
      </c>
      <c r="F2279" s="10" t="s">
        <v>7032</v>
      </c>
      <c r="G2279" s="10" t="s">
        <v>593</v>
      </c>
      <c r="H2279" s="10" t="s">
        <v>7033</v>
      </c>
      <c r="I2279" s="11">
        <v>32.671714000000001</v>
      </c>
      <c r="J2279" s="11">
        <v>43.997473999999997</v>
      </c>
      <c r="K2279" s="10" t="s">
        <v>1351</v>
      </c>
    </row>
    <row r="2280" spans="1:11" ht="12" hidden="1" customHeight="1">
      <c r="A2280" s="10" t="s">
        <v>56</v>
      </c>
      <c r="B2280" s="10" t="s">
        <v>4</v>
      </c>
      <c r="C2280" s="10" t="s">
        <v>258</v>
      </c>
      <c r="D2280" s="10" t="s">
        <v>4</v>
      </c>
      <c r="E2280" s="11">
        <v>1208320</v>
      </c>
      <c r="F2280" s="10" t="s">
        <v>7034</v>
      </c>
      <c r="G2280" s="10" t="s">
        <v>600</v>
      </c>
      <c r="H2280" s="10" t="s">
        <v>7035</v>
      </c>
      <c r="I2280" s="11">
        <v>32.509922000000003</v>
      </c>
      <c r="J2280" s="11">
        <v>43.996898000000002</v>
      </c>
      <c r="K2280" s="10" t="s">
        <v>1351</v>
      </c>
    </row>
    <row r="2281" spans="1:11" ht="12" hidden="1" customHeight="1">
      <c r="A2281" s="10" t="s">
        <v>58</v>
      </c>
      <c r="B2281" s="10" t="s">
        <v>6</v>
      </c>
      <c r="C2281" s="10" t="s">
        <v>274</v>
      </c>
      <c r="D2281" s="10" t="s">
        <v>272</v>
      </c>
      <c r="E2281" s="11">
        <v>1409389</v>
      </c>
      <c r="F2281" s="10" t="s">
        <v>7036</v>
      </c>
      <c r="G2281" s="10" t="s">
        <v>643</v>
      </c>
      <c r="H2281" s="10" t="s">
        <v>7037</v>
      </c>
      <c r="I2281" s="11">
        <v>31.8934</v>
      </c>
      <c r="J2281" s="11">
        <v>47.124630000000003</v>
      </c>
      <c r="K2281" s="10" t="s">
        <v>1351</v>
      </c>
    </row>
    <row r="2282" spans="1:11" ht="12" hidden="1" customHeight="1">
      <c r="A2282" s="10" t="s">
        <v>58</v>
      </c>
      <c r="B2282" s="10" t="s">
        <v>6</v>
      </c>
      <c r="C2282" s="10" t="s">
        <v>274</v>
      </c>
      <c r="D2282" s="10" t="s">
        <v>272</v>
      </c>
      <c r="E2282" s="11">
        <v>1409390</v>
      </c>
      <c r="F2282" s="10" t="s">
        <v>7038</v>
      </c>
      <c r="G2282" s="10" t="s">
        <v>645</v>
      </c>
      <c r="H2282" s="10" t="s">
        <v>7039</v>
      </c>
      <c r="I2282" s="11">
        <v>31.871386000000001</v>
      </c>
      <c r="J2282" s="11">
        <v>47.157048000000003</v>
      </c>
      <c r="K2282" s="10" t="s">
        <v>1351</v>
      </c>
    </row>
    <row r="2283" spans="1:11" ht="12" hidden="1" customHeight="1">
      <c r="A2283" s="10" t="s">
        <v>58</v>
      </c>
      <c r="B2283" s="10" t="s">
        <v>6</v>
      </c>
      <c r="C2283" s="10" t="s">
        <v>274</v>
      </c>
      <c r="D2283" s="10" t="s">
        <v>272</v>
      </c>
      <c r="E2283" s="11">
        <v>1409388</v>
      </c>
      <c r="F2283" s="10" t="s">
        <v>7040</v>
      </c>
      <c r="G2283" s="10" t="s">
        <v>1164</v>
      </c>
      <c r="H2283" s="10" t="s">
        <v>7041</v>
      </c>
      <c r="I2283" s="11">
        <v>31.840917000000001</v>
      </c>
      <c r="J2283" s="11">
        <v>47.139442000000003</v>
      </c>
      <c r="K2283" s="10" t="s">
        <v>1351</v>
      </c>
    </row>
    <row r="2284" spans="1:11" ht="12" hidden="1" customHeight="1">
      <c r="A2284" s="10" t="s">
        <v>58</v>
      </c>
      <c r="B2284" s="10" t="s">
        <v>6</v>
      </c>
      <c r="C2284" s="10" t="s">
        <v>274</v>
      </c>
      <c r="D2284" s="10" t="s">
        <v>272</v>
      </c>
      <c r="E2284" s="11">
        <v>1409391</v>
      </c>
      <c r="F2284" s="10" t="s">
        <v>7042</v>
      </c>
      <c r="G2284" s="10" t="s">
        <v>649</v>
      </c>
      <c r="H2284" s="10" t="s">
        <v>2632</v>
      </c>
      <c r="I2284" s="11">
        <v>31.865666999999998</v>
      </c>
      <c r="J2284" s="11">
        <v>47.139094999999998</v>
      </c>
      <c r="K2284" s="10" t="s">
        <v>1351</v>
      </c>
    </row>
    <row r="2285" spans="1:11" ht="12" hidden="1" customHeight="1">
      <c r="A2285" s="10" t="s">
        <v>66</v>
      </c>
      <c r="B2285" s="10" t="s">
        <v>9</v>
      </c>
      <c r="C2285" s="10" t="s">
        <v>322</v>
      </c>
      <c r="D2285" s="10" t="s">
        <v>320</v>
      </c>
      <c r="E2285" s="11">
        <v>1610817</v>
      </c>
      <c r="F2285" s="10" t="s">
        <v>7043</v>
      </c>
      <c r="G2285" s="10" t="s">
        <v>818</v>
      </c>
      <c r="H2285" s="10" t="s">
        <v>7044</v>
      </c>
      <c r="I2285" s="11">
        <v>32.486055</v>
      </c>
      <c r="J2285" s="11">
        <v>45.851916000000003</v>
      </c>
      <c r="K2285" s="10" t="s">
        <v>1351</v>
      </c>
    </row>
    <row r="2286" spans="1:11" ht="12" hidden="1" customHeight="1">
      <c r="A2286" s="10" t="s">
        <v>66</v>
      </c>
      <c r="B2286" s="10" t="s">
        <v>9</v>
      </c>
      <c r="C2286" s="10" t="s">
        <v>322</v>
      </c>
      <c r="D2286" s="10" t="s">
        <v>320</v>
      </c>
      <c r="E2286" s="11">
        <v>1610818</v>
      </c>
      <c r="F2286" s="10" t="s">
        <v>7045</v>
      </c>
      <c r="G2286" s="10" t="s">
        <v>823</v>
      </c>
      <c r="H2286" s="10" t="s">
        <v>7046</v>
      </c>
      <c r="I2286" s="11">
        <v>32.518949999999997</v>
      </c>
      <c r="J2286" s="11">
        <v>45.863582000000001</v>
      </c>
      <c r="K2286" s="10" t="s">
        <v>1351</v>
      </c>
    </row>
    <row r="2287" spans="1:11" ht="12" hidden="1" customHeight="1">
      <c r="A2287" s="10" t="s">
        <v>66</v>
      </c>
      <c r="B2287" s="10" t="s">
        <v>9</v>
      </c>
      <c r="C2287" s="10" t="s">
        <v>325</v>
      </c>
      <c r="D2287" s="10" t="s">
        <v>6597</v>
      </c>
      <c r="E2287" s="11">
        <v>1610819</v>
      </c>
      <c r="F2287" s="10" t="s">
        <v>7047</v>
      </c>
      <c r="G2287" s="10" t="s">
        <v>7048</v>
      </c>
      <c r="H2287" s="10" t="s">
        <v>7049</v>
      </c>
      <c r="I2287" s="11">
        <v>32.530248</v>
      </c>
      <c r="J2287" s="11">
        <v>45.332152000000001</v>
      </c>
      <c r="K2287" s="10" t="s">
        <v>1351</v>
      </c>
    </row>
    <row r="2288" spans="1:11" ht="12" hidden="1" customHeight="1">
      <c r="A2288" s="10" t="s">
        <v>60</v>
      </c>
      <c r="B2288" s="10" t="s">
        <v>42</v>
      </c>
      <c r="C2288" s="10" t="s">
        <v>331</v>
      </c>
      <c r="D2288" s="10" t="s">
        <v>329</v>
      </c>
      <c r="E2288" s="11">
        <v>1710596</v>
      </c>
      <c r="F2288" s="10" t="s">
        <v>7050</v>
      </c>
      <c r="G2288" s="10" t="s">
        <v>668</v>
      </c>
      <c r="H2288" s="10" t="s">
        <v>7051</v>
      </c>
      <c r="I2288" s="11">
        <v>32.051237999999998</v>
      </c>
      <c r="J2288" s="11">
        <v>44.377769999999998</v>
      </c>
      <c r="K2288" s="10" t="s">
        <v>1351</v>
      </c>
    </row>
    <row r="2289" spans="1:11" ht="12" hidden="1" customHeight="1">
      <c r="A2289" s="10" t="s">
        <v>63</v>
      </c>
      <c r="B2289" s="10" t="s">
        <v>44</v>
      </c>
      <c r="C2289" s="10" t="s">
        <v>338</v>
      </c>
      <c r="D2289" s="10" t="s">
        <v>35</v>
      </c>
      <c r="E2289" s="11">
        <v>1811331</v>
      </c>
      <c r="F2289" s="10" t="s">
        <v>7052</v>
      </c>
      <c r="G2289" s="10" t="s">
        <v>725</v>
      </c>
      <c r="H2289" s="10" t="s">
        <v>7053</v>
      </c>
      <c r="I2289" s="11">
        <v>35.185783000000001</v>
      </c>
      <c r="J2289" s="11">
        <v>43.401864000000003</v>
      </c>
      <c r="K2289" s="10" t="s">
        <v>1351</v>
      </c>
    </row>
    <row r="2290" spans="1:11" ht="12" hidden="1" customHeight="1">
      <c r="A2290" s="10" t="s">
        <v>63</v>
      </c>
      <c r="B2290" s="10" t="s">
        <v>44</v>
      </c>
      <c r="C2290" s="10" t="s">
        <v>338</v>
      </c>
      <c r="D2290" s="10" t="s">
        <v>35</v>
      </c>
      <c r="E2290" s="11">
        <v>1811332</v>
      </c>
      <c r="F2290" s="10" t="s">
        <v>7054</v>
      </c>
      <c r="G2290" s="10" t="s">
        <v>7055</v>
      </c>
      <c r="H2290" s="10" t="s">
        <v>7056</v>
      </c>
      <c r="I2290" s="11">
        <v>35.335464000000002</v>
      </c>
      <c r="J2290" s="11">
        <v>43.350906000000002</v>
      </c>
      <c r="K2290" s="10" t="s">
        <v>1351</v>
      </c>
    </row>
    <row r="2291" spans="1:11" ht="12" hidden="1" customHeight="1">
      <c r="A2291" s="10" t="s">
        <v>63</v>
      </c>
      <c r="B2291" s="10" t="s">
        <v>44</v>
      </c>
      <c r="C2291" s="10" t="s">
        <v>351</v>
      </c>
      <c r="D2291" s="10" t="s">
        <v>2874</v>
      </c>
      <c r="E2291" s="16">
        <v>1811327</v>
      </c>
      <c r="F2291" s="10" t="s">
        <v>7057</v>
      </c>
      <c r="G2291" s="10" t="s">
        <v>724</v>
      </c>
      <c r="H2291" s="10" t="s">
        <v>7058</v>
      </c>
      <c r="I2291" s="11">
        <v>35.507100000000001</v>
      </c>
      <c r="J2291" s="11">
        <v>43.244100000000003</v>
      </c>
      <c r="K2291" s="10" t="s">
        <v>1351</v>
      </c>
    </row>
    <row r="2292" spans="1:11" ht="12" hidden="1" customHeight="1">
      <c r="A2292" s="10" t="s">
        <v>63</v>
      </c>
      <c r="B2292" s="10" t="s">
        <v>44</v>
      </c>
      <c r="C2292" s="10" t="s">
        <v>356</v>
      </c>
      <c r="D2292" s="10" t="s">
        <v>34</v>
      </c>
      <c r="E2292" s="11">
        <v>1811329</v>
      </c>
      <c r="F2292" s="10" t="s">
        <v>7059</v>
      </c>
      <c r="G2292" s="10" t="s">
        <v>732</v>
      </c>
      <c r="H2292" s="10" t="s">
        <v>7060</v>
      </c>
      <c r="I2292" s="11">
        <v>34.679099999999998</v>
      </c>
      <c r="J2292" s="11">
        <v>43.7164</v>
      </c>
      <c r="K2292" s="10" t="s">
        <v>1351</v>
      </c>
    </row>
    <row r="2293" spans="1:11" ht="12" hidden="1" customHeight="1">
      <c r="A2293" s="10" t="s">
        <v>63</v>
      </c>
      <c r="B2293" s="10" t="s">
        <v>44</v>
      </c>
      <c r="C2293" s="10" t="s">
        <v>356</v>
      </c>
      <c r="D2293" s="10" t="s">
        <v>34</v>
      </c>
      <c r="E2293" s="11">
        <v>1811328</v>
      </c>
      <c r="F2293" s="10" t="s">
        <v>7061</v>
      </c>
      <c r="G2293" s="10" t="s">
        <v>733</v>
      </c>
      <c r="H2293" s="10" t="s">
        <v>7062</v>
      </c>
      <c r="I2293" s="11">
        <v>34.688099999999999</v>
      </c>
      <c r="J2293" s="11">
        <v>43.712899999999998</v>
      </c>
      <c r="K2293" s="10" t="s">
        <v>1351</v>
      </c>
    </row>
    <row r="2294" spans="1:11" ht="12" hidden="1" customHeight="1">
      <c r="A2294" s="10" t="s">
        <v>63</v>
      </c>
      <c r="B2294" s="10" t="s">
        <v>44</v>
      </c>
      <c r="C2294" s="10" t="s">
        <v>359</v>
      </c>
      <c r="D2294" s="10" t="s">
        <v>357</v>
      </c>
      <c r="E2294" s="11">
        <v>1811330</v>
      </c>
      <c r="F2294" s="10" t="s">
        <v>7063</v>
      </c>
      <c r="G2294" s="10" t="s">
        <v>739</v>
      </c>
      <c r="H2294" s="10" t="s">
        <v>7064</v>
      </c>
      <c r="I2294" s="11">
        <v>34.883600000000001</v>
      </c>
      <c r="J2294" s="11">
        <v>44.628999999999998</v>
      </c>
      <c r="K2294" s="10" t="s">
        <v>1351</v>
      </c>
    </row>
    <row r="2295" spans="1:11" ht="12" hidden="1" customHeight="1">
      <c r="A2295" s="10" t="s">
        <v>49</v>
      </c>
      <c r="B2295" s="10" t="s">
        <v>38</v>
      </c>
      <c r="C2295" s="10" t="s">
        <v>86</v>
      </c>
      <c r="D2295" s="10" t="s">
        <v>1347</v>
      </c>
      <c r="E2295" s="11">
        <v>110361</v>
      </c>
      <c r="F2295" s="10" t="s">
        <v>1348</v>
      </c>
      <c r="G2295" s="10" t="s">
        <v>7065</v>
      </c>
      <c r="H2295" s="10" t="s">
        <v>7066</v>
      </c>
      <c r="I2295" s="11">
        <v>32.165700999999999</v>
      </c>
      <c r="J2295" s="11">
        <v>42.122835000000002</v>
      </c>
      <c r="K2295" s="10" t="s">
        <v>1351</v>
      </c>
    </row>
    <row r="2296" spans="1:11" ht="12" hidden="1" customHeight="1">
      <c r="A2296" s="10" t="s">
        <v>49</v>
      </c>
      <c r="B2296" s="10" t="s">
        <v>38</v>
      </c>
      <c r="C2296" s="10" t="s">
        <v>86</v>
      </c>
      <c r="D2296" s="10" t="s">
        <v>1347</v>
      </c>
      <c r="E2296" s="11">
        <v>110362</v>
      </c>
      <c r="F2296" s="10" t="s">
        <v>1352</v>
      </c>
      <c r="G2296" s="10" t="s">
        <v>7067</v>
      </c>
      <c r="H2296" s="10" t="s">
        <v>7068</v>
      </c>
      <c r="I2296" s="11">
        <v>32.273108999999998</v>
      </c>
      <c r="J2296" s="11">
        <v>42.050932000000003</v>
      </c>
      <c r="K2296" s="10" t="s">
        <v>1351</v>
      </c>
    </row>
  </sheetData>
  <sheetProtection selectLockedCells="1" selectUnlockedCells="1"/>
  <autoFilter ref="A1:K2296">
    <filterColumn colId="1">
      <filters>
        <filter val="Dahuk"/>
        <filter val="Erbil"/>
      </filters>
    </filterColumn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54"/>
  <sheetViews>
    <sheetView showGridLines="0" zoomScale="80" zoomScaleNormal="80" workbookViewId="0">
      <pane xSplit="4" ySplit="1" topLeftCell="J1744" activePane="bottomRight" state="frozen"/>
      <selection activeCell="A3" sqref="A3"/>
      <selection pane="topRight" activeCell="D3" sqref="D3"/>
      <selection pane="bottomLeft" activeCell="A4" sqref="A4"/>
      <selection pane="bottomRight" activeCell="A1795" sqref="A1795"/>
    </sheetView>
  </sheetViews>
  <sheetFormatPr defaultColWidth="8.85546875" defaultRowHeight="12.75"/>
  <cols>
    <col min="1" max="1" width="6.140625" style="216" customWidth="1"/>
    <col min="2" max="2" width="13.5703125" style="225" customWidth="1"/>
    <col min="3" max="4" width="12.28515625" style="225" customWidth="1"/>
    <col min="5" max="5" width="15.7109375" style="225" customWidth="1"/>
    <col min="6" max="6" width="18.28515625" style="225" customWidth="1"/>
    <col min="7" max="7" width="18.42578125" style="225" customWidth="1"/>
    <col min="8" max="8" width="13.7109375" style="225" customWidth="1"/>
    <col min="9" max="9" width="18" style="225" customWidth="1"/>
    <col min="10" max="10" width="10.140625" style="225" customWidth="1"/>
    <col min="11" max="11" width="23" style="225" customWidth="1"/>
    <col min="12" max="12" width="15.7109375" style="225" customWidth="1"/>
    <col min="13" max="13" width="19.85546875" style="225" customWidth="1"/>
    <col min="14" max="14" width="10.7109375" style="225" customWidth="1"/>
    <col min="15" max="15" width="13.85546875" style="225" customWidth="1"/>
    <col min="16" max="16" width="10" style="225" customWidth="1"/>
    <col min="17" max="17" width="11.140625" style="227" customWidth="1"/>
    <col min="18" max="18" width="9.28515625" style="228" customWidth="1"/>
    <col min="19" max="19" width="8.28515625" style="216" customWidth="1"/>
    <col min="20" max="20" width="9" style="216" customWidth="1"/>
    <col min="21" max="21" width="13.42578125" style="216" customWidth="1"/>
    <col min="22" max="22" width="14.5703125" style="227" customWidth="1"/>
    <col min="23" max="23" width="12.5703125" style="216" customWidth="1"/>
    <col min="24" max="33" width="11.42578125" style="216" customWidth="1"/>
    <col min="34" max="38" width="11.42578125" style="227" customWidth="1"/>
    <col min="39" max="40" width="11.42578125" style="216" customWidth="1"/>
    <col min="41" max="41" width="14.42578125" style="216" customWidth="1"/>
    <col min="42" max="44" width="11.42578125" style="216" customWidth="1"/>
    <col min="45" max="45" width="11.42578125" style="229" customWidth="1"/>
    <col min="46" max="47" width="11.85546875" style="229" customWidth="1"/>
    <col min="48" max="49" width="18.28515625" style="229" customWidth="1"/>
    <col min="50" max="50" width="18.7109375" style="229" customWidth="1"/>
    <col min="51" max="51" width="20.85546875" style="229" customWidth="1"/>
    <col min="52" max="52" width="45.28515625" style="179" customWidth="1"/>
    <col min="53" max="16384" width="8.85546875" style="216"/>
  </cols>
  <sheetData>
    <row r="1" spans="1:52" ht="68.25" customHeight="1">
      <c r="A1" s="100" t="s">
        <v>7104</v>
      </c>
      <c r="B1" s="101" t="s">
        <v>7157</v>
      </c>
      <c r="C1" s="101" t="s">
        <v>7158</v>
      </c>
      <c r="D1" s="101" t="s">
        <v>7159</v>
      </c>
      <c r="E1" s="101" t="s">
        <v>7160</v>
      </c>
      <c r="F1" s="101" t="s">
        <v>7105</v>
      </c>
      <c r="G1" s="212" t="s">
        <v>7161</v>
      </c>
      <c r="H1" s="212" t="s">
        <v>375</v>
      </c>
      <c r="I1" s="212" t="s">
        <v>373</v>
      </c>
      <c r="J1" s="213" t="s">
        <v>376</v>
      </c>
      <c r="K1" s="243" t="s">
        <v>7201</v>
      </c>
      <c r="L1" s="243" t="s">
        <v>7122</v>
      </c>
      <c r="M1" s="243" t="s">
        <v>7190</v>
      </c>
      <c r="N1" s="101" t="s">
        <v>7162</v>
      </c>
      <c r="O1" s="101" t="s">
        <v>7163</v>
      </c>
      <c r="P1" s="101" t="s">
        <v>7164</v>
      </c>
      <c r="Q1" s="212" t="s">
        <v>7367</v>
      </c>
      <c r="R1" s="212" t="s">
        <v>7571</v>
      </c>
      <c r="S1" s="212" t="s">
        <v>7165</v>
      </c>
      <c r="T1" s="102" t="s">
        <v>7241</v>
      </c>
      <c r="U1" s="214" t="s">
        <v>7166</v>
      </c>
      <c r="V1" s="214" t="s">
        <v>7167</v>
      </c>
      <c r="W1" s="214" t="s">
        <v>7168</v>
      </c>
      <c r="X1" s="214" t="s">
        <v>7169</v>
      </c>
      <c r="Y1" s="214" t="s">
        <v>7170</v>
      </c>
      <c r="Z1" s="214" t="s">
        <v>7171</v>
      </c>
      <c r="AA1" s="214" t="s">
        <v>7172</v>
      </c>
      <c r="AB1" s="214" t="s">
        <v>7173</v>
      </c>
      <c r="AC1" s="214" t="s">
        <v>7174</v>
      </c>
      <c r="AD1" s="214" t="s">
        <v>7175</v>
      </c>
      <c r="AE1" s="214" t="s">
        <v>7176</v>
      </c>
      <c r="AF1" s="214" t="s">
        <v>7177</v>
      </c>
      <c r="AG1" s="214" t="s">
        <v>7178</v>
      </c>
      <c r="AH1" s="214" t="s">
        <v>7179</v>
      </c>
      <c r="AI1" s="214" t="s">
        <v>7340</v>
      </c>
      <c r="AJ1" s="214" t="s">
        <v>7398</v>
      </c>
      <c r="AK1" s="214" t="s">
        <v>7399</v>
      </c>
      <c r="AL1" s="214" t="s">
        <v>7400</v>
      </c>
      <c r="AM1" s="215" t="s">
        <v>7180</v>
      </c>
      <c r="AN1" s="215" t="s">
        <v>7181</v>
      </c>
      <c r="AO1" s="215" t="s">
        <v>7182</v>
      </c>
      <c r="AP1" s="215" t="s">
        <v>7183</v>
      </c>
      <c r="AQ1" s="215" t="s">
        <v>7184</v>
      </c>
      <c r="AR1" s="215" t="s">
        <v>7185</v>
      </c>
      <c r="AS1" s="215" t="s">
        <v>7186</v>
      </c>
      <c r="AT1" s="215" t="s">
        <v>7187</v>
      </c>
      <c r="AU1" s="233" t="s">
        <v>7188</v>
      </c>
      <c r="AV1" s="233" t="s">
        <v>7232</v>
      </c>
      <c r="AW1" s="233" t="s">
        <v>7233</v>
      </c>
      <c r="AX1" s="233" t="s">
        <v>7234</v>
      </c>
      <c r="AY1" s="233" t="s">
        <v>7235</v>
      </c>
      <c r="AZ1" s="212" t="s">
        <v>7126</v>
      </c>
    </row>
    <row r="2" spans="1:52" s="238" customFormat="1" ht="12.75" customHeight="1">
      <c r="A2" s="217">
        <v>1</v>
      </c>
      <c r="B2" s="234">
        <v>42370</v>
      </c>
      <c r="C2" s="234">
        <v>42370</v>
      </c>
      <c r="D2" s="235" t="s">
        <v>1259</v>
      </c>
      <c r="E2" s="235" t="s">
        <v>1249</v>
      </c>
      <c r="F2" s="235" t="s">
        <v>1259</v>
      </c>
      <c r="G2" s="235" t="s">
        <v>7136</v>
      </c>
      <c r="H2" s="245" t="str">
        <f>IF(G2&lt;&gt;"",LOOKUP(G2,Governorate,Data!$E$2:$E$19),"")</f>
        <v>IQ-G08</v>
      </c>
      <c r="I2" s="97" t="s">
        <v>7220</v>
      </c>
      <c r="J2" s="38" t="str">
        <f ca="1">IF(I2&lt;&gt;"",LOOKUP(I2,District2,Data!$P$2:$P$19),"")</f>
        <v>IQ-D051</v>
      </c>
      <c r="K2" s="57" t="s">
        <v>7609</v>
      </c>
      <c r="L2" s="235" t="s">
        <v>7111</v>
      </c>
      <c r="M2" s="180" t="s">
        <v>7361</v>
      </c>
      <c r="N2" s="235" t="s">
        <v>7070</v>
      </c>
      <c r="O2" s="235" t="s">
        <v>1252</v>
      </c>
      <c r="P2" s="235" t="s">
        <v>7119</v>
      </c>
      <c r="Q2" s="35">
        <v>494</v>
      </c>
      <c r="R2" s="35"/>
      <c r="S2" s="218"/>
      <c r="T2" s="218"/>
      <c r="U2" s="218">
        <v>0</v>
      </c>
      <c r="V2" s="218">
        <v>0</v>
      </c>
      <c r="W2" s="218">
        <v>0</v>
      </c>
      <c r="X2" s="218">
        <v>0</v>
      </c>
      <c r="Y2" s="218">
        <v>0</v>
      </c>
      <c r="Z2" s="218">
        <v>0</v>
      </c>
      <c r="AA2" s="218">
        <v>0</v>
      </c>
      <c r="AB2" s="218">
        <v>0</v>
      </c>
      <c r="AC2" s="218">
        <v>0</v>
      </c>
      <c r="AD2" s="218">
        <v>0</v>
      </c>
      <c r="AE2" s="218">
        <v>0</v>
      </c>
      <c r="AF2" s="218">
        <v>0</v>
      </c>
      <c r="AG2" s="218">
        <v>0</v>
      </c>
      <c r="AH2" s="218">
        <v>0</v>
      </c>
      <c r="AI2" s="218">
        <v>0</v>
      </c>
      <c r="AJ2" s="218">
        <v>0</v>
      </c>
      <c r="AK2" s="218">
        <v>0</v>
      </c>
      <c r="AL2" s="218">
        <v>0</v>
      </c>
      <c r="AM2" s="218">
        <v>0</v>
      </c>
      <c r="AN2" s="218">
        <v>0</v>
      </c>
      <c r="AO2" s="218">
        <v>0</v>
      </c>
      <c r="AP2" s="218">
        <v>0</v>
      </c>
      <c r="AQ2" s="218">
        <v>0</v>
      </c>
      <c r="AR2" s="218">
        <v>0</v>
      </c>
      <c r="AS2" s="236">
        <v>0</v>
      </c>
      <c r="AT2" s="236">
        <v>0</v>
      </c>
      <c r="AU2" s="236">
        <v>0</v>
      </c>
      <c r="AV2" s="236">
        <v>912</v>
      </c>
      <c r="AW2" s="236">
        <v>649</v>
      </c>
      <c r="AX2" s="236">
        <v>12</v>
      </c>
      <c r="AY2" s="236">
        <v>0</v>
      </c>
      <c r="AZ2" s="181"/>
    </row>
    <row r="3" spans="1:52" ht="12.75" customHeight="1">
      <c r="A3" s="217">
        <v>2</v>
      </c>
      <c r="B3" s="46">
        <v>42371</v>
      </c>
      <c r="C3" s="46">
        <v>42371</v>
      </c>
      <c r="D3" s="235" t="s">
        <v>1312</v>
      </c>
      <c r="E3" s="235" t="s">
        <v>1250</v>
      </c>
      <c r="F3" s="235" t="s">
        <v>1312</v>
      </c>
      <c r="G3" s="235" t="s">
        <v>7150</v>
      </c>
      <c r="H3" s="245" t="str">
        <f>IF(G3&lt;&gt;"",LOOKUP(G3,Governorate,Data!$E$2:$E$19),"")</f>
        <v>IQ-G17</v>
      </c>
      <c r="I3" s="235" t="s">
        <v>7217</v>
      </c>
      <c r="J3" s="38" t="str">
        <f ca="1">IF(I3&lt;&gt;"",LOOKUP(I3,District2,Data!$P$2:$P$19),"")</f>
        <v>IQ-D098</v>
      </c>
      <c r="K3" s="57"/>
      <c r="L3" s="235" t="s">
        <v>7110</v>
      </c>
      <c r="M3" s="235" t="s">
        <v>7112</v>
      </c>
      <c r="N3" s="235" t="s">
        <v>7070</v>
      </c>
      <c r="O3" s="235" t="s">
        <v>1252</v>
      </c>
      <c r="P3" s="235" t="s">
        <v>7119</v>
      </c>
      <c r="Q3" s="218">
        <v>4</v>
      </c>
      <c r="R3" s="218">
        <v>4</v>
      </c>
      <c r="S3" s="218"/>
      <c r="T3" s="218"/>
      <c r="U3" s="218">
        <v>24</v>
      </c>
      <c r="V3" s="218">
        <v>0</v>
      </c>
      <c r="W3" s="218">
        <v>4</v>
      </c>
      <c r="X3" s="218">
        <v>4</v>
      </c>
      <c r="Y3" s="218">
        <v>4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36">
        <v>0</v>
      </c>
      <c r="AT3" s="237">
        <v>4</v>
      </c>
      <c r="AU3" s="237">
        <v>0</v>
      </c>
      <c r="AV3" s="237">
        <v>0</v>
      </c>
      <c r="AW3" s="237">
        <v>0</v>
      </c>
      <c r="AX3" s="237">
        <v>0</v>
      </c>
      <c r="AY3" s="237">
        <v>0</v>
      </c>
      <c r="AZ3" s="172"/>
    </row>
    <row r="4" spans="1:52" ht="12.75" customHeight="1">
      <c r="A4" s="217">
        <v>3</v>
      </c>
      <c r="B4" s="47">
        <v>42372</v>
      </c>
      <c r="C4" s="47">
        <v>42372</v>
      </c>
      <c r="D4" s="32" t="s">
        <v>1312</v>
      </c>
      <c r="E4" s="28" t="s">
        <v>1250</v>
      </c>
      <c r="F4" s="28" t="s">
        <v>1312</v>
      </c>
      <c r="G4" s="28" t="s">
        <v>7140</v>
      </c>
      <c r="H4" s="245" t="str">
        <f>IF(G4&lt;&gt;"",LOOKUP(G4,Governorate,Data!$E$2:$E$19),"")</f>
        <v>IQ-G01</v>
      </c>
      <c r="I4" s="28" t="s">
        <v>7147</v>
      </c>
      <c r="J4" s="38" t="str">
        <f ca="1">IF(I4&lt;&gt;"",LOOKUP(I4,District2,Data!$P$2:$P$19),"")</f>
        <v>IQ-D002</v>
      </c>
      <c r="K4" s="58"/>
      <c r="L4" s="28" t="s">
        <v>7111</v>
      </c>
      <c r="M4" s="28" t="s">
        <v>7112</v>
      </c>
      <c r="N4" s="28" t="s">
        <v>7070</v>
      </c>
      <c r="O4" s="28" t="s">
        <v>1252</v>
      </c>
      <c r="P4" s="28" t="s">
        <v>7119</v>
      </c>
      <c r="Q4" s="29">
        <v>100</v>
      </c>
      <c r="R4" s="29">
        <v>100</v>
      </c>
      <c r="S4" s="29"/>
      <c r="T4" s="29"/>
      <c r="U4" s="29">
        <v>600</v>
      </c>
      <c r="V4" s="29">
        <v>0</v>
      </c>
      <c r="W4" s="29">
        <v>100</v>
      </c>
      <c r="X4" s="29">
        <v>100</v>
      </c>
      <c r="Y4" s="29">
        <v>100</v>
      </c>
      <c r="Z4" s="29">
        <v>0</v>
      </c>
      <c r="AA4" s="29">
        <v>0</v>
      </c>
      <c r="AB4" s="29">
        <v>0</v>
      </c>
      <c r="AC4" s="29">
        <v>0</v>
      </c>
      <c r="AD4" s="29">
        <v>0</v>
      </c>
      <c r="AE4" s="29">
        <v>0</v>
      </c>
      <c r="AF4" s="29">
        <v>0</v>
      </c>
      <c r="AG4" s="29">
        <v>0</v>
      </c>
      <c r="AH4" s="29">
        <v>0</v>
      </c>
      <c r="AI4" s="29">
        <v>0</v>
      </c>
      <c r="AJ4" s="29">
        <v>0</v>
      </c>
      <c r="AK4" s="29">
        <v>0</v>
      </c>
      <c r="AL4" s="29">
        <v>0</v>
      </c>
      <c r="AM4" s="29">
        <v>0</v>
      </c>
      <c r="AN4" s="29">
        <v>0</v>
      </c>
      <c r="AO4" s="29">
        <v>0</v>
      </c>
      <c r="AP4" s="29">
        <v>0</v>
      </c>
      <c r="AQ4" s="29">
        <v>0</v>
      </c>
      <c r="AR4" s="29">
        <v>0</v>
      </c>
      <c r="AS4" s="30">
        <v>0</v>
      </c>
      <c r="AT4" s="33">
        <v>100</v>
      </c>
      <c r="AU4" s="33">
        <v>0</v>
      </c>
      <c r="AV4" s="33">
        <v>0</v>
      </c>
      <c r="AW4" s="33">
        <v>0</v>
      </c>
      <c r="AX4" s="33">
        <v>0</v>
      </c>
      <c r="AY4" s="33">
        <v>0</v>
      </c>
      <c r="AZ4" s="173"/>
    </row>
    <row r="5" spans="1:52" ht="12.75" customHeight="1">
      <c r="A5" s="217">
        <v>4</v>
      </c>
      <c r="B5" s="47">
        <v>42372</v>
      </c>
      <c r="C5" s="47">
        <v>42372</v>
      </c>
      <c r="D5" s="32" t="s">
        <v>1312</v>
      </c>
      <c r="E5" s="28" t="s">
        <v>1250</v>
      </c>
      <c r="F5" s="28" t="s">
        <v>1312</v>
      </c>
      <c r="G5" s="28" t="s">
        <v>7140</v>
      </c>
      <c r="H5" s="245" t="str">
        <f>IF(G5&lt;&gt;"",LOOKUP(G5,Governorate,Data!$E$2:$E$19),"")</f>
        <v>IQ-G01</v>
      </c>
      <c r="I5" s="28" t="s">
        <v>7147</v>
      </c>
      <c r="J5" s="38" t="str">
        <f ca="1">IF(I5&lt;&gt;"",LOOKUP(I5,District2,Data!$P$2:$P$19),"")</f>
        <v>IQ-D002</v>
      </c>
      <c r="K5" s="58"/>
      <c r="L5" s="28" t="s">
        <v>7111</v>
      </c>
      <c r="M5" s="28" t="s">
        <v>7112</v>
      </c>
      <c r="N5" s="28" t="s">
        <v>7070</v>
      </c>
      <c r="O5" s="28" t="s">
        <v>1252</v>
      </c>
      <c r="P5" s="28" t="s">
        <v>7119</v>
      </c>
      <c r="Q5" s="29">
        <v>600</v>
      </c>
      <c r="R5" s="29">
        <v>600</v>
      </c>
      <c r="S5" s="29"/>
      <c r="T5" s="29"/>
      <c r="U5" s="29">
        <v>3600</v>
      </c>
      <c r="V5" s="29">
        <v>0</v>
      </c>
      <c r="W5" s="29">
        <v>600</v>
      </c>
      <c r="X5" s="29">
        <v>600</v>
      </c>
      <c r="Y5" s="29">
        <v>600</v>
      </c>
      <c r="Z5" s="29">
        <v>0</v>
      </c>
      <c r="AA5" s="29">
        <v>0</v>
      </c>
      <c r="AB5" s="29">
        <v>0</v>
      </c>
      <c r="AC5" s="29">
        <v>0</v>
      </c>
      <c r="AD5" s="29">
        <v>0</v>
      </c>
      <c r="AE5" s="29">
        <v>0</v>
      </c>
      <c r="AF5" s="29">
        <v>0</v>
      </c>
      <c r="AG5" s="29">
        <v>0</v>
      </c>
      <c r="AH5" s="29">
        <v>0</v>
      </c>
      <c r="AI5" s="29">
        <v>0</v>
      </c>
      <c r="AJ5" s="29">
        <v>0</v>
      </c>
      <c r="AK5" s="29">
        <v>0</v>
      </c>
      <c r="AL5" s="29">
        <v>0</v>
      </c>
      <c r="AM5" s="29">
        <v>0</v>
      </c>
      <c r="AN5" s="29">
        <v>0</v>
      </c>
      <c r="AO5" s="29">
        <v>0</v>
      </c>
      <c r="AP5" s="29">
        <v>0</v>
      </c>
      <c r="AQ5" s="29">
        <v>0</v>
      </c>
      <c r="AR5" s="29">
        <v>0</v>
      </c>
      <c r="AS5" s="30">
        <v>0</v>
      </c>
      <c r="AT5" s="33">
        <v>600</v>
      </c>
      <c r="AU5" s="33">
        <v>0</v>
      </c>
      <c r="AV5" s="33">
        <v>0</v>
      </c>
      <c r="AW5" s="33">
        <v>0</v>
      </c>
      <c r="AX5" s="33">
        <v>0</v>
      </c>
      <c r="AY5" s="33">
        <v>0</v>
      </c>
      <c r="AZ5" s="173"/>
    </row>
    <row r="6" spans="1:52" ht="12.75" customHeight="1">
      <c r="A6" s="217">
        <v>5</v>
      </c>
      <c r="B6" s="47">
        <v>42372</v>
      </c>
      <c r="C6" s="47">
        <v>42372</v>
      </c>
      <c r="D6" s="32" t="s">
        <v>1312</v>
      </c>
      <c r="E6" s="28" t="s">
        <v>1250</v>
      </c>
      <c r="F6" s="28" t="s">
        <v>7265</v>
      </c>
      <c r="G6" s="28" t="s">
        <v>7127</v>
      </c>
      <c r="H6" s="245" t="str">
        <f>IF(G6&lt;&gt;"",LOOKUP(G6,Governorate,Data!$E$2:$E$19),"")</f>
        <v>IQ-G13</v>
      </c>
      <c r="I6" s="28" t="s">
        <v>7264</v>
      </c>
      <c r="J6" s="38" t="str">
        <f ca="1">IF(I6&lt;&gt;"",LOOKUP(I6,District2,Data!$P$2:$P$19),"")</f>
        <v>IQ-D074</v>
      </c>
      <c r="K6" s="58"/>
      <c r="L6" s="28" t="s">
        <v>7111</v>
      </c>
      <c r="M6" s="28" t="s">
        <v>7112</v>
      </c>
      <c r="N6" s="28" t="s">
        <v>7070</v>
      </c>
      <c r="O6" s="28" t="s">
        <v>1252</v>
      </c>
      <c r="P6" s="28" t="s">
        <v>7119</v>
      </c>
      <c r="Q6" s="29">
        <v>3</v>
      </c>
      <c r="R6" s="29">
        <v>3</v>
      </c>
      <c r="S6" s="29"/>
      <c r="T6" s="29"/>
      <c r="U6" s="29">
        <v>18</v>
      </c>
      <c r="V6" s="29">
        <v>0</v>
      </c>
      <c r="W6" s="29">
        <v>0</v>
      </c>
      <c r="X6" s="29">
        <v>3</v>
      </c>
      <c r="Y6" s="29">
        <v>3</v>
      </c>
      <c r="Z6" s="29">
        <v>9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3</v>
      </c>
      <c r="AH6" s="29">
        <v>0</v>
      </c>
      <c r="AI6" s="29">
        <v>0</v>
      </c>
      <c r="AJ6" s="29">
        <v>0</v>
      </c>
      <c r="AK6" s="29">
        <v>0</v>
      </c>
      <c r="AL6" s="29">
        <v>0</v>
      </c>
      <c r="AM6" s="29">
        <v>3</v>
      </c>
      <c r="AN6" s="29">
        <v>0</v>
      </c>
      <c r="AO6" s="29">
        <v>0</v>
      </c>
      <c r="AP6" s="29">
        <v>0</v>
      </c>
      <c r="AQ6" s="29">
        <v>0</v>
      </c>
      <c r="AR6" s="29">
        <v>0</v>
      </c>
      <c r="AS6" s="30">
        <v>0</v>
      </c>
      <c r="AT6" s="33">
        <v>3</v>
      </c>
      <c r="AU6" s="33">
        <v>0</v>
      </c>
      <c r="AV6" s="33">
        <v>0</v>
      </c>
      <c r="AW6" s="33">
        <v>0</v>
      </c>
      <c r="AX6" s="33">
        <v>0</v>
      </c>
      <c r="AY6" s="33">
        <v>0</v>
      </c>
      <c r="AZ6" s="173"/>
    </row>
    <row r="7" spans="1:52" ht="12.75" customHeight="1">
      <c r="A7" s="217">
        <v>6</v>
      </c>
      <c r="B7" s="47">
        <v>42372</v>
      </c>
      <c r="C7" s="47">
        <v>42372</v>
      </c>
      <c r="D7" s="32" t="s">
        <v>1312</v>
      </c>
      <c r="E7" s="28" t="s">
        <v>1250</v>
      </c>
      <c r="F7" s="28" t="s">
        <v>7265</v>
      </c>
      <c r="G7" s="28" t="s">
        <v>7127</v>
      </c>
      <c r="H7" s="245" t="str">
        <f>IF(G7&lt;&gt;"",LOOKUP(G7,Governorate,Data!$E$2:$E$19),"")</f>
        <v>IQ-G13</v>
      </c>
      <c r="I7" s="28" t="s">
        <v>7128</v>
      </c>
      <c r="J7" s="38" t="str">
        <f ca="1">IF(I7&lt;&gt;"",LOOKUP(I7,District2,Data!$P$2:$P$19),"")</f>
        <v>IQ-D076</v>
      </c>
      <c r="K7" s="58"/>
      <c r="L7" s="28" t="s">
        <v>7110</v>
      </c>
      <c r="M7" s="28" t="s">
        <v>7112</v>
      </c>
      <c r="N7" s="28" t="s">
        <v>7070</v>
      </c>
      <c r="O7" s="28" t="s">
        <v>1252</v>
      </c>
      <c r="P7" s="28" t="s">
        <v>7119</v>
      </c>
      <c r="Q7" s="29">
        <v>60</v>
      </c>
      <c r="R7" s="29">
        <v>60</v>
      </c>
      <c r="S7" s="29"/>
      <c r="T7" s="29"/>
      <c r="U7" s="29">
        <v>360</v>
      </c>
      <c r="V7" s="29">
        <v>0</v>
      </c>
      <c r="W7" s="29">
        <v>0</v>
      </c>
      <c r="X7" s="29">
        <v>60</v>
      </c>
      <c r="Y7" s="29">
        <v>60</v>
      </c>
      <c r="Z7" s="29">
        <v>0</v>
      </c>
      <c r="AA7" s="29">
        <v>0</v>
      </c>
      <c r="AB7" s="29">
        <v>0</v>
      </c>
      <c r="AC7" s="29">
        <v>0</v>
      </c>
      <c r="AD7" s="29">
        <v>0</v>
      </c>
      <c r="AE7" s="29">
        <v>0</v>
      </c>
      <c r="AF7" s="29">
        <v>0</v>
      </c>
      <c r="AG7" s="29">
        <v>0</v>
      </c>
      <c r="AH7" s="29">
        <v>0</v>
      </c>
      <c r="AI7" s="29">
        <v>0</v>
      </c>
      <c r="AJ7" s="29">
        <v>0</v>
      </c>
      <c r="AK7" s="29">
        <v>0</v>
      </c>
      <c r="AL7" s="29">
        <v>0</v>
      </c>
      <c r="AM7" s="29">
        <v>0</v>
      </c>
      <c r="AN7" s="29">
        <v>0</v>
      </c>
      <c r="AO7" s="29">
        <v>0</v>
      </c>
      <c r="AP7" s="29">
        <v>0</v>
      </c>
      <c r="AQ7" s="29">
        <v>0</v>
      </c>
      <c r="AR7" s="29">
        <v>0</v>
      </c>
      <c r="AS7" s="30">
        <v>0</v>
      </c>
      <c r="AT7" s="33">
        <v>60</v>
      </c>
      <c r="AU7" s="33">
        <v>0</v>
      </c>
      <c r="AV7" s="33">
        <v>0</v>
      </c>
      <c r="AW7" s="33">
        <v>0</v>
      </c>
      <c r="AX7" s="33">
        <v>0</v>
      </c>
      <c r="AY7" s="33">
        <v>0</v>
      </c>
      <c r="AZ7" s="173"/>
    </row>
    <row r="8" spans="1:52" ht="12.75" customHeight="1">
      <c r="A8" s="217">
        <v>7</v>
      </c>
      <c r="B8" s="47">
        <v>42374</v>
      </c>
      <c r="C8" s="47">
        <v>42374</v>
      </c>
      <c r="D8" s="32" t="s">
        <v>1312</v>
      </c>
      <c r="E8" s="28" t="s">
        <v>1250</v>
      </c>
      <c r="F8" s="28" t="s">
        <v>7265</v>
      </c>
      <c r="G8" s="28" t="s">
        <v>7127</v>
      </c>
      <c r="H8" s="245" t="str">
        <f>IF(G8&lt;&gt;"",LOOKUP(G8,Governorate,Data!$E$2:$E$19),"")</f>
        <v>IQ-G13</v>
      </c>
      <c r="I8" s="28" t="s">
        <v>7128</v>
      </c>
      <c r="J8" s="38" t="str">
        <f ca="1">IF(I8&lt;&gt;"",LOOKUP(I8,District2,Data!$P$2:$P$19),"")</f>
        <v>IQ-D076</v>
      </c>
      <c r="K8" s="58"/>
      <c r="L8" s="28" t="s">
        <v>7110</v>
      </c>
      <c r="M8" s="28" t="s">
        <v>7112</v>
      </c>
      <c r="N8" s="28" t="s">
        <v>7070</v>
      </c>
      <c r="O8" s="28" t="s">
        <v>1252</v>
      </c>
      <c r="P8" s="28" t="s">
        <v>7119</v>
      </c>
      <c r="Q8" s="29">
        <v>270</v>
      </c>
      <c r="R8" s="29">
        <v>270</v>
      </c>
      <c r="S8" s="29"/>
      <c r="T8" s="29"/>
      <c r="U8" s="29">
        <v>1620</v>
      </c>
      <c r="V8" s="29">
        <v>0</v>
      </c>
      <c r="W8" s="29">
        <v>0</v>
      </c>
      <c r="X8" s="29">
        <v>270</v>
      </c>
      <c r="Y8" s="29">
        <v>270</v>
      </c>
      <c r="Z8" s="29">
        <v>0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0</v>
      </c>
      <c r="AI8" s="29">
        <v>0</v>
      </c>
      <c r="AJ8" s="29">
        <v>0</v>
      </c>
      <c r="AK8" s="29">
        <v>0</v>
      </c>
      <c r="AL8" s="29">
        <v>0</v>
      </c>
      <c r="AM8" s="29">
        <v>0</v>
      </c>
      <c r="AN8" s="29">
        <v>0</v>
      </c>
      <c r="AO8" s="29">
        <v>0</v>
      </c>
      <c r="AP8" s="29">
        <v>0</v>
      </c>
      <c r="AQ8" s="29">
        <v>0</v>
      </c>
      <c r="AR8" s="29">
        <v>0</v>
      </c>
      <c r="AS8" s="30">
        <v>0</v>
      </c>
      <c r="AT8" s="33">
        <v>270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173"/>
    </row>
    <row r="9" spans="1:52" ht="12.75" customHeight="1">
      <c r="A9" s="217">
        <v>8</v>
      </c>
      <c r="B9" s="47">
        <v>42374</v>
      </c>
      <c r="C9" s="47">
        <v>42374</v>
      </c>
      <c r="D9" s="32" t="s">
        <v>1312</v>
      </c>
      <c r="E9" s="28" t="s">
        <v>1250</v>
      </c>
      <c r="F9" s="28" t="s">
        <v>1312</v>
      </c>
      <c r="G9" s="28" t="s">
        <v>7141</v>
      </c>
      <c r="H9" s="245" t="str">
        <f>IF(G9&lt;&gt;"",LOOKUP(G9,Governorate,Data!$E$2:$E$19),"")</f>
        <v>IQ-G12</v>
      </c>
      <c r="I9" s="28" t="s">
        <v>7142</v>
      </c>
      <c r="J9" s="38" t="str">
        <f ca="1">IF(I9&lt;&gt;"",LOOKUP(I9,District2,Data!$P$2:$P$19),"")</f>
        <v>IQ-D072</v>
      </c>
      <c r="K9" s="58"/>
      <c r="L9" s="28" t="s">
        <v>7110</v>
      </c>
      <c r="M9" s="28" t="s">
        <v>7112</v>
      </c>
      <c r="N9" s="28" t="s">
        <v>7070</v>
      </c>
      <c r="O9" s="28" t="s">
        <v>1252</v>
      </c>
      <c r="P9" s="28" t="s">
        <v>7119</v>
      </c>
      <c r="Q9" s="29">
        <v>265</v>
      </c>
      <c r="R9" s="29">
        <v>265</v>
      </c>
      <c r="S9" s="29"/>
      <c r="T9" s="29"/>
      <c r="U9" s="29">
        <v>1590</v>
      </c>
      <c r="V9" s="29">
        <v>0</v>
      </c>
      <c r="W9" s="29">
        <v>265</v>
      </c>
      <c r="X9" s="29">
        <v>265</v>
      </c>
      <c r="Y9" s="29">
        <v>265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29">
        <v>0</v>
      </c>
      <c r="AJ9" s="29">
        <v>0</v>
      </c>
      <c r="AK9" s="29">
        <v>0</v>
      </c>
      <c r="AL9" s="29">
        <v>0</v>
      </c>
      <c r="AM9" s="29">
        <v>0</v>
      </c>
      <c r="AN9" s="29">
        <v>0</v>
      </c>
      <c r="AO9" s="29">
        <v>0</v>
      </c>
      <c r="AP9" s="29">
        <v>0</v>
      </c>
      <c r="AQ9" s="29">
        <v>0</v>
      </c>
      <c r="AR9" s="29">
        <v>0</v>
      </c>
      <c r="AS9" s="30">
        <v>0</v>
      </c>
      <c r="AT9" s="33">
        <v>265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173"/>
    </row>
    <row r="10" spans="1:52" ht="12.75" customHeight="1">
      <c r="A10" s="217">
        <v>9</v>
      </c>
      <c r="B10" s="47">
        <v>42374</v>
      </c>
      <c r="C10" s="47">
        <v>42374</v>
      </c>
      <c r="D10" s="32" t="s">
        <v>1312</v>
      </c>
      <c r="E10" s="28" t="s">
        <v>1250</v>
      </c>
      <c r="F10" s="28" t="s">
        <v>1312</v>
      </c>
      <c r="G10" s="28" t="s">
        <v>7150</v>
      </c>
      <c r="H10" s="245" t="str">
        <f>IF(G10&lt;&gt;"",LOOKUP(G10,Governorate,Data!$E$2:$E$19),"")</f>
        <v>IQ-G17</v>
      </c>
      <c r="I10" s="28" t="s">
        <v>7217</v>
      </c>
      <c r="J10" s="38" t="str">
        <f ca="1">IF(I10&lt;&gt;"",LOOKUP(I10,District2,Data!$P$2:$P$19),"")</f>
        <v>IQ-D098</v>
      </c>
      <c r="K10" s="58"/>
      <c r="L10" s="28" t="s">
        <v>7110</v>
      </c>
      <c r="M10" s="28" t="s">
        <v>7112</v>
      </c>
      <c r="N10" s="28" t="s">
        <v>7070</v>
      </c>
      <c r="O10" s="28" t="s">
        <v>1252</v>
      </c>
      <c r="P10" s="28" t="s">
        <v>7119</v>
      </c>
      <c r="Q10" s="29">
        <v>30</v>
      </c>
      <c r="R10" s="29">
        <v>30</v>
      </c>
      <c r="S10" s="29"/>
      <c r="T10" s="29"/>
      <c r="U10" s="29">
        <v>180</v>
      </c>
      <c r="V10" s="29">
        <v>0</v>
      </c>
      <c r="W10" s="29">
        <v>30</v>
      </c>
      <c r="X10" s="29">
        <v>30</v>
      </c>
      <c r="Y10" s="29">
        <v>30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29">
        <v>0</v>
      </c>
      <c r="AJ10" s="29">
        <v>0</v>
      </c>
      <c r="AK10" s="29">
        <v>0</v>
      </c>
      <c r="AL10" s="29">
        <v>0</v>
      </c>
      <c r="AM10" s="29">
        <v>0</v>
      </c>
      <c r="AN10" s="29">
        <v>0</v>
      </c>
      <c r="AO10" s="29">
        <v>0</v>
      </c>
      <c r="AP10" s="29">
        <v>0</v>
      </c>
      <c r="AQ10" s="29">
        <v>0</v>
      </c>
      <c r="AR10" s="29">
        <v>0</v>
      </c>
      <c r="AS10" s="30">
        <v>0</v>
      </c>
      <c r="AT10" s="33">
        <v>30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173"/>
    </row>
    <row r="11" spans="1:52" ht="12.75" customHeight="1">
      <c r="A11" s="217">
        <v>10</v>
      </c>
      <c r="B11" s="27">
        <v>42373</v>
      </c>
      <c r="C11" s="27">
        <v>42374</v>
      </c>
      <c r="D11" s="32" t="s">
        <v>1259</v>
      </c>
      <c r="E11" s="28" t="s">
        <v>1249</v>
      </c>
      <c r="F11" s="28" t="s">
        <v>1259</v>
      </c>
      <c r="G11" s="28" t="s">
        <v>7136</v>
      </c>
      <c r="H11" s="245" t="str">
        <f>IF(G11&lt;&gt;"",LOOKUP(G11,Governorate,Data!$E$2:$E$19),"")</f>
        <v>IQ-G08</v>
      </c>
      <c r="I11" s="98"/>
      <c r="J11" s="38" t="str">
        <f>IF(I11&lt;&gt;"",LOOKUP(I11,District2,Data!$P$2:$P$19),"")</f>
        <v/>
      </c>
      <c r="K11" s="58" t="s">
        <v>7437</v>
      </c>
      <c r="L11" s="28" t="s">
        <v>7110</v>
      </c>
      <c r="M11" s="157" t="s">
        <v>7361</v>
      </c>
      <c r="N11" s="28" t="s">
        <v>7070</v>
      </c>
      <c r="O11" s="28" t="s">
        <v>1252</v>
      </c>
      <c r="P11" s="28" t="s">
        <v>7119</v>
      </c>
      <c r="Q11" s="35">
        <v>488</v>
      </c>
      <c r="R11" s="35"/>
      <c r="S11" s="29"/>
      <c r="T11" s="29"/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29">
        <v>0</v>
      </c>
      <c r="AJ11" s="29">
        <v>0</v>
      </c>
      <c r="AK11" s="29">
        <v>0</v>
      </c>
      <c r="AL11" s="29">
        <v>0</v>
      </c>
      <c r="AM11" s="29">
        <v>0</v>
      </c>
      <c r="AN11" s="29">
        <v>0</v>
      </c>
      <c r="AO11" s="29">
        <v>0</v>
      </c>
      <c r="AP11" s="29">
        <v>0</v>
      </c>
      <c r="AQ11" s="29">
        <v>0</v>
      </c>
      <c r="AR11" s="29">
        <v>0</v>
      </c>
      <c r="AS11" s="30">
        <v>0</v>
      </c>
      <c r="AT11" s="30">
        <v>0</v>
      </c>
      <c r="AU11" s="30">
        <v>0</v>
      </c>
      <c r="AV11" s="30">
        <v>1358</v>
      </c>
      <c r="AW11" s="30">
        <v>1410</v>
      </c>
      <c r="AX11" s="30">
        <v>0</v>
      </c>
      <c r="AY11" s="30">
        <v>0</v>
      </c>
      <c r="AZ11" s="171"/>
    </row>
    <row r="12" spans="1:52" ht="12.75" customHeight="1">
      <c r="A12" s="217">
        <v>11</v>
      </c>
      <c r="B12" s="47">
        <v>42375</v>
      </c>
      <c r="C12" s="47">
        <v>42375</v>
      </c>
      <c r="D12" s="32" t="s">
        <v>1312</v>
      </c>
      <c r="E12" s="28" t="s">
        <v>1250</v>
      </c>
      <c r="F12" s="28" t="s">
        <v>1312</v>
      </c>
      <c r="G12" s="28" t="s">
        <v>7150</v>
      </c>
      <c r="H12" s="245" t="str">
        <f>IF(G12&lt;&gt;"",LOOKUP(G12,Governorate,Data!$E$2:$E$19),"")</f>
        <v>IQ-G17</v>
      </c>
      <c r="I12" s="28" t="s">
        <v>7217</v>
      </c>
      <c r="J12" s="38" t="str">
        <f ca="1">IF(I12&lt;&gt;"",LOOKUP(I12,District2,Data!$P$2:$P$19),"")</f>
        <v>IQ-D098</v>
      </c>
      <c r="K12" s="58"/>
      <c r="L12" s="28" t="s">
        <v>7110</v>
      </c>
      <c r="M12" s="28" t="s">
        <v>7112</v>
      </c>
      <c r="N12" s="28" t="s">
        <v>7070</v>
      </c>
      <c r="O12" s="28" t="s">
        <v>1252</v>
      </c>
      <c r="P12" s="28" t="s">
        <v>7119</v>
      </c>
      <c r="Q12" s="29">
        <v>20</v>
      </c>
      <c r="R12" s="29">
        <v>20</v>
      </c>
      <c r="S12" s="29"/>
      <c r="T12" s="29"/>
      <c r="U12" s="29">
        <v>120</v>
      </c>
      <c r="V12" s="29">
        <v>0</v>
      </c>
      <c r="W12" s="29">
        <v>20</v>
      </c>
      <c r="X12" s="29">
        <v>20</v>
      </c>
      <c r="Y12" s="29">
        <v>20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30">
        <v>0</v>
      </c>
      <c r="AT12" s="33">
        <v>20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173"/>
    </row>
    <row r="13" spans="1:52" ht="12.75" customHeight="1">
      <c r="A13" s="217">
        <v>12</v>
      </c>
      <c r="B13" s="47">
        <v>42375</v>
      </c>
      <c r="C13" s="47">
        <v>42375</v>
      </c>
      <c r="D13" s="32" t="s">
        <v>1312</v>
      </c>
      <c r="E13" s="28" t="s">
        <v>1250</v>
      </c>
      <c r="F13" s="28" t="s">
        <v>1312</v>
      </c>
      <c r="G13" s="28" t="s">
        <v>7150</v>
      </c>
      <c r="H13" s="245" t="str">
        <f>IF(G13&lt;&gt;"",LOOKUP(G13,Governorate,Data!$E$2:$E$19),"")</f>
        <v>IQ-G17</v>
      </c>
      <c r="I13" s="28" t="s">
        <v>7217</v>
      </c>
      <c r="J13" s="38" t="str">
        <f ca="1">IF(I13&lt;&gt;"",LOOKUP(I13,District2,Data!$P$2:$P$19),"")</f>
        <v>IQ-D098</v>
      </c>
      <c r="K13" s="58"/>
      <c r="L13" s="28" t="s">
        <v>7110</v>
      </c>
      <c r="M13" s="28" t="s">
        <v>7112</v>
      </c>
      <c r="N13" s="28" t="s">
        <v>7070</v>
      </c>
      <c r="O13" s="28" t="s">
        <v>1252</v>
      </c>
      <c r="P13" s="28" t="s">
        <v>7119</v>
      </c>
      <c r="Q13" s="29">
        <v>24</v>
      </c>
      <c r="R13" s="29">
        <v>24</v>
      </c>
      <c r="S13" s="29"/>
      <c r="T13" s="29"/>
      <c r="U13" s="29">
        <v>144</v>
      </c>
      <c r="V13" s="29">
        <v>0</v>
      </c>
      <c r="W13" s="29">
        <v>24</v>
      </c>
      <c r="X13" s="29">
        <v>24</v>
      </c>
      <c r="Y13" s="29">
        <v>24</v>
      </c>
      <c r="Z13" s="29">
        <v>0</v>
      </c>
      <c r="AA13" s="29">
        <v>0</v>
      </c>
      <c r="AB13" s="29">
        <v>0</v>
      </c>
      <c r="AC13" s="29">
        <v>0</v>
      </c>
      <c r="AD13" s="29">
        <v>0</v>
      </c>
      <c r="AE13" s="29">
        <v>0</v>
      </c>
      <c r="AF13" s="29">
        <v>0</v>
      </c>
      <c r="AG13" s="29">
        <v>0</v>
      </c>
      <c r="AH13" s="29">
        <v>0</v>
      </c>
      <c r="AI13" s="29">
        <v>0</v>
      </c>
      <c r="AJ13" s="29">
        <v>0</v>
      </c>
      <c r="AK13" s="29">
        <v>0</v>
      </c>
      <c r="AL13" s="29">
        <v>0</v>
      </c>
      <c r="AM13" s="29">
        <v>0</v>
      </c>
      <c r="AN13" s="29">
        <v>0</v>
      </c>
      <c r="AO13" s="29">
        <v>0</v>
      </c>
      <c r="AP13" s="29">
        <v>0</v>
      </c>
      <c r="AQ13" s="29">
        <v>0</v>
      </c>
      <c r="AR13" s="29">
        <v>0</v>
      </c>
      <c r="AS13" s="30">
        <v>0</v>
      </c>
      <c r="AT13" s="33">
        <v>24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173"/>
    </row>
    <row r="14" spans="1:52" ht="12.75" customHeight="1">
      <c r="A14" s="217">
        <v>13</v>
      </c>
      <c r="B14" s="47">
        <v>42375</v>
      </c>
      <c r="C14" s="47">
        <v>42375</v>
      </c>
      <c r="D14" s="32" t="s">
        <v>1312</v>
      </c>
      <c r="E14" s="28" t="s">
        <v>1250</v>
      </c>
      <c r="F14" s="28" t="s">
        <v>1300</v>
      </c>
      <c r="G14" s="28" t="s">
        <v>7136</v>
      </c>
      <c r="H14" s="245" t="str">
        <f>IF(G14&lt;&gt;"",LOOKUP(G14,Governorate,Data!$E$2:$E$19),"")</f>
        <v>IQ-G08</v>
      </c>
      <c r="I14" s="28" t="s">
        <v>7218</v>
      </c>
      <c r="J14" s="38" t="str">
        <f ca="1">IF(I14&lt;&gt;"",LOOKUP(I14,District2,Data!$P$2:$P$19),"")</f>
        <v>IQ-D050</v>
      </c>
      <c r="K14" s="58"/>
      <c r="L14" s="28" t="s">
        <v>7110</v>
      </c>
      <c r="M14" s="28" t="s">
        <v>7112</v>
      </c>
      <c r="N14" s="28" t="s">
        <v>7070</v>
      </c>
      <c r="O14" s="28" t="s">
        <v>1252</v>
      </c>
      <c r="P14" s="28" t="s">
        <v>7119</v>
      </c>
      <c r="Q14" s="29">
        <v>17</v>
      </c>
      <c r="R14" s="29">
        <v>17</v>
      </c>
      <c r="S14" s="29"/>
      <c r="T14" s="29"/>
      <c r="U14" s="29">
        <v>74</v>
      </c>
      <c r="V14" s="29">
        <v>0</v>
      </c>
      <c r="W14" s="29">
        <v>17</v>
      </c>
      <c r="X14" s="29">
        <v>17</v>
      </c>
      <c r="Y14" s="29">
        <v>17</v>
      </c>
      <c r="Z14" s="29">
        <v>74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17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30">
        <v>0</v>
      </c>
      <c r="AT14" s="33">
        <v>17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173"/>
    </row>
    <row r="15" spans="1:52" ht="12.75" customHeight="1">
      <c r="A15" s="217">
        <v>14</v>
      </c>
      <c r="B15" s="47">
        <v>42375</v>
      </c>
      <c r="C15" s="47">
        <v>42375</v>
      </c>
      <c r="D15" s="32" t="s">
        <v>1312</v>
      </c>
      <c r="E15" s="28" t="s">
        <v>1250</v>
      </c>
      <c r="F15" s="28" t="s">
        <v>1300</v>
      </c>
      <c r="G15" s="28" t="s">
        <v>7136</v>
      </c>
      <c r="H15" s="245" t="str">
        <f>IF(G15&lt;&gt;"",LOOKUP(G15,Governorate,Data!$E$2:$E$19),"")</f>
        <v>IQ-G08</v>
      </c>
      <c r="I15" s="28" t="s">
        <v>7219</v>
      </c>
      <c r="J15" s="38" t="str">
        <f ca="1">IF(I15&lt;&gt;"",LOOKUP(I15,District2,Data!$P$2:$P$19),"")</f>
        <v>IQ-D048</v>
      </c>
      <c r="K15" s="58"/>
      <c r="L15" s="28" t="s">
        <v>7110</v>
      </c>
      <c r="M15" s="28" t="s">
        <v>7112</v>
      </c>
      <c r="N15" s="28" t="s">
        <v>7070</v>
      </c>
      <c r="O15" s="28" t="s">
        <v>1252</v>
      </c>
      <c r="P15" s="28" t="s">
        <v>7119</v>
      </c>
      <c r="Q15" s="29">
        <v>19</v>
      </c>
      <c r="R15" s="29">
        <v>19</v>
      </c>
      <c r="S15" s="29"/>
      <c r="T15" s="29"/>
      <c r="U15" s="29">
        <v>92</v>
      </c>
      <c r="V15" s="29">
        <v>0</v>
      </c>
      <c r="W15" s="29">
        <v>19</v>
      </c>
      <c r="X15" s="29">
        <v>19</v>
      </c>
      <c r="Y15" s="29">
        <v>19</v>
      </c>
      <c r="Z15" s="29">
        <v>92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19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30">
        <v>0</v>
      </c>
      <c r="AT15" s="33">
        <v>19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173"/>
    </row>
    <row r="16" spans="1:52" ht="12.75" customHeight="1">
      <c r="A16" s="217">
        <v>15</v>
      </c>
      <c r="B16" s="47">
        <v>42375</v>
      </c>
      <c r="C16" s="47">
        <v>42375</v>
      </c>
      <c r="D16" s="32" t="s">
        <v>1312</v>
      </c>
      <c r="E16" s="28" t="s">
        <v>1250</v>
      </c>
      <c r="F16" s="28" t="s">
        <v>1300</v>
      </c>
      <c r="G16" s="28" t="s">
        <v>7136</v>
      </c>
      <c r="H16" s="245" t="str">
        <f>IF(G16&lt;&gt;"",LOOKUP(G16,Governorate,Data!$E$2:$E$19),"")</f>
        <v>IQ-G08</v>
      </c>
      <c r="I16" s="28" t="s">
        <v>7137</v>
      </c>
      <c r="J16" s="38" t="str">
        <f ca="1">IF(I16&lt;&gt;"",LOOKUP(I16,District2,Data!$P$2:$P$19),"")</f>
        <v>IQ-D049</v>
      </c>
      <c r="K16" s="58"/>
      <c r="L16" s="28" t="s">
        <v>7110</v>
      </c>
      <c r="M16" s="28" t="s">
        <v>7112</v>
      </c>
      <c r="N16" s="28" t="s">
        <v>7070</v>
      </c>
      <c r="O16" s="28" t="s">
        <v>1252</v>
      </c>
      <c r="P16" s="28" t="s">
        <v>7119</v>
      </c>
      <c r="Q16" s="29">
        <v>7</v>
      </c>
      <c r="R16" s="29">
        <v>7</v>
      </c>
      <c r="S16" s="29"/>
      <c r="T16" s="29"/>
      <c r="U16" s="29">
        <v>36</v>
      </c>
      <c r="V16" s="29">
        <v>0</v>
      </c>
      <c r="W16" s="29">
        <v>7</v>
      </c>
      <c r="X16" s="29">
        <v>7</v>
      </c>
      <c r="Y16" s="29">
        <v>7</v>
      </c>
      <c r="Z16" s="29">
        <v>36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7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30">
        <v>0</v>
      </c>
      <c r="AT16" s="33">
        <v>7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173"/>
    </row>
    <row r="17" spans="1:52" ht="12.75" customHeight="1">
      <c r="A17" s="217">
        <v>16</v>
      </c>
      <c r="B17" s="47">
        <v>42375</v>
      </c>
      <c r="C17" s="47">
        <v>42375</v>
      </c>
      <c r="D17" s="32" t="s">
        <v>1312</v>
      </c>
      <c r="E17" s="28" t="s">
        <v>1250</v>
      </c>
      <c r="F17" s="28" t="s">
        <v>1300</v>
      </c>
      <c r="G17" s="28" t="s">
        <v>7136</v>
      </c>
      <c r="H17" s="245" t="str">
        <f>IF(G17&lt;&gt;"",LOOKUP(G17,Governorate,Data!$E$2:$E$19),"")</f>
        <v>IQ-G08</v>
      </c>
      <c r="I17" s="28" t="s">
        <v>7137</v>
      </c>
      <c r="J17" s="38" t="str">
        <f ca="1">IF(I17&lt;&gt;"",LOOKUP(I17,District2,Data!$P$2:$P$19),"")</f>
        <v>IQ-D049</v>
      </c>
      <c r="K17" s="58"/>
      <c r="L17" s="28" t="s">
        <v>7110</v>
      </c>
      <c r="M17" s="28" t="s">
        <v>7112</v>
      </c>
      <c r="N17" s="28" t="s">
        <v>7070</v>
      </c>
      <c r="O17" s="28" t="s">
        <v>1252</v>
      </c>
      <c r="P17" s="28" t="s">
        <v>7119</v>
      </c>
      <c r="Q17" s="29">
        <v>16</v>
      </c>
      <c r="R17" s="29">
        <v>16</v>
      </c>
      <c r="S17" s="29"/>
      <c r="T17" s="29"/>
      <c r="U17" s="29">
        <v>82</v>
      </c>
      <c r="V17" s="29">
        <v>0</v>
      </c>
      <c r="W17" s="29">
        <v>16</v>
      </c>
      <c r="X17" s="29">
        <v>16</v>
      </c>
      <c r="Y17" s="29">
        <v>16</v>
      </c>
      <c r="Z17" s="29">
        <v>82</v>
      </c>
      <c r="AA17" s="29">
        <v>0</v>
      </c>
      <c r="AB17" s="29">
        <v>0</v>
      </c>
      <c r="AC17" s="29">
        <v>0</v>
      </c>
      <c r="AD17" s="29">
        <v>0</v>
      </c>
      <c r="AE17" s="29">
        <v>0</v>
      </c>
      <c r="AF17" s="29">
        <v>0</v>
      </c>
      <c r="AG17" s="29">
        <v>16</v>
      </c>
      <c r="AH17" s="29">
        <v>0</v>
      </c>
      <c r="AI17" s="29">
        <v>0</v>
      </c>
      <c r="AJ17" s="29">
        <v>0</v>
      </c>
      <c r="AK17" s="29">
        <v>0</v>
      </c>
      <c r="AL17" s="29">
        <v>0</v>
      </c>
      <c r="AM17" s="29">
        <v>0</v>
      </c>
      <c r="AN17" s="29">
        <v>0</v>
      </c>
      <c r="AO17" s="29">
        <v>0</v>
      </c>
      <c r="AP17" s="29">
        <v>0</v>
      </c>
      <c r="AQ17" s="29">
        <v>0</v>
      </c>
      <c r="AR17" s="29">
        <v>0</v>
      </c>
      <c r="AS17" s="30">
        <v>0</v>
      </c>
      <c r="AT17" s="33">
        <v>16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173"/>
    </row>
    <row r="18" spans="1:52" ht="12.75" customHeight="1">
      <c r="A18" s="217">
        <v>17</v>
      </c>
      <c r="B18" s="47">
        <v>42375</v>
      </c>
      <c r="C18" s="47">
        <v>42375</v>
      </c>
      <c r="D18" s="32" t="s">
        <v>1312</v>
      </c>
      <c r="E18" s="28" t="s">
        <v>1250</v>
      </c>
      <c r="F18" s="28" t="s">
        <v>1300</v>
      </c>
      <c r="G18" s="28" t="s">
        <v>7136</v>
      </c>
      <c r="H18" s="245" t="str">
        <f>IF(G18&lt;&gt;"",LOOKUP(G18,Governorate,Data!$E$2:$E$19),"")</f>
        <v>IQ-G08</v>
      </c>
      <c r="I18" s="28" t="s">
        <v>7220</v>
      </c>
      <c r="J18" s="38" t="str">
        <f ca="1">IF(I18&lt;&gt;"",LOOKUP(I18,District2,Data!$P$2:$P$19),"")</f>
        <v>IQ-D051</v>
      </c>
      <c r="K18" s="58"/>
      <c r="L18" s="28" t="s">
        <v>7110</v>
      </c>
      <c r="M18" s="28" t="s">
        <v>7112</v>
      </c>
      <c r="N18" s="28" t="s">
        <v>7070</v>
      </c>
      <c r="O18" s="28" t="s">
        <v>1252</v>
      </c>
      <c r="P18" s="28" t="s">
        <v>7119</v>
      </c>
      <c r="Q18" s="29">
        <v>44</v>
      </c>
      <c r="R18" s="29">
        <v>44</v>
      </c>
      <c r="S18" s="29"/>
      <c r="T18" s="29"/>
      <c r="U18" s="29">
        <v>217</v>
      </c>
      <c r="V18" s="29">
        <v>0</v>
      </c>
      <c r="W18" s="29">
        <v>44</v>
      </c>
      <c r="X18" s="29">
        <v>44</v>
      </c>
      <c r="Y18" s="29">
        <v>44</v>
      </c>
      <c r="Z18" s="29">
        <v>217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44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30">
        <v>0</v>
      </c>
      <c r="AT18" s="33">
        <v>44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173"/>
    </row>
    <row r="19" spans="1:52" ht="12.75" customHeight="1">
      <c r="A19" s="217">
        <v>18</v>
      </c>
      <c r="B19" s="47">
        <v>42376</v>
      </c>
      <c r="C19" s="47">
        <v>42376</v>
      </c>
      <c r="D19" s="32" t="s">
        <v>1312</v>
      </c>
      <c r="E19" s="28" t="s">
        <v>1250</v>
      </c>
      <c r="F19" s="28" t="s">
        <v>1312</v>
      </c>
      <c r="G19" s="28" t="s">
        <v>7141</v>
      </c>
      <c r="H19" s="245" t="str">
        <f>IF(G19&lt;&gt;"",LOOKUP(G19,Governorate,Data!$E$2:$E$19),"")</f>
        <v>IQ-G12</v>
      </c>
      <c r="I19" s="28" t="s">
        <v>7142</v>
      </c>
      <c r="J19" s="38" t="str">
        <f ca="1">IF(I19&lt;&gt;"",LOOKUP(I19,District2,Data!$P$2:$P$19),"")</f>
        <v>IQ-D072</v>
      </c>
      <c r="K19" s="58"/>
      <c r="L19" s="28" t="s">
        <v>7110</v>
      </c>
      <c r="M19" s="28" t="s">
        <v>7112</v>
      </c>
      <c r="N19" s="28" t="s">
        <v>7070</v>
      </c>
      <c r="O19" s="28" t="s">
        <v>1252</v>
      </c>
      <c r="P19" s="28" t="s">
        <v>7119</v>
      </c>
      <c r="Q19" s="29">
        <v>110</v>
      </c>
      <c r="R19" s="29">
        <v>110</v>
      </c>
      <c r="S19" s="29"/>
      <c r="T19" s="29"/>
      <c r="U19" s="29">
        <v>660</v>
      </c>
      <c r="V19" s="29">
        <v>0</v>
      </c>
      <c r="W19" s="29">
        <v>110</v>
      </c>
      <c r="X19" s="29">
        <v>110</v>
      </c>
      <c r="Y19" s="29">
        <v>110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30">
        <v>0</v>
      </c>
      <c r="AT19" s="33">
        <v>110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173"/>
    </row>
    <row r="20" spans="1:52" ht="12.75" customHeight="1">
      <c r="A20" s="217">
        <v>19</v>
      </c>
      <c r="B20" s="47">
        <v>42376</v>
      </c>
      <c r="C20" s="47">
        <v>42376</v>
      </c>
      <c r="D20" s="32" t="s">
        <v>1312</v>
      </c>
      <c r="E20" s="28" t="s">
        <v>1250</v>
      </c>
      <c r="F20" s="28" t="s">
        <v>1300</v>
      </c>
      <c r="G20" s="28" t="s">
        <v>7136</v>
      </c>
      <c r="H20" s="245" t="str">
        <f>IF(G20&lt;&gt;"",LOOKUP(G20,Governorate,Data!$E$2:$E$19),"")</f>
        <v>IQ-G08</v>
      </c>
      <c r="I20" s="28" t="s">
        <v>7218</v>
      </c>
      <c r="J20" s="38" t="str">
        <f ca="1">IF(I20&lt;&gt;"",LOOKUP(I20,District2,Data!$P$2:$P$19),"")</f>
        <v>IQ-D050</v>
      </c>
      <c r="K20" s="58"/>
      <c r="L20" s="28" t="s">
        <v>7110</v>
      </c>
      <c r="M20" s="28" t="s">
        <v>7112</v>
      </c>
      <c r="N20" s="28" t="s">
        <v>7070</v>
      </c>
      <c r="O20" s="28" t="s">
        <v>1252</v>
      </c>
      <c r="P20" s="28" t="s">
        <v>7119</v>
      </c>
      <c r="Q20" s="29">
        <v>6</v>
      </c>
      <c r="R20" s="29">
        <v>6</v>
      </c>
      <c r="S20" s="29"/>
      <c r="T20" s="29"/>
      <c r="U20" s="29">
        <v>35</v>
      </c>
      <c r="V20" s="29">
        <v>0</v>
      </c>
      <c r="W20" s="29">
        <v>6</v>
      </c>
      <c r="X20" s="29">
        <v>6</v>
      </c>
      <c r="Y20" s="29">
        <v>6</v>
      </c>
      <c r="Z20" s="29">
        <v>35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6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30">
        <v>0</v>
      </c>
      <c r="AT20" s="33">
        <v>6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173"/>
    </row>
    <row r="21" spans="1:52" ht="12.75" customHeight="1">
      <c r="A21" s="217">
        <v>20</v>
      </c>
      <c r="B21" s="27">
        <v>42375</v>
      </c>
      <c r="C21" s="27">
        <v>42378</v>
      </c>
      <c r="D21" s="32" t="s">
        <v>1259</v>
      </c>
      <c r="E21" s="28" t="s">
        <v>1249</v>
      </c>
      <c r="F21" s="28" t="s">
        <v>1259</v>
      </c>
      <c r="G21" s="28" t="s">
        <v>7132</v>
      </c>
      <c r="H21" s="245" t="str">
        <f>IF(G21&lt;&gt;"",LOOKUP(G21,Governorate,Data!$E$2:$E$19),"")</f>
        <v>IQ-G15</v>
      </c>
      <c r="I21" s="98" t="s">
        <v>7231</v>
      </c>
      <c r="J21" s="38" t="str">
        <f ca="1">IF(I21&lt;&gt;"",LOOKUP(I21,District2,Data!$P$2:$P$19),"")</f>
        <v>IQ-D083</v>
      </c>
      <c r="K21" s="58" t="s">
        <v>7610</v>
      </c>
      <c r="L21" s="28" t="s">
        <v>7111</v>
      </c>
      <c r="M21" s="157" t="s">
        <v>7361</v>
      </c>
      <c r="N21" s="28" t="s">
        <v>7070</v>
      </c>
      <c r="O21" s="28" t="s">
        <v>1252</v>
      </c>
      <c r="P21" s="28" t="s">
        <v>7119</v>
      </c>
      <c r="Q21" s="35">
        <v>1723</v>
      </c>
      <c r="R21" s="35"/>
      <c r="S21" s="29"/>
      <c r="T21" s="29"/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30">
        <v>0</v>
      </c>
      <c r="AT21" s="30">
        <v>0</v>
      </c>
      <c r="AU21" s="30">
        <v>0</v>
      </c>
      <c r="AV21" s="30">
        <v>2599</v>
      </c>
      <c r="AW21" s="30">
        <v>2685</v>
      </c>
      <c r="AX21" s="30">
        <v>27</v>
      </c>
      <c r="AY21" s="30">
        <v>0</v>
      </c>
      <c r="AZ21" s="171"/>
    </row>
    <row r="22" spans="1:52" ht="12.75" customHeight="1">
      <c r="A22" s="217">
        <v>21</v>
      </c>
      <c r="B22" s="47">
        <v>42379</v>
      </c>
      <c r="C22" s="47">
        <v>42379</v>
      </c>
      <c r="D22" s="32" t="s">
        <v>1312</v>
      </c>
      <c r="E22" s="28" t="s">
        <v>1250</v>
      </c>
      <c r="F22" s="28" t="s">
        <v>1312</v>
      </c>
      <c r="G22" s="28" t="s">
        <v>7141</v>
      </c>
      <c r="H22" s="245" t="str">
        <f>IF(G22&lt;&gt;"",LOOKUP(G22,Governorate,Data!$E$2:$E$19),"")</f>
        <v>IQ-G12</v>
      </c>
      <c r="I22" s="28" t="s">
        <v>7142</v>
      </c>
      <c r="J22" s="38" t="str">
        <f ca="1">IF(I22&lt;&gt;"",LOOKUP(I22,District2,Data!$P$2:$P$19),"")</f>
        <v>IQ-D072</v>
      </c>
      <c r="K22" s="58"/>
      <c r="L22" s="28" t="s">
        <v>7110</v>
      </c>
      <c r="M22" s="28" t="s">
        <v>7112</v>
      </c>
      <c r="N22" s="28" t="s">
        <v>7070</v>
      </c>
      <c r="O22" s="28" t="s">
        <v>1252</v>
      </c>
      <c r="P22" s="28" t="s">
        <v>7119</v>
      </c>
      <c r="Q22" s="29">
        <v>200</v>
      </c>
      <c r="R22" s="29">
        <v>200</v>
      </c>
      <c r="S22" s="29"/>
      <c r="T22" s="29"/>
      <c r="U22" s="29">
        <v>1200</v>
      </c>
      <c r="V22" s="29">
        <v>0</v>
      </c>
      <c r="W22" s="29">
        <v>200</v>
      </c>
      <c r="X22" s="29">
        <v>200</v>
      </c>
      <c r="Y22" s="29">
        <v>200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30">
        <v>0</v>
      </c>
      <c r="AT22" s="33">
        <v>200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173"/>
    </row>
    <row r="23" spans="1:52" ht="12.75" customHeight="1">
      <c r="A23" s="217">
        <v>22</v>
      </c>
      <c r="B23" s="47">
        <v>42380</v>
      </c>
      <c r="C23" s="47">
        <v>42380</v>
      </c>
      <c r="D23" s="32" t="s">
        <v>1312</v>
      </c>
      <c r="E23" s="28" t="s">
        <v>1250</v>
      </c>
      <c r="F23" s="28" t="s">
        <v>7265</v>
      </c>
      <c r="G23" s="28" t="s">
        <v>7127</v>
      </c>
      <c r="H23" s="245" t="str">
        <f>IF(G23&lt;&gt;"",LOOKUP(G23,Governorate,Data!$E$2:$E$19),"")</f>
        <v>IQ-G13</v>
      </c>
      <c r="I23" s="28" t="s">
        <v>7128</v>
      </c>
      <c r="J23" s="38" t="str">
        <f ca="1">IF(I23&lt;&gt;"",LOOKUP(I23,District2,Data!$P$2:$P$19),"")</f>
        <v>IQ-D076</v>
      </c>
      <c r="K23" s="58"/>
      <c r="L23" s="28" t="s">
        <v>7110</v>
      </c>
      <c r="M23" s="28" t="s">
        <v>7112</v>
      </c>
      <c r="N23" s="28" t="s">
        <v>7070</v>
      </c>
      <c r="O23" s="28" t="s">
        <v>1252</v>
      </c>
      <c r="P23" s="28" t="s">
        <v>7119</v>
      </c>
      <c r="Q23" s="29">
        <v>232</v>
      </c>
      <c r="R23" s="29">
        <v>232</v>
      </c>
      <c r="S23" s="29"/>
      <c r="T23" s="29"/>
      <c r="U23" s="29">
        <v>1392</v>
      </c>
      <c r="V23" s="29">
        <v>0</v>
      </c>
      <c r="W23" s="29">
        <v>0</v>
      </c>
      <c r="X23" s="29">
        <v>232</v>
      </c>
      <c r="Y23" s="29">
        <v>232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0</v>
      </c>
      <c r="AS23" s="30">
        <v>0</v>
      </c>
      <c r="AT23" s="33">
        <v>232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173"/>
    </row>
    <row r="24" spans="1:52" ht="12.75" customHeight="1">
      <c r="A24" s="217">
        <v>23</v>
      </c>
      <c r="B24" s="47">
        <v>42380</v>
      </c>
      <c r="C24" s="47">
        <v>42380</v>
      </c>
      <c r="D24" s="32" t="s">
        <v>1312</v>
      </c>
      <c r="E24" s="28" t="s">
        <v>1250</v>
      </c>
      <c r="F24" s="28" t="s">
        <v>1312</v>
      </c>
      <c r="G24" s="28" t="s">
        <v>7150</v>
      </c>
      <c r="H24" s="245" t="str">
        <f>IF(G24&lt;&gt;"",LOOKUP(G24,Governorate,Data!$E$2:$E$19),"")</f>
        <v>IQ-G17</v>
      </c>
      <c r="I24" s="28" t="s">
        <v>7151</v>
      </c>
      <c r="J24" s="38" t="str">
        <f ca="1">IF(I24&lt;&gt;"",LOOKUP(I24,District2,Data!$P$2:$P$19),"")</f>
        <v>IQ-D100</v>
      </c>
      <c r="K24" s="58"/>
      <c r="L24" s="28" t="s">
        <v>7110</v>
      </c>
      <c r="M24" s="28" t="s">
        <v>7112</v>
      </c>
      <c r="N24" s="28" t="s">
        <v>7070</v>
      </c>
      <c r="O24" s="28" t="s">
        <v>1252</v>
      </c>
      <c r="P24" s="28" t="s">
        <v>7119</v>
      </c>
      <c r="Q24" s="29">
        <v>300</v>
      </c>
      <c r="R24" s="29">
        <v>300</v>
      </c>
      <c r="S24" s="29"/>
      <c r="T24" s="29"/>
      <c r="U24" s="29">
        <v>1800</v>
      </c>
      <c r="V24" s="29">
        <v>0</v>
      </c>
      <c r="W24" s="29">
        <v>300</v>
      </c>
      <c r="X24" s="29">
        <v>300</v>
      </c>
      <c r="Y24" s="29">
        <v>300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0</v>
      </c>
      <c r="AP24" s="29">
        <v>0</v>
      </c>
      <c r="AQ24" s="29">
        <v>0</v>
      </c>
      <c r="AR24" s="29">
        <v>0</v>
      </c>
      <c r="AS24" s="30">
        <v>0</v>
      </c>
      <c r="AT24" s="33">
        <v>300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173"/>
    </row>
    <row r="25" spans="1:52" ht="12.75" customHeight="1">
      <c r="A25" s="217">
        <v>24</v>
      </c>
      <c r="B25" s="47">
        <v>42380</v>
      </c>
      <c r="C25" s="47">
        <v>42380</v>
      </c>
      <c r="D25" s="32" t="s">
        <v>1312</v>
      </c>
      <c r="E25" s="28" t="s">
        <v>1250</v>
      </c>
      <c r="F25" s="28" t="s">
        <v>1312</v>
      </c>
      <c r="G25" s="28" t="s">
        <v>7152</v>
      </c>
      <c r="H25" s="245" t="str">
        <f>IF(G25&lt;&gt;"",LOOKUP(G25,Governorate,Data!$E$2:$E$19),"")</f>
        <v>IQ-G06</v>
      </c>
      <c r="I25" s="28" t="s">
        <v>7221</v>
      </c>
      <c r="J25" s="38" t="str">
        <f ca="1">IF(I25&lt;&gt;"",LOOKUP(I25,District2,Data!$P$2:$P$19),"")</f>
        <v>IQ-D037</v>
      </c>
      <c r="K25" s="58"/>
      <c r="L25" s="28" t="s">
        <v>7110</v>
      </c>
      <c r="M25" s="28" t="s">
        <v>7112</v>
      </c>
      <c r="N25" s="28" t="s">
        <v>7070</v>
      </c>
      <c r="O25" s="28" t="s">
        <v>1252</v>
      </c>
      <c r="P25" s="28" t="s">
        <v>7119</v>
      </c>
      <c r="Q25" s="29">
        <v>247</v>
      </c>
      <c r="R25" s="29">
        <v>247</v>
      </c>
      <c r="S25" s="29"/>
      <c r="T25" s="29"/>
      <c r="U25" s="29">
        <v>1482</v>
      </c>
      <c r="V25" s="29">
        <v>0</v>
      </c>
      <c r="W25" s="29">
        <v>247</v>
      </c>
      <c r="X25" s="29">
        <v>247</v>
      </c>
      <c r="Y25" s="29">
        <v>247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29">
        <v>0</v>
      </c>
      <c r="AJ25" s="29">
        <v>0</v>
      </c>
      <c r="AK25" s="29">
        <v>0</v>
      </c>
      <c r="AL25" s="29">
        <v>0</v>
      </c>
      <c r="AM25" s="29">
        <v>0</v>
      </c>
      <c r="AN25" s="29">
        <v>0</v>
      </c>
      <c r="AO25" s="29">
        <v>0</v>
      </c>
      <c r="AP25" s="29">
        <v>0</v>
      </c>
      <c r="AQ25" s="29">
        <v>0</v>
      </c>
      <c r="AR25" s="29">
        <v>0</v>
      </c>
      <c r="AS25" s="30">
        <v>0</v>
      </c>
      <c r="AT25" s="33">
        <v>247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173"/>
    </row>
    <row r="26" spans="1:52" ht="12.75" customHeight="1">
      <c r="A26" s="217">
        <v>25</v>
      </c>
      <c r="B26" s="47">
        <v>42380</v>
      </c>
      <c r="C26" s="47">
        <v>42380</v>
      </c>
      <c r="D26" s="32" t="s">
        <v>1312</v>
      </c>
      <c r="E26" s="28" t="s">
        <v>1250</v>
      </c>
      <c r="F26" s="28" t="s">
        <v>1312</v>
      </c>
      <c r="G26" s="28" t="s">
        <v>7141</v>
      </c>
      <c r="H26" s="245" t="str">
        <f>IF(G26&lt;&gt;"",LOOKUP(G26,Governorate,Data!$E$2:$E$19),"")</f>
        <v>IQ-G12</v>
      </c>
      <c r="I26" s="28" t="s">
        <v>7142</v>
      </c>
      <c r="J26" s="38" t="str">
        <f ca="1">IF(I26&lt;&gt;"",LOOKUP(I26,District2,Data!$P$2:$P$19),"")</f>
        <v>IQ-D072</v>
      </c>
      <c r="K26" s="58"/>
      <c r="L26" s="28" t="s">
        <v>7110</v>
      </c>
      <c r="M26" s="28" t="s">
        <v>7112</v>
      </c>
      <c r="N26" s="28" t="s">
        <v>7070</v>
      </c>
      <c r="O26" s="28" t="s">
        <v>1252</v>
      </c>
      <c r="P26" s="28" t="s">
        <v>7119</v>
      </c>
      <c r="Q26" s="29">
        <v>162</v>
      </c>
      <c r="R26" s="29">
        <v>162</v>
      </c>
      <c r="S26" s="29"/>
      <c r="T26" s="29"/>
      <c r="U26" s="29">
        <v>972</v>
      </c>
      <c r="V26" s="29">
        <v>0</v>
      </c>
      <c r="W26" s="29">
        <v>162</v>
      </c>
      <c r="X26" s="29">
        <v>162</v>
      </c>
      <c r="Y26" s="29">
        <v>162</v>
      </c>
      <c r="Z26" s="29">
        <v>0</v>
      </c>
      <c r="AA26" s="29">
        <v>0</v>
      </c>
      <c r="AB26" s="29">
        <v>0</v>
      </c>
      <c r="AC26" s="29">
        <v>0</v>
      </c>
      <c r="AD26" s="29">
        <v>0</v>
      </c>
      <c r="AE26" s="29">
        <v>0</v>
      </c>
      <c r="AF26" s="29">
        <v>0</v>
      </c>
      <c r="AG26" s="29">
        <v>0</v>
      </c>
      <c r="AH26" s="29">
        <v>0</v>
      </c>
      <c r="AI26" s="29">
        <v>0</v>
      </c>
      <c r="AJ26" s="29">
        <v>0</v>
      </c>
      <c r="AK26" s="29">
        <v>0</v>
      </c>
      <c r="AL26" s="29">
        <v>0</v>
      </c>
      <c r="AM26" s="29">
        <v>0</v>
      </c>
      <c r="AN26" s="29">
        <v>0</v>
      </c>
      <c r="AO26" s="29">
        <v>0</v>
      </c>
      <c r="AP26" s="29">
        <v>0</v>
      </c>
      <c r="AQ26" s="29">
        <v>0</v>
      </c>
      <c r="AR26" s="29">
        <v>0</v>
      </c>
      <c r="AS26" s="30">
        <v>0</v>
      </c>
      <c r="AT26" s="33">
        <v>162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173"/>
    </row>
    <row r="27" spans="1:52" ht="12.75" customHeight="1">
      <c r="A27" s="217">
        <v>26</v>
      </c>
      <c r="B27" s="47">
        <v>42380</v>
      </c>
      <c r="C27" s="47">
        <v>42380</v>
      </c>
      <c r="D27" s="32" t="s">
        <v>1312</v>
      </c>
      <c r="E27" s="28" t="s">
        <v>1250</v>
      </c>
      <c r="F27" s="28" t="s">
        <v>1312</v>
      </c>
      <c r="G27" s="28" t="s">
        <v>7141</v>
      </c>
      <c r="H27" s="245" t="str">
        <f>IF(G27&lt;&gt;"",LOOKUP(G27,Governorate,Data!$E$2:$E$19),"")</f>
        <v>IQ-G12</v>
      </c>
      <c r="I27" s="28" t="s">
        <v>7142</v>
      </c>
      <c r="J27" s="38" t="str">
        <f ca="1">IF(I27&lt;&gt;"",LOOKUP(I27,District2,Data!$P$2:$P$19),"")</f>
        <v>IQ-D072</v>
      </c>
      <c r="K27" s="58"/>
      <c r="L27" s="28" t="s">
        <v>7110</v>
      </c>
      <c r="M27" s="28" t="s">
        <v>7112</v>
      </c>
      <c r="N27" s="28" t="s">
        <v>7070</v>
      </c>
      <c r="O27" s="28" t="s">
        <v>1252</v>
      </c>
      <c r="P27" s="28" t="s">
        <v>7119</v>
      </c>
      <c r="Q27" s="29">
        <v>200</v>
      </c>
      <c r="R27" s="29">
        <v>200</v>
      </c>
      <c r="S27" s="29"/>
      <c r="T27" s="29"/>
      <c r="U27" s="29">
        <v>1200</v>
      </c>
      <c r="V27" s="29">
        <v>0</v>
      </c>
      <c r="W27" s="29">
        <v>200</v>
      </c>
      <c r="X27" s="29">
        <v>200</v>
      </c>
      <c r="Y27" s="29">
        <v>200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30">
        <v>0</v>
      </c>
      <c r="AT27" s="33">
        <v>200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173"/>
    </row>
    <row r="28" spans="1:52" ht="12.75" customHeight="1">
      <c r="A28" s="217">
        <v>27</v>
      </c>
      <c r="B28" s="47">
        <v>42380</v>
      </c>
      <c r="C28" s="47">
        <v>42380</v>
      </c>
      <c r="D28" s="32" t="s">
        <v>1312</v>
      </c>
      <c r="E28" s="28" t="s">
        <v>1250</v>
      </c>
      <c r="F28" s="28" t="s">
        <v>1300</v>
      </c>
      <c r="G28" s="28" t="s">
        <v>7136</v>
      </c>
      <c r="H28" s="245" t="str">
        <f>IF(G28&lt;&gt;"",LOOKUP(G28,Governorate,Data!$E$2:$E$19),"")</f>
        <v>IQ-G08</v>
      </c>
      <c r="I28" s="28" t="s">
        <v>7218</v>
      </c>
      <c r="J28" s="38" t="str">
        <f ca="1">IF(I28&lt;&gt;"",LOOKUP(I28,District2,Data!$P$2:$P$19),"")</f>
        <v>IQ-D050</v>
      </c>
      <c r="K28" s="58"/>
      <c r="L28" s="28" t="s">
        <v>7110</v>
      </c>
      <c r="M28" s="28" t="s">
        <v>7112</v>
      </c>
      <c r="N28" s="28" t="s">
        <v>7070</v>
      </c>
      <c r="O28" s="28" t="s">
        <v>1252</v>
      </c>
      <c r="P28" s="28" t="s">
        <v>7119</v>
      </c>
      <c r="Q28" s="29">
        <v>75</v>
      </c>
      <c r="R28" s="29">
        <v>75</v>
      </c>
      <c r="S28" s="29"/>
      <c r="T28" s="29"/>
      <c r="U28" s="29">
        <v>314</v>
      </c>
      <c r="V28" s="29">
        <v>0</v>
      </c>
      <c r="W28" s="29">
        <v>75</v>
      </c>
      <c r="X28" s="29">
        <v>75</v>
      </c>
      <c r="Y28" s="29">
        <v>75</v>
      </c>
      <c r="Z28" s="29">
        <v>314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  <c r="AG28" s="29">
        <v>75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30">
        <v>0</v>
      </c>
      <c r="AT28" s="33">
        <v>75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173"/>
    </row>
    <row r="29" spans="1:52" ht="12.75" customHeight="1">
      <c r="A29" s="217">
        <v>28</v>
      </c>
      <c r="B29" s="47">
        <v>42380</v>
      </c>
      <c r="C29" s="47">
        <v>42380</v>
      </c>
      <c r="D29" s="32" t="s">
        <v>1312</v>
      </c>
      <c r="E29" s="28" t="s">
        <v>1250</v>
      </c>
      <c r="F29" s="28" t="s">
        <v>1300</v>
      </c>
      <c r="G29" s="28" t="s">
        <v>7136</v>
      </c>
      <c r="H29" s="245" t="str">
        <f>IF(G29&lt;&gt;"",LOOKUP(G29,Governorate,Data!$E$2:$E$19),"")</f>
        <v>IQ-G08</v>
      </c>
      <c r="I29" s="93" t="s">
        <v>7207</v>
      </c>
      <c r="J29" s="38" t="str">
        <f ca="1">IF(I29&lt;&gt;"",LOOKUP(I29,District2,Data!$P$2:$P$19),"")</f>
        <v>IQ-D053</v>
      </c>
      <c r="K29" s="58"/>
      <c r="L29" s="28" t="s">
        <v>7110</v>
      </c>
      <c r="M29" s="28" t="s">
        <v>7112</v>
      </c>
      <c r="N29" s="28" t="s">
        <v>7070</v>
      </c>
      <c r="O29" s="28" t="s">
        <v>1252</v>
      </c>
      <c r="P29" s="28" t="s">
        <v>7119</v>
      </c>
      <c r="Q29" s="35">
        <v>1</v>
      </c>
      <c r="R29" s="35"/>
      <c r="S29" s="29"/>
      <c r="T29" s="29"/>
      <c r="U29" s="29">
        <v>5</v>
      </c>
      <c r="V29" s="29">
        <v>0</v>
      </c>
      <c r="W29" s="29">
        <v>0</v>
      </c>
      <c r="X29" s="29">
        <v>0</v>
      </c>
      <c r="Y29" s="29">
        <v>0</v>
      </c>
      <c r="Z29" s="29">
        <v>5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30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173"/>
    </row>
    <row r="30" spans="1:52" ht="12.75" customHeight="1">
      <c r="A30" s="217">
        <v>29</v>
      </c>
      <c r="B30" s="27">
        <v>42379</v>
      </c>
      <c r="C30" s="27">
        <v>42380</v>
      </c>
      <c r="D30" s="32" t="s">
        <v>1259</v>
      </c>
      <c r="E30" s="28" t="s">
        <v>1249</v>
      </c>
      <c r="F30" s="28" t="s">
        <v>1259</v>
      </c>
      <c r="G30" s="28" t="s">
        <v>7136</v>
      </c>
      <c r="H30" s="245" t="str">
        <f>IF(G30&lt;&gt;"",LOOKUP(G30,Governorate,Data!$E$2:$E$19),"")</f>
        <v>IQ-G08</v>
      </c>
      <c r="I30" s="98" t="s">
        <v>7219</v>
      </c>
      <c r="J30" s="38" t="str">
        <f ca="1">IF(I30&lt;&gt;"",LOOKUP(I30,District2,Data!$P$2:$P$19),"")</f>
        <v>IQ-D048</v>
      </c>
      <c r="K30" s="58" t="s">
        <v>7612</v>
      </c>
      <c r="L30" s="28" t="s">
        <v>7111</v>
      </c>
      <c r="M30" s="157" t="s">
        <v>7361</v>
      </c>
      <c r="N30" s="28" t="s">
        <v>7070</v>
      </c>
      <c r="O30" s="28" t="s">
        <v>1252</v>
      </c>
      <c r="P30" s="28" t="s">
        <v>7119</v>
      </c>
      <c r="Q30" s="35">
        <v>552</v>
      </c>
      <c r="R30" s="35"/>
      <c r="S30" s="29"/>
      <c r="T30" s="29"/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29">
        <v>0</v>
      </c>
      <c r="AK30" s="29">
        <v>0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30">
        <v>0</v>
      </c>
      <c r="AT30" s="30">
        <v>0</v>
      </c>
      <c r="AU30" s="30">
        <v>0</v>
      </c>
      <c r="AV30" s="30">
        <v>930</v>
      </c>
      <c r="AW30" s="30">
        <v>868</v>
      </c>
      <c r="AX30" s="30">
        <v>11</v>
      </c>
      <c r="AY30" s="30">
        <v>0</v>
      </c>
      <c r="AZ30" s="171"/>
    </row>
    <row r="31" spans="1:52" ht="12.75" customHeight="1">
      <c r="A31" s="217">
        <v>30</v>
      </c>
      <c r="B31" s="47">
        <v>42381</v>
      </c>
      <c r="C31" s="47">
        <v>42381</v>
      </c>
      <c r="D31" s="32" t="s">
        <v>1312</v>
      </c>
      <c r="E31" s="28" t="s">
        <v>1250</v>
      </c>
      <c r="F31" s="28" t="s">
        <v>1312</v>
      </c>
      <c r="G31" s="28" t="s">
        <v>7150</v>
      </c>
      <c r="H31" s="245" t="str">
        <f>IF(G31&lt;&gt;"",LOOKUP(G31,Governorate,Data!$E$2:$E$19),"")</f>
        <v>IQ-G17</v>
      </c>
      <c r="I31" s="28" t="s">
        <v>7151</v>
      </c>
      <c r="J31" s="38" t="str">
        <f ca="1">IF(I31&lt;&gt;"",LOOKUP(I31,District2,Data!$P$2:$P$19),"")</f>
        <v>IQ-D100</v>
      </c>
      <c r="K31" s="58"/>
      <c r="L31" s="28" t="s">
        <v>7110</v>
      </c>
      <c r="M31" s="28" t="s">
        <v>7112</v>
      </c>
      <c r="N31" s="28" t="s">
        <v>7070</v>
      </c>
      <c r="O31" s="28" t="s">
        <v>1252</v>
      </c>
      <c r="P31" s="28" t="s">
        <v>7119</v>
      </c>
      <c r="Q31" s="29">
        <v>200</v>
      </c>
      <c r="R31" s="29">
        <v>200</v>
      </c>
      <c r="S31" s="29"/>
      <c r="T31" s="29"/>
      <c r="U31" s="29">
        <v>1200</v>
      </c>
      <c r="V31" s="29">
        <v>0</v>
      </c>
      <c r="W31" s="29">
        <v>200</v>
      </c>
      <c r="X31" s="29">
        <v>200</v>
      </c>
      <c r="Y31" s="29">
        <v>200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30">
        <v>0</v>
      </c>
      <c r="AT31" s="33">
        <v>200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173"/>
    </row>
    <row r="32" spans="1:52" ht="12.75" customHeight="1">
      <c r="A32" s="217">
        <v>31</v>
      </c>
      <c r="B32" s="47">
        <v>42381</v>
      </c>
      <c r="C32" s="47">
        <v>42381</v>
      </c>
      <c r="D32" s="32" t="s">
        <v>1312</v>
      </c>
      <c r="E32" s="28" t="s">
        <v>1250</v>
      </c>
      <c r="F32" s="28" t="s">
        <v>1312</v>
      </c>
      <c r="G32" s="28" t="s">
        <v>7150</v>
      </c>
      <c r="H32" s="245" t="str">
        <f>IF(G32&lt;&gt;"",LOOKUP(G32,Governorate,Data!$E$2:$E$19),"")</f>
        <v>IQ-G17</v>
      </c>
      <c r="I32" s="28" t="s">
        <v>7151</v>
      </c>
      <c r="J32" s="38" t="str">
        <f ca="1">IF(I32&lt;&gt;"",LOOKUP(I32,District2,Data!$P$2:$P$19),"")</f>
        <v>IQ-D100</v>
      </c>
      <c r="K32" s="58"/>
      <c r="L32" s="28" t="s">
        <v>7110</v>
      </c>
      <c r="M32" s="28" t="s">
        <v>7112</v>
      </c>
      <c r="N32" s="28" t="s">
        <v>7070</v>
      </c>
      <c r="O32" s="28" t="s">
        <v>1252</v>
      </c>
      <c r="P32" s="28" t="s">
        <v>7119</v>
      </c>
      <c r="Q32" s="29">
        <v>38</v>
      </c>
      <c r="R32" s="29">
        <v>38</v>
      </c>
      <c r="S32" s="29"/>
      <c r="T32" s="29"/>
      <c r="U32" s="29">
        <v>228</v>
      </c>
      <c r="V32" s="29">
        <v>0</v>
      </c>
      <c r="W32" s="29">
        <v>38</v>
      </c>
      <c r="X32" s="29">
        <v>38</v>
      </c>
      <c r="Y32" s="29">
        <v>38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30">
        <v>0</v>
      </c>
      <c r="AT32" s="33">
        <v>38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173"/>
    </row>
    <row r="33" spans="1:52" ht="12.75" customHeight="1">
      <c r="A33" s="217">
        <v>32</v>
      </c>
      <c r="B33" s="47">
        <v>42381</v>
      </c>
      <c r="C33" s="47">
        <v>42381</v>
      </c>
      <c r="D33" s="32" t="s">
        <v>1312</v>
      </c>
      <c r="E33" s="28" t="s">
        <v>1250</v>
      </c>
      <c r="F33" s="28" t="s">
        <v>1312</v>
      </c>
      <c r="G33" s="28" t="s">
        <v>7152</v>
      </c>
      <c r="H33" s="245" t="str">
        <f>IF(G33&lt;&gt;"",LOOKUP(G33,Governorate,Data!$E$2:$E$19),"")</f>
        <v>IQ-G06</v>
      </c>
      <c r="I33" s="28" t="s">
        <v>7221</v>
      </c>
      <c r="J33" s="38" t="str">
        <f ca="1">IF(I33&lt;&gt;"",LOOKUP(I33,District2,Data!$P$2:$P$19),"")</f>
        <v>IQ-D037</v>
      </c>
      <c r="K33" s="58"/>
      <c r="L33" s="28" t="s">
        <v>7110</v>
      </c>
      <c r="M33" s="28" t="s">
        <v>7112</v>
      </c>
      <c r="N33" s="28" t="s">
        <v>7070</v>
      </c>
      <c r="O33" s="28" t="s">
        <v>1252</v>
      </c>
      <c r="P33" s="28" t="s">
        <v>7119</v>
      </c>
      <c r="Q33" s="29">
        <v>110</v>
      </c>
      <c r="R33" s="29">
        <v>110</v>
      </c>
      <c r="S33" s="29"/>
      <c r="T33" s="29"/>
      <c r="U33" s="29">
        <v>660</v>
      </c>
      <c r="V33" s="29">
        <v>0</v>
      </c>
      <c r="W33" s="29">
        <v>110</v>
      </c>
      <c r="X33" s="29">
        <v>110</v>
      </c>
      <c r="Y33" s="29">
        <v>110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30">
        <v>0</v>
      </c>
      <c r="AT33" s="33">
        <v>110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173"/>
    </row>
    <row r="34" spans="1:52" ht="12.75" customHeight="1">
      <c r="A34" s="217">
        <v>33</v>
      </c>
      <c r="B34" s="47">
        <v>42381</v>
      </c>
      <c r="C34" s="47">
        <v>42381</v>
      </c>
      <c r="D34" s="32" t="s">
        <v>1312</v>
      </c>
      <c r="E34" s="28" t="s">
        <v>1250</v>
      </c>
      <c r="F34" s="28" t="s">
        <v>1312</v>
      </c>
      <c r="G34" s="28" t="s">
        <v>7152</v>
      </c>
      <c r="H34" s="245" t="str">
        <f>IF(G34&lt;&gt;"",LOOKUP(G34,Governorate,Data!$E$2:$E$19),"")</f>
        <v>IQ-G06</v>
      </c>
      <c r="I34" s="28" t="s">
        <v>7221</v>
      </c>
      <c r="J34" s="38" t="str">
        <f ca="1">IF(I34&lt;&gt;"",LOOKUP(I34,District2,Data!$P$2:$P$19),"")</f>
        <v>IQ-D037</v>
      </c>
      <c r="K34" s="58"/>
      <c r="L34" s="28" t="s">
        <v>7110</v>
      </c>
      <c r="M34" s="28" t="s">
        <v>7112</v>
      </c>
      <c r="N34" s="28" t="s">
        <v>7070</v>
      </c>
      <c r="O34" s="28" t="s">
        <v>1252</v>
      </c>
      <c r="P34" s="28" t="s">
        <v>7119</v>
      </c>
      <c r="Q34" s="29">
        <v>100</v>
      </c>
      <c r="R34" s="29">
        <v>100</v>
      </c>
      <c r="S34" s="29"/>
      <c r="T34" s="29"/>
      <c r="U34" s="29">
        <v>600</v>
      </c>
      <c r="V34" s="29">
        <v>0</v>
      </c>
      <c r="W34" s="29">
        <v>100</v>
      </c>
      <c r="X34" s="29">
        <v>100</v>
      </c>
      <c r="Y34" s="29">
        <v>100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30">
        <v>0</v>
      </c>
      <c r="AT34" s="33">
        <v>100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173"/>
    </row>
    <row r="35" spans="1:52" ht="12.75" customHeight="1">
      <c r="A35" s="217">
        <v>34</v>
      </c>
      <c r="B35" s="47">
        <v>42381</v>
      </c>
      <c r="C35" s="47">
        <v>42381</v>
      </c>
      <c r="D35" s="32" t="s">
        <v>1312</v>
      </c>
      <c r="E35" s="28" t="s">
        <v>1250</v>
      </c>
      <c r="F35" s="28" t="s">
        <v>1312</v>
      </c>
      <c r="G35" s="28" t="s">
        <v>7141</v>
      </c>
      <c r="H35" s="245" t="str">
        <f>IF(G35&lt;&gt;"",LOOKUP(G35,Governorate,Data!$E$2:$E$19),"")</f>
        <v>IQ-G12</v>
      </c>
      <c r="I35" s="28" t="s">
        <v>7142</v>
      </c>
      <c r="J35" s="38" t="str">
        <f ca="1">IF(I35&lt;&gt;"",LOOKUP(I35,District2,Data!$P$2:$P$19),"")</f>
        <v>IQ-D072</v>
      </c>
      <c r="K35" s="58"/>
      <c r="L35" s="28" t="s">
        <v>7110</v>
      </c>
      <c r="M35" s="28" t="s">
        <v>7112</v>
      </c>
      <c r="N35" s="28" t="s">
        <v>7070</v>
      </c>
      <c r="O35" s="28" t="s">
        <v>1252</v>
      </c>
      <c r="P35" s="28" t="s">
        <v>7119</v>
      </c>
      <c r="Q35" s="29">
        <v>200</v>
      </c>
      <c r="R35" s="29">
        <v>200</v>
      </c>
      <c r="S35" s="29"/>
      <c r="T35" s="29"/>
      <c r="U35" s="29">
        <v>1200</v>
      </c>
      <c r="V35" s="29">
        <v>0</v>
      </c>
      <c r="W35" s="29">
        <v>200</v>
      </c>
      <c r="X35" s="29">
        <v>200</v>
      </c>
      <c r="Y35" s="29">
        <v>200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0</v>
      </c>
      <c r="AK35" s="29">
        <v>0</v>
      </c>
      <c r="AL35" s="29">
        <v>0</v>
      </c>
      <c r="AM35" s="29">
        <v>0</v>
      </c>
      <c r="AN35" s="29">
        <v>0</v>
      </c>
      <c r="AO35" s="29">
        <v>0</v>
      </c>
      <c r="AP35" s="29">
        <v>0</v>
      </c>
      <c r="AQ35" s="29">
        <v>0</v>
      </c>
      <c r="AR35" s="29">
        <v>0</v>
      </c>
      <c r="AS35" s="30">
        <v>0</v>
      </c>
      <c r="AT35" s="33">
        <v>200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173"/>
    </row>
    <row r="36" spans="1:52" ht="12.75" customHeight="1">
      <c r="A36" s="217">
        <v>35</v>
      </c>
      <c r="B36" s="47">
        <v>42381</v>
      </c>
      <c r="C36" s="47">
        <v>42381</v>
      </c>
      <c r="D36" s="32" t="s">
        <v>1312</v>
      </c>
      <c r="E36" s="28" t="s">
        <v>1250</v>
      </c>
      <c r="F36" s="28" t="s">
        <v>1300</v>
      </c>
      <c r="G36" s="28" t="s">
        <v>7136</v>
      </c>
      <c r="H36" s="245" t="str">
        <f>IF(G36&lt;&gt;"",LOOKUP(G36,Governorate,Data!$E$2:$E$19),"")</f>
        <v>IQ-G08</v>
      </c>
      <c r="I36" s="28" t="s">
        <v>7218</v>
      </c>
      <c r="J36" s="38" t="str">
        <f ca="1">IF(I36&lt;&gt;"",LOOKUP(I36,District2,Data!$P$2:$P$19),"")</f>
        <v>IQ-D050</v>
      </c>
      <c r="K36" s="58"/>
      <c r="L36" s="28" t="s">
        <v>7111</v>
      </c>
      <c r="M36" s="28" t="s">
        <v>7112</v>
      </c>
      <c r="N36" s="28" t="s">
        <v>7070</v>
      </c>
      <c r="O36" s="28" t="s">
        <v>1252</v>
      </c>
      <c r="P36" s="28" t="s">
        <v>7119</v>
      </c>
      <c r="Q36" s="29">
        <v>1</v>
      </c>
      <c r="R36" s="29">
        <v>1</v>
      </c>
      <c r="S36" s="29"/>
      <c r="T36" s="29"/>
      <c r="U36" s="29">
        <v>3</v>
      </c>
      <c r="V36" s="29">
        <v>0</v>
      </c>
      <c r="W36" s="29">
        <v>1</v>
      </c>
      <c r="X36" s="29">
        <v>1</v>
      </c>
      <c r="Y36" s="29">
        <v>1</v>
      </c>
      <c r="Z36" s="29">
        <v>3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1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30">
        <v>0</v>
      </c>
      <c r="AT36" s="33">
        <v>1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173"/>
    </row>
    <row r="37" spans="1:52" ht="12.75" customHeight="1">
      <c r="A37" s="217">
        <v>36</v>
      </c>
      <c r="B37" s="27">
        <v>42379</v>
      </c>
      <c r="C37" s="27">
        <v>42381</v>
      </c>
      <c r="D37" s="32" t="s">
        <v>1259</v>
      </c>
      <c r="E37" s="28" t="s">
        <v>1249</v>
      </c>
      <c r="F37" s="28" t="s">
        <v>1259</v>
      </c>
      <c r="G37" s="28" t="s">
        <v>7136</v>
      </c>
      <c r="H37" s="245" t="str">
        <f>IF(G37&lt;&gt;"",LOOKUP(G37,Governorate,Data!$E$2:$E$19),"")</f>
        <v>IQ-G08</v>
      </c>
      <c r="I37" s="98" t="s">
        <v>7220</v>
      </c>
      <c r="J37" s="38" t="str">
        <f ca="1">IF(I37&lt;&gt;"",LOOKUP(I37,District2,Data!$P$2:$P$19),"")</f>
        <v>IQ-D051</v>
      </c>
      <c r="K37" s="58" t="s">
        <v>7611</v>
      </c>
      <c r="L37" s="28" t="s">
        <v>7110</v>
      </c>
      <c r="M37" s="157" t="s">
        <v>7361</v>
      </c>
      <c r="N37" s="28" t="s">
        <v>7070</v>
      </c>
      <c r="O37" s="28" t="s">
        <v>1252</v>
      </c>
      <c r="P37" s="28" t="s">
        <v>7119</v>
      </c>
      <c r="Q37" s="35">
        <v>1437</v>
      </c>
      <c r="R37" s="35"/>
      <c r="S37" s="29"/>
      <c r="T37" s="29"/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30">
        <v>0</v>
      </c>
      <c r="AT37" s="30">
        <v>0</v>
      </c>
      <c r="AU37" s="30">
        <v>0</v>
      </c>
      <c r="AV37" s="30">
        <v>2327</v>
      </c>
      <c r="AW37" s="30">
        <v>2305</v>
      </c>
      <c r="AX37" s="30">
        <v>176</v>
      </c>
      <c r="AY37" s="30">
        <v>0</v>
      </c>
      <c r="AZ37" s="171"/>
    </row>
    <row r="38" spans="1:52" ht="12.75" customHeight="1">
      <c r="A38" s="217">
        <v>37</v>
      </c>
      <c r="B38" s="47">
        <v>42382</v>
      </c>
      <c r="C38" s="47">
        <v>42382</v>
      </c>
      <c r="D38" s="32" t="s">
        <v>1312</v>
      </c>
      <c r="E38" s="28" t="s">
        <v>1250</v>
      </c>
      <c r="F38" s="28" t="s">
        <v>7265</v>
      </c>
      <c r="G38" s="28" t="s">
        <v>7127</v>
      </c>
      <c r="H38" s="245" t="str">
        <f>IF(G38&lt;&gt;"",LOOKUP(G38,Governorate,Data!$E$2:$E$19),"")</f>
        <v>IQ-G13</v>
      </c>
      <c r="I38" s="28" t="s">
        <v>7128</v>
      </c>
      <c r="J38" s="38" t="str">
        <f ca="1">IF(I38&lt;&gt;"",LOOKUP(I38,District2,Data!$P$2:$P$19),"")</f>
        <v>IQ-D076</v>
      </c>
      <c r="K38" s="58"/>
      <c r="L38" s="28" t="s">
        <v>7111</v>
      </c>
      <c r="M38" s="28" t="s">
        <v>7112</v>
      </c>
      <c r="N38" s="28" t="s">
        <v>7070</v>
      </c>
      <c r="O38" s="28" t="s">
        <v>1252</v>
      </c>
      <c r="P38" s="28" t="s">
        <v>7119</v>
      </c>
      <c r="Q38" s="29">
        <v>14</v>
      </c>
      <c r="R38" s="29">
        <v>14</v>
      </c>
      <c r="S38" s="29"/>
      <c r="T38" s="29"/>
      <c r="U38" s="29">
        <v>84</v>
      </c>
      <c r="V38" s="29">
        <v>0</v>
      </c>
      <c r="W38" s="29">
        <v>0</v>
      </c>
      <c r="X38" s="29">
        <v>14</v>
      </c>
      <c r="Y38" s="29">
        <v>14</v>
      </c>
      <c r="Z38" s="29">
        <v>42</v>
      </c>
      <c r="AA38" s="29">
        <v>0</v>
      </c>
      <c r="AB38" s="29">
        <v>0</v>
      </c>
      <c r="AC38" s="29">
        <v>0</v>
      </c>
      <c r="AD38" s="29">
        <v>0</v>
      </c>
      <c r="AE38" s="29">
        <v>0</v>
      </c>
      <c r="AF38" s="29">
        <v>0</v>
      </c>
      <c r="AG38" s="29">
        <v>14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14</v>
      </c>
      <c r="AN38" s="29">
        <v>0</v>
      </c>
      <c r="AO38" s="29">
        <v>0</v>
      </c>
      <c r="AP38" s="29">
        <v>0</v>
      </c>
      <c r="AQ38" s="29">
        <v>0</v>
      </c>
      <c r="AR38" s="29">
        <v>0</v>
      </c>
      <c r="AS38" s="30">
        <v>0</v>
      </c>
      <c r="AT38" s="33">
        <v>14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173"/>
    </row>
    <row r="39" spans="1:52" ht="12.75" customHeight="1">
      <c r="A39" s="217">
        <v>38</v>
      </c>
      <c r="B39" s="47">
        <v>42382</v>
      </c>
      <c r="C39" s="47">
        <v>42382</v>
      </c>
      <c r="D39" s="32" t="s">
        <v>1312</v>
      </c>
      <c r="E39" s="28" t="s">
        <v>1250</v>
      </c>
      <c r="F39" s="28" t="s">
        <v>7265</v>
      </c>
      <c r="G39" s="28" t="s">
        <v>7127</v>
      </c>
      <c r="H39" s="245" t="str">
        <f>IF(G39&lt;&gt;"",LOOKUP(G39,Governorate,Data!$E$2:$E$19),"")</f>
        <v>IQ-G13</v>
      </c>
      <c r="I39" s="28" t="s">
        <v>7128</v>
      </c>
      <c r="J39" s="38" t="str">
        <f ca="1">IF(I39&lt;&gt;"",LOOKUP(I39,District2,Data!$P$2:$P$19),"")</f>
        <v>IQ-D076</v>
      </c>
      <c r="K39" s="58"/>
      <c r="L39" s="28" t="s">
        <v>7110</v>
      </c>
      <c r="M39" s="28" t="s">
        <v>7112</v>
      </c>
      <c r="N39" s="28" t="s">
        <v>7070</v>
      </c>
      <c r="O39" s="28" t="s">
        <v>1252</v>
      </c>
      <c r="P39" s="28" t="s">
        <v>7119</v>
      </c>
      <c r="Q39" s="29">
        <v>143</v>
      </c>
      <c r="R39" s="29">
        <v>143</v>
      </c>
      <c r="S39" s="29"/>
      <c r="T39" s="29"/>
      <c r="U39" s="29">
        <v>858</v>
      </c>
      <c r="V39" s="29">
        <v>0</v>
      </c>
      <c r="W39" s="29">
        <v>0</v>
      </c>
      <c r="X39" s="29">
        <v>143</v>
      </c>
      <c r="Y39" s="29">
        <v>143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29">
        <v>0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29">
        <v>0</v>
      </c>
      <c r="AO39" s="29">
        <v>0</v>
      </c>
      <c r="AP39" s="29">
        <v>0</v>
      </c>
      <c r="AQ39" s="29">
        <v>0</v>
      </c>
      <c r="AR39" s="29">
        <v>0</v>
      </c>
      <c r="AS39" s="30">
        <v>0</v>
      </c>
      <c r="AT39" s="33">
        <v>143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173"/>
    </row>
    <row r="40" spans="1:52" ht="12.75" customHeight="1">
      <c r="A40" s="217">
        <v>39</v>
      </c>
      <c r="B40" s="47">
        <v>42382</v>
      </c>
      <c r="C40" s="47">
        <v>42382</v>
      </c>
      <c r="D40" s="32" t="s">
        <v>1312</v>
      </c>
      <c r="E40" s="28" t="s">
        <v>1250</v>
      </c>
      <c r="F40" s="28" t="s">
        <v>1312</v>
      </c>
      <c r="G40" s="28" t="s">
        <v>7152</v>
      </c>
      <c r="H40" s="245" t="str">
        <f>IF(G40&lt;&gt;"",LOOKUP(G40,Governorate,Data!$E$2:$E$19),"")</f>
        <v>IQ-G06</v>
      </c>
      <c r="I40" s="28" t="s">
        <v>7153</v>
      </c>
      <c r="J40" s="38" t="str">
        <f ca="1">IF(I40&lt;&gt;"",LOOKUP(I40,District2,Data!$P$2:$P$19),"")</f>
        <v>IQ-D035</v>
      </c>
      <c r="K40" s="58"/>
      <c r="L40" s="28" t="s">
        <v>7110</v>
      </c>
      <c r="M40" s="28" t="s">
        <v>7112</v>
      </c>
      <c r="N40" s="28" t="s">
        <v>7070</v>
      </c>
      <c r="O40" s="28" t="s">
        <v>1252</v>
      </c>
      <c r="P40" s="28" t="s">
        <v>7119</v>
      </c>
      <c r="Q40" s="29">
        <v>133</v>
      </c>
      <c r="R40" s="29">
        <v>133</v>
      </c>
      <c r="S40" s="29"/>
      <c r="T40" s="29"/>
      <c r="U40" s="29">
        <v>798</v>
      </c>
      <c r="V40" s="29">
        <v>0</v>
      </c>
      <c r="W40" s="29">
        <v>133</v>
      </c>
      <c r="X40" s="29">
        <v>133</v>
      </c>
      <c r="Y40" s="29">
        <v>133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30">
        <v>0</v>
      </c>
      <c r="AT40" s="33">
        <v>133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173"/>
    </row>
    <row r="41" spans="1:52" ht="12.75" customHeight="1">
      <c r="A41" s="217">
        <v>40</v>
      </c>
      <c r="B41" s="47">
        <v>42382</v>
      </c>
      <c r="C41" s="47">
        <v>42382</v>
      </c>
      <c r="D41" s="32" t="s">
        <v>1312</v>
      </c>
      <c r="E41" s="28" t="s">
        <v>1250</v>
      </c>
      <c r="F41" s="28" t="s">
        <v>1312</v>
      </c>
      <c r="G41" s="28" t="s">
        <v>7152</v>
      </c>
      <c r="H41" s="245" t="str">
        <f>IF(G41&lt;&gt;"",LOOKUP(G41,Governorate,Data!$E$2:$E$19),"")</f>
        <v>IQ-G06</v>
      </c>
      <c r="I41" s="28" t="s">
        <v>7153</v>
      </c>
      <c r="J41" s="38" t="str">
        <f ca="1">IF(I41&lt;&gt;"",LOOKUP(I41,District2,Data!$P$2:$P$19),"")</f>
        <v>IQ-D035</v>
      </c>
      <c r="K41" s="58"/>
      <c r="L41" s="28" t="s">
        <v>7110</v>
      </c>
      <c r="M41" s="28" t="s">
        <v>7112</v>
      </c>
      <c r="N41" s="28" t="s">
        <v>7070</v>
      </c>
      <c r="O41" s="28" t="s">
        <v>1252</v>
      </c>
      <c r="P41" s="28" t="s">
        <v>7119</v>
      </c>
      <c r="Q41" s="29">
        <v>100</v>
      </c>
      <c r="R41" s="29">
        <v>100</v>
      </c>
      <c r="S41" s="29"/>
      <c r="T41" s="29"/>
      <c r="U41" s="29">
        <v>600</v>
      </c>
      <c r="V41" s="29">
        <v>0</v>
      </c>
      <c r="W41" s="29">
        <v>100</v>
      </c>
      <c r="X41" s="29">
        <v>100</v>
      </c>
      <c r="Y41" s="29">
        <v>100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30">
        <v>0</v>
      </c>
      <c r="AT41" s="33">
        <v>100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173"/>
    </row>
    <row r="42" spans="1:52" ht="12.75" customHeight="1">
      <c r="A42" s="217">
        <v>41</v>
      </c>
      <c r="B42" s="47">
        <v>42382</v>
      </c>
      <c r="C42" s="47">
        <v>42382</v>
      </c>
      <c r="D42" s="32" t="s">
        <v>1312</v>
      </c>
      <c r="E42" s="28" t="s">
        <v>1250</v>
      </c>
      <c r="F42" s="28" t="s">
        <v>1312</v>
      </c>
      <c r="G42" s="28" t="s">
        <v>7152</v>
      </c>
      <c r="H42" s="245" t="str">
        <f>IF(G42&lt;&gt;"",LOOKUP(G42,Governorate,Data!$E$2:$E$19),"")</f>
        <v>IQ-G06</v>
      </c>
      <c r="I42" s="28" t="s">
        <v>7153</v>
      </c>
      <c r="J42" s="38" t="str">
        <f ca="1">IF(I42&lt;&gt;"",LOOKUP(I42,District2,Data!$P$2:$P$19),"")</f>
        <v>IQ-D035</v>
      </c>
      <c r="K42" s="58"/>
      <c r="L42" s="28" t="s">
        <v>7110</v>
      </c>
      <c r="M42" s="28" t="s">
        <v>7112</v>
      </c>
      <c r="N42" s="28" t="s">
        <v>7070</v>
      </c>
      <c r="O42" s="28" t="s">
        <v>1252</v>
      </c>
      <c r="P42" s="28" t="s">
        <v>7119</v>
      </c>
      <c r="Q42" s="29">
        <v>46</v>
      </c>
      <c r="R42" s="29">
        <v>46</v>
      </c>
      <c r="S42" s="29"/>
      <c r="T42" s="29"/>
      <c r="U42" s="29">
        <v>276</v>
      </c>
      <c r="V42" s="29">
        <v>0</v>
      </c>
      <c r="W42" s="29">
        <v>46</v>
      </c>
      <c r="X42" s="29">
        <v>46</v>
      </c>
      <c r="Y42" s="29">
        <v>46</v>
      </c>
      <c r="Z42" s="29">
        <v>0</v>
      </c>
      <c r="AA42" s="29">
        <v>0</v>
      </c>
      <c r="AB42" s="29">
        <v>0</v>
      </c>
      <c r="AC42" s="29">
        <v>0</v>
      </c>
      <c r="AD42" s="29">
        <v>0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0</v>
      </c>
      <c r="AP42" s="29">
        <v>0</v>
      </c>
      <c r="AQ42" s="29">
        <v>0</v>
      </c>
      <c r="AR42" s="29">
        <v>0</v>
      </c>
      <c r="AS42" s="30">
        <v>0</v>
      </c>
      <c r="AT42" s="33">
        <v>46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173"/>
    </row>
    <row r="43" spans="1:52" ht="12.75" customHeight="1">
      <c r="A43" s="217">
        <v>42</v>
      </c>
      <c r="B43" s="47">
        <v>42382</v>
      </c>
      <c r="C43" s="47">
        <v>42382</v>
      </c>
      <c r="D43" s="32" t="s">
        <v>1312</v>
      </c>
      <c r="E43" s="28" t="s">
        <v>1250</v>
      </c>
      <c r="F43" s="28" t="s">
        <v>1300</v>
      </c>
      <c r="G43" s="28" t="s">
        <v>7136</v>
      </c>
      <c r="H43" s="245" t="str">
        <f>IF(G43&lt;&gt;"",LOOKUP(G43,Governorate,Data!$E$2:$E$19),"")</f>
        <v>IQ-G08</v>
      </c>
      <c r="I43" s="28" t="s">
        <v>7218</v>
      </c>
      <c r="J43" s="38" t="str">
        <f ca="1">IF(I43&lt;&gt;"",LOOKUP(I43,District2,Data!$P$2:$P$19),"")</f>
        <v>IQ-D050</v>
      </c>
      <c r="K43" s="58"/>
      <c r="L43" s="28" t="s">
        <v>7110</v>
      </c>
      <c r="M43" s="28" t="s">
        <v>7112</v>
      </c>
      <c r="N43" s="28" t="s">
        <v>7070</v>
      </c>
      <c r="O43" s="28" t="s">
        <v>1252</v>
      </c>
      <c r="P43" s="28" t="s">
        <v>7119</v>
      </c>
      <c r="Q43" s="29">
        <v>95</v>
      </c>
      <c r="R43" s="29">
        <v>95</v>
      </c>
      <c r="S43" s="29"/>
      <c r="T43" s="29"/>
      <c r="U43" s="29">
        <v>420</v>
      </c>
      <c r="V43" s="29">
        <v>0</v>
      </c>
      <c r="W43" s="29">
        <v>0</v>
      </c>
      <c r="X43" s="29">
        <v>0</v>
      </c>
      <c r="Y43" s="29">
        <v>95</v>
      </c>
      <c r="Z43" s="29">
        <v>420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95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30">
        <v>0</v>
      </c>
      <c r="AT43" s="33">
        <v>95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173"/>
    </row>
    <row r="44" spans="1:52" ht="12.75" customHeight="1">
      <c r="A44" s="217">
        <v>43</v>
      </c>
      <c r="B44" s="27">
        <v>42380</v>
      </c>
      <c r="C44" s="27">
        <v>42382</v>
      </c>
      <c r="D44" s="32" t="s">
        <v>1259</v>
      </c>
      <c r="E44" s="28" t="s">
        <v>1249</v>
      </c>
      <c r="F44" s="28" t="s">
        <v>1259</v>
      </c>
      <c r="G44" s="28" t="s">
        <v>7136</v>
      </c>
      <c r="H44" s="245" t="str">
        <f>IF(G44&lt;&gt;"",LOOKUP(G44,Governorate,Data!$E$2:$E$19),"")</f>
        <v>IQ-G08</v>
      </c>
      <c r="I44" s="98" t="s">
        <v>7220</v>
      </c>
      <c r="J44" s="38" t="str">
        <f ca="1">IF(I44&lt;&gt;"",LOOKUP(I44,District2,Data!$P$2:$P$19),"")</f>
        <v>IQ-D051</v>
      </c>
      <c r="K44" s="58" t="s">
        <v>7613</v>
      </c>
      <c r="L44" s="28" t="s">
        <v>7110</v>
      </c>
      <c r="M44" s="157" t="s">
        <v>7361</v>
      </c>
      <c r="N44" s="28" t="s">
        <v>7070</v>
      </c>
      <c r="O44" s="28" t="s">
        <v>1252</v>
      </c>
      <c r="P44" s="28" t="s">
        <v>7119</v>
      </c>
      <c r="Q44" s="35">
        <v>1230</v>
      </c>
      <c r="R44" s="35"/>
      <c r="S44" s="29"/>
      <c r="T44" s="29"/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30">
        <v>0</v>
      </c>
      <c r="AT44" s="30">
        <v>0</v>
      </c>
      <c r="AU44" s="30">
        <v>0</v>
      </c>
      <c r="AV44" s="30">
        <v>2079</v>
      </c>
      <c r="AW44" s="30">
        <v>1905</v>
      </c>
      <c r="AX44" s="30">
        <v>17</v>
      </c>
      <c r="AY44" s="30">
        <v>0</v>
      </c>
      <c r="AZ44" s="171"/>
    </row>
    <row r="45" spans="1:52" ht="12.75" customHeight="1">
      <c r="A45" s="217">
        <v>44</v>
      </c>
      <c r="B45" s="27">
        <v>42381</v>
      </c>
      <c r="C45" s="27">
        <v>42382</v>
      </c>
      <c r="D45" s="32" t="s">
        <v>1259</v>
      </c>
      <c r="E45" s="28" t="s">
        <v>1249</v>
      </c>
      <c r="F45" s="28" t="s">
        <v>1259</v>
      </c>
      <c r="G45" s="28" t="s">
        <v>7136</v>
      </c>
      <c r="H45" s="245" t="str">
        <f>IF(G45&lt;&gt;"",LOOKUP(G45,Governorate,Data!$E$2:$E$19),"")</f>
        <v>IQ-G08</v>
      </c>
      <c r="I45" s="98" t="s">
        <v>7220</v>
      </c>
      <c r="J45" s="38" t="str">
        <f ca="1">IF(I45&lt;&gt;"",LOOKUP(I45,District2,Data!$P$2:$P$19),"")</f>
        <v>IQ-D051</v>
      </c>
      <c r="K45" s="58" t="s">
        <v>7614</v>
      </c>
      <c r="L45" s="28" t="s">
        <v>7111</v>
      </c>
      <c r="M45" s="157" t="s">
        <v>7361</v>
      </c>
      <c r="N45" s="28" t="s">
        <v>7070</v>
      </c>
      <c r="O45" s="28" t="s">
        <v>1252</v>
      </c>
      <c r="P45" s="28" t="s">
        <v>7119</v>
      </c>
      <c r="Q45" s="35">
        <v>1553</v>
      </c>
      <c r="R45" s="35"/>
      <c r="S45" s="29"/>
      <c r="T45" s="29"/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29">
        <v>0</v>
      </c>
      <c r="AG45" s="29">
        <v>0</v>
      </c>
      <c r="AH45" s="29">
        <v>0</v>
      </c>
      <c r="AI45" s="29">
        <v>0</v>
      </c>
      <c r="AJ45" s="29">
        <v>0</v>
      </c>
      <c r="AK45" s="29">
        <v>0</v>
      </c>
      <c r="AL45" s="29">
        <v>0</v>
      </c>
      <c r="AM45" s="29">
        <v>0</v>
      </c>
      <c r="AN45" s="29">
        <v>0</v>
      </c>
      <c r="AO45" s="29">
        <v>0</v>
      </c>
      <c r="AP45" s="29">
        <v>0</v>
      </c>
      <c r="AQ45" s="29">
        <v>0</v>
      </c>
      <c r="AR45" s="29">
        <v>0</v>
      </c>
      <c r="AS45" s="30">
        <v>0</v>
      </c>
      <c r="AT45" s="30">
        <v>0</v>
      </c>
      <c r="AU45" s="30">
        <v>0</v>
      </c>
      <c r="AV45" s="30">
        <v>2541</v>
      </c>
      <c r="AW45" s="30">
        <v>2438</v>
      </c>
      <c r="AX45" s="30">
        <v>139</v>
      </c>
      <c r="AY45" s="30">
        <v>0</v>
      </c>
      <c r="AZ45" s="171"/>
    </row>
    <row r="46" spans="1:52" ht="12.75" customHeight="1">
      <c r="A46" s="217">
        <v>45</v>
      </c>
      <c r="B46" s="27">
        <v>42382</v>
      </c>
      <c r="C46" s="27">
        <v>42382</v>
      </c>
      <c r="D46" s="32" t="s">
        <v>1259</v>
      </c>
      <c r="E46" s="28" t="s">
        <v>1249</v>
      </c>
      <c r="F46" s="28" t="s">
        <v>1259</v>
      </c>
      <c r="G46" s="28" t="s">
        <v>7136</v>
      </c>
      <c r="H46" s="245" t="str">
        <f>IF(G46&lt;&gt;"",LOOKUP(G46,Governorate,Data!$E$2:$E$19),"")</f>
        <v>IQ-G08</v>
      </c>
      <c r="I46" s="98" t="s">
        <v>7220</v>
      </c>
      <c r="J46" s="38" t="str">
        <f ca="1">IF(I46&lt;&gt;"",LOOKUP(I46,District2,Data!$P$2:$P$19),"")</f>
        <v>IQ-D051</v>
      </c>
      <c r="K46" s="58" t="s">
        <v>7615</v>
      </c>
      <c r="L46" s="28" t="s">
        <v>7111</v>
      </c>
      <c r="M46" s="157" t="s">
        <v>7361</v>
      </c>
      <c r="N46" s="28" t="s">
        <v>7070</v>
      </c>
      <c r="O46" s="28" t="s">
        <v>1252</v>
      </c>
      <c r="P46" s="28" t="s">
        <v>7119</v>
      </c>
      <c r="Q46" s="35">
        <v>582</v>
      </c>
      <c r="R46" s="35"/>
      <c r="S46" s="29"/>
      <c r="T46" s="29"/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30">
        <v>0</v>
      </c>
      <c r="AT46" s="30">
        <v>0</v>
      </c>
      <c r="AU46" s="30">
        <v>0</v>
      </c>
      <c r="AV46" s="30">
        <v>898</v>
      </c>
      <c r="AW46" s="30">
        <v>881</v>
      </c>
      <c r="AX46" s="30">
        <v>60</v>
      </c>
      <c r="AY46" s="30">
        <v>0</v>
      </c>
      <c r="AZ46" s="171"/>
    </row>
    <row r="47" spans="1:52" ht="12.75" customHeight="1">
      <c r="A47" s="217">
        <v>46</v>
      </c>
      <c r="B47" s="27">
        <v>42382</v>
      </c>
      <c r="C47" s="27">
        <v>42382</v>
      </c>
      <c r="D47" s="32" t="s">
        <v>1259</v>
      </c>
      <c r="E47" s="28" t="s">
        <v>1249</v>
      </c>
      <c r="F47" s="28" t="s">
        <v>1259</v>
      </c>
      <c r="G47" s="28" t="s">
        <v>7136</v>
      </c>
      <c r="H47" s="245" t="str">
        <f>IF(G47&lt;&gt;"",LOOKUP(G47,Governorate,Data!$E$2:$E$19),"")</f>
        <v>IQ-G08</v>
      </c>
      <c r="I47" s="98" t="s">
        <v>7220</v>
      </c>
      <c r="J47" s="38" t="str">
        <f ca="1">IF(I47&lt;&gt;"",LOOKUP(I47,District2,Data!$P$2:$P$19),"")</f>
        <v>IQ-D051</v>
      </c>
      <c r="K47" s="58" t="s">
        <v>7616</v>
      </c>
      <c r="L47" s="28" t="s">
        <v>7111</v>
      </c>
      <c r="M47" s="157" t="s">
        <v>7361</v>
      </c>
      <c r="N47" s="28" t="s">
        <v>7070</v>
      </c>
      <c r="O47" s="28" t="s">
        <v>1252</v>
      </c>
      <c r="P47" s="28" t="s">
        <v>7119</v>
      </c>
      <c r="Q47" s="35">
        <v>474</v>
      </c>
      <c r="R47" s="35"/>
      <c r="S47" s="29"/>
      <c r="T47" s="29"/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30">
        <v>0</v>
      </c>
      <c r="AT47" s="30">
        <v>0</v>
      </c>
      <c r="AU47" s="30">
        <v>0</v>
      </c>
      <c r="AV47" s="30">
        <v>838</v>
      </c>
      <c r="AW47" s="30">
        <v>795</v>
      </c>
      <c r="AX47" s="30">
        <v>6</v>
      </c>
      <c r="AY47" s="30">
        <v>0</v>
      </c>
      <c r="AZ47" s="171"/>
    </row>
    <row r="48" spans="1:52" ht="12.75" customHeight="1">
      <c r="A48" s="217">
        <v>47</v>
      </c>
      <c r="B48" s="47">
        <v>42383</v>
      </c>
      <c r="C48" s="47">
        <v>42383</v>
      </c>
      <c r="D48" s="32" t="s">
        <v>1312</v>
      </c>
      <c r="E48" s="28" t="s">
        <v>1250</v>
      </c>
      <c r="F48" s="28" t="s">
        <v>7265</v>
      </c>
      <c r="G48" s="28" t="s">
        <v>7127</v>
      </c>
      <c r="H48" s="245" t="str">
        <f>IF(G48&lt;&gt;"",LOOKUP(G48,Governorate,Data!$E$2:$E$19),"")</f>
        <v>IQ-G13</v>
      </c>
      <c r="I48" s="28" t="s">
        <v>7128</v>
      </c>
      <c r="J48" s="38" t="str">
        <f ca="1">IF(I48&lt;&gt;"",LOOKUP(I48,District2,Data!$P$2:$P$19),"")</f>
        <v>IQ-D076</v>
      </c>
      <c r="K48" s="58"/>
      <c r="L48" s="28" t="s">
        <v>7110</v>
      </c>
      <c r="M48" s="28" t="s">
        <v>7112</v>
      </c>
      <c r="N48" s="28" t="s">
        <v>7070</v>
      </c>
      <c r="O48" s="28" t="s">
        <v>1252</v>
      </c>
      <c r="P48" s="28" t="s">
        <v>7119</v>
      </c>
      <c r="Q48" s="29">
        <v>176</v>
      </c>
      <c r="R48" s="29">
        <v>176</v>
      </c>
      <c r="S48" s="29"/>
      <c r="T48" s="29"/>
      <c r="U48" s="29">
        <v>1056</v>
      </c>
      <c r="V48" s="29">
        <v>0</v>
      </c>
      <c r="W48" s="29">
        <v>0</v>
      </c>
      <c r="X48" s="29">
        <v>176</v>
      </c>
      <c r="Y48" s="29">
        <v>176</v>
      </c>
      <c r="Z48" s="29">
        <v>0</v>
      </c>
      <c r="AA48" s="29">
        <v>0</v>
      </c>
      <c r="AB48" s="29">
        <v>0</v>
      </c>
      <c r="AC48" s="29">
        <v>0</v>
      </c>
      <c r="AD48" s="29">
        <v>0</v>
      </c>
      <c r="AE48" s="29">
        <v>0</v>
      </c>
      <c r="AF48" s="29">
        <v>0</v>
      </c>
      <c r="AG48" s="29">
        <v>0</v>
      </c>
      <c r="AH48" s="29">
        <v>0</v>
      </c>
      <c r="AI48" s="29">
        <v>0</v>
      </c>
      <c r="AJ48" s="29">
        <v>0</v>
      </c>
      <c r="AK48" s="29">
        <v>0</v>
      </c>
      <c r="AL48" s="29">
        <v>0</v>
      </c>
      <c r="AM48" s="29">
        <v>0</v>
      </c>
      <c r="AN48" s="29">
        <v>0</v>
      </c>
      <c r="AO48" s="29">
        <v>0</v>
      </c>
      <c r="AP48" s="29">
        <v>0</v>
      </c>
      <c r="AQ48" s="29">
        <v>0</v>
      </c>
      <c r="AR48" s="29">
        <v>0</v>
      </c>
      <c r="AS48" s="30">
        <v>0</v>
      </c>
      <c r="AT48" s="33">
        <v>176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173"/>
    </row>
    <row r="49" spans="1:52" ht="12.75" customHeight="1">
      <c r="A49" s="217">
        <v>48</v>
      </c>
      <c r="B49" s="47">
        <v>42386</v>
      </c>
      <c r="C49" s="47">
        <v>42386</v>
      </c>
      <c r="D49" s="32" t="s">
        <v>1312</v>
      </c>
      <c r="E49" s="28" t="s">
        <v>1250</v>
      </c>
      <c r="F49" s="28" t="s">
        <v>7265</v>
      </c>
      <c r="G49" s="28" t="s">
        <v>7127</v>
      </c>
      <c r="H49" s="245" t="str">
        <f>IF(G49&lt;&gt;"",LOOKUP(G49,Governorate,Data!$E$2:$E$19),"")</f>
        <v>IQ-G13</v>
      </c>
      <c r="I49" s="28" t="s">
        <v>7128</v>
      </c>
      <c r="J49" s="38" t="str">
        <f ca="1">IF(I49&lt;&gt;"",LOOKUP(I49,District2,Data!$P$2:$P$19),"")</f>
        <v>IQ-D076</v>
      </c>
      <c r="K49" s="58"/>
      <c r="L49" s="28" t="s">
        <v>7110</v>
      </c>
      <c r="M49" s="28" t="s">
        <v>7112</v>
      </c>
      <c r="N49" s="28" t="s">
        <v>7070</v>
      </c>
      <c r="O49" s="28" t="s">
        <v>1252</v>
      </c>
      <c r="P49" s="28" t="s">
        <v>7119</v>
      </c>
      <c r="Q49" s="29">
        <v>185</v>
      </c>
      <c r="R49" s="29">
        <v>185</v>
      </c>
      <c r="S49" s="29"/>
      <c r="T49" s="29"/>
      <c r="U49" s="29">
        <v>1110</v>
      </c>
      <c r="V49" s="29">
        <v>0</v>
      </c>
      <c r="W49" s="29">
        <v>0</v>
      </c>
      <c r="X49" s="29">
        <v>185</v>
      </c>
      <c r="Y49" s="29">
        <v>185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30">
        <v>0</v>
      </c>
      <c r="AT49" s="33">
        <v>185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173"/>
    </row>
    <row r="50" spans="1:52" ht="12.75" customHeight="1">
      <c r="A50" s="217">
        <v>49</v>
      </c>
      <c r="B50" s="47">
        <v>42386</v>
      </c>
      <c r="C50" s="47">
        <v>42386</v>
      </c>
      <c r="D50" s="32" t="s">
        <v>1312</v>
      </c>
      <c r="E50" s="28" t="s">
        <v>1250</v>
      </c>
      <c r="F50" s="28" t="s">
        <v>7265</v>
      </c>
      <c r="G50" s="28" t="s">
        <v>7127</v>
      </c>
      <c r="H50" s="245" t="str">
        <f>IF(G50&lt;&gt;"",LOOKUP(G50,Governorate,Data!$E$2:$E$19),"")</f>
        <v>IQ-G13</v>
      </c>
      <c r="I50" s="28" t="s">
        <v>7128</v>
      </c>
      <c r="J50" s="38" t="str">
        <f ca="1">IF(I50&lt;&gt;"",LOOKUP(I50,District2,Data!$P$2:$P$19),"")</f>
        <v>IQ-D076</v>
      </c>
      <c r="K50" s="58"/>
      <c r="L50" s="28" t="s">
        <v>7110</v>
      </c>
      <c r="M50" s="28" t="s">
        <v>7112</v>
      </c>
      <c r="N50" s="28" t="s">
        <v>7070</v>
      </c>
      <c r="O50" s="28" t="s">
        <v>1252</v>
      </c>
      <c r="P50" s="28" t="s">
        <v>7119</v>
      </c>
      <c r="Q50" s="29">
        <v>172</v>
      </c>
      <c r="R50" s="29">
        <v>172</v>
      </c>
      <c r="S50" s="29"/>
      <c r="T50" s="29"/>
      <c r="U50" s="29">
        <v>1032</v>
      </c>
      <c r="V50" s="29">
        <v>0</v>
      </c>
      <c r="W50" s="29">
        <v>0</v>
      </c>
      <c r="X50" s="29">
        <v>172</v>
      </c>
      <c r="Y50" s="29">
        <v>172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29">
        <v>0</v>
      </c>
      <c r="AG50" s="29">
        <v>0</v>
      </c>
      <c r="AH50" s="29">
        <v>0</v>
      </c>
      <c r="AI50" s="29">
        <v>0</v>
      </c>
      <c r="AJ50" s="29">
        <v>0</v>
      </c>
      <c r="AK50" s="29">
        <v>0</v>
      </c>
      <c r="AL50" s="29">
        <v>0</v>
      </c>
      <c r="AM50" s="29">
        <v>0</v>
      </c>
      <c r="AN50" s="29">
        <v>0</v>
      </c>
      <c r="AO50" s="29">
        <v>0</v>
      </c>
      <c r="AP50" s="29">
        <v>0</v>
      </c>
      <c r="AQ50" s="29">
        <v>0</v>
      </c>
      <c r="AR50" s="29">
        <v>0</v>
      </c>
      <c r="AS50" s="30">
        <v>0</v>
      </c>
      <c r="AT50" s="33">
        <v>172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173"/>
    </row>
    <row r="51" spans="1:52" ht="12.75" customHeight="1">
      <c r="A51" s="217">
        <v>50</v>
      </c>
      <c r="B51" s="47">
        <v>42386</v>
      </c>
      <c r="C51" s="47">
        <v>42386</v>
      </c>
      <c r="D51" s="32" t="s">
        <v>1312</v>
      </c>
      <c r="E51" s="28" t="s">
        <v>1250</v>
      </c>
      <c r="F51" s="28" t="s">
        <v>1312</v>
      </c>
      <c r="G51" s="28" t="s">
        <v>7152</v>
      </c>
      <c r="H51" s="245" t="str">
        <f>IF(G51&lt;&gt;"",LOOKUP(G51,Governorate,Data!$E$2:$E$19),"")</f>
        <v>IQ-G06</v>
      </c>
      <c r="I51" s="28" t="s">
        <v>7222</v>
      </c>
      <c r="J51" s="38" t="str">
        <f ca="1">IF(I51&lt;&gt;"",LOOKUP(I51,District2,Data!$P$2:$P$19),"")</f>
        <v>IQ-D034</v>
      </c>
      <c r="K51" s="58"/>
      <c r="L51" s="28" t="s">
        <v>7110</v>
      </c>
      <c r="M51" s="28" t="s">
        <v>7112</v>
      </c>
      <c r="N51" s="28" t="s">
        <v>7070</v>
      </c>
      <c r="O51" s="28" t="s">
        <v>1252</v>
      </c>
      <c r="P51" s="28" t="s">
        <v>7119</v>
      </c>
      <c r="Q51" s="29">
        <v>150</v>
      </c>
      <c r="R51" s="29">
        <v>150</v>
      </c>
      <c r="S51" s="29"/>
      <c r="T51" s="29"/>
      <c r="U51" s="29">
        <v>900</v>
      </c>
      <c r="V51" s="29">
        <v>0</v>
      </c>
      <c r="W51" s="29">
        <v>150</v>
      </c>
      <c r="X51" s="29">
        <v>150</v>
      </c>
      <c r="Y51" s="29">
        <v>150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0</v>
      </c>
      <c r="AP51" s="29">
        <v>0</v>
      </c>
      <c r="AQ51" s="29">
        <v>0</v>
      </c>
      <c r="AR51" s="29">
        <v>0</v>
      </c>
      <c r="AS51" s="30">
        <v>0</v>
      </c>
      <c r="AT51" s="33">
        <v>150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173"/>
    </row>
    <row r="52" spans="1:52" ht="12.75" customHeight="1">
      <c r="A52" s="217">
        <v>51</v>
      </c>
      <c r="B52" s="47">
        <v>42386</v>
      </c>
      <c r="C52" s="47">
        <v>42386</v>
      </c>
      <c r="D52" s="32" t="s">
        <v>1312</v>
      </c>
      <c r="E52" s="28" t="s">
        <v>1250</v>
      </c>
      <c r="F52" s="28" t="s">
        <v>1312</v>
      </c>
      <c r="G52" s="28" t="s">
        <v>7152</v>
      </c>
      <c r="H52" s="245" t="str">
        <f>IF(G52&lt;&gt;"",LOOKUP(G52,Governorate,Data!$E$2:$E$19),"")</f>
        <v>IQ-G06</v>
      </c>
      <c r="I52" s="28" t="s">
        <v>7222</v>
      </c>
      <c r="J52" s="38" t="str">
        <f ca="1">IF(I52&lt;&gt;"",LOOKUP(I52,District2,Data!$P$2:$P$19),"")</f>
        <v>IQ-D034</v>
      </c>
      <c r="K52" s="58"/>
      <c r="L52" s="28" t="s">
        <v>7110</v>
      </c>
      <c r="M52" s="28" t="s">
        <v>7112</v>
      </c>
      <c r="N52" s="28" t="s">
        <v>7070</v>
      </c>
      <c r="O52" s="28" t="s">
        <v>1252</v>
      </c>
      <c r="P52" s="28" t="s">
        <v>7119</v>
      </c>
      <c r="Q52" s="29">
        <v>150</v>
      </c>
      <c r="R52" s="29">
        <v>150</v>
      </c>
      <c r="S52" s="29"/>
      <c r="T52" s="29"/>
      <c r="U52" s="29">
        <v>900</v>
      </c>
      <c r="V52" s="29">
        <v>0</v>
      </c>
      <c r="W52" s="29">
        <v>150</v>
      </c>
      <c r="X52" s="29">
        <v>150</v>
      </c>
      <c r="Y52" s="29">
        <v>150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29">
        <v>0</v>
      </c>
      <c r="AG52" s="29">
        <v>0</v>
      </c>
      <c r="AH52" s="29">
        <v>0</v>
      </c>
      <c r="AI52" s="29">
        <v>0</v>
      </c>
      <c r="AJ52" s="29">
        <v>0</v>
      </c>
      <c r="AK52" s="29">
        <v>0</v>
      </c>
      <c r="AL52" s="29">
        <v>0</v>
      </c>
      <c r="AM52" s="29">
        <v>0</v>
      </c>
      <c r="AN52" s="29">
        <v>0</v>
      </c>
      <c r="AO52" s="29">
        <v>0</v>
      </c>
      <c r="AP52" s="29">
        <v>0</v>
      </c>
      <c r="AQ52" s="29">
        <v>0</v>
      </c>
      <c r="AR52" s="29">
        <v>0</v>
      </c>
      <c r="AS52" s="30">
        <v>0</v>
      </c>
      <c r="AT52" s="33">
        <v>150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173"/>
    </row>
    <row r="53" spans="1:52" ht="12.75" customHeight="1">
      <c r="A53" s="217">
        <v>52</v>
      </c>
      <c r="B53" s="47">
        <v>42386</v>
      </c>
      <c r="C53" s="47">
        <v>42386</v>
      </c>
      <c r="D53" s="32" t="s">
        <v>1312</v>
      </c>
      <c r="E53" s="28" t="s">
        <v>1250</v>
      </c>
      <c r="F53" s="28" t="s">
        <v>1312</v>
      </c>
      <c r="G53" s="28" t="s">
        <v>7152</v>
      </c>
      <c r="H53" s="245" t="str">
        <f>IF(G53&lt;&gt;"",LOOKUP(G53,Governorate,Data!$E$2:$E$19),"")</f>
        <v>IQ-G06</v>
      </c>
      <c r="I53" s="28" t="s">
        <v>7222</v>
      </c>
      <c r="J53" s="38" t="str">
        <f ca="1">IF(I53&lt;&gt;"",LOOKUP(I53,District2,Data!$P$2:$P$19),"")</f>
        <v>IQ-D034</v>
      </c>
      <c r="K53" s="58"/>
      <c r="L53" s="28" t="s">
        <v>7110</v>
      </c>
      <c r="M53" s="28" t="s">
        <v>7112</v>
      </c>
      <c r="N53" s="28" t="s">
        <v>7070</v>
      </c>
      <c r="O53" s="28" t="s">
        <v>1252</v>
      </c>
      <c r="P53" s="28" t="s">
        <v>7119</v>
      </c>
      <c r="Q53" s="29">
        <v>75</v>
      </c>
      <c r="R53" s="29">
        <v>75</v>
      </c>
      <c r="S53" s="29"/>
      <c r="T53" s="29"/>
      <c r="U53" s="29">
        <v>450</v>
      </c>
      <c r="V53" s="29">
        <v>0</v>
      </c>
      <c r="W53" s="29">
        <v>75</v>
      </c>
      <c r="X53" s="29">
        <v>75</v>
      </c>
      <c r="Y53" s="29">
        <v>75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30">
        <v>0</v>
      </c>
      <c r="AT53" s="33">
        <v>75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173"/>
    </row>
    <row r="54" spans="1:52" ht="12.75" customHeight="1">
      <c r="A54" s="217">
        <v>53</v>
      </c>
      <c r="B54" s="47">
        <v>42386</v>
      </c>
      <c r="C54" s="47">
        <v>42386</v>
      </c>
      <c r="D54" s="32" t="s">
        <v>1312</v>
      </c>
      <c r="E54" s="28" t="s">
        <v>1250</v>
      </c>
      <c r="F54" s="28" t="s">
        <v>1312</v>
      </c>
      <c r="G54" s="28" t="s">
        <v>7152</v>
      </c>
      <c r="H54" s="245" t="str">
        <f>IF(G54&lt;&gt;"",LOOKUP(G54,Governorate,Data!$E$2:$E$19),"")</f>
        <v>IQ-G06</v>
      </c>
      <c r="I54" s="28" t="s">
        <v>7222</v>
      </c>
      <c r="J54" s="38" t="str">
        <f ca="1">IF(I54&lt;&gt;"",LOOKUP(I54,District2,Data!$P$2:$P$19),"")</f>
        <v>IQ-D034</v>
      </c>
      <c r="K54" s="58"/>
      <c r="L54" s="28" t="s">
        <v>7110</v>
      </c>
      <c r="M54" s="28" t="s">
        <v>7112</v>
      </c>
      <c r="N54" s="28" t="s">
        <v>7070</v>
      </c>
      <c r="O54" s="28" t="s">
        <v>1252</v>
      </c>
      <c r="P54" s="28" t="s">
        <v>7119</v>
      </c>
      <c r="Q54" s="29">
        <v>25</v>
      </c>
      <c r="R54" s="29">
        <v>25</v>
      </c>
      <c r="S54" s="29"/>
      <c r="T54" s="29"/>
      <c r="U54" s="29">
        <v>150</v>
      </c>
      <c r="V54" s="29">
        <v>0</v>
      </c>
      <c r="W54" s="29">
        <v>25</v>
      </c>
      <c r="X54" s="29">
        <v>25</v>
      </c>
      <c r="Y54" s="29">
        <v>25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30">
        <v>0</v>
      </c>
      <c r="AT54" s="33">
        <v>25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173"/>
    </row>
    <row r="55" spans="1:52" ht="12.75" customHeight="1">
      <c r="A55" s="217">
        <v>54</v>
      </c>
      <c r="B55" s="47">
        <v>42386</v>
      </c>
      <c r="C55" s="47">
        <v>42386</v>
      </c>
      <c r="D55" s="32" t="s">
        <v>1312</v>
      </c>
      <c r="E55" s="28" t="s">
        <v>1250</v>
      </c>
      <c r="F55" s="28" t="s">
        <v>1312</v>
      </c>
      <c r="G55" s="28" t="s">
        <v>7141</v>
      </c>
      <c r="H55" s="245" t="str">
        <f>IF(G55&lt;&gt;"",LOOKUP(G55,Governorate,Data!$E$2:$E$19),"")</f>
        <v>IQ-G12</v>
      </c>
      <c r="I55" s="28" t="s">
        <v>7142</v>
      </c>
      <c r="J55" s="38" t="str">
        <f ca="1">IF(I55&lt;&gt;"",LOOKUP(I55,District2,Data!$P$2:$P$19),"")</f>
        <v>IQ-D072</v>
      </c>
      <c r="K55" s="58"/>
      <c r="L55" s="28" t="s">
        <v>7110</v>
      </c>
      <c r="M55" s="28" t="s">
        <v>7112</v>
      </c>
      <c r="N55" s="28" t="s">
        <v>7070</v>
      </c>
      <c r="O55" s="28" t="s">
        <v>1252</v>
      </c>
      <c r="P55" s="28" t="s">
        <v>7119</v>
      </c>
      <c r="Q55" s="29">
        <v>300</v>
      </c>
      <c r="R55" s="29">
        <v>300</v>
      </c>
      <c r="S55" s="29"/>
      <c r="T55" s="29"/>
      <c r="U55" s="29">
        <v>1800</v>
      </c>
      <c r="V55" s="29">
        <v>0</v>
      </c>
      <c r="W55" s="29">
        <v>300</v>
      </c>
      <c r="X55" s="29">
        <v>300</v>
      </c>
      <c r="Y55" s="29">
        <v>300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29">
        <v>0</v>
      </c>
      <c r="AF55" s="29">
        <v>0</v>
      </c>
      <c r="AG55" s="29">
        <v>0</v>
      </c>
      <c r="AH55" s="29">
        <v>0</v>
      </c>
      <c r="AI55" s="29">
        <v>0</v>
      </c>
      <c r="AJ55" s="29">
        <v>0</v>
      </c>
      <c r="AK55" s="29">
        <v>0</v>
      </c>
      <c r="AL55" s="29">
        <v>0</v>
      </c>
      <c r="AM55" s="29">
        <v>0</v>
      </c>
      <c r="AN55" s="29">
        <v>0</v>
      </c>
      <c r="AO55" s="29">
        <v>0</v>
      </c>
      <c r="AP55" s="29">
        <v>0</v>
      </c>
      <c r="AQ55" s="29">
        <v>0</v>
      </c>
      <c r="AR55" s="29">
        <v>0</v>
      </c>
      <c r="AS55" s="30">
        <v>0</v>
      </c>
      <c r="AT55" s="33">
        <v>300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173"/>
    </row>
    <row r="56" spans="1:52" ht="12.75" customHeight="1">
      <c r="A56" s="217">
        <v>55</v>
      </c>
      <c r="B56" s="47">
        <v>42386</v>
      </c>
      <c r="C56" s="47">
        <v>42386</v>
      </c>
      <c r="D56" s="32" t="s">
        <v>1312</v>
      </c>
      <c r="E56" s="28" t="s">
        <v>1250</v>
      </c>
      <c r="F56" s="28" t="s">
        <v>1312</v>
      </c>
      <c r="G56" s="28" t="s">
        <v>7135</v>
      </c>
      <c r="H56" s="245" t="str">
        <f>IF(G56&lt;&gt;"",LOOKUP(G56,Governorate,Data!$E$2:$E$19),"")</f>
        <v>IQ-G07</v>
      </c>
      <c r="I56" s="28" t="s">
        <v>7223</v>
      </c>
      <c r="J56" s="38" t="str">
        <f ca="1">IF(I56&lt;&gt;"",LOOKUP(I56,District2,Data!$P$2:$P$19),"")</f>
        <v>IQ-D038</v>
      </c>
      <c r="K56" s="58"/>
      <c r="L56" s="28" t="s">
        <v>7110</v>
      </c>
      <c r="M56" s="28" t="s">
        <v>7112</v>
      </c>
      <c r="N56" s="28" t="s">
        <v>7070</v>
      </c>
      <c r="O56" s="28" t="s">
        <v>1252</v>
      </c>
      <c r="P56" s="28" t="s">
        <v>7119</v>
      </c>
      <c r="Q56" s="29">
        <v>100</v>
      </c>
      <c r="R56" s="29">
        <v>100</v>
      </c>
      <c r="S56" s="29"/>
      <c r="T56" s="29"/>
      <c r="U56" s="29">
        <v>600</v>
      </c>
      <c r="V56" s="29">
        <v>0</v>
      </c>
      <c r="W56" s="29">
        <v>100</v>
      </c>
      <c r="X56" s="29">
        <v>100</v>
      </c>
      <c r="Y56" s="29">
        <v>100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29">
        <v>0</v>
      </c>
      <c r="AG56" s="29">
        <v>0</v>
      </c>
      <c r="AH56" s="29">
        <v>0</v>
      </c>
      <c r="AI56" s="29">
        <v>0</v>
      </c>
      <c r="AJ56" s="29">
        <v>0</v>
      </c>
      <c r="AK56" s="29">
        <v>0</v>
      </c>
      <c r="AL56" s="29">
        <v>0</v>
      </c>
      <c r="AM56" s="29">
        <v>0</v>
      </c>
      <c r="AN56" s="29">
        <v>0</v>
      </c>
      <c r="AO56" s="29">
        <v>0</v>
      </c>
      <c r="AP56" s="29">
        <v>0</v>
      </c>
      <c r="AQ56" s="29">
        <v>0</v>
      </c>
      <c r="AR56" s="29">
        <v>0</v>
      </c>
      <c r="AS56" s="30">
        <v>0</v>
      </c>
      <c r="AT56" s="33">
        <v>100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173"/>
    </row>
    <row r="57" spans="1:52" ht="12.75" customHeight="1">
      <c r="A57" s="217">
        <v>56</v>
      </c>
      <c r="B57" s="47">
        <v>42386</v>
      </c>
      <c r="C57" s="47">
        <v>42386</v>
      </c>
      <c r="D57" s="32" t="s">
        <v>1312</v>
      </c>
      <c r="E57" s="28" t="s">
        <v>1250</v>
      </c>
      <c r="F57" s="28" t="s">
        <v>1312</v>
      </c>
      <c r="G57" s="28" t="s">
        <v>7135</v>
      </c>
      <c r="H57" s="245" t="str">
        <f>IF(G57&lt;&gt;"",LOOKUP(G57,Governorate,Data!$E$2:$E$19),"")</f>
        <v>IQ-G07</v>
      </c>
      <c r="I57" s="28" t="s">
        <v>7223</v>
      </c>
      <c r="J57" s="38" t="str">
        <f ca="1">IF(I57&lt;&gt;"",LOOKUP(I57,District2,Data!$P$2:$P$19),"")</f>
        <v>IQ-D038</v>
      </c>
      <c r="K57" s="58"/>
      <c r="L57" s="28" t="s">
        <v>7110</v>
      </c>
      <c r="M57" s="28" t="s">
        <v>7112</v>
      </c>
      <c r="N57" s="28" t="s">
        <v>7070</v>
      </c>
      <c r="O57" s="28" t="s">
        <v>1252</v>
      </c>
      <c r="P57" s="28" t="s">
        <v>7119</v>
      </c>
      <c r="Q57" s="29">
        <v>100</v>
      </c>
      <c r="R57" s="29">
        <v>100</v>
      </c>
      <c r="S57" s="29"/>
      <c r="T57" s="29"/>
      <c r="U57" s="29">
        <v>600</v>
      </c>
      <c r="V57" s="29">
        <v>0</v>
      </c>
      <c r="W57" s="29">
        <v>100</v>
      </c>
      <c r="X57" s="29">
        <v>100</v>
      </c>
      <c r="Y57" s="29">
        <v>100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29">
        <v>0</v>
      </c>
      <c r="AF57" s="29">
        <v>0</v>
      </c>
      <c r="AG57" s="29">
        <v>0</v>
      </c>
      <c r="AH57" s="29">
        <v>0</v>
      </c>
      <c r="AI57" s="29">
        <v>0</v>
      </c>
      <c r="AJ57" s="29">
        <v>0</v>
      </c>
      <c r="AK57" s="29">
        <v>0</v>
      </c>
      <c r="AL57" s="29">
        <v>0</v>
      </c>
      <c r="AM57" s="29">
        <v>0</v>
      </c>
      <c r="AN57" s="29">
        <v>0</v>
      </c>
      <c r="AO57" s="29">
        <v>0</v>
      </c>
      <c r="AP57" s="29">
        <v>0</v>
      </c>
      <c r="AQ57" s="29">
        <v>0</v>
      </c>
      <c r="AR57" s="29">
        <v>0</v>
      </c>
      <c r="AS57" s="30">
        <v>0</v>
      </c>
      <c r="AT57" s="33">
        <v>100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173"/>
    </row>
    <row r="58" spans="1:52" ht="12.75" customHeight="1">
      <c r="A58" s="217">
        <v>57</v>
      </c>
      <c r="B58" s="47">
        <v>42386</v>
      </c>
      <c r="C58" s="47">
        <v>42386</v>
      </c>
      <c r="D58" s="32" t="s">
        <v>1312</v>
      </c>
      <c r="E58" s="28" t="s">
        <v>1250</v>
      </c>
      <c r="F58" s="28" t="s">
        <v>1312</v>
      </c>
      <c r="G58" s="28" t="s">
        <v>7135</v>
      </c>
      <c r="H58" s="245" t="str">
        <f>IF(G58&lt;&gt;"",LOOKUP(G58,Governorate,Data!$E$2:$E$19),"")</f>
        <v>IQ-G07</v>
      </c>
      <c r="I58" s="28" t="s">
        <v>7224</v>
      </c>
      <c r="J58" s="38" t="str">
        <f ca="1">IF(I58&lt;&gt;"",LOOKUP(I58,District2,Data!$P$2:$P$19),"")</f>
        <v>IQ-D039</v>
      </c>
      <c r="K58" s="58"/>
      <c r="L58" s="28" t="s">
        <v>7110</v>
      </c>
      <c r="M58" s="28" t="s">
        <v>7112</v>
      </c>
      <c r="N58" s="28" t="s">
        <v>7070</v>
      </c>
      <c r="O58" s="28" t="s">
        <v>1252</v>
      </c>
      <c r="P58" s="28" t="s">
        <v>7119</v>
      </c>
      <c r="Q58" s="29">
        <v>46</v>
      </c>
      <c r="R58" s="29">
        <v>46</v>
      </c>
      <c r="S58" s="29"/>
      <c r="T58" s="29"/>
      <c r="U58" s="29">
        <v>276</v>
      </c>
      <c r="V58" s="29">
        <v>0</v>
      </c>
      <c r="W58" s="29">
        <v>46</v>
      </c>
      <c r="X58" s="29">
        <v>46</v>
      </c>
      <c r="Y58" s="29">
        <v>46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30">
        <v>0</v>
      </c>
      <c r="AT58" s="33">
        <v>46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173"/>
    </row>
    <row r="59" spans="1:52" ht="12.75" customHeight="1">
      <c r="A59" s="217">
        <v>58</v>
      </c>
      <c r="B59" s="47">
        <v>42386</v>
      </c>
      <c r="C59" s="47">
        <v>42386</v>
      </c>
      <c r="D59" s="32" t="s">
        <v>1312</v>
      </c>
      <c r="E59" s="28" t="s">
        <v>1250</v>
      </c>
      <c r="F59" s="28" t="s">
        <v>1312</v>
      </c>
      <c r="G59" s="28" t="s">
        <v>7135</v>
      </c>
      <c r="H59" s="245" t="str">
        <f>IF(G59&lt;&gt;"",LOOKUP(G59,Governorate,Data!$E$2:$E$19),"")</f>
        <v>IQ-G07</v>
      </c>
      <c r="I59" s="28" t="s">
        <v>7225</v>
      </c>
      <c r="J59" s="38" t="str">
        <f ca="1">IF(I59&lt;&gt;"",LOOKUP(I59,District2,Data!$P$2:$P$19),"")</f>
        <v>IQ-D042</v>
      </c>
      <c r="K59" s="58"/>
      <c r="L59" s="28" t="s">
        <v>7110</v>
      </c>
      <c r="M59" s="28" t="s">
        <v>7112</v>
      </c>
      <c r="N59" s="28" t="s">
        <v>7070</v>
      </c>
      <c r="O59" s="28" t="s">
        <v>1252</v>
      </c>
      <c r="P59" s="28" t="s">
        <v>7119</v>
      </c>
      <c r="Q59" s="29">
        <v>50</v>
      </c>
      <c r="R59" s="29">
        <v>50</v>
      </c>
      <c r="S59" s="29"/>
      <c r="T59" s="29"/>
      <c r="U59" s="29">
        <v>300</v>
      </c>
      <c r="V59" s="29">
        <v>0</v>
      </c>
      <c r="W59" s="29">
        <v>50</v>
      </c>
      <c r="X59" s="29">
        <v>50</v>
      </c>
      <c r="Y59" s="29">
        <v>50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30">
        <v>0</v>
      </c>
      <c r="AT59" s="33">
        <v>50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173"/>
    </row>
    <row r="60" spans="1:52" ht="12.75" customHeight="1">
      <c r="A60" s="217">
        <v>59</v>
      </c>
      <c r="B60" s="47">
        <v>42386</v>
      </c>
      <c r="C60" s="47">
        <v>42386</v>
      </c>
      <c r="D60" s="32" t="s">
        <v>1312</v>
      </c>
      <c r="E60" s="28" t="s">
        <v>1250</v>
      </c>
      <c r="F60" s="28" t="s">
        <v>1312</v>
      </c>
      <c r="G60" s="28" t="s">
        <v>7135</v>
      </c>
      <c r="H60" s="245" t="str">
        <f>IF(G60&lt;&gt;"",LOOKUP(G60,Governorate,Data!$E$2:$E$19),"")</f>
        <v>IQ-G07</v>
      </c>
      <c r="I60" s="28" t="s">
        <v>7226</v>
      </c>
      <c r="J60" s="38" t="str">
        <f ca="1">IF(I60&lt;&gt;"",LOOKUP(I60,District2,Data!$P$2:$P$19),"")</f>
        <v>IQ-D040</v>
      </c>
      <c r="K60" s="58"/>
      <c r="L60" s="28" t="s">
        <v>7110</v>
      </c>
      <c r="M60" s="28" t="s">
        <v>7112</v>
      </c>
      <c r="N60" s="28" t="s">
        <v>7070</v>
      </c>
      <c r="O60" s="28" t="s">
        <v>1252</v>
      </c>
      <c r="P60" s="28" t="s">
        <v>7119</v>
      </c>
      <c r="Q60" s="29">
        <v>100</v>
      </c>
      <c r="R60" s="29">
        <v>100</v>
      </c>
      <c r="S60" s="29"/>
      <c r="T60" s="29"/>
      <c r="U60" s="29">
        <v>600</v>
      </c>
      <c r="V60" s="29">
        <v>0</v>
      </c>
      <c r="W60" s="29">
        <v>100</v>
      </c>
      <c r="X60" s="29">
        <v>100</v>
      </c>
      <c r="Y60" s="29">
        <v>100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30">
        <v>0</v>
      </c>
      <c r="AT60" s="33">
        <v>100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173"/>
    </row>
    <row r="61" spans="1:52" ht="12.75" customHeight="1">
      <c r="A61" s="217">
        <v>60</v>
      </c>
      <c r="B61" s="47">
        <v>42386</v>
      </c>
      <c r="C61" s="47">
        <v>42386</v>
      </c>
      <c r="D61" s="32" t="s">
        <v>1312</v>
      </c>
      <c r="E61" s="28" t="s">
        <v>1250</v>
      </c>
      <c r="F61" s="28" t="s">
        <v>1312</v>
      </c>
      <c r="G61" s="28" t="s">
        <v>7135</v>
      </c>
      <c r="H61" s="245" t="str">
        <f>IF(G61&lt;&gt;"",LOOKUP(G61,Governorate,Data!$E$2:$E$19),"")</f>
        <v>IQ-G07</v>
      </c>
      <c r="I61" s="28" t="s">
        <v>7226</v>
      </c>
      <c r="J61" s="38" t="str">
        <f ca="1">IF(I61&lt;&gt;"",LOOKUP(I61,District2,Data!$P$2:$P$19),"")</f>
        <v>IQ-D040</v>
      </c>
      <c r="K61" s="58"/>
      <c r="L61" s="28" t="s">
        <v>7110</v>
      </c>
      <c r="M61" s="28" t="s">
        <v>7112</v>
      </c>
      <c r="N61" s="28" t="s">
        <v>7070</v>
      </c>
      <c r="O61" s="28" t="s">
        <v>1252</v>
      </c>
      <c r="P61" s="28" t="s">
        <v>7119</v>
      </c>
      <c r="Q61" s="29">
        <v>16</v>
      </c>
      <c r="R61" s="29">
        <v>16</v>
      </c>
      <c r="S61" s="29"/>
      <c r="T61" s="29"/>
      <c r="U61" s="29">
        <v>96</v>
      </c>
      <c r="V61" s="29">
        <v>0</v>
      </c>
      <c r="W61" s="29">
        <v>16</v>
      </c>
      <c r="X61" s="29">
        <v>16</v>
      </c>
      <c r="Y61" s="29">
        <v>16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30">
        <v>0</v>
      </c>
      <c r="AT61" s="33">
        <v>16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173"/>
    </row>
    <row r="62" spans="1:52" ht="12.75" customHeight="1">
      <c r="A62" s="217">
        <v>61</v>
      </c>
      <c r="B62" s="47">
        <v>42386</v>
      </c>
      <c r="C62" s="47">
        <v>42386</v>
      </c>
      <c r="D62" s="32" t="s">
        <v>1312</v>
      </c>
      <c r="E62" s="28" t="s">
        <v>1250</v>
      </c>
      <c r="F62" s="28" t="s">
        <v>1312</v>
      </c>
      <c r="G62" s="28" t="s">
        <v>7135</v>
      </c>
      <c r="H62" s="245" t="str">
        <f>IF(G62&lt;&gt;"",LOOKUP(G62,Governorate,Data!$E$2:$E$19),"")</f>
        <v>IQ-G07</v>
      </c>
      <c r="I62" s="28" t="s">
        <v>7227</v>
      </c>
      <c r="J62" s="38" t="str">
        <f ca="1">IF(I62&lt;&gt;"",LOOKUP(I62,District2,Data!$P$2:$P$19),"")</f>
        <v>IQ-D046</v>
      </c>
      <c r="K62" s="58"/>
      <c r="L62" s="28" t="s">
        <v>7110</v>
      </c>
      <c r="M62" s="28" t="s">
        <v>7112</v>
      </c>
      <c r="N62" s="28" t="s">
        <v>7070</v>
      </c>
      <c r="O62" s="28" t="s">
        <v>1252</v>
      </c>
      <c r="P62" s="28" t="s">
        <v>7119</v>
      </c>
      <c r="Q62" s="29">
        <v>100</v>
      </c>
      <c r="R62" s="29">
        <v>100</v>
      </c>
      <c r="S62" s="29"/>
      <c r="T62" s="29"/>
      <c r="U62" s="29">
        <v>600</v>
      </c>
      <c r="V62" s="29">
        <v>0</v>
      </c>
      <c r="W62" s="29">
        <v>100</v>
      </c>
      <c r="X62" s="29">
        <v>100</v>
      </c>
      <c r="Y62" s="29">
        <v>100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30">
        <v>0</v>
      </c>
      <c r="AT62" s="33">
        <v>100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173"/>
    </row>
    <row r="63" spans="1:52" ht="12.75" customHeight="1">
      <c r="A63" s="217">
        <v>62</v>
      </c>
      <c r="B63" s="47">
        <v>42386</v>
      </c>
      <c r="C63" s="47">
        <v>42386</v>
      </c>
      <c r="D63" s="32" t="s">
        <v>1312</v>
      </c>
      <c r="E63" s="28" t="s">
        <v>1250</v>
      </c>
      <c r="F63" s="28" t="s">
        <v>1312</v>
      </c>
      <c r="G63" s="28" t="s">
        <v>7135</v>
      </c>
      <c r="H63" s="245" t="str">
        <f>IF(G63&lt;&gt;"",LOOKUP(G63,Governorate,Data!$E$2:$E$19),"")</f>
        <v>IQ-G07</v>
      </c>
      <c r="I63" s="28" t="s">
        <v>7227</v>
      </c>
      <c r="J63" s="38" t="str">
        <f ca="1">IF(I63&lt;&gt;"",LOOKUP(I63,District2,Data!$P$2:$P$19),"")</f>
        <v>IQ-D046</v>
      </c>
      <c r="K63" s="58"/>
      <c r="L63" s="28" t="s">
        <v>7110</v>
      </c>
      <c r="M63" s="28" t="s">
        <v>7112</v>
      </c>
      <c r="N63" s="28" t="s">
        <v>7070</v>
      </c>
      <c r="O63" s="28" t="s">
        <v>1252</v>
      </c>
      <c r="P63" s="28" t="s">
        <v>7119</v>
      </c>
      <c r="Q63" s="29">
        <v>22</v>
      </c>
      <c r="R63" s="29">
        <v>22</v>
      </c>
      <c r="S63" s="29"/>
      <c r="T63" s="29"/>
      <c r="U63" s="29">
        <v>132</v>
      </c>
      <c r="V63" s="29">
        <v>0</v>
      </c>
      <c r="W63" s="29">
        <v>22</v>
      </c>
      <c r="X63" s="29">
        <v>22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66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30">
        <v>0</v>
      </c>
      <c r="AT63" s="33">
        <v>22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173"/>
    </row>
    <row r="64" spans="1:52" ht="12.75" customHeight="1">
      <c r="A64" s="217">
        <v>63</v>
      </c>
      <c r="B64" s="47">
        <v>42386</v>
      </c>
      <c r="C64" s="47">
        <v>42386</v>
      </c>
      <c r="D64" s="32" t="s">
        <v>1312</v>
      </c>
      <c r="E64" s="28" t="s">
        <v>1250</v>
      </c>
      <c r="F64" s="28" t="s">
        <v>1300</v>
      </c>
      <c r="G64" s="28" t="s">
        <v>7136</v>
      </c>
      <c r="H64" s="245" t="str">
        <f>IF(G64&lt;&gt;"",LOOKUP(G64,Governorate,Data!$E$2:$E$19),"")</f>
        <v>IQ-G08</v>
      </c>
      <c r="I64" s="28" t="s">
        <v>7218</v>
      </c>
      <c r="J64" s="38" t="str">
        <f ca="1">IF(I64&lt;&gt;"",LOOKUP(I64,District2,Data!$P$2:$P$19),"")</f>
        <v>IQ-D050</v>
      </c>
      <c r="K64" s="58"/>
      <c r="L64" s="28" t="s">
        <v>7111</v>
      </c>
      <c r="M64" s="28" t="s">
        <v>7112</v>
      </c>
      <c r="N64" s="28" t="s">
        <v>7070</v>
      </c>
      <c r="O64" s="28" t="s">
        <v>1252</v>
      </c>
      <c r="P64" s="28" t="s">
        <v>7119</v>
      </c>
      <c r="Q64" s="29">
        <v>1</v>
      </c>
      <c r="R64" s="29">
        <v>1</v>
      </c>
      <c r="S64" s="29"/>
      <c r="T64" s="29"/>
      <c r="U64" s="29">
        <v>1</v>
      </c>
      <c r="V64" s="29">
        <v>0</v>
      </c>
      <c r="W64" s="29">
        <v>1</v>
      </c>
      <c r="X64" s="29">
        <v>1</v>
      </c>
      <c r="Y64" s="29">
        <v>1</v>
      </c>
      <c r="Z64" s="29">
        <v>1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1</v>
      </c>
      <c r="AH64" s="29">
        <v>0</v>
      </c>
      <c r="AI64" s="29">
        <v>0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0</v>
      </c>
      <c r="AP64" s="29">
        <v>0</v>
      </c>
      <c r="AQ64" s="29">
        <v>0</v>
      </c>
      <c r="AR64" s="29">
        <v>0</v>
      </c>
      <c r="AS64" s="30">
        <v>0</v>
      </c>
      <c r="AT64" s="33">
        <v>1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173"/>
    </row>
    <row r="65" spans="1:52" ht="12.75" customHeight="1">
      <c r="A65" s="217">
        <v>64</v>
      </c>
      <c r="B65" s="47">
        <v>42387</v>
      </c>
      <c r="C65" s="47">
        <v>42387</v>
      </c>
      <c r="D65" s="32" t="s">
        <v>1312</v>
      </c>
      <c r="E65" s="28" t="s">
        <v>1250</v>
      </c>
      <c r="F65" s="28" t="s">
        <v>7265</v>
      </c>
      <c r="G65" s="28" t="s">
        <v>7127</v>
      </c>
      <c r="H65" s="245" t="str">
        <f>IF(G65&lt;&gt;"",LOOKUP(G65,Governorate,Data!$E$2:$E$19),"")</f>
        <v>IQ-G13</v>
      </c>
      <c r="I65" s="28" t="s">
        <v>7128</v>
      </c>
      <c r="J65" s="38" t="str">
        <f ca="1">IF(I65&lt;&gt;"",LOOKUP(I65,District2,Data!$P$2:$P$19),"")</f>
        <v>IQ-D076</v>
      </c>
      <c r="K65" s="58"/>
      <c r="L65" s="28" t="s">
        <v>7111</v>
      </c>
      <c r="M65" s="28" t="s">
        <v>7112</v>
      </c>
      <c r="N65" s="28" t="s">
        <v>7070</v>
      </c>
      <c r="O65" s="28" t="s">
        <v>1252</v>
      </c>
      <c r="P65" s="28" t="s">
        <v>7119</v>
      </c>
      <c r="Q65" s="29">
        <v>53</v>
      </c>
      <c r="R65" s="29">
        <v>53</v>
      </c>
      <c r="S65" s="29"/>
      <c r="T65" s="29"/>
      <c r="U65" s="29">
        <v>318</v>
      </c>
      <c r="V65" s="29">
        <v>0</v>
      </c>
      <c r="W65" s="29">
        <v>0</v>
      </c>
      <c r="X65" s="29">
        <v>53</v>
      </c>
      <c r="Y65" s="29">
        <v>53</v>
      </c>
      <c r="Z65" s="29">
        <v>159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53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53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30">
        <v>0</v>
      </c>
      <c r="AT65" s="33">
        <v>53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173"/>
    </row>
    <row r="66" spans="1:52" ht="12.75" customHeight="1">
      <c r="A66" s="217">
        <v>65</v>
      </c>
      <c r="B66" s="47">
        <v>42387</v>
      </c>
      <c r="C66" s="47">
        <v>42387</v>
      </c>
      <c r="D66" s="32" t="s">
        <v>1312</v>
      </c>
      <c r="E66" s="28" t="s">
        <v>1250</v>
      </c>
      <c r="F66" s="28" t="s">
        <v>1312</v>
      </c>
      <c r="G66" s="28" t="s">
        <v>7141</v>
      </c>
      <c r="H66" s="245" t="str">
        <f>IF(G66&lt;&gt;"",LOOKUP(G66,Governorate,Data!$E$2:$E$19),"")</f>
        <v>IQ-G12</v>
      </c>
      <c r="I66" s="28" t="s">
        <v>7142</v>
      </c>
      <c r="J66" s="38" t="str">
        <f ca="1">IF(I66&lt;&gt;"",LOOKUP(I66,District2,Data!$P$2:$P$19),"")</f>
        <v>IQ-D072</v>
      </c>
      <c r="K66" s="58"/>
      <c r="L66" s="28" t="s">
        <v>7110</v>
      </c>
      <c r="M66" s="28" t="s">
        <v>7112</v>
      </c>
      <c r="N66" s="28" t="s">
        <v>7070</v>
      </c>
      <c r="O66" s="28" t="s">
        <v>1252</v>
      </c>
      <c r="P66" s="28" t="s">
        <v>7119</v>
      </c>
      <c r="Q66" s="29">
        <v>300</v>
      </c>
      <c r="R66" s="29">
        <v>300</v>
      </c>
      <c r="S66" s="29"/>
      <c r="T66" s="29"/>
      <c r="U66" s="29">
        <v>1800</v>
      </c>
      <c r="V66" s="29">
        <v>0</v>
      </c>
      <c r="W66" s="29">
        <v>300</v>
      </c>
      <c r="X66" s="29">
        <v>300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300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30">
        <v>0</v>
      </c>
      <c r="AT66" s="33">
        <v>300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173"/>
    </row>
    <row r="67" spans="1:52" ht="12.75" customHeight="1">
      <c r="A67" s="217">
        <v>66</v>
      </c>
      <c r="B67" s="47">
        <v>42387</v>
      </c>
      <c r="C67" s="47">
        <v>42387</v>
      </c>
      <c r="D67" s="32" t="s">
        <v>1312</v>
      </c>
      <c r="E67" s="28" t="s">
        <v>1250</v>
      </c>
      <c r="F67" s="28" t="s">
        <v>1312</v>
      </c>
      <c r="G67" s="28" t="s">
        <v>7140</v>
      </c>
      <c r="H67" s="245" t="str">
        <f>IF(G67&lt;&gt;"",LOOKUP(G67,Governorate,Data!$E$2:$E$19),"")</f>
        <v>IQ-G01</v>
      </c>
      <c r="I67" s="28" t="s">
        <v>7147</v>
      </c>
      <c r="J67" s="38" t="str">
        <f ca="1">IF(I67&lt;&gt;"",LOOKUP(I67,District2,Data!$P$2:$P$19),"")</f>
        <v>IQ-D002</v>
      </c>
      <c r="K67" s="58"/>
      <c r="L67" s="28" t="s">
        <v>7110</v>
      </c>
      <c r="M67" s="28" t="s">
        <v>7112</v>
      </c>
      <c r="N67" s="28" t="s">
        <v>7070</v>
      </c>
      <c r="O67" s="28" t="s">
        <v>1252</v>
      </c>
      <c r="P67" s="28" t="s">
        <v>7119</v>
      </c>
      <c r="Q67" s="29">
        <v>250</v>
      </c>
      <c r="R67" s="29">
        <v>250</v>
      </c>
      <c r="S67" s="29"/>
      <c r="T67" s="29"/>
      <c r="U67" s="29">
        <v>1500</v>
      </c>
      <c r="V67" s="29">
        <v>0</v>
      </c>
      <c r="W67" s="29">
        <v>250</v>
      </c>
      <c r="X67" s="29">
        <v>250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250</v>
      </c>
      <c r="AE67" s="29">
        <v>0</v>
      </c>
      <c r="AF67" s="29">
        <v>0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0</v>
      </c>
      <c r="AP67" s="29">
        <v>0</v>
      </c>
      <c r="AQ67" s="29">
        <v>0</v>
      </c>
      <c r="AR67" s="29">
        <v>0</v>
      </c>
      <c r="AS67" s="30">
        <v>0</v>
      </c>
      <c r="AT67" s="33">
        <v>250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173"/>
    </row>
    <row r="68" spans="1:52" ht="12.75" customHeight="1">
      <c r="A68" s="217">
        <v>67</v>
      </c>
      <c r="B68" s="47">
        <v>42387</v>
      </c>
      <c r="C68" s="47">
        <v>42387</v>
      </c>
      <c r="D68" s="32" t="s">
        <v>1312</v>
      </c>
      <c r="E68" s="28" t="s">
        <v>1250</v>
      </c>
      <c r="F68" s="28" t="s">
        <v>1312</v>
      </c>
      <c r="G68" s="28" t="s">
        <v>7135</v>
      </c>
      <c r="H68" s="245" t="str">
        <f>IF(G68&lt;&gt;"",LOOKUP(G68,Governorate,Data!$E$2:$E$19),"")</f>
        <v>IQ-G07</v>
      </c>
      <c r="I68" s="28" t="s">
        <v>7223</v>
      </c>
      <c r="J68" s="38" t="str">
        <f ca="1">IF(I68&lt;&gt;"",LOOKUP(I68,District2,Data!$P$2:$P$19),"")</f>
        <v>IQ-D038</v>
      </c>
      <c r="K68" s="58"/>
      <c r="L68" s="28" t="s">
        <v>7110</v>
      </c>
      <c r="M68" s="28" t="s">
        <v>7112</v>
      </c>
      <c r="N68" s="28" t="s">
        <v>7070</v>
      </c>
      <c r="O68" s="28" t="s">
        <v>1252</v>
      </c>
      <c r="P68" s="28" t="s">
        <v>7119</v>
      </c>
      <c r="Q68" s="29">
        <v>200</v>
      </c>
      <c r="R68" s="29">
        <v>200</v>
      </c>
      <c r="S68" s="29"/>
      <c r="T68" s="29"/>
      <c r="U68" s="29">
        <v>1200</v>
      </c>
      <c r="V68" s="29">
        <v>0</v>
      </c>
      <c r="W68" s="29">
        <v>200</v>
      </c>
      <c r="X68" s="29">
        <v>200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600</v>
      </c>
      <c r="AE68" s="29">
        <v>0</v>
      </c>
      <c r="AF68" s="29">
        <v>0</v>
      </c>
      <c r="AG68" s="29">
        <v>0</v>
      </c>
      <c r="AH68" s="29">
        <v>0</v>
      </c>
      <c r="AI68" s="29">
        <v>0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0</v>
      </c>
      <c r="AP68" s="29">
        <v>0</v>
      </c>
      <c r="AQ68" s="29">
        <v>0</v>
      </c>
      <c r="AR68" s="29">
        <v>0</v>
      </c>
      <c r="AS68" s="30">
        <v>0</v>
      </c>
      <c r="AT68" s="33">
        <v>200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173"/>
    </row>
    <row r="69" spans="1:52" ht="12.75" customHeight="1">
      <c r="A69" s="217">
        <v>68</v>
      </c>
      <c r="B69" s="47">
        <v>42387</v>
      </c>
      <c r="C69" s="47">
        <v>42387</v>
      </c>
      <c r="D69" s="32" t="s">
        <v>1312</v>
      </c>
      <c r="E69" s="28" t="s">
        <v>1250</v>
      </c>
      <c r="F69" s="28" t="s">
        <v>1312</v>
      </c>
      <c r="G69" s="28" t="s">
        <v>7135</v>
      </c>
      <c r="H69" s="245" t="str">
        <f>IF(G69&lt;&gt;"",LOOKUP(G69,Governorate,Data!$E$2:$E$19),"")</f>
        <v>IQ-G07</v>
      </c>
      <c r="I69" s="28" t="s">
        <v>7223</v>
      </c>
      <c r="J69" s="38" t="str">
        <f ca="1">IF(I69&lt;&gt;"",LOOKUP(I69,District2,Data!$P$2:$P$19),"")</f>
        <v>IQ-D038</v>
      </c>
      <c r="K69" s="58"/>
      <c r="L69" s="28" t="s">
        <v>7110</v>
      </c>
      <c r="M69" s="28" t="s">
        <v>7112</v>
      </c>
      <c r="N69" s="28" t="s">
        <v>7070</v>
      </c>
      <c r="O69" s="28" t="s">
        <v>1252</v>
      </c>
      <c r="P69" s="28" t="s">
        <v>7119</v>
      </c>
      <c r="Q69" s="29">
        <v>200</v>
      </c>
      <c r="R69" s="29">
        <v>200</v>
      </c>
      <c r="S69" s="29"/>
      <c r="T69" s="29"/>
      <c r="U69" s="29">
        <v>1200</v>
      </c>
      <c r="V69" s="29">
        <v>0</v>
      </c>
      <c r="W69" s="29">
        <v>200</v>
      </c>
      <c r="X69" s="29">
        <v>200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600</v>
      </c>
      <c r="AE69" s="29">
        <v>0</v>
      </c>
      <c r="AF69" s="29">
        <v>0</v>
      </c>
      <c r="AG69" s="29">
        <v>0</v>
      </c>
      <c r="AH69" s="29">
        <v>0</v>
      </c>
      <c r="AI69" s="29">
        <v>0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0</v>
      </c>
      <c r="AP69" s="29">
        <v>0</v>
      </c>
      <c r="AQ69" s="29">
        <v>0</v>
      </c>
      <c r="AR69" s="29">
        <v>0</v>
      </c>
      <c r="AS69" s="30">
        <v>0</v>
      </c>
      <c r="AT69" s="33">
        <v>200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173"/>
    </row>
    <row r="70" spans="1:52" ht="12.75" customHeight="1">
      <c r="A70" s="217">
        <v>69</v>
      </c>
      <c r="B70" s="47">
        <v>42387</v>
      </c>
      <c r="C70" s="47">
        <v>42387</v>
      </c>
      <c r="D70" s="32" t="s">
        <v>1312</v>
      </c>
      <c r="E70" s="28" t="s">
        <v>1250</v>
      </c>
      <c r="F70" s="28" t="s">
        <v>1312</v>
      </c>
      <c r="G70" s="28" t="s">
        <v>7135</v>
      </c>
      <c r="H70" s="245" t="str">
        <f>IF(G70&lt;&gt;"",LOOKUP(G70,Governorate,Data!$E$2:$E$19),"")</f>
        <v>IQ-G07</v>
      </c>
      <c r="I70" s="28" t="s">
        <v>7223</v>
      </c>
      <c r="J70" s="38" t="str">
        <f ca="1">IF(I70&lt;&gt;"",LOOKUP(I70,District2,Data!$P$2:$P$19),"")</f>
        <v>IQ-D038</v>
      </c>
      <c r="K70" s="58"/>
      <c r="L70" s="28" t="s">
        <v>7110</v>
      </c>
      <c r="M70" s="28" t="s">
        <v>7112</v>
      </c>
      <c r="N70" s="28" t="s">
        <v>7070</v>
      </c>
      <c r="O70" s="28" t="s">
        <v>1252</v>
      </c>
      <c r="P70" s="28" t="s">
        <v>7119</v>
      </c>
      <c r="Q70" s="29">
        <v>300</v>
      </c>
      <c r="R70" s="29">
        <v>300</v>
      </c>
      <c r="S70" s="29"/>
      <c r="T70" s="29"/>
      <c r="U70" s="29">
        <v>1800</v>
      </c>
      <c r="V70" s="29">
        <v>0</v>
      </c>
      <c r="W70" s="29">
        <v>300</v>
      </c>
      <c r="X70" s="29">
        <v>300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900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0</v>
      </c>
      <c r="AK70" s="29">
        <v>0</v>
      </c>
      <c r="AL70" s="29">
        <v>0</v>
      </c>
      <c r="AM70" s="29">
        <v>0</v>
      </c>
      <c r="AN70" s="29">
        <v>0</v>
      </c>
      <c r="AO70" s="29">
        <v>0</v>
      </c>
      <c r="AP70" s="29">
        <v>0</v>
      </c>
      <c r="AQ70" s="29">
        <v>0</v>
      </c>
      <c r="AR70" s="29">
        <v>0</v>
      </c>
      <c r="AS70" s="30">
        <v>0</v>
      </c>
      <c r="AT70" s="33">
        <v>300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173"/>
    </row>
    <row r="71" spans="1:52" ht="12.75" customHeight="1">
      <c r="A71" s="217">
        <v>70</v>
      </c>
      <c r="B71" s="47">
        <v>42387</v>
      </c>
      <c r="C71" s="47">
        <v>42387</v>
      </c>
      <c r="D71" s="32" t="s">
        <v>1312</v>
      </c>
      <c r="E71" s="28" t="s">
        <v>1250</v>
      </c>
      <c r="F71" s="28" t="s">
        <v>1312</v>
      </c>
      <c r="G71" s="28" t="s">
        <v>7135</v>
      </c>
      <c r="H71" s="245" t="str">
        <f>IF(G71&lt;&gt;"",LOOKUP(G71,Governorate,Data!$E$2:$E$19),"")</f>
        <v>IQ-G07</v>
      </c>
      <c r="I71" s="28" t="s">
        <v>7223</v>
      </c>
      <c r="J71" s="38" t="str">
        <f ca="1">IF(I71&lt;&gt;"",LOOKUP(I71,District2,Data!$P$2:$P$19),"")</f>
        <v>IQ-D038</v>
      </c>
      <c r="K71" s="58"/>
      <c r="L71" s="28" t="s">
        <v>7110</v>
      </c>
      <c r="M71" s="28" t="s">
        <v>7112</v>
      </c>
      <c r="N71" s="28" t="s">
        <v>7070</v>
      </c>
      <c r="O71" s="28" t="s">
        <v>1252</v>
      </c>
      <c r="P71" s="28" t="s">
        <v>7119</v>
      </c>
      <c r="Q71" s="29">
        <v>137</v>
      </c>
      <c r="R71" s="29">
        <v>137</v>
      </c>
      <c r="S71" s="29"/>
      <c r="T71" s="29"/>
      <c r="U71" s="29">
        <v>822</v>
      </c>
      <c r="V71" s="29">
        <v>0</v>
      </c>
      <c r="W71" s="29">
        <v>137</v>
      </c>
      <c r="X71" s="29">
        <v>137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29">
        <v>411</v>
      </c>
      <c r="AE71" s="29">
        <v>0</v>
      </c>
      <c r="AF71" s="29">
        <v>0</v>
      </c>
      <c r="AG71" s="29">
        <v>0</v>
      </c>
      <c r="AH71" s="29">
        <v>0</v>
      </c>
      <c r="AI71" s="29">
        <v>0</v>
      </c>
      <c r="AJ71" s="29">
        <v>0</v>
      </c>
      <c r="AK71" s="29">
        <v>0</v>
      </c>
      <c r="AL71" s="29">
        <v>0</v>
      </c>
      <c r="AM71" s="29">
        <v>0</v>
      </c>
      <c r="AN71" s="29">
        <v>0</v>
      </c>
      <c r="AO71" s="29">
        <v>0</v>
      </c>
      <c r="AP71" s="29">
        <v>0</v>
      </c>
      <c r="AQ71" s="29">
        <v>0</v>
      </c>
      <c r="AR71" s="29">
        <v>0</v>
      </c>
      <c r="AS71" s="30">
        <v>0</v>
      </c>
      <c r="AT71" s="33">
        <v>137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173"/>
    </row>
    <row r="72" spans="1:52" ht="12.75" customHeight="1">
      <c r="A72" s="217">
        <v>71</v>
      </c>
      <c r="B72" s="47">
        <v>42387</v>
      </c>
      <c r="C72" s="47">
        <v>42387</v>
      </c>
      <c r="D72" s="32" t="s">
        <v>1312</v>
      </c>
      <c r="E72" s="28" t="s">
        <v>1250</v>
      </c>
      <c r="F72" s="28" t="s">
        <v>1300</v>
      </c>
      <c r="G72" s="28" t="s">
        <v>7136</v>
      </c>
      <c r="H72" s="245" t="str">
        <f>IF(G72&lt;&gt;"",LOOKUP(G72,Governorate,Data!$E$2:$E$19),"")</f>
        <v>IQ-G08</v>
      </c>
      <c r="I72" s="28" t="s">
        <v>7218</v>
      </c>
      <c r="J72" s="38" t="str">
        <f ca="1">IF(I72&lt;&gt;"",LOOKUP(I72,District2,Data!$P$2:$P$19),"")</f>
        <v>IQ-D050</v>
      </c>
      <c r="K72" s="58"/>
      <c r="L72" s="28" t="s">
        <v>7111</v>
      </c>
      <c r="M72" s="28" t="s">
        <v>7112</v>
      </c>
      <c r="N72" s="28" t="s">
        <v>7070</v>
      </c>
      <c r="O72" s="28" t="s">
        <v>1252</v>
      </c>
      <c r="P72" s="28" t="s">
        <v>7119</v>
      </c>
      <c r="Q72" s="29">
        <v>1</v>
      </c>
      <c r="R72" s="29">
        <v>1</v>
      </c>
      <c r="S72" s="29"/>
      <c r="T72" s="29"/>
      <c r="U72" s="29">
        <v>6</v>
      </c>
      <c r="V72" s="29">
        <v>0</v>
      </c>
      <c r="W72" s="29">
        <v>1</v>
      </c>
      <c r="X72" s="29">
        <v>1</v>
      </c>
      <c r="Y72" s="29">
        <v>1</v>
      </c>
      <c r="Z72" s="29">
        <v>6</v>
      </c>
      <c r="AA72" s="29">
        <v>0</v>
      </c>
      <c r="AB72" s="29">
        <v>0</v>
      </c>
      <c r="AC72" s="29">
        <v>0</v>
      </c>
      <c r="AD72" s="29">
        <v>0</v>
      </c>
      <c r="AE72" s="29">
        <v>0</v>
      </c>
      <c r="AF72" s="29">
        <v>0</v>
      </c>
      <c r="AG72" s="29">
        <v>1</v>
      </c>
      <c r="AH72" s="29">
        <v>0</v>
      </c>
      <c r="AI72" s="29">
        <v>0</v>
      </c>
      <c r="AJ72" s="29">
        <v>0</v>
      </c>
      <c r="AK72" s="29">
        <v>0</v>
      </c>
      <c r="AL72" s="29">
        <v>0</v>
      </c>
      <c r="AM72" s="29">
        <v>0</v>
      </c>
      <c r="AN72" s="29">
        <v>0</v>
      </c>
      <c r="AO72" s="29">
        <v>0</v>
      </c>
      <c r="AP72" s="29">
        <v>0</v>
      </c>
      <c r="AQ72" s="29">
        <v>0</v>
      </c>
      <c r="AR72" s="29">
        <v>0</v>
      </c>
      <c r="AS72" s="30">
        <v>0</v>
      </c>
      <c r="AT72" s="33">
        <v>1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173"/>
    </row>
    <row r="73" spans="1:52" s="238" customFormat="1" ht="12.75" customHeight="1">
      <c r="A73" s="217">
        <v>72</v>
      </c>
      <c r="B73" s="27">
        <v>42387</v>
      </c>
      <c r="C73" s="27">
        <v>42387</v>
      </c>
      <c r="D73" s="32" t="s">
        <v>1259</v>
      </c>
      <c r="E73" s="28" t="s">
        <v>1249</v>
      </c>
      <c r="F73" s="28" t="s">
        <v>1259</v>
      </c>
      <c r="G73" s="28" t="s">
        <v>7136</v>
      </c>
      <c r="H73" s="245" t="str">
        <f>IF(G73&lt;&gt;"",LOOKUP(G73,Governorate,Data!$E$2:$E$19),"")</f>
        <v>IQ-G08</v>
      </c>
      <c r="I73" s="98" t="s">
        <v>7220</v>
      </c>
      <c r="J73" s="38" t="str">
        <f ca="1">IF(I73&lt;&gt;"",LOOKUP(I73,District2,Data!$P$2:$P$19),"")</f>
        <v>IQ-D051</v>
      </c>
      <c r="K73" s="58" t="s">
        <v>7614</v>
      </c>
      <c r="L73" s="28" t="s">
        <v>7111</v>
      </c>
      <c r="M73" s="157" t="s">
        <v>7361</v>
      </c>
      <c r="N73" s="28" t="s">
        <v>7070</v>
      </c>
      <c r="O73" s="28" t="s">
        <v>1252</v>
      </c>
      <c r="P73" s="28" t="s">
        <v>7119</v>
      </c>
      <c r="Q73" s="35">
        <v>182</v>
      </c>
      <c r="R73" s="35"/>
      <c r="S73" s="29"/>
      <c r="T73" s="29"/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0</v>
      </c>
      <c r="AD73" s="29">
        <v>0</v>
      </c>
      <c r="AE73" s="29">
        <v>0</v>
      </c>
      <c r="AF73" s="29">
        <v>0</v>
      </c>
      <c r="AG73" s="29">
        <v>0</v>
      </c>
      <c r="AH73" s="29">
        <v>0</v>
      </c>
      <c r="AI73" s="29">
        <v>0</v>
      </c>
      <c r="AJ73" s="29">
        <v>0</v>
      </c>
      <c r="AK73" s="29">
        <v>0</v>
      </c>
      <c r="AL73" s="29">
        <v>0</v>
      </c>
      <c r="AM73" s="29">
        <v>0</v>
      </c>
      <c r="AN73" s="29">
        <v>0</v>
      </c>
      <c r="AO73" s="29">
        <v>0</v>
      </c>
      <c r="AP73" s="29">
        <v>0</v>
      </c>
      <c r="AQ73" s="29">
        <v>0</v>
      </c>
      <c r="AR73" s="29">
        <v>0</v>
      </c>
      <c r="AS73" s="30">
        <v>0</v>
      </c>
      <c r="AT73" s="30">
        <v>0</v>
      </c>
      <c r="AU73" s="30">
        <v>0</v>
      </c>
      <c r="AV73" s="30">
        <v>292</v>
      </c>
      <c r="AW73" s="30">
        <v>282</v>
      </c>
      <c r="AX73" s="30">
        <v>6</v>
      </c>
      <c r="AY73" s="30">
        <v>0</v>
      </c>
      <c r="AZ73" s="171"/>
    </row>
    <row r="74" spans="1:52" ht="12.75" customHeight="1">
      <c r="A74" s="217">
        <v>73</v>
      </c>
      <c r="B74" s="27">
        <v>42387</v>
      </c>
      <c r="C74" s="27">
        <v>42387</v>
      </c>
      <c r="D74" s="32" t="s">
        <v>1259</v>
      </c>
      <c r="E74" s="28" t="s">
        <v>1249</v>
      </c>
      <c r="F74" s="28" t="s">
        <v>1259</v>
      </c>
      <c r="G74" s="28" t="s">
        <v>7136</v>
      </c>
      <c r="H74" s="245" t="str">
        <f>IF(G74&lt;&gt;"",LOOKUP(G74,Governorate,Data!$E$2:$E$19),"")</f>
        <v>IQ-G08</v>
      </c>
      <c r="I74" s="98" t="s">
        <v>7218</v>
      </c>
      <c r="J74" s="38" t="str">
        <f ca="1">IF(I74&lt;&gt;"",LOOKUP(I74,District2,Data!$P$2:$P$19),"")</f>
        <v>IQ-D050</v>
      </c>
      <c r="K74" s="58" t="s">
        <v>7461</v>
      </c>
      <c r="L74" s="28" t="s">
        <v>7111</v>
      </c>
      <c r="M74" s="157" t="s">
        <v>7361</v>
      </c>
      <c r="N74" s="28" t="s">
        <v>7070</v>
      </c>
      <c r="O74" s="28" t="s">
        <v>1252</v>
      </c>
      <c r="P74" s="28" t="s">
        <v>7119</v>
      </c>
      <c r="Q74" s="35">
        <v>1263</v>
      </c>
      <c r="R74" s="35"/>
      <c r="S74" s="29"/>
      <c r="T74" s="29"/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29">
        <v>0</v>
      </c>
      <c r="AF74" s="29">
        <v>0</v>
      </c>
      <c r="AG74" s="29">
        <v>0</v>
      </c>
      <c r="AH74" s="29">
        <v>0</v>
      </c>
      <c r="AI74" s="29">
        <v>0</v>
      </c>
      <c r="AJ74" s="29">
        <v>0</v>
      </c>
      <c r="AK74" s="29">
        <v>0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30">
        <v>0</v>
      </c>
      <c r="AT74" s="30">
        <v>0</v>
      </c>
      <c r="AU74" s="30">
        <v>0</v>
      </c>
      <c r="AV74" s="30">
        <v>2390</v>
      </c>
      <c r="AW74" s="30">
        <v>1981</v>
      </c>
      <c r="AX74" s="30">
        <v>159</v>
      </c>
      <c r="AY74" s="30">
        <v>0</v>
      </c>
      <c r="AZ74" s="171"/>
    </row>
    <row r="75" spans="1:52" ht="12.75" customHeight="1">
      <c r="A75" s="217">
        <v>74</v>
      </c>
      <c r="B75" s="27">
        <v>42387</v>
      </c>
      <c r="C75" s="27">
        <v>42387</v>
      </c>
      <c r="D75" s="32" t="s">
        <v>1259</v>
      </c>
      <c r="E75" s="28" t="s">
        <v>1249</v>
      </c>
      <c r="F75" s="28" t="s">
        <v>1259</v>
      </c>
      <c r="G75" s="28" t="s">
        <v>7136</v>
      </c>
      <c r="H75" s="245" t="str">
        <f>IF(G75&lt;&gt;"",LOOKUP(G75,Governorate,Data!$E$2:$E$19),"")</f>
        <v>IQ-G08</v>
      </c>
      <c r="I75" s="98" t="s">
        <v>7218</v>
      </c>
      <c r="J75" s="38" t="str">
        <f ca="1">IF(I75&lt;&gt;"",LOOKUP(I75,District2,Data!$P$2:$P$19),"")</f>
        <v>IQ-D050</v>
      </c>
      <c r="K75" s="58" t="s">
        <v>5458</v>
      </c>
      <c r="L75" s="28" t="s">
        <v>7111</v>
      </c>
      <c r="M75" s="157" t="s">
        <v>7361</v>
      </c>
      <c r="N75" s="28" t="s">
        <v>7070</v>
      </c>
      <c r="O75" s="28" t="s">
        <v>1252</v>
      </c>
      <c r="P75" s="28" t="s">
        <v>7119</v>
      </c>
      <c r="Q75" s="35">
        <v>567</v>
      </c>
      <c r="R75" s="35"/>
      <c r="S75" s="29"/>
      <c r="T75" s="29"/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0</v>
      </c>
      <c r="AP75" s="29">
        <v>0</v>
      </c>
      <c r="AQ75" s="29">
        <v>0</v>
      </c>
      <c r="AR75" s="29">
        <v>0</v>
      </c>
      <c r="AS75" s="30">
        <v>0</v>
      </c>
      <c r="AT75" s="30">
        <v>0</v>
      </c>
      <c r="AU75" s="30">
        <v>0</v>
      </c>
      <c r="AV75" s="30">
        <v>987</v>
      </c>
      <c r="AW75" s="30">
        <v>825</v>
      </c>
      <c r="AX75" s="30">
        <v>29</v>
      </c>
      <c r="AY75" s="30">
        <v>0</v>
      </c>
      <c r="AZ75" s="171"/>
    </row>
    <row r="76" spans="1:52" ht="12.75" customHeight="1">
      <c r="A76" s="217">
        <v>75</v>
      </c>
      <c r="B76" s="47">
        <v>42388</v>
      </c>
      <c r="C76" s="47">
        <v>42388</v>
      </c>
      <c r="D76" s="32" t="s">
        <v>1312</v>
      </c>
      <c r="E76" s="28" t="s">
        <v>1250</v>
      </c>
      <c r="F76" s="28" t="s">
        <v>1312</v>
      </c>
      <c r="G76" s="28" t="s">
        <v>7141</v>
      </c>
      <c r="H76" s="245" t="str">
        <f>IF(G76&lt;&gt;"",LOOKUP(G76,Governorate,Data!$E$2:$E$19),"")</f>
        <v>IQ-G12</v>
      </c>
      <c r="I76" s="28" t="s">
        <v>7142</v>
      </c>
      <c r="J76" s="38" t="str">
        <f ca="1">IF(I76&lt;&gt;"",LOOKUP(I76,District2,Data!$P$2:$P$19),"")</f>
        <v>IQ-D072</v>
      </c>
      <c r="K76" s="58"/>
      <c r="L76" s="28" t="s">
        <v>7110</v>
      </c>
      <c r="M76" s="28" t="s">
        <v>7112</v>
      </c>
      <c r="N76" s="28" t="s">
        <v>7070</v>
      </c>
      <c r="O76" s="28" t="s">
        <v>1252</v>
      </c>
      <c r="P76" s="28" t="s">
        <v>7119</v>
      </c>
      <c r="Q76" s="29">
        <v>300</v>
      </c>
      <c r="R76" s="29">
        <v>300</v>
      </c>
      <c r="S76" s="29"/>
      <c r="T76" s="29"/>
      <c r="U76" s="29">
        <v>1800</v>
      </c>
      <c r="V76" s="29">
        <v>0</v>
      </c>
      <c r="W76" s="29">
        <v>300</v>
      </c>
      <c r="X76" s="29">
        <v>300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300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30">
        <v>0</v>
      </c>
      <c r="AT76" s="33">
        <v>300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173"/>
    </row>
    <row r="77" spans="1:52" ht="12.75" customHeight="1">
      <c r="A77" s="217">
        <v>76</v>
      </c>
      <c r="B77" s="47">
        <v>42388</v>
      </c>
      <c r="C77" s="47">
        <v>42388</v>
      </c>
      <c r="D77" s="32" t="s">
        <v>1312</v>
      </c>
      <c r="E77" s="28" t="s">
        <v>1250</v>
      </c>
      <c r="F77" s="28" t="s">
        <v>1312</v>
      </c>
      <c r="G77" s="28" t="s">
        <v>7152</v>
      </c>
      <c r="H77" s="245" t="str">
        <f>IF(G77&lt;&gt;"",LOOKUP(G77,Governorate,Data!$E$2:$E$19),"")</f>
        <v>IQ-G06</v>
      </c>
      <c r="I77" s="28" t="s">
        <v>7154</v>
      </c>
      <c r="J77" s="38" t="str">
        <f ca="1">IF(I77&lt;&gt;"",LOOKUP(I77,District2,Data!$P$2:$P$19),"")</f>
        <v>IQ-D036</v>
      </c>
      <c r="K77" s="58"/>
      <c r="L77" s="28" t="s">
        <v>7110</v>
      </c>
      <c r="M77" s="28" t="s">
        <v>7112</v>
      </c>
      <c r="N77" s="28" t="s">
        <v>7070</v>
      </c>
      <c r="O77" s="28" t="s">
        <v>1252</v>
      </c>
      <c r="P77" s="28" t="s">
        <v>7119</v>
      </c>
      <c r="Q77" s="29">
        <v>75</v>
      </c>
      <c r="R77" s="29">
        <v>75</v>
      </c>
      <c r="S77" s="29"/>
      <c r="T77" s="29"/>
      <c r="U77" s="29">
        <v>450</v>
      </c>
      <c r="V77" s="29">
        <v>0</v>
      </c>
      <c r="W77" s="29">
        <v>75</v>
      </c>
      <c r="X77" s="29">
        <v>75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29">
        <v>75</v>
      </c>
      <c r="AE77" s="29">
        <v>0</v>
      </c>
      <c r="AF77" s="29">
        <v>0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0</v>
      </c>
      <c r="AP77" s="29">
        <v>0</v>
      </c>
      <c r="AQ77" s="29">
        <v>0</v>
      </c>
      <c r="AR77" s="29">
        <v>0</v>
      </c>
      <c r="AS77" s="30">
        <v>0</v>
      </c>
      <c r="AT77" s="33">
        <v>75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173"/>
    </row>
    <row r="78" spans="1:52" ht="12.75" customHeight="1">
      <c r="A78" s="217">
        <v>77</v>
      </c>
      <c r="B78" s="47">
        <v>42388</v>
      </c>
      <c r="C78" s="47">
        <v>42388</v>
      </c>
      <c r="D78" s="32" t="s">
        <v>1312</v>
      </c>
      <c r="E78" s="28" t="s">
        <v>1250</v>
      </c>
      <c r="F78" s="28" t="s">
        <v>1312</v>
      </c>
      <c r="G78" s="28" t="s">
        <v>7152</v>
      </c>
      <c r="H78" s="245" t="str">
        <f>IF(G78&lt;&gt;"",LOOKUP(G78,Governorate,Data!$E$2:$E$19),"")</f>
        <v>IQ-G06</v>
      </c>
      <c r="I78" s="28" t="s">
        <v>7154</v>
      </c>
      <c r="J78" s="38" t="str">
        <f ca="1">IF(I78&lt;&gt;"",LOOKUP(I78,District2,Data!$P$2:$P$19),"")</f>
        <v>IQ-D036</v>
      </c>
      <c r="K78" s="58"/>
      <c r="L78" s="28" t="s">
        <v>7110</v>
      </c>
      <c r="M78" s="28" t="s">
        <v>7112</v>
      </c>
      <c r="N78" s="28" t="s">
        <v>7070</v>
      </c>
      <c r="O78" s="28" t="s">
        <v>1252</v>
      </c>
      <c r="P78" s="28" t="s">
        <v>7119</v>
      </c>
      <c r="Q78" s="29">
        <v>72</v>
      </c>
      <c r="R78" s="29">
        <v>72</v>
      </c>
      <c r="S78" s="29"/>
      <c r="T78" s="29"/>
      <c r="U78" s="29">
        <v>432</v>
      </c>
      <c r="V78" s="29">
        <v>0</v>
      </c>
      <c r="W78" s="29">
        <v>72</v>
      </c>
      <c r="X78" s="29">
        <v>72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72</v>
      </c>
      <c r="AE78" s="29">
        <v>0</v>
      </c>
      <c r="AF78" s="29">
        <v>0</v>
      </c>
      <c r="AG78" s="29">
        <v>0</v>
      </c>
      <c r="AH78" s="29">
        <v>0</v>
      </c>
      <c r="AI78" s="29">
        <v>0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0</v>
      </c>
      <c r="AP78" s="29">
        <v>0</v>
      </c>
      <c r="AQ78" s="29">
        <v>0</v>
      </c>
      <c r="AR78" s="29">
        <v>0</v>
      </c>
      <c r="AS78" s="30">
        <v>0</v>
      </c>
      <c r="AT78" s="33">
        <v>72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173"/>
    </row>
    <row r="79" spans="1:52" ht="12.75" customHeight="1">
      <c r="A79" s="217">
        <v>78</v>
      </c>
      <c r="B79" s="47">
        <v>42388</v>
      </c>
      <c r="C79" s="47">
        <v>42388</v>
      </c>
      <c r="D79" s="32" t="s">
        <v>1312</v>
      </c>
      <c r="E79" s="28" t="s">
        <v>1250</v>
      </c>
      <c r="F79" s="28" t="s">
        <v>1312</v>
      </c>
      <c r="G79" s="28" t="s">
        <v>7135</v>
      </c>
      <c r="H79" s="245" t="str">
        <f>IF(G79&lt;&gt;"",LOOKUP(G79,Governorate,Data!$E$2:$E$19),"")</f>
        <v>IQ-G07</v>
      </c>
      <c r="I79" s="28" t="s">
        <v>7223</v>
      </c>
      <c r="J79" s="38" t="str">
        <f ca="1">IF(I79&lt;&gt;"",LOOKUP(I79,District2,Data!$P$2:$P$19),"")</f>
        <v>IQ-D038</v>
      </c>
      <c r="K79" s="58"/>
      <c r="L79" s="28" t="s">
        <v>7110</v>
      </c>
      <c r="M79" s="28" t="s">
        <v>7112</v>
      </c>
      <c r="N79" s="28" t="s">
        <v>7070</v>
      </c>
      <c r="O79" s="28" t="s">
        <v>1252</v>
      </c>
      <c r="P79" s="28" t="s">
        <v>7119</v>
      </c>
      <c r="Q79" s="29">
        <v>150</v>
      </c>
      <c r="R79" s="29">
        <v>150</v>
      </c>
      <c r="S79" s="29"/>
      <c r="T79" s="29"/>
      <c r="U79" s="29">
        <v>900</v>
      </c>
      <c r="V79" s="29">
        <v>0</v>
      </c>
      <c r="W79" s="29">
        <v>150</v>
      </c>
      <c r="X79" s="29">
        <v>150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29">
        <v>450</v>
      </c>
      <c r="AE79" s="29">
        <v>0</v>
      </c>
      <c r="AF79" s="29">
        <v>0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29">
        <v>0</v>
      </c>
      <c r="AN79" s="29">
        <v>0</v>
      </c>
      <c r="AO79" s="29">
        <v>0</v>
      </c>
      <c r="AP79" s="29">
        <v>0</v>
      </c>
      <c r="AQ79" s="29">
        <v>0</v>
      </c>
      <c r="AR79" s="29">
        <v>0</v>
      </c>
      <c r="AS79" s="30">
        <v>0</v>
      </c>
      <c r="AT79" s="33">
        <v>150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173"/>
    </row>
    <row r="80" spans="1:52" ht="12.75" customHeight="1">
      <c r="A80" s="217">
        <v>79</v>
      </c>
      <c r="B80" s="47">
        <v>42388</v>
      </c>
      <c r="C80" s="47">
        <v>42388</v>
      </c>
      <c r="D80" s="32" t="s">
        <v>1312</v>
      </c>
      <c r="E80" s="28" t="s">
        <v>1250</v>
      </c>
      <c r="F80" s="28" t="s">
        <v>1312</v>
      </c>
      <c r="G80" s="28" t="s">
        <v>7135</v>
      </c>
      <c r="H80" s="245" t="str">
        <f>IF(G80&lt;&gt;"",LOOKUP(G80,Governorate,Data!$E$2:$E$19),"")</f>
        <v>IQ-G07</v>
      </c>
      <c r="I80" s="28" t="s">
        <v>7223</v>
      </c>
      <c r="J80" s="38" t="str">
        <f ca="1">IF(I80&lt;&gt;"",LOOKUP(I80,District2,Data!$P$2:$P$19),"")</f>
        <v>IQ-D038</v>
      </c>
      <c r="K80" s="58"/>
      <c r="L80" s="28" t="s">
        <v>7110</v>
      </c>
      <c r="M80" s="28" t="s">
        <v>7112</v>
      </c>
      <c r="N80" s="28" t="s">
        <v>7070</v>
      </c>
      <c r="O80" s="28" t="s">
        <v>1252</v>
      </c>
      <c r="P80" s="28" t="s">
        <v>7119</v>
      </c>
      <c r="Q80" s="29">
        <v>150</v>
      </c>
      <c r="R80" s="29">
        <v>150</v>
      </c>
      <c r="S80" s="29"/>
      <c r="T80" s="29"/>
      <c r="U80" s="29">
        <v>900</v>
      </c>
      <c r="V80" s="29">
        <v>0</v>
      </c>
      <c r="W80" s="29">
        <v>150</v>
      </c>
      <c r="X80" s="29">
        <v>150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450</v>
      </c>
      <c r="AE80" s="29">
        <v>0</v>
      </c>
      <c r="AF80" s="29">
        <v>0</v>
      </c>
      <c r="AG80" s="29">
        <v>0</v>
      </c>
      <c r="AH80" s="29">
        <v>0</v>
      </c>
      <c r="AI80" s="29">
        <v>0</v>
      </c>
      <c r="AJ80" s="29">
        <v>0</v>
      </c>
      <c r="AK80" s="29">
        <v>0</v>
      </c>
      <c r="AL80" s="29">
        <v>0</v>
      </c>
      <c r="AM80" s="29">
        <v>0</v>
      </c>
      <c r="AN80" s="29">
        <v>0</v>
      </c>
      <c r="AO80" s="29">
        <v>0</v>
      </c>
      <c r="AP80" s="29">
        <v>0</v>
      </c>
      <c r="AQ80" s="29">
        <v>0</v>
      </c>
      <c r="AR80" s="29">
        <v>0</v>
      </c>
      <c r="AS80" s="30">
        <v>0</v>
      </c>
      <c r="AT80" s="33">
        <v>150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173"/>
    </row>
    <row r="81" spans="1:52" ht="12.75" customHeight="1">
      <c r="A81" s="217">
        <v>80</v>
      </c>
      <c r="B81" s="47">
        <v>42388</v>
      </c>
      <c r="C81" s="47">
        <v>42388</v>
      </c>
      <c r="D81" s="32" t="s">
        <v>1312</v>
      </c>
      <c r="E81" s="28" t="s">
        <v>1250</v>
      </c>
      <c r="F81" s="28" t="s">
        <v>1312</v>
      </c>
      <c r="G81" s="28" t="s">
        <v>7135</v>
      </c>
      <c r="H81" s="245" t="str">
        <f>IF(G81&lt;&gt;"",LOOKUP(G81,Governorate,Data!$E$2:$E$19),"")</f>
        <v>IQ-G07</v>
      </c>
      <c r="I81" s="28" t="s">
        <v>7223</v>
      </c>
      <c r="J81" s="38" t="str">
        <f ca="1">IF(I81&lt;&gt;"",LOOKUP(I81,District2,Data!$P$2:$P$19),"")</f>
        <v>IQ-D038</v>
      </c>
      <c r="K81" s="58"/>
      <c r="L81" s="28" t="s">
        <v>7111</v>
      </c>
      <c r="M81" s="28" t="s">
        <v>7112</v>
      </c>
      <c r="N81" s="28" t="s">
        <v>7070</v>
      </c>
      <c r="O81" s="28" t="s">
        <v>1252</v>
      </c>
      <c r="P81" s="28" t="s">
        <v>7119</v>
      </c>
      <c r="Q81" s="29">
        <v>50</v>
      </c>
      <c r="R81" s="29">
        <v>50</v>
      </c>
      <c r="S81" s="29"/>
      <c r="T81" s="29"/>
      <c r="U81" s="29">
        <v>300</v>
      </c>
      <c r="V81" s="29">
        <v>0</v>
      </c>
      <c r="W81" s="29">
        <v>50</v>
      </c>
      <c r="X81" s="29">
        <v>50</v>
      </c>
      <c r="Y81" s="29">
        <v>0</v>
      </c>
      <c r="Z81" s="29">
        <v>0</v>
      </c>
      <c r="AA81" s="29">
        <v>0</v>
      </c>
      <c r="AB81" s="29">
        <v>0</v>
      </c>
      <c r="AC81" s="29">
        <v>0</v>
      </c>
      <c r="AD81" s="29">
        <v>150</v>
      </c>
      <c r="AE81" s="29">
        <v>0</v>
      </c>
      <c r="AF81" s="29">
        <v>0</v>
      </c>
      <c r="AG81" s="29">
        <v>0</v>
      </c>
      <c r="AH81" s="29">
        <v>0</v>
      </c>
      <c r="AI81" s="29">
        <v>0</v>
      </c>
      <c r="AJ81" s="29">
        <v>0</v>
      </c>
      <c r="AK81" s="29">
        <v>0</v>
      </c>
      <c r="AL81" s="29">
        <v>0</v>
      </c>
      <c r="AM81" s="29">
        <v>0</v>
      </c>
      <c r="AN81" s="29">
        <v>0</v>
      </c>
      <c r="AO81" s="29">
        <v>0</v>
      </c>
      <c r="AP81" s="29">
        <v>0</v>
      </c>
      <c r="AQ81" s="29">
        <v>0</v>
      </c>
      <c r="AR81" s="29">
        <v>0</v>
      </c>
      <c r="AS81" s="30">
        <v>0</v>
      </c>
      <c r="AT81" s="33">
        <v>50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173"/>
    </row>
    <row r="82" spans="1:52" ht="12.75" customHeight="1">
      <c r="A82" s="217">
        <v>81</v>
      </c>
      <c r="B82" s="47">
        <v>42388</v>
      </c>
      <c r="C82" s="47">
        <v>42388</v>
      </c>
      <c r="D82" s="32" t="s">
        <v>1312</v>
      </c>
      <c r="E82" s="28" t="s">
        <v>1250</v>
      </c>
      <c r="F82" s="28" t="s">
        <v>1312</v>
      </c>
      <c r="G82" s="28" t="s">
        <v>7135</v>
      </c>
      <c r="H82" s="245" t="str">
        <f>IF(G82&lt;&gt;"",LOOKUP(G82,Governorate,Data!$E$2:$E$19),"")</f>
        <v>IQ-G07</v>
      </c>
      <c r="I82" s="28" t="s">
        <v>7223</v>
      </c>
      <c r="J82" s="38" t="str">
        <f ca="1">IF(I82&lt;&gt;"",LOOKUP(I82,District2,Data!$P$2:$P$19),"")</f>
        <v>IQ-D038</v>
      </c>
      <c r="K82" s="58"/>
      <c r="L82" s="28" t="s">
        <v>7110</v>
      </c>
      <c r="M82" s="28" t="s">
        <v>7112</v>
      </c>
      <c r="N82" s="28" t="s">
        <v>7070</v>
      </c>
      <c r="O82" s="28" t="s">
        <v>1252</v>
      </c>
      <c r="P82" s="28" t="s">
        <v>7119</v>
      </c>
      <c r="Q82" s="29">
        <v>60</v>
      </c>
      <c r="R82" s="29">
        <v>60</v>
      </c>
      <c r="S82" s="29"/>
      <c r="T82" s="29"/>
      <c r="U82" s="29">
        <v>360</v>
      </c>
      <c r="V82" s="29">
        <v>0</v>
      </c>
      <c r="W82" s="29">
        <v>60</v>
      </c>
      <c r="X82" s="29">
        <v>60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180</v>
      </c>
      <c r="AE82" s="29">
        <v>0</v>
      </c>
      <c r="AF82" s="29">
        <v>0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0</v>
      </c>
      <c r="AP82" s="29">
        <v>0</v>
      </c>
      <c r="AQ82" s="29">
        <v>0</v>
      </c>
      <c r="AR82" s="29">
        <v>0</v>
      </c>
      <c r="AS82" s="30">
        <v>0</v>
      </c>
      <c r="AT82" s="33">
        <v>60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173"/>
    </row>
    <row r="83" spans="1:52" ht="12.75" customHeight="1">
      <c r="A83" s="217">
        <v>82</v>
      </c>
      <c r="B83" s="47">
        <v>42388</v>
      </c>
      <c r="C83" s="47">
        <v>42388</v>
      </c>
      <c r="D83" s="32" t="s">
        <v>1312</v>
      </c>
      <c r="E83" s="28" t="s">
        <v>1250</v>
      </c>
      <c r="F83" s="28" t="s">
        <v>1312</v>
      </c>
      <c r="G83" s="28" t="s">
        <v>7135</v>
      </c>
      <c r="H83" s="245" t="str">
        <f>IF(G83&lt;&gt;"",LOOKUP(G83,Governorate,Data!$E$2:$E$19),"")</f>
        <v>IQ-G07</v>
      </c>
      <c r="I83" s="28" t="s">
        <v>7223</v>
      </c>
      <c r="J83" s="38" t="str">
        <f ca="1">IF(I83&lt;&gt;"",LOOKUP(I83,District2,Data!$P$2:$P$19),"")</f>
        <v>IQ-D038</v>
      </c>
      <c r="K83" s="58"/>
      <c r="L83" s="28" t="s">
        <v>7110</v>
      </c>
      <c r="M83" s="28" t="s">
        <v>7112</v>
      </c>
      <c r="N83" s="28" t="s">
        <v>7070</v>
      </c>
      <c r="O83" s="28" t="s">
        <v>1252</v>
      </c>
      <c r="P83" s="28" t="s">
        <v>7119</v>
      </c>
      <c r="Q83" s="29">
        <v>200</v>
      </c>
      <c r="R83" s="29">
        <v>200</v>
      </c>
      <c r="S83" s="29"/>
      <c r="T83" s="29"/>
      <c r="U83" s="29">
        <v>1200</v>
      </c>
      <c r="V83" s="29">
        <v>0</v>
      </c>
      <c r="W83" s="29">
        <v>200</v>
      </c>
      <c r="X83" s="29">
        <v>200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600</v>
      </c>
      <c r="AE83" s="29">
        <v>0</v>
      </c>
      <c r="AF83" s="29">
        <v>0</v>
      </c>
      <c r="AG83" s="29">
        <v>0</v>
      </c>
      <c r="AH83" s="29">
        <v>0</v>
      </c>
      <c r="AI83" s="29">
        <v>0</v>
      </c>
      <c r="AJ83" s="29">
        <v>0</v>
      </c>
      <c r="AK83" s="29">
        <v>0</v>
      </c>
      <c r="AL83" s="29">
        <v>0</v>
      </c>
      <c r="AM83" s="29">
        <v>0</v>
      </c>
      <c r="AN83" s="29">
        <v>0</v>
      </c>
      <c r="AO83" s="29">
        <v>0</v>
      </c>
      <c r="AP83" s="29">
        <v>0</v>
      </c>
      <c r="AQ83" s="29">
        <v>0</v>
      </c>
      <c r="AR83" s="29">
        <v>0</v>
      </c>
      <c r="AS83" s="30">
        <v>0</v>
      </c>
      <c r="AT83" s="33">
        <v>200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173"/>
    </row>
    <row r="84" spans="1:52" ht="12.75" customHeight="1">
      <c r="A84" s="217">
        <v>83</v>
      </c>
      <c r="B84" s="27">
        <v>42388</v>
      </c>
      <c r="C84" s="27">
        <v>42388</v>
      </c>
      <c r="D84" s="32" t="s">
        <v>1259</v>
      </c>
      <c r="E84" s="28" t="s">
        <v>1249</v>
      </c>
      <c r="F84" s="28" t="s">
        <v>1259</v>
      </c>
      <c r="G84" s="28" t="s">
        <v>7132</v>
      </c>
      <c r="H84" s="245" t="str">
        <f>IF(G84&lt;&gt;"",LOOKUP(G84,Governorate,Data!$E$2:$E$19),"")</f>
        <v>IQ-G15</v>
      </c>
      <c r="I84" s="98" t="s">
        <v>7321</v>
      </c>
      <c r="J84" s="38" t="str">
        <f ca="1">IF(I84&lt;&gt;"",LOOKUP(I84,District2,Data!$P$2:$P$19),"")</f>
        <v>IQ-D088</v>
      </c>
      <c r="K84" s="58" t="s">
        <v>301</v>
      </c>
      <c r="L84" s="28" t="s">
        <v>7111</v>
      </c>
      <c r="M84" s="157" t="s">
        <v>7361</v>
      </c>
      <c r="N84" s="28" t="s">
        <v>7070</v>
      </c>
      <c r="O84" s="28" t="s">
        <v>1252</v>
      </c>
      <c r="P84" s="28" t="s">
        <v>7119</v>
      </c>
      <c r="Q84" s="35">
        <v>780</v>
      </c>
      <c r="R84" s="35"/>
      <c r="S84" s="29"/>
      <c r="T84" s="29"/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v>0</v>
      </c>
      <c r="AF84" s="29">
        <v>0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0</v>
      </c>
      <c r="AP84" s="29">
        <v>0</v>
      </c>
      <c r="AQ84" s="29">
        <v>0</v>
      </c>
      <c r="AR84" s="29">
        <v>0</v>
      </c>
      <c r="AS84" s="30">
        <v>0</v>
      </c>
      <c r="AT84" s="30">
        <v>0</v>
      </c>
      <c r="AU84" s="30">
        <v>0</v>
      </c>
      <c r="AV84" s="30">
        <v>1263</v>
      </c>
      <c r="AW84" s="30">
        <v>1128</v>
      </c>
      <c r="AX84" s="30">
        <v>23</v>
      </c>
      <c r="AY84" s="30">
        <v>0</v>
      </c>
      <c r="AZ84" s="171"/>
    </row>
    <row r="85" spans="1:52" ht="12.75" customHeight="1">
      <c r="A85" s="217">
        <v>84</v>
      </c>
      <c r="B85" s="47">
        <v>42389</v>
      </c>
      <c r="C85" s="47">
        <v>42389</v>
      </c>
      <c r="D85" s="32" t="s">
        <v>1312</v>
      </c>
      <c r="E85" s="28" t="s">
        <v>1250</v>
      </c>
      <c r="F85" s="28" t="s">
        <v>1312</v>
      </c>
      <c r="G85" s="28" t="s">
        <v>7141</v>
      </c>
      <c r="H85" s="245" t="str">
        <f>IF(G85&lt;&gt;"",LOOKUP(G85,Governorate,Data!$E$2:$E$19),"")</f>
        <v>IQ-G12</v>
      </c>
      <c r="I85" s="28" t="s">
        <v>7142</v>
      </c>
      <c r="J85" s="38" t="str">
        <f ca="1">IF(I85&lt;&gt;"",LOOKUP(I85,District2,Data!$P$2:$P$19),"")</f>
        <v>IQ-D072</v>
      </c>
      <c r="K85" s="58"/>
      <c r="L85" s="28" t="s">
        <v>7110</v>
      </c>
      <c r="M85" s="28" t="s">
        <v>7112</v>
      </c>
      <c r="N85" s="28" t="s">
        <v>7070</v>
      </c>
      <c r="O85" s="28" t="s">
        <v>1252</v>
      </c>
      <c r="P85" s="28" t="s">
        <v>7119</v>
      </c>
      <c r="Q85" s="29">
        <v>191</v>
      </c>
      <c r="R85" s="29">
        <v>191</v>
      </c>
      <c r="S85" s="29"/>
      <c r="T85" s="29"/>
      <c r="U85" s="29">
        <v>1146</v>
      </c>
      <c r="V85" s="29">
        <v>0</v>
      </c>
      <c r="W85" s="29">
        <v>191</v>
      </c>
      <c r="X85" s="29">
        <v>191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29">
        <v>191</v>
      </c>
      <c r="AE85" s="29">
        <v>0</v>
      </c>
      <c r="AF85" s="29">
        <v>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0</v>
      </c>
      <c r="AP85" s="29">
        <v>0</v>
      </c>
      <c r="AQ85" s="29">
        <v>0</v>
      </c>
      <c r="AR85" s="29">
        <v>0</v>
      </c>
      <c r="AS85" s="30">
        <v>0</v>
      </c>
      <c r="AT85" s="33">
        <v>191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173"/>
    </row>
    <row r="86" spans="1:52" ht="12.75" customHeight="1">
      <c r="A86" s="217">
        <v>85</v>
      </c>
      <c r="B86" s="46">
        <v>42389</v>
      </c>
      <c r="C86" s="46">
        <v>42389</v>
      </c>
      <c r="D86" s="235" t="s">
        <v>1312</v>
      </c>
      <c r="E86" s="235" t="s">
        <v>1250</v>
      </c>
      <c r="F86" s="235" t="s">
        <v>1312</v>
      </c>
      <c r="G86" s="235" t="s">
        <v>7135</v>
      </c>
      <c r="H86" s="245" t="str">
        <f>IF(G86&lt;&gt;"",LOOKUP(G86,Governorate,Data!$E$2:$E$19),"")</f>
        <v>IQ-G07</v>
      </c>
      <c r="I86" s="235" t="s">
        <v>7223</v>
      </c>
      <c r="J86" s="38" t="str">
        <f ca="1">IF(I86&lt;&gt;"",LOOKUP(I86,District2,Data!$P$2:$P$19),"")</f>
        <v>IQ-D038</v>
      </c>
      <c r="K86" s="57"/>
      <c r="L86" s="235" t="s">
        <v>7110</v>
      </c>
      <c r="M86" s="235" t="s">
        <v>7112</v>
      </c>
      <c r="N86" s="235" t="s">
        <v>7070</v>
      </c>
      <c r="O86" s="235" t="s">
        <v>1252</v>
      </c>
      <c r="P86" s="235" t="s">
        <v>7119</v>
      </c>
      <c r="Q86" s="218">
        <v>100</v>
      </c>
      <c r="R86" s="218">
        <v>100</v>
      </c>
      <c r="S86" s="218"/>
      <c r="T86" s="218"/>
      <c r="U86" s="218">
        <v>600</v>
      </c>
      <c r="V86" s="218">
        <v>0</v>
      </c>
      <c r="W86" s="218">
        <v>100</v>
      </c>
      <c r="X86" s="218">
        <v>100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300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36">
        <v>0</v>
      </c>
      <c r="AT86" s="237">
        <v>100</v>
      </c>
      <c r="AU86" s="237">
        <v>0</v>
      </c>
      <c r="AV86" s="237">
        <v>0</v>
      </c>
      <c r="AW86" s="237">
        <v>0</v>
      </c>
      <c r="AX86" s="237">
        <v>0</v>
      </c>
      <c r="AY86" s="237">
        <v>0</v>
      </c>
      <c r="AZ86" s="172"/>
    </row>
    <row r="87" spans="1:52" ht="12.75" customHeight="1">
      <c r="A87" s="217">
        <v>86</v>
      </c>
      <c r="B87" s="47">
        <v>42389</v>
      </c>
      <c r="C87" s="47">
        <v>42389</v>
      </c>
      <c r="D87" s="32" t="s">
        <v>1312</v>
      </c>
      <c r="E87" s="28" t="s">
        <v>1250</v>
      </c>
      <c r="F87" s="28" t="s">
        <v>1312</v>
      </c>
      <c r="G87" s="28" t="s">
        <v>7135</v>
      </c>
      <c r="H87" s="245" t="str">
        <f>IF(G87&lt;&gt;"",LOOKUP(G87,Governorate,Data!$E$2:$E$19),"")</f>
        <v>IQ-G07</v>
      </c>
      <c r="I87" s="28" t="s">
        <v>7224</v>
      </c>
      <c r="J87" s="38" t="str">
        <f ca="1">IF(I87&lt;&gt;"",LOOKUP(I87,District2,Data!$P$2:$P$19),"")</f>
        <v>IQ-D039</v>
      </c>
      <c r="K87" s="58"/>
      <c r="L87" s="28" t="s">
        <v>7110</v>
      </c>
      <c r="M87" s="28" t="s">
        <v>7112</v>
      </c>
      <c r="N87" s="28" t="s">
        <v>7070</v>
      </c>
      <c r="O87" s="28" t="s">
        <v>1252</v>
      </c>
      <c r="P87" s="28" t="s">
        <v>7119</v>
      </c>
      <c r="Q87" s="29">
        <v>160</v>
      </c>
      <c r="R87" s="29">
        <v>160</v>
      </c>
      <c r="S87" s="29"/>
      <c r="T87" s="29"/>
      <c r="U87" s="29">
        <v>960</v>
      </c>
      <c r="V87" s="29">
        <v>0</v>
      </c>
      <c r="W87" s="29">
        <v>160</v>
      </c>
      <c r="X87" s="29">
        <v>160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480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30">
        <v>0</v>
      </c>
      <c r="AT87" s="33">
        <v>160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173"/>
    </row>
    <row r="88" spans="1:52" ht="12.75" customHeight="1">
      <c r="A88" s="217">
        <v>87</v>
      </c>
      <c r="B88" s="47">
        <v>42389</v>
      </c>
      <c r="C88" s="47">
        <v>42389</v>
      </c>
      <c r="D88" s="32" t="s">
        <v>1312</v>
      </c>
      <c r="E88" s="28" t="s">
        <v>1250</v>
      </c>
      <c r="F88" s="28" t="s">
        <v>1312</v>
      </c>
      <c r="G88" s="28" t="s">
        <v>7135</v>
      </c>
      <c r="H88" s="245" t="str">
        <f>IF(G88&lt;&gt;"",LOOKUP(G88,Governorate,Data!$E$2:$E$19),"")</f>
        <v>IQ-G07</v>
      </c>
      <c r="I88" s="28" t="s">
        <v>7224</v>
      </c>
      <c r="J88" s="38" t="str">
        <f ca="1">IF(I88&lt;&gt;"",LOOKUP(I88,District2,Data!$P$2:$P$19),"")</f>
        <v>IQ-D039</v>
      </c>
      <c r="K88" s="58"/>
      <c r="L88" s="28" t="s">
        <v>7110</v>
      </c>
      <c r="M88" s="28" t="s">
        <v>7112</v>
      </c>
      <c r="N88" s="28" t="s">
        <v>7070</v>
      </c>
      <c r="O88" s="28" t="s">
        <v>1252</v>
      </c>
      <c r="P88" s="28" t="s">
        <v>7119</v>
      </c>
      <c r="Q88" s="29">
        <v>100</v>
      </c>
      <c r="R88" s="29">
        <v>100</v>
      </c>
      <c r="S88" s="29"/>
      <c r="T88" s="29"/>
      <c r="U88" s="29">
        <v>600</v>
      </c>
      <c r="V88" s="29">
        <v>0</v>
      </c>
      <c r="W88" s="29">
        <v>100</v>
      </c>
      <c r="X88" s="29">
        <v>100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300</v>
      </c>
      <c r="AE88" s="29">
        <v>0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0</v>
      </c>
      <c r="AP88" s="29">
        <v>0</v>
      </c>
      <c r="AQ88" s="29">
        <v>0</v>
      </c>
      <c r="AR88" s="29">
        <v>0</v>
      </c>
      <c r="AS88" s="30">
        <v>0</v>
      </c>
      <c r="AT88" s="33">
        <v>100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173"/>
    </row>
    <row r="89" spans="1:52" ht="12.75" customHeight="1">
      <c r="A89" s="217">
        <v>88</v>
      </c>
      <c r="B89" s="47">
        <v>42389</v>
      </c>
      <c r="C89" s="47">
        <v>42389</v>
      </c>
      <c r="D89" s="32" t="s">
        <v>1312</v>
      </c>
      <c r="E89" s="28" t="s">
        <v>1250</v>
      </c>
      <c r="F89" s="28" t="s">
        <v>1312</v>
      </c>
      <c r="G89" s="28" t="s">
        <v>7135</v>
      </c>
      <c r="H89" s="245" t="str">
        <f>IF(G89&lt;&gt;"",LOOKUP(G89,Governorate,Data!$E$2:$E$19),"")</f>
        <v>IQ-G07</v>
      </c>
      <c r="I89" s="28" t="s">
        <v>7224</v>
      </c>
      <c r="J89" s="38" t="str">
        <f ca="1">IF(I89&lt;&gt;"",LOOKUP(I89,District2,Data!$P$2:$P$19),"")</f>
        <v>IQ-D039</v>
      </c>
      <c r="K89" s="58"/>
      <c r="L89" s="28" t="s">
        <v>7110</v>
      </c>
      <c r="M89" s="28" t="s">
        <v>7112</v>
      </c>
      <c r="N89" s="28" t="s">
        <v>7070</v>
      </c>
      <c r="O89" s="28" t="s">
        <v>1252</v>
      </c>
      <c r="P89" s="28" t="s">
        <v>7119</v>
      </c>
      <c r="Q89" s="29">
        <v>70</v>
      </c>
      <c r="R89" s="29">
        <v>70</v>
      </c>
      <c r="S89" s="29"/>
      <c r="T89" s="29"/>
      <c r="U89" s="29">
        <v>420</v>
      </c>
      <c r="V89" s="29">
        <v>0</v>
      </c>
      <c r="W89" s="29">
        <v>70</v>
      </c>
      <c r="X89" s="29">
        <v>70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210</v>
      </c>
      <c r="AE89" s="29">
        <v>0</v>
      </c>
      <c r="AF89" s="29">
        <v>0</v>
      </c>
      <c r="AG89" s="29">
        <v>0</v>
      </c>
      <c r="AH89" s="29">
        <v>0</v>
      </c>
      <c r="AI89" s="29">
        <v>0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0</v>
      </c>
      <c r="AP89" s="29">
        <v>0</v>
      </c>
      <c r="AQ89" s="29">
        <v>0</v>
      </c>
      <c r="AR89" s="29">
        <v>0</v>
      </c>
      <c r="AS89" s="30">
        <v>0</v>
      </c>
      <c r="AT89" s="33">
        <v>70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173"/>
    </row>
    <row r="90" spans="1:52" ht="12.75" customHeight="1">
      <c r="A90" s="217">
        <v>89</v>
      </c>
      <c r="B90" s="47">
        <v>42389</v>
      </c>
      <c r="C90" s="47">
        <v>42389</v>
      </c>
      <c r="D90" s="32" t="s">
        <v>1312</v>
      </c>
      <c r="E90" s="28" t="s">
        <v>1250</v>
      </c>
      <c r="F90" s="28" t="s">
        <v>1312</v>
      </c>
      <c r="G90" s="28" t="s">
        <v>7135</v>
      </c>
      <c r="H90" s="245" t="str">
        <f>IF(G90&lt;&gt;"",LOOKUP(G90,Governorate,Data!$E$2:$E$19),"")</f>
        <v>IQ-G07</v>
      </c>
      <c r="I90" s="28" t="s">
        <v>7209</v>
      </c>
      <c r="J90" s="38" t="str">
        <f ca="1">IF(I90&lt;&gt;"",LOOKUP(I90,District2,Data!$P$2:$P$19),"")</f>
        <v>IQ-D093</v>
      </c>
      <c r="K90" s="58"/>
      <c r="L90" s="28" t="s">
        <v>7110</v>
      </c>
      <c r="M90" s="28" t="s">
        <v>7112</v>
      </c>
      <c r="N90" s="28" t="s">
        <v>7070</v>
      </c>
      <c r="O90" s="28" t="s">
        <v>1252</v>
      </c>
      <c r="P90" s="28" t="s">
        <v>7119</v>
      </c>
      <c r="Q90" s="29">
        <v>1061</v>
      </c>
      <c r="R90" s="29">
        <v>1061</v>
      </c>
      <c r="S90" s="29"/>
      <c r="T90" s="29"/>
      <c r="U90" s="29">
        <v>6366</v>
      </c>
      <c r="V90" s="29">
        <v>0</v>
      </c>
      <c r="W90" s="29">
        <v>1061</v>
      </c>
      <c r="X90" s="29">
        <v>1061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3183</v>
      </c>
      <c r="AE90" s="29">
        <v>0</v>
      </c>
      <c r="AF90" s="29">
        <v>0</v>
      </c>
      <c r="AG90" s="29">
        <v>0</v>
      </c>
      <c r="AH90" s="29">
        <v>0</v>
      </c>
      <c r="AI90" s="29">
        <v>0</v>
      </c>
      <c r="AJ90" s="29">
        <v>0</v>
      </c>
      <c r="AK90" s="29">
        <v>0</v>
      </c>
      <c r="AL90" s="29">
        <v>0</v>
      </c>
      <c r="AM90" s="29">
        <v>0</v>
      </c>
      <c r="AN90" s="29">
        <v>0</v>
      </c>
      <c r="AO90" s="29">
        <v>0</v>
      </c>
      <c r="AP90" s="29">
        <v>0</v>
      </c>
      <c r="AQ90" s="29">
        <v>0</v>
      </c>
      <c r="AR90" s="29">
        <v>0</v>
      </c>
      <c r="AS90" s="30">
        <v>0</v>
      </c>
      <c r="AT90" s="33">
        <v>1061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173"/>
    </row>
    <row r="91" spans="1:52" ht="12.75" customHeight="1">
      <c r="A91" s="217">
        <v>90</v>
      </c>
      <c r="B91" s="47">
        <v>42389</v>
      </c>
      <c r="C91" s="47">
        <v>42389</v>
      </c>
      <c r="D91" s="32" t="s">
        <v>1312</v>
      </c>
      <c r="E91" s="28" t="s">
        <v>1250</v>
      </c>
      <c r="F91" s="28" t="s">
        <v>1300</v>
      </c>
      <c r="G91" s="28" t="s">
        <v>7136</v>
      </c>
      <c r="H91" s="245" t="str">
        <f>IF(G91&lt;&gt;"",LOOKUP(G91,Governorate,Data!$E$2:$E$19),"")</f>
        <v>IQ-G08</v>
      </c>
      <c r="I91" s="28" t="s">
        <v>7220</v>
      </c>
      <c r="J91" s="38" t="str">
        <f ca="1">IF(I91&lt;&gt;"",LOOKUP(I91,District2,Data!$P$2:$P$19),"")</f>
        <v>IQ-D051</v>
      </c>
      <c r="K91" s="58"/>
      <c r="L91" s="28" t="s">
        <v>7111</v>
      </c>
      <c r="M91" s="28" t="s">
        <v>7112</v>
      </c>
      <c r="N91" s="28" t="s">
        <v>7070</v>
      </c>
      <c r="O91" s="28" t="s">
        <v>1252</v>
      </c>
      <c r="P91" s="28" t="s">
        <v>7119</v>
      </c>
      <c r="Q91" s="35">
        <v>9</v>
      </c>
      <c r="R91" s="35"/>
      <c r="S91" s="29"/>
      <c r="T91" s="29"/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29">
        <v>0</v>
      </c>
      <c r="AJ91" s="29">
        <v>0</v>
      </c>
      <c r="AK91" s="29">
        <v>0</v>
      </c>
      <c r="AL91" s="29">
        <v>0</v>
      </c>
      <c r="AM91" s="29">
        <v>7</v>
      </c>
      <c r="AN91" s="29">
        <v>0</v>
      </c>
      <c r="AO91" s="29">
        <v>0</v>
      </c>
      <c r="AP91" s="29">
        <v>0</v>
      </c>
      <c r="AQ91" s="29">
        <v>0</v>
      </c>
      <c r="AR91" s="29">
        <v>0</v>
      </c>
      <c r="AS91" s="30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173"/>
    </row>
    <row r="92" spans="1:52" ht="12.75" customHeight="1">
      <c r="A92" s="217">
        <v>91</v>
      </c>
      <c r="B92" s="47">
        <v>42389</v>
      </c>
      <c r="C92" s="47">
        <v>42389</v>
      </c>
      <c r="D92" s="32" t="s">
        <v>1312</v>
      </c>
      <c r="E92" s="28" t="s">
        <v>1250</v>
      </c>
      <c r="F92" s="28" t="s">
        <v>1300</v>
      </c>
      <c r="G92" s="28" t="s">
        <v>7136</v>
      </c>
      <c r="H92" s="245" t="str">
        <f>IF(G92&lt;&gt;"",LOOKUP(G92,Governorate,Data!$E$2:$E$19),"")</f>
        <v>IQ-G08</v>
      </c>
      <c r="I92" s="28" t="s">
        <v>7218</v>
      </c>
      <c r="J92" s="38" t="str">
        <f ca="1">IF(I92&lt;&gt;"",LOOKUP(I92,District2,Data!$P$2:$P$19),"")</f>
        <v>IQ-D050</v>
      </c>
      <c r="K92" s="58"/>
      <c r="L92" s="28" t="s">
        <v>7111</v>
      </c>
      <c r="M92" s="28" t="s">
        <v>7112</v>
      </c>
      <c r="N92" s="28" t="s">
        <v>7070</v>
      </c>
      <c r="O92" s="28" t="s">
        <v>1252</v>
      </c>
      <c r="P92" s="28" t="s">
        <v>7119</v>
      </c>
      <c r="Q92" s="35">
        <v>19</v>
      </c>
      <c r="R92" s="35"/>
      <c r="S92" s="29"/>
      <c r="T92" s="29"/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v>0</v>
      </c>
      <c r="AF92" s="29">
        <v>0</v>
      </c>
      <c r="AG92" s="29">
        <v>0</v>
      </c>
      <c r="AH92" s="29">
        <v>0</v>
      </c>
      <c r="AI92" s="29">
        <v>0</v>
      </c>
      <c r="AJ92" s="29">
        <v>0</v>
      </c>
      <c r="AK92" s="29">
        <v>0</v>
      </c>
      <c r="AL92" s="29">
        <v>0</v>
      </c>
      <c r="AM92" s="29">
        <v>19</v>
      </c>
      <c r="AN92" s="29">
        <v>0</v>
      </c>
      <c r="AO92" s="29">
        <v>0</v>
      </c>
      <c r="AP92" s="29">
        <v>0</v>
      </c>
      <c r="AQ92" s="29">
        <v>0</v>
      </c>
      <c r="AR92" s="29">
        <v>0</v>
      </c>
      <c r="AS92" s="30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173"/>
    </row>
    <row r="93" spans="1:52" ht="12.75" customHeight="1">
      <c r="A93" s="217">
        <v>92</v>
      </c>
      <c r="B93" s="47">
        <v>42389</v>
      </c>
      <c r="C93" s="47">
        <v>42389</v>
      </c>
      <c r="D93" s="32" t="s">
        <v>1312</v>
      </c>
      <c r="E93" s="28" t="s">
        <v>1250</v>
      </c>
      <c r="F93" s="28" t="s">
        <v>1312</v>
      </c>
      <c r="G93" s="28" t="s">
        <v>7141</v>
      </c>
      <c r="H93" s="245" t="str">
        <f>IF(G93&lt;&gt;"",LOOKUP(G93,Governorate,Data!$E$2:$E$19),"")</f>
        <v>IQ-G12</v>
      </c>
      <c r="I93" s="28" t="s">
        <v>7206</v>
      </c>
      <c r="J93" s="38" t="str">
        <f ca="1">IF(I93&lt;&gt;"",LOOKUP(I93,District2,Data!$P$2:$P$19),"")</f>
        <v>IQ-D072</v>
      </c>
      <c r="K93" s="58"/>
      <c r="L93" s="28" t="s">
        <v>7110</v>
      </c>
      <c r="M93" s="28" t="s">
        <v>7112</v>
      </c>
      <c r="N93" s="28" t="s">
        <v>7070</v>
      </c>
      <c r="O93" s="28" t="s">
        <v>1252</v>
      </c>
      <c r="P93" s="28" t="s">
        <v>7119</v>
      </c>
      <c r="Q93" s="29">
        <v>64</v>
      </c>
      <c r="R93" s="29">
        <v>64</v>
      </c>
      <c r="S93" s="29"/>
      <c r="T93" s="29"/>
      <c r="U93" s="29">
        <v>384</v>
      </c>
      <c r="V93" s="29">
        <v>0</v>
      </c>
      <c r="W93" s="29">
        <v>64</v>
      </c>
      <c r="X93" s="29">
        <v>64</v>
      </c>
      <c r="Y93" s="29">
        <v>64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v>0</v>
      </c>
      <c r="AF93" s="29">
        <v>0</v>
      </c>
      <c r="AG93" s="29">
        <v>0</v>
      </c>
      <c r="AH93" s="29">
        <v>0</v>
      </c>
      <c r="AI93" s="29">
        <v>0</v>
      </c>
      <c r="AJ93" s="29">
        <v>0</v>
      </c>
      <c r="AK93" s="29">
        <v>0</v>
      </c>
      <c r="AL93" s="29">
        <v>0</v>
      </c>
      <c r="AM93" s="29">
        <v>0</v>
      </c>
      <c r="AN93" s="29">
        <v>0</v>
      </c>
      <c r="AO93" s="29">
        <v>0</v>
      </c>
      <c r="AP93" s="29">
        <v>0</v>
      </c>
      <c r="AQ93" s="29">
        <v>0</v>
      </c>
      <c r="AR93" s="29">
        <v>0</v>
      </c>
      <c r="AS93" s="30">
        <v>0</v>
      </c>
      <c r="AT93" s="33">
        <v>64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173"/>
    </row>
    <row r="94" spans="1:52" ht="12.75" customHeight="1">
      <c r="A94" s="217">
        <v>93</v>
      </c>
      <c r="B94" s="27">
        <v>42387</v>
      </c>
      <c r="C94" s="27">
        <v>42389</v>
      </c>
      <c r="D94" s="32" t="s">
        <v>1259</v>
      </c>
      <c r="E94" s="28" t="s">
        <v>1249</v>
      </c>
      <c r="F94" s="28" t="s">
        <v>1259</v>
      </c>
      <c r="G94" s="28" t="s">
        <v>7136</v>
      </c>
      <c r="H94" s="245" t="str">
        <f>IF(G94&lt;&gt;"",LOOKUP(G94,Governorate,Data!$E$2:$E$19),"")</f>
        <v>IQ-G08</v>
      </c>
      <c r="I94" s="98" t="s">
        <v>7218</v>
      </c>
      <c r="J94" s="38" t="str">
        <f ca="1">IF(I94&lt;&gt;"",LOOKUP(I94,District2,Data!$P$2:$P$19),"")</f>
        <v>IQ-D050</v>
      </c>
      <c r="K94" s="58" t="s">
        <v>7617</v>
      </c>
      <c r="L94" s="28" t="s">
        <v>7111</v>
      </c>
      <c r="M94" s="157" t="s">
        <v>7361</v>
      </c>
      <c r="N94" s="28" t="s">
        <v>7070</v>
      </c>
      <c r="O94" s="28" t="s">
        <v>1252</v>
      </c>
      <c r="P94" s="28" t="s">
        <v>7119</v>
      </c>
      <c r="Q94" s="35">
        <v>682</v>
      </c>
      <c r="R94" s="35"/>
      <c r="S94" s="29"/>
      <c r="T94" s="29"/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0</v>
      </c>
      <c r="AD94" s="29">
        <v>0</v>
      </c>
      <c r="AE94" s="29">
        <v>0</v>
      </c>
      <c r="AF94" s="29">
        <v>0</v>
      </c>
      <c r="AG94" s="29">
        <v>0</v>
      </c>
      <c r="AH94" s="29">
        <v>0</v>
      </c>
      <c r="AI94" s="29">
        <v>0</v>
      </c>
      <c r="AJ94" s="29">
        <v>0</v>
      </c>
      <c r="AK94" s="29">
        <v>0</v>
      </c>
      <c r="AL94" s="29">
        <v>0</v>
      </c>
      <c r="AM94" s="29">
        <v>0</v>
      </c>
      <c r="AN94" s="29">
        <v>0</v>
      </c>
      <c r="AO94" s="29">
        <v>0</v>
      </c>
      <c r="AP94" s="29">
        <v>0</v>
      </c>
      <c r="AQ94" s="29">
        <v>0</v>
      </c>
      <c r="AR94" s="29">
        <v>0</v>
      </c>
      <c r="AS94" s="30">
        <v>0</v>
      </c>
      <c r="AT94" s="30">
        <v>0</v>
      </c>
      <c r="AU94" s="30">
        <v>0</v>
      </c>
      <c r="AV94" s="30">
        <v>1221</v>
      </c>
      <c r="AW94" s="30">
        <v>1000</v>
      </c>
      <c r="AX94" s="30">
        <v>144</v>
      </c>
      <c r="AY94" s="30">
        <v>0</v>
      </c>
      <c r="AZ94" s="171"/>
    </row>
    <row r="95" spans="1:52" ht="12.75" customHeight="1">
      <c r="A95" s="217">
        <v>94</v>
      </c>
      <c r="B95" s="27">
        <v>42389</v>
      </c>
      <c r="C95" s="27">
        <v>42389</v>
      </c>
      <c r="D95" s="32" t="s">
        <v>1259</v>
      </c>
      <c r="E95" s="28" t="s">
        <v>1249</v>
      </c>
      <c r="F95" s="28" t="s">
        <v>1259</v>
      </c>
      <c r="G95" s="28" t="s">
        <v>7132</v>
      </c>
      <c r="H95" s="245" t="str">
        <f>IF(G95&lt;&gt;"",LOOKUP(G95,Governorate,Data!$E$2:$E$19),"")</f>
        <v>IQ-G15</v>
      </c>
      <c r="I95" s="98" t="s">
        <v>7321</v>
      </c>
      <c r="J95" s="38" t="str">
        <f ca="1">IF(I95&lt;&gt;"",LOOKUP(I95,District2,Data!$P$2:$P$19),"")</f>
        <v>IQ-D088</v>
      </c>
      <c r="K95" s="58" t="s">
        <v>7618</v>
      </c>
      <c r="L95" s="28" t="s">
        <v>7111</v>
      </c>
      <c r="M95" s="157" t="s">
        <v>7361</v>
      </c>
      <c r="N95" s="28" t="s">
        <v>7070</v>
      </c>
      <c r="O95" s="28" t="s">
        <v>1252</v>
      </c>
      <c r="P95" s="28" t="s">
        <v>7119</v>
      </c>
      <c r="Q95" s="35">
        <v>249</v>
      </c>
      <c r="R95" s="35"/>
      <c r="S95" s="29"/>
      <c r="T95" s="29"/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  <c r="AG95" s="29">
        <v>0</v>
      </c>
      <c r="AH95" s="29">
        <v>0</v>
      </c>
      <c r="AI95" s="29">
        <v>0</v>
      </c>
      <c r="AJ95" s="29">
        <v>0</v>
      </c>
      <c r="AK95" s="29">
        <v>0</v>
      </c>
      <c r="AL95" s="29">
        <v>0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30">
        <v>0</v>
      </c>
      <c r="AT95" s="30">
        <v>0</v>
      </c>
      <c r="AU95" s="30">
        <v>0</v>
      </c>
      <c r="AV95" s="30">
        <v>397</v>
      </c>
      <c r="AW95" s="30">
        <v>320</v>
      </c>
      <c r="AX95" s="30">
        <v>8</v>
      </c>
      <c r="AY95" s="30">
        <v>0</v>
      </c>
      <c r="AZ95" s="171"/>
    </row>
    <row r="96" spans="1:52" ht="12.75" customHeight="1">
      <c r="A96" s="217">
        <v>95</v>
      </c>
      <c r="B96" s="207">
        <v>42390</v>
      </c>
      <c r="C96" s="207">
        <v>42390</v>
      </c>
      <c r="D96" s="25" t="s">
        <v>1282</v>
      </c>
      <c r="E96" s="25" t="s">
        <v>1250</v>
      </c>
      <c r="F96" s="25" t="s">
        <v>1282</v>
      </c>
      <c r="G96" s="37" t="s">
        <v>7127</v>
      </c>
      <c r="H96" s="245" t="str">
        <f>IF(G96&lt;&gt;"",LOOKUP(G96,Governorate,Data!$E$2:$E$19),"")</f>
        <v>IQ-G13</v>
      </c>
      <c r="I96" s="37" t="s">
        <v>7128</v>
      </c>
      <c r="J96" s="38" t="str">
        <f ca="1">IF(I96&lt;&gt;"",LOOKUP(I96,District2,Data!$P$2:$P$19),"")</f>
        <v>IQ-D076</v>
      </c>
      <c r="K96" s="58"/>
      <c r="L96" s="28" t="s">
        <v>7110</v>
      </c>
      <c r="M96" s="37" t="s">
        <v>7112</v>
      </c>
      <c r="N96" s="28" t="s">
        <v>7070</v>
      </c>
      <c r="O96" s="28" t="s">
        <v>1252</v>
      </c>
      <c r="P96" s="28" t="s">
        <v>7119</v>
      </c>
      <c r="Q96" s="29">
        <v>350</v>
      </c>
      <c r="R96" s="218">
        <v>350</v>
      </c>
      <c r="S96" s="29"/>
      <c r="T96" s="29"/>
      <c r="U96" s="29">
        <v>2100</v>
      </c>
      <c r="V96" s="29">
        <v>0</v>
      </c>
      <c r="W96" s="29">
        <v>0</v>
      </c>
      <c r="X96" s="29">
        <v>0</v>
      </c>
      <c r="Y96" s="29">
        <v>350</v>
      </c>
      <c r="Z96" s="29">
        <v>0</v>
      </c>
      <c r="AA96" s="29">
        <v>0</v>
      </c>
      <c r="AB96" s="29">
        <v>0</v>
      </c>
      <c r="AC96" s="29">
        <v>0</v>
      </c>
      <c r="AD96" s="29">
        <v>0</v>
      </c>
      <c r="AE96" s="29">
        <v>2100</v>
      </c>
      <c r="AF96" s="29">
        <v>0</v>
      </c>
      <c r="AG96" s="29">
        <v>0</v>
      </c>
      <c r="AH96" s="29">
        <v>0</v>
      </c>
      <c r="AI96" s="29">
        <v>0</v>
      </c>
      <c r="AJ96" s="29">
        <v>0</v>
      </c>
      <c r="AK96" s="29">
        <v>0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30">
        <v>350</v>
      </c>
      <c r="AT96" s="33">
        <v>0</v>
      </c>
      <c r="AU96" s="33">
        <v>350</v>
      </c>
      <c r="AV96" s="33">
        <v>0</v>
      </c>
      <c r="AW96" s="33">
        <v>0</v>
      </c>
      <c r="AX96" s="33">
        <v>0</v>
      </c>
      <c r="AY96" s="33">
        <v>0</v>
      </c>
      <c r="AZ96" s="173"/>
    </row>
    <row r="97" spans="1:52" ht="12.75" customHeight="1">
      <c r="A97" s="217">
        <v>96</v>
      </c>
      <c r="B97" s="47">
        <v>42390</v>
      </c>
      <c r="C97" s="47">
        <v>42390</v>
      </c>
      <c r="D97" s="32" t="s">
        <v>1312</v>
      </c>
      <c r="E97" s="28" t="s">
        <v>1250</v>
      </c>
      <c r="F97" s="28" t="s">
        <v>1312</v>
      </c>
      <c r="G97" s="28" t="s">
        <v>7140</v>
      </c>
      <c r="H97" s="245" t="str">
        <f>IF(G97&lt;&gt;"",LOOKUP(G97,Governorate,Data!$E$2:$E$19),"")</f>
        <v>IQ-G01</v>
      </c>
      <c r="I97" s="28" t="s">
        <v>7147</v>
      </c>
      <c r="J97" s="38" t="str">
        <f ca="1">IF(I97&lt;&gt;"",LOOKUP(I97,District2,Data!$P$2:$P$19),"")</f>
        <v>IQ-D002</v>
      </c>
      <c r="K97" s="58"/>
      <c r="L97" s="28" t="s">
        <v>7110</v>
      </c>
      <c r="M97" s="28" t="s">
        <v>7112</v>
      </c>
      <c r="N97" s="28" t="s">
        <v>7070</v>
      </c>
      <c r="O97" s="28" t="s">
        <v>1252</v>
      </c>
      <c r="P97" s="28" t="s">
        <v>7119</v>
      </c>
      <c r="Q97" s="29">
        <v>250</v>
      </c>
      <c r="R97" s="29">
        <v>250</v>
      </c>
      <c r="S97" s="29"/>
      <c r="T97" s="29"/>
      <c r="U97" s="29">
        <v>1500</v>
      </c>
      <c r="V97" s="29">
        <v>0</v>
      </c>
      <c r="W97" s="29">
        <v>250</v>
      </c>
      <c r="X97" s="29">
        <v>250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250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30">
        <v>0</v>
      </c>
      <c r="AT97" s="33">
        <v>250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173"/>
    </row>
    <row r="98" spans="1:52" ht="12.75" customHeight="1">
      <c r="A98" s="217">
        <v>97</v>
      </c>
      <c r="B98" s="47">
        <v>42390</v>
      </c>
      <c r="C98" s="47">
        <v>42390</v>
      </c>
      <c r="D98" s="32" t="s">
        <v>1312</v>
      </c>
      <c r="E98" s="28" t="s">
        <v>1250</v>
      </c>
      <c r="F98" s="28" t="s">
        <v>1312</v>
      </c>
      <c r="G98" s="28" t="s">
        <v>7141</v>
      </c>
      <c r="H98" s="245" t="str">
        <f>IF(G98&lt;&gt;"",LOOKUP(G98,Governorate,Data!$E$2:$E$19),"")</f>
        <v>IQ-G12</v>
      </c>
      <c r="I98" s="28" t="s">
        <v>7206</v>
      </c>
      <c r="J98" s="38" t="str">
        <f ca="1">IF(I98&lt;&gt;"",LOOKUP(I98,District2,Data!$P$2:$P$19),"")</f>
        <v>IQ-D072</v>
      </c>
      <c r="K98" s="58"/>
      <c r="L98" s="28" t="s">
        <v>7110</v>
      </c>
      <c r="M98" s="28" t="s">
        <v>7112</v>
      </c>
      <c r="N98" s="28" t="s">
        <v>7070</v>
      </c>
      <c r="O98" s="28" t="s">
        <v>1252</v>
      </c>
      <c r="P98" s="28" t="s">
        <v>7119</v>
      </c>
      <c r="Q98" s="29">
        <v>255</v>
      </c>
      <c r="R98" s="29">
        <v>255</v>
      </c>
      <c r="S98" s="29"/>
      <c r="T98" s="29"/>
      <c r="U98" s="29">
        <v>1530</v>
      </c>
      <c r="V98" s="29">
        <v>0</v>
      </c>
      <c r="W98" s="29">
        <v>255</v>
      </c>
      <c r="X98" s="29">
        <v>255</v>
      </c>
      <c r="Y98" s="29">
        <v>255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30">
        <v>0</v>
      </c>
      <c r="AT98" s="33">
        <v>255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173"/>
    </row>
    <row r="99" spans="1:52" ht="12.75" customHeight="1">
      <c r="A99" s="217">
        <v>98</v>
      </c>
      <c r="B99" s="27">
        <v>42389</v>
      </c>
      <c r="C99" s="27">
        <v>42390</v>
      </c>
      <c r="D99" s="32" t="s">
        <v>1259</v>
      </c>
      <c r="E99" s="28" t="s">
        <v>1249</v>
      </c>
      <c r="F99" s="28" t="s">
        <v>1259</v>
      </c>
      <c r="G99" s="28" t="s">
        <v>7136</v>
      </c>
      <c r="H99" s="245" t="str">
        <f>IF(G99&lt;&gt;"",LOOKUP(G99,Governorate,Data!$E$2:$E$19),"")</f>
        <v>IQ-G08</v>
      </c>
      <c r="I99" s="98" t="s">
        <v>7218</v>
      </c>
      <c r="J99" s="38" t="str">
        <f ca="1">IF(I99&lt;&gt;"",LOOKUP(I99,District2,Data!$P$2:$P$19),"")</f>
        <v>IQ-D050</v>
      </c>
      <c r="K99" s="58" t="s">
        <v>7106</v>
      </c>
      <c r="L99" s="28" t="s">
        <v>7111</v>
      </c>
      <c r="M99" s="157" t="s">
        <v>7361</v>
      </c>
      <c r="N99" s="28" t="s">
        <v>7070</v>
      </c>
      <c r="O99" s="28" t="s">
        <v>1252</v>
      </c>
      <c r="P99" s="28" t="s">
        <v>7119</v>
      </c>
      <c r="Q99" s="35">
        <v>1745</v>
      </c>
      <c r="R99" s="35"/>
      <c r="S99" s="29"/>
      <c r="T99" s="29"/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0</v>
      </c>
      <c r="AP99" s="29">
        <v>0</v>
      </c>
      <c r="AQ99" s="29">
        <v>0</v>
      </c>
      <c r="AR99" s="29">
        <v>0</v>
      </c>
      <c r="AS99" s="30">
        <v>0</v>
      </c>
      <c r="AT99" s="30">
        <v>0</v>
      </c>
      <c r="AU99" s="30">
        <v>0</v>
      </c>
      <c r="AV99" s="30">
        <v>3052</v>
      </c>
      <c r="AW99" s="30">
        <v>2779</v>
      </c>
      <c r="AX99" s="30">
        <v>96</v>
      </c>
      <c r="AY99" s="30">
        <v>0</v>
      </c>
      <c r="AZ99" s="171"/>
    </row>
    <row r="100" spans="1:52" ht="12.75" customHeight="1">
      <c r="A100" s="217">
        <v>99</v>
      </c>
      <c r="B100" s="207">
        <v>42391</v>
      </c>
      <c r="C100" s="207">
        <v>42391</v>
      </c>
      <c r="D100" s="25" t="s">
        <v>1282</v>
      </c>
      <c r="E100" s="25" t="s">
        <v>1250</v>
      </c>
      <c r="F100" s="25" t="s">
        <v>1282</v>
      </c>
      <c r="G100" s="37" t="s">
        <v>7129</v>
      </c>
      <c r="H100" s="245" t="str">
        <f>IF(G100&lt;&gt;"",LOOKUP(G100,Governorate,Data!$E$2:$E$19),"")</f>
        <v>IQ-G18</v>
      </c>
      <c r="I100" s="37" t="s">
        <v>7129</v>
      </c>
      <c r="J100" s="38" t="str">
        <f ca="1">IF(I100&lt;&gt;"",LOOKUP(I100,District2,Data!$P$2:$P$19),"")</f>
        <v>IQ-D008</v>
      </c>
      <c r="K100" s="58"/>
      <c r="L100" s="28" t="s">
        <v>7110</v>
      </c>
      <c r="M100" s="37" t="s">
        <v>7112</v>
      </c>
      <c r="N100" s="28" t="s">
        <v>7070</v>
      </c>
      <c r="O100" s="28" t="s">
        <v>1252</v>
      </c>
      <c r="P100" s="28" t="s">
        <v>7119</v>
      </c>
      <c r="Q100" s="29">
        <v>372</v>
      </c>
      <c r="R100" s="218">
        <v>372</v>
      </c>
      <c r="S100" s="29"/>
      <c r="T100" s="29"/>
      <c r="U100" s="29">
        <v>2232</v>
      </c>
      <c r="V100" s="29">
        <v>0</v>
      </c>
      <c r="W100" s="29">
        <v>0</v>
      </c>
      <c r="X100" s="29">
        <v>0</v>
      </c>
      <c r="Y100" s="29">
        <v>372</v>
      </c>
      <c r="Z100" s="29">
        <v>0</v>
      </c>
      <c r="AA100" s="29">
        <v>0</v>
      </c>
      <c r="AB100" s="29">
        <v>0</v>
      </c>
      <c r="AC100" s="29">
        <v>0</v>
      </c>
      <c r="AD100" s="29">
        <v>0</v>
      </c>
      <c r="AE100" s="29">
        <v>2232</v>
      </c>
      <c r="AF100" s="29">
        <v>0</v>
      </c>
      <c r="AG100" s="29">
        <v>0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0</v>
      </c>
      <c r="AP100" s="29">
        <v>0</v>
      </c>
      <c r="AQ100" s="29">
        <v>0</v>
      </c>
      <c r="AR100" s="29">
        <v>0</v>
      </c>
      <c r="AS100" s="30">
        <v>372</v>
      </c>
      <c r="AT100" s="33">
        <v>0</v>
      </c>
      <c r="AU100" s="33">
        <v>372</v>
      </c>
      <c r="AV100" s="33">
        <v>0</v>
      </c>
      <c r="AW100" s="33">
        <v>0</v>
      </c>
      <c r="AX100" s="33">
        <v>0</v>
      </c>
      <c r="AY100" s="33">
        <v>0</v>
      </c>
      <c r="AZ100" s="173"/>
    </row>
    <row r="101" spans="1:52" ht="12.75" customHeight="1">
      <c r="A101" s="217">
        <v>100</v>
      </c>
      <c r="B101" s="207">
        <v>42391</v>
      </c>
      <c r="C101" s="207">
        <v>42391</v>
      </c>
      <c r="D101" s="25" t="s">
        <v>1282</v>
      </c>
      <c r="E101" s="25" t="s">
        <v>1250</v>
      </c>
      <c r="F101" s="25" t="s">
        <v>1282</v>
      </c>
      <c r="G101" s="37" t="s">
        <v>7129</v>
      </c>
      <c r="H101" s="245" t="str">
        <f>IF(G101&lt;&gt;"",LOOKUP(G101,Governorate,Data!$E$2:$E$19),"")</f>
        <v>IQ-G18</v>
      </c>
      <c r="I101" s="37" t="s">
        <v>7129</v>
      </c>
      <c r="J101" s="38" t="str">
        <f ca="1">IF(I101&lt;&gt;"",LOOKUP(I101,District2,Data!$P$2:$P$19),"")</f>
        <v>IQ-D008</v>
      </c>
      <c r="K101" s="58"/>
      <c r="L101" s="28" t="s">
        <v>7110</v>
      </c>
      <c r="M101" s="37" t="s">
        <v>7112</v>
      </c>
      <c r="N101" s="28" t="s">
        <v>7070</v>
      </c>
      <c r="O101" s="28" t="s">
        <v>1252</v>
      </c>
      <c r="P101" s="28" t="s">
        <v>7119</v>
      </c>
      <c r="Q101" s="29">
        <v>365</v>
      </c>
      <c r="R101" s="218">
        <v>365</v>
      </c>
      <c r="S101" s="29"/>
      <c r="T101" s="29"/>
      <c r="U101" s="29">
        <v>2190</v>
      </c>
      <c r="V101" s="29">
        <v>0</v>
      </c>
      <c r="W101" s="29">
        <v>0</v>
      </c>
      <c r="X101" s="29">
        <v>0</v>
      </c>
      <c r="Y101" s="29">
        <v>365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2190</v>
      </c>
      <c r="AF101" s="29">
        <v>0</v>
      </c>
      <c r="AG101" s="29">
        <v>0</v>
      </c>
      <c r="AH101" s="29">
        <v>0</v>
      </c>
      <c r="AI101" s="29">
        <v>0</v>
      </c>
      <c r="AJ101" s="29">
        <v>0</v>
      </c>
      <c r="AK101" s="29">
        <v>0</v>
      </c>
      <c r="AL101" s="29">
        <v>0</v>
      </c>
      <c r="AM101" s="29">
        <v>0</v>
      </c>
      <c r="AN101" s="29">
        <v>0</v>
      </c>
      <c r="AO101" s="29">
        <v>0</v>
      </c>
      <c r="AP101" s="29">
        <v>0</v>
      </c>
      <c r="AQ101" s="29">
        <v>0</v>
      </c>
      <c r="AR101" s="29">
        <v>0</v>
      </c>
      <c r="AS101" s="30">
        <v>365</v>
      </c>
      <c r="AT101" s="33">
        <v>0</v>
      </c>
      <c r="AU101" s="33">
        <v>365</v>
      </c>
      <c r="AV101" s="33">
        <v>0</v>
      </c>
      <c r="AW101" s="33">
        <v>0</v>
      </c>
      <c r="AX101" s="33">
        <v>0</v>
      </c>
      <c r="AY101" s="33">
        <v>0</v>
      </c>
      <c r="AZ101" s="173"/>
    </row>
    <row r="102" spans="1:52" ht="12.75" customHeight="1">
      <c r="A102" s="217">
        <v>101</v>
      </c>
      <c r="B102" s="207">
        <v>42391</v>
      </c>
      <c r="C102" s="207">
        <v>42391</v>
      </c>
      <c r="D102" s="25" t="s">
        <v>1282</v>
      </c>
      <c r="E102" s="25" t="s">
        <v>1250</v>
      </c>
      <c r="F102" s="25" t="s">
        <v>1282</v>
      </c>
      <c r="G102" s="37" t="s">
        <v>7129</v>
      </c>
      <c r="H102" s="245" t="str">
        <f>IF(G102&lt;&gt;"",LOOKUP(G102,Governorate,Data!$E$2:$E$19),"")</f>
        <v>IQ-G18</v>
      </c>
      <c r="I102" s="37" t="s">
        <v>7129</v>
      </c>
      <c r="J102" s="38" t="str">
        <f ca="1">IF(I102&lt;&gt;"",LOOKUP(I102,District2,Data!$P$2:$P$19),"")</f>
        <v>IQ-D008</v>
      </c>
      <c r="K102" s="58"/>
      <c r="L102" s="28" t="s">
        <v>7110</v>
      </c>
      <c r="M102" s="37" t="s">
        <v>7112</v>
      </c>
      <c r="N102" s="28" t="s">
        <v>7070</v>
      </c>
      <c r="O102" s="28" t="s">
        <v>1252</v>
      </c>
      <c r="P102" s="28" t="s">
        <v>7119</v>
      </c>
      <c r="Q102" s="29">
        <v>327</v>
      </c>
      <c r="R102" s="218">
        <v>327</v>
      </c>
      <c r="S102" s="29"/>
      <c r="T102" s="29"/>
      <c r="U102" s="29">
        <v>1962</v>
      </c>
      <c r="V102" s="29">
        <v>0</v>
      </c>
      <c r="W102" s="29">
        <v>0</v>
      </c>
      <c r="X102" s="29">
        <v>0</v>
      </c>
      <c r="Y102" s="29">
        <v>327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1962</v>
      </c>
      <c r="AF102" s="29">
        <v>0</v>
      </c>
      <c r="AG102" s="29">
        <v>0</v>
      </c>
      <c r="AH102" s="29">
        <v>0</v>
      </c>
      <c r="AI102" s="29">
        <v>0</v>
      </c>
      <c r="AJ102" s="29">
        <v>0</v>
      </c>
      <c r="AK102" s="29">
        <v>0</v>
      </c>
      <c r="AL102" s="29">
        <v>0</v>
      </c>
      <c r="AM102" s="29">
        <v>0</v>
      </c>
      <c r="AN102" s="29">
        <v>0</v>
      </c>
      <c r="AO102" s="29">
        <v>0</v>
      </c>
      <c r="AP102" s="29">
        <v>0</v>
      </c>
      <c r="AQ102" s="29">
        <v>0</v>
      </c>
      <c r="AR102" s="29">
        <v>0</v>
      </c>
      <c r="AS102" s="30">
        <v>327</v>
      </c>
      <c r="AT102" s="33">
        <v>0</v>
      </c>
      <c r="AU102" s="33">
        <v>327</v>
      </c>
      <c r="AV102" s="33">
        <v>0</v>
      </c>
      <c r="AW102" s="33">
        <v>0</v>
      </c>
      <c r="AX102" s="33">
        <v>0</v>
      </c>
      <c r="AY102" s="33">
        <v>0</v>
      </c>
      <c r="AZ102" s="173"/>
    </row>
    <row r="103" spans="1:52" ht="12.75" customHeight="1">
      <c r="A103" s="217">
        <v>102</v>
      </c>
      <c r="B103" s="27">
        <v>42389</v>
      </c>
      <c r="C103" s="27">
        <v>42392</v>
      </c>
      <c r="D103" s="32" t="s">
        <v>1259</v>
      </c>
      <c r="E103" s="28" t="s">
        <v>1249</v>
      </c>
      <c r="F103" s="28" t="s">
        <v>1259</v>
      </c>
      <c r="G103" s="28" t="s">
        <v>7136</v>
      </c>
      <c r="H103" s="245" t="str">
        <f>IF(G103&lt;&gt;"",LOOKUP(G103,Governorate,Data!$E$2:$E$19),"")</f>
        <v>IQ-G08</v>
      </c>
      <c r="I103" s="98"/>
      <c r="J103" s="38" t="str">
        <f>IF(I103&lt;&gt;"",LOOKUP(I103,District2,Data!$P$2:$P$19),"")</f>
        <v/>
      </c>
      <c r="K103" s="58" t="s">
        <v>1176</v>
      </c>
      <c r="L103" s="28" t="s">
        <v>7111</v>
      </c>
      <c r="M103" s="157" t="s">
        <v>7361</v>
      </c>
      <c r="N103" s="28" t="s">
        <v>7070</v>
      </c>
      <c r="O103" s="28" t="s">
        <v>1252</v>
      </c>
      <c r="P103" s="28" t="s">
        <v>7119</v>
      </c>
      <c r="Q103" s="35">
        <v>1580</v>
      </c>
      <c r="R103" s="35"/>
      <c r="S103" s="29"/>
      <c r="T103" s="29"/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0</v>
      </c>
      <c r="AF103" s="29">
        <v>0</v>
      </c>
      <c r="AG103" s="29">
        <v>0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0</v>
      </c>
      <c r="AP103" s="29">
        <v>0</v>
      </c>
      <c r="AQ103" s="29">
        <v>0</v>
      </c>
      <c r="AR103" s="29">
        <v>0</v>
      </c>
      <c r="AS103" s="30">
        <v>0</v>
      </c>
      <c r="AT103" s="30">
        <v>0</v>
      </c>
      <c r="AU103" s="30">
        <v>0</v>
      </c>
      <c r="AV103" s="30">
        <v>2439</v>
      </c>
      <c r="AW103" s="30">
        <v>2537</v>
      </c>
      <c r="AX103" s="30">
        <v>77</v>
      </c>
      <c r="AY103" s="30">
        <v>0</v>
      </c>
      <c r="AZ103" s="171"/>
    </row>
    <row r="104" spans="1:52" ht="12.75" customHeight="1">
      <c r="A104" s="217">
        <v>103</v>
      </c>
      <c r="B104" s="47">
        <v>42393</v>
      </c>
      <c r="C104" s="47">
        <v>42393</v>
      </c>
      <c r="D104" s="32" t="s">
        <v>1312</v>
      </c>
      <c r="E104" s="28" t="s">
        <v>1250</v>
      </c>
      <c r="F104" s="28" t="s">
        <v>1312</v>
      </c>
      <c r="G104" s="28" t="s">
        <v>7129</v>
      </c>
      <c r="H104" s="245" t="str">
        <f>IF(G104&lt;&gt;"",LOOKUP(G104,Governorate,Data!$E$2:$E$19),"")</f>
        <v>IQ-G18</v>
      </c>
      <c r="I104" s="28" t="s">
        <v>7210</v>
      </c>
      <c r="J104" s="38" t="str">
        <f ca="1">IF(I104&lt;&gt;"",LOOKUP(I104,District2,Data!$P$2:$P$19),"")</f>
        <v>IQ-D008</v>
      </c>
      <c r="K104" s="58"/>
      <c r="L104" s="28" t="s">
        <v>7110</v>
      </c>
      <c r="M104" s="28" t="s">
        <v>7112</v>
      </c>
      <c r="N104" s="28" t="s">
        <v>7070</v>
      </c>
      <c r="O104" s="28" t="s">
        <v>1252</v>
      </c>
      <c r="P104" s="28" t="s">
        <v>7119</v>
      </c>
      <c r="Q104" s="29">
        <v>200</v>
      </c>
      <c r="R104" s="29">
        <v>200</v>
      </c>
      <c r="S104" s="29"/>
      <c r="T104" s="29"/>
      <c r="U104" s="29">
        <v>1200</v>
      </c>
      <c r="V104" s="29">
        <v>0</v>
      </c>
      <c r="W104" s="29">
        <v>200</v>
      </c>
      <c r="X104" s="29">
        <v>200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600</v>
      </c>
      <c r="AE104" s="29">
        <v>0</v>
      </c>
      <c r="AF104" s="29">
        <v>0</v>
      </c>
      <c r="AG104" s="29">
        <v>0</v>
      </c>
      <c r="AH104" s="29">
        <v>0</v>
      </c>
      <c r="AI104" s="29">
        <v>0</v>
      </c>
      <c r="AJ104" s="29">
        <v>0</v>
      </c>
      <c r="AK104" s="29">
        <v>0</v>
      </c>
      <c r="AL104" s="29">
        <v>0</v>
      </c>
      <c r="AM104" s="29">
        <v>0</v>
      </c>
      <c r="AN104" s="29">
        <v>0</v>
      </c>
      <c r="AO104" s="29">
        <v>0</v>
      </c>
      <c r="AP104" s="29">
        <v>0</v>
      </c>
      <c r="AQ104" s="29">
        <v>0</v>
      </c>
      <c r="AR104" s="29">
        <v>0</v>
      </c>
      <c r="AS104" s="30">
        <v>0</v>
      </c>
      <c r="AT104" s="33">
        <v>200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173"/>
    </row>
    <row r="105" spans="1:52" ht="12.75" customHeight="1">
      <c r="A105" s="217">
        <v>104</v>
      </c>
      <c r="B105" s="47">
        <v>42393</v>
      </c>
      <c r="C105" s="47">
        <v>42393</v>
      </c>
      <c r="D105" s="32" t="s">
        <v>1312</v>
      </c>
      <c r="E105" s="28" t="s">
        <v>1250</v>
      </c>
      <c r="F105" s="28" t="s">
        <v>1312</v>
      </c>
      <c r="G105" s="28" t="s">
        <v>7135</v>
      </c>
      <c r="H105" s="245" t="str">
        <f>IF(G105&lt;&gt;"",LOOKUP(G105,Governorate,Data!$E$2:$E$19),"")</f>
        <v>IQ-G07</v>
      </c>
      <c r="I105" s="28" t="s">
        <v>7208</v>
      </c>
      <c r="J105" s="38" t="str">
        <f ca="1">IF(I105&lt;&gt;"",LOOKUP(I105,District2,Data!$P$2:$P$19),"")</f>
        <v>IQ-D093</v>
      </c>
      <c r="K105" s="58"/>
      <c r="L105" s="28" t="s">
        <v>7110</v>
      </c>
      <c r="M105" s="28" t="s">
        <v>7112</v>
      </c>
      <c r="N105" s="28" t="s">
        <v>7070</v>
      </c>
      <c r="O105" s="28" t="s">
        <v>1252</v>
      </c>
      <c r="P105" s="28" t="s">
        <v>7119</v>
      </c>
      <c r="Q105" s="29">
        <v>25</v>
      </c>
      <c r="R105" s="29">
        <v>25</v>
      </c>
      <c r="S105" s="29"/>
      <c r="T105" s="29"/>
      <c r="U105" s="29">
        <v>150</v>
      </c>
      <c r="V105" s="29">
        <v>0</v>
      </c>
      <c r="W105" s="29">
        <v>25</v>
      </c>
      <c r="X105" s="29">
        <v>25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75</v>
      </c>
      <c r="AE105" s="29">
        <v>0</v>
      </c>
      <c r="AF105" s="29">
        <v>0</v>
      </c>
      <c r="AG105" s="29">
        <v>0</v>
      </c>
      <c r="AH105" s="29">
        <v>0</v>
      </c>
      <c r="AI105" s="29">
        <v>0</v>
      </c>
      <c r="AJ105" s="29">
        <v>0</v>
      </c>
      <c r="AK105" s="29">
        <v>0</v>
      </c>
      <c r="AL105" s="29">
        <v>0</v>
      </c>
      <c r="AM105" s="29">
        <v>0</v>
      </c>
      <c r="AN105" s="29">
        <v>0</v>
      </c>
      <c r="AO105" s="29">
        <v>0</v>
      </c>
      <c r="AP105" s="29">
        <v>0</v>
      </c>
      <c r="AQ105" s="29">
        <v>0</v>
      </c>
      <c r="AR105" s="29">
        <v>0</v>
      </c>
      <c r="AS105" s="30">
        <v>0</v>
      </c>
      <c r="AT105" s="33">
        <v>25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173"/>
    </row>
    <row r="106" spans="1:52" ht="12.75" customHeight="1">
      <c r="A106" s="217">
        <v>105</v>
      </c>
      <c r="B106" s="47">
        <v>42393</v>
      </c>
      <c r="C106" s="47">
        <v>42393</v>
      </c>
      <c r="D106" s="32" t="s">
        <v>1312</v>
      </c>
      <c r="E106" s="28" t="s">
        <v>1250</v>
      </c>
      <c r="F106" s="28" t="s">
        <v>1312</v>
      </c>
      <c r="G106" s="28" t="s">
        <v>7145</v>
      </c>
      <c r="H106" s="245" t="str">
        <f>IF(G106&lt;&gt;"",LOOKUP(G106,Governorate,Data!$E$2:$E$19),"")</f>
        <v>IQ-G16</v>
      </c>
      <c r="I106" s="28" t="s">
        <v>7211</v>
      </c>
      <c r="J106" s="38" t="str">
        <f ca="1">IF(I106&lt;&gt;"",LOOKUP(I106,District2,Data!$P$2:$P$19),"")</f>
        <v>IQ-D109</v>
      </c>
      <c r="K106" s="58"/>
      <c r="L106" s="28" t="s">
        <v>7110</v>
      </c>
      <c r="M106" s="28" t="s">
        <v>7112</v>
      </c>
      <c r="N106" s="28" t="s">
        <v>7070</v>
      </c>
      <c r="O106" s="28" t="s">
        <v>1252</v>
      </c>
      <c r="P106" s="28" t="s">
        <v>7119</v>
      </c>
      <c r="Q106" s="29">
        <v>800</v>
      </c>
      <c r="R106" s="29">
        <v>800</v>
      </c>
      <c r="S106" s="29"/>
      <c r="T106" s="29"/>
      <c r="U106" s="29">
        <v>4800</v>
      </c>
      <c r="V106" s="29">
        <v>0</v>
      </c>
      <c r="W106" s="29">
        <v>800</v>
      </c>
      <c r="X106" s="29">
        <v>800</v>
      </c>
      <c r="Y106" s="29">
        <v>800</v>
      </c>
      <c r="Z106" s="29">
        <v>0</v>
      </c>
      <c r="AA106" s="29">
        <v>0</v>
      </c>
      <c r="AB106" s="29">
        <v>0</v>
      </c>
      <c r="AC106" s="29">
        <v>0</v>
      </c>
      <c r="AD106" s="29">
        <v>0</v>
      </c>
      <c r="AE106" s="29">
        <v>0</v>
      </c>
      <c r="AF106" s="29">
        <v>0</v>
      </c>
      <c r="AG106" s="29">
        <v>0</v>
      </c>
      <c r="AH106" s="29">
        <v>0</v>
      </c>
      <c r="AI106" s="29">
        <v>0</v>
      </c>
      <c r="AJ106" s="29">
        <v>0</v>
      </c>
      <c r="AK106" s="29">
        <v>0</v>
      </c>
      <c r="AL106" s="29">
        <v>0</v>
      </c>
      <c r="AM106" s="29">
        <v>0</v>
      </c>
      <c r="AN106" s="29">
        <v>0</v>
      </c>
      <c r="AO106" s="29">
        <v>0</v>
      </c>
      <c r="AP106" s="29">
        <v>0</v>
      </c>
      <c r="AQ106" s="29">
        <v>0</v>
      </c>
      <c r="AR106" s="29">
        <v>0</v>
      </c>
      <c r="AS106" s="30">
        <v>0</v>
      </c>
      <c r="AT106" s="33">
        <v>800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173"/>
    </row>
    <row r="107" spans="1:52" ht="12.75" customHeight="1">
      <c r="A107" s="217">
        <v>106</v>
      </c>
      <c r="B107" s="47">
        <v>42393</v>
      </c>
      <c r="C107" s="47">
        <v>42393</v>
      </c>
      <c r="D107" s="32" t="s">
        <v>1312</v>
      </c>
      <c r="E107" s="28" t="s">
        <v>1250</v>
      </c>
      <c r="F107" s="28" t="s">
        <v>1312</v>
      </c>
      <c r="G107" s="28" t="s">
        <v>7141</v>
      </c>
      <c r="H107" s="245" t="str">
        <f>IF(G107&lt;&gt;"",LOOKUP(G107,Governorate,Data!$E$2:$E$19),"")</f>
        <v>IQ-G12</v>
      </c>
      <c r="I107" s="28" t="s">
        <v>7206</v>
      </c>
      <c r="J107" s="38" t="str">
        <f ca="1">IF(I107&lt;&gt;"",LOOKUP(I107,District2,Data!$P$2:$P$19),"")</f>
        <v>IQ-D072</v>
      </c>
      <c r="K107" s="58"/>
      <c r="L107" s="28" t="s">
        <v>7110</v>
      </c>
      <c r="M107" s="28" t="s">
        <v>7112</v>
      </c>
      <c r="N107" s="28" t="s">
        <v>7070</v>
      </c>
      <c r="O107" s="28" t="s">
        <v>1252</v>
      </c>
      <c r="P107" s="28" t="s">
        <v>7119</v>
      </c>
      <c r="Q107" s="29">
        <v>253</v>
      </c>
      <c r="R107" s="29">
        <v>253</v>
      </c>
      <c r="S107" s="29"/>
      <c r="T107" s="29"/>
      <c r="U107" s="29">
        <v>1518</v>
      </c>
      <c r="V107" s="29">
        <v>0</v>
      </c>
      <c r="W107" s="29">
        <v>253</v>
      </c>
      <c r="X107" s="29">
        <v>253</v>
      </c>
      <c r="Y107" s="29">
        <v>253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29">
        <v>0</v>
      </c>
      <c r="AJ107" s="29">
        <v>0</v>
      </c>
      <c r="AK107" s="29">
        <v>0</v>
      </c>
      <c r="AL107" s="29">
        <v>0</v>
      </c>
      <c r="AM107" s="29">
        <v>0</v>
      </c>
      <c r="AN107" s="29">
        <v>0</v>
      </c>
      <c r="AO107" s="29">
        <v>0</v>
      </c>
      <c r="AP107" s="29">
        <v>0</v>
      </c>
      <c r="AQ107" s="29">
        <v>0</v>
      </c>
      <c r="AR107" s="29">
        <v>0</v>
      </c>
      <c r="AS107" s="30">
        <v>0</v>
      </c>
      <c r="AT107" s="33">
        <v>253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173"/>
    </row>
    <row r="108" spans="1:52" ht="12.75" customHeight="1">
      <c r="A108" s="217">
        <v>107</v>
      </c>
      <c r="B108" s="47">
        <v>42393</v>
      </c>
      <c r="C108" s="47">
        <v>42393</v>
      </c>
      <c r="D108" s="32" t="s">
        <v>1312</v>
      </c>
      <c r="E108" s="28" t="s">
        <v>1250</v>
      </c>
      <c r="F108" s="28" t="s">
        <v>1312</v>
      </c>
      <c r="G108" s="28" t="s">
        <v>7140</v>
      </c>
      <c r="H108" s="245" t="str">
        <f>IF(G108&lt;&gt;"",LOOKUP(G108,Governorate,Data!$E$2:$E$19),"")</f>
        <v>IQ-G01</v>
      </c>
      <c r="I108" s="28" t="s">
        <v>7147</v>
      </c>
      <c r="J108" s="38" t="str">
        <f ca="1">IF(I108&lt;&gt;"",LOOKUP(I108,District2,Data!$P$2:$P$19),"")</f>
        <v>IQ-D002</v>
      </c>
      <c r="K108" s="58"/>
      <c r="L108" s="28" t="s">
        <v>7110</v>
      </c>
      <c r="M108" s="28" t="s">
        <v>7112</v>
      </c>
      <c r="N108" s="28" t="s">
        <v>7070</v>
      </c>
      <c r="O108" s="28" t="s">
        <v>1252</v>
      </c>
      <c r="P108" s="28" t="s">
        <v>7119</v>
      </c>
      <c r="Q108" s="29">
        <v>100</v>
      </c>
      <c r="R108" s="29">
        <v>100</v>
      </c>
      <c r="S108" s="29"/>
      <c r="T108" s="29"/>
      <c r="U108" s="29">
        <v>600</v>
      </c>
      <c r="V108" s="29">
        <v>0</v>
      </c>
      <c r="W108" s="29">
        <v>100</v>
      </c>
      <c r="X108" s="29">
        <v>100</v>
      </c>
      <c r="Y108" s="29">
        <v>100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29">
        <v>0</v>
      </c>
      <c r="AJ108" s="29">
        <v>0</v>
      </c>
      <c r="AK108" s="29">
        <v>0</v>
      </c>
      <c r="AL108" s="29">
        <v>0</v>
      </c>
      <c r="AM108" s="29">
        <v>0</v>
      </c>
      <c r="AN108" s="29">
        <v>0</v>
      </c>
      <c r="AO108" s="29">
        <v>0</v>
      </c>
      <c r="AP108" s="29">
        <v>0</v>
      </c>
      <c r="AQ108" s="29">
        <v>0</v>
      </c>
      <c r="AR108" s="29">
        <v>0</v>
      </c>
      <c r="AS108" s="30">
        <v>0</v>
      </c>
      <c r="AT108" s="33">
        <v>100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173"/>
    </row>
    <row r="109" spans="1:52" ht="12.75" customHeight="1">
      <c r="A109" s="217">
        <v>108</v>
      </c>
      <c r="B109" s="47">
        <v>42393</v>
      </c>
      <c r="C109" s="47">
        <v>42393</v>
      </c>
      <c r="D109" s="32" t="s">
        <v>1312</v>
      </c>
      <c r="E109" s="28" t="s">
        <v>1250</v>
      </c>
      <c r="F109" s="28" t="s">
        <v>1312</v>
      </c>
      <c r="G109" s="28" t="s">
        <v>7140</v>
      </c>
      <c r="H109" s="245" t="str">
        <f>IF(G109&lt;&gt;"",LOOKUP(G109,Governorate,Data!$E$2:$E$19),"")</f>
        <v>IQ-G01</v>
      </c>
      <c r="I109" s="28" t="s">
        <v>7147</v>
      </c>
      <c r="J109" s="38" t="str">
        <f ca="1">IF(I109&lt;&gt;"",LOOKUP(I109,District2,Data!$P$2:$P$19),"")</f>
        <v>IQ-D002</v>
      </c>
      <c r="K109" s="58"/>
      <c r="L109" s="28" t="s">
        <v>7110</v>
      </c>
      <c r="M109" s="28" t="s">
        <v>7112</v>
      </c>
      <c r="N109" s="28" t="s">
        <v>7070</v>
      </c>
      <c r="O109" s="28" t="s">
        <v>1252</v>
      </c>
      <c r="P109" s="28" t="s">
        <v>7119</v>
      </c>
      <c r="Q109" s="29">
        <v>530</v>
      </c>
      <c r="R109" s="29">
        <v>530</v>
      </c>
      <c r="S109" s="29"/>
      <c r="T109" s="29"/>
      <c r="U109" s="29">
        <v>3180</v>
      </c>
      <c r="V109" s="29">
        <v>0</v>
      </c>
      <c r="W109" s="29">
        <v>530</v>
      </c>
      <c r="X109" s="29">
        <v>530</v>
      </c>
      <c r="Y109" s="29">
        <v>530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29">
        <v>0</v>
      </c>
      <c r="AJ109" s="29">
        <v>0</v>
      </c>
      <c r="AK109" s="29">
        <v>0</v>
      </c>
      <c r="AL109" s="29">
        <v>0</v>
      </c>
      <c r="AM109" s="29">
        <v>0</v>
      </c>
      <c r="AN109" s="29">
        <v>0</v>
      </c>
      <c r="AO109" s="29">
        <v>0</v>
      </c>
      <c r="AP109" s="29">
        <v>0</v>
      </c>
      <c r="AQ109" s="29">
        <v>0</v>
      </c>
      <c r="AR109" s="29">
        <v>0</v>
      </c>
      <c r="AS109" s="30">
        <v>0</v>
      </c>
      <c r="AT109" s="33">
        <v>530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173"/>
    </row>
    <row r="110" spans="1:52" ht="12.75" customHeight="1">
      <c r="A110" s="217">
        <v>109</v>
      </c>
      <c r="B110" s="47">
        <v>42393</v>
      </c>
      <c r="C110" s="47">
        <v>42393</v>
      </c>
      <c r="D110" s="32" t="s">
        <v>1312</v>
      </c>
      <c r="E110" s="28" t="s">
        <v>1250</v>
      </c>
      <c r="F110" s="28" t="s">
        <v>1312</v>
      </c>
      <c r="G110" s="28" t="s">
        <v>7140</v>
      </c>
      <c r="H110" s="245" t="str">
        <f>IF(G110&lt;&gt;"",LOOKUP(G110,Governorate,Data!$E$2:$E$19),"")</f>
        <v>IQ-G01</v>
      </c>
      <c r="I110" s="28" t="s">
        <v>7147</v>
      </c>
      <c r="J110" s="38" t="str">
        <f ca="1">IF(I110&lt;&gt;"",LOOKUP(I110,District2,Data!$P$2:$P$19),"")</f>
        <v>IQ-D002</v>
      </c>
      <c r="K110" s="58"/>
      <c r="L110" s="28" t="s">
        <v>7110</v>
      </c>
      <c r="M110" s="28" t="s">
        <v>7112</v>
      </c>
      <c r="N110" s="28" t="s">
        <v>7070</v>
      </c>
      <c r="O110" s="28" t="s">
        <v>1252</v>
      </c>
      <c r="P110" s="28" t="s">
        <v>7119</v>
      </c>
      <c r="Q110" s="29">
        <v>130</v>
      </c>
      <c r="R110" s="29">
        <v>130</v>
      </c>
      <c r="S110" s="29"/>
      <c r="T110" s="29"/>
      <c r="U110" s="29">
        <v>780</v>
      </c>
      <c r="V110" s="29">
        <v>0</v>
      </c>
      <c r="W110" s="29">
        <v>130</v>
      </c>
      <c r="X110" s="29">
        <v>130</v>
      </c>
      <c r="Y110" s="29">
        <v>130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29">
        <v>0</v>
      </c>
      <c r="AF110" s="29">
        <v>0</v>
      </c>
      <c r="AG110" s="29">
        <v>0</v>
      </c>
      <c r="AH110" s="29">
        <v>0</v>
      </c>
      <c r="AI110" s="29">
        <v>0</v>
      </c>
      <c r="AJ110" s="29">
        <v>0</v>
      </c>
      <c r="AK110" s="29">
        <v>0</v>
      </c>
      <c r="AL110" s="29">
        <v>0</v>
      </c>
      <c r="AM110" s="29">
        <v>0</v>
      </c>
      <c r="AN110" s="29">
        <v>0</v>
      </c>
      <c r="AO110" s="29">
        <v>0</v>
      </c>
      <c r="AP110" s="29">
        <v>0</v>
      </c>
      <c r="AQ110" s="29">
        <v>0</v>
      </c>
      <c r="AR110" s="29">
        <v>0</v>
      </c>
      <c r="AS110" s="30">
        <v>0</v>
      </c>
      <c r="AT110" s="33">
        <v>130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173"/>
    </row>
    <row r="111" spans="1:52" ht="12.75" customHeight="1">
      <c r="A111" s="217">
        <v>110</v>
      </c>
      <c r="B111" s="47">
        <v>42393</v>
      </c>
      <c r="C111" s="47">
        <v>42393</v>
      </c>
      <c r="D111" s="32" t="s">
        <v>1312</v>
      </c>
      <c r="E111" s="28" t="s">
        <v>1250</v>
      </c>
      <c r="F111" s="28" t="s">
        <v>1312</v>
      </c>
      <c r="G111" s="28" t="s">
        <v>7140</v>
      </c>
      <c r="H111" s="245" t="str">
        <f>IF(G111&lt;&gt;"",LOOKUP(G111,Governorate,Data!$E$2:$E$19),"")</f>
        <v>IQ-G01</v>
      </c>
      <c r="I111" s="28" t="s">
        <v>7147</v>
      </c>
      <c r="J111" s="38" t="str">
        <f ca="1">IF(I111&lt;&gt;"",LOOKUP(I111,District2,Data!$P$2:$P$19),"")</f>
        <v>IQ-D002</v>
      </c>
      <c r="K111" s="58"/>
      <c r="L111" s="28" t="s">
        <v>7110</v>
      </c>
      <c r="M111" s="28" t="s">
        <v>7112</v>
      </c>
      <c r="N111" s="28" t="s">
        <v>7070</v>
      </c>
      <c r="O111" s="28" t="s">
        <v>1252</v>
      </c>
      <c r="P111" s="28" t="s">
        <v>7119</v>
      </c>
      <c r="Q111" s="29">
        <v>180</v>
      </c>
      <c r="R111" s="29">
        <v>180</v>
      </c>
      <c r="S111" s="29"/>
      <c r="T111" s="29"/>
      <c r="U111" s="29">
        <v>1080</v>
      </c>
      <c r="V111" s="29">
        <v>0</v>
      </c>
      <c r="W111" s="29">
        <v>180</v>
      </c>
      <c r="X111" s="29">
        <v>180</v>
      </c>
      <c r="Y111" s="29">
        <v>180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30">
        <v>0</v>
      </c>
      <c r="AT111" s="33">
        <v>180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173"/>
    </row>
    <row r="112" spans="1:52" ht="12.75" customHeight="1">
      <c r="A112" s="217">
        <v>111</v>
      </c>
      <c r="B112" s="47">
        <v>42393</v>
      </c>
      <c r="C112" s="47">
        <v>42393</v>
      </c>
      <c r="D112" s="32" t="s">
        <v>1312</v>
      </c>
      <c r="E112" s="28" t="s">
        <v>1250</v>
      </c>
      <c r="F112" s="28" t="s">
        <v>1312</v>
      </c>
      <c r="G112" s="28" t="s">
        <v>7140</v>
      </c>
      <c r="H112" s="245" t="str">
        <f>IF(G112&lt;&gt;"",LOOKUP(G112,Governorate,Data!$E$2:$E$19),"")</f>
        <v>IQ-G01</v>
      </c>
      <c r="I112" s="28" t="s">
        <v>7147</v>
      </c>
      <c r="J112" s="38" t="str">
        <f ca="1">IF(I112&lt;&gt;"",LOOKUP(I112,District2,Data!$P$2:$P$19),"")</f>
        <v>IQ-D002</v>
      </c>
      <c r="K112" s="58"/>
      <c r="L112" s="28" t="s">
        <v>7110</v>
      </c>
      <c r="M112" s="28" t="s">
        <v>7112</v>
      </c>
      <c r="N112" s="28" t="s">
        <v>7070</v>
      </c>
      <c r="O112" s="28" t="s">
        <v>1252</v>
      </c>
      <c r="P112" s="28" t="s">
        <v>7119</v>
      </c>
      <c r="Q112" s="29">
        <v>100</v>
      </c>
      <c r="R112" s="29">
        <v>100</v>
      </c>
      <c r="S112" s="29"/>
      <c r="T112" s="29"/>
      <c r="U112" s="29">
        <v>600</v>
      </c>
      <c r="V112" s="29">
        <v>0</v>
      </c>
      <c r="W112" s="29">
        <v>100</v>
      </c>
      <c r="X112" s="29">
        <v>100</v>
      </c>
      <c r="Y112" s="29">
        <v>100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29">
        <v>0</v>
      </c>
      <c r="AF112" s="29">
        <v>0</v>
      </c>
      <c r="AG112" s="29">
        <v>0</v>
      </c>
      <c r="AH112" s="29">
        <v>0</v>
      </c>
      <c r="AI112" s="29">
        <v>0</v>
      </c>
      <c r="AJ112" s="29">
        <v>0</v>
      </c>
      <c r="AK112" s="29">
        <v>0</v>
      </c>
      <c r="AL112" s="29">
        <v>0</v>
      </c>
      <c r="AM112" s="29">
        <v>0</v>
      </c>
      <c r="AN112" s="29">
        <v>0</v>
      </c>
      <c r="AO112" s="29">
        <v>0</v>
      </c>
      <c r="AP112" s="29">
        <v>0</v>
      </c>
      <c r="AQ112" s="29">
        <v>0</v>
      </c>
      <c r="AR112" s="29">
        <v>0</v>
      </c>
      <c r="AS112" s="30">
        <v>0</v>
      </c>
      <c r="AT112" s="33">
        <v>100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173"/>
    </row>
    <row r="113" spans="1:52" ht="12.75" customHeight="1">
      <c r="A113" s="217">
        <v>112</v>
      </c>
      <c r="B113" s="47">
        <v>42393</v>
      </c>
      <c r="C113" s="47">
        <v>42393</v>
      </c>
      <c r="D113" s="32" t="s">
        <v>1312</v>
      </c>
      <c r="E113" s="28" t="s">
        <v>1250</v>
      </c>
      <c r="F113" s="28" t="s">
        <v>1312</v>
      </c>
      <c r="G113" s="28" t="s">
        <v>7140</v>
      </c>
      <c r="H113" s="245" t="str">
        <f>IF(G113&lt;&gt;"",LOOKUP(G113,Governorate,Data!$E$2:$E$19),"")</f>
        <v>IQ-G01</v>
      </c>
      <c r="I113" s="28" t="s">
        <v>7147</v>
      </c>
      <c r="J113" s="38" t="str">
        <f ca="1">IF(I113&lt;&gt;"",LOOKUP(I113,District2,Data!$P$2:$P$19),"")</f>
        <v>IQ-D002</v>
      </c>
      <c r="K113" s="58"/>
      <c r="L113" s="28" t="s">
        <v>7110</v>
      </c>
      <c r="M113" s="28" t="s">
        <v>7112</v>
      </c>
      <c r="N113" s="28" t="s">
        <v>7070</v>
      </c>
      <c r="O113" s="28" t="s">
        <v>1252</v>
      </c>
      <c r="P113" s="28" t="s">
        <v>7119</v>
      </c>
      <c r="Q113" s="29">
        <v>240</v>
      </c>
      <c r="R113" s="29">
        <v>240</v>
      </c>
      <c r="S113" s="29"/>
      <c r="T113" s="29"/>
      <c r="U113" s="29">
        <v>1440</v>
      </c>
      <c r="V113" s="29">
        <v>0</v>
      </c>
      <c r="W113" s="29">
        <v>240</v>
      </c>
      <c r="X113" s="29">
        <v>240</v>
      </c>
      <c r="Y113" s="29">
        <v>240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v>0</v>
      </c>
      <c r="AF113" s="29">
        <v>0</v>
      </c>
      <c r="AG113" s="29">
        <v>0</v>
      </c>
      <c r="AH113" s="29">
        <v>0</v>
      </c>
      <c r="AI113" s="29">
        <v>0</v>
      </c>
      <c r="AJ113" s="29">
        <v>0</v>
      </c>
      <c r="AK113" s="29">
        <v>0</v>
      </c>
      <c r="AL113" s="29">
        <v>0</v>
      </c>
      <c r="AM113" s="29">
        <v>0</v>
      </c>
      <c r="AN113" s="29">
        <v>0</v>
      </c>
      <c r="AO113" s="29">
        <v>0</v>
      </c>
      <c r="AP113" s="29">
        <v>0</v>
      </c>
      <c r="AQ113" s="29">
        <v>0</v>
      </c>
      <c r="AR113" s="29">
        <v>0</v>
      </c>
      <c r="AS113" s="30">
        <v>0</v>
      </c>
      <c r="AT113" s="33">
        <v>240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173"/>
    </row>
    <row r="114" spans="1:52" ht="12.75" customHeight="1">
      <c r="A114" s="217">
        <v>113</v>
      </c>
      <c r="B114" s="47">
        <v>42393</v>
      </c>
      <c r="C114" s="47">
        <v>42393</v>
      </c>
      <c r="D114" s="32" t="s">
        <v>1312</v>
      </c>
      <c r="E114" s="28" t="s">
        <v>1250</v>
      </c>
      <c r="F114" s="28" t="s">
        <v>1312</v>
      </c>
      <c r="G114" s="28" t="s">
        <v>7140</v>
      </c>
      <c r="H114" s="245" t="str">
        <f>IF(G114&lt;&gt;"",LOOKUP(G114,Governorate,Data!$E$2:$E$19),"")</f>
        <v>IQ-G01</v>
      </c>
      <c r="I114" s="28" t="s">
        <v>7147</v>
      </c>
      <c r="J114" s="38" t="str">
        <f ca="1">IF(I114&lt;&gt;"",LOOKUP(I114,District2,Data!$P$2:$P$19),"")</f>
        <v>IQ-D002</v>
      </c>
      <c r="K114" s="58"/>
      <c r="L114" s="28" t="s">
        <v>7110</v>
      </c>
      <c r="M114" s="28" t="s">
        <v>7112</v>
      </c>
      <c r="N114" s="28" t="s">
        <v>7070</v>
      </c>
      <c r="O114" s="28" t="s">
        <v>1252</v>
      </c>
      <c r="P114" s="28" t="s">
        <v>7119</v>
      </c>
      <c r="Q114" s="29">
        <v>400</v>
      </c>
      <c r="R114" s="29">
        <v>400</v>
      </c>
      <c r="S114" s="29"/>
      <c r="T114" s="29"/>
      <c r="U114" s="29">
        <v>2400</v>
      </c>
      <c r="V114" s="29">
        <v>0</v>
      </c>
      <c r="W114" s="29">
        <v>400</v>
      </c>
      <c r="X114" s="29">
        <v>400</v>
      </c>
      <c r="Y114" s="29">
        <v>400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v>0</v>
      </c>
      <c r="AF114" s="29">
        <v>0</v>
      </c>
      <c r="AG114" s="29">
        <v>0</v>
      </c>
      <c r="AH114" s="29">
        <v>0</v>
      </c>
      <c r="AI114" s="29">
        <v>0</v>
      </c>
      <c r="AJ114" s="29">
        <v>0</v>
      </c>
      <c r="AK114" s="29">
        <v>0</v>
      </c>
      <c r="AL114" s="29">
        <v>0</v>
      </c>
      <c r="AM114" s="29">
        <v>0</v>
      </c>
      <c r="AN114" s="29">
        <v>0</v>
      </c>
      <c r="AO114" s="29">
        <v>0</v>
      </c>
      <c r="AP114" s="29">
        <v>0</v>
      </c>
      <c r="AQ114" s="29">
        <v>0</v>
      </c>
      <c r="AR114" s="29">
        <v>0</v>
      </c>
      <c r="AS114" s="30">
        <v>0</v>
      </c>
      <c r="AT114" s="33">
        <v>400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173"/>
    </row>
    <row r="115" spans="1:52" ht="12.75" customHeight="1">
      <c r="A115" s="217">
        <v>114</v>
      </c>
      <c r="B115" s="47">
        <v>42393</v>
      </c>
      <c r="C115" s="47">
        <v>42393</v>
      </c>
      <c r="D115" s="32" t="s">
        <v>1312</v>
      </c>
      <c r="E115" s="28" t="s">
        <v>1250</v>
      </c>
      <c r="F115" s="28" t="s">
        <v>1312</v>
      </c>
      <c r="G115" s="28" t="s">
        <v>7140</v>
      </c>
      <c r="H115" s="245" t="str">
        <f>IF(G115&lt;&gt;"",LOOKUP(G115,Governorate,Data!$E$2:$E$19),"")</f>
        <v>IQ-G01</v>
      </c>
      <c r="I115" s="28" t="s">
        <v>7147</v>
      </c>
      <c r="J115" s="38" t="str">
        <f ca="1">IF(I115&lt;&gt;"",LOOKUP(I115,District2,Data!$P$2:$P$19),"")</f>
        <v>IQ-D002</v>
      </c>
      <c r="K115" s="58"/>
      <c r="L115" s="28" t="s">
        <v>7110</v>
      </c>
      <c r="M115" s="28" t="s">
        <v>7112</v>
      </c>
      <c r="N115" s="28" t="s">
        <v>7070</v>
      </c>
      <c r="O115" s="28" t="s">
        <v>1252</v>
      </c>
      <c r="P115" s="28" t="s">
        <v>7119</v>
      </c>
      <c r="Q115" s="29">
        <v>170</v>
      </c>
      <c r="R115" s="29">
        <v>170</v>
      </c>
      <c r="S115" s="29"/>
      <c r="T115" s="29"/>
      <c r="U115" s="29">
        <v>1020</v>
      </c>
      <c r="V115" s="29">
        <v>0</v>
      </c>
      <c r="W115" s="29">
        <v>170</v>
      </c>
      <c r="X115" s="29">
        <v>170</v>
      </c>
      <c r="Y115" s="29">
        <v>170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0</v>
      </c>
      <c r="AF115" s="29">
        <v>0</v>
      </c>
      <c r="AG115" s="29">
        <v>0</v>
      </c>
      <c r="AH115" s="29">
        <v>0</v>
      </c>
      <c r="AI115" s="29">
        <v>0</v>
      </c>
      <c r="AJ115" s="29">
        <v>0</v>
      </c>
      <c r="AK115" s="29">
        <v>0</v>
      </c>
      <c r="AL115" s="29">
        <v>0</v>
      </c>
      <c r="AM115" s="29">
        <v>0</v>
      </c>
      <c r="AN115" s="29">
        <v>0</v>
      </c>
      <c r="AO115" s="29">
        <v>0</v>
      </c>
      <c r="AP115" s="29">
        <v>0</v>
      </c>
      <c r="AQ115" s="29">
        <v>0</v>
      </c>
      <c r="AR115" s="29">
        <v>0</v>
      </c>
      <c r="AS115" s="30">
        <v>0</v>
      </c>
      <c r="AT115" s="33">
        <v>170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173"/>
    </row>
    <row r="116" spans="1:52" ht="12.75" customHeight="1">
      <c r="A116" s="217">
        <v>115</v>
      </c>
      <c r="B116" s="47">
        <v>42393</v>
      </c>
      <c r="C116" s="47">
        <v>42393</v>
      </c>
      <c r="D116" s="32" t="s">
        <v>1312</v>
      </c>
      <c r="E116" s="28" t="s">
        <v>1250</v>
      </c>
      <c r="F116" s="28" t="s">
        <v>1300</v>
      </c>
      <c r="G116" s="28" t="s">
        <v>7136</v>
      </c>
      <c r="H116" s="245" t="str">
        <f>IF(G116&lt;&gt;"",LOOKUP(G116,Governorate,Data!$E$2:$E$19),"")</f>
        <v>IQ-G08</v>
      </c>
      <c r="I116" s="28" t="s">
        <v>7137</v>
      </c>
      <c r="J116" s="38" t="str">
        <f ca="1">IF(I116&lt;&gt;"",LOOKUP(I116,District2,Data!$P$2:$P$19),"")</f>
        <v>IQ-D049</v>
      </c>
      <c r="K116" s="58"/>
      <c r="L116" s="28" t="s">
        <v>7110</v>
      </c>
      <c r="M116" s="28" t="s">
        <v>7112</v>
      </c>
      <c r="N116" s="28" t="s">
        <v>7070</v>
      </c>
      <c r="O116" s="28" t="s">
        <v>1252</v>
      </c>
      <c r="P116" s="28" t="s">
        <v>7119</v>
      </c>
      <c r="Q116" s="29">
        <v>13</v>
      </c>
      <c r="R116" s="29">
        <v>13</v>
      </c>
      <c r="S116" s="29"/>
      <c r="T116" s="29"/>
      <c r="U116" s="29">
        <v>55</v>
      </c>
      <c r="V116" s="29">
        <v>0</v>
      </c>
      <c r="W116" s="29">
        <v>13</v>
      </c>
      <c r="X116" s="29">
        <v>13</v>
      </c>
      <c r="Y116" s="29">
        <v>13</v>
      </c>
      <c r="Z116" s="29">
        <v>55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30">
        <v>0</v>
      </c>
      <c r="AT116" s="33">
        <v>13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173"/>
    </row>
    <row r="117" spans="1:52" ht="12.75" customHeight="1">
      <c r="A117" s="217">
        <v>116</v>
      </c>
      <c r="B117" s="47">
        <v>42393</v>
      </c>
      <c r="C117" s="47">
        <v>42393</v>
      </c>
      <c r="D117" s="32" t="s">
        <v>1312</v>
      </c>
      <c r="E117" s="28" t="s">
        <v>1250</v>
      </c>
      <c r="F117" s="28" t="s">
        <v>1300</v>
      </c>
      <c r="G117" s="28" t="s">
        <v>7136</v>
      </c>
      <c r="H117" s="245" t="str">
        <f>IF(G117&lt;&gt;"",LOOKUP(G117,Governorate,Data!$E$2:$E$19),"")</f>
        <v>IQ-G08</v>
      </c>
      <c r="I117" s="28" t="s">
        <v>7218</v>
      </c>
      <c r="J117" s="38" t="str">
        <f ca="1">IF(I117&lt;&gt;"",LOOKUP(I117,District2,Data!$P$2:$P$19),"")</f>
        <v>IQ-D050</v>
      </c>
      <c r="K117" s="58"/>
      <c r="L117" s="28" t="s">
        <v>7111</v>
      </c>
      <c r="M117" s="28" t="s">
        <v>7112</v>
      </c>
      <c r="N117" s="28" t="s">
        <v>7070</v>
      </c>
      <c r="O117" s="28" t="s">
        <v>1252</v>
      </c>
      <c r="P117" s="28" t="s">
        <v>7119</v>
      </c>
      <c r="Q117" s="29">
        <v>1</v>
      </c>
      <c r="R117" s="29">
        <v>1</v>
      </c>
      <c r="S117" s="29"/>
      <c r="T117" s="29"/>
      <c r="U117" s="29">
        <v>5</v>
      </c>
      <c r="V117" s="29">
        <v>0</v>
      </c>
      <c r="W117" s="29">
        <v>0</v>
      </c>
      <c r="X117" s="29">
        <v>0</v>
      </c>
      <c r="Y117" s="29">
        <v>0</v>
      </c>
      <c r="Z117" s="29">
        <v>5</v>
      </c>
      <c r="AA117" s="29">
        <v>0</v>
      </c>
      <c r="AB117" s="29">
        <v>0</v>
      </c>
      <c r="AC117" s="29">
        <v>0</v>
      </c>
      <c r="AD117" s="29">
        <v>0</v>
      </c>
      <c r="AE117" s="29">
        <v>0</v>
      </c>
      <c r="AF117" s="29">
        <v>0</v>
      </c>
      <c r="AG117" s="29">
        <v>1</v>
      </c>
      <c r="AH117" s="29">
        <v>0</v>
      </c>
      <c r="AI117" s="29">
        <v>0</v>
      </c>
      <c r="AJ117" s="29">
        <v>0</v>
      </c>
      <c r="AK117" s="29">
        <v>0</v>
      </c>
      <c r="AL117" s="29">
        <v>0</v>
      </c>
      <c r="AM117" s="29">
        <v>0</v>
      </c>
      <c r="AN117" s="29">
        <v>0</v>
      </c>
      <c r="AO117" s="29">
        <v>0</v>
      </c>
      <c r="AP117" s="29">
        <v>0</v>
      </c>
      <c r="AQ117" s="29">
        <v>0</v>
      </c>
      <c r="AR117" s="29">
        <v>0</v>
      </c>
      <c r="AS117" s="30">
        <v>0</v>
      </c>
      <c r="AT117" s="33">
        <v>1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173"/>
    </row>
    <row r="118" spans="1:52" ht="12.75" customHeight="1">
      <c r="A118" s="217">
        <v>117</v>
      </c>
      <c r="B118" s="47">
        <v>42393</v>
      </c>
      <c r="C118" s="47">
        <v>42393</v>
      </c>
      <c r="D118" s="32" t="s">
        <v>1312</v>
      </c>
      <c r="E118" s="28" t="s">
        <v>1250</v>
      </c>
      <c r="F118" s="28" t="s">
        <v>1300</v>
      </c>
      <c r="G118" s="28" t="s">
        <v>7136</v>
      </c>
      <c r="H118" s="245" t="str">
        <f>IF(G118&lt;&gt;"",LOOKUP(G118,Governorate,Data!$E$2:$E$19),"")</f>
        <v>IQ-G08</v>
      </c>
      <c r="I118" s="28" t="s">
        <v>7220</v>
      </c>
      <c r="J118" s="38" t="str">
        <f ca="1">IF(I118&lt;&gt;"",LOOKUP(I118,District2,Data!$P$2:$P$19),"")</f>
        <v>IQ-D051</v>
      </c>
      <c r="K118" s="58"/>
      <c r="L118" s="28" t="s">
        <v>7111</v>
      </c>
      <c r="M118" s="28" t="s">
        <v>7112</v>
      </c>
      <c r="N118" s="28" t="s">
        <v>7070</v>
      </c>
      <c r="O118" s="28" t="s">
        <v>1252</v>
      </c>
      <c r="P118" s="28" t="s">
        <v>7119</v>
      </c>
      <c r="Q118" s="29">
        <v>1</v>
      </c>
      <c r="R118" s="29">
        <v>1</v>
      </c>
      <c r="S118" s="29"/>
      <c r="T118" s="29"/>
      <c r="U118" s="29">
        <v>6</v>
      </c>
      <c r="V118" s="29">
        <v>0</v>
      </c>
      <c r="W118" s="29">
        <v>1</v>
      </c>
      <c r="X118" s="29">
        <v>1</v>
      </c>
      <c r="Y118" s="29">
        <v>1</v>
      </c>
      <c r="Z118" s="29">
        <v>6</v>
      </c>
      <c r="AA118" s="29">
        <v>0</v>
      </c>
      <c r="AB118" s="29">
        <v>0</v>
      </c>
      <c r="AC118" s="29">
        <v>0</v>
      </c>
      <c r="AD118" s="29">
        <v>0</v>
      </c>
      <c r="AE118" s="29">
        <v>0</v>
      </c>
      <c r="AF118" s="29">
        <v>0</v>
      </c>
      <c r="AG118" s="29">
        <v>1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0</v>
      </c>
      <c r="AP118" s="29">
        <v>0</v>
      </c>
      <c r="AQ118" s="29">
        <v>0</v>
      </c>
      <c r="AR118" s="29">
        <v>0</v>
      </c>
      <c r="AS118" s="30">
        <v>0</v>
      </c>
      <c r="AT118" s="33">
        <v>1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173"/>
    </row>
    <row r="119" spans="1:52" ht="12.75" customHeight="1">
      <c r="A119" s="217">
        <v>118</v>
      </c>
      <c r="B119" s="219">
        <v>42394</v>
      </c>
      <c r="C119" s="219">
        <v>42394</v>
      </c>
      <c r="D119" s="25" t="s">
        <v>1282</v>
      </c>
      <c r="E119" s="25" t="s">
        <v>1250</v>
      </c>
      <c r="F119" s="25" t="s">
        <v>1282</v>
      </c>
      <c r="G119" s="37" t="s">
        <v>7127</v>
      </c>
      <c r="H119" s="245" t="str">
        <f>IF(G119&lt;&gt;"",LOOKUP(G119,Governorate,Data!$E$2:$E$19),"")</f>
        <v>IQ-G13</v>
      </c>
      <c r="I119" s="37" t="s">
        <v>7128</v>
      </c>
      <c r="J119" s="38" t="str">
        <f ca="1">IF(I119&lt;&gt;"",LOOKUP(I119,District2,Data!$P$2:$P$19),"")</f>
        <v>IQ-D076</v>
      </c>
      <c r="K119" s="58"/>
      <c r="L119" s="28" t="s">
        <v>7110</v>
      </c>
      <c r="M119" s="37" t="s">
        <v>7112</v>
      </c>
      <c r="N119" s="28" t="s">
        <v>7070</v>
      </c>
      <c r="O119" s="28" t="s">
        <v>1252</v>
      </c>
      <c r="P119" s="28" t="s">
        <v>7119</v>
      </c>
      <c r="Q119" s="29">
        <v>300</v>
      </c>
      <c r="R119" s="218">
        <v>300</v>
      </c>
      <c r="S119" s="29"/>
      <c r="T119" s="29"/>
      <c r="U119" s="29">
        <v>1800</v>
      </c>
      <c r="V119" s="29">
        <v>0</v>
      </c>
      <c r="W119" s="29">
        <v>0</v>
      </c>
      <c r="X119" s="29">
        <v>0</v>
      </c>
      <c r="Y119" s="29">
        <v>300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v>1800</v>
      </c>
      <c r="AF119" s="29">
        <v>0</v>
      </c>
      <c r="AG119" s="29">
        <v>0</v>
      </c>
      <c r="AH119" s="29">
        <v>0</v>
      </c>
      <c r="AI119" s="29">
        <v>0</v>
      </c>
      <c r="AJ119" s="29">
        <v>0</v>
      </c>
      <c r="AK119" s="29">
        <v>0</v>
      </c>
      <c r="AL119" s="29">
        <v>0</v>
      </c>
      <c r="AM119" s="29">
        <v>0</v>
      </c>
      <c r="AN119" s="29">
        <v>0</v>
      </c>
      <c r="AO119" s="29">
        <v>0</v>
      </c>
      <c r="AP119" s="29">
        <v>0</v>
      </c>
      <c r="AQ119" s="29">
        <v>0</v>
      </c>
      <c r="AR119" s="29">
        <v>0</v>
      </c>
      <c r="AS119" s="30">
        <v>300</v>
      </c>
      <c r="AT119" s="33">
        <v>0</v>
      </c>
      <c r="AU119" s="33">
        <v>300</v>
      </c>
      <c r="AV119" s="33">
        <v>0</v>
      </c>
      <c r="AW119" s="33">
        <v>0</v>
      </c>
      <c r="AX119" s="33">
        <v>0</v>
      </c>
      <c r="AY119" s="33">
        <v>0</v>
      </c>
      <c r="AZ119" s="173"/>
    </row>
    <row r="120" spans="1:52" ht="12.75" customHeight="1">
      <c r="A120" s="217">
        <v>119</v>
      </c>
      <c r="B120" s="207">
        <v>42394</v>
      </c>
      <c r="C120" s="207">
        <v>42394</v>
      </c>
      <c r="D120" s="25" t="s">
        <v>1282</v>
      </c>
      <c r="E120" s="25" t="s">
        <v>1250</v>
      </c>
      <c r="F120" s="25" t="s">
        <v>1282</v>
      </c>
      <c r="G120" s="37" t="s">
        <v>7130</v>
      </c>
      <c r="H120" s="245" t="str">
        <f>IF(G120&lt;&gt;"",LOOKUP(G120,Governorate,Data!$E$2:$E$19),"")</f>
        <v>IQ-G05</v>
      </c>
      <c r="I120" s="37" t="s">
        <v>7131</v>
      </c>
      <c r="J120" s="38" t="str">
        <f ca="1">IF(I120&lt;&gt;"",LOOKUP(I120,District2,Data!$P$2:$P$19),"")</f>
        <v>IQ-D033</v>
      </c>
      <c r="K120" s="58"/>
      <c r="L120" s="28" t="s">
        <v>7110</v>
      </c>
      <c r="M120" s="37" t="s">
        <v>7112</v>
      </c>
      <c r="N120" s="28" t="s">
        <v>7070</v>
      </c>
      <c r="O120" s="28" t="s">
        <v>1252</v>
      </c>
      <c r="P120" s="28" t="s">
        <v>7119</v>
      </c>
      <c r="Q120" s="29">
        <v>80</v>
      </c>
      <c r="R120" s="218">
        <v>80</v>
      </c>
      <c r="S120" s="29"/>
      <c r="T120" s="29"/>
      <c r="U120" s="29">
        <v>480</v>
      </c>
      <c r="V120" s="29">
        <v>0</v>
      </c>
      <c r="W120" s="29">
        <v>0</v>
      </c>
      <c r="X120" s="29">
        <v>0</v>
      </c>
      <c r="Y120" s="29">
        <v>80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480</v>
      </c>
      <c r="AF120" s="29">
        <v>0</v>
      </c>
      <c r="AG120" s="29">
        <v>0</v>
      </c>
      <c r="AH120" s="29">
        <v>0</v>
      </c>
      <c r="AI120" s="29">
        <v>0</v>
      </c>
      <c r="AJ120" s="29">
        <v>0</v>
      </c>
      <c r="AK120" s="29">
        <v>0</v>
      </c>
      <c r="AL120" s="29">
        <v>0</v>
      </c>
      <c r="AM120" s="29">
        <v>0</v>
      </c>
      <c r="AN120" s="29">
        <v>0</v>
      </c>
      <c r="AO120" s="29">
        <v>0</v>
      </c>
      <c r="AP120" s="29">
        <v>0</v>
      </c>
      <c r="AQ120" s="29">
        <v>0</v>
      </c>
      <c r="AR120" s="29">
        <v>0</v>
      </c>
      <c r="AS120" s="30">
        <v>80</v>
      </c>
      <c r="AT120" s="33">
        <v>0</v>
      </c>
      <c r="AU120" s="33">
        <v>80</v>
      </c>
      <c r="AV120" s="33">
        <v>0</v>
      </c>
      <c r="AW120" s="33">
        <v>0</v>
      </c>
      <c r="AX120" s="33">
        <v>0</v>
      </c>
      <c r="AY120" s="33">
        <v>0</v>
      </c>
      <c r="AZ120" s="173"/>
    </row>
    <row r="121" spans="1:52" ht="12.75" customHeight="1">
      <c r="A121" s="217">
        <v>120</v>
      </c>
      <c r="B121" s="207">
        <v>42394</v>
      </c>
      <c r="C121" s="207">
        <v>42394</v>
      </c>
      <c r="D121" s="25" t="s">
        <v>1282</v>
      </c>
      <c r="E121" s="25" t="s">
        <v>1250</v>
      </c>
      <c r="F121" s="25" t="s">
        <v>1282</v>
      </c>
      <c r="G121" s="37" t="s">
        <v>7132</v>
      </c>
      <c r="H121" s="245" t="str">
        <f>IF(G121&lt;&gt;"",LOOKUP(G121,Governorate,Data!$E$2:$E$19),"")</f>
        <v>IQ-G15</v>
      </c>
      <c r="I121" s="37" t="s">
        <v>7132</v>
      </c>
      <c r="J121" s="38" t="str">
        <f ca="1">IF(I121&lt;&gt;"",LOOKUP(I121,District2,Data!$P$2:$P$19),"")</f>
        <v>IQ-D053</v>
      </c>
      <c r="K121" s="58"/>
      <c r="L121" s="28" t="s">
        <v>7110</v>
      </c>
      <c r="M121" s="37" t="s">
        <v>7112</v>
      </c>
      <c r="N121" s="28" t="s">
        <v>7070</v>
      </c>
      <c r="O121" s="28" t="s">
        <v>1252</v>
      </c>
      <c r="P121" s="28" t="s">
        <v>7119</v>
      </c>
      <c r="Q121" s="29">
        <v>40</v>
      </c>
      <c r="R121" s="218">
        <v>40</v>
      </c>
      <c r="S121" s="29"/>
      <c r="T121" s="29"/>
      <c r="U121" s="29">
        <v>240</v>
      </c>
      <c r="V121" s="29">
        <v>0</v>
      </c>
      <c r="W121" s="29">
        <v>0</v>
      </c>
      <c r="X121" s="29">
        <v>0</v>
      </c>
      <c r="Y121" s="29">
        <v>40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240</v>
      </c>
      <c r="AF121" s="29">
        <v>0</v>
      </c>
      <c r="AG121" s="29">
        <v>0</v>
      </c>
      <c r="AH121" s="29">
        <v>0</v>
      </c>
      <c r="AI121" s="29">
        <v>0</v>
      </c>
      <c r="AJ121" s="29">
        <v>0</v>
      </c>
      <c r="AK121" s="29">
        <v>0</v>
      </c>
      <c r="AL121" s="29">
        <v>0</v>
      </c>
      <c r="AM121" s="29">
        <v>0</v>
      </c>
      <c r="AN121" s="29">
        <v>0</v>
      </c>
      <c r="AO121" s="29">
        <v>0</v>
      </c>
      <c r="AP121" s="29">
        <v>0</v>
      </c>
      <c r="AQ121" s="29">
        <v>0</v>
      </c>
      <c r="AR121" s="29">
        <v>0</v>
      </c>
      <c r="AS121" s="30">
        <v>40</v>
      </c>
      <c r="AT121" s="33">
        <v>0</v>
      </c>
      <c r="AU121" s="33">
        <v>40</v>
      </c>
      <c r="AV121" s="33">
        <v>0</v>
      </c>
      <c r="AW121" s="33">
        <v>0</v>
      </c>
      <c r="AX121" s="33">
        <v>0</v>
      </c>
      <c r="AY121" s="33">
        <v>0</v>
      </c>
      <c r="AZ121" s="173"/>
    </row>
    <row r="122" spans="1:52" ht="12.75" customHeight="1">
      <c r="A122" s="217">
        <v>121</v>
      </c>
      <c r="B122" s="207">
        <v>42394</v>
      </c>
      <c r="C122" s="207">
        <v>42394</v>
      </c>
      <c r="D122" s="25" t="s">
        <v>1282</v>
      </c>
      <c r="E122" s="25" t="s">
        <v>1250</v>
      </c>
      <c r="F122" s="25" t="s">
        <v>1282</v>
      </c>
      <c r="G122" s="37" t="s">
        <v>7132</v>
      </c>
      <c r="H122" s="245" t="str">
        <f>IF(G122&lt;&gt;"",LOOKUP(G122,Governorate,Data!$E$2:$E$19),"")</f>
        <v>IQ-G15</v>
      </c>
      <c r="I122" s="37" t="s">
        <v>7132</v>
      </c>
      <c r="J122" s="38" t="str">
        <f ca="1">IF(I122&lt;&gt;"",LOOKUP(I122,District2,Data!$P$2:$P$19),"")</f>
        <v>IQ-D053</v>
      </c>
      <c r="K122" s="58"/>
      <c r="L122" s="28" t="s">
        <v>7110</v>
      </c>
      <c r="M122" s="37" t="s">
        <v>7112</v>
      </c>
      <c r="N122" s="28" t="s">
        <v>7070</v>
      </c>
      <c r="O122" s="28" t="s">
        <v>1252</v>
      </c>
      <c r="P122" s="28" t="s">
        <v>7119</v>
      </c>
      <c r="Q122" s="29">
        <v>40</v>
      </c>
      <c r="R122" s="218">
        <v>40</v>
      </c>
      <c r="S122" s="29"/>
      <c r="T122" s="29"/>
      <c r="U122" s="29">
        <v>240</v>
      </c>
      <c r="V122" s="29">
        <v>0</v>
      </c>
      <c r="W122" s="29">
        <v>0</v>
      </c>
      <c r="X122" s="29">
        <v>0</v>
      </c>
      <c r="Y122" s="29">
        <v>40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240</v>
      </c>
      <c r="AF122" s="29">
        <v>0</v>
      </c>
      <c r="AG122" s="29">
        <v>0</v>
      </c>
      <c r="AH122" s="29">
        <v>0</v>
      </c>
      <c r="AI122" s="29">
        <v>0</v>
      </c>
      <c r="AJ122" s="29">
        <v>0</v>
      </c>
      <c r="AK122" s="29">
        <v>0</v>
      </c>
      <c r="AL122" s="29">
        <v>0</v>
      </c>
      <c r="AM122" s="29">
        <v>0</v>
      </c>
      <c r="AN122" s="29">
        <v>0</v>
      </c>
      <c r="AO122" s="29">
        <v>0</v>
      </c>
      <c r="AP122" s="29">
        <v>0</v>
      </c>
      <c r="AQ122" s="29">
        <v>0</v>
      </c>
      <c r="AR122" s="29">
        <v>0</v>
      </c>
      <c r="AS122" s="30">
        <v>40</v>
      </c>
      <c r="AT122" s="33">
        <v>0</v>
      </c>
      <c r="AU122" s="33">
        <v>40</v>
      </c>
      <c r="AV122" s="33">
        <v>0</v>
      </c>
      <c r="AW122" s="33">
        <v>0</v>
      </c>
      <c r="AX122" s="33">
        <v>0</v>
      </c>
      <c r="AY122" s="33">
        <v>0</v>
      </c>
      <c r="AZ122" s="173"/>
    </row>
    <row r="123" spans="1:52" ht="12.75" customHeight="1">
      <c r="A123" s="217">
        <v>122</v>
      </c>
      <c r="B123" s="207">
        <v>42394</v>
      </c>
      <c r="C123" s="207">
        <v>42394</v>
      </c>
      <c r="D123" s="25" t="s">
        <v>1282</v>
      </c>
      <c r="E123" s="25" t="s">
        <v>1250</v>
      </c>
      <c r="F123" s="25" t="s">
        <v>1282</v>
      </c>
      <c r="G123" s="37" t="s">
        <v>7132</v>
      </c>
      <c r="H123" s="245" t="str">
        <f>IF(G123&lt;&gt;"",LOOKUP(G123,Governorate,Data!$E$2:$E$19),"")</f>
        <v>IQ-G15</v>
      </c>
      <c r="I123" s="37" t="s">
        <v>7132</v>
      </c>
      <c r="J123" s="38" t="str">
        <f ca="1">IF(I123&lt;&gt;"",LOOKUP(I123,District2,Data!$P$2:$P$19),"")</f>
        <v>IQ-D053</v>
      </c>
      <c r="K123" s="58"/>
      <c r="L123" s="28" t="s">
        <v>7110</v>
      </c>
      <c r="M123" s="37" t="s">
        <v>7112</v>
      </c>
      <c r="N123" s="28" t="s">
        <v>7070</v>
      </c>
      <c r="O123" s="28" t="s">
        <v>1252</v>
      </c>
      <c r="P123" s="28" t="s">
        <v>7119</v>
      </c>
      <c r="Q123" s="29">
        <v>50</v>
      </c>
      <c r="R123" s="218">
        <v>50</v>
      </c>
      <c r="S123" s="29"/>
      <c r="T123" s="29"/>
      <c r="U123" s="29">
        <v>300</v>
      </c>
      <c r="V123" s="29">
        <v>0</v>
      </c>
      <c r="W123" s="29">
        <v>0</v>
      </c>
      <c r="X123" s="29">
        <v>0</v>
      </c>
      <c r="Y123" s="29">
        <v>300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v>300</v>
      </c>
      <c r="AF123" s="29">
        <v>0</v>
      </c>
      <c r="AG123" s="29">
        <v>0</v>
      </c>
      <c r="AH123" s="29">
        <v>0</v>
      </c>
      <c r="AI123" s="29">
        <v>0</v>
      </c>
      <c r="AJ123" s="29">
        <v>0</v>
      </c>
      <c r="AK123" s="29">
        <v>0</v>
      </c>
      <c r="AL123" s="29">
        <v>0</v>
      </c>
      <c r="AM123" s="29">
        <v>0</v>
      </c>
      <c r="AN123" s="29">
        <v>0</v>
      </c>
      <c r="AO123" s="29">
        <v>0</v>
      </c>
      <c r="AP123" s="29">
        <v>0</v>
      </c>
      <c r="AQ123" s="29">
        <v>0</v>
      </c>
      <c r="AR123" s="29">
        <v>0</v>
      </c>
      <c r="AS123" s="30">
        <v>300</v>
      </c>
      <c r="AT123" s="33">
        <v>0</v>
      </c>
      <c r="AU123" s="33">
        <v>300</v>
      </c>
      <c r="AV123" s="33">
        <v>0</v>
      </c>
      <c r="AW123" s="33">
        <v>0</v>
      </c>
      <c r="AX123" s="33">
        <v>0</v>
      </c>
      <c r="AY123" s="33">
        <v>0</v>
      </c>
      <c r="AZ123" s="173"/>
    </row>
    <row r="124" spans="1:52" ht="12.75" customHeight="1">
      <c r="A124" s="217">
        <v>123</v>
      </c>
      <c r="B124" s="207">
        <v>42394</v>
      </c>
      <c r="C124" s="207">
        <v>42394</v>
      </c>
      <c r="D124" s="25" t="s">
        <v>1282</v>
      </c>
      <c r="E124" s="25" t="s">
        <v>1250</v>
      </c>
      <c r="F124" s="25" t="s">
        <v>1282</v>
      </c>
      <c r="G124" s="37" t="s">
        <v>7133</v>
      </c>
      <c r="H124" s="245" t="str">
        <f>IF(G124&lt;&gt;"",LOOKUP(G124,Governorate,Data!$E$2:$E$19),"")</f>
        <v>IQ-G11</v>
      </c>
      <c r="I124" s="37" t="s">
        <v>7134</v>
      </c>
      <c r="J124" s="38" t="str">
        <f ca="1">IF(I124&lt;&gt;"",LOOKUP(I124,District2,Data!$P$2:$P$19),"")</f>
        <v>IQ-D064</v>
      </c>
      <c r="K124" s="58"/>
      <c r="L124" s="28" t="s">
        <v>7110</v>
      </c>
      <c r="M124" s="37" t="s">
        <v>7112</v>
      </c>
      <c r="N124" s="28" t="s">
        <v>7070</v>
      </c>
      <c r="O124" s="28" t="s">
        <v>1252</v>
      </c>
      <c r="P124" s="28" t="s">
        <v>7119</v>
      </c>
      <c r="Q124" s="29">
        <v>200</v>
      </c>
      <c r="R124" s="218">
        <v>200</v>
      </c>
      <c r="S124" s="29"/>
      <c r="T124" s="29"/>
      <c r="U124" s="29">
        <v>1200</v>
      </c>
      <c r="V124" s="29">
        <v>0</v>
      </c>
      <c r="W124" s="29">
        <v>0</v>
      </c>
      <c r="X124" s="29">
        <v>0</v>
      </c>
      <c r="Y124" s="29">
        <v>200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v>1200</v>
      </c>
      <c r="AF124" s="29">
        <v>0</v>
      </c>
      <c r="AG124" s="29">
        <v>0</v>
      </c>
      <c r="AH124" s="29">
        <v>0</v>
      </c>
      <c r="AI124" s="29">
        <v>0</v>
      </c>
      <c r="AJ124" s="29">
        <v>0</v>
      </c>
      <c r="AK124" s="29">
        <v>0</v>
      </c>
      <c r="AL124" s="29">
        <v>0</v>
      </c>
      <c r="AM124" s="29">
        <v>0</v>
      </c>
      <c r="AN124" s="29">
        <v>0</v>
      </c>
      <c r="AO124" s="29">
        <v>0</v>
      </c>
      <c r="AP124" s="29">
        <v>0</v>
      </c>
      <c r="AQ124" s="29">
        <v>0</v>
      </c>
      <c r="AR124" s="29">
        <v>0</v>
      </c>
      <c r="AS124" s="30">
        <v>200</v>
      </c>
      <c r="AT124" s="33">
        <v>0</v>
      </c>
      <c r="AU124" s="33">
        <v>200</v>
      </c>
      <c r="AV124" s="33">
        <v>0</v>
      </c>
      <c r="AW124" s="33">
        <v>0</v>
      </c>
      <c r="AX124" s="33">
        <v>0</v>
      </c>
      <c r="AY124" s="33">
        <v>0</v>
      </c>
      <c r="AZ124" s="173"/>
    </row>
    <row r="125" spans="1:52" ht="12.75" customHeight="1">
      <c r="A125" s="217">
        <v>124</v>
      </c>
      <c r="B125" s="207">
        <v>42394</v>
      </c>
      <c r="C125" s="207">
        <v>42394</v>
      </c>
      <c r="D125" s="25" t="s">
        <v>1282</v>
      </c>
      <c r="E125" s="25" t="s">
        <v>1250</v>
      </c>
      <c r="F125" s="25" t="s">
        <v>1282</v>
      </c>
      <c r="G125" s="37" t="s">
        <v>7135</v>
      </c>
      <c r="H125" s="245" t="str">
        <f>IF(G125&lt;&gt;"",LOOKUP(G125,Governorate,Data!$E$2:$E$19),"")</f>
        <v>IQ-G07</v>
      </c>
      <c r="I125" s="37" t="s">
        <v>7135</v>
      </c>
      <c r="J125" s="38" t="str">
        <f ca="1">IF(I125&lt;&gt;"",LOOKUP(I125,District2,Data!$P$2:$P$19),"")</f>
        <v>IQ-D093</v>
      </c>
      <c r="K125" s="58"/>
      <c r="L125" s="28" t="s">
        <v>7110</v>
      </c>
      <c r="M125" s="37" t="s">
        <v>7112</v>
      </c>
      <c r="N125" s="28" t="s">
        <v>7070</v>
      </c>
      <c r="O125" s="28" t="s">
        <v>1252</v>
      </c>
      <c r="P125" s="28" t="s">
        <v>7119</v>
      </c>
      <c r="Q125" s="29">
        <v>275</v>
      </c>
      <c r="R125" s="218">
        <v>275</v>
      </c>
      <c r="S125" s="29"/>
      <c r="T125" s="29"/>
      <c r="U125" s="29">
        <v>1650</v>
      </c>
      <c r="V125" s="29">
        <v>0</v>
      </c>
      <c r="W125" s="29">
        <v>0</v>
      </c>
      <c r="X125" s="29">
        <v>0</v>
      </c>
      <c r="Y125" s="29">
        <v>275</v>
      </c>
      <c r="Z125" s="29">
        <v>0</v>
      </c>
      <c r="AA125" s="29">
        <v>0</v>
      </c>
      <c r="AB125" s="29">
        <v>0</v>
      </c>
      <c r="AC125" s="29">
        <v>0</v>
      </c>
      <c r="AD125" s="29">
        <v>0</v>
      </c>
      <c r="AE125" s="29">
        <v>1650</v>
      </c>
      <c r="AF125" s="29">
        <v>0</v>
      </c>
      <c r="AG125" s="29">
        <v>0</v>
      </c>
      <c r="AH125" s="29">
        <v>0</v>
      </c>
      <c r="AI125" s="29">
        <v>0</v>
      </c>
      <c r="AJ125" s="29">
        <v>0</v>
      </c>
      <c r="AK125" s="29">
        <v>0</v>
      </c>
      <c r="AL125" s="29">
        <v>0</v>
      </c>
      <c r="AM125" s="29">
        <v>0</v>
      </c>
      <c r="AN125" s="29">
        <v>0</v>
      </c>
      <c r="AO125" s="29">
        <v>0</v>
      </c>
      <c r="AP125" s="29">
        <v>0</v>
      </c>
      <c r="AQ125" s="29">
        <v>0</v>
      </c>
      <c r="AR125" s="29">
        <v>0</v>
      </c>
      <c r="AS125" s="30">
        <v>275</v>
      </c>
      <c r="AT125" s="33">
        <v>0</v>
      </c>
      <c r="AU125" s="33">
        <v>275</v>
      </c>
      <c r="AV125" s="33">
        <v>0</v>
      </c>
      <c r="AW125" s="33">
        <v>0</v>
      </c>
      <c r="AX125" s="33">
        <v>0</v>
      </c>
      <c r="AY125" s="33">
        <v>0</v>
      </c>
      <c r="AZ125" s="173"/>
    </row>
    <row r="126" spans="1:52" ht="12.75" customHeight="1">
      <c r="A126" s="217">
        <v>125</v>
      </c>
      <c r="B126" s="207">
        <v>42394</v>
      </c>
      <c r="C126" s="207">
        <v>42394</v>
      </c>
      <c r="D126" s="25" t="s">
        <v>1282</v>
      </c>
      <c r="E126" s="25" t="s">
        <v>1250</v>
      </c>
      <c r="F126" s="25" t="s">
        <v>1282</v>
      </c>
      <c r="G126" s="37" t="s">
        <v>7136</v>
      </c>
      <c r="H126" s="245" t="str">
        <f>IF(G126&lt;&gt;"",LOOKUP(G126,Governorate,Data!$E$2:$E$19),"")</f>
        <v>IQ-G08</v>
      </c>
      <c r="I126" s="37" t="s">
        <v>7137</v>
      </c>
      <c r="J126" s="38" t="str">
        <f ca="1">IF(I126&lt;&gt;"",LOOKUP(I126,District2,Data!$P$2:$P$19),"")</f>
        <v>IQ-D049</v>
      </c>
      <c r="K126" s="58"/>
      <c r="L126" s="28" t="s">
        <v>7110</v>
      </c>
      <c r="M126" s="37" t="s">
        <v>7113</v>
      </c>
      <c r="N126" s="28" t="s">
        <v>7070</v>
      </c>
      <c r="O126" s="28" t="s">
        <v>1252</v>
      </c>
      <c r="P126" s="28" t="s">
        <v>7119</v>
      </c>
      <c r="Q126" s="41"/>
      <c r="R126" s="218"/>
      <c r="S126" s="39" t="s">
        <v>7189</v>
      </c>
      <c r="T126" s="29">
        <v>400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0</v>
      </c>
      <c r="AF126" s="29">
        <v>0</v>
      </c>
      <c r="AG126" s="29">
        <v>0</v>
      </c>
      <c r="AH126" s="29">
        <v>0</v>
      </c>
      <c r="AI126" s="29">
        <v>0</v>
      </c>
      <c r="AJ126" s="29">
        <v>0</v>
      </c>
      <c r="AK126" s="29">
        <v>0</v>
      </c>
      <c r="AL126" s="29">
        <v>0</v>
      </c>
      <c r="AM126" s="29">
        <v>0</v>
      </c>
      <c r="AN126" s="29">
        <v>0</v>
      </c>
      <c r="AO126" s="29">
        <v>773200</v>
      </c>
      <c r="AP126" s="29">
        <v>0</v>
      </c>
      <c r="AQ126" s="29">
        <v>0</v>
      </c>
      <c r="AR126" s="29">
        <v>0</v>
      </c>
      <c r="AS126" s="30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173"/>
    </row>
    <row r="127" spans="1:52" ht="12.75" customHeight="1">
      <c r="A127" s="217">
        <v>126</v>
      </c>
      <c r="B127" s="47">
        <v>42394</v>
      </c>
      <c r="C127" s="47">
        <v>42394</v>
      </c>
      <c r="D127" s="32" t="s">
        <v>1312</v>
      </c>
      <c r="E127" s="28" t="s">
        <v>1250</v>
      </c>
      <c r="F127" s="28" t="s">
        <v>1312</v>
      </c>
      <c r="G127" s="28" t="s">
        <v>7129</v>
      </c>
      <c r="H127" s="245" t="str">
        <f>IF(G127&lt;&gt;"",LOOKUP(G127,Governorate,Data!$E$2:$E$19),"")</f>
        <v>IQ-G18</v>
      </c>
      <c r="I127" s="28" t="s">
        <v>7210</v>
      </c>
      <c r="J127" s="38" t="str">
        <f ca="1">IF(I127&lt;&gt;"",LOOKUP(I127,District2,Data!$P$2:$P$19),"")</f>
        <v>IQ-D008</v>
      </c>
      <c r="K127" s="58"/>
      <c r="L127" s="28" t="s">
        <v>7110</v>
      </c>
      <c r="M127" s="28" t="s">
        <v>7112</v>
      </c>
      <c r="N127" s="28" t="s">
        <v>7070</v>
      </c>
      <c r="O127" s="28" t="s">
        <v>1252</v>
      </c>
      <c r="P127" s="28" t="s">
        <v>7119</v>
      </c>
      <c r="Q127" s="29">
        <v>250</v>
      </c>
      <c r="R127" s="29">
        <v>250</v>
      </c>
      <c r="S127" s="29"/>
      <c r="T127" s="29"/>
      <c r="U127" s="29">
        <v>1500</v>
      </c>
      <c r="V127" s="29">
        <v>0</v>
      </c>
      <c r="W127" s="29">
        <v>250</v>
      </c>
      <c r="X127" s="29">
        <v>250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750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0</v>
      </c>
      <c r="AP127" s="29">
        <v>0</v>
      </c>
      <c r="AQ127" s="29">
        <v>0</v>
      </c>
      <c r="AR127" s="29">
        <v>0</v>
      </c>
      <c r="AS127" s="30">
        <v>0</v>
      </c>
      <c r="AT127" s="33">
        <v>250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173"/>
    </row>
    <row r="128" spans="1:52" ht="12.75" customHeight="1">
      <c r="A128" s="217">
        <v>127</v>
      </c>
      <c r="B128" s="47">
        <v>42394</v>
      </c>
      <c r="C128" s="47">
        <v>42394</v>
      </c>
      <c r="D128" s="32" t="s">
        <v>1312</v>
      </c>
      <c r="E128" s="28" t="s">
        <v>1250</v>
      </c>
      <c r="F128" s="28" t="s">
        <v>1312</v>
      </c>
      <c r="G128" s="28" t="s">
        <v>7135</v>
      </c>
      <c r="H128" s="245" t="str">
        <f>IF(G128&lt;&gt;"",LOOKUP(G128,Governorate,Data!$E$2:$E$19),"")</f>
        <v>IQ-G07</v>
      </c>
      <c r="I128" s="28" t="s">
        <v>7209</v>
      </c>
      <c r="J128" s="38" t="str">
        <f ca="1">IF(I128&lt;&gt;"",LOOKUP(I128,District2,Data!$P$2:$P$19),"")</f>
        <v>IQ-D093</v>
      </c>
      <c r="K128" s="58"/>
      <c r="L128" s="28" t="s">
        <v>7110</v>
      </c>
      <c r="M128" s="28" t="s">
        <v>7112</v>
      </c>
      <c r="N128" s="28" t="s">
        <v>7070</v>
      </c>
      <c r="O128" s="28" t="s">
        <v>1252</v>
      </c>
      <c r="P128" s="28" t="s">
        <v>7119</v>
      </c>
      <c r="Q128" s="29">
        <v>135</v>
      </c>
      <c r="R128" s="29">
        <v>135</v>
      </c>
      <c r="S128" s="29"/>
      <c r="T128" s="29"/>
      <c r="U128" s="29">
        <v>810</v>
      </c>
      <c r="V128" s="29">
        <v>0</v>
      </c>
      <c r="W128" s="29">
        <v>135</v>
      </c>
      <c r="X128" s="29">
        <v>135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405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0</v>
      </c>
      <c r="AK128" s="29">
        <v>0</v>
      </c>
      <c r="AL128" s="29">
        <v>0</v>
      </c>
      <c r="AM128" s="29">
        <v>0</v>
      </c>
      <c r="AN128" s="29">
        <v>0</v>
      </c>
      <c r="AO128" s="29">
        <v>0</v>
      </c>
      <c r="AP128" s="29">
        <v>0</v>
      </c>
      <c r="AQ128" s="29">
        <v>0</v>
      </c>
      <c r="AR128" s="29">
        <v>0</v>
      </c>
      <c r="AS128" s="30">
        <v>0</v>
      </c>
      <c r="AT128" s="33">
        <v>135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173"/>
    </row>
    <row r="129" spans="1:52" ht="12.75" customHeight="1">
      <c r="A129" s="217">
        <v>128</v>
      </c>
      <c r="B129" s="47">
        <v>42394</v>
      </c>
      <c r="C129" s="47">
        <v>42394</v>
      </c>
      <c r="D129" s="32" t="s">
        <v>1312</v>
      </c>
      <c r="E129" s="28" t="s">
        <v>1250</v>
      </c>
      <c r="F129" s="28" t="s">
        <v>1312</v>
      </c>
      <c r="G129" s="28" t="s">
        <v>7135</v>
      </c>
      <c r="H129" s="245" t="str">
        <f>IF(G129&lt;&gt;"",LOOKUP(G129,Governorate,Data!$E$2:$E$19),"")</f>
        <v>IQ-G07</v>
      </c>
      <c r="I129" s="28" t="s">
        <v>7209</v>
      </c>
      <c r="J129" s="38" t="str">
        <f ca="1">IF(I129&lt;&gt;"",LOOKUP(I129,District2,Data!$P$2:$P$19),"")</f>
        <v>IQ-D093</v>
      </c>
      <c r="K129" s="58"/>
      <c r="L129" s="28" t="s">
        <v>7110</v>
      </c>
      <c r="M129" s="28" t="s">
        <v>7112</v>
      </c>
      <c r="N129" s="28" t="s">
        <v>7070</v>
      </c>
      <c r="O129" s="28" t="s">
        <v>1252</v>
      </c>
      <c r="P129" s="28" t="s">
        <v>7119</v>
      </c>
      <c r="Q129" s="29">
        <v>15</v>
      </c>
      <c r="R129" s="29">
        <v>15</v>
      </c>
      <c r="S129" s="29"/>
      <c r="T129" s="29"/>
      <c r="U129" s="29">
        <v>90</v>
      </c>
      <c r="V129" s="29">
        <v>0</v>
      </c>
      <c r="W129" s="29">
        <v>15</v>
      </c>
      <c r="X129" s="29">
        <v>15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45</v>
      </c>
      <c r="AE129" s="29">
        <v>0</v>
      </c>
      <c r="AF129" s="29">
        <v>0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0</v>
      </c>
      <c r="AP129" s="29">
        <v>0</v>
      </c>
      <c r="AQ129" s="29">
        <v>0</v>
      </c>
      <c r="AR129" s="29">
        <v>0</v>
      </c>
      <c r="AS129" s="30">
        <v>0</v>
      </c>
      <c r="AT129" s="33">
        <v>15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173"/>
    </row>
    <row r="130" spans="1:52" ht="12.75" customHeight="1">
      <c r="A130" s="217">
        <v>129</v>
      </c>
      <c r="B130" s="47">
        <v>42394</v>
      </c>
      <c r="C130" s="47">
        <v>42394</v>
      </c>
      <c r="D130" s="32" t="s">
        <v>1312</v>
      </c>
      <c r="E130" s="28" t="s">
        <v>1250</v>
      </c>
      <c r="F130" s="28" t="s">
        <v>1312</v>
      </c>
      <c r="G130" s="28" t="s">
        <v>7145</v>
      </c>
      <c r="H130" s="245" t="str">
        <f>IF(G130&lt;&gt;"",LOOKUP(G130,Governorate,Data!$E$2:$E$19),"")</f>
        <v>IQ-G16</v>
      </c>
      <c r="I130" s="28" t="s">
        <v>7212</v>
      </c>
      <c r="J130" s="38" t="str">
        <f ca="1">IF(I130&lt;&gt;"",LOOKUP(I130,District2,Data!$P$2:$P$19),"")</f>
        <v>IQ-D109</v>
      </c>
      <c r="K130" s="58"/>
      <c r="L130" s="28" t="s">
        <v>7110</v>
      </c>
      <c r="M130" s="28" t="s">
        <v>7112</v>
      </c>
      <c r="N130" s="28" t="s">
        <v>7070</v>
      </c>
      <c r="O130" s="28" t="s">
        <v>1252</v>
      </c>
      <c r="P130" s="28" t="s">
        <v>7119</v>
      </c>
      <c r="Q130" s="29">
        <v>100</v>
      </c>
      <c r="R130" s="29">
        <v>100</v>
      </c>
      <c r="S130" s="29"/>
      <c r="T130" s="29"/>
      <c r="U130" s="29">
        <v>600</v>
      </c>
      <c r="V130" s="29">
        <v>0</v>
      </c>
      <c r="W130" s="29">
        <v>100</v>
      </c>
      <c r="X130" s="29">
        <v>100</v>
      </c>
      <c r="Y130" s="29">
        <v>100</v>
      </c>
      <c r="Z130" s="29">
        <v>0</v>
      </c>
      <c r="AA130" s="29">
        <v>0</v>
      </c>
      <c r="AB130" s="29">
        <v>0</v>
      </c>
      <c r="AC130" s="29">
        <v>0</v>
      </c>
      <c r="AD130" s="29">
        <v>0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0</v>
      </c>
      <c r="AP130" s="29">
        <v>0</v>
      </c>
      <c r="AQ130" s="29">
        <v>0</v>
      </c>
      <c r="AR130" s="29">
        <v>0</v>
      </c>
      <c r="AS130" s="30">
        <v>0</v>
      </c>
      <c r="AT130" s="33">
        <v>100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173"/>
    </row>
    <row r="131" spans="1:52" ht="12.75" customHeight="1">
      <c r="A131" s="217">
        <v>130</v>
      </c>
      <c r="B131" s="47">
        <v>42395</v>
      </c>
      <c r="C131" s="47">
        <v>42395</v>
      </c>
      <c r="D131" s="32" t="s">
        <v>1312</v>
      </c>
      <c r="E131" s="28" t="s">
        <v>1250</v>
      </c>
      <c r="F131" s="28" t="s">
        <v>7228</v>
      </c>
      <c r="G131" s="28" t="s">
        <v>7140</v>
      </c>
      <c r="H131" s="245" t="str">
        <f>IF(G131&lt;&gt;"",LOOKUP(G131,Governorate,Data!$E$2:$E$19),"")</f>
        <v>IQ-G01</v>
      </c>
      <c r="I131" s="28" t="s">
        <v>7147</v>
      </c>
      <c r="J131" s="38" t="str">
        <f ca="1">IF(I131&lt;&gt;"",LOOKUP(I131,District2,Data!$P$2:$P$19),"")</f>
        <v>IQ-D002</v>
      </c>
      <c r="K131" s="58"/>
      <c r="L131" s="28" t="s">
        <v>7111</v>
      </c>
      <c r="M131" s="28" t="s">
        <v>7112</v>
      </c>
      <c r="N131" s="28" t="s">
        <v>7070</v>
      </c>
      <c r="O131" s="28" t="s">
        <v>1252</v>
      </c>
      <c r="P131" s="28" t="s">
        <v>7119</v>
      </c>
      <c r="Q131" s="35">
        <v>200</v>
      </c>
      <c r="R131" s="35"/>
      <c r="S131" s="29"/>
      <c r="T131" s="29"/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0</v>
      </c>
      <c r="AF131" s="29">
        <v>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200</v>
      </c>
      <c r="AN131" s="29">
        <v>0</v>
      </c>
      <c r="AO131" s="29">
        <v>0</v>
      </c>
      <c r="AP131" s="29">
        <v>0</v>
      </c>
      <c r="AQ131" s="29">
        <v>0</v>
      </c>
      <c r="AR131" s="29">
        <v>0</v>
      </c>
      <c r="AS131" s="30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173"/>
    </row>
    <row r="132" spans="1:52" ht="12.75" customHeight="1">
      <c r="A132" s="217">
        <v>131</v>
      </c>
      <c r="B132" s="219">
        <v>42395</v>
      </c>
      <c r="C132" s="219">
        <v>42395</v>
      </c>
      <c r="D132" s="25" t="s">
        <v>1282</v>
      </c>
      <c r="E132" s="25" t="s">
        <v>1250</v>
      </c>
      <c r="F132" s="25" t="s">
        <v>1282</v>
      </c>
      <c r="G132" s="37" t="s">
        <v>7136</v>
      </c>
      <c r="H132" s="245" t="str">
        <f>IF(G132&lt;&gt;"",LOOKUP(G132,Governorate,Data!$E$2:$E$19),"")</f>
        <v>IQ-G08</v>
      </c>
      <c r="I132" s="37" t="s">
        <v>7137</v>
      </c>
      <c r="J132" s="38" t="str">
        <f ca="1">IF(I132&lt;&gt;"",LOOKUP(I132,District2,Data!$P$2:$P$19),"")</f>
        <v>IQ-D049</v>
      </c>
      <c r="K132" s="58"/>
      <c r="L132" s="28" t="s">
        <v>7110</v>
      </c>
      <c r="M132" s="37" t="s">
        <v>7113</v>
      </c>
      <c r="N132" s="28" t="s">
        <v>7070</v>
      </c>
      <c r="O132" s="28" t="s">
        <v>1252</v>
      </c>
      <c r="P132" s="28" t="s">
        <v>7119</v>
      </c>
      <c r="Q132" s="29">
        <v>325</v>
      </c>
      <c r="R132" s="218">
        <v>325</v>
      </c>
      <c r="S132" s="29"/>
      <c r="T132" s="29"/>
      <c r="U132" s="29">
        <v>1950</v>
      </c>
      <c r="V132" s="29">
        <v>0</v>
      </c>
      <c r="W132" s="29">
        <v>0</v>
      </c>
      <c r="X132" s="29">
        <v>0</v>
      </c>
      <c r="Y132" s="29">
        <v>325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v>1950</v>
      </c>
      <c r="AF132" s="29">
        <v>0</v>
      </c>
      <c r="AG132" s="29">
        <v>0</v>
      </c>
      <c r="AH132" s="29">
        <v>0</v>
      </c>
      <c r="AI132" s="29">
        <v>0</v>
      </c>
      <c r="AJ132" s="29">
        <v>0</v>
      </c>
      <c r="AK132" s="29">
        <v>0</v>
      </c>
      <c r="AL132" s="29">
        <v>0</v>
      </c>
      <c r="AM132" s="29">
        <v>0</v>
      </c>
      <c r="AN132" s="29">
        <v>0</v>
      </c>
      <c r="AO132" s="29">
        <v>0</v>
      </c>
      <c r="AP132" s="29">
        <v>0</v>
      </c>
      <c r="AQ132" s="29">
        <v>0</v>
      </c>
      <c r="AR132" s="29">
        <v>0</v>
      </c>
      <c r="AS132" s="30">
        <v>325</v>
      </c>
      <c r="AT132" s="33">
        <v>0</v>
      </c>
      <c r="AU132" s="33">
        <v>325</v>
      </c>
      <c r="AV132" s="33">
        <v>0</v>
      </c>
      <c r="AW132" s="33">
        <v>0</v>
      </c>
      <c r="AX132" s="33">
        <v>0</v>
      </c>
      <c r="AY132" s="33">
        <v>0</v>
      </c>
      <c r="AZ132" s="173"/>
    </row>
    <row r="133" spans="1:52" ht="12.75" customHeight="1">
      <c r="A133" s="217">
        <v>132</v>
      </c>
      <c r="B133" s="207">
        <v>42395</v>
      </c>
      <c r="C133" s="207">
        <v>42395</v>
      </c>
      <c r="D133" s="25" t="s">
        <v>1282</v>
      </c>
      <c r="E133" s="25" t="s">
        <v>1250</v>
      </c>
      <c r="F133" s="25" t="s">
        <v>1282</v>
      </c>
      <c r="G133" s="37" t="s">
        <v>7130</v>
      </c>
      <c r="H133" s="245" t="str">
        <f>IF(G133&lt;&gt;"",LOOKUP(G133,Governorate,Data!$E$2:$E$19),"")</f>
        <v>IQ-G05</v>
      </c>
      <c r="I133" s="37" t="s">
        <v>7131</v>
      </c>
      <c r="J133" s="38" t="str">
        <f ca="1">IF(I133&lt;&gt;"",LOOKUP(I133,District2,Data!$P$2:$P$19),"")</f>
        <v>IQ-D033</v>
      </c>
      <c r="K133" s="58"/>
      <c r="L133" s="28" t="s">
        <v>7110</v>
      </c>
      <c r="M133" s="37" t="s">
        <v>7112</v>
      </c>
      <c r="N133" s="28" t="s">
        <v>7070</v>
      </c>
      <c r="O133" s="28" t="s">
        <v>1252</v>
      </c>
      <c r="P133" s="28" t="s">
        <v>7119</v>
      </c>
      <c r="Q133" s="29">
        <v>125</v>
      </c>
      <c r="R133" s="218">
        <v>125</v>
      </c>
      <c r="S133" s="29"/>
      <c r="T133" s="29"/>
      <c r="U133" s="29">
        <v>750</v>
      </c>
      <c r="V133" s="29">
        <v>0</v>
      </c>
      <c r="W133" s="29">
        <v>0</v>
      </c>
      <c r="X133" s="29">
        <v>0</v>
      </c>
      <c r="Y133" s="29">
        <v>125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v>750</v>
      </c>
      <c r="AF133" s="29">
        <v>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0</v>
      </c>
      <c r="AP133" s="29">
        <v>0</v>
      </c>
      <c r="AQ133" s="29">
        <v>0</v>
      </c>
      <c r="AR133" s="29">
        <v>0</v>
      </c>
      <c r="AS133" s="30">
        <v>125</v>
      </c>
      <c r="AT133" s="33">
        <v>0</v>
      </c>
      <c r="AU133" s="33">
        <v>125</v>
      </c>
      <c r="AV133" s="33">
        <v>0</v>
      </c>
      <c r="AW133" s="33">
        <v>0</v>
      </c>
      <c r="AX133" s="33">
        <v>0</v>
      </c>
      <c r="AY133" s="33">
        <v>0</v>
      </c>
      <c r="AZ133" s="173"/>
    </row>
    <row r="134" spans="1:52" ht="12.75" customHeight="1">
      <c r="A134" s="217">
        <v>133</v>
      </c>
      <c r="B134" s="207">
        <v>42395</v>
      </c>
      <c r="C134" s="207">
        <v>42395</v>
      </c>
      <c r="D134" s="25" t="s">
        <v>1282</v>
      </c>
      <c r="E134" s="25" t="s">
        <v>1250</v>
      </c>
      <c r="F134" s="25" t="s">
        <v>1282</v>
      </c>
      <c r="G134" s="37" t="s">
        <v>7133</v>
      </c>
      <c r="H134" s="245" t="str">
        <f>IF(G134&lt;&gt;"",LOOKUP(G134,Governorate,Data!$E$2:$E$19),"")</f>
        <v>IQ-G11</v>
      </c>
      <c r="I134" s="37" t="s">
        <v>7138</v>
      </c>
      <c r="J134" s="38" t="str">
        <f ca="1">IF(I134&lt;&gt;"",LOOKUP(I134,District2,Data!$P$2:$P$19),"")</f>
        <v>IQ-D065</v>
      </c>
      <c r="K134" s="58"/>
      <c r="L134" s="28" t="s">
        <v>7110</v>
      </c>
      <c r="M134" s="37" t="s">
        <v>7112</v>
      </c>
      <c r="N134" s="28" t="s">
        <v>7070</v>
      </c>
      <c r="O134" s="28" t="s">
        <v>1252</v>
      </c>
      <c r="P134" s="28" t="s">
        <v>7119</v>
      </c>
      <c r="Q134" s="29">
        <v>150</v>
      </c>
      <c r="R134" s="218">
        <v>150</v>
      </c>
      <c r="S134" s="29"/>
      <c r="T134" s="29"/>
      <c r="U134" s="29">
        <v>900</v>
      </c>
      <c r="V134" s="29">
        <v>0</v>
      </c>
      <c r="W134" s="29">
        <v>0</v>
      </c>
      <c r="X134" s="29">
        <v>0</v>
      </c>
      <c r="Y134" s="29">
        <v>150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v>150</v>
      </c>
      <c r="AF134" s="29">
        <v>0</v>
      </c>
      <c r="AG134" s="29">
        <v>0</v>
      </c>
      <c r="AH134" s="29">
        <v>0</v>
      </c>
      <c r="AI134" s="29">
        <v>0</v>
      </c>
      <c r="AJ134" s="29">
        <v>0</v>
      </c>
      <c r="AK134" s="29">
        <v>0</v>
      </c>
      <c r="AL134" s="29">
        <v>0</v>
      </c>
      <c r="AM134" s="29">
        <v>0</v>
      </c>
      <c r="AN134" s="29">
        <v>0</v>
      </c>
      <c r="AO134" s="29">
        <v>0</v>
      </c>
      <c r="AP134" s="29">
        <v>0</v>
      </c>
      <c r="AQ134" s="29">
        <v>0</v>
      </c>
      <c r="AR134" s="29">
        <v>0</v>
      </c>
      <c r="AS134" s="30">
        <v>150</v>
      </c>
      <c r="AT134" s="33">
        <v>0</v>
      </c>
      <c r="AU134" s="33">
        <v>150</v>
      </c>
      <c r="AV134" s="33">
        <v>0</v>
      </c>
      <c r="AW134" s="33">
        <v>0</v>
      </c>
      <c r="AX134" s="33">
        <v>0</v>
      </c>
      <c r="AY134" s="33">
        <v>0</v>
      </c>
      <c r="AZ134" s="173"/>
    </row>
    <row r="135" spans="1:52" ht="12.75" customHeight="1">
      <c r="A135" s="217">
        <v>134</v>
      </c>
      <c r="B135" s="207">
        <v>42395</v>
      </c>
      <c r="C135" s="207">
        <v>42395</v>
      </c>
      <c r="D135" s="204" t="s">
        <v>1282</v>
      </c>
      <c r="E135" s="204" t="s">
        <v>1250</v>
      </c>
      <c r="F135" s="204" t="s">
        <v>1282</v>
      </c>
      <c r="G135" s="37" t="s">
        <v>7136</v>
      </c>
      <c r="H135" s="245" t="str">
        <f>IF(G135&lt;&gt;"",LOOKUP(G135,Governorate,Data!$E$2:$E$19),"")</f>
        <v>IQ-G08</v>
      </c>
      <c r="I135" s="37" t="s">
        <v>7137</v>
      </c>
      <c r="J135" s="38" t="str">
        <f ca="1">IF(I135&lt;&gt;"",LOOKUP(I135,District2,Data!$P$2:$P$19),"")</f>
        <v>IQ-D049</v>
      </c>
      <c r="K135" s="58"/>
      <c r="L135" s="28" t="s">
        <v>7110</v>
      </c>
      <c r="M135" s="37" t="s">
        <v>7113</v>
      </c>
      <c r="N135" s="28" t="s">
        <v>7070</v>
      </c>
      <c r="O135" s="28" t="s">
        <v>1252</v>
      </c>
      <c r="P135" s="28" t="s">
        <v>7119</v>
      </c>
      <c r="Q135" s="41"/>
      <c r="R135" s="218"/>
      <c r="S135" s="39" t="s">
        <v>7189</v>
      </c>
      <c r="T135" s="29">
        <v>400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v>0</v>
      </c>
      <c r="AF135" s="29">
        <v>0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773200</v>
      </c>
      <c r="AP135" s="29">
        <v>0</v>
      </c>
      <c r="AQ135" s="29">
        <v>0</v>
      </c>
      <c r="AR135" s="29">
        <v>0</v>
      </c>
      <c r="AS135" s="30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173"/>
    </row>
    <row r="136" spans="1:52" ht="12.75" customHeight="1">
      <c r="A136" s="217">
        <v>135</v>
      </c>
      <c r="B136" s="47">
        <v>42395</v>
      </c>
      <c r="C136" s="47">
        <v>42395</v>
      </c>
      <c r="D136" s="32" t="s">
        <v>1312</v>
      </c>
      <c r="E136" s="28" t="s">
        <v>1250</v>
      </c>
      <c r="F136" s="28" t="s">
        <v>1312</v>
      </c>
      <c r="G136" s="28" t="s">
        <v>7129</v>
      </c>
      <c r="H136" s="245" t="str">
        <f>IF(G136&lt;&gt;"",LOOKUP(G136,Governorate,Data!$E$2:$E$19),"")</f>
        <v>IQ-G18</v>
      </c>
      <c r="I136" s="28" t="s">
        <v>7213</v>
      </c>
      <c r="J136" s="38" t="str">
        <f ca="1">IF(I136&lt;&gt;"",LOOKUP(I136,District2,Data!$P$2:$P$19),"")</f>
        <v>IQ-D008</v>
      </c>
      <c r="K136" s="58"/>
      <c r="L136" s="28" t="s">
        <v>7110</v>
      </c>
      <c r="M136" s="28" t="s">
        <v>7112</v>
      </c>
      <c r="N136" s="28" t="s">
        <v>7070</v>
      </c>
      <c r="O136" s="28" t="s">
        <v>1252</v>
      </c>
      <c r="P136" s="28" t="s">
        <v>7119</v>
      </c>
      <c r="Q136" s="29">
        <v>15</v>
      </c>
      <c r="R136" s="29">
        <v>15</v>
      </c>
      <c r="S136" s="29"/>
      <c r="T136" s="29"/>
      <c r="U136" s="29">
        <v>90</v>
      </c>
      <c r="V136" s="29">
        <v>0</v>
      </c>
      <c r="W136" s="29">
        <v>15</v>
      </c>
      <c r="X136" s="29">
        <v>15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45</v>
      </c>
      <c r="AE136" s="29">
        <v>0</v>
      </c>
      <c r="AF136" s="29">
        <v>0</v>
      </c>
      <c r="AG136" s="29">
        <v>0</v>
      </c>
      <c r="AH136" s="29">
        <v>0</v>
      </c>
      <c r="AI136" s="29">
        <v>0</v>
      </c>
      <c r="AJ136" s="29">
        <v>0</v>
      </c>
      <c r="AK136" s="29">
        <v>0</v>
      </c>
      <c r="AL136" s="29">
        <v>0</v>
      </c>
      <c r="AM136" s="29">
        <v>0</v>
      </c>
      <c r="AN136" s="29">
        <v>0</v>
      </c>
      <c r="AO136" s="29">
        <v>0</v>
      </c>
      <c r="AP136" s="29">
        <v>0</v>
      </c>
      <c r="AQ136" s="29">
        <v>0</v>
      </c>
      <c r="AR136" s="29">
        <v>0</v>
      </c>
      <c r="AS136" s="30">
        <v>0</v>
      </c>
      <c r="AT136" s="33">
        <v>15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173"/>
    </row>
    <row r="137" spans="1:52" ht="12.75" customHeight="1">
      <c r="A137" s="217">
        <v>136</v>
      </c>
      <c r="B137" s="47">
        <v>42395</v>
      </c>
      <c r="C137" s="47">
        <v>42395</v>
      </c>
      <c r="D137" s="32" t="s">
        <v>1312</v>
      </c>
      <c r="E137" s="28" t="s">
        <v>1250</v>
      </c>
      <c r="F137" s="28" t="s">
        <v>1312</v>
      </c>
      <c r="G137" s="28" t="s">
        <v>7129</v>
      </c>
      <c r="H137" s="245" t="str">
        <f>IF(G137&lt;&gt;"",LOOKUP(G137,Governorate,Data!$E$2:$E$19),"")</f>
        <v>IQ-G18</v>
      </c>
      <c r="I137" s="28" t="s">
        <v>7213</v>
      </c>
      <c r="J137" s="38" t="str">
        <f ca="1">IF(I137&lt;&gt;"",LOOKUP(I137,District2,Data!$P$2:$P$19),"")</f>
        <v>IQ-D008</v>
      </c>
      <c r="K137" s="58"/>
      <c r="L137" s="28" t="s">
        <v>7110</v>
      </c>
      <c r="M137" s="28" t="s">
        <v>7112</v>
      </c>
      <c r="N137" s="28" t="s">
        <v>7070</v>
      </c>
      <c r="O137" s="28" t="s">
        <v>1252</v>
      </c>
      <c r="P137" s="28" t="s">
        <v>7119</v>
      </c>
      <c r="Q137" s="29">
        <v>55</v>
      </c>
      <c r="R137" s="29">
        <v>55</v>
      </c>
      <c r="S137" s="29"/>
      <c r="T137" s="29"/>
      <c r="U137" s="29">
        <v>330</v>
      </c>
      <c r="V137" s="29">
        <v>0</v>
      </c>
      <c r="W137" s="29">
        <v>55</v>
      </c>
      <c r="X137" s="29">
        <v>55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165</v>
      </c>
      <c r="AE137" s="29">
        <v>0</v>
      </c>
      <c r="AF137" s="29">
        <v>0</v>
      </c>
      <c r="AG137" s="29">
        <v>0</v>
      </c>
      <c r="AH137" s="29">
        <v>0</v>
      </c>
      <c r="AI137" s="29">
        <v>0</v>
      </c>
      <c r="AJ137" s="29">
        <v>0</v>
      </c>
      <c r="AK137" s="29">
        <v>0</v>
      </c>
      <c r="AL137" s="29">
        <v>0</v>
      </c>
      <c r="AM137" s="29">
        <v>0</v>
      </c>
      <c r="AN137" s="29">
        <v>0</v>
      </c>
      <c r="AO137" s="29">
        <v>0</v>
      </c>
      <c r="AP137" s="29">
        <v>0</v>
      </c>
      <c r="AQ137" s="29">
        <v>0</v>
      </c>
      <c r="AR137" s="29">
        <v>0</v>
      </c>
      <c r="AS137" s="30">
        <v>0</v>
      </c>
      <c r="AT137" s="33">
        <v>55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173"/>
    </row>
    <row r="138" spans="1:52" ht="12.75" customHeight="1">
      <c r="A138" s="217">
        <v>137</v>
      </c>
      <c r="B138" s="47">
        <v>42395</v>
      </c>
      <c r="C138" s="47">
        <v>42395</v>
      </c>
      <c r="D138" s="32" t="s">
        <v>1312</v>
      </c>
      <c r="E138" s="28" t="s">
        <v>1250</v>
      </c>
      <c r="F138" s="28" t="s">
        <v>1312</v>
      </c>
      <c r="G138" s="28" t="s">
        <v>7129</v>
      </c>
      <c r="H138" s="245" t="str">
        <f>IF(G138&lt;&gt;"",LOOKUP(G138,Governorate,Data!$E$2:$E$19),"")</f>
        <v>IQ-G18</v>
      </c>
      <c r="I138" s="28" t="s">
        <v>7213</v>
      </c>
      <c r="J138" s="38" t="str">
        <f ca="1">IF(I138&lt;&gt;"",LOOKUP(I138,District2,Data!$P$2:$P$19),"")</f>
        <v>IQ-D008</v>
      </c>
      <c r="K138" s="58"/>
      <c r="L138" s="28" t="s">
        <v>7110</v>
      </c>
      <c r="M138" s="28" t="s">
        <v>7112</v>
      </c>
      <c r="N138" s="28" t="s">
        <v>7070</v>
      </c>
      <c r="O138" s="28" t="s">
        <v>1252</v>
      </c>
      <c r="P138" s="28" t="s">
        <v>7119</v>
      </c>
      <c r="Q138" s="29">
        <v>10</v>
      </c>
      <c r="R138" s="29">
        <v>10</v>
      </c>
      <c r="S138" s="29"/>
      <c r="T138" s="29"/>
      <c r="U138" s="29">
        <v>60</v>
      </c>
      <c r="V138" s="29">
        <v>0</v>
      </c>
      <c r="W138" s="29">
        <v>10</v>
      </c>
      <c r="X138" s="29">
        <v>10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30</v>
      </c>
      <c r="AE138" s="29">
        <v>0</v>
      </c>
      <c r="AF138" s="29">
        <v>0</v>
      </c>
      <c r="AG138" s="29">
        <v>0</v>
      </c>
      <c r="AH138" s="29">
        <v>0</v>
      </c>
      <c r="AI138" s="29">
        <v>0</v>
      </c>
      <c r="AJ138" s="29">
        <v>0</v>
      </c>
      <c r="AK138" s="29">
        <v>0</v>
      </c>
      <c r="AL138" s="29">
        <v>0</v>
      </c>
      <c r="AM138" s="29">
        <v>0</v>
      </c>
      <c r="AN138" s="29">
        <v>0</v>
      </c>
      <c r="AO138" s="29">
        <v>0</v>
      </c>
      <c r="AP138" s="29">
        <v>0</v>
      </c>
      <c r="AQ138" s="29">
        <v>0</v>
      </c>
      <c r="AR138" s="29">
        <v>0</v>
      </c>
      <c r="AS138" s="30">
        <v>0</v>
      </c>
      <c r="AT138" s="33">
        <v>10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173"/>
    </row>
    <row r="139" spans="1:52" ht="12.75" customHeight="1">
      <c r="A139" s="217">
        <v>138</v>
      </c>
      <c r="B139" s="47">
        <v>42395</v>
      </c>
      <c r="C139" s="47">
        <v>42395</v>
      </c>
      <c r="D139" s="32" t="s">
        <v>1312</v>
      </c>
      <c r="E139" s="28" t="s">
        <v>1250</v>
      </c>
      <c r="F139" s="28" t="s">
        <v>1312</v>
      </c>
      <c r="G139" s="28" t="s">
        <v>7129</v>
      </c>
      <c r="H139" s="245" t="str">
        <f>IF(G139&lt;&gt;"",LOOKUP(G139,Governorate,Data!$E$2:$E$19),"")</f>
        <v>IQ-G18</v>
      </c>
      <c r="I139" s="28" t="s">
        <v>7213</v>
      </c>
      <c r="J139" s="38" t="str">
        <f ca="1">IF(I139&lt;&gt;"",LOOKUP(I139,District2,Data!$P$2:$P$19),"")</f>
        <v>IQ-D008</v>
      </c>
      <c r="K139" s="58"/>
      <c r="L139" s="28" t="s">
        <v>7110</v>
      </c>
      <c r="M139" s="28" t="s">
        <v>7112</v>
      </c>
      <c r="N139" s="28" t="s">
        <v>7070</v>
      </c>
      <c r="O139" s="28" t="s">
        <v>1252</v>
      </c>
      <c r="P139" s="28" t="s">
        <v>7119</v>
      </c>
      <c r="Q139" s="29">
        <v>85</v>
      </c>
      <c r="R139" s="29">
        <v>85</v>
      </c>
      <c r="S139" s="29"/>
      <c r="T139" s="29"/>
      <c r="U139" s="29">
        <v>510</v>
      </c>
      <c r="V139" s="29">
        <v>0</v>
      </c>
      <c r="W139" s="29">
        <v>85</v>
      </c>
      <c r="X139" s="29">
        <v>85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255</v>
      </c>
      <c r="AE139" s="29">
        <v>0</v>
      </c>
      <c r="AF139" s="29">
        <v>0</v>
      </c>
      <c r="AG139" s="29">
        <v>0</v>
      </c>
      <c r="AH139" s="29">
        <v>0</v>
      </c>
      <c r="AI139" s="29">
        <v>0</v>
      </c>
      <c r="AJ139" s="29">
        <v>0</v>
      </c>
      <c r="AK139" s="29">
        <v>0</v>
      </c>
      <c r="AL139" s="29">
        <v>0</v>
      </c>
      <c r="AM139" s="29">
        <v>0</v>
      </c>
      <c r="AN139" s="29">
        <v>0</v>
      </c>
      <c r="AO139" s="29">
        <v>0</v>
      </c>
      <c r="AP139" s="29">
        <v>0</v>
      </c>
      <c r="AQ139" s="29">
        <v>0</v>
      </c>
      <c r="AR139" s="29">
        <v>0</v>
      </c>
      <c r="AS139" s="30">
        <v>0</v>
      </c>
      <c r="AT139" s="33">
        <v>85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173"/>
    </row>
    <row r="140" spans="1:52" ht="12.75" customHeight="1">
      <c r="A140" s="217">
        <v>139</v>
      </c>
      <c r="B140" s="47">
        <v>42395</v>
      </c>
      <c r="C140" s="47">
        <v>42395</v>
      </c>
      <c r="D140" s="32" t="s">
        <v>1312</v>
      </c>
      <c r="E140" s="28" t="s">
        <v>1250</v>
      </c>
      <c r="F140" s="28" t="s">
        <v>1312</v>
      </c>
      <c r="G140" s="28" t="s">
        <v>7129</v>
      </c>
      <c r="H140" s="245" t="str">
        <f>IF(G140&lt;&gt;"",LOOKUP(G140,Governorate,Data!$E$2:$E$19),"")</f>
        <v>IQ-G18</v>
      </c>
      <c r="I140" s="28" t="s">
        <v>7213</v>
      </c>
      <c r="J140" s="38" t="str">
        <f ca="1">IF(I140&lt;&gt;"",LOOKUP(I140,District2,Data!$P$2:$P$19),"")</f>
        <v>IQ-D008</v>
      </c>
      <c r="K140" s="58"/>
      <c r="L140" s="28" t="s">
        <v>7110</v>
      </c>
      <c r="M140" s="28" t="s">
        <v>7112</v>
      </c>
      <c r="N140" s="28" t="s">
        <v>7070</v>
      </c>
      <c r="O140" s="28" t="s">
        <v>1252</v>
      </c>
      <c r="P140" s="28" t="s">
        <v>7119</v>
      </c>
      <c r="Q140" s="29">
        <v>33</v>
      </c>
      <c r="R140" s="29">
        <v>33</v>
      </c>
      <c r="S140" s="29"/>
      <c r="T140" s="29"/>
      <c r="U140" s="29">
        <v>198</v>
      </c>
      <c r="V140" s="29">
        <v>0</v>
      </c>
      <c r="W140" s="29">
        <v>33</v>
      </c>
      <c r="X140" s="29">
        <v>33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99</v>
      </c>
      <c r="AE140" s="29">
        <v>0</v>
      </c>
      <c r="AF140" s="29">
        <v>0</v>
      </c>
      <c r="AG140" s="29">
        <v>0</v>
      </c>
      <c r="AH140" s="29">
        <v>0</v>
      </c>
      <c r="AI140" s="29">
        <v>0</v>
      </c>
      <c r="AJ140" s="29">
        <v>0</v>
      </c>
      <c r="AK140" s="29">
        <v>0</v>
      </c>
      <c r="AL140" s="29">
        <v>0</v>
      </c>
      <c r="AM140" s="29">
        <v>0</v>
      </c>
      <c r="AN140" s="29">
        <v>0</v>
      </c>
      <c r="AO140" s="29">
        <v>0</v>
      </c>
      <c r="AP140" s="29">
        <v>0</v>
      </c>
      <c r="AQ140" s="29">
        <v>0</v>
      </c>
      <c r="AR140" s="29">
        <v>0</v>
      </c>
      <c r="AS140" s="30">
        <v>0</v>
      </c>
      <c r="AT140" s="33">
        <v>33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173"/>
    </row>
    <row r="141" spans="1:52" ht="12.75" customHeight="1">
      <c r="A141" s="217">
        <v>140</v>
      </c>
      <c r="B141" s="47">
        <v>42395</v>
      </c>
      <c r="C141" s="47">
        <v>42395</v>
      </c>
      <c r="D141" s="32" t="s">
        <v>1312</v>
      </c>
      <c r="E141" s="28" t="s">
        <v>1250</v>
      </c>
      <c r="F141" s="28" t="s">
        <v>1312</v>
      </c>
      <c r="G141" s="28" t="s">
        <v>7129</v>
      </c>
      <c r="H141" s="245" t="str">
        <f>IF(G141&lt;&gt;"",LOOKUP(G141,Governorate,Data!$E$2:$E$19),"")</f>
        <v>IQ-G18</v>
      </c>
      <c r="I141" s="28" t="s">
        <v>7213</v>
      </c>
      <c r="J141" s="38" t="str">
        <f ca="1">IF(I141&lt;&gt;"",LOOKUP(I141,District2,Data!$P$2:$P$19),"")</f>
        <v>IQ-D008</v>
      </c>
      <c r="K141" s="58"/>
      <c r="L141" s="28" t="s">
        <v>7110</v>
      </c>
      <c r="M141" s="28" t="s">
        <v>7112</v>
      </c>
      <c r="N141" s="28" t="s">
        <v>7070</v>
      </c>
      <c r="O141" s="28" t="s">
        <v>1252</v>
      </c>
      <c r="P141" s="28" t="s">
        <v>7119</v>
      </c>
      <c r="Q141" s="29">
        <v>22</v>
      </c>
      <c r="R141" s="29">
        <v>22</v>
      </c>
      <c r="S141" s="29"/>
      <c r="T141" s="29"/>
      <c r="U141" s="29">
        <v>132</v>
      </c>
      <c r="V141" s="29">
        <v>0</v>
      </c>
      <c r="W141" s="29">
        <v>22</v>
      </c>
      <c r="X141" s="29">
        <v>22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66</v>
      </c>
      <c r="AE141" s="29">
        <v>0</v>
      </c>
      <c r="AF141" s="29">
        <v>0</v>
      </c>
      <c r="AG141" s="29">
        <v>0</v>
      </c>
      <c r="AH141" s="29">
        <v>0</v>
      </c>
      <c r="AI141" s="29">
        <v>0</v>
      </c>
      <c r="AJ141" s="29">
        <v>0</v>
      </c>
      <c r="AK141" s="29">
        <v>0</v>
      </c>
      <c r="AL141" s="29">
        <v>0</v>
      </c>
      <c r="AM141" s="29">
        <v>0</v>
      </c>
      <c r="AN141" s="29">
        <v>0</v>
      </c>
      <c r="AO141" s="29">
        <v>0</v>
      </c>
      <c r="AP141" s="29">
        <v>0</v>
      </c>
      <c r="AQ141" s="29">
        <v>0</v>
      </c>
      <c r="AR141" s="29">
        <v>0</v>
      </c>
      <c r="AS141" s="30">
        <v>0</v>
      </c>
      <c r="AT141" s="33">
        <v>22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173"/>
    </row>
    <row r="142" spans="1:52" ht="12.75" customHeight="1">
      <c r="A142" s="217">
        <v>141</v>
      </c>
      <c r="B142" s="47">
        <v>42395</v>
      </c>
      <c r="C142" s="47">
        <v>42395</v>
      </c>
      <c r="D142" s="32" t="s">
        <v>1312</v>
      </c>
      <c r="E142" s="28" t="s">
        <v>1250</v>
      </c>
      <c r="F142" s="28" t="s">
        <v>1312</v>
      </c>
      <c r="G142" s="28" t="s">
        <v>7135</v>
      </c>
      <c r="H142" s="245" t="str">
        <f>IF(G142&lt;&gt;"",LOOKUP(G142,Governorate,Data!$E$2:$E$19),"")</f>
        <v>IQ-G07</v>
      </c>
      <c r="I142" s="28" t="s">
        <v>7209</v>
      </c>
      <c r="J142" s="38" t="str">
        <f ca="1">IF(I142&lt;&gt;"",LOOKUP(I142,District2,Data!$P$2:$P$19),"")</f>
        <v>IQ-D093</v>
      </c>
      <c r="K142" s="58"/>
      <c r="L142" s="28" t="s">
        <v>7110</v>
      </c>
      <c r="M142" s="28" t="s">
        <v>7112</v>
      </c>
      <c r="N142" s="28" t="s">
        <v>7070</v>
      </c>
      <c r="O142" s="28" t="s">
        <v>1252</v>
      </c>
      <c r="P142" s="28" t="s">
        <v>7119</v>
      </c>
      <c r="Q142" s="29">
        <v>7</v>
      </c>
      <c r="R142" s="29">
        <v>7</v>
      </c>
      <c r="S142" s="29"/>
      <c r="T142" s="29"/>
      <c r="U142" s="29">
        <v>42</v>
      </c>
      <c r="V142" s="29">
        <v>0</v>
      </c>
      <c r="W142" s="29">
        <v>7</v>
      </c>
      <c r="X142" s="29">
        <v>7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21</v>
      </c>
      <c r="AE142" s="29">
        <v>0</v>
      </c>
      <c r="AF142" s="29">
        <v>0</v>
      </c>
      <c r="AG142" s="29">
        <v>0</v>
      </c>
      <c r="AH142" s="29">
        <v>0</v>
      </c>
      <c r="AI142" s="29">
        <v>0</v>
      </c>
      <c r="AJ142" s="29">
        <v>0</v>
      </c>
      <c r="AK142" s="29">
        <v>0</v>
      </c>
      <c r="AL142" s="29">
        <v>0</v>
      </c>
      <c r="AM142" s="29">
        <v>0</v>
      </c>
      <c r="AN142" s="29">
        <v>0</v>
      </c>
      <c r="AO142" s="29">
        <v>0</v>
      </c>
      <c r="AP142" s="29">
        <v>0</v>
      </c>
      <c r="AQ142" s="29">
        <v>0</v>
      </c>
      <c r="AR142" s="29">
        <v>0</v>
      </c>
      <c r="AS142" s="30">
        <v>0</v>
      </c>
      <c r="AT142" s="33">
        <v>7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173"/>
    </row>
    <row r="143" spans="1:52" ht="12.75" customHeight="1">
      <c r="A143" s="217">
        <v>142</v>
      </c>
      <c r="B143" s="47">
        <v>42395</v>
      </c>
      <c r="C143" s="47">
        <v>42395</v>
      </c>
      <c r="D143" s="32" t="s">
        <v>1312</v>
      </c>
      <c r="E143" s="28" t="s">
        <v>1250</v>
      </c>
      <c r="F143" s="28" t="s">
        <v>1312</v>
      </c>
      <c r="G143" s="28" t="s">
        <v>7135</v>
      </c>
      <c r="H143" s="245" t="str">
        <f>IF(G143&lt;&gt;"",LOOKUP(G143,Governorate,Data!$E$2:$E$19),"")</f>
        <v>IQ-G07</v>
      </c>
      <c r="I143" s="28" t="s">
        <v>7209</v>
      </c>
      <c r="J143" s="38" t="str">
        <f ca="1">IF(I143&lt;&gt;"",LOOKUP(I143,District2,Data!$P$2:$P$19),"")</f>
        <v>IQ-D093</v>
      </c>
      <c r="K143" s="58"/>
      <c r="L143" s="28" t="s">
        <v>7110</v>
      </c>
      <c r="M143" s="28" t="s">
        <v>7112</v>
      </c>
      <c r="N143" s="28" t="s">
        <v>7070</v>
      </c>
      <c r="O143" s="28" t="s">
        <v>1252</v>
      </c>
      <c r="P143" s="28" t="s">
        <v>7119</v>
      </c>
      <c r="Q143" s="29">
        <v>7</v>
      </c>
      <c r="R143" s="29">
        <v>7</v>
      </c>
      <c r="S143" s="29"/>
      <c r="T143" s="29"/>
      <c r="U143" s="29">
        <v>42</v>
      </c>
      <c r="V143" s="29">
        <v>0</v>
      </c>
      <c r="W143" s="29">
        <v>7</v>
      </c>
      <c r="X143" s="29">
        <v>7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21</v>
      </c>
      <c r="AE143" s="29">
        <v>0</v>
      </c>
      <c r="AF143" s="29">
        <v>0</v>
      </c>
      <c r="AG143" s="29">
        <v>0</v>
      </c>
      <c r="AH143" s="29">
        <v>0</v>
      </c>
      <c r="AI143" s="29">
        <v>0</v>
      </c>
      <c r="AJ143" s="29">
        <v>0</v>
      </c>
      <c r="AK143" s="29">
        <v>0</v>
      </c>
      <c r="AL143" s="29">
        <v>0</v>
      </c>
      <c r="AM143" s="29">
        <v>0</v>
      </c>
      <c r="AN143" s="29">
        <v>0</v>
      </c>
      <c r="AO143" s="29">
        <v>0</v>
      </c>
      <c r="AP143" s="29">
        <v>0</v>
      </c>
      <c r="AQ143" s="29">
        <v>0</v>
      </c>
      <c r="AR143" s="29">
        <v>0</v>
      </c>
      <c r="AS143" s="30">
        <v>0</v>
      </c>
      <c r="AT143" s="33">
        <v>7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173"/>
    </row>
    <row r="144" spans="1:52" ht="12.75" customHeight="1">
      <c r="A144" s="217">
        <v>143</v>
      </c>
      <c r="B144" s="47">
        <v>42395</v>
      </c>
      <c r="C144" s="47">
        <v>42395</v>
      </c>
      <c r="D144" s="32" t="s">
        <v>1312</v>
      </c>
      <c r="E144" s="28" t="s">
        <v>1250</v>
      </c>
      <c r="F144" s="28" t="s">
        <v>1312</v>
      </c>
      <c r="G144" s="28" t="s">
        <v>7135</v>
      </c>
      <c r="H144" s="245" t="str">
        <f>IF(G144&lt;&gt;"",LOOKUP(G144,Governorate,Data!$E$2:$E$19),"")</f>
        <v>IQ-G07</v>
      </c>
      <c r="I144" s="28" t="s">
        <v>7209</v>
      </c>
      <c r="J144" s="38" t="str">
        <f ca="1">IF(I144&lt;&gt;"",LOOKUP(I144,District2,Data!$P$2:$P$19),"")</f>
        <v>IQ-D093</v>
      </c>
      <c r="K144" s="58"/>
      <c r="L144" s="28" t="s">
        <v>7110</v>
      </c>
      <c r="M144" s="28" t="s">
        <v>7112</v>
      </c>
      <c r="N144" s="28" t="s">
        <v>7070</v>
      </c>
      <c r="O144" s="28" t="s">
        <v>1252</v>
      </c>
      <c r="P144" s="28" t="s">
        <v>7119</v>
      </c>
      <c r="Q144" s="29">
        <v>50</v>
      </c>
      <c r="R144" s="29">
        <v>50</v>
      </c>
      <c r="S144" s="29"/>
      <c r="T144" s="29"/>
      <c r="U144" s="29">
        <v>300</v>
      </c>
      <c r="V144" s="29">
        <v>0</v>
      </c>
      <c r="W144" s="29">
        <v>50</v>
      </c>
      <c r="X144" s="29">
        <v>50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150</v>
      </c>
      <c r="AE144" s="29">
        <v>0</v>
      </c>
      <c r="AF144" s="29">
        <v>0</v>
      </c>
      <c r="AG144" s="29">
        <v>0</v>
      </c>
      <c r="AH144" s="29">
        <v>0</v>
      </c>
      <c r="AI144" s="29">
        <v>0</v>
      </c>
      <c r="AJ144" s="29">
        <v>0</v>
      </c>
      <c r="AK144" s="29">
        <v>0</v>
      </c>
      <c r="AL144" s="29">
        <v>0</v>
      </c>
      <c r="AM144" s="29">
        <v>0</v>
      </c>
      <c r="AN144" s="29">
        <v>0</v>
      </c>
      <c r="AO144" s="29">
        <v>0</v>
      </c>
      <c r="AP144" s="29">
        <v>0</v>
      </c>
      <c r="AQ144" s="29">
        <v>0</v>
      </c>
      <c r="AR144" s="29">
        <v>0</v>
      </c>
      <c r="AS144" s="30">
        <v>0</v>
      </c>
      <c r="AT144" s="33">
        <v>50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173"/>
    </row>
    <row r="145" spans="1:52" ht="12.75" customHeight="1">
      <c r="A145" s="217">
        <v>144</v>
      </c>
      <c r="B145" s="47">
        <v>42395</v>
      </c>
      <c r="C145" s="47">
        <v>42395</v>
      </c>
      <c r="D145" s="32" t="s">
        <v>1312</v>
      </c>
      <c r="E145" s="28" t="s">
        <v>1250</v>
      </c>
      <c r="F145" s="28" t="s">
        <v>1300</v>
      </c>
      <c r="G145" s="28" t="s">
        <v>7136</v>
      </c>
      <c r="H145" s="245" t="str">
        <f>IF(G145&lt;&gt;"",LOOKUP(G145,Governorate,Data!$E$2:$E$19),"")</f>
        <v>IQ-G08</v>
      </c>
      <c r="I145" s="28" t="s">
        <v>7214</v>
      </c>
      <c r="J145" s="38" t="str">
        <f ca="1">IF(I145&lt;&gt;"",LOOKUP(I145,District2,Data!$P$2:$P$19),"")</f>
        <v>IQ-D053</v>
      </c>
      <c r="K145" s="58"/>
      <c r="L145" s="28" t="s">
        <v>7111</v>
      </c>
      <c r="M145" s="28" t="s">
        <v>7112</v>
      </c>
      <c r="N145" s="28" t="s">
        <v>7070</v>
      </c>
      <c r="O145" s="28" t="s">
        <v>1252</v>
      </c>
      <c r="P145" s="28" t="s">
        <v>7119</v>
      </c>
      <c r="Q145" s="35">
        <v>217</v>
      </c>
      <c r="R145" s="35"/>
      <c r="S145" s="29"/>
      <c r="T145" s="29"/>
      <c r="U145" s="29">
        <v>523</v>
      </c>
      <c r="V145" s="29">
        <v>0</v>
      </c>
      <c r="W145" s="29">
        <v>0</v>
      </c>
      <c r="X145" s="29">
        <v>0</v>
      </c>
      <c r="Y145" s="29">
        <v>0</v>
      </c>
      <c r="Z145" s="29">
        <v>562</v>
      </c>
      <c r="AA145" s="29">
        <v>0</v>
      </c>
      <c r="AB145" s="29">
        <v>0</v>
      </c>
      <c r="AC145" s="29">
        <v>0</v>
      </c>
      <c r="AD145" s="29">
        <v>0</v>
      </c>
      <c r="AE145" s="29">
        <v>0</v>
      </c>
      <c r="AF145" s="29">
        <v>0</v>
      </c>
      <c r="AG145" s="29">
        <v>0</v>
      </c>
      <c r="AH145" s="29">
        <v>0</v>
      </c>
      <c r="AI145" s="29">
        <v>0</v>
      </c>
      <c r="AJ145" s="29">
        <v>0</v>
      </c>
      <c r="AK145" s="29">
        <v>0</v>
      </c>
      <c r="AL145" s="29">
        <v>0</v>
      </c>
      <c r="AM145" s="29">
        <v>0</v>
      </c>
      <c r="AN145" s="29">
        <v>0</v>
      </c>
      <c r="AO145" s="29">
        <v>0</v>
      </c>
      <c r="AP145" s="29">
        <v>0</v>
      </c>
      <c r="AQ145" s="29">
        <v>0</v>
      </c>
      <c r="AR145" s="29">
        <v>0</v>
      </c>
      <c r="AS145" s="30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173"/>
    </row>
    <row r="146" spans="1:52" ht="12.75" customHeight="1">
      <c r="A146" s="217">
        <v>145</v>
      </c>
      <c r="B146" s="27">
        <v>42390</v>
      </c>
      <c r="C146" s="27">
        <v>42395</v>
      </c>
      <c r="D146" s="32" t="s">
        <v>1259</v>
      </c>
      <c r="E146" s="28" t="s">
        <v>1249</v>
      </c>
      <c r="F146" s="28" t="s">
        <v>1259</v>
      </c>
      <c r="G146" s="28" t="s">
        <v>7136</v>
      </c>
      <c r="H146" s="245" t="str">
        <f>IF(G146&lt;&gt;"",LOOKUP(G146,Governorate,Data!$E$2:$E$19),"")</f>
        <v>IQ-G08</v>
      </c>
      <c r="I146" s="98" t="s">
        <v>7218</v>
      </c>
      <c r="J146" s="38" t="str">
        <f ca="1">IF(I146&lt;&gt;"",LOOKUP(I146,District2,Data!$P$2:$P$19),"")</f>
        <v>IQ-D050</v>
      </c>
      <c r="K146" s="58" t="s">
        <v>7619</v>
      </c>
      <c r="L146" s="28" t="s">
        <v>7111</v>
      </c>
      <c r="M146" s="157" t="s">
        <v>7361</v>
      </c>
      <c r="N146" s="28" t="s">
        <v>7070</v>
      </c>
      <c r="O146" s="28" t="s">
        <v>1252</v>
      </c>
      <c r="P146" s="28" t="s">
        <v>7119</v>
      </c>
      <c r="Q146" s="35">
        <v>4825</v>
      </c>
      <c r="R146" s="35"/>
      <c r="S146" s="29"/>
      <c r="T146" s="29"/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v>0</v>
      </c>
      <c r="AF146" s="29">
        <v>0</v>
      </c>
      <c r="AG146" s="29">
        <v>0</v>
      </c>
      <c r="AH146" s="29">
        <v>0</v>
      </c>
      <c r="AI146" s="29">
        <v>0</v>
      </c>
      <c r="AJ146" s="29">
        <v>0</v>
      </c>
      <c r="AK146" s="29">
        <v>0</v>
      </c>
      <c r="AL146" s="29">
        <v>0</v>
      </c>
      <c r="AM146" s="29">
        <v>0</v>
      </c>
      <c r="AN146" s="29">
        <v>0</v>
      </c>
      <c r="AO146" s="29">
        <v>0</v>
      </c>
      <c r="AP146" s="29">
        <v>0</v>
      </c>
      <c r="AQ146" s="29">
        <v>0</v>
      </c>
      <c r="AR146" s="29">
        <v>0</v>
      </c>
      <c r="AS146" s="30">
        <v>0</v>
      </c>
      <c r="AT146" s="30">
        <v>0</v>
      </c>
      <c r="AU146" s="30">
        <v>0</v>
      </c>
      <c r="AV146" s="30">
        <v>6904</v>
      </c>
      <c r="AW146" s="30">
        <v>5960</v>
      </c>
      <c r="AX146" s="30">
        <v>399</v>
      </c>
      <c r="AY146" s="30">
        <v>0</v>
      </c>
      <c r="AZ146" s="171"/>
    </row>
    <row r="147" spans="1:52" ht="12.75" customHeight="1">
      <c r="A147" s="217">
        <v>146</v>
      </c>
      <c r="B147" s="27">
        <v>42393</v>
      </c>
      <c r="C147" s="27">
        <v>42395</v>
      </c>
      <c r="D147" s="32" t="s">
        <v>1259</v>
      </c>
      <c r="E147" s="28" t="s">
        <v>1249</v>
      </c>
      <c r="F147" s="28" t="s">
        <v>1259</v>
      </c>
      <c r="G147" s="28" t="s">
        <v>7136</v>
      </c>
      <c r="H147" s="245" t="str">
        <f>IF(G147&lt;&gt;"",LOOKUP(G147,Governorate,Data!$E$2:$E$19),"")</f>
        <v>IQ-G08</v>
      </c>
      <c r="I147" s="98" t="s">
        <v>7218</v>
      </c>
      <c r="J147" s="38" t="str">
        <f ca="1">IF(I147&lt;&gt;"",LOOKUP(I147,District2,Data!$P$2:$P$19),"")</f>
        <v>IQ-D050</v>
      </c>
      <c r="K147" s="58" t="s">
        <v>7620</v>
      </c>
      <c r="L147" s="28" t="s">
        <v>7111</v>
      </c>
      <c r="M147" s="157" t="s">
        <v>7361</v>
      </c>
      <c r="N147" s="28" t="s">
        <v>7070</v>
      </c>
      <c r="O147" s="28" t="s">
        <v>1252</v>
      </c>
      <c r="P147" s="28" t="s">
        <v>7119</v>
      </c>
      <c r="Q147" s="35">
        <v>1336</v>
      </c>
      <c r="R147" s="35"/>
      <c r="S147" s="29"/>
      <c r="T147" s="29"/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v>0</v>
      </c>
      <c r="AF147" s="29">
        <v>0</v>
      </c>
      <c r="AG147" s="29">
        <v>0</v>
      </c>
      <c r="AH147" s="29">
        <v>0</v>
      </c>
      <c r="AI147" s="29">
        <v>0</v>
      </c>
      <c r="AJ147" s="29">
        <v>0</v>
      </c>
      <c r="AK147" s="29">
        <v>0</v>
      </c>
      <c r="AL147" s="29">
        <v>0</v>
      </c>
      <c r="AM147" s="29">
        <v>0</v>
      </c>
      <c r="AN147" s="29">
        <v>0</v>
      </c>
      <c r="AO147" s="29">
        <v>0</v>
      </c>
      <c r="AP147" s="29">
        <v>0</v>
      </c>
      <c r="AQ147" s="29">
        <v>0</v>
      </c>
      <c r="AR147" s="29">
        <v>0</v>
      </c>
      <c r="AS147" s="30">
        <v>0</v>
      </c>
      <c r="AT147" s="30">
        <v>0</v>
      </c>
      <c r="AU147" s="30">
        <v>0</v>
      </c>
      <c r="AV147" s="30">
        <v>1749</v>
      </c>
      <c r="AW147" s="30">
        <v>1828</v>
      </c>
      <c r="AX147" s="30">
        <v>116</v>
      </c>
      <c r="AY147" s="30">
        <v>0</v>
      </c>
      <c r="AZ147" s="171"/>
    </row>
    <row r="148" spans="1:52" ht="12.75" customHeight="1">
      <c r="A148" s="217">
        <v>147</v>
      </c>
      <c r="B148" s="207">
        <v>42396</v>
      </c>
      <c r="C148" s="207">
        <v>42396</v>
      </c>
      <c r="D148" s="204" t="s">
        <v>1282</v>
      </c>
      <c r="E148" s="204" t="s">
        <v>1250</v>
      </c>
      <c r="F148" s="204" t="s">
        <v>1282</v>
      </c>
      <c r="G148" s="37" t="s">
        <v>7130</v>
      </c>
      <c r="H148" s="245" t="str">
        <f>IF(G148&lt;&gt;"",LOOKUP(G148,Governorate,Data!$E$2:$E$19),"")</f>
        <v>IQ-G05</v>
      </c>
      <c r="I148" s="37" t="s">
        <v>7131</v>
      </c>
      <c r="J148" s="38" t="str">
        <f ca="1">IF(I148&lt;&gt;"",LOOKUP(I148,District2,Data!$P$2:$P$19),"")</f>
        <v>IQ-D033</v>
      </c>
      <c r="K148" s="58"/>
      <c r="L148" s="28" t="s">
        <v>7110</v>
      </c>
      <c r="M148" s="37" t="s">
        <v>7112</v>
      </c>
      <c r="N148" s="28" t="s">
        <v>7070</v>
      </c>
      <c r="O148" s="28" t="s">
        <v>1252</v>
      </c>
      <c r="P148" s="28" t="s">
        <v>7119</v>
      </c>
      <c r="Q148" s="29">
        <v>145</v>
      </c>
      <c r="R148" s="218">
        <v>145</v>
      </c>
      <c r="S148" s="29"/>
      <c r="T148" s="29"/>
      <c r="U148" s="29">
        <v>870</v>
      </c>
      <c r="V148" s="29">
        <v>0</v>
      </c>
      <c r="W148" s="29">
        <v>0</v>
      </c>
      <c r="X148" s="29">
        <v>0</v>
      </c>
      <c r="Y148" s="29">
        <v>145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145</v>
      </c>
      <c r="AF148" s="29">
        <v>0</v>
      </c>
      <c r="AG148" s="29">
        <v>0</v>
      </c>
      <c r="AH148" s="29">
        <v>0</v>
      </c>
      <c r="AI148" s="29">
        <v>0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0</v>
      </c>
      <c r="AP148" s="29">
        <v>0</v>
      </c>
      <c r="AQ148" s="29">
        <v>0</v>
      </c>
      <c r="AR148" s="29">
        <v>0</v>
      </c>
      <c r="AS148" s="30">
        <v>145</v>
      </c>
      <c r="AT148" s="33">
        <v>0</v>
      </c>
      <c r="AU148" s="33">
        <v>145</v>
      </c>
      <c r="AV148" s="33">
        <v>0</v>
      </c>
      <c r="AW148" s="33">
        <v>0</v>
      </c>
      <c r="AX148" s="33">
        <v>0</v>
      </c>
      <c r="AY148" s="33">
        <v>0</v>
      </c>
      <c r="AZ148" s="173"/>
    </row>
    <row r="149" spans="1:52" ht="12.75" customHeight="1">
      <c r="A149" s="217">
        <v>148</v>
      </c>
      <c r="B149" s="207">
        <v>42396</v>
      </c>
      <c r="C149" s="207">
        <v>42396</v>
      </c>
      <c r="D149" s="204" t="s">
        <v>1282</v>
      </c>
      <c r="E149" s="204" t="s">
        <v>1250</v>
      </c>
      <c r="F149" s="204" t="s">
        <v>1282</v>
      </c>
      <c r="G149" s="37" t="s">
        <v>7136</v>
      </c>
      <c r="H149" s="245" t="str">
        <f>IF(G149&lt;&gt;"",LOOKUP(G149,Governorate,Data!$E$2:$E$19),"")</f>
        <v>IQ-G08</v>
      </c>
      <c r="I149" s="37" t="s">
        <v>7137</v>
      </c>
      <c r="J149" s="38" t="str">
        <f ca="1">IF(I149&lt;&gt;"",LOOKUP(I149,District2,Data!$P$2:$P$19),"")</f>
        <v>IQ-D049</v>
      </c>
      <c r="K149" s="58"/>
      <c r="L149" s="28" t="s">
        <v>7110</v>
      </c>
      <c r="M149" s="37" t="s">
        <v>7113</v>
      </c>
      <c r="N149" s="28" t="s">
        <v>7070</v>
      </c>
      <c r="O149" s="28" t="s">
        <v>1252</v>
      </c>
      <c r="P149" s="28" t="s">
        <v>7119</v>
      </c>
      <c r="Q149" s="29">
        <v>325</v>
      </c>
      <c r="R149" s="218">
        <v>325</v>
      </c>
      <c r="S149" s="29"/>
      <c r="T149" s="29"/>
      <c r="U149" s="29">
        <v>1950</v>
      </c>
      <c r="V149" s="29">
        <v>0</v>
      </c>
      <c r="W149" s="29">
        <v>0</v>
      </c>
      <c r="X149" s="29">
        <v>0</v>
      </c>
      <c r="Y149" s="29">
        <v>325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v>325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0</v>
      </c>
      <c r="AP149" s="29">
        <v>0</v>
      </c>
      <c r="AQ149" s="29">
        <v>0</v>
      </c>
      <c r="AR149" s="29">
        <v>0</v>
      </c>
      <c r="AS149" s="30">
        <v>325</v>
      </c>
      <c r="AT149" s="33">
        <v>0</v>
      </c>
      <c r="AU149" s="33">
        <v>325</v>
      </c>
      <c r="AV149" s="33">
        <v>0</v>
      </c>
      <c r="AW149" s="33">
        <v>0</v>
      </c>
      <c r="AX149" s="33">
        <v>0</v>
      </c>
      <c r="AY149" s="33">
        <v>0</v>
      </c>
      <c r="AZ149" s="173"/>
    </row>
    <row r="150" spans="1:52" ht="12.75" customHeight="1">
      <c r="A150" s="217">
        <v>149</v>
      </c>
      <c r="B150" s="207">
        <v>42396</v>
      </c>
      <c r="C150" s="207">
        <v>42396</v>
      </c>
      <c r="D150" s="204" t="s">
        <v>1282</v>
      </c>
      <c r="E150" s="204" t="s">
        <v>1250</v>
      </c>
      <c r="F150" s="204" t="s">
        <v>1282</v>
      </c>
      <c r="G150" s="37" t="s">
        <v>7129</v>
      </c>
      <c r="H150" s="245" t="str">
        <f>IF(G150&lt;&gt;"",LOOKUP(G150,Governorate,Data!$E$2:$E$19),"")</f>
        <v>IQ-G18</v>
      </c>
      <c r="I150" s="37" t="s">
        <v>7139</v>
      </c>
      <c r="J150" s="38" t="str">
        <f ca="1">IF(I150&lt;&gt;"",LOOKUP(I150,District2,Data!$P$2:$P$19),"")</f>
        <v>IQ-D103</v>
      </c>
      <c r="K150" s="58"/>
      <c r="L150" s="28" t="s">
        <v>7110</v>
      </c>
      <c r="M150" s="37" t="s">
        <v>7112</v>
      </c>
      <c r="N150" s="28" t="s">
        <v>7070</v>
      </c>
      <c r="O150" s="28" t="s">
        <v>1252</v>
      </c>
      <c r="P150" s="28" t="s">
        <v>7119</v>
      </c>
      <c r="Q150" s="41"/>
      <c r="R150" s="218"/>
      <c r="S150" s="39" t="s">
        <v>7189</v>
      </c>
      <c r="T150" s="29">
        <v>200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v>0</v>
      </c>
      <c r="AF150" s="29">
        <v>0</v>
      </c>
      <c r="AG150" s="29">
        <v>0</v>
      </c>
      <c r="AH150" s="29">
        <v>0</v>
      </c>
      <c r="AI150" s="29">
        <v>0</v>
      </c>
      <c r="AJ150" s="29">
        <v>0</v>
      </c>
      <c r="AK150" s="29">
        <v>0</v>
      </c>
      <c r="AL150" s="29">
        <v>0</v>
      </c>
      <c r="AM150" s="29">
        <v>0</v>
      </c>
      <c r="AN150" s="29">
        <v>0</v>
      </c>
      <c r="AO150" s="29">
        <v>386600</v>
      </c>
      <c r="AP150" s="29">
        <v>0</v>
      </c>
      <c r="AQ150" s="29">
        <v>0</v>
      </c>
      <c r="AR150" s="29">
        <v>0</v>
      </c>
      <c r="AS150" s="30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173"/>
    </row>
    <row r="151" spans="1:52" ht="12.75" customHeight="1">
      <c r="A151" s="217">
        <v>150</v>
      </c>
      <c r="B151" s="207">
        <v>42396</v>
      </c>
      <c r="C151" s="207">
        <v>42396</v>
      </c>
      <c r="D151" s="204" t="s">
        <v>1282</v>
      </c>
      <c r="E151" s="204" t="s">
        <v>1250</v>
      </c>
      <c r="F151" s="204" t="s">
        <v>1282</v>
      </c>
      <c r="G151" s="37" t="s">
        <v>7129</v>
      </c>
      <c r="H151" s="245" t="str">
        <f>IF(G151&lt;&gt;"",LOOKUP(G151,Governorate,Data!$E$2:$E$19),"")</f>
        <v>IQ-G18</v>
      </c>
      <c r="I151" s="37" t="s">
        <v>7139</v>
      </c>
      <c r="J151" s="38" t="str">
        <f ca="1">IF(I151&lt;&gt;"",LOOKUP(I151,District2,Data!$P$2:$P$19),"")</f>
        <v>IQ-D103</v>
      </c>
      <c r="K151" s="58"/>
      <c r="L151" s="28" t="s">
        <v>7110</v>
      </c>
      <c r="M151" s="37" t="s">
        <v>7112</v>
      </c>
      <c r="N151" s="28" t="s">
        <v>7070</v>
      </c>
      <c r="O151" s="28" t="s">
        <v>1252</v>
      </c>
      <c r="P151" s="28" t="s">
        <v>7119</v>
      </c>
      <c r="Q151" s="29">
        <v>508</v>
      </c>
      <c r="R151" s="218">
        <v>508</v>
      </c>
      <c r="S151" s="29"/>
      <c r="T151" s="29"/>
      <c r="U151" s="29">
        <v>3048</v>
      </c>
      <c r="V151" s="29">
        <v>0</v>
      </c>
      <c r="W151" s="29">
        <v>0</v>
      </c>
      <c r="X151" s="29">
        <v>0</v>
      </c>
      <c r="Y151" s="29">
        <v>508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v>3048</v>
      </c>
      <c r="AF151" s="29">
        <v>0</v>
      </c>
      <c r="AG151" s="29">
        <v>0</v>
      </c>
      <c r="AH151" s="29">
        <v>0</v>
      </c>
      <c r="AI151" s="29">
        <v>0</v>
      </c>
      <c r="AJ151" s="29">
        <v>0</v>
      </c>
      <c r="AK151" s="29">
        <v>0</v>
      </c>
      <c r="AL151" s="29">
        <v>0</v>
      </c>
      <c r="AM151" s="29">
        <v>0</v>
      </c>
      <c r="AN151" s="29">
        <v>0</v>
      </c>
      <c r="AO151" s="29">
        <v>0</v>
      </c>
      <c r="AP151" s="29">
        <v>0</v>
      </c>
      <c r="AQ151" s="29">
        <v>0</v>
      </c>
      <c r="AR151" s="29">
        <v>0</v>
      </c>
      <c r="AS151" s="30">
        <v>508</v>
      </c>
      <c r="AT151" s="33">
        <v>0</v>
      </c>
      <c r="AU151" s="33">
        <v>508</v>
      </c>
      <c r="AV151" s="33">
        <v>0</v>
      </c>
      <c r="AW151" s="33">
        <v>0</v>
      </c>
      <c r="AX151" s="33">
        <v>0</v>
      </c>
      <c r="AY151" s="33">
        <v>0</v>
      </c>
      <c r="AZ151" s="173"/>
    </row>
    <row r="152" spans="1:52" ht="12.75" customHeight="1">
      <c r="A152" s="217">
        <v>151</v>
      </c>
      <c r="B152" s="207">
        <v>42396</v>
      </c>
      <c r="C152" s="207">
        <v>42396</v>
      </c>
      <c r="D152" s="204" t="s">
        <v>1282</v>
      </c>
      <c r="E152" s="204" t="s">
        <v>1250</v>
      </c>
      <c r="F152" s="204" t="s">
        <v>1282</v>
      </c>
      <c r="G152" s="37" t="s">
        <v>7129</v>
      </c>
      <c r="H152" s="245" t="str">
        <f>IF(G152&lt;&gt;"",LOOKUP(G152,Governorate,Data!$E$2:$E$19),"")</f>
        <v>IQ-G18</v>
      </c>
      <c r="I152" s="37" t="s">
        <v>7139</v>
      </c>
      <c r="J152" s="38" t="str">
        <f ca="1">IF(I152&lt;&gt;"",LOOKUP(I152,District2,Data!$P$2:$P$19),"")</f>
        <v>IQ-D103</v>
      </c>
      <c r="K152" s="58"/>
      <c r="L152" s="28" t="s">
        <v>7110</v>
      </c>
      <c r="M152" s="37" t="s">
        <v>7112</v>
      </c>
      <c r="N152" s="28" t="s">
        <v>7070</v>
      </c>
      <c r="O152" s="28" t="s">
        <v>1252</v>
      </c>
      <c r="P152" s="28" t="s">
        <v>7119</v>
      </c>
      <c r="Q152" s="29">
        <v>206</v>
      </c>
      <c r="R152" s="218">
        <v>206</v>
      </c>
      <c r="S152" s="29"/>
      <c r="T152" s="29"/>
      <c r="U152" s="29">
        <v>1236</v>
      </c>
      <c r="V152" s="29">
        <v>0</v>
      </c>
      <c r="W152" s="29">
        <v>0</v>
      </c>
      <c r="X152" s="29">
        <v>0</v>
      </c>
      <c r="Y152" s="29">
        <v>206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v>1236</v>
      </c>
      <c r="AF152" s="29">
        <v>0</v>
      </c>
      <c r="AG152" s="29">
        <v>0</v>
      </c>
      <c r="AH152" s="29">
        <v>0</v>
      </c>
      <c r="AI152" s="29">
        <v>0</v>
      </c>
      <c r="AJ152" s="29">
        <v>0</v>
      </c>
      <c r="AK152" s="29">
        <v>0</v>
      </c>
      <c r="AL152" s="29">
        <v>0</v>
      </c>
      <c r="AM152" s="29">
        <v>0</v>
      </c>
      <c r="AN152" s="29">
        <v>0</v>
      </c>
      <c r="AO152" s="29">
        <v>0</v>
      </c>
      <c r="AP152" s="29">
        <v>0</v>
      </c>
      <c r="AQ152" s="29">
        <v>0</v>
      </c>
      <c r="AR152" s="29">
        <v>0</v>
      </c>
      <c r="AS152" s="30">
        <v>206</v>
      </c>
      <c r="AT152" s="33">
        <v>0</v>
      </c>
      <c r="AU152" s="33">
        <v>206</v>
      </c>
      <c r="AV152" s="33">
        <v>0</v>
      </c>
      <c r="AW152" s="33">
        <v>0</v>
      </c>
      <c r="AX152" s="33">
        <v>0</v>
      </c>
      <c r="AY152" s="33">
        <v>0</v>
      </c>
      <c r="AZ152" s="173"/>
    </row>
    <row r="153" spans="1:52" ht="12.75" customHeight="1">
      <c r="A153" s="217">
        <v>152</v>
      </c>
      <c r="B153" s="207">
        <v>42396</v>
      </c>
      <c r="C153" s="207">
        <v>42396</v>
      </c>
      <c r="D153" s="204" t="s">
        <v>1282</v>
      </c>
      <c r="E153" s="204" t="s">
        <v>1250</v>
      </c>
      <c r="F153" s="204" t="s">
        <v>1282</v>
      </c>
      <c r="G153" s="37" t="s">
        <v>7132</v>
      </c>
      <c r="H153" s="245" t="str">
        <f>IF(G153&lt;&gt;"",LOOKUP(G153,Governorate,Data!$E$2:$E$19),"")</f>
        <v>IQ-G15</v>
      </c>
      <c r="I153" s="37" t="s">
        <v>7132</v>
      </c>
      <c r="J153" s="38" t="str">
        <f ca="1">IF(I153&lt;&gt;"",LOOKUP(I153,District2,Data!$P$2:$P$19),"")</f>
        <v>IQ-D053</v>
      </c>
      <c r="K153" s="58"/>
      <c r="L153" s="28" t="s">
        <v>7110</v>
      </c>
      <c r="M153" s="37" t="s">
        <v>7112</v>
      </c>
      <c r="N153" s="28" t="s">
        <v>7070</v>
      </c>
      <c r="O153" s="28" t="s">
        <v>1252</v>
      </c>
      <c r="P153" s="28" t="s">
        <v>7119</v>
      </c>
      <c r="Q153" s="29">
        <v>190</v>
      </c>
      <c r="R153" s="218">
        <v>190</v>
      </c>
      <c r="S153" s="29"/>
      <c r="T153" s="29"/>
      <c r="U153" s="29">
        <v>1140</v>
      </c>
      <c r="V153" s="29">
        <v>0</v>
      </c>
      <c r="W153" s="29">
        <v>0</v>
      </c>
      <c r="X153" s="29">
        <v>0</v>
      </c>
      <c r="Y153" s="29">
        <v>190</v>
      </c>
      <c r="Z153" s="29">
        <v>0</v>
      </c>
      <c r="AA153" s="29">
        <v>0</v>
      </c>
      <c r="AB153" s="29">
        <v>0</v>
      </c>
      <c r="AC153" s="29">
        <v>0</v>
      </c>
      <c r="AD153" s="29">
        <v>0</v>
      </c>
      <c r="AE153" s="29">
        <v>1140</v>
      </c>
      <c r="AF153" s="29">
        <v>0</v>
      </c>
      <c r="AG153" s="29">
        <v>0</v>
      </c>
      <c r="AH153" s="29">
        <v>0</v>
      </c>
      <c r="AI153" s="29">
        <v>0</v>
      </c>
      <c r="AJ153" s="29">
        <v>0</v>
      </c>
      <c r="AK153" s="29">
        <v>0</v>
      </c>
      <c r="AL153" s="29">
        <v>0</v>
      </c>
      <c r="AM153" s="29">
        <v>0</v>
      </c>
      <c r="AN153" s="29">
        <v>0</v>
      </c>
      <c r="AO153" s="29">
        <v>0</v>
      </c>
      <c r="AP153" s="29">
        <v>0</v>
      </c>
      <c r="AQ153" s="29">
        <v>0</v>
      </c>
      <c r="AR153" s="29">
        <v>0</v>
      </c>
      <c r="AS153" s="30">
        <v>190</v>
      </c>
      <c r="AT153" s="33">
        <v>0</v>
      </c>
      <c r="AU153" s="33">
        <v>190</v>
      </c>
      <c r="AV153" s="33">
        <v>0</v>
      </c>
      <c r="AW153" s="33">
        <v>0</v>
      </c>
      <c r="AX153" s="33">
        <v>0</v>
      </c>
      <c r="AY153" s="33">
        <v>0</v>
      </c>
      <c r="AZ153" s="173"/>
    </row>
    <row r="154" spans="1:52" ht="12.75" customHeight="1">
      <c r="A154" s="217">
        <v>153</v>
      </c>
      <c r="B154" s="207">
        <v>42396</v>
      </c>
      <c r="C154" s="207">
        <v>42396</v>
      </c>
      <c r="D154" s="204" t="s">
        <v>1282</v>
      </c>
      <c r="E154" s="204" t="s">
        <v>1250</v>
      </c>
      <c r="F154" s="204" t="s">
        <v>1282</v>
      </c>
      <c r="G154" s="37" t="s">
        <v>7133</v>
      </c>
      <c r="H154" s="245" t="str">
        <f>IF(G154&lt;&gt;"",LOOKUP(G154,Governorate,Data!$E$2:$E$19),"")</f>
        <v>IQ-G11</v>
      </c>
      <c r="I154" s="37" t="s">
        <v>7138</v>
      </c>
      <c r="J154" s="38" t="str">
        <f ca="1">IF(I154&lt;&gt;"",LOOKUP(I154,District2,Data!$P$2:$P$19),"")</f>
        <v>IQ-D065</v>
      </c>
      <c r="K154" s="58"/>
      <c r="L154" s="28" t="s">
        <v>7110</v>
      </c>
      <c r="M154" s="37" t="s">
        <v>7112</v>
      </c>
      <c r="N154" s="28" t="s">
        <v>7070</v>
      </c>
      <c r="O154" s="28" t="s">
        <v>1252</v>
      </c>
      <c r="P154" s="28" t="s">
        <v>7119</v>
      </c>
      <c r="Q154" s="29">
        <v>150</v>
      </c>
      <c r="R154" s="218">
        <v>150</v>
      </c>
      <c r="S154" s="29"/>
      <c r="T154" s="29"/>
      <c r="U154" s="29">
        <v>900</v>
      </c>
      <c r="V154" s="29">
        <v>0</v>
      </c>
      <c r="W154" s="29">
        <v>0</v>
      </c>
      <c r="X154" s="29">
        <v>0</v>
      </c>
      <c r="Y154" s="29">
        <v>150</v>
      </c>
      <c r="Z154" s="29">
        <v>0</v>
      </c>
      <c r="AA154" s="29">
        <v>0</v>
      </c>
      <c r="AB154" s="29">
        <v>0</v>
      </c>
      <c r="AC154" s="29">
        <v>0</v>
      </c>
      <c r="AD154" s="29">
        <v>0</v>
      </c>
      <c r="AE154" s="29">
        <v>900</v>
      </c>
      <c r="AF154" s="29">
        <v>0</v>
      </c>
      <c r="AG154" s="29">
        <v>0</v>
      </c>
      <c r="AH154" s="29">
        <v>0</v>
      </c>
      <c r="AI154" s="29">
        <v>0</v>
      </c>
      <c r="AJ154" s="29">
        <v>0</v>
      </c>
      <c r="AK154" s="29">
        <v>0</v>
      </c>
      <c r="AL154" s="29">
        <v>0</v>
      </c>
      <c r="AM154" s="29">
        <v>0</v>
      </c>
      <c r="AN154" s="29">
        <v>0</v>
      </c>
      <c r="AO154" s="29">
        <v>0</v>
      </c>
      <c r="AP154" s="29">
        <v>0</v>
      </c>
      <c r="AQ154" s="29">
        <v>0</v>
      </c>
      <c r="AR154" s="29">
        <v>0</v>
      </c>
      <c r="AS154" s="30">
        <v>150</v>
      </c>
      <c r="AT154" s="33">
        <v>0</v>
      </c>
      <c r="AU154" s="33">
        <v>150</v>
      </c>
      <c r="AV154" s="33">
        <v>0</v>
      </c>
      <c r="AW154" s="33">
        <v>0</v>
      </c>
      <c r="AX154" s="33">
        <v>0</v>
      </c>
      <c r="AY154" s="33">
        <v>0</v>
      </c>
      <c r="AZ154" s="173"/>
    </row>
    <row r="155" spans="1:52" ht="12.75" customHeight="1">
      <c r="A155" s="217">
        <v>154</v>
      </c>
      <c r="B155" s="207">
        <v>42396</v>
      </c>
      <c r="C155" s="207">
        <v>42396</v>
      </c>
      <c r="D155" s="204" t="s">
        <v>1282</v>
      </c>
      <c r="E155" s="204" t="s">
        <v>1250</v>
      </c>
      <c r="F155" s="204" t="s">
        <v>1282</v>
      </c>
      <c r="G155" s="37" t="s">
        <v>7136</v>
      </c>
      <c r="H155" s="245" t="str">
        <f>IF(G155&lt;&gt;"",LOOKUP(G155,Governorate,Data!$E$2:$E$19),"")</f>
        <v>IQ-G08</v>
      </c>
      <c r="I155" s="37" t="s">
        <v>7137</v>
      </c>
      <c r="J155" s="38" t="str">
        <f ca="1">IF(I155&lt;&gt;"",LOOKUP(I155,District2,Data!$P$2:$P$19),"")</f>
        <v>IQ-D049</v>
      </c>
      <c r="K155" s="58"/>
      <c r="L155" s="28" t="s">
        <v>7110</v>
      </c>
      <c r="M155" s="37" t="s">
        <v>7113</v>
      </c>
      <c r="N155" s="28" t="s">
        <v>7070</v>
      </c>
      <c r="O155" s="28" t="s">
        <v>1252</v>
      </c>
      <c r="P155" s="28" t="s">
        <v>7119</v>
      </c>
      <c r="Q155" s="41"/>
      <c r="R155" s="218"/>
      <c r="S155" s="39" t="s">
        <v>7189</v>
      </c>
      <c r="T155" s="29">
        <v>400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0</v>
      </c>
      <c r="AE155" s="29">
        <v>0</v>
      </c>
      <c r="AF155" s="29">
        <v>0</v>
      </c>
      <c r="AG155" s="29">
        <v>0</v>
      </c>
      <c r="AH155" s="29">
        <v>0</v>
      </c>
      <c r="AI155" s="29">
        <v>0</v>
      </c>
      <c r="AJ155" s="29">
        <v>0</v>
      </c>
      <c r="AK155" s="29">
        <v>0</v>
      </c>
      <c r="AL155" s="29">
        <v>0</v>
      </c>
      <c r="AM155" s="29">
        <v>0</v>
      </c>
      <c r="AN155" s="29">
        <v>0</v>
      </c>
      <c r="AO155" s="29">
        <v>773200</v>
      </c>
      <c r="AP155" s="29">
        <v>0</v>
      </c>
      <c r="AQ155" s="29">
        <v>0</v>
      </c>
      <c r="AR155" s="29">
        <v>0</v>
      </c>
      <c r="AS155" s="30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173"/>
    </row>
    <row r="156" spans="1:52" ht="12.75" customHeight="1">
      <c r="A156" s="217">
        <v>155</v>
      </c>
      <c r="B156" s="47">
        <v>42396</v>
      </c>
      <c r="C156" s="47">
        <v>42396</v>
      </c>
      <c r="D156" s="32" t="s">
        <v>1312</v>
      </c>
      <c r="E156" s="28" t="s">
        <v>1250</v>
      </c>
      <c r="F156" s="28" t="s">
        <v>1312</v>
      </c>
      <c r="G156" s="28" t="s">
        <v>7129</v>
      </c>
      <c r="H156" s="245" t="str">
        <f>IF(G156&lt;&gt;"",LOOKUP(G156,Governorate,Data!$E$2:$E$19),"")</f>
        <v>IQ-G18</v>
      </c>
      <c r="I156" s="28" t="s">
        <v>7215</v>
      </c>
      <c r="J156" s="38" t="str">
        <f ca="1">IF(I156&lt;&gt;"",LOOKUP(I156,District2,Data!$P$2:$P$19),"")</f>
        <v>IQ-D008</v>
      </c>
      <c r="K156" s="58"/>
      <c r="L156" s="28" t="s">
        <v>7110</v>
      </c>
      <c r="M156" s="28" t="s">
        <v>7112</v>
      </c>
      <c r="N156" s="28" t="s">
        <v>7070</v>
      </c>
      <c r="O156" s="28" t="s">
        <v>1252</v>
      </c>
      <c r="P156" s="28" t="s">
        <v>7119</v>
      </c>
      <c r="Q156" s="29">
        <v>150</v>
      </c>
      <c r="R156" s="29">
        <v>150</v>
      </c>
      <c r="S156" s="29"/>
      <c r="T156" s="29"/>
      <c r="U156" s="29">
        <v>900</v>
      </c>
      <c r="V156" s="29">
        <v>0</v>
      </c>
      <c r="W156" s="29">
        <v>150</v>
      </c>
      <c r="X156" s="29">
        <v>150</v>
      </c>
      <c r="Y156" s="29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450</v>
      </c>
      <c r="AE156" s="29">
        <v>0</v>
      </c>
      <c r="AF156" s="29">
        <v>0</v>
      </c>
      <c r="AG156" s="29">
        <v>0</v>
      </c>
      <c r="AH156" s="29">
        <v>0</v>
      </c>
      <c r="AI156" s="29">
        <v>0</v>
      </c>
      <c r="AJ156" s="29">
        <v>0</v>
      </c>
      <c r="AK156" s="29">
        <v>0</v>
      </c>
      <c r="AL156" s="29">
        <v>0</v>
      </c>
      <c r="AM156" s="29">
        <v>0</v>
      </c>
      <c r="AN156" s="29">
        <v>0</v>
      </c>
      <c r="AO156" s="29">
        <v>0</v>
      </c>
      <c r="AP156" s="29">
        <v>0</v>
      </c>
      <c r="AQ156" s="29">
        <v>0</v>
      </c>
      <c r="AR156" s="29">
        <v>0</v>
      </c>
      <c r="AS156" s="30">
        <v>0</v>
      </c>
      <c r="AT156" s="33">
        <v>150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173"/>
    </row>
    <row r="157" spans="1:52" ht="12.75" customHeight="1">
      <c r="A157" s="217">
        <v>156</v>
      </c>
      <c r="B157" s="47">
        <v>42396</v>
      </c>
      <c r="C157" s="47">
        <v>42396</v>
      </c>
      <c r="D157" s="32" t="s">
        <v>1312</v>
      </c>
      <c r="E157" s="28" t="s">
        <v>1250</v>
      </c>
      <c r="F157" s="28" t="s">
        <v>1312</v>
      </c>
      <c r="G157" s="28" t="s">
        <v>7135</v>
      </c>
      <c r="H157" s="245" t="str">
        <f>IF(G157&lt;&gt;"",LOOKUP(G157,Governorate,Data!$E$2:$E$19),"")</f>
        <v>IQ-G07</v>
      </c>
      <c r="I157" s="28" t="s">
        <v>7209</v>
      </c>
      <c r="J157" s="38" t="str">
        <f ca="1">IF(I157&lt;&gt;"",LOOKUP(I157,District2,Data!$P$2:$P$19),"")</f>
        <v>IQ-D093</v>
      </c>
      <c r="K157" s="58"/>
      <c r="L157" s="28" t="s">
        <v>7110</v>
      </c>
      <c r="M157" s="28" t="s">
        <v>7112</v>
      </c>
      <c r="N157" s="28" t="s">
        <v>7070</v>
      </c>
      <c r="O157" s="28" t="s">
        <v>1252</v>
      </c>
      <c r="P157" s="28" t="s">
        <v>7119</v>
      </c>
      <c r="Q157" s="29">
        <v>133</v>
      </c>
      <c r="R157" s="29">
        <v>133</v>
      </c>
      <c r="S157" s="29"/>
      <c r="T157" s="29"/>
      <c r="U157" s="29">
        <v>798</v>
      </c>
      <c r="V157" s="29">
        <v>0</v>
      </c>
      <c r="W157" s="29">
        <v>133</v>
      </c>
      <c r="X157" s="29">
        <v>133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29">
        <v>399</v>
      </c>
      <c r="AE157" s="29">
        <v>0</v>
      </c>
      <c r="AF157" s="29">
        <v>0</v>
      </c>
      <c r="AG157" s="29">
        <v>0</v>
      </c>
      <c r="AH157" s="29">
        <v>0</v>
      </c>
      <c r="AI157" s="29">
        <v>0</v>
      </c>
      <c r="AJ157" s="29">
        <v>0</v>
      </c>
      <c r="AK157" s="29">
        <v>0</v>
      </c>
      <c r="AL157" s="29">
        <v>0</v>
      </c>
      <c r="AM157" s="29">
        <v>0</v>
      </c>
      <c r="AN157" s="29">
        <v>0</v>
      </c>
      <c r="AO157" s="29">
        <v>0</v>
      </c>
      <c r="AP157" s="29">
        <v>0</v>
      </c>
      <c r="AQ157" s="29">
        <v>0</v>
      </c>
      <c r="AR157" s="29">
        <v>0</v>
      </c>
      <c r="AS157" s="30">
        <v>0</v>
      </c>
      <c r="AT157" s="33">
        <v>133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173"/>
    </row>
    <row r="158" spans="1:52" ht="12.75" customHeight="1">
      <c r="A158" s="217">
        <v>157</v>
      </c>
      <c r="B158" s="47">
        <v>42396</v>
      </c>
      <c r="C158" s="47">
        <v>42396</v>
      </c>
      <c r="D158" s="32" t="s">
        <v>1312</v>
      </c>
      <c r="E158" s="28" t="s">
        <v>1250</v>
      </c>
      <c r="F158" s="28" t="s">
        <v>1312</v>
      </c>
      <c r="G158" s="28" t="s">
        <v>7135</v>
      </c>
      <c r="H158" s="245" t="str">
        <f>IF(G158&lt;&gt;"",LOOKUP(G158,Governorate,Data!$E$2:$E$19),"")</f>
        <v>IQ-G07</v>
      </c>
      <c r="I158" s="28" t="s">
        <v>7209</v>
      </c>
      <c r="J158" s="38" t="str">
        <f ca="1">IF(I158&lt;&gt;"",LOOKUP(I158,District2,Data!$P$2:$P$19),"")</f>
        <v>IQ-D093</v>
      </c>
      <c r="K158" s="58"/>
      <c r="L158" s="28" t="s">
        <v>7110</v>
      </c>
      <c r="M158" s="28" t="s">
        <v>7112</v>
      </c>
      <c r="N158" s="28" t="s">
        <v>7070</v>
      </c>
      <c r="O158" s="28" t="s">
        <v>1252</v>
      </c>
      <c r="P158" s="28" t="s">
        <v>7119</v>
      </c>
      <c r="Q158" s="29">
        <v>305</v>
      </c>
      <c r="R158" s="29">
        <v>305</v>
      </c>
      <c r="S158" s="29"/>
      <c r="T158" s="29"/>
      <c r="U158" s="29">
        <v>1830</v>
      </c>
      <c r="V158" s="29">
        <v>0</v>
      </c>
      <c r="W158" s="29">
        <v>305</v>
      </c>
      <c r="X158" s="29">
        <v>305</v>
      </c>
      <c r="Y158" s="29">
        <v>0</v>
      </c>
      <c r="Z158" s="29">
        <v>0</v>
      </c>
      <c r="AA158" s="29">
        <v>0</v>
      </c>
      <c r="AB158" s="29">
        <v>0</v>
      </c>
      <c r="AC158" s="29">
        <v>0</v>
      </c>
      <c r="AD158" s="29">
        <v>915</v>
      </c>
      <c r="AE158" s="29">
        <v>0</v>
      </c>
      <c r="AF158" s="29">
        <v>0</v>
      </c>
      <c r="AG158" s="29">
        <v>0</v>
      </c>
      <c r="AH158" s="29">
        <v>0</v>
      </c>
      <c r="AI158" s="29">
        <v>0</v>
      </c>
      <c r="AJ158" s="29">
        <v>0</v>
      </c>
      <c r="AK158" s="29">
        <v>0</v>
      </c>
      <c r="AL158" s="29">
        <v>0</v>
      </c>
      <c r="AM158" s="29">
        <v>0</v>
      </c>
      <c r="AN158" s="29">
        <v>0</v>
      </c>
      <c r="AO158" s="29">
        <v>0</v>
      </c>
      <c r="AP158" s="29">
        <v>0</v>
      </c>
      <c r="AQ158" s="29">
        <v>0</v>
      </c>
      <c r="AR158" s="29">
        <v>0</v>
      </c>
      <c r="AS158" s="30">
        <v>0</v>
      </c>
      <c r="AT158" s="33">
        <v>305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173"/>
    </row>
    <row r="159" spans="1:52" ht="12.75" customHeight="1">
      <c r="A159" s="217">
        <v>158</v>
      </c>
      <c r="B159" s="219">
        <v>42397</v>
      </c>
      <c r="C159" s="219">
        <v>42397</v>
      </c>
      <c r="D159" s="204" t="s">
        <v>1282</v>
      </c>
      <c r="E159" s="204" t="s">
        <v>1250</v>
      </c>
      <c r="F159" s="204" t="s">
        <v>1282</v>
      </c>
      <c r="G159" s="37" t="s">
        <v>7129</v>
      </c>
      <c r="H159" s="245" t="str">
        <f>IF(G159&lt;&gt;"",LOOKUP(G159,Governorate,Data!$E$2:$E$19),"")</f>
        <v>IQ-G18</v>
      </c>
      <c r="I159" s="37" t="s">
        <v>7129</v>
      </c>
      <c r="J159" s="38" t="str">
        <f ca="1">IF(I159&lt;&gt;"",LOOKUP(I159,District2,Data!$P$2:$P$19),"")</f>
        <v>IQ-D008</v>
      </c>
      <c r="K159" s="58"/>
      <c r="L159" s="28" t="s">
        <v>7110</v>
      </c>
      <c r="M159" s="37" t="s">
        <v>7112</v>
      </c>
      <c r="N159" s="28" t="s">
        <v>7070</v>
      </c>
      <c r="O159" s="28" t="s">
        <v>1252</v>
      </c>
      <c r="P159" s="28" t="s">
        <v>7119</v>
      </c>
      <c r="Q159" s="29">
        <v>60</v>
      </c>
      <c r="R159" s="218">
        <v>60</v>
      </c>
      <c r="S159" s="29"/>
      <c r="T159" s="29"/>
      <c r="U159" s="29">
        <v>360</v>
      </c>
      <c r="V159" s="29">
        <v>0</v>
      </c>
      <c r="W159" s="29">
        <v>0</v>
      </c>
      <c r="X159" s="29">
        <v>0</v>
      </c>
      <c r="Y159" s="29">
        <v>60</v>
      </c>
      <c r="Z159" s="29">
        <v>0</v>
      </c>
      <c r="AA159" s="29">
        <v>0</v>
      </c>
      <c r="AB159" s="29">
        <v>0</v>
      </c>
      <c r="AC159" s="29">
        <v>0</v>
      </c>
      <c r="AD159" s="29">
        <v>0</v>
      </c>
      <c r="AE159" s="29">
        <v>360</v>
      </c>
      <c r="AF159" s="29">
        <v>0</v>
      </c>
      <c r="AG159" s="29">
        <v>0</v>
      </c>
      <c r="AH159" s="29">
        <v>0</v>
      </c>
      <c r="AI159" s="29">
        <v>0</v>
      </c>
      <c r="AJ159" s="29">
        <v>0</v>
      </c>
      <c r="AK159" s="29">
        <v>0</v>
      </c>
      <c r="AL159" s="29">
        <v>0</v>
      </c>
      <c r="AM159" s="29">
        <v>0</v>
      </c>
      <c r="AN159" s="29">
        <v>0</v>
      </c>
      <c r="AO159" s="29">
        <v>0</v>
      </c>
      <c r="AP159" s="29">
        <v>0</v>
      </c>
      <c r="AQ159" s="29">
        <v>0</v>
      </c>
      <c r="AR159" s="29">
        <v>0</v>
      </c>
      <c r="AS159" s="30">
        <v>60</v>
      </c>
      <c r="AT159" s="33">
        <v>0</v>
      </c>
      <c r="AU159" s="33">
        <v>60</v>
      </c>
      <c r="AV159" s="33">
        <v>0</v>
      </c>
      <c r="AW159" s="33">
        <v>0</v>
      </c>
      <c r="AX159" s="33">
        <v>0</v>
      </c>
      <c r="AY159" s="33">
        <v>0</v>
      </c>
      <c r="AZ159" s="173"/>
    </row>
    <row r="160" spans="1:52" ht="12.75" customHeight="1">
      <c r="A160" s="217">
        <v>159</v>
      </c>
      <c r="B160" s="207">
        <v>42397</v>
      </c>
      <c r="C160" s="207">
        <v>42397</v>
      </c>
      <c r="D160" s="204" t="s">
        <v>1282</v>
      </c>
      <c r="E160" s="204" t="s">
        <v>1250</v>
      </c>
      <c r="F160" s="204" t="s">
        <v>1282</v>
      </c>
      <c r="G160" s="37" t="s">
        <v>7133</v>
      </c>
      <c r="H160" s="245" t="str">
        <f>IF(G160&lt;&gt;"",LOOKUP(G160,Governorate,Data!$E$2:$E$19),"")</f>
        <v>IQ-G11</v>
      </c>
      <c r="I160" s="37" t="s">
        <v>7138</v>
      </c>
      <c r="J160" s="38" t="str">
        <f ca="1">IF(I160&lt;&gt;"",LOOKUP(I160,District2,Data!$P$2:$P$19),"")</f>
        <v>IQ-D065</v>
      </c>
      <c r="K160" s="58"/>
      <c r="L160" s="28" t="s">
        <v>7110</v>
      </c>
      <c r="M160" s="37" t="s">
        <v>7112</v>
      </c>
      <c r="N160" s="28" t="s">
        <v>7070</v>
      </c>
      <c r="O160" s="28" t="s">
        <v>1252</v>
      </c>
      <c r="P160" s="28" t="s">
        <v>7119</v>
      </c>
      <c r="Q160" s="29">
        <v>150</v>
      </c>
      <c r="R160" s="218">
        <v>150</v>
      </c>
      <c r="S160" s="29"/>
      <c r="T160" s="29"/>
      <c r="U160" s="29">
        <v>900</v>
      </c>
      <c r="V160" s="29">
        <v>0</v>
      </c>
      <c r="W160" s="29">
        <v>0</v>
      </c>
      <c r="X160" s="29">
        <v>0</v>
      </c>
      <c r="Y160" s="29">
        <v>150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900</v>
      </c>
      <c r="AF160" s="29">
        <v>0</v>
      </c>
      <c r="AG160" s="29">
        <v>0</v>
      </c>
      <c r="AH160" s="29">
        <v>0</v>
      </c>
      <c r="AI160" s="29">
        <v>0</v>
      </c>
      <c r="AJ160" s="29">
        <v>0</v>
      </c>
      <c r="AK160" s="29">
        <v>0</v>
      </c>
      <c r="AL160" s="29">
        <v>0</v>
      </c>
      <c r="AM160" s="29">
        <v>0</v>
      </c>
      <c r="AN160" s="29">
        <v>0</v>
      </c>
      <c r="AO160" s="29">
        <v>0</v>
      </c>
      <c r="AP160" s="29">
        <v>0</v>
      </c>
      <c r="AQ160" s="29">
        <v>0</v>
      </c>
      <c r="AR160" s="29">
        <v>0</v>
      </c>
      <c r="AS160" s="30">
        <v>150</v>
      </c>
      <c r="AT160" s="33">
        <v>0</v>
      </c>
      <c r="AU160" s="33">
        <v>150</v>
      </c>
      <c r="AV160" s="33">
        <v>0</v>
      </c>
      <c r="AW160" s="33">
        <v>0</v>
      </c>
      <c r="AX160" s="33">
        <v>0</v>
      </c>
      <c r="AY160" s="33">
        <v>0</v>
      </c>
      <c r="AZ160" s="173"/>
    </row>
    <row r="161" spans="1:52" ht="12.75" customHeight="1">
      <c r="A161" s="217">
        <v>160</v>
      </c>
      <c r="B161" s="207">
        <v>42397</v>
      </c>
      <c r="C161" s="207">
        <v>42397</v>
      </c>
      <c r="D161" s="204" t="s">
        <v>1282</v>
      </c>
      <c r="E161" s="204" t="s">
        <v>1250</v>
      </c>
      <c r="F161" s="204" t="s">
        <v>1282</v>
      </c>
      <c r="G161" s="37" t="s">
        <v>7136</v>
      </c>
      <c r="H161" s="245" t="str">
        <f>IF(G161&lt;&gt;"",LOOKUP(G161,Governorate,Data!$E$2:$E$19),"")</f>
        <v>IQ-G08</v>
      </c>
      <c r="I161" s="37" t="s">
        <v>7137</v>
      </c>
      <c r="J161" s="38" t="str">
        <f ca="1">IF(I161&lt;&gt;"",LOOKUP(I161,District2,Data!$P$2:$P$19),"")</f>
        <v>IQ-D049</v>
      </c>
      <c r="K161" s="58"/>
      <c r="L161" s="28" t="s">
        <v>7110</v>
      </c>
      <c r="M161" s="37" t="s">
        <v>7113</v>
      </c>
      <c r="N161" s="28" t="s">
        <v>7070</v>
      </c>
      <c r="O161" s="28" t="s">
        <v>1252</v>
      </c>
      <c r="P161" s="28" t="s">
        <v>7119</v>
      </c>
      <c r="Q161" s="41"/>
      <c r="R161" s="218"/>
      <c r="S161" s="39" t="s">
        <v>7189</v>
      </c>
      <c r="T161" s="29">
        <v>400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0</v>
      </c>
      <c r="AF161" s="29">
        <v>0</v>
      </c>
      <c r="AG161" s="29">
        <v>0</v>
      </c>
      <c r="AH161" s="29">
        <v>0</v>
      </c>
      <c r="AI161" s="29">
        <v>0</v>
      </c>
      <c r="AJ161" s="29">
        <v>0</v>
      </c>
      <c r="AK161" s="29">
        <v>0</v>
      </c>
      <c r="AL161" s="29">
        <v>0</v>
      </c>
      <c r="AM161" s="29">
        <v>0</v>
      </c>
      <c r="AN161" s="29">
        <v>0</v>
      </c>
      <c r="AO161" s="29">
        <v>773200</v>
      </c>
      <c r="AP161" s="29">
        <v>0</v>
      </c>
      <c r="AQ161" s="29">
        <v>0</v>
      </c>
      <c r="AR161" s="29">
        <v>0</v>
      </c>
      <c r="AS161" s="30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173"/>
    </row>
    <row r="162" spans="1:52" ht="12.75" customHeight="1">
      <c r="A162" s="217">
        <v>161</v>
      </c>
      <c r="B162" s="47">
        <v>42397</v>
      </c>
      <c r="C162" s="47">
        <v>42397</v>
      </c>
      <c r="D162" s="32" t="s">
        <v>1312</v>
      </c>
      <c r="E162" s="28" t="s">
        <v>1250</v>
      </c>
      <c r="F162" s="28" t="s">
        <v>1312</v>
      </c>
      <c r="G162" s="28" t="s">
        <v>7129</v>
      </c>
      <c r="H162" s="245" t="str">
        <f>IF(G162&lt;&gt;"",LOOKUP(G162,Governorate,Data!$E$2:$E$19),"")</f>
        <v>IQ-G18</v>
      </c>
      <c r="I162" s="28" t="s">
        <v>7204</v>
      </c>
      <c r="J162" s="38" t="str">
        <f ca="1">IF(I162&lt;&gt;"",LOOKUP(I162,District2,Data!$P$2:$P$19),"")</f>
        <v>IQ-D108</v>
      </c>
      <c r="K162" s="58"/>
      <c r="L162" s="28" t="s">
        <v>7110</v>
      </c>
      <c r="M162" s="28" t="s">
        <v>7112</v>
      </c>
      <c r="N162" s="28" t="s">
        <v>7070</v>
      </c>
      <c r="O162" s="28" t="s">
        <v>1252</v>
      </c>
      <c r="P162" s="28" t="s">
        <v>7119</v>
      </c>
      <c r="Q162" s="29">
        <v>150</v>
      </c>
      <c r="R162" s="29">
        <v>150</v>
      </c>
      <c r="S162" s="29"/>
      <c r="T162" s="29"/>
      <c r="U162" s="29">
        <v>900</v>
      </c>
      <c r="V162" s="29">
        <v>0</v>
      </c>
      <c r="W162" s="29">
        <v>150</v>
      </c>
      <c r="X162" s="29">
        <v>150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450</v>
      </c>
      <c r="AE162" s="29">
        <v>0</v>
      </c>
      <c r="AF162" s="29">
        <v>0</v>
      </c>
      <c r="AG162" s="29">
        <v>0</v>
      </c>
      <c r="AH162" s="29">
        <v>0</v>
      </c>
      <c r="AI162" s="29">
        <v>0</v>
      </c>
      <c r="AJ162" s="29">
        <v>0</v>
      </c>
      <c r="AK162" s="29">
        <v>0</v>
      </c>
      <c r="AL162" s="29">
        <v>0</v>
      </c>
      <c r="AM162" s="29">
        <v>0</v>
      </c>
      <c r="AN162" s="29">
        <v>0</v>
      </c>
      <c r="AO162" s="29">
        <v>0</v>
      </c>
      <c r="AP162" s="29">
        <v>0</v>
      </c>
      <c r="AQ162" s="29">
        <v>0</v>
      </c>
      <c r="AR162" s="29">
        <v>0</v>
      </c>
      <c r="AS162" s="30">
        <v>0</v>
      </c>
      <c r="AT162" s="33">
        <v>150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173"/>
    </row>
    <row r="163" spans="1:52" ht="12.75" customHeight="1">
      <c r="A163" s="217">
        <v>162</v>
      </c>
      <c r="B163" s="47">
        <v>42397</v>
      </c>
      <c r="C163" s="47">
        <v>42397</v>
      </c>
      <c r="D163" s="32" t="s">
        <v>1312</v>
      </c>
      <c r="E163" s="28" t="s">
        <v>1250</v>
      </c>
      <c r="F163" s="28" t="s">
        <v>1312</v>
      </c>
      <c r="G163" s="28" t="s">
        <v>7135</v>
      </c>
      <c r="H163" s="245" t="str">
        <f>IF(G163&lt;&gt;"",LOOKUP(G163,Governorate,Data!$E$2:$E$19),"")</f>
        <v>IQ-G07</v>
      </c>
      <c r="I163" s="28" t="s">
        <v>7230</v>
      </c>
      <c r="J163" s="38" t="str">
        <f ca="1">IF(I163&lt;&gt;"",LOOKUP(I163,District2,Data!$P$2:$P$19),"")</f>
        <v>IQ-D041</v>
      </c>
      <c r="K163" s="58"/>
      <c r="L163" s="28" t="s">
        <v>7110</v>
      </c>
      <c r="M163" s="28" t="s">
        <v>7112</v>
      </c>
      <c r="N163" s="28" t="s">
        <v>7070</v>
      </c>
      <c r="O163" s="28" t="s">
        <v>1252</v>
      </c>
      <c r="P163" s="28" t="s">
        <v>7119</v>
      </c>
      <c r="Q163" s="29">
        <v>50</v>
      </c>
      <c r="R163" s="29">
        <v>50</v>
      </c>
      <c r="S163" s="29"/>
      <c r="T163" s="29"/>
      <c r="U163" s="29">
        <v>300</v>
      </c>
      <c r="V163" s="29">
        <v>0</v>
      </c>
      <c r="W163" s="29">
        <v>50</v>
      </c>
      <c r="X163" s="29">
        <v>50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150</v>
      </c>
      <c r="AE163" s="29">
        <v>0</v>
      </c>
      <c r="AF163" s="29">
        <v>0</v>
      </c>
      <c r="AG163" s="29">
        <v>0</v>
      </c>
      <c r="AH163" s="29">
        <v>0</v>
      </c>
      <c r="AI163" s="29">
        <v>0</v>
      </c>
      <c r="AJ163" s="29">
        <v>0</v>
      </c>
      <c r="AK163" s="29">
        <v>0</v>
      </c>
      <c r="AL163" s="29">
        <v>0</v>
      </c>
      <c r="AM163" s="29">
        <v>0</v>
      </c>
      <c r="AN163" s="29">
        <v>0</v>
      </c>
      <c r="AO163" s="29">
        <v>0</v>
      </c>
      <c r="AP163" s="29">
        <v>0</v>
      </c>
      <c r="AQ163" s="29">
        <v>0</v>
      </c>
      <c r="AR163" s="29">
        <v>0</v>
      </c>
      <c r="AS163" s="30">
        <v>0</v>
      </c>
      <c r="AT163" s="33">
        <v>50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173"/>
    </row>
    <row r="164" spans="1:52" ht="12.75" customHeight="1">
      <c r="A164" s="217">
        <v>163</v>
      </c>
      <c r="B164" s="47">
        <v>42397</v>
      </c>
      <c r="C164" s="47">
        <v>42397</v>
      </c>
      <c r="D164" s="32" t="s">
        <v>1312</v>
      </c>
      <c r="E164" s="28" t="s">
        <v>1250</v>
      </c>
      <c r="F164" s="28" t="s">
        <v>1312</v>
      </c>
      <c r="G164" s="28" t="s">
        <v>7135</v>
      </c>
      <c r="H164" s="245" t="str">
        <f>IF(G164&lt;&gt;"",LOOKUP(G164,Governorate,Data!$E$2:$E$19),"")</f>
        <v>IQ-G07</v>
      </c>
      <c r="I164" s="28" t="s">
        <v>7230</v>
      </c>
      <c r="J164" s="38" t="str">
        <f ca="1">IF(I164&lt;&gt;"",LOOKUP(I164,District2,Data!$P$2:$P$19),"")</f>
        <v>IQ-D041</v>
      </c>
      <c r="K164" s="58"/>
      <c r="L164" s="28" t="s">
        <v>7110</v>
      </c>
      <c r="M164" s="28" t="s">
        <v>7112</v>
      </c>
      <c r="N164" s="28" t="s">
        <v>7070</v>
      </c>
      <c r="O164" s="28" t="s">
        <v>1252</v>
      </c>
      <c r="P164" s="28" t="s">
        <v>7119</v>
      </c>
      <c r="Q164" s="29">
        <v>8</v>
      </c>
      <c r="R164" s="29">
        <v>8</v>
      </c>
      <c r="S164" s="29"/>
      <c r="T164" s="29"/>
      <c r="U164" s="29">
        <v>48</v>
      </c>
      <c r="V164" s="29">
        <v>0</v>
      </c>
      <c r="W164" s="29">
        <v>8</v>
      </c>
      <c r="X164" s="29">
        <v>8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24</v>
      </c>
      <c r="AE164" s="29">
        <v>0</v>
      </c>
      <c r="AF164" s="29">
        <v>0</v>
      </c>
      <c r="AG164" s="29">
        <v>0</v>
      </c>
      <c r="AH164" s="29">
        <v>0</v>
      </c>
      <c r="AI164" s="29">
        <v>0</v>
      </c>
      <c r="AJ164" s="29">
        <v>0</v>
      </c>
      <c r="AK164" s="29">
        <v>0</v>
      </c>
      <c r="AL164" s="29">
        <v>0</v>
      </c>
      <c r="AM164" s="29">
        <v>0</v>
      </c>
      <c r="AN164" s="29">
        <v>0</v>
      </c>
      <c r="AO164" s="29">
        <v>0</v>
      </c>
      <c r="AP164" s="29">
        <v>0</v>
      </c>
      <c r="AQ164" s="29">
        <v>0</v>
      </c>
      <c r="AR164" s="29">
        <v>0</v>
      </c>
      <c r="AS164" s="30">
        <v>0</v>
      </c>
      <c r="AT164" s="33">
        <v>8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173"/>
    </row>
    <row r="165" spans="1:52" ht="12.75" customHeight="1">
      <c r="A165" s="217">
        <v>164</v>
      </c>
      <c r="B165" s="47">
        <v>42397</v>
      </c>
      <c r="C165" s="47">
        <v>42397</v>
      </c>
      <c r="D165" s="32" t="s">
        <v>1312</v>
      </c>
      <c r="E165" s="28" t="s">
        <v>1250</v>
      </c>
      <c r="F165" s="28" t="s">
        <v>1312</v>
      </c>
      <c r="G165" s="28" t="s">
        <v>7135</v>
      </c>
      <c r="H165" s="245" t="str">
        <f>IF(G165&lt;&gt;"",LOOKUP(G165,Governorate,Data!$E$2:$E$19),"")</f>
        <v>IQ-G07</v>
      </c>
      <c r="I165" s="28" t="s">
        <v>7230</v>
      </c>
      <c r="J165" s="38" t="str">
        <f ca="1">IF(I165&lt;&gt;"",LOOKUP(I165,District2,Data!$P$2:$P$19),"")</f>
        <v>IQ-D041</v>
      </c>
      <c r="K165" s="58"/>
      <c r="L165" s="28" t="s">
        <v>7110</v>
      </c>
      <c r="M165" s="28" t="s">
        <v>7112</v>
      </c>
      <c r="N165" s="28" t="s">
        <v>7070</v>
      </c>
      <c r="O165" s="28" t="s">
        <v>1252</v>
      </c>
      <c r="P165" s="28" t="s">
        <v>7119</v>
      </c>
      <c r="Q165" s="29">
        <v>6</v>
      </c>
      <c r="R165" s="29">
        <v>6</v>
      </c>
      <c r="S165" s="29"/>
      <c r="T165" s="29"/>
      <c r="U165" s="29">
        <v>36</v>
      </c>
      <c r="V165" s="29">
        <v>0</v>
      </c>
      <c r="W165" s="29">
        <v>6</v>
      </c>
      <c r="X165" s="29">
        <v>6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18</v>
      </c>
      <c r="AE165" s="29">
        <v>0</v>
      </c>
      <c r="AF165" s="29">
        <v>0</v>
      </c>
      <c r="AG165" s="29">
        <v>0</v>
      </c>
      <c r="AH165" s="29">
        <v>0</v>
      </c>
      <c r="AI165" s="29">
        <v>0</v>
      </c>
      <c r="AJ165" s="29">
        <v>0</v>
      </c>
      <c r="AK165" s="29">
        <v>0</v>
      </c>
      <c r="AL165" s="29">
        <v>0</v>
      </c>
      <c r="AM165" s="29">
        <v>0</v>
      </c>
      <c r="AN165" s="29">
        <v>0</v>
      </c>
      <c r="AO165" s="29">
        <v>0</v>
      </c>
      <c r="AP165" s="29">
        <v>0</v>
      </c>
      <c r="AQ165" s="29">
        <v>0</v>
      </c>
      <c r="AR165" s="29">
        <v>0</v>
      </c>
      <c r="AS165" s="30">
        <v>0</v>
      </c>
      <c r="AT165" s="33">
        <v>6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173"/>
    </row>
    <row r="166" spans="1:52" ht="12.75" customHeight="1">
      <c r="A166" s="217">
        <v>165</v>
      </c>
      <c r="B166" s="47">
        <v>42397</v>
      </c>
      <c r="C166" s="47">
        <v>42397</v>
      </c>
      <c r="D166" s="32" t="s">
        <v>1312</v>
      </c>
      <c r="E166" s="28" t="s">
        <v>1250</v>
      </c>
      <c r="F166" s="28" t="s">
        <v>1312</v>
      </c>
      <c r="G166" s="28" t="s">
        <v>7140</v>
      </c>
      <c r="H166" s="245" t="str">
        <f>IF(G166&lt;&gt;"",LOOKUP(G166,Governorate,Data!$E$2:$E$19),"")</f>
        <v>IQ-G01</v>
      </c>
      <c r="I166" s="28" t="s">
        <v>7147</v>
      </c>
      <c r="J166" s="38" t="str">
        <f ca="1">IF(I166&lt;&gt;"",LOOKUP(I166,District2,Data!$P$2:$P$19),"")</f>
        <v>IQ-D002</v>
      </c>
      <c r="K166" s="58"/>
      <c r="L166" s="28" t="s">
        <v>7110</v>
      </c>
      <c r="M166" s="28" t="s">
        <v>7112</v>
      </c>
      <c r="N166" s="28" t="s">
        <v>7070</v>
      </c>
      <c r="O166" s="28" t="s">
        <v>1252</v>
      </c>
      <c r="P166" s="28" t="s">
        <v>7119</v>
      </c>
      <c r="Q166" s="29">
        <v>250</v>
      </c>
      <c r="R166" s="29">
        <v>250</v>
      </c>
      <c r="S166" s="29"/>
      <c r="T166" s="29"/>
      <c r="U166" s="29">
        <v>1500</v>
      </c>
      <c r="V166" s="29">
        <v>0</v>
      </c>
      <c r="W166" s="29">
        <v>250</v>
      </c>
      <c r="X166" s="29">
        <v>250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250</v>
      </c>
      <c r="AE166" s="29">
        <v>0</v>
      </c>
      <c r="AF166" s="29">
        <v>0</v>
      </c>
      <c r="AG166" s="29">
        <v>0</v>
      </c>
      <c r="AH166" s="29">
        <v>0</v>
      </c>
      <c r="AI166" s="29">
        <v>0</v>
      </c>
      <c r="AJ166" s="29">
        <v>0</v>
      </c>
      <c r="AK166" s="29">
        <v>0</v>
      </c>
      <c r="AL166" s="29">
        <v>0</v>
      </c>
      <c r="AM166" s="29">
        <v>0</v>
      </c>
      <c r="AN166" s="29">
        <v>0</v>
      </c>
      <c r="AO166" s="29">
        <v>0</v>
      </c>
      <c r="AP166" s="29">
        <v>0</v>
      </c>
      <c r="AQ166" s="29">
        <v>0</v>
      </c>
      <c r="AR166" s="29">
        <v>0</v>
      </c>
      <c r="AS166" s="30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173"/>
    </row>
    <row r="167" spans="1:52" ht="12.75" customHeight="1">
      <c r="A167" s="217">
        <v>166</v>
      </c>
      <c r="B167" s="47">
        <v>42397</v>
      </c>
      <c r="C167" s="47">
        <v>42397</v>
      </c>
      <c r="D167" s="32" t="s">
        <v>1312</v>
      </c>
      <c r="E167" s="28" t="s">
        <v>1250</v>
      </c>
      <c r="F167" s="28" t="s">
        <v>1312</v>
      </c>
      <c r="G167" s="28" t="s">
        <v>7140</v>
      </c>
      <c r="H167" s="245" t="str">
        <f>IF(G167&lt;&gt;"",LOOKUP(G167,Governorate,Data!$E$2:$E$19),"")</f>
        <v>IQ-G01</v>
      </c>
      <c r="I167" s="28" t="s">
        <v>7147</v>
      </c>
      <c r="J167" s="38" t="str">
        <f ca="1">IF(I167&lt;&gt;"",LOOKUP(I167,District2,Data!$P$2:$P$19),"")</f>
        <v>IQ-D002</v>
      </c>
      <c r="K167" s="58"/>
      <c r="L167" s="28" t="s">
        <v>7110</v>
      </c>
      <c r="M167" s="28" t="s">
        <v>7112</v>
      </c>
      <c r="N167" s="28" t="s">
        <v>7070</v>
      </c>
      <c r="O167" s="28" t="s">
        <v>1252</v>
      </c>
      <c r="P167" s="28" t="s">
        <v>7119</v>
      </c>
      <c r="Q167" s="29">
        <v>450</v>
      </c>
      <c r="R167" s="29">
        <v>450</v>
      </c>
      <c r="S167" s="29"/>
      <c r="T167" s="29"/>
      <c r="U167" s="29">
        <v>2700</v>
      </c>
      <c r="V167" s="29">
        <v>0</v>
      </c>
      <c r="W167" s="29">
        <v>450</v>
      </c>
      <c r="X167" s="29">
        <v>450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450</v>
      </c>
      <c r="AE167" s="29">
        <v>0</v>
      </c>
      <c r="AF167" s="29">
        <v>0</v>
      </c>
      <c r="AG167" s="29">
        <v>0</v>
      </c>
      <c r="AH167" s="29">
        <v>0</v>
      </c>
      <c r="AI167" s="29">
        <v>0</v>
      </c>
      <c r="AJ167" s="29">
        <v>0</v>
      </c>
      <c r="AK167" s="29">
        <v>0</v>
      </c>
      <c r="AL167" s="29">
        <v>0</v>
      </c>
      <c r="AM167" s="29">
        <v>0</v>
      </c>
      <c r="AN167" s="29">
        <v>0</v>
      </c>
      <c r="AO167" s="29">
        <v>0</v>
      </c>
      <c r="AP167" s="29">
        <v>0</v>
      </c>
      <c r="AQ167" s="29">
        <v>0</v>
      </c>
      <c r="AR167" s="29">
        <v>0</v>
      </c>
      <c r="AS167" s="30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173"/>
    </row>
    <row r="168" spans="1:52" ht="12.75" customHeight="1">
      <c r="A168" s="217">
        <v>167</v>
      </c>
      <c r="B168" s="47">
        <v>42397</v>
      </c>
      <c r="C168" s="47">
        <v>42397</v>
      </c>
      <c r="D168" s="32" t="s">
        <v>1312</v>
      </c>
      <c r="E168" s="28" t="s">
        <v>1250</v>
      </c>
      <c r="F168" s="28" t="s">
        <v>1312</v>
      </c>
      <c r="G168" s="28" t="s">
        <v>7140</v>
      </c>
      <c r="H168" s="245" t="str">
        <f>IF(G168&lt;&gt;"",LOOKUP(G168,Governorate,Data!$E$2:$E$19),"")</f>
        <v>IQ-G01</v>
      </c>
      <c r="I168" s="28" t="s">
        <v>7147</v>
      </c>
      <c r="J168" s="38" t="str">
        <f ca="1">IF(I168&lt;&gt;"",LOOKUP(I168,District2,Data!$P$2:$P$19),"")</f>
        <v>IQ-D002</v>
      </c>
      <c r="K168" s="58"/>
      <c r="L168" s="28" t="s">
        <v>7110</v>
      </c>
      <c r="M168" s="28" t="s">
        <v>7112</v>
      </c>
      <c r="N168" s="28" t="s">
        <v>7070</v>
      </c>
      <c r="O168" s="28" t="s">
        <v>1252</v>
      </c>
      <c r="P168" s="28" t="s">
        <v>7119</v>
      </c>
      <c r="Q168" s="29">
        <v>50</v>
      </c>
      <c r="R168" s="29">
        <v>50</v>
      </c>
      <c r="S168" s="29"/>
      <c r="T168" s="29"/>
      <c r="U168" s="29">
        <v>300</v>
      </c>
      <c r="V168" s="29">
        <v>0</v>
      </c>
      <c r="W168" s="29">
        <v>50</v>
      </c>
      <c r="X168" s="29">
        <v>50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50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30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173"/>
    </row>
    <row r="169" spans="1:52" ht="12.75" customHeight="1">
      <c r="A169" s="217">
        <v>168</v>
      </c>
      <c r="B169" s="27">
        <v>42393</v>
      </c>
      <c r="C169" s="27">
        <v>42397</v>
      </c>
      <c r="D169" s="32" t="s">
        <v>1259</v>
      </c>
      <c r="E169" s="28" t="s">
        <v>1249</v>
      </c>
      <c r="F169" s="28" t="s">
        <v>1259</v>
      </c>
      <c r="G169" s="28" t="s">
        <v>7136</v>
      </c>
      <c r="H169" s="245" t="str">
        <f>IF(G169&lt;&gt;"",LOOKUP(G169,Governorate,Data!$E$2:$E$19),"")</f>
        <v>IQ-G08</v>
      </c>
      <c r="I169" s="98" t="s">
        <v>7220</v>
      </c>
      <c r="J169" s="38" t="str">
        <f ca="1">IF(I169&lt;&gt;"",LOOKUP(I169,District2,Data!$P$2:$P$19),"")</f>
        <v>IQ-D051</v>
      </c>
      <c r="K169" s="58" t="s">
        <v>7621</v>
      </c>
      <c r="L169" s="28" t="s">
        <v>7111</v>
      </c>
      <c r="M169" s="157" t="s">
        <v>7361</v>
      </c>
      <c r="N169" s="28" t="s">
        <v>7070</v>
      </c>
      <c r="O169" s="28" t="s">
        <v>1252</v>
      </c>
      <c r="P169" s="28" t="s">
        <v>7119</v>
      </c>
      <c r="Q169" s="35">
        <v>4322</v>
      </c>
      <c r="R169" s="35"/>
      <c r="S169" s="29"/>
      <c r="T169" s="29"/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  <c r="AE169" s="29">
        <v>0</v>
      </c>
      <c r="AF169" s="29">
        <v>0</v>
      </c>
      <c r="AG169" s="29">
        <v>0</v>
      </c>
      <c r="AH169" s="29">
        <v>0</v>
      </c>
      <c r="AI169" s="29">
        <v>0</v>
      </c>
      <c r="AJ169" s="29">
        <v>0</v>
      </c>
      <c r="AK169" s="29">
        <v>0</v>
      </c>
      <c r="AL169" s="29">
        <v>0</v>
      </c>
      <c r="AM169" s="29">
        <v>0</v>
      </c>
      <c r="AN169" s="29">
        <v>0</v>
      </c>
      <c r="AO169" s="29">
        <v>0</v>
      </c>
      <c r="AP169" s="29">
        <v>0</v>
      </c>
      <c r="AQ169" s="29">
        <v>0</v>
      </c>
      <c r="AR169" s="29">
        <v>0</v>
      </c>
      <c r="AS169" s="30">
        <v>0</v>
      </c>
      <c r="AT169" s="30">
        <v>0</v>
      </c>
      <c r="AU169" s="30">
        <v>0</v>
      </c>
      <c r="AV169" s="30">
        <v>8474</v>
      </c>
      <c r="AW169" s="30">
        <v>5538</v>
      </c>
      <c r="AX169" s="30">
        <v>129</v>
      </c>
      <c r="AY169" s="30">
        <v>0</v>
      </c>
      <c r="AZ169" s="171"/>
    </row>
    <row r="170" spans="1:52" ht="12.75" customHeight="1">
      <c r="A170" s="217">
        <v>169</v>
      </c>
      <c r="B170" s="27">
        <v>42399</v>
      </c>
      <c r="C170" s="27">
        <v>42399</v>
      </c>
      <c r="D170" s="32" t="s">
        <v>1259</v>
      </c>
      <c r="E170" s="28" t="s">
        <v>1249</v>
      </c>
      <c r="F170" s="28" t="s">
        <v>1259</v>
      </c>
      <c r="G170" s="28" t="s">
        <v>7136</v>
      </c>
      <c r="H170" s="245" t="str">
        <f>IF(G170&lt;&gt;"",LOOKUP(G170,Governorate,Data!$E$2:$E$19),"")</f>
        <v>IQ-G08</v>
      </c>
      <c r="I170" s="98" t="s">
        <v>7220</v>
      </c>
      <c r="J170" s="38" t="str">
        <f ca="1">IF(I170&lt;&gt;"",LOOKUP(I170,District2,Data!$P$2:$P$19),"")</f>
        <v>IQ-D051</v>
      </c>
      <c r="K170" s="58" t="s">
        <v>7614</v>
      </c>
      <c r="L170" s="28" t="s">
        <v>7111</v>
      </c>
      <c r="M170" s="157" t="s">
        <v>7361</v>
      </c>
      <c r="N170" s="28" t="s">
        <v>7070</v>
      </c>
      <c r="O170" s="28" t="s">
        <v>1252</v>
      </c>
      <c r="P170" s="28" t="s">
        <v>7119</v>
      </c>
      <c r="Q170" s="35">
        <v>549</v>
      </c>
      <c r="R170" s="35"/>
      <c r="S170" s="29"/>
      <c r="T170" s="29"/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0</v>
      </c>
      <c r="AF170" s="29">
        <v>0</v>
      </c>
      <c r="AG170" s="29">
        <v>0</v>
      </c>
      <c r="AH170" s="29">
        <v>0</v>
      </c>
      <c r="AI170" s="29">
        <v>0</v>
      </c>
      <c r="AJ170" s="29">
        <v>0</v>
      </c>
      <c r="AK170" s="29">
        <v>0</v>
      </c>
      <c r="AL170" s="29">
        <v>0</v>
      </c>
      <c r="AM170" s="29">
        <v>0</v>
      </c>
      <c r="AN170" s="29">
        <v>0</v>
      </c>
      <c r="AO170" s="29">
        <v>0</v>
      </c>
      <c r="AP170" s="29">
        <v>0</v>
      </c>
      <c r="AQ170" s="29">
        <v>0</v>
      </c>
      <c r="AR170" s="29">
        <v>0</v>
      </c>
      <c r="AS170" s="30">
        <v>0</v>
      </c>
      <c r="AT170" s="30">
        <v>0</v>
      </c>
      <c r="AU170" s="30">
        <v>0</v>
      </c>
      <c r="AV170" s="30">
        <v>943</v>
      </c>
      <c r="AW170" s="30">
        <v>748</v>
      </c>
      <c r="AX170" s="30">
        <v>37</v>
      </c>
      <c r="AY170" s="30">
        <v>0</v>
      </c>
      <c r="AZ170" s="171"/>
    </row>
    <row r="171" spans="1:52" ht="12.75" customHeight="1">
      <c r="A171" s="217">
        <v>170</v>
      </c>
      <c r="B171" s="27">
        <v>42399</v>
      </c>
      <c r="C171" s="27">
        <v>42399</v>
      </c>
      <c r="D171" s="32" t="s">
        <v>1259</v>
      </c>
      <c r="E171" s="28" t="s">
        <v>1249</v>
      </c>
      <c r="F171" s="28" t="s">
        <v>1259</v>
      </c>
      <c r="G171" s="28" t="s">
        <v>7136</v>
      </c>
      <c r="H171" s="245" t="str">
        <f>IF(G171&lt;&gt;"",LOOKUP(G171,Governorate,Data!$E$2:$E$19),"")</f>
        <v>IQ-G08</v>
      </c>
      <c r="I171" s="98" t="s">
        <v>7220</v>
      </c>
      <c r="J171" s="38" t="str">
        <f ca="1">IF(I171&lt;&gt;"",LOOKUP(I171,District2,Data!$P$2:$P$19),"")</f>
        <v>IQ-D051</v>
      </c>
      <c r="K171" s="58" t="s">
        <v>7613</v>
      </c>
      <c r="L171" s="28" t="s">
        <v>7110</v>
      </c>
      <c r="M171" s="157" t="s">
        <v>7361</v>
      </c>
      <c r="N171" s="28" t="s">
        <v>7070</v>
      </c>
      <c r="O171" s="28" t="s">
        <v>1252</v>
      </c>
      <c r="P171" s="28" t="s">
        <v>7119</v>
      </c>
      <c r="Q171" s="35">
        <v>78</v>
      </c>
      <c r="R171" s="35"/>
      <c r="S171" s="29"/>
      <c r="T171" s="29"/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29">
        <v>0</v>
      </c>
      <c r="AG171" s="29">
        <v>0</v>
      </c>
      <c r="AH171" s="29">
        <v>0</v>
      </c>
      <c r="AI171" s="29">
        <v>0</v>
      </c>
      <c r="AJ171" s="29">
        <v>0</v>
      </c>
      <c r="AK171" s="29">
        <v>0</v>
      </c>
      <c r="AL171" s="29">
        <v>0</v>
      </c>
      <c r="AM171" s="29">
        <v>0</v>
      </c>
      <c r="AN171" s="29">
        <v>0</v>
      </c>
      <c r="AO171" s="29">
        <v>0</v>
      </c>
      <c r="AP171" s="29">
        <v>0</v>
      </c>
      <c r="AQ171" s="29">
        <v>0</v>
      </c>
      <c r="AR171" s="29">
        <v>0</v>
      </c>
      <c r="AS171" s="30">
        <v>0</v>
      </c>
      <c r="AT171" s="30">
        <v>0</v>
      </c>
      <c r="AU171" s="30">
        <v>0</v>
      </c>
      <c r="AV171" s="30">
        <v>131</v>
      </c>
      <c r="AW171" s="30">
        <v>141</v>
      </c>
      <c r="AX171" s="30">
        <v>1</v>
      </c>
      <c r="AY171" s="30">
        <v>0</v>
      </c>
      <c r="AZ171" s="171"/>
    </row>
    <row r="172" spans="1:52" ht="12.75" customHeight="1">
      <c r="A172" s="217">
        <v>171</v>
      </c>
      <c r="B172" s="27">
        <v>42399</v>
      </c>
      <c r="C172" s="27">
        <v>42399</v>
      </c>
      <c r="D172" s="32" t="s">
        <v>1259</v>
      </c>
      <c r="E172" s="28" t="s">
        <v>1249</v>
      </c>
      <c r="F172" s="28" t="s">
        <v>1259</v>
      </c>
      <c r="G172" s="28" t="s">
        <v>7136</v>
      </c>
      <c r="H172" s="245" t="str">
        <f>IF(G172&lt;&gt;"",LOOKUP(G172,Governorate,Data!$E$2:$E$19),"")</f>
        <v>IQ-G08</v>
      </c>
      <c r="I172" s="98"/>
      <c r="J172" s="38" t="str">
        <f>IF(I172&lt;&gt;"",LOOKUP(I172,District2,Data!$P$2:$P$19),"")</f>
        <v/>
      </c>
      <c r="K172" s="58" t="s">
        <v>1176</v>
      </c>
      <c r="L172" s="28" t="s">
        <v>7111</v>
      </c>
      <c r="M172" s="157" t="s">
        <v>7361</v>
      </c>
      <c r="N172" s="28" t="s">
        <v>7070</v>
      </c>
      <c r="O172" s="28" t="s">
        <v>1252</v>
      </c>
      <c r="P172" s="28" t="s">
        <v>7119</v>
      </c>
      <c r="Q172" s="35">
        <v>305</v>
      </c>
      <c r="R172" s="35"/>
      <c r="S172" s="29"/>
      <c r="T172" s="29"/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0</v>
      </c>
      <c r="AF172" s="29">
        <v>0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0</v>
      </c>
      <c r="AP172" s="29">
        <v>0</v>
      </c>
      <c r="AQ172" s="29">
        <v>0</v>
      </c>
      <c r="AR172" s="29">
        <v>0</v>
      </c>
      <c r="AS172" s="30">
        <v>0</v>
      </c>
      <c r="AT172" s="30">
        <v>0</v>
      </c>
      <c r="AU172" s="30">
        <v>0</v>
      </c>
      <c r="AV172" s="30">
        <v>450</v>
      </c>
      <c r="AW172" s="30">
        <v>418</v>
      </c>
      <c r="AX172" s="30">
        <v>25</v>
      </c>
      <c r="AY172" s="30">
        <v>0</v>
      </c>
      <c r="AZ172" s="171"/>
    </row>
    <row r="173" spans="1:52" ht="12.75" customHeight="1">
      <c r="A173" s="217">
        <v>172</v>
      </c>
      <c r="B173" s="27">
        <v>42399</v>
      </c>
      <c r="C173" s="27">
        <v>42399</v>
      </c>
      <c r="D173" s="32" t="s">
        <v>1259</v>
      </c>
      <c r="E173" s="28" t="s">
        <v>1249</v>
      </c>
      <c r="F173" s="28" t="s">
        <v>1259</v>
      </c>
      <c r="G173" s="28" t="s">
        <v>7132</v>
      </c>
      <c r="H173" s="245" t="str">
        <f>IF(G173&lt;&gt;"",LOOKUP(G173,Governorate,Data!$E$2:$E$19),"")</f>
        <v>IQ-G15</v>
      </c>
      <c r="I173" s="98" t="s">
        <v>7321</v>
      </c>
      <c r="J173" s="38" t="str">
        <f ca="1">IF(I173&lt;&gt;"",LOOKUP(I173,District2,Data!$P$2:$P$19),"")</f>
        <v>IQ-D088</v>
      </c>
      <c r="K173" s="58"/>
      <c r="L173" s="28" t="s">
        <v>7111</v>
      </c>
      <c r="M173" s="157" t="s">
        <v>7361</v>
      </c>
      <c r="N173" s="28" t="s">
        <v>7070</v>
      </c>
      <c r="O173" s="28" t="s">
        <v>1252</v>
      </c>
      <c r="P173" s="28" t="s">
        <v>7119</v>
      </c>
      <c r="Q173" s="35">
        <v>306</v>
      </c>
      <c r="R173" s="35"/>
      <c r="S173" s="29"/>
      <c r="T173" s="29"/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v>0</v>
      </c>
      <c r="AF173" s="29">
        <v>0</v>
      </c>
      <c r="AG173" s="29">
        <v>0</v>
      </c>
      <c r="AH173" s="29">
        <v>0</v>
      </c>
      <c r="AI173" s="29">
        <v>0</v>
      </c>
      <c r="AJ173" s="29">
        <v>0</v>
      </c>
      <c r="AK173" s="29">
        <v>0</v>
      </c>
      <c r="AL173" s="29">
        <v>0</v>
      </c>
      <c r="AM173" s="29">
        <v>0</v>
      </c>
      <c r="AN173" s="29">
        <v>0</v>
      </c>
      <c r="AO173" s="29">
        <v>0</v>
      </c>
      <c r="AP173" s="29">
        <v>0</v>
      </c>
      <c r="AQ173" s="29">
        <v>0</v>
      </c>
      <c r="AR173" s="29">
        <v>0</v>
      </c>
      <c r="AS173" s="30">
        <v>0</v>
      </c>
      <c r="AT173" s="30">
        <v>0</v>
      </c>
      <c r="AU173" s="30">
        <v>0</v>
      </c>
      <c r="AV173" s="30">
        <v>401</v>
      </c>
      <c r="AW173" s="30">
        <v>405</v>
      </c>
      <c r="AX173" s="30">
        <v>5</v>
      </c>
      <c r="AY173" s="30">
        <v>0</v>
      </c>
      <c r="AZ173" s="171"/>
    </row>
    <row r="174" spans="1:52" ht="12.75" customHeight="1">
      <c r="A174" s="217">
        <v>173</v>
      </c>
      <c r="B174" s="207">
        <v>42400</v>
      </c>
      <c r="C174" s="207">
        <v>42400</v>
      </c>
      <c r="D174" s="204" t="s">
        <v>1282</v>
      </c>
      <c r="E174" s="204" t="s">
        <v>1250</v>
      </c>
      <c r="F174" s="204" t="s">
        <v>1282</v>
      </c>
      <c r="G174" s="37" t="s">
        <v>7136</v>
      </c>
      <c r="H174" s="245" t="str">
        <f>IF(G174&lt;&gt;"",LOOKUP(G174,Governorate,Data!$E$2:$E$19),"")</f>
        <v>IQ-G08</v>
      </c>
      <c r="I174" s="37" t="s">
        <v>7137</v>
      </c>
      <c r="J174" s="38" t="str">
        <f ca="1">IF(I174&lt;&gt;"",LOOKUP(I174,District2,Data!$P$2:$P$19),"")</f>
        <v>IQ-D049</v>
      </c>
      <c r="K174" s="58"/>
      <c r="L174" s="28" t="s">
        <v>7110</v>
      </c>
      <c r="M174" s="37" t="s">
        <v>7113</v>
      </c>
      <c r="N174" s="28" t="s">
        <v>7070</v>
      </c>
      <c r="O174" s="28" t="s">
        <v>1252</v>
      </c>
      <c r="P174" s="28" t="s">
        <v>7119</v>
      </c>
      <c r="Q174" s="41"/>
      <c r="R174" s="218"/>
      <c r="S174" s="39" t="s">
        <v>7189</v>
      </c>
      <c r="T174" s="29">
        <v>400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v>0</v>
      </c>
      <c r="AF174" s="29">
        <v>0</v>
      </c>
      <c r="AG174" s="29">
        <v>0</v>
      </c>
      <c r="AH174" s="29">
        <v>0</v>
      </c>
      <c r="AI174" s="29">
        <v>0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773200</v>
      </c>
      <c r="AP174" s="29">
        <v>0</v>
      </c>
      <c r="AQ174" s="29">
        <v>0</v>
      </c>
      <c r="AR174" s="29">
        <v>0</v>
      </c>
      <c r="AS174" s="30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173"/>
    </row>
    <row r="175" spans="1:52" ht="12.75" customHeight="1">
      <c r="A175" s="217">
        <v>174</v>
      </c>
      <c r="B175" s="219">
        <v>42400</v>
      </c>
      <c r="C175" s="219">
        <v>42400</v>
      </c>
      <c r="D175" s="204" t="s">
        <v>1282</v>
      </c>
      <c r="E175" s="204" t="s">
        <v>1250</v>
      </c>
      <c r="F175" s="204" t="s">
        <v>1282</v>
      </c>
      <c r="G175" s="239" t="s">
        <v>7140</v>
      </c>
      <c r="H175" s="245" t="str">
        <f>IF(G175&lt;&gt;"",LOOKUP(G175,Governorate,Data!$E$2:$E$19),"")</f>
        <v>IQ-G01</v>
      </c>
      <c r="I175" s="239" t="s">
        <v>7140</v>
      </c>
      <c r="J175" s="38" t="str">
        <f ca="1">IF(I175&lt;&gt;"",LOOKUP(I175,District2,Data!$P$2:$P$19),"")</f>
        <v>IQ-D001</v>
      </c>
      <c r="K175" s="58"/>
      <c r="L175" s="235" t="s">
        <v>7110</v>
      </c>
      <c r="M175" s="239" t="s">
        <v>7113</v>
      </c>
      <c r="N175" s="28" t="s">
        <v>7070</v>
      </c>
      <c r="O175" s="28" t="s">
        <v>1252</v>
      </c>
      <c r="P175" s="28" t="s">
        <v>7119</v>
      </c>
      <c r="Q175" s="41"/>
      <c r="R175" s="218"/>
      <c r="S175" s="39" t="s">
        <v>7189</v>
      </c>
      <c r="T175" s="29">
        <v>200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  <c r="AF175" s="29">
        <v>0</v>
      </c>
      <c r="AG175" s="29">
        <v>0</v>
      </c>
      <c r="AH175" s="29">
        <v>0</v>
      </c>
      <c r="AI175" s="29">
        <v>0</v>
      </c>
      <c r="AJ175" s="29">
        <v>0</v>
      </c>
      <c r="AK175" s="29">
        <v>0</v>
      </c>
      <c r="AL175" s="29">
        <v>0</v>
      </c>
      <c r="AM175" s="29">
        <v>0</v>
      </c>
      <c r="AN175" s="29">
        <v>0</v>
      </c>
      <c r="AO175" s="29">
        <v>386600</v>
      </c>
      <c r="AP175" s="29">
        <v>0</v>
      </c>
      <c r="AQ175" s="29">
        <v>0</v>
      </c>
      <c r="AR175" s="29">
        <v>0</v>
      </c>
      <c r="AS175" s="30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173"/>
    </row>
    <row r="176" spans="1:52" ht="12.75" customHeight="1">
      <c r="A176" s="217">
        <v>175</v>
      </c>
      <c r="B176" s="47">
        <v>42400</v>
      </c>
      <c r="C176" s="47">
        <v>42400</v>
      </c>
      <c r="D176" s="32" t="s">
        <v>1312</v>
      </c>
      <c r="E176" s="28" t="s">
        <v>1250</v>
      </c>
      <c r="F176" s="28" t="s">
        <v>1312</v>
      </c>
      <c r="G176" s="28" t="s">
        <v>7135</v>
      </c>
      <c r="H176" s="245" t="str">
        <f>IF(G176&lt;&gt;"",LOOKUP(G176,Governorate,Data!$E$2:$E$19),"")</f>
        <v>IQ-G07</v>
      </c>
      <c r="I176" s="28" t="s">
        <v>7226</v>
      </c>
      <c r="J176" s="38" t="str">
        <f ca="1">IF(I176&lt;&gt;"",LOOKUP(I176,District2,Data!$P$2:$P$19),"")</f>
        <v>IQ-D040</v>
      </c>
      <c r="K176" s="58"/>
      <c r="L176" s="28" t="s">
        <v>7110</v>
      </c>
      <c r="M176" s="28" t="s">
        <v>7112</v>
      </c>
      <c r="N176" s="28" t="s">
        <v>7070</v>
      </c>
      <c r="O176" s="28" t="s">
        <v>1252</v>
      </c>
      <c r="P176" s="28" t="s">
        <v>7119</v>
      </c>
      <c r="Q176" s="29">
        <v>200</v>
      </c>
      <c r="R176" s="29">
        <v>200</v>
      </c>
      <c r="S176" s="29"/>
      <c r="T176" s="29"/>
      <c r="U176" s="29">
        <v>1200</v>
      </c>
      <c r="V176" s="29">
        <v>0</v>
      </c>
      <c r="W176" s="29">
        <v>200</v>
      </c>
      <c r="X176" s="29">
        <v>200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600</v>
      </c>
      <c r="AE176" s="29">
        <v>0</v>
      </c>
      <c r="AF176" s="29">
        <v>0</v>
      </c>
      <c r="AG176" s="29">
        <v>0</v>
      </c>
      <c r="AH176" s="29">
        <v>0</v>
      </c>
      <c r="AI176" s="29">
        <v>0</v>
      </c>
      <c r="AJ176" s="29">
        <v>0</v>
      </c>
      <c r="AK176" s="29">
        <v>0</v>
      </c>
      <c r="AL176" s="29">
        <v>0</v>
      </c>
      <c r="AM176" s="29">
        <v>0</v>
      </c>
      <c r="AN176" s="29">
        <v>0</v>
      </c>
      <c r="AO176" s="29">
        <v>0</v>
      </c>
      <c r="AP176" s="29">
        <v>0</v>
      </c>
      <c r="AQ176" s="29">
        <v>0</v>
      </c>
      <c r="AR176" s="29">
        <v>0</v>
      </c>
      <c r="AS176" s="30">
        <v>0</v>
      </c>
      <c r="AT176" s="33">
        <v>200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173"/>
    </row>
    <row r="177" spans="1:52" ht="12.75" customHeight="1">
      <c r="A177" s="217">
        <v>176</v>
      </c>
      <c r="B177" s="47">
        <v>42400</v>
      </c>
      <c r="C177" s="47">
        <v>42400</v>
      </c>
      <c r="D177" s="32" t="s">
        <v>1312</v>
      </c>
      <c r="E177" s="28" t="s">
        <v>1250</v>
      </c>
      <c r="F177" s="28" t="s">
        <v>1300</v>
      </c>
      <c r="G177" s="28" t="s">
        <v>7136</v>
      </c>
      <c r="H177" s="245" t="str">
        <f>IF(G177&lt;&gt;"",LOOKUP(G177,Governorate,Data!$E$2:$E$19),"")</f>
        <v>IQ-G08</v>
      </c>
      <c r="I177" s="28" t="s">
        <v>7214</v>
      </c>
      <c r="J177" s="38" t="str">
        <f ca="1">IF(I177&lt;&gt;"",LOOKUP(I177,District2,Data!$P$2:$P$19),"")</f>
        <v>IQ-D053</v>
      </c>
      <c r="K177" s="58"/>
      <c r="L177" s="28" t="s">
        <v>7111</v>
      </c>
      <c r="M177" s="28" t="s">
        <v>7112</v>
      </c>
      <c r="N177" s="28" t="s">
        <v>7070</v>
      </c>
      <c r="O177" s="28" t="s">
        <v>1252</v>
      </c>
      <c r="P177" s="28" t="s">
        <v>7119</v>
      </c>
      <c r="Q177" s="35">
        <v>93</v>
      </c>
      <c r="R177" s="35"/>
      <c r="S177" s="29"/>
      <c r="T177" s="29"/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29">
        <v>0</v>
      </c>
      <c r="AD177" s="29">
        <v>0</v>
      </c>
      <c r="AE177" s="29">
        <v>0</v>
      </c>
      <c r="AF177" s="29">
        <v>0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0</v>
      </c>
      <c r="AP177" s="29">
        <v>0</v>
      </c>
      <c r="AQ177" s="29">
        <v>0</v>
      </c>
      <c r="AR177" s="29">
        <v>0</v>
      </c>
      <c r="AS177" s="30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173"/>
    </row>
    <row r="178" spans="1:52" ht="12.75" customHeight="1">
      <c r="A178" s="217">
        <v>177</v>
      </c>
      <c r="B178" s="47">
        <v>42400</v>
      </c>
      <c r="C178" s="47">
        <v>42400</v>
      </c>
      <c r="D178" s="32" t="s">
        <v>1265</v>
      </c>
      <c r="E178" s="28" t="s">
        <v>1248</v>
      </c>
      <c r="F178" s="28" t="s">
        <v>1265</v>
      </c>
      <c r="G178" s="28" t="s">
        <v>7133</v>
      </c>
      <c r="H178" s="245" t="str">
        <f>IF(G178&lt;&gt;"",LOOKUP(G178,Governorate,Data!$E$2:$E$19),"")</f>
        <v>IQ-G11</v>
      </c>
      <c r="I178" s="28" t="s">
        <v>7134</v>
      </c>
      <c r="J178" s="38" t="str">
        <f ca="1">IF(I178&lt;&gt;"",LOOKUP(I178,District2,Data!$P$2:$P$19),"")</f>
        <v>IQ-D064</v>
      </c>
      <c r="K178" s="58"/>
      <c r="L178" s="28" t="s">
        <v>7111</v>
      </c>
      <c r="M178" s="28" t="s">
        <v>7112</v>
      </c>
      <c r="N178" s="28" t="s">
        <v>7070</v>
      </c>
      <c r="O178" s="28" t="s">
        <v>1252</v>
      </c>
      <c r="P178" s="28" t="s">
        <v>7119</v>
      </c>
      <c r="Q178" s="41"/>
      <c r="R178" s="218"/>
      <c r="S178" s="39" t="s">
        <v>7189</v>
      </c>
      <c r="T178" s="29">
        <v>4150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v>0</v>
      </c>
      <c r="AF178" s="29">
        <v>0</v>
      </c>
      <c r="AG178" s="29">
        <v>0</v>
      </c>
      <c r="AH178" s="29">
        <v>0</v>
      </c>
      <c r="AI178" s="29">
        <v>0</v>
      </c>
      <c r="AJ178" s="29">
        <v>0</v>
      </c>
      <c r="AK178" s="29">
        <v>0</v>
      </c>
      <c r="AL178" s="29">
        <v>0</v>
      </c>
      <c r="AM178" s="29">
        <v>0</v>
      </c>
      <c r="AN178" s="29">
        <v>0</v>
      </c>
      <c r="AO178" s="29">
        <v>830000</v>
      </c>
      <c r="AP178" s="29">
        <v>0</v>
      </c>
      <c r="AQ178" s="29">
        <v>0</v>
      </c>
      <c r="AR178" s="29">
        <v>0</v>
      </c>
      <c r="AS178" s="30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173"/>
    </row>
    <row r="179" spans="1:52" ht="12.75" customHeight="1">
      <c r="A179" s="217">
        <v>178</v>
      </c>
      <c r="B179" s="47">
        <v>42400</v>
      </c>
      <c r="C179" s="47">
        <v>42400</v>
      </c>
      <c r="D179" s="32" t="s">
        <v>1265</v>
      </c>
      <c r="E179" s="28" t="s">
        <v>1248</v>
      </c>
      <c r="F179" s="28" t="s">
        <v>1265</v>
      </c>
      <c r="G179" s="28" t="s">
        <v>7133</v>
      </c>
      <c r="H179" s="245" t="str">
        <f>IF(G179&lt;&gt;"",LOOKUP(G179,Governorate,Data!$E$2:$E$19),"")</f>
        <v>IQ-G11</v>
      </c>
      <c r="I179" s="28" t="s">
        <v>7134</v>
      </c>
      <c r="J179" s="38" t="str">
        <f ca="1">IF(I179&lt;&gt;"",LOOKUP(I179,District2,Data!$P$2:$P$19),"")</f>
        <v>IQ-D064</v>
      </c>
      <c r="K179" s="58"/>
      <c r="L179" s="28" t="s">
        <v>7111</v>
      </c>
      <c r="M179" s="28" t="s">
        <v>7113</v>
      </c>
      <c r="N179" s="28" t="s">
        <v>7070</v>
      </c>
      <c r="O179" s="28" t="s">
        <v>1252</v>
      </c>
      <c r="P179" s="28" t="s">
        <v>7119</v>
      </c>
      <c r="Q179" s="36">
        <v>48</v>
      </c>
      <c r="R179" s="36"/>
      <c r="S179" s="29"/>
      <c r="T179" s="29"/>
      <c r="U179" s="29">
        <v>286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v>0</v>
      </c>
      <c r="AF179" s="29">
        <v>0</v>
      </c>
      <c r="AG179" s="29">
        <v>0</v>
      </c>
      <c r="AH179" s="29">
        <v>0</v>
      </c>
      <c r="AI179" s="29">
        <v>0</v>
      </c>
      <c r="AJ179" s="29">
        <v>0</v>
      </c>
      <c r="AK179" s="29">
        <v>0</v>
      </c>
      <c r="AL179" s="29">
        <v>0</v>
      </c>
      <c r="AM179" s="29">
        <v>0</v>
      </c>
      <c r="AN179" s="29">
        <v>0</v>
      </c>
      <c r="AO179" s="29">
        <v>0</v>
      </c>
      <c r="AP179" s="29">
        <v>0</v>
      </c>
      <c r="AQ179" s="29">
        <v>0</v>
      </c>
      <c r="AR179" s="29">
        <v>0</v>
      </c>
      <c r="AS179" s="30">
        <v>0</v>
      </c>
      <c r="AT179" s="33">
        <v>0</v>
      </c>
      <c r="AU179" s="33">
        <v>0</v>
      </c>
      <c r="AV179" s="33">
        <v>1519</v>
      </c>
      <c r="AW179" s="33">
        <v>921</v>
      </c>
      <c r="AX179" s="33">
        <v>0</v>
      </c>
      <c r="AY179" s="33">
        <v>0</v>
      </c>
      <c r="AZ179" s="173"/>
    </row>
    <row r="180" spans="1:52" ht="12.75" customHeight="1">
      <c r="A180" s="217">
        <v>179</v>
      </c>
      <c r="B180" s="47">
        <v>42400</v>
      </c>
      <c r="C180" s="47">
        <v>42400</v>
      </c>
      <c r="D180" s="32" t="s">
        <v>1265</v>
      </c>
      <c r="E180" s="28" t="s">
        <v>1248</v>
      </c>
      <c r="F180" s="28" t="s">
        <v>1265</v>
      </c>
      <c r="G180" s="28" t="s">
        <v>7132</v>
      </c>
      <c r="H180" s="245" t="str">
        <f>IF(G180&lt;&gt;"",LOOKUP(G180,Governorate,Data!$E$2:$E$19),"")</f>
        <v>IQ-G15</v>
      </c>
      <c r="I180" s="28" t="s">
        <v>7231</v>
      </c>
      <c r="J180" s="38" t="str">
        <f ca="1">IF(I180&lt;&gt;"",LOOKUP(I180,District2,Data!$P$2:$P$19),"")</f>
        <v>IQ-D083</v>
      </c>
      <c r="K180" s="58"/>
      <c r="L180" s="28" t="s">
        <v>7111</v>
      </c>
      <c r="M180" s="28" t="s">
        <v>7113</v>
      </c>
      <c r="N180" s="28" t="s">
        <v>7070</v>
      </c>
      <c r="O180" s="28" t="s">
        <v>1252</v>
      </c>
      <c r="P180" s="28" t="s">
        <v>7119</v>
      </c>
      <c r="Q180" s="36">
        <v>9</v>
      </c>
      <c r="R180" s="36"/>
      <c r="S180" s="29"/>
      <c r="T180" s="29"/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v>0</v>
      </c>
      <c r="AF180" s="29">
        <v>0</v>
      </c>
      <c r="AG180" s="29">
        <v>0</v>
      </c>
      <c r="AH180" s="29">
        <v>0</v>
      </c>
      <c r="AI180" s="29">
        <v>0</v>
      </c>
      <c r="AJ180" s="29">
        <v>0</v>
      </c>
      <c r="AK180" s="29">
        <v>0</v>
      </c>
      <c r="AL180" s="29">
        <v>0</v>
      </c>
      <c r="AM180" s="29">
        <v>0</v>
      </c>
      <c r="AN180" s="29">
        <v>0</v>
      </c>
      <c r="AO180" s="29">
        <v>0</v>
      </c>
      <c r="AP180" s="29">
        <v>0</v>
      </c>
      <c r="AQ180" s="29">
        <v>0</v>
      </c>
      <c r="AR180" s="29">
        <v>0</v>
      </c>
      <c r="AS180" s="29">
        <v>0</v>
      </c>
      <c r="AT180" s="29">
        <v>0</v>
      </c>
      <c r="AU180" s="29">
        <v>0</v>
      </c>
      <c r="AV180" s="33">
        <v>51</v>
      </c>
      <c r="AW180" s="33">
        <v>0</v>
      </c>
      <c r="AX180" s="33">
        <v>0</v>
      </c>
      <c r="AY180" s="33">
        <v>0</v>
      </c>
      <c r="AZ180" s="173"/>
    </row>
    <row r="181" spans="1:52" ht="12.75" customHeight="1">
      <c r="A181" s="217">
        <v>180</v>
      </c>
      <c r="B181" s="47">
        <v>42400</v>
      </c>
      <c r="C181" s="47">
        <v>42400</v>
      </c>
      <c r="D181" s="32" t="s">
        <v>7236</v>
      </c>
      <c r="E181" s="28" t="s">
        <v>1249</v>
      </c>
      <c r="F181" s="28" t="s">
        <v>7236</v>
      </c>
      <c r="G181" s="28" t="s">
        <v>7133</v>
      </c>
      <c r="H181" s="245" t="str">
        <f>IF(G181&lt;&gt;"",LOOKUP(G181,Governorate,Data!$E$2:$E$19),"")</f>
        <v>IQ-G11</v>
      </c>
      <c r="I181" s="28" t="s">
        <v>7134</v>
      </c>
      <c r="J181" s="38" t="str">
        <f ca="1">IF(I181&lt;&gt;"",LOOKUP(I181,District2,Data!$P$2:$P$19),"")</f>
        <v>IQ-D064</v>
      </c>
      <c r="K181" s="58"/>
      <c r="L181" s="28" t="s">
        <v>7111</v>
      </c>
      <c r="M181" s="28" t="s">
        <v>7113</v>
      </c>
      <c r="N181" s="28" t="s">
        <v>1255</v>
      </c>
      <c r="O181" s="28" t="s">
        <v>1252</v>
      </c>
      <c r="P181" s="28" t="s">
        <v>7119</v>
      </c>
      <c r="Q181" s="29">
        <v>98</v>
      </c>
      <c r="R181" s="218">
        <v>98</v>
      </c>
      <c r="S181" s="29"/>
      <c r="T181" s="29"/>
      <c r="U181" s="29">
        <v>589</v>
      </c>
      <c r="V181" s="29">
        <v>589</v>
      </c>
      <c r="W181" s="29">
        <v>0</v>
      </c>
      <c r="X181" s="29">
        <v>0</v>
      </c>
      <c r="Y181" s="29">
        <v>0</v>
      </c>
      <c r="Z181" s="29">
        <v>589</v>
      </c>
      <c r="AA181" s="29">
        <v>0</v>
      </c>
      <c r="AB181" s="29">
        <v>589</v>
      </c>
      <c r="AC181" s="29">
        <v>0</v>
      </c>
      <c r="AD181" s="29">
        <v>0</v>
      </c>
      <c r="AE181" s="29">
        <v>0</v>
      </c>
      <c r="AF181" s="29">
        <v>0</v>
      </c>
      <c r="AG181" s="29">
        <v>0</v>
      </c>
      <c r="AH181" s="29">
        <v>0</v>
      </c>
      <c r="AI181" s="29">
        <v>0</v>
      </c>
      <c r="AJ181" s="29">
        <v>0</v>
      </c>
      <c r="AK181" s="29">
        <v>0</v>
      </c>
      <c r="AL181" s="29">
        <v>0</v>
      </c>
      <c r="AM181" s="29">
        <v>0</v>
      </c>
      <c r="AN181" s="29">
        <v>0</v>
      </c>
      <c r="AO181" s="29">
        <v>0</v>
      </c>
      <c r="AP181" s="29">
        <v>0</v>
      </c>
      <c r="AQ181" s="29">
        <v>0</v>
      </c>
      <c r="AR181" s="29">
        <v>0</v>
      </c>
      <c r="AS181" s="30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173"/>
    </row>
    <row r="182" spans="1:52" ht="12.75" customHeight="1">
      <c r="A182" s="217">
        <v>181</v>
      </c>
      <c r="B182" s="47">
        <v>42400</v>
      </c>
      <c r="C182" s="47">
        <v>42400</v>
      </c>
      <c r="D182" s="32" t="s">
        <v>1331</v>
      </c>
      <c r="E182" s="28" t="s">
        <v>1249</v>
      </c>
      <c r="F182" s="28" t="s">
        <v>1331</v>
      </c>
      <c r="G182" s="28" t="s">
        <v>7140</v>
      </c>
      <c r="H182" s="245" t="str">
        <f>IF(G182&lt;&gt;"",LOOKUP(G182,Governorate,Data!$E$2:$E$19),"")</f>
        <v>IQ-G01</v>
      </c>
      <c r="I182" s="28" t="s">
        <v>7147</v>
      </c>
      <c r="J182" s="38" t="str">
        <f ca="1">IF(I182&lt;&gt;"",LOOKUP(I182,District2,Data!$P$2:$P$19),"")</f>
        <v>IQ-D002</v>
      </c>
      <c r="K182" s="58"/>
      <c r="L182" s="28" t="s">
        <v>7111</v>
      </c>
      <c r="M182" s="28" t="s">
        <v>7112</v>
      </c>
      <c r="N182" s="28" t="s">
        <v>7070</v>
      </c>
      <c r="O182" s="28" t="s">
        <v>1252</v>
      </c>
      <c r="P182" s="28" t="s">
        <v>7119</v>
      </c>
      <c r="Q182" s="29">
        <v>3300</v>
      </c>
      <c r="R182" s="218">
        <v>3300</v>
      </c>
      <c r="S182" s="29"/>
      <c r="T182" s="29"/>
      <c r="U182" s="29">
        <v>19800</v>
      </c>
      <c r="V182" s="29">
        <v>0</v>
      </c>
      <c r="W182" s="29">
        <v>3300</v>
      </c>
      <c r="X182" s="29">
        <v>3300</v>
      </c>
      <c r="Y182" s="29">
        <v>7000</v>
      </c>
      <c r="Z182" s="29">
        <v>7800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29">
        <v>0</v>
      </c>
      <c r="AG182" s="29">
        <v>0</v>
      </c>
      <c r="AH182" s="29">
        <v>0</v>
      </c>
      <c r="AI182" s="29">
        <v>0</v>
      </c>
      <c r="AJ182" s="29">
        <v>0</v>
      </c>
      <c r="AK182" s="29">
        <v>0</v>
      </c>
      <c r="AL182" s="29">
        <v>0</v>
      </c>
      <c r="AM182" s="29">
        <v>0</v>
      </c>
      <c r="AN182" s="29">
        <v>0</v>
      </c>
      <c r="AO182" s="29">
        <v>0</v>
      </c>
      <c r="AP182" s="29">
        <v>0</v>
      </c>
      <c r="AQ182" s="29">
        <v>0</v>
      </c>
      <c r="AR182" s="29">
        <v>0</v>
      </c>
      <c r="AS182" s="30">
        <v>0</v>
      </c>
      <c r="AT182" s="33">
        <v>470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173"/>
    </row>
    <row r="183" spans="1:52" ht="12.75" customHeight="1">
      <c r="A183" s="217">
        <v>182</v>
      </c>
      <c r="B183" s="47">
        <v>42400</v>
      </c>
      <c r="C183" s="47">
        <v>42400</v>
      </c>
      <c r="D183" s="32" t="s">
        <v>1331</v>
      </c>
      <c r="E183" s="28" t="s">
        <v>1249</v>
      </c>
      <c r="F183" s="28" t="s">
        <v>1331</v>
      </c>
      <c r="G183" s="28" t="s">
        <v>7129</v>
      </c>
      <c r="H183" s="245" t="str">
        <f>IF(G183&lt;&gt;"",LOOKUP(G183,Governorate,Data!$E$2:$E$19),"")</f>
        <v>IQ-G18</v>
      </c>
      <c r="I183" s="34"/>
      <c r="J183" s="38" t="str">
        <f>IF(I183&lt;&gt;"",LOOKUP(I183,District2,Data!$P$2:$P$19),"")</f>
        <v/>
      </c>
      <c r="K183" s="58"/>
      <c r="L183" s="28" t="s">
        <v>7110</v>
      </c>
      <c r="M183" s="28" t="s">
        <v>7112</v>
      </c>
      <c r="N183" s="28" t="s">
        <v>7070</v>
      </c>
      <c r="O183" s="28" t="s">
        <v>1252</v>
      </c>
      <c r="P183" s="28" t="s">
        <v>7119</v>
      </c>
      <c r="Q183" s="29">
        <v>200</v>
      </c>
      <c r="R183" s="218">
        <v>200</v>
      </c>
      <c r="S183" s="29"/>
      <c r="T183" s="29"/>
      <c r="U183" s="29">
        <v>1500</v>
      </c>
      <c r="V183" s="29">
        <v>0</v>
      </c>
      <c r="W183" s="29">
        <v>200</v>
      </c>
      <c r="X183" s="29">
        <v>200</v>
      </c>
      <c r="Y183" s="29">
        <v>200</v>
      </c>
      <c r="Z183" s="29">
        <v>600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29">
        <v>0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0</v>
      </c>
      <c r="AP183" s="29">
        <v>0</v>
      </c>
      <c r="AQ183" s="29">
        <v>0</v>
      </c>
      <c r="AR183" s="29">
        <v>0</v>
      </c>
      <c r="AS183" s="30">
        <v>0</v>
      </c>
      <c r="AT183" s="33">
        <v>470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173"/>
    </row>
    <row r="184" spans="1:52" ht="12.75" customHeight="1">
      <c r="A184" s="217">
        <v>183</v>
      </c>
      <c r="B184" s="47">
        <v>42400</v>
      </c>
      <c r="C184" s="47">
        <v>42400</v>
      </c>
      <c r="D184" s="32" t="s">
        <v>1331</v>
      </c>
      <c r="E184" s="28" t="s">
        <v>1249</v>
      </c>
      <c r="F184" s="28" t="s">
        <v>1331</v>
      </c>
      <c r="G184" s="28" t="s">
        <v>7129</v>
      </c>
      <c r="H184" s="245" t="str">
        <f>IF(G184&lt;&gt;"",LOOKUP(G184,Governorate,Data!$E$2:$E$19),"")</f>
        <v>IQ-G18</v>
      </c>
      <c r="I184" s="28" t="s">
        <v>7237</v>
      </c>
      <c r="J184" s="38" t="str">
        <f ca="1">IF(I184&lt;&gt;"",LOOKUP(I184,District2,Data!$P$2:$P$19),"")</f>
        <v>IQ-D102</v>
      </c>
      <c r="K184" s="58"/>
      <c r="L184" s="28" t="s">
        <v>7110</v>
      </c>
      <c r="M184" s="28" t="s">
        <v>7112</v>
      </c>
      <c r="N184" s="28" t="s">
        <v>7070</v>
      </c>
      <c r="O184" s="28" t="s">
        <v>1252</v>
      </c>
      <c r="P184" s="28" t="s">
        <v>7119</v>
      </c>
      <c r="Q184" s="29">
        <v>250</v>
      </c>
      <c r="R184" s="218">
        <v>250</v>
      </c>
      <c r="S184" s="29"/>
      <c r="T184" s="29"/>
      <c r="U184" s="29">
        <v>1500</v>
      </c>
      <c r="V184" s="29">
        <v>0</v>
      </c>
      <c r="W184" s="29">
        <v>250</v>
      </c>
      <c r="X184" s="29">
        <v>250</v>
      </c>
      <c r="Y184" s="29">
        <v>250</v>
      </c>
      <c r="Z184" s="29">
        <v>750</v>
      </c>
      <c r="AA184" s="29">
        <v>0</v>
      </c>
      <c r="AB184" s="29">
        <v>0</v>
      </c>
      <c r="AC184" s="29">
        <v>0</v>
      </c>
      <c r="AD184" s="29">
        <v>0</v>
      </c>
      <c r="AE184" s="29">
        <v>0</v>
      </c>
      <c r="AF184" s="29">
        <v>0</v>
      </c>
      <c r="AG184" s="29">
        <v>0</v>
      </c>
      <c r="AH184" s="29">
        <v>0</v>
      </c>
      <c r="AI184" s="29">
        <v>0</v>
      </c>
      <c r="AJ184" s="29">
        <v>0</v>
      </c>
      <c r="AK184" s="29">
        <v>0</v>
      </c>
      <c r="AL184" s="29">
        <v>0</v>
      </c>
      <c r="AM184" s="29">
        <v>0</v>
      </c>
      <c r="AN184" s="29">
        <v>0</v>
      </c>
      <c r="AO184" s="29">
        <v>0</v>
      </c>
      <c r="AP184" s="29">
        <v>0</v>
      </c>
      <c r="AQ184" s="29">
        <v>0</v>
      </c>
      <c r="AR184" s="29">
        <v>0</v>
      </c>
      <c r="AS184" s="30">
        <v>0</v>
      </c>
      <c r="AT184" s="33">
        <v>200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173"/>
    </row>
    <row r="185" spans="1:52" ht="12.75" customHeight="1">
      <c r="A185" s="217">
        <v>184</v>
      </c>
      <c r="B185" s="47">
        <v>42400</v>
      </c>
      <c r="C185" s="47">
        <v>42400</v>
      </c>
      <c r="D185" s="32" t="s">
        <v>1331</v>
      </c>
      <c r="E185" s="28" t="s">
        <v>1249</v>
      </c>
      <c r="F185" s="28" t="s">
        <v>1331</v>
      </c>
      <c r="G185" s="28" t="s">
        <v>7129</v>
      </c>
      <c r="H185" s="245" t="str">
        <f>IF(G185&lt;&gt;"",LOOKUP(G185,Governorate,Data!$E$2:$E$19),"")</f>
        <v>IQ-G18</v>
      </c>
      <c r="I185" s="28" t="s">
        <v>7203</v>
      </c>
      <c r="J185" s="38" t="str">
        <f ca="1">IF(I185&lt;&gt;"",LOOKUP(I185,District2,Data!$P$2:$P$19),"")</f>
        <v>IQ-D105</v>
      </c>
      <c r="K185" s="58"/>
      <c r="L185" s="28" t="s">
        <v>7110</v>
      </c>
      <c r="M185" s="28" t="s">
        <v>7112</v>
      </c>
      <c r="N185" s="28" t="s">
        <v>1255</v>
      </c>
      <c r="O185" s="28" t="s">
        <v>1252</v>
      </c>
      <c r="P185" s="28" t="s">
        <v>7119</v>
      </c>
      <c r="Q185" s="29">
        <v>220</v>
      </c>
      <c r="R185" s="218">
        <v>220</v>
      </c>
      <c r="S185" s="29"/>
      <c r="T185" s="29"/>
      <c r="U185" s="29">
        <v>1320</v>
      </c>
      <c r="V185" s="29">
        <v>0</v>
      </c>
      <c r="W185" s="29">
        <v>220</v>
      </c>
      <c r="X185" s="29">
        <v>220</v>
      </c>
      <c r="Y185" s="29">
        <v>220</v>
      </c>
      <c r="Z185" s="29">
        <v>660</v>
      </c>
      <c r="AA185" s="29">
        <v>0</v>
      </c>
      <c r="AB185" s="29">
        <v>0</v>
      </c>
      <c r="AC185" s="29">
        <v>0</v>
      </c>
      <c r="AD185" s="29">
        <v>0</v>
      </c>
      <c r="AE185" s="29">
        <v>0</v>
      </c>
      <c r="AF185" s="29">
        <v>0</v>
      </c>
      <c r="AG185" s="29">
        <v>0</v>
      </c>
      <c r="AH185" s="29">
        <v>0</v>
      </c>
      <c r="AI185" s="29">
        <v>0</v>
      </c>
      <c r="AJ185" s="29">
        <v>0</v>
      </c>
      <c r="AK185" s="29">
        <v>0</v>
      </c>
      <c r="AL185" s="29">
        <v>0</v>
      </c>
      <c r="AM185" s="29">
        <v>0</v>
      </c>
      <c r="AN185" s="29">
        <v>0</v>
      </c>
      <c r="AO185" s="29">
        <v>0</v>
      </c>
      <c r="AP185" s="29">
        <v>0</v>
      </c>
      <c r="AQ185" s="29">
        <v>0</v>
      </c>
      <c r="AR185" s="29">
        <v>0</v>
      </c>
      <c r="AS185" s="30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173"/>
    </row>
    <row r="186" spans="1:52" ht="12.75" customHeight="1">
      <c r="A186" s="217">
        <v>185</v>
      </c>
      <c r="B186" s="47">
        <v>42400</v>
      </c>
      <c r="C186" s="47">
        <v>42400</v>
      </c>
      <c r="D186" s="32" t="s">
        <v>1331</v>
      </c>
      <c r="E186" s="28" t="s">
        <v>1249</v>
      </c>
      <c r="F186" s="28" t="s">
        <v>1331</v>
      </c>
      <c r="G186" s="28" t="s">
        <v>7129</v>
      </c>
      <c r="H186" s="245" t="str">
        <f>IF(G186&lt;&gt;"",LOOKUP(G186,Governorate,Data!$E$2:$E$19),"")</f>
        <v>IQ-G18</v>
      </c>
      <c r="I186" s="28" t="s">
        <v>7204</v>
      </c>
      <c r="J186" s="38" t="str">
        <f ca="1">IF(I186&lt;&gt;"",LOOKUP(I186,District2,Data!$P$2:$P$19),"")</f>
        <v>IQ-D108</v>
      </c>
      <c r="K186" s="58"/>
      <c r="L186" s="28" t="s">
        <v>7110</v>
      </c>
      <c r="M186" s="28" t="s">
        <v>7112</v>
      </c>
      <c r="N186" s="28" t="s">
        <v>1255</v>
      </c>
      <c r="O186" s="28" t="s">
        <v>1252</v>
      </c>
      <c r="P186" s="28" t="s">
        <v>7119</v>
      </c>
      <c r="Q186" s="29">
        <v>300</v>
      </c>
      <c r="R186" s="218">
        <v>300</v>
      </c>
      <c r="S186" s="29"/>
      <c r="T186" s="29"/>
      <c r="U186" s="29">
        <v>1800</v>
      </c>
      <c r="V186" s="29">
        <v>0</v>
      </c>
      <c r="W186" s="29">
        <v>300</v>
      </c>
      <c r="X186" s="29">
        <v>300</v>
      </c>
      <c r="Y186" s="29">
        <v>300</v>
      </c>
      <c r="Z186" s="29">
        <v>900</v>
      </c>
      <c r="AA186" s="29">
        <v>0</v>
      </c>
      <c r="AB186" s="29">
        <v>0</v>
      </c>
      <c r="AC186" s="29">
        <v>0</v>
      </c>
      <c r="AD186" s="29">
        <v>0</v>
      </c>
      <c r="AE186" s="29">
        <v>0</v>
      </c>
      <c r="AF186" s="29">
        <v>0</v>
      </c>
      <c r="AG186" s="29">
        <v>0</v>
      </c>
      <c r="AH186" s="29">
        <v>0</v>
      </c>
      <c r="AI186" s="29">
        <v>0</v>
      </c>
      <c r="AJ186" s="29">
        <v>0</v>
      </c>
      <c r="AK186" s="29">
        <v>0</v>
      </c>
      <c r="AL186" s="29">
        <v>0</v>
      </c>
      <c r="AM186" s="29">
        <v>0</v>
      </c>
      <c r="AN186" s="29">
        <v>0</v>
      </c>
      <c r="AO186" s="29">
        <v>0</v>
      </c>
      <c r="AP186" s="29">
        <v>0</v>
      </c>
      <c r="AQ186" s="29">
        <v>0</v>
      </c>
      <c r="AR186" s="29">
        <v>0</v>
      </c>
      <c r="AS186" s="29">
        <v>0</v>
      </c>
      <c r="AT186" s="29">
        <v>0</v>
      </c>
      <c r="AU186" s="29">
        <v>0</v>
      </c>
      <c r="AV186" s="29">
        <v>0</v>
      </c>
      <c r="AW186" s="29">
        <v>0</v>
      </c>
      <c r="AX186" s="29">
        <v>0</v>
      </c>
      <c r="AY186" s="29">
        <v>0</v>
      </c>
      <c r="AZ186" s="173"/>
    </row>
    <row r="187" spans="1:52" ht="12.75" customHeight="1">
      <c r="A187" s="217">
        <v>186</v>
      </c>
      <c r="B187" s="47">
        <v>42400</v>
      </c>
      <c r="C187" s="47">
        <v>42400</v>
      </c>
      <c r="D187" s="32" t="s">
        <v>1299</v>
      </c>
      <c r="E187" s="28" t="s">
        <v>1249</v>
      </c>
      <c r="F187" s="28" t="s">
        <v>1299</v>
      </c>
      <c r="G187" s="28" t="s">
        <v>7132</v>
      </c>
      <c r="H187" s="245" t="str">
        <f>IF(G187&lt;&gt;"",LOOKUP(G187,Governorate,Data!$E$2:$E$19),"")</f>
        <v>IQ-G15</v>
      </c>
      <c r="I187" s="28" t="s">
        <v>7231</v>
      </c>
      <c r="J187" s="38" t="str">
        <f ca="1">IF(I187&lt;&gt;"",LOOKUP(I187,District2,Data!$P$2:$P$19),"")</f>
        <v>IQ-D083</v>
      </c>
      <c r="K187" s="58"/>
      <c r="L187" s="28" t="s">
        <v>7110</v>
      </c>
      <c r="M187" s="28" t="s">
        <v>7112</v>
      </c>
      <c r="N187" s="28" t="s">
        <v>1255</v>
      </c>
      <c r="O187" s="28" t="s">
        <v>1252</v>
      </c>
      <c r="P187" s="28" t="s">
        <v>7119</v>
      </c>
      <c r="Q187" s="36">
        <v>160</v>
      </c>
      <c r="R187" s="36"/>
      <c r="S187" s="29"/>
      <c r="T187" s="29"/>
      <c r="U187" s="29">
        <v>0</v>
      </c>
      <c r="V187" s="29">
        <v>0</v>
      </c>
      <c r="W187" s="29">
        <v>0</v>
      </c>
      <c r="X187" s="29">
        <v>160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29">
        <v>0</v>
      </c>
      <c r="AI187" s="29">
        <v>0</v>
      </c>
      <c r="AJ187" s="29">
        <v>0</v>
      </c>
      <c r="AK187" s="29">
        <v>0</v>
      </c>
      <c r="AL187" s="29">
        <v>0</v>
      </c>
      <c r="AM187" s="29">
        <v>0</v>
      </c>
      <c r="AN187" s="29">
        <v>0</v>
      </c>
      <c r="AO187" s="29">
        <v>0</v>
      </c>
      <c r="AP187" s="29">
        <v>0</v>
      </c>
      <c r="AQ187" s="29">
        <v>0</v>
      </c>
      <c r="AR187" s="29">
        <v>0</v>
      </c>
      <c r="AS187" s="30">
        <v>0</v>
      </c>
      <c r="AT187" s="33">
        <v>0</v>
      </c>
      <c r="AU187" s="33">
        <v>0</v>
      </c>
      <c r="AV187" s="33">
        <v>0</v>
      </c>
      <c r="AW187" s="33">
        <v>0</v>
      </c>
      <c r="AX187" s="33">
        <v>0</v>
      </c>
      <c r="AY187" s="33">
        <v>0</v>
      </c>
      <c r="AZ187" s="173"/>
    </row>
    <row r="188" spans="1:52" ht="12.75" customHeight="1">
      <c r="A188" s="217">
        <v>187</v>
      </c>
      <c r="B188" s="47">
        <v>42400</v>
      </c>
      <c r="C188" s="47">
        <v>42400</v>
      </c>
      <c r="D188" s="235" t="s">
        <v>1300</v>
      </c>
      <c r="E188" s="28" t="s">
        <v>1249</v>
      </c>
      <c r="F188" s="28" t="s">
        <v>1300</v>
      </c>
      <c r="G188" s="28" t="s">
        <v>7136</v>
      </c>
      <c r="H188" s="245" t="str">
        <f>IF(G188&lt;&gt;"",LOOKUP(G188,Governorate,Data!$E$2:$E$19),"")</f>
        <v>IQ-G08</v>
      </c>
      <c r="I188" s="28" t="s">
        <v>7218</v>
      </c>
      <c r="J188" s="38" t="str">
        <f ca="1">IF(I188&lt;&gt;"",LOOKUP(I188,District2,Data!$P$2:$P$19),"")</f>
        <v>IQ-D050</v>
      </c>
      <c r="K188" s="58"/>
      <c r="L188" s="28" t="s">
        <v>7111</v>
      </c>
      <c r="M188" s="28" t="s">
        <v>7112</v>
      </c>
      <c r="N188" s="28" t="s">
        <v>7070</v>
      </c>
      <c r="O188" s="28" t="s">
        <v>1252</v>
      </c>
      <c r="P188" s="28" t="s">
        <v>7119</v>
      </c>
      <c r="Q188" s="41"/>
      <c r="R188" s="218"/>
      <c r="S188" s="39" t="s">
        <v>7189</v>
      </c>
      <c r="T188" s="29">
        <v>4722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944400</v>
      </c>
      <c r="AP188" s="29">
        <v>0</v>
      </c>
      <c r="AQ188" s="29">
        <v>0</v>
      </c>
      <c r="AR188" s="29">
        <v>0</v>
      </c>
      <c r="AS188" s="30">
        <v>0</v>
      </c>
      <c r="AT188" s="33">
        <v>0</v>
      </c>
      <c r="AU188" s="33">
        <v>0</v>
      </c>
      <c r="AV188" s="33">
        <v>0</v>
      </c>
      <c r="AW188" s="33">
        <v>0</v>
      </c>
      <c r="AX188" s="33">
        <v>0</v>
      </c>
      <c r="AY188" s="33">
        <v>0</v>
      </c>
      <c r="AZ188" s="173"/>
    </row>
    <row r="189" spans="1:52" ht="12.75" customHeight="1">
      <c r="A189" s="217">
        <v>188</v>
      </c>
      <c r="B189" s="47">
        <v>42400</v>
      </c>
      <c r="C189" s="47">
        <v>42400</v>
      </c>
      <c r="D189" s="32" t="s">
        <v>1300</v>
      </c>
      <c r="E189" s="28" t="s">
        <v>1249</v>
      </c>
      <c r="F189" s="28" t="s">
        <v>1300</v>
      </c>
      <c r="G189" s="28" t="s">
        <v>7136</v>
      </c>
      <c r="H189" s="245" t="str">
        <f>IF(G189&lt;&gt;"",LOOKUP(G189,Governorate,Data!$E$2:$E$19),"")</f>
        <v>IQ-G08</v>
      </c>
      <c r="I189" s="28" t="s">
        <v>7218</v>
      </c>
      <c r="J189" s="38" t="str">
        <f ca="1">IF(I189&lt;&gt;"",LOOKUP(I189,District2,Data!$P$2:$P$19),"")</f>
        <v>IQ-D050</v>
      </c>
      <c r="K189" s="58"/>
      <c r="L189" s="28" t="s">
        <v>7111</v>
      </c>
      <c r="M189" s="28" t="s">
        <v>7112</v>
      </c>
      <c r="N189" s="28" t="s">
        <v>7070</v>
      </c>
      <c r="O189" s="28" t="s">
        <v>1252</v>
      </c>
      <c r="P189" s="28" t="s">
        <v>7119</v>
      </c>
      <c r="Q189" s="29">
        <v>101</v>
      </c>
      <c r="R189" s="218">
        <v>101</v>
      </c>
      <c r="S189" s="29"/>
      <c r="T189" s="29"/>
      <c r="U189" s="29">
        <v>858</v>
      </c>
      <c r="V189" s="29">
        <v>197</v>
      </c>
      <c r="W189" s="29">
        <v>101</v>
      </c>
      <c r="X189" s="29">
        <v>101</v>
      </c>
      <c r="Y189" s="29">
        <v>196</v>
      </c>
      <c r="Z189" s="29">
        <v>858</v>
      </c>
      <c r="AA189" s="29">
        <v>0</v>
      </c>
      <c r="AB189" s="29">
        <v>0</v>
      </c>
      <c r="AC189" s="29">
        <v>0</v>
      </c>
      <c r="AD189" s="29">
        <v>0</v>
      </c>
      <c r="AE189" s="29">
        <v>0</v>
      </c>
      <c r="AF189" s="29">
        <v>0</v>
      </c>
      <c r="AG189" s="29">
        <v>102</v>
      </c>
      <c r="AH189" s="29">
        <v>0</v>
      </c>
      <c r="AI189" s="29">
        <v>0</v>
      </c>
      <c r="AJ189" s="29">
        <v>0</v>
      </c>
      <c r="AK189" s="29">
        <v>0</v>
      </c>
      <c r="AL189" s="29">
        <v>0</v>
      </c>
      <c r="AM189" s="29">
        <v>0</v>
      </c>
      <c r="AN189" s="29">
        <v>0</v>
      </c>
      <c r="AO189" s="29">
        <v>0</v>
      </c>
      <c r="AP189" s="29">
        <v>0</v>
      </c>
      <c r="AQ189" s="29">
        <v>0</v>
      </c>
      <c r="AR189" s="29">
        <v>0</v>
      </c>
      <c r="AS189" s="30">
        <v>0</v>
      </c>
      <c r="AT189" s="33">
        <v>0</v>
      </c>
      <c r="AU189" s="33">
        <v>0</v>
      </c>
      <c r="AV189" s="33">
        <v>0</v>
      </c>
      <c r="AW189" s="33">
        <v>0</v>
      </c>
      <c r="AX189" s="33">
        <v>0</v>
      </c>
      <c r="AY189" s="33">
        <v>0</v>
      </c>
      <c r="AZ189" s="173"/>
    </row>
    <row r="190" spans="1:52" ht="12.75" customHeight="1">
      <c r="A190" s="217">
        <v>189</v>
      </c>
      <c r="B190" s="47">
        <v>42400</v>
      </c>
      <c r="C190" s="47">
        <v>42400</v>
      </c>
      <c r="D190" s="32" t="s">
        <v>1300</v>
      </c>
      <c r="E190" s="28" t="s">
        <v>1249</v>
      </c>
      <c r="F190" s="28" t="s">
        <v>1300</v>
      </c>
      <c r="G190" s="28" t="s">
        <v>7136</v>
      </c>
      <c r="H190" s="245" t="str">
        <f>IF(G190&lt;&gt;"",LOOKUP(G190,Governorate,Data!$E$2:$E$19),"")</f>
        <v>IQ-G08</v>
      </c>
      <c r="I190" s="28" t="s">
        <v>7220</v>
      </c>
      <c r="J190" s="38" t="str">
        <f ca="1">IF(I190&lt;&gt;"",LOOKUP(I190,District2,Data!$P$2:$P$19),"")</f>
        <v>IQ-D051</v>
      </c>
      <c r="K190" s="58"/>
      <c r="L190" s="28" t="s">
        <v>7111</v>
      </c>
      <c r="M190" s="28" t="s">
        <v>7112</v>
      </c>
      <c r="N190" s="28" t="s">
        <v>7070</v>
      </c>
      <c r="O190" s="28" t="s">
        <v>1252</v>
      </c>
      <c r="P190" s="28" t="s">
        <v>7119</v>
      </c>
      <c r="Q190" s="41"/>
      <c r="R190" s="218"/>
      <c r="S190" s="39" t="s">
        <v>7189</v>
      </c>
      <c r="T190" s="29">
        <v>1902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29">
        <v>0</v>
      </c>
      <c r="AD190" s="29">
        <v>0</v>
      </c>
      <c r="AE190" s="29">
        <v>0</v>
      </c>
      <c r="AF190" s="29">
        <v>0</v>
      </c>
      <c r="AG190" s="29">
        <v>0</v>
      </c>
      <c r="AH190" s="29">
        <v>0</v>
      </c>
      <c r="AI190" s="29">
        <v>0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380400</v>
      </c>
      <c r="AP190" s="29">
        <v>0</v>
      </c>
      <c r="AQ190" s="29">
        <v>0</v>
      </c>
      <c r="AR190" s="29">
        <v>0</v>
      </c>
      <c r="AS190" s="30">
        <v>0</v>
      </c>
      <c r="AT190" s="33">
        <v>0</v>
      </c>
      <c r="AU190" s="33">
        <v>0</v>
      </c>
      <c r="AV190" s="33">
        <v>0</v>
      </c>
      <c r="AW190" s="33">
        <v>0</v>
      </c>
      <c r="AX190" s="33">
        <v>0</v>
      </c>
      <c r="AY190" s="33">
        <v>0</v>
      </c>
      <c r="AZ190" s="173"/>
    </row>
    <row r="191" spans="1:52" ht="12.75" customHeight="1">
      <c r="A191" s="217">
        <v>190</v>
      </c>
      <c r="B191" s="47">
        <v>42400</v>
      </c>
      <c r="C191" s="47">
        <v>42400</v>
      </c>
      <c r="D191" s="32" t="s">
        <v>1300</v>
      </c>
      <c r="E191" s="28" t="s">
        <v>1249</v>
      </c>
      <c r="F191" s="28" t="s">
        <v>1300</v>
      </c>
      <c r="G191" s="28" t="s">
        <v>7136</v>
      </c>
      <c r="H191" s="245" t="str">
        <f>IF(G191&lt;&gt;"",LOOKUP(G191,Governorate,Data!$E$2:$E$19),"")</f>
        <v>IQ-G08</v>
      </c>
      <c r="I191" s="28" t="s">
        <v>7214</v>
      </c>
      <c r="J191" s="38" t="str">
        <f ca="1">IF(I191&lt;&gt;"",LOOKUP(I191,District2,Data!$P$2:$P$19),"")</f>
        <v>IQ-D053</v>
      </c>
      <c r="K191" s="58"/>
      <c r="L191" s="28" t="s">
        <v>7111</v>
      </c>
      <c r="M191" s="28" t="s">
        <v>7112</v>
      </c>
      <c r="N191" s="28" t="s">
        <v>7070</v>
      </c>
      <c r="O191" s="28" t="s">
        <v>1252</v>
      </c>
      <c r="P191" s="28" t="s">
        <v>7119</v>
      </c>
      <c r="Q191" s="41"/>
      <c r="R191" s="218"/>
      <c r="S191" s="39" t="s">
        <v>7189</v>
      </c>
      <c r="T191" s="29">
        <v>1067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213400</v>
      </c>
      <c r="AP191" s="29">
        <v>0</v>
      </c>
      <c r="AQ191" s="29">
        <v>0</v>
      </c>
      <c r="AR191" s="29">
        <v>0</v>
      </c>
      <c r="AS191" s="30">
        <v>0</v>
      </c>
      <c r="AT191" s="33">
        <v>0</v>
      </c>
      <c r="AU191" s="33">
        <v>0</v>
      </c>
      <c r="AV191" s="33">
        <v>0</v>
      </c>
      <c r="AW191" s="33">
        <v>0</v>
      </c>
      <c r="AX191" s="33">
        <v>0</v>
      </c>
      <c r="AY191" s="33">
        <v>0</v>
      </c>
      <c r="AZ191" s="173"/>
    </row>
    <row r="192" spans="1:52" ht="12.75" customHeight="1">
      <c r="A192" s="217">
        <v>191</v>
      </c>
      <c r="B192" s="47">
        <v>42400</v>
      </c>
      <c r="C192" s="47">
        <v>42400</v>
      </c>
      <c r="D192" s="32" t="s">
        <v>1300</v>
      </c>
      <c r="E192" s="28" t="s">
        <v>1249</v>
      </c>
      <c r="F192" s="28" t="s">
        <v>1300</v>
      </c>
      <c r="G192" s="28" t="s">
        <v>7132</v>
      </c>
      <c r="H192" s="245" t="str">
        <f>IF(G192&lt;&gt;"",LOOKUP(G192,Governorate,Data!$E$2:$E$19),"")</f>
        <v>IQ-G15</v>
      </c>
      <c r="I192" s="28" t="s">
        <v>7231</v>
      </c>
      <c r="J192" s="38" t="str">
        <f ca="1">IF(I192&lt;&gt;"",LOOKUP(I192,District2,Data!$P$2:$P$19),"")</f>
        <v>IQ-D083</v>
      </c>
      <c r="K192" s="58"/>
      <c r="L192" s="28" t="s">
        <v>7111</v>
      </c>
      <c r="M192" s="28" t="s">
        <v>7112</v>
      </c>
      <c r="N192" s="28" t="s">
        <v>7070</v>
      </c>
      <c r="O192" s="28" t="s">
        <v>1252</v>
      </c>
      <c r="P192" s="28" t="s">
        <v>7119</v>
      </c>
      <c r="Q192" s="36">
        <v>5</v>
      </c>
      <c r="R192" s="36"/>
      <c r="S192" s="29"/>
      <c r="T192" s="29"/>
      <c r="U192" s="29">
        <v>5</v>
      </c>
      <c r="V192" s="29">
        <v>0</v>
      </c>
      <c r="W192" s="29">
        <v>0</v>
      </c>
      <c r="X192" s="29">
        <v>0</v>
      </c>
      <c r="Y192" s="29">
        <v>0</v>
      </c>
      <c r="Z192" s="29">
        <v>5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9">
        <v>0</v>
      </c>
      <c r="AI192" s="29">
        <v>0</v>
      </c>
      <c r="AJ192" s="29">
        <v>0</v>
      </c>
      <c r="AK192" s="29">
        <v>0</v>
      </c>
      <c r="AL192" s="29">
        <v>0</v>
      </c>
      <c r="AM192" s="29">
        <v>0</v>
      </c>
      <c r="AN192" s="29">
        <v>0</v>
      </c>
      <c r="AO192" s="29">
        <v>0</v>
      </c>
      <c r="AP192" s="29">
        <v>0</v>
      </c>
      <c r="AQ192" s="29">
        <v>0</v>
      </c>
      <c r="AR192" s="29">
        <v>0</v>
      </c>
      <c r="AS192" s="30">
        <v>0</v>
      </c>
      <c r="AT192" s="33">
        <v>0</v>
      </c>
      <c r="AU192" s="33">
        <v>0</v>
      </c>
      <c r="AV192" s="33">
        <v>0</v>
      </c>
      <c r="AW192" s="33">
        <v>0</v>
      </c>
      <c r="AX192" s="33">
        <v>0</v>
      </c>
      <c r="AY192" s="33">
        <v>0</v>
      </c>
      <c r="AZ192" s="173"/>
    </row>
    <row r="193" spans="1:52" ht="12.75" customHeight="1">
      <c r="A193" s="217">
        <v>192</v>
      </c>
      <c r="B193" s="47">
        <v>42400</v>
      </c>
      <c r="C193" s="47">
        <v>42400</v>
      </c>
      <c r="D193" s="32" t="s">
        <v>1300</v>
      </c>
      <c r="E193" s="28" t="s">
        <v>1249</v>
      </c>
      <c r="F193" s="28" t="s">
        <v>1300</v>
      </c>
      <c r="G193" s="28" t="s">
        <v>7132</v>
      </c>
      <c r="H193" s="245" t="str">
        <f>IF(G193&lt;&gt;"",LOOKUP(G193,Governorate,Data!$E$2:$E$19),"")</f>
        <v>IQ-G15</v>
      </c>
      <c r="I193" s="28" t="s">
        <v>7238</v>
      </c>
      <c r="J193" s="38" t="str">
        <f ca="1">IF(I193&lt;&gt;"",LOOKUP(I193,District2,Data!$P$2:$P$19),"")</f>
        <v>IQ-D091</v>
      </c>
      <c r="K193" s="58"/>
      <c r="L193" s="28" t="s">
        <v>7110</v>
      </c>
      <c r="M193" s="28" t="s">
        <v>7112</v>
      </c>
      <c r="N193" s="28" t="s">
        <v>7070</v>
      </c>
      <c r="O193" s="28" t="s">
        <v>1252</v>
      </c>
      <c r="P193" s="28" t="s">
        <v>7119</v>
      </c>
      <c r="Q193" s="36">
        <v>93</v>
      </c>
      <c r="R193" s="36"/>
      <c r="S193" s="29"/>
      <c r="T193" s="29"/>
      <c r="U193" s="29">
        <v>562</v>
      </c>
      <c r="V193" s="29">
        <v>0</v>
      </c>
      <c r="W193" s="29">
        <v>0</v>
      </c>
      <c r="X193" s="29">
        <v>0</v>
      </c>
      <c r="Y193" s="29">
        <v>0</v>
      </c>
      <c r="Z193" s="29">
        <v>562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9">
        <v>0</v>
      </c>
      <c r="AI193" s="29">
        <v>0</v>
      </c>
      <c r="AJ193" s="29">
        <v>0</v>
      </c>
      <c r="AK193" s="29">
        <v>0</v>
      </c>
      <c r="AL193" s="29">
        <v>0</v>
      </c>
      <c r="AM193" s="29">
        <v>0</v>
      </c>
      <c r="AN193" s="29">
        <v>0</v>
      </c>
      <c r="AO193" s="29">
        <v>0</v>
      </c>
      <c r="AP193" s="29">
        <v>0</v>
      </c>
      <c r="AQ193" s="29">
        <v>0</v>
      </c>
      <c r="AR193" s="29">
        <v>0</v>
      </c>
      <c r="AS193" s="30">
        <v>0</v>
      </c>
      <c r="AT193" s="33">
        <v>0</v>
      </c>
      <c r="AU193" s="33">
        <v>0</v>
      </c>
      <c r="AV193" s="33">
        <v>0</v>
      </c>
      <c r="AW193" s="33">
        <v>0</v>
      </c>
      <c r="AX193" s="33">
        <v>0</v>
      </c>
      <c r="AY193" s="33">
        <v>0</v>
      </c>
      <c r="AZ193" s="173"/>
    </row>
    <row r="194" spans="1:52" ht="12.75" customHeight="1">
      <c r="A194" s="217">
        <v>193</v>
      </c>
      <c r="B194" s="47">
        <v>42400</v>
      </c>
      <c r="C194" s="47">
        <v>42400</v>
      </c>
      <c r="D194" s="32" t="s">
        <v>1300</v>
      </c>
      <c r="E194" s="28" t="s">
        <v>1249</v>
      </c>
      <c r="F194" s="28" t="s">
        <v>1300</v>
      </c>
      <c r="G194" s="28" t="s">
        <v>7132</v>
      </c>
      <c r="H194" s="245" t="str">
        <f>IF(G194&lt;&gt;"",LOOKUP(G194,Governorate,Data!$E$2:$E$19),"")</f>
        <v>IQ-G15</v>
      </c>
      <c r="I194" s="28" t="s">
        <v>7238</v>
      </c>
      <c r="J194" s="38" t="str">
        <f ca="1">IF(I194&lt;&gt;"",LOOKUP(I194,District2,Data!$P$2:$P$19),"")</f>
        <v>IQ-D091</v>
      </c>
      <c r="K194" s="58"/>
      <c r="L194" s="28" t="s">
        <v>7110</v>
      </c>
      <c r="M194" s="28" t="s">
        <v>7112</v>
      </c>
      <c r="N194" s="28" t="s">
        <v>7070</v>
      </c>
      <c r="O194" s="28" t="s">
        <v>1252</v>
      </c>
      <c r="P194" s="28" t="s">
        <v>7119</v>
      </c>
      <c r="Q194" s="41"/>
      <c r="R194" s="218"/>
      <c r="S194" s="39" t="s">
        <v>7189</v>
      </c>
      <c r="T194" s="29">
        <v>1067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213400</v>
      </c>
      <c r="AP194" s="29">
        <v>0</v>
      </c>
      <c r="AQ194" s="29">
        <v>0</v>
      </c>
      <c r="AR194" s="29">
        <v>0</v>
      </c>
      <c r="AS194" s="30">
        <v>0</v>
      </c>
      <c r="AT194" s="33">
        <v>0</v>
      </c>
      <c r="AU194" s="33">
        <v>0</v>
      </c>
      <c r="AV194" s="33">
        <v>0</v>
      </c>
      <c r="AW194" s="33">
        <v>0</v>
      </c>
      <c r="AX194" s="33">
        <v>0</v>
      </c>
      <c r="AY194" s="33">
        <v>0</v>
      </c>
      <c r="AZ194" s="173"/>
    </row>
    <row r="195" spans="1:52" ht="12.75" customHeight="1">
      <c r="A195" s="217">
        <v>194</v>
      </c>
      <c r="B195" s="47">
        <v>42400</v>
      </c>
      <c r="C195" s="47">
        <v>42400</v>
      </c>
      <c r="D195" s="281" t="s">
        <v>7265</v>
      </c>
      <c r="E195" s="28" t="s">
        <v>1248</v>
      </c>
      <c r="F195" s="28" t="s">
        <v>7265</v>
      </c>
      <c r="G195" s="28" t="s">
        <v>7127</v>
      </c>
      <c r="H195" s="245" t="str">
        <f>IF(G195&lt;&gt;"",LOOKUP(G195,Governorate,Data!$E$2:$E$19),"")</f>
        <v>IQ-G13</v>
      </c>
      <c r="I195" s="28" t="s">
        <v>7128</v>
      </c>
      <c r="J195" s="38" t="str">
        <f ca="1">IF(I195&lt;&gt;"",LOOKUP(I195,District2,Data!$P$2:$P$19),"")</f>
        <v>IQ-D076</v>
      </c>
      <c r="K195" s="58"/>
      <c r="L195" s="28" t="s">
        <v>7110</v>
      </c>
      <c r="M195" s="28" t="s">
        <v>7112</v>
      </c>
      <c r="N195" s="28" t="s">
        <v>7070</v>
      </c>
      <c r="O195" s="28" t="s">
        <v>1252</v>
      </c>
      <c r="P195" s="28" t="s">
        <v>7119</v>
      </c>
      <c r="Q195" s="41"/>
      <c r="R195" s="218"/>
      <c r="S195" s="39" t="s">
        <v>7189</v>
      </c>
      <c r="T195" s="29">
        <v>8680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1736000</v>
      </c>
      <c r="AP195" s="29">
        <v>0</v>
      </c>
      <c r="AQ195" s="29">
        <v>0</v>
      </c>
      <c r="AR195" s="29">
        <v>0</v>
      </c>
      <c r="AS195" s="30">
        <v>0</v>
      </c>
      <c r="AT195" s="33">
        <v>0</v>
      </c>
      <c r="AU195" s="33">
        <v>0</v>
      </c>
      <c r="AV195" s="33">
        <v>0</v>
      </c>
      <c r="AW195" s="33">
        <v>0</v>
      </c>
      <c r="AX195" s="33">
        <v>0</v>
      </c>
      <c r="AY195" s="33">
        <v>0</v>
      </c>
      <c r="AZ195" s="173"/>
    </row>
    <row r="196" spans="1:52" ht="12.75" customHeight="1">
      <c r="A196" s="217">
        <v>195</v>
      </c>
      <c r="B196" s="47">
        <v>42400</v>
      </c>
      <c r="C196" s="47">
        <v>42400</v>
      </c>
      <c r="D196" s="32" t="s">
        <v>7228</v>
      </c>
      <c r="E196" s="28" t="s">
        <v>1249</v>
      </c>
      <c r="F196" s="28" t="s">
        <v>7228</v>
      </c>
      <c r="G196" s="28" t="s">
        <v>7140</v>
      </c>
      <c r="H196" s="245" t="str">
        <f>IF(G196&lt;&gt;"",LOOKUP(G196,Governorate,Data!$E$2:$E$19),"")</f>
        <v>IQ-G01</v>
      </c>
      <c r="I196" s="28" t="s">
        <v>7147</v>
      </c>
      <c r="J196" s="38" t="str">
        <f ca="1">IF(I196&lt;&gt;"",LOOKUP(I196,District2,Data!$P$2:$P$19),"")</f>
        <v>IQ-D002</v>
      </c>
      <c r="K196" s="58"/>
      <c r="L196" s="28" t="s">
        <v>7110</v>
      </c>
      <c r="M196" s="28" t="s">
        <v>7112</v>
      </c>
      <c r="N196" s="28" t="s">
        <v>7070</v>
      </c>
      <c r="O196" s="28" t="s">
        <v>1252</v>
      </c>
      <c r="P196" s="28" t="s">
        <v>7119</v>
      </c>
      <c r="Q196" s="36">
        <v>4362</v>
      </c>
      <c r="R196" s="36"/>
      <c r="S196" s="29"/>
      <c r="T196" s="29"/>
      <c r="U196" s="29">
        <v>0</v>
      </c>
      <c r="V196" s="29">
        <v>0</v>
      </c>
      <c r="W196" s="29">
        <v>0</v>
      </c>
      <c r="X196" s="29">
        <v>4362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0</v>
      </c>
      <c r="AP196" s="29">
        <v>0</v>
      </c>
      <c r="AQ196" s="29">
        <v>0</v>
      </c>
      <c r="AR196" s="29">
        <v>0</v>
      </c>
      <c r="AS196" s="30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173"/>
    </row>
    <row r="197" spans="1:52" ht="12.75" customHeight="1">
      <c r="A197" s="217">
        <v>196</v>
      </c>
      <c r="B197" s="47">
        <v>42400</v>
      </c>
      <c r="C197" s="47">
        <v>42400</v>
      </c>
      <c r="D197" s="32" t="s">
        <v>1313</v>
      </c>
      <c r="E197" s="28" t="s">
        <v>1250</v>
      </c>
      <c r="F197" s="28" t="s">
        <v>1313</v>
      </c>
      <c r="G197" s="28" t="s">
        <v>7133</v>
      </c>
      <c r="H197" s="245" t="str">
        <f>IF(G197&lt;&gt;"",LOOKUP(G197,Governorate,Data!$E$2:$E$19),"")</f>
        <v>IQ-G11</v>
      </c>
      <c r="I197" s="28" t="s">
        <v>7134</v>
      </c>
      <c r="J197" s="38" t="str">
        <f ca="1">IF(I197&lt;&gt;"",LOOKUP(I197,District2,Data!$P$2:$P$19),"")</f>
        <v>IQ-D064</v>
      </c>
      <c r="K197" s="58"/>
      <c r="L197" s="28" t="s">
        <v>7110</v>
      </c>
      <c r="M197" s="28" t="s">
        <v>7112</v>
      </c>
      <c r="N197" s="28" t="s">
        <v>7070</v>
      </c>
      <c r="O197" s="28" t="s">
        <v>1252</v>
      </c>
      <c r="P197" s="28" t="s">
        <v>7119</v>
      </c>
      <c r="Q197" s="36">
        <v>63</v>
      </c>
      <c r="R197" s="36"/>
      <c r="S197" s="29"/>
      <c r="T197" s="29"/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0</v>
      </c>
      <c r="AP197" s="29">
        <v>0</v>
      </c>
      <c r="AQ197" s="29">
        <v>0</v>
      </c>
      <c r="AR197" s="29">
        <v>0</v>
      </c>
      <c r="AS197" s="30">
        <v>63</v>
      </c>
      <c r="AT197" s="33">
        <v>0</v>
      </c>
      <c r="AU197" s="33">
        <v>0</v>
      </c>
      <c r="AV197" s="33">
        <v>876</v>
      </c>
      <c r="AW197" s="33">
        <v>1044</v>
      </c>
      <c r="AX197" s="33">
        <v>0</v>
      </c>
      <c r="AY197" s="33">
        <v>0</v>
      </c>
      <c r="AZ197" s="173"/>
    </row>
    <row r="198" spans="1:52" ht="12.75" customHeight="1">
      <c r="A198" s="217">
        <v>197</v>
      </c>
      <c r="B198" s="47">
        <v>42400</v>
      </c>
      <c r="C198" s="46">
        <v>42400</v>
      </c>
      <c r="D198" s="32" t="s">
        <v>1316</v>
      </c>
      <c r="E198" s="28" t="s">
        <v>1248</v>
      </c>
      <c r="F198" s="28" t="s">
        <v>1316</v>
      </c>
      <c r="G198" s="28" t="s">
        <v>7148</v>
      </c>
      <c r="H198" s="245" t="str">
        <f>IF(G198&lt;&gt;"",LOOKUP(G198,Governorate,Data!$E$2:$E$19),"")</f>
        <v>IQ-G10</v>
      </c>
      <c r="I198" s="28" t="s">
        <v>7239</v>
      </c>
      <c r="J198" s="38" t="str">
        <f ca="1">IF(I198&lt;&gt;"",LOOKUP(I198,District2,Data!$P$2:$P$19),"")</f>
        <v>IQ-D060</v>
      </c>
      <c r="K198" s="58"/>
      <c r="L198" s="28" t="s">
        <v>7111</v>
      </c>
      <c r="M198" s="28" t="s">
        <v>7112</v>
      </c>
      <c r="N198" s="28" t="s">
        <v>7070</v>
      </c>
      <c r="O198" s="28" t="s">
        <v>1252</v>
      </c>
      <c r="P198" s="28" t="s">
        <v>7119</v>
      </c>
      <c r="Q198" s="41"/>
      <c r="R198" s="218"/>
      <c r="S198" s="39" t="s">
        <v>7189</v>
      </c>
      <c r="T198" s="29">
        <v>1873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9">
        <v>0</v>
      </c>
      <c r="AI198" s="29">
        <v>0</v>
      </c>
      <c r="AJ198" s="29">
        <v>0</v>
      </c>
      <c r="AK198" s="29">
        <v>0</v>
      </c>
      <c r="AL198" s="29">
        <v>0</v>
      </c>
      <c r="AM198" s="29">
        <v>0</v>
      </c>
      <c r="AN198" s="29">
        <v>0</v>
      </c>
      <c r="AO198" s="29">
        <v>374600</v>
      </c>
      <c r="AP198" s="29">
        <v>0</v>
      </c>
      <c r="AQ198" s="29">
        <v>0</v>
      </c>
      <c r="AR198" s="29">
        <v>0</v>
      </c>
      <c r="AS198" s="30">
        <v>0</v>
      </c>
      <c r="AT198" s="33">
        <v>0</v>
      </c>
      <c r="AU198" s="33">
        <v>0</v>
      </c>
      <c r="AV198" s="33">
        <v>0</v>
      </c>
      <c r="AW198" s="33">
        <v>0</v>
      </c>
      <c r="AX198" s="33">
        <v>0</v>
      </c>
      <c r="AY198" s="33">
        <v>0</v>
      </c>
      <c r="AZ198" s="173"/>
    </row>
    <row r="199" spans="1:52" ht="12.75" customHeight="1">
      <c r="A199" s="217">
        <v>198</v>
      </c>
      <c r="B199" s="27">
        <v>42400</v>
      </c>
      <c r="C199" s="135">
        <v>42400</v>
      </c>
      <c r="D199" s="32" t="s">
        <v>1259</v>
      </c>
      <c r="E199" s="28" t="s">
        <v>1249</v>
      </c>
      <c r="F199" s="28" t="s">
        <v>1259</v>
      </c>
      <c r="G199" s="28" t="s">
        <v>7136</v>
      </c>
      <c r="H199" s="245" t="str">
        <f>IF(G199&lt;&gt;"",LOOKUP(G199,Governorate,Data!$E$2:$E$19),"")</f>
        <v>IQ-G08</v>
      </c>
      <c r="I199" s="98" t="s">
        <v>7218</v>
      </c>
      <c r="J199" s="38" t="str">
        <f ca="1">IF(I199&lt;&gt;"",LOOKUP(I199,District2,Data!$P$2:$P$19),"")</f>
        <v>IQ-D050</v>
      </c>
      <c r="K199" s="58" t="s">
        <v>7622</v>
      </c>
      <c r="L199" s="28" t="s">
        <v>7111</v>
      </c>
      <c r="M199" s="157" t="s">
        <v>7361</v>
      </c>
      <c r="N199" s="28" t="s">
        <v>7070</v>
      </c>
      <c r="O199" s="28" t="s">
        <v>1252</v>
      </c>
      <c r="P199" s="28" t="s">
        <v>7119</v>
      </c>
      <c r="Q199" s="35">
        <v>715</v>
      </c>
      <c r="R199" s="35"/>
      <c r="S199" s="29"/>
      <c r="T199" s="29"/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v>0</v>
      </c>
      <c r="AF199" s="29">
        <v>0</v>
      </c>
      <c r="AG199" s="29">
        <v>0</v>
      </c>
      <c r="AH199" s="29">
        <v>0</v>
      </c>
      <c r="AI199" s="29">
        <v>0</v>
      </c>
      <c r="AJ199" s="29">
        <v>0</v>
      </c>
      <c r="AK199" s="29">
        <v>0</v>
      </c>
      <c r="AL199" s="29">
        <v>0</v>
      </c>
      <c r="AM199" s="29">
        <v>0</v>
      </c>
      <c r="AN199" s="29">
        <v>0</v>
      </c>
      <c r="AO199" s="29">
        <v>0</v>
      </c>
      <c r="AP199" s="29">
        <v>0</v>
      </c>
      <c r="AQ199" s="29">
        <v>0</v>
      </c>
      <c r="AR199" s="29">
        <v>0</v>
      </c>
      <c r="AS199" s="30">
        <v>0</v>
      </c>
      <c r="AT199" s="30">
        <v>0</v>
      </c>
      <c r="AU199" s="30">
        <v>0</v>
      </c>
      <c r="AV199" s="30">
        <v>1223</v>
      </c>
      <c r="AW199" s="30">
        <v>1205</v>
      </c>
      <c r="AX199" s="30">
        <v>75</v>
      </c>
      <c r="AY199" s="30">
        <v>0</v>
      </c>
      <c r="AZ199" s="171"/>
    </row>
    <row r="200" spans="1:52" ht="12.75" customHeight="1">
      <c r="A200" s="217">
        <v>199</v>
      </c>
      <c r="B200" s="47">
        <v>42401</v>
      </c>
      <c r="C200" s="136">
        <v>42401</v>
      </c>
      <c r="D200" s="32" t="s">
        <v>1282</v>
      </c>
      <c r="E200" s="28" t="s">
        <v>1250</v>
      </c>
      <c r="F200" s="28" t="s">
        <v>1282</v>
      </c>
      <c r="G200" s="51" t="s">
        <v>7140</v>
      </c>
      <c r="H200" s="245" t="str">
        <f>IF(G200&lt;&gt;"",LOOKUP(G200,Governorate,Data!$E$2:$E$19),"")</f>
        <v>IQ-G01</v>
      </c>
      <c r="I200" s="94" t="s">
        <v>7140</v>
      </c>
      <c r="J200" s="38" t="str">
        <f ca="1">IF(I200&lt;&gt;"",LOOKUP(I200,District2,Data!$P$2:$P$19),"")</f>
        <v>IQ-D001</v>
      </c>
      <c r="K200" s="58"/>
      <c r="L200" s="28" t="s">
        <v>7110</v>
      </c>
      <c r="M200" s="28" t="s">
        <v>7113</v>
      </c>
      <c r="N200" s="28" t="s">
        <v>7070</v>
      </c>
      <c r="O200" s="28" t="s">
        <v>1252</v>
      </c>
      <c r="P200" s="28" t="s">
        <v>7119</v>
      </c>
      <c r="Q200" s="41"/>
      <c r="R200" s="218"/>
      <c r="S200" s="39" t="s">
        <v>7189</v>
      </c>
      <c r="T200" s="29">
        <v>90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173970</v>
      </c>
      <c r="AP200" s="29">
        <v>0</v>
      </c>
      <c r="AQ200" s="29">
        <v>0</v>
      </c>
      <c r="AR200" s="29">
        <v>0</v>
      </c>
      <c r="AS200" s="30">
        <v>0</v>
      </c>
      <c r="AT200" s="33">
        <v>0</v>
      </c>
      <c r="AU200" s="33">
        <v>0</v>
      </c>
      <c r="AV200" s="33">
        <v>0</v>
      </c>
      <c r="AW200" s="33">
        <v>0</v>
      </c>
      <c r="AX200" s="33">
        <v>0</v>
      </c>
      <c r="AY200" s="33">
        <v>0</v>
      </c>
      <c r="AZ200" s="173"/>
    </row>
    <row r="201" spans="1:52" ht="12.75" customHeight="1">
      <c r="A201" s="217">
        <v>200</v>
      </c>
      <c r="B201" s="47">
        <v>42401</v>
      </c>
      <c r="C201" s="47">
        <v>42401</v>
      </c>
      <c r="D201" s="32" t="s">
        <v>1282</v>
      </c>
      <c r="E201" s="28" t="s">
        <v>1250</v>
      </c>
      <c r="F201" s="28" t="s">
        <v>1282</v>
      </c>
      <c r="G201" s="49" t="s">
        <v>7141</v>
      </c>
      <c r="H201" s="245" t="str">
        <f>IF(G201&lt;&gt;"",LOOKUP(G201,Governorate,Data!$E$2:$E$19),"")</f>
        <v>IQ-G12</v>
      </c>
      <c r="I201" s="62" t="s">
        <v>7142</v>
      </c>
      <c r="J201" s="38" t="str">
        <f ca="1">IF(I201&lt;&gt;"",LOOKUP(I201,District2,Data!$P$2:$P$19),"")</f>
        <v>IQ-D072</v>
      </c>
      <c r="K201" s="58"/>
      <c r="L201" s="28" t="s">
        <v>7110</v>
      </c>
      <c r="M201" s="28" t="s">
        <v>7112</v>
      </c>
      <c r="N201" s="28" t="s">
        <v>7070</v>
      </c>
      <c r="O201" s="28" t="s">
        <v>1252</v>
      </c>
      <c r="P201" s="28" t="s">
        <v>7119</v>
      </c>
      <c r="Q201" s="41">
        <v>200</v>
      </c>
      <c r="R201" s="218">
        <v>200</v>
      </c>
      <c r="S201" s="218"/>
      <c r="T201" s="29"/>
      <c r="U201" s="29">
        <v>1200</v>
      </c>
      <c r="V201" s="29">
        <v>0</v>
      </c>
      <c r="W201" s="29">
        <v>0</v>
      </c>
      <c r="X201" s="29">
        <v>0</v>
      </c>
      <c r="Y201" s="29">
        <v>200</v>
      </c>
      <c r="Z201" s="29">
        <v>0</v>
      </c>
      <c r="AA201" s="29">
        <v>0</v>
      </c>
      <c r="AB201" s="29">
        <v>0</v>
      </c>
      <c r="AC201" s="29">
        <v>0</v>
      </c>
      <c r="AD201" s="29">
        <v>0</v>
      </c>
      <c r="AE201" s="29">
        <v>1200</v>
      </c>
      <c r="AF201" s="29">
        <v>0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0</v>
      </c>
      <c r="AP201" s="29">
        <v>0</v>
      </c>
      <c r="AQ201" s="29">
        <v>0</v>
      </c>
      <c r="AR201" s="29">
        <v>0</v>
      </c>
      <c r="AS201" s="30">
        <v>200</v>
      </c>
      <c r="AT201" s="33">
        <v>0</v>
      </c>
      <c r="AU201" s="33">
        <v>200</v>
      </c>
      <c r="AV201" s="33">
        <v>0</v>
      </c>
      <c r="AW201" s="33">
        <v>0</v>
      </c>
      <c r="AX201" s="33">
        <v>0</v>
      </c>
      <c r="AY201" s="33">
        <v>0</v>
      </c>
      <c r="AZ201" s="173"/>
    </row>
    <row r="202" spans="1:52" ht="12.75" customHeight="1">
      <c r="A202" s="217">
        <v>201</v>
      </c>
      <c r="B202" s="47">
        <v>42401</v>
      </c>
      <c r="C202" s="47">
        <v>42401</v>
      </c>
      <c r="D202" s="32" t="s">
        <v>1282</v>
      </c>
      <c r="E202" s="28" t="s">
        <v>1250</v>
      </c>
      <c r="F202" s="28" t="s">
        <v>1282</v>
      </c>
      <c r="G202" s="49" t="s">
        <v>7145</v>
      </c>
      <c r="H202" s="245" t="str">
        <f>IF(G202&lt;&gt;"",LOOKUP(G202,Governorate,Data!$E$2:$E$19),"")</f>
        <v>IQ-G16</v>
      </c>
      <c r="I202" s="95" t="s">
        <v>7146</v>
      </c>
      <c r="J202" s="38" t="str">
        <f ca="1">IF(I202&lt;&gt;"",LOOKUP(I202,District2,Data!$P$2:$P$19),"")</f>
        <v>IQ-D095</v>
      </c>
      <c r="K202" s="58"/>
      <c r="L202" s="28" t="s">
        <v>7110</v>
      </c>
      <c r="M202" s="28" t="s">
        <v>7112</v>
      </c>
      <c r="N202" s="28" t="s">
        <v>7070</v>
      </c>
      <c r="O202" s="28" t="s">
        <v>1252</v>
      </c>
      <c r="P202" s="28" t="s">
        <v>7119</v>
      </c>
      <c r="Q202" s="41">
        <v>200</v>
      </c>
      <c r="R202" s="218">
        <v>200</v>
      </c>
      <c r="S202" s="218"/>
      <c r="T202" s="29"/>
      <c r="U202" s="29">
        <v>1200</v>
      </c>
      <c r="V202" s="29">
        <v>0</v>
      </c>
      <c r="W202" s="29">
        <v>0</v>
      </c>
      <c r="X202" s="29">
        <v>0</v>
      </c>
      <c r="Y202" s="29">
        <v>200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v>1200</v>
      </c>
      <c r="AF202" s="29">
        <v>0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0</v>
      </c>
      <c r="AP202" s="29">
        <v>0</v>
      </c>
      <c r="AQ202" s="29">
        <v>0</v>
      </c>
      <c r="AR202" s="29">
        <v>0</v>
      </c>
      <c r="AS202" s="30">
        <v>200</v>
      </c>
      <c r="AT202" s="33">
        <v>0</v>
      </c>
      <c r="AU202" s="33">
        <v>200</v>
      </c>
      <c r="AV202" s="33">
        <v>0</v>
      </c>
      <c r="AW202" s="33">
        <v>0</v>
      </c>
      <c r="AX202" s="33">
        <v>0</v>
      </c>
      <c r="AY202" s="33">
        <v>0</v>
      </c>
      <c r="AZ202" s="173"/>
    </row>
    <row r="203" spans="1:52" ht="12.75" customHeight="1">
      <c r="A203" s="217">
        <v>202</v>
      </c>
      <c r="B203" s="47">
        <v>42401</v>
      </c>
      <c r="C203" s="47">
        <v>42401</v>
      </c>
      <c r="D203" s="32" t="s">
        <v>1282</v>
      </c>
      <c r="E203" s="28" t="s">
        <v>1250</v>
      </c>
      <c r="F203" s="28" t="s">
        <v>1282</v>
      </c>
      <c r="G203" s="49" t="s">
        <v>7143</v>
      </c>
      <c r="H203" s="245" t="str">
        <f>IF(G203&lt;&gt;"",LOOKUP(G203,Governorate,Data!$E$2:$E$19),"")</f>
        <v>IQ-G04</v>
      </c>
      <c r="I203" s="95" t="s">
        <v>7144</v>
      </c>
      <c r="J203" s="38" t="str">
        <f ca="1">IF(I203&lt;&gt;"",LOOKUP(I203,District2,Data!$P$2:$P$19),"")</f>
        <v>IQ-D020</v>
      </c>
      <c r="K203" s="58"/>
      <c r="L203" s="28" t="s">
        <v>7110</v>
      </c>
      <c r="M203" s="28" t="s">
        <v>7112</v>
      </c>
      <c r="N203" s="28" t="s">
        <v>7070</v>
      </c>
      <c r="O203" s="28" t="s">
        <v>1252</v>
      </c>
      <c r="P203" s="28" t="s">
        <v>7119</v>
      </c>
      <c r="Q203" s="41">
        <v>150</v>
      </c>
      <c r="R203" s="218">
        <v>150</v>
      </c>
      <c r="S203" s="218"/>
      <c r="T203" s="29"/>
      <c r="U203" s="29">
        <v>900</v>
      </c>
      <c r="V203" s="29">
        <v>0</v>
      </c>
      <c r="W203" s="29">
        <v>0</v>
      </c>
      <c r="X203" s="29">
        <v>0</v>
      </c>
      <c r="Y203" s="29">
        <v>150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v>150</v>
      </c>
      <c r="AF203" s="29">
        <v>0</v>
      </c>
      <c r="AG203" s="29">
        <v>0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0</v>
      </c>
      <c r="AP203" s="29">
        <v>0</v>
      </c>
      <c r="AQ203" s="29">
        <v>0</v>
      </c>
      <c r="AR203" s="29">
        <v>0</v>
      </c>
      <c r="AS203" s="30">
        <v>150</v>
      </c>
      <c r="AT203" s="33">
        <v>0</v>
      </c>
      <c r="AU203" s="33">
        <v>150</v>
      </c>
      <c r="AV203" s="33">
        <v>0</v>
      </c>
      <c r="AW203" s="33">
        <v>0</v>
      </c>
      <c r="AX203" s="33">
        <v>0</v>
      </c>
      <c r="AY203" s="33">
        <v>0</v>
      </c>
      <c r="AZ203" s="173"/>
    </row>
    <row r="204" spans="1:52" ht="12.75" customHeight="1">
      <c r="A204" s="217">
        <v>203</v>
      </c>
      <c r="B204" s="47">
        <v>42401</v>
      </c>
      <c r="C204" s="47">
        <v>42401</v>
      </c>
      <c r="D204" s="32" t="s">
        <v>1282</v>
      </c>
      <c r="E204" s="28" t="s">
        <v>1250</v>
      </c>
      <c r="F204" s="28" t="s">
        <v>1282</v>
      </c>
      <c r="G204" s="49" t="s">
        <v>7127</v>
      </c>
      <c r="H204" s="245" t="str">
        <f>IF(G204&lt;&gt;"",LOOKUP(G204,Governorate,Data!$E$2:$E$19),"")</f>
        <v>IQ-G13</v>
      </c>
      <c r="I204" s="95" t="s">
        <v>7128</v>
      </c>
      <c r="J204" s="38" t="str">
        <f ca="1">IF(I204&lt;&gt;"",LOOKUP(I204,District2,Data!$P$2:$P$19),"")</f>
        <v>IQ-D076</v>
      </c>
      <c r="K204" s="58"/>
      <c r="L204" s="28" t="s">
        <v>7110</v>
      </c>
      <c r="M204" s="28" t="s">
        <v>7112</v>
      </c>
      <c r="N204" s="28" t="s">
        <v>7070</v>
      </c>
      <c r="O204" s="28" t="s">
        <v>1252</v>
      </c>
      <c r="P204" s="28" t="s">
        <v>7119</v>
      </c>
      <c r="Q204" s="41">
        <v>300</v>
      </c>
      <c r="R204" s="218">
        <v>300</v>
      </c>
      <c r="S204" s="218"/>
      <c r="T204" s="29"/>
      <c r="U204" s="29">
        <v>1800</v>
      </c>
      <c r="V204" s="29">
        <v>0</v>
      </c>
      <c r="W204" s="29">
        <v>0</v>
      </c>
      <c r="X204" s="29">
        <v>0</v>
      </c>
      <c r="Y204" s="29">
        <v>300</v>
      </c>
      <c r="Z204" s="29">
        <v>0</v>
      </c>
      <c r="AA204" s="29">
        <v>0</v>
      </c>
      <c r="AB204" s="29">
        <v>0</v>
      </c>
      <c r="AC204" s="29">
        <v>0</v>
      </c>
      <c r="AD204" s="29">
        <v>0</v>
      </c>
      <c r="AE204" s="29">
        <v>300</v>
      </c>
      <c r="AF204" s="29">
        <v>0</v>
      </c>
      <c r="AG204" s="29">
        <v>0</v>
      </c>
      <c r="AH204" s="29">
        <v>0</v>
      </c>
      <c r="AI204" s="29">
        <v>0</v>
      </c>
      <c r="AJ204" s="29">
        <v>0</v>
      </c>
      <c r="AK204" s="29">
        <v>0</v>
      </c>
      <c r="AL204" s="29">
        <v>0</v>
      </c>
      <c r="AM204" s="29">
        <v>0</v>
      </c>
      <c r="AN204" s="29">
        <v>0</v>
      </c>
      <c r="AO204" s="29">
        <v>0</v>
      </c>
      <c r="AP204" s="29">
        <v>0</v>
      </c>
      <c r="AQ204" s="29">
        <v>0</v>
      </c>
      <c r="AR204" s="29">
        <v>0</v>
      </c>
      <c r="AS204" s="30">
        <v>300</v>
      </c>
      <c r="AT204" s="33">
        <v>0</v>
      </c>
      <c r="AU204" s="33">
        <v>300</v>
      </c>
      <c r="AV204" s="33">
        <v>0</v>
      </c>
      <c r="AW204" s="33">
        <v>0</v>
      </c>
      <c r="AX204" s="33">
        <v>0</v>
      </c>
      <c r="AY204" s="33">
        <v>0</v>
      </c>
      <c r="AZ204" s="173"/>
    </row>
    <row r="205" spans="1:52" ht="12.75" customHeight="1">
      <c r="A205" s="217">
        <v>204</v>
      </c>
      <c r="B205" s="47">
        <v>42401</v>
      </c>
      <c r="C205" s="47">
        <v>42401</v>
      </c>
      <c r="D205" s="32" t="s">
        <v>1282</v>
      </c>
      <c r="E205" s="28" t="s">
        <v>1250</v>
      </c>
      <c r="F205" s="28" t="s">
        <v>1282</v>
      </c>
      <c r="G205" s="49" t="s">
        <v>7140</v>
      </c>
      <c r="H205" s="245" t="str">
        <f>IF(G205&lt;&gt;"",LOOKUP(G205,Governorate,Data!$E$2:$E$19),"")</f>
        <v>IQ-G01</v>
      </c>
      <c r="I205" s="95" t="s">
        <v>7147</v>
      </c>
      <c r="J205" s="38" t="str">
        <f ca="1">IF(I205&lt;&gt;"",LOOKUP(I205,District2,Data!$P$2:$P$19),"")</f>
        <v>IQ-D002</v>
      </c>
      <c r="K205" s="58"/>
      <c r="L205" s="28" t="s">
        <v>7110</v>
      </c>
      <c r="M205" s="28" t="s">
        <v>7113</v>
      </c>
      <c r="N205" s="28" t="s">
        <v>7070</v>
      </c>
      <c r="O205" s="28" t="s">
        <v>1252</v>
      </c>
      <c r="P205" s="28" t="s">
        <v>7119</v>
      </c>
      <c r="Q205" s="41"/>
      <c r="R205" s="218"/>
      <c r="S205" s="39" t="s">
        <v>7189</v>
      </c>
      <c r="T205" s="29">
        <v>200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v>0</v>
      </c>
      <c r="AF205" s="29">
        <v>0</v>
      </c>
      <c r="AG205" s="29">
        <v>0</v>
      </c>
      <c r="AH205" s="29">
        <v>0</v>
      </c>
      <c r="AI205" s="29">
        <v>0</v>
      </c>
      <c r="AJ205" s="29">
        <v>0</v>
      </c>
      <c r="AK205" s="29">
        <v>0</v>
      </c>
      <c r="AL205" s="29">
        <v>0</v>
      </c>
      <c r="AM205" s="29">
        <v>0</v>
      </c>
      <c r="AN205" s="29">
        <v>0</v>
      </c>
      <c r="AO205" s="29">
        <v>386600</v>
      </c>
      <c r="AP205" s="29">
        <v>0</v>
      </c>
      <c r="AQ205" s="29">
        <v>0</v>
      </c>
      <c r="AR205" s="29">
        <v>0</v>
      </c>
      <c r="AS205" s="30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0</v>
      </c>
      <c r="AY205" s="33">
        <v>0</v>
      </c>
      <c r="AZ205" s="173"/>
    </row>
    <row r="206" spans="1:52" ht="12.75" customHeight="1">
      <c r="A206" s="217">
        <v>205</v>
      </c>
      <c r="B206" s="46">
        <v>42401</v>
      </c>
      <c r="C206" s="46">
        <v>42401</v>
      </c>
      <c r="D206" s="235" t="s">
        <v>1312</v>
      </c>
      <c r="E206" s="235" t="s">
        <v>1250</v>
      </c>
      <c r="F206" s="235" t="s">
        <v>1331</v>
      </c>
      <c r="G206" s="55" t="s">
        <v>7129</v>
      </c>
      <c r="H206" s="245" t="str">
        <f>IF(G206&lt;&gt;"",LOOKUP(G206,Governorate,Data!$E$2:$E$19),"")</f>
        <v>IQ-G18</v>
      </c>
      <c r="I206" s="96" t="s">
        <v>7204</v>
      </c>
      <c r="J206" s="38" t="str">
        <f ca="1">IF(I206&lt;&gt;"",LOOKUP(I206,District2,Data!$P$2:$P$19),"")</f>
        <v>IQ-D108</v>
      </c>
      <c r="K206" s="57"/>
      <c r="L206" s="235" t="s">
        <v>7110</v>
      </c>
      <c r="M206" s="235" t="s">
        <v>7112</v>
      </c>
      <c r="N206" s="235" t="s">
        <v>7070</v>
      </c>
      <c r="O206" s="235" t="s">
        <v>1252</v>
      </c>
      <c r="P206" s="235" t="s">
        <v>7119</v>
      </c>
      <c r="Q206" s="218">
        <v>400</v>
      </c>
      <c r="R206" s="218">
        <v>400</v>
      </c>
      <c r="S206" s="218"/>
      <c r="T206" s="218"/>
      <c r="U206" s="218">
        <v>2400</v>
      </c>
      <c r="V206" s="218">
        <v>0</v>
      </c>
      <c r="W206" s="218">
        <v>400</v>
      </c>
      <c r="X206" s="218">
        <v>400</v>
      </c>
      <c r="Y206" s="218">
        <v>0</v>
      </c>
      <c r="Z206" s="218">
        <v>0</v>
      </c>
      <c r="AA206" s="218">
        <v>0</v>
      </c>
      <c r="AB206" s="218">
        <v>0</v>
      </c>
      <c r="AC206" s="218">
        <v>0</v>
      </c>
      <c r="AD206" s="218">
        <v>1200</v>
      </c>
      <c r="AE206" s="218">
        <v>0</v>
      </c>
      <c r="AF206" s="218">
        <v>0</v>
      </c>
      <c r="AG206" s="218">
        <v>0</v>
      </c>
      <c r="AH206" s="218">
        <v>0</v>
      </c>
      <c r="AI206" s="218">
        <v>0</v>
      </c>
      <c r="AJ206" s="218">
        <v>0</v>
      </c>
      <c r="AK206" s="218">
        <v>0</v>
      </c>
      <c r="AL206" s="218">
        <v>0</v>
      </c>
      <c r="AM206" s="218">
        <v>0</v>
      </c>
      <c r="AN206" s="218">
        <v>0</v>
      </c>
      <c r="AO206" s="218">
        <v>0</v>
      </c>
      <c r="AP206" s="218">
        <v>0</v>
      </c>
      <c r="AQ206" s="218">
        <v>0</v>
      </c>
      <c r="AR206" s="218">
        <v>0</v>
      </c>
      <c r="AS206" s="236">
        <v>0</v>
      </c>
      <c r="AT206" s="237">
        <v>400</v>
      </c>
      <c r="AU206" s="237">
        <v>0</v>
      </c>
      <c r="AV206" s="237">
        <v>0</v>
      </c>
      <c r="AW206" s="237">
        <v>0</v>
      </c>
      <c r="AX206" s="237">
        <v>0</v>
      </c>
      <c r="AY206" s="237">
        <v>0</v>
      </c>
      <c r="AZ206" s="172"/>
    </row>
    <row r="207" spans="1:52" ht="12.75" customHeight="1">
      <c r="A207" s="217">
        <v>206</v>
      </c>
      <c r="B207" s="47">
        <v>42401</v>
      </c>
      <c r="C207" s="47">
        <v>42401</v>
      </c>
      <c r="D207" s="32" t="s">
        <v>1312</v>
      </c>
      <c r="E207" s="28" t="s">
        <v>1250</v>
      </c>
      <c r="F207" s="28" t="s">
        <v>1300</v>
      </c>
      <c r="G207" s="49" t="s">
        <v>7136</v>
      </c>
      <c r="H207" s="245" t="str">
        <f>IF(G207&lt;&gt;"",LOOKUP(G207,Governorate,Data!$E$2:$E$19),"")</f>
        <v>IQ-G08</v>
      </c>
      <c r="I207" s="50" t="s">
        <v>7216</v>
      </c>
      <c r="J207" s="38" t="str">
        <f ca="1">IF(I207&lt;&gt;"",LOOKUP(I207,District2,Data!$P$2:$P$19),"")</f>
        <v>IQ-D053</v>
      </c>
      <c r="K207" s="58"/>
      <c r="L207" s="28" t="s">
        <v>7110</v>
      </c>
      <c r="M207" s="28" t="s">
        <v>7114</v>
      </c>
      <c r="N207" s="28" t="s">
        <v>7070</v>
      </c>
      <c r="O207" s="28" t="s">
        <v>1252</v>
      </c>
      <c r="P207" s="28" t="s">
        <v>7119</v>
      </c>
      <c r="Q207" s="35">
        <v>404</v>
      </c>
      <c r="R207" s="35"/>
      <c r="S207" s="218"/>
      <c r="T207" s="29"/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9">
        <v>0</v>
      </c>
      <c r="AI207" s="29">
        <v>0</v>
      </c>
      <c r="AJ207" s="29">
        <v>0</v>
      </c>
      <c r="AK207" s="29">
        <v>0</v>
      </c>
      <c r="AL207" s="29">
        <v>0</v>
      </c>
      <c r="AM207" s="29">
        <v>0</v>
      </c>
      <c r="AN207" s="29">
        <v>0</v>
      </c>
      <c r="AO207" s="29">
        <v>0</v>
      </c>
      <c r="AP207" s="29">
        <v>0</v>
      </c>
      <c r="AQ207" s="29">
        <v>0</v>
      </c>
      <c r="AR207" s="29">
        <v>0</v>
      </c>
      <c r="AS207" s="30">
        <v>0</v>
      </c>
      <c r="AT207" s="33">
        <v>404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173"/>
    </row>
    <row r="208" spans="1:52" ht="12.75" customHeight="1">
      <c r="A208" s="217">
        <v>207</v>
      </c>
      <c r="B208" s="47">
        <v>42402</v>
      </c>
      <c r="C208" s="47">
        <v>42402</v>
      </c>
      <c r="D208" s="32" t="s">
        <v>1282</v>
      </c>
      <c r="E208" s="28" t="s">
        <v>1250</v>
      </c>
      <c r="F208" s="28" t="s">
        <v>1282</v>
      </c>
      <c r="G208" s="49" t="s">
        <v>7148</v>
      </c>
      <c r="H208" s="245" t="str">
        <f>IF(G208&lt;&gt;"",LOOKUP(G208,Governorate,Data!$E$2:$E$19),"")</f>
        <v>IQ-G10</v>
      </c>
      <c r="I208" s="95" t="s">
        <v>7149</v>
      </c>
      <c r="J208" s="38" t="str">
        <f ca="1">IF(I208&lt;&gt;"",LOOKUP(I208,District2,Data!$P$2:$P$19),"")</f>
        <v>IQ-D059</v>
      </c>
      <c r="K208" s="58"/>
      <c r="L208" s="28" t="s">
        <v>7110</v>
      </c>
      <c r="M208" s="28" t="s">
        <v>7112</v>
      </c>
      <c r="N208" s="28" t="s">
        <v>7070</v>
      </c>
      <c r="O208" s="28" t="s">
        <v>1252</v>
      </c>
      <c r="P208" s="28" t="s">
        <v>7119</v>
      </c>
      <c r="Q208" s="41">
        <v>300</v>
      </c>
      <c r="R208" s="218">
        <v>300</v>
      </c>
      <c r="S208" s="218"/>
      <c r="T208" s="29"/>
      <c r="U208" s="29">
        <v>0</v>
      </c>
      <c r="V208" s="29">
        <v>0</v>
      </c>
      <c r="W208" s="29">
        <v>0</v>
      </c>
      <c r="X208" s="29">
        <v>0</v>
      </c>
      <c r="Y208" s="29">
        <v>1800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300</v>
      </c>
      <c r="AF208" s="29">
        <v>0</v>
      </c>
      <c r="AG208" s="29">
        <v>0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0</v>
      </c>
      <c r="AP208" s="29">
        <v>0</v>
      </c>
      <c r="AQ208" s="29">
        <v>0</v>
      </c>
      <c r="AR208" s="29">
        <v>0</v>
      </c>
      <c r="AS208" s="30">
        <v>300</v>
      </c>
      <c r="AT208" s="33">
        <v>0</v>
      </c>
      <c r="AU208" s="33">
        <v>300</v>
      </c>
      <c r="AV208" s="33">
        <v>0</v>
      </c>
      <c r="AW208" s="33">
        <v>0</v>
      </c>
      <c r="AX208" s="33">
        <v>0</v>
      </c>
      <c r="AY208" s="33">
        <v>0</v>
      </c>
      <c r="AZ208" s="173"/>
    </row>
    <row r="209" spans="1:52" ht="12.75" customHeight="1">
      <c r="A209" s="217">
        <v>208</v>
      </c>
      <c r="B209" s="47">
        <v>42402</v>
      </c>
      <c r="C209" s="47">
        <v>42402</v>
      </c>
      <c r="D209" s="32" t="s">
        <v>1282</v>
      </c>
      <c r="E209" s="28" t="s">
        <v>1250</v>
      </c>
      <c r="F209" s="28" t="s">
        <v>1282</v>
      </c>
      <c r="G209" s="49" t="s">
        <v>7150</v>
      </c>
      <c r="H209" s="245" t="str">
        <f>IF(G209&lt;&gt;"",LOOKUP(G209,Governorate,Data!$E$2:$E$19),"")</f>
        <v>IQ-G17</v>
      </c>
      <c r="I209" s="95" t="s">
        <v>7151</v>
      </c>
      <c r="J209" s="38" t="str">
        <f ca="1">IF(I209&lt;&gt;"",LOOKUP(I209,District2,Data!$P$2:$P$19),"")</f>
        <v>IQ-D100</v>
      </c>
      <c r="K209" s="58"/>
      <c r="L209" s="28" t="s">
        <v>7110</v>
      </c>
      <c r="M209" s="28" t="s">
        <v>7112</v>
      </c>
      <c r="N209" s="28" t="s">
        <v>7070</v>
      </c>
      <c r="O209" s="28" t="s">
        <v>1252</v>
      </c>
      <c r="P209" s="28" t="s">
        <v>7119</v>
      </c>
      <c r="Q209" s="41">
        <v>200</v>
      </c>
      <c r="R209" s="218">
        <v>200</v>
      </c>
      <c r="S209" s="218"/>
      <c r="T209" s="29"/>
      <c r="U209" s="29">
        <v>0</v>
      </c>
      <c r="V209" s="29">
        <v>0</v>
      </c>
      <c r="W209" s="29">
        <v>0</v>
      </c>
      <c r="X209" s="29">
        <v>0</v>
      </c>
      <c r="Y209" s="29">
        <v>1200</v>
      </c>
      <c r="Z209" s="29">
        <v>0</v>
      </c>
      <c r="AA209" s="29">
        <v>0</v>
      </c>
      <c r="AB209" s="29">
        <v>0</v>
      </c>
      <c r="AC209" s="29">
        <v>0</v>
      </c>
      <c r="AD209" s="29"/>
      <c r="AE209" s="29">
        <v>200</v>
      </c>
      <c r="AF209" s="29">
        <v>0</v>
      </c>
      <c r="AG209" s="29">
        <v>0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0</v>
      </c>
      <c r="AP209" s="29">
        <v>0</v>
      </c>
      <c r="AQ209" s="29">
        <v>0</v>
      </c>
      <c r="AR209" s="29">
        <v>0</v>
      </c>
      <c r="AS209" s="30">
        <v>200</v>
      </c>
      <c r="AT209" s="33">
        <v>0</v>
      </c>
      <c r="AU209" s="33">
        <v>200</v>
      </c>
      <c r="AV209" s="33">
        <v>0</v>
      </c>
      <c r="AW209" s="33">
        <v>0</v>
      </c>
      <c r="AX209" s="33">
        <v>0</v>
      </c>
      <c r="AY209" s="33">
        <v>0</v>
      </c>
      <c r="AZ209" s="173"/>
    </row>
    <row r="210" spans="1:52" ht="12.75" customHeight="1">
      <c r="A210" s="217">
        <v>209</v>
      </c>
      <c r="B210" s="47">
        <v>42402</v>
      </c>
      <c r="C210" s="47">
        <v>42402</v>
      </c>
      <c r="D210" s="32" t="s">
        <v>1282</v>
      </c>
      <c r="E210" s="28" t="s">
        <v>1250</v>
      </c>
      <c r="F210" s="28" t="s">
        <v>1282</v>
      </c>
      <c r="G210" s="49" t="s">
        <v>7140</v>
      </c>
      <c r="H210" s="245" t="str">
        <f>IF(G210&lt;&gt;"",LOOKUP(G210,Governorate,Data!$E$2:$E$19),"")</f>
        <v>IQ-G01</v>
      </c>
      <c r="I210" s="95" t="s">
        <v>7147</v>
      </c>
      <c r="J210" s="38" t="str">
        <f ca="1">IF(I210&lt;&gt;"",LOOKUP(I210,District2,Data!$P$2:$P$19),"")</f>
        <v>IQ-D002</v>
      </c>
      <c r="K210" s="58"/>
      <c r="L210" s="28" t="s">
        <v>7110</v>
      </c>
      <c r="M210" s="28" t="s">
        <v>7113</v>
      </c>
      <c r="N210" s="28" t="s">
        <v>7070</v>
      </c>
      <c r="O210" s="28" t="s">
        <v>1252</v>
      </c>
      <c r="P210" s="28" t="s">
        <v>7119</v>
      </c>
      <c r="Q210" s="41"/>
      <c r="R210" s="218"/>
      <c r="S210" s="39" t="s">
        <v>7189</v>
      </c>
      <c r="T210" s="218">
        <v>200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0</v>
      </c>
      <c r="AK210" s="29">
        <v>0</v>
      </c>
      <c r="AL210" s="29">
        <v>0</v>
      </c>
      <c r="AM210" s="29">
        <v>0</v>
      </c>
      <c r="AN210" s="29">
        <v>0</v>
      </c>
      <c r="AO210" s="29">
        <v>386600</v>
      </c>
      <c r="AP210" s="29">
        <v>0</v>
      </c>
      <c r="AQ210" s="29">
        <v>0</v>
      </c>
      <c r="AR210" s="29">
        <v>0</v>
      </c>
      <c r="AS210" s="30">
        <v>0</v>
      </c>
      <c r="AT210" s="33">
        <v>0</v>
      </c>
      <c r="AU210" s="33">
        <v>0</v>
      </c>
      <c r="AV210" s="33">
        <v>0</v>
      </c>
      <c r="AW210" s="33">
        <v>0</v>
      </c>
      <c r="AX210" s="33">
        <v>0</v>
      </c>
      <c r="AY210" s="33">
        <v>0</v>
      </c>
      <c r="AZ210" s="173"/>
    </row>
    <row r="211" spans="1:52" ht="12.75" customHeight="1">
      <c r="A211" s="217">
        <v>210</v>
      </c>
      <c r="B211" s="47">
        <v>42402</v>
      </c>
      <c r="C211" s="47">
        <v>42402</v>
      </c>
      <c r="D211" s="32" t="s">
        <v>1282</v>
      </c>
      <c r="E211" s="28" t="s">
        <v>1250</v>
      </c>
      <c r="F211" s="28" t="s">
        <v>1282</v>
      </c>
      <c r="G211" s="49" t="s">
        <v>7140</v>
      </c>
      <c r="H211" s="245" t="str">
        <f>IF(G211&lt;&gt;"",LOOKUP(G211,Governorate,Data!$E$2:$E$19),"")</f>
        <v>IQ-G01</v>
      </c>
      <c r="I211" s="95" t="s">
        <v>7147</v>
      </c>
      <c r="J211" s="38" t="str">
        <f ca="1">IF(I211&lt;&gt;"",LOOKUP(I211,District2,Data!$P$2:$P$19),"")</f>
        <v>IQ-D002</v>
      </c>
      <c r="K211" s="58"/>
      <c r="L211" s="28" t="s">
        <v>7110</v>
      </c>
      <c r="M211" s="28" t="s">
        <v>7113</v>
      </c>
      <c r="N211" s="28" t="s">
        <v>7070</v>
      </c>
      <c r="O211" s="28" t="s">
        <v>1252</v>
      </c>
      <c r="P211" s="28" t="s">
        <v>7119</v>
      </c>
      <c r="Q211" s="41"/>
      <c r="R211" s="218"/>
      <c r="S211" s="39" t="s">
        <v>7189</v>
      </c>
      <c r="T211" s="218">
        <v>150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29">
        <v>0</v>
      </c>
      <c r="AI211" s="29">
        <v>0</v>
      </c>
      <c r="AJ211" s="29">
        <v>0</v>
      </c>
      <c r="AK211" s="29">
        <v>0</v>
      </c>
      <c r="AL211" s="29">
        <v>0</v>
      </c>
      <c r="AM211" s="29">
        <v>0</v>
      </c>
      <c r="AN211" s="29">
        <v>0</v>
      </c>
      <c r="AO211" s="29">
        <v>289950</v>
      </c>
      <c r="AP211" s="29">
        <v>0</v>
      </c>
      <c r="AQ211" s="29">
        <v>0</v>
      </c>
      <c r="AR211" s="29">
        <v>0</v>
      </c>
      <c r="AS211" s="30">
        <v>0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0</v>
      </c>
      <c r="AZ211" s="173"/>
    </row>
    <row r="212" spans="1:52" ht="12.75" customHeight="1">
      <c r="A212" s="217">
        <v>211</v>
      </c>
      <c r="B212" s="47">
        <v>42402</v>
      </c>
      <c r="C212" s="47">
        <v>42402</v>
      </c>
      <c r="D212" s="32" t="s">
        <v>1282</v>
      </c>
      <c r="E212" s="28" t="s">
        <v>1250</v>
      </c>
      <c r="F212" s="28" t="s">
        <v>1282</v>
      </c>
      <c r="G212" s="49" t="s">
        <v>7140</v>
      </c>
      <c r="H212" s="245" t="str">
        <f>IF(G212&lt;&gt;"",LOOKUP(G212,Governorate,Data!$E$2:$E$19),"")</f>
        <v>IQ-G01</v>
      </c>
      <c r="I212" s="95" t="s">
        <v>7147</v>
      </c>
      <c r="J212" s="38" t="str">
        <f ca="1">IF(I212&lt;&gt;"",LOOKUP(I212,District2,Data!$P$2:$P$19),"")</f>
        <v>IQ-D002</v>
      </c>
      <c r="K212" s="58"/>
      <c r="L212" s="28" t="s">
        <v>7110</v>
      </c>
      <c r="M212" s="28" t="s">
        <v>7112</v>
      </c>
      <c r="N212" s="28" t="s">
        <v>7070</v>
      </c>
      <c r="O212" s="28" t="s">
        <v>1252</v>
      </c>
      <c r="P212" s="28" t="s">
        <v>7119</v>
      </c>
      <c r="Q212" s="41">
        <v>500</v>
      </c>
      <c r="R212" s="218">
        <v>500</v>
      </c>
      <c r="S212" s="218"/>
      <c r="T212" s="29"/>
      <c r="U212" s="29">
        <v>3000</v>
      </c>
      <c r="V212" s="29">
        <v>0</v>
      </c>
      <c r="W212" s="29">
        <v>0</v>
      </c>
      <c r="X212" s="29">
        <v>0</v>
      </c>
      <c r="Y212" s="29">
        <v>500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3000</v>
      </c>
      <c r="AF212" s="29">
        <v>0</v>
      </c>
      <c r="AG212" s="29">
        <v>0</v>
      </c>
      <c r="AH212" s="29">
        <v>0</v>
      </c>
      <c r="AI212" s="29">
        <v>0</v>
      </c>
      <c r="AJ212" s="29">
        <v>0</v>
      </c>
      <c r="AK212" s="29">
        <v>0</v>
      </c>
      <c r="AL212" s="29">
        <v>0</v>
      </c>
      <c r="AM212" s="29">
        <v>0</v>
      </c>
      <c r="AN212" s="29">
        <v>0</v>
      </c>
      <c r="AO212" s="29">
        <v>0</v>
      </c>
      <c r="AP212" s="29">
        <v>0</v>
      </c>
      <c r="AQ212" s="29">
        <v>0</v>
      </c>
      <c r="AR212" s="29">
        <v>0</v>
      </c>
      <c r="AS212" s="30">
        <v>500</v>
      </c>
      <c r="AT212" s="33">
        <v>0</v>
      </c>
      <c r="AU212" s="33">
        <v>500</v>
      </c>
      <c r="AV212" s="33">
        <v>0</v>
      </c>
      <c r="AW212" s="33">
        <v>0</v>
      </c>
      <c r="AX212" s="33">
        <v>0</v>
      </c>
      <c r="AY212" s="33">
        <v>0</v>
      </c>
      <c r="AZ212" s="173"/>
    </row>
    <row r="213" spans="1:52" ht="12.75" customHeight="1">
      <c r="A213" s="217">
        <v>212</v>
      </c>
      <c r="B213" s="47">
        <v>42402</v>
      </c>
      <c r="C213" s="47">
        <v>42402</v>
      </c>
      <c r="D213" s="32" t="s">
        <v>1282</v>
      </c>
      <c r="E213" s="28" t="s">
        <v>1250</v>
      </c>
      <c r="F213" s="28" t="s">
        <v>1282</v>
      </c>
      <c r="G213" s="49" t="s">
        <v>7136</v>
      </c>
      <c r="H213" s="245" t="str">
        <f>IF(G213&lt;&gt;"",LOOKUP(G213,Governorate,Data!$E$2:$E$19),"")</f>
        <v>IQ-G08</v>
      </c>
      <c r="I213" s="95" t="s">
        <v>7137</v>
      </c>
      <c r="J213" s="38" t="str">
        <f ca="1">IF(I213&lt;&gt;"",LOOKUP(I213,District2,Data!$P$2:$P$19),"")</f>
        <v>IQ-D049</v>
      </c>
      <c r="K213" s="58"/>
      <c r="L213" s="28" t="s">
        <v>7110</v>
      </c>
      <c r="M213" s="28" t="s">
        <v>7113</v>
      </c>
      <c r="N213" s="28" t="s">
        <v>7070</v>
      </c>
      <c r="O213" s="28" t="s">
        <v>1252</v>
      </c>
      <c r="P213" s="28" t="s">
        <v>7119</v>
      </c>
      <c r="Q213" s="41"/>
      <c r="R213" s="218"/>
      <c r="S213" s="39" t="s">
        <v>7189</v>
      </c>
      <c r="T213" s="218">
        <v>400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29">
        <v>0</v>
      </c>
      <c r="AG213" s="29">
        <v>0</v>
      </c>
      <c r="AH213" s="29">
        <v>0</v>
      </c>
      <c r="AI213" s="29">
        <v>0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773200</v>
      </c>
      <c r="AP213" s="29">
        <v>0</v>
      </c>
      <c r="AQ213" s="29">
        <v>0</v>
      </c>
      <c r="AR213" s="29">
        <v>0</v>
      </c>
      <c r="AS213" s="30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0</v>
      </c>
      <c r="AZ213" s="173"/>
    </row>
    <row r="214" spans="1:52" ht="12.75" customHeight="1">
      <c r="A214" s="217">
        <v>213</v>
      </c>
      <c r="B214" s="47">
        <v>42402</v>
      </c>
      <c r="C214" s="47">
        <v>42402</v>
      </c>
      <c r="D214" s="32" t="s">
        <v>1282</v>
      </c>
      <c r="E214" s="28" t="s">
        <v>1250</v>
      </c>
      <c r="F214" s="28" t="s">
        <v>1282</v>
      </c>
      <c r="G214" s="49" t="s">
        <v>7136</v>
      </c>
      <c r="H214" s="245" t="str">
        <f>IF(G214&lt;&gt;"",LOOKUP(G214,Governorate,Data!$E$2:$E$19),"")</f>
        <v>IQ-G08</v>
      </c>
      <c r="I214" s="95" t="s">
        <v>7137</v>
      </c>
      <c r="J214" s="38" t="str">
        <f ca="1">IF(I214&lt;&gt;"",LOOKUP(I214,District2,Data!$P$2:$P$19),"")</f>
        <v>IQ-D049</v>
      </c>
      <c r="K214" s="58"/>
      <c r="L214" s="28" t="s">
        <v>7110</v>
      </c>
      <c r="M214" s="28" t="s">
        <v>7113</v>
      </c>
      <c r="N214" s="28" t="s">
        <v>7070</v>
      </c>
      <c r="O214" s="28" t="s">
        <v>1252</v>
      </c>
      <c r="P214" s="28" t="s">
        <v>7119</v>
      </c>
      <c r="Q214" s="41"/>
      <c r="R214" s="218"/>
      <c r="S214" s="39" t="s">
        <v>7189</v>
      </c>
      <c r="T214" s="218">
        <v>300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29">
        <v>0</v>
      </c>
      <c r="AI214" s="29">
        <v>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579900</v>
      </c>
      <c r="AP214" s="29">
        <v>0</v>
      </c>
      <c r="AQ214" s="29">
        <v>0</v>
      </c>
      <c r="AR214" s="29">
        <v>0</v>
      </c>
      <c r="AS214" s="30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0</v>
      </c>
      <c r="AY214" s="33">
        <v>0</v>
      </c>
      <c r="AZ214" s="173"/>
    </row>
    <row r="215" spans="1:52" ht="12.75" customHeight="1">
      <c r="A215" s="217">
        <v>214</v>
      </c>
      <c r="B215" s="47">
        <v>42402</v>
      </c>
      <c r="C215" s="47">
        <v>42402</v>
      </c>
      <c r="D215" s="32" t="s">
        <v>1282</v>
      </c>
      <c r="E215" s="28" t="s">
        <v>1250</v>
      </c>
      <c r="F215" s="28" t="s">
        <v>1282</v>
      </c>
      <c r="G215" s="49" t="s">
        <v>7136</v>
      </c>
      <c r="H215" s="245" t="str">
        <f>IF(G215&lt;&gt;"",LOOKUP(G215,Governorate,Data!$E$2:$E$19),"")</f>
        <v>IQ-G08</v>
      </c>
      <c r="I215" s="95" t="s">
        <v>7137</v>
      </c>
      <c r="J215" s="38" t="str">
        <f ca="1">IF(I215&lt;&gt;"",LOOKUP(I215,District2,Data!$P$2:$P$19),"")</f>
        <v>IQ-D049</v>
      </c>
      <c r="K215" s="58"/>
      <c r="L215" s="28" t="s">
        <v>7110</v>
      </c>
      <c r="M215" s="28" t="s">
        <v>7113</v>
      </c>
      <c r="N215" s="28" t="s">
        <v>7070</v>
      </c>
      <c r="O215" s="28" t="s">
        <v>1252</v>
      </c>
      <c r="P215" s="28" t="s">
        <v>7119</v>
      </c>
      <c r="Q215" s="41"/>
      <c r="R215" s="218"/>
      <c r="S215" s="39" t="s">
        <v>7189</v>
      </c>
      <c r="T215" s="218">
        <v>400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773200</v>
      </c>
      <c r="AP215" s="29">
        <v>0</v>
      </c>
      <c r="AQ215" s="29">
        <v>0</v>
      </c>
      <c r="AR215" s="29">
        <v>0</v>
      </c>
      <c r="AS215" s="30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0</v>
      </c>
      <c r="AY215" s="33">
        <v>0</v>
      </c>
      <c r="AZ215" s="173"/>
    </row>
    <row r="216" spans="1:52" ht="12.75" customHeight="1">
      <c r="A216" s="217">
        <v>215</v>
      </c>
      <c r="B216" s="47">
        <v>42402</v>
      </c>
      <c r="C216" s="47">
        <v>42402</v>
      </c>
      <c r="D216" s="32" t="s">
        <v>1282</v>
      </c>
      <c r="E216" s="28" t="s">
        <v>1250</v>
      </c>
      <c r="F216" s="28" t="s">
        <v>1282</v>
      </c>
      <c r="G216" s="49" t="s">
        <v>7152</v>
      </c>
      <c r="H216" s="245" t="str">
        <f>IF(G216&lt;&gt;"",LOOKUP(G216,Governorate,Data!$E$2:$E$19),"")</f>
        <v>IQ-G06</v>
      </c>
      <c r="I216" s="95" t="s">
        <v>7153</v>
      </c>
      <c r="J216" s="38" t="str">
        <f ca="1">IF(I216&lt;&gt;"",LOOKUP(I216,District2,Data!$P$2:$P$19),"")</f>
        <v>IQ-D035</v>
      </c>
      <c r="K216" s="58"/>
      <c r="L216" s="28" t="s">
        <v>7110</v>
      </c>
      <c r="M216" s="28" t="s">
        <v>7112</v>
      </c>
      <c r="N216" s="28" t="s">
        <v>7070</v>
      </c>
      <c r="O216" s="28" t="s">
        <v>1252</v>
      </c>
      <c r="P216" s="28" t="s">
        <v>7119</v>
      </c>
      <c r="Q216" s="41">
        <v>200</v>
      </c>
      <c r="R216" s="218">
        <v>200</v>
      </c>
      <c r="S216" s="218"/>
      <c r="T216" s="29"/>
      <c r="U216" s="29">
        <v>1200</v>
      </c>
      <c r="V216" s="29">
        <v>0</v>
      </c>
      <c r="W216" s="29">
        <v>0</v>
      </c>
      <c r="X216" s="29">
        <v>0</v>
      </c>
      <c r="Y216" s="29">
        <v>200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1200</v>
      </c>
      <c r="AF216" s="29">
        <v>0</v>
      </c>
      <c r="AG216" s="29">
        <v>0</v>
      </c>
      <c r="AH216" s="29">
        <v>0</v>
      </c>
      <c r="AI216" s="29">
        <v>0</v>
      </c>
      <c r="AJ216" s="29">
        <v>0</v>
      </c>
      <c r="AK216" s="29">
        <v>0</v>
      </c>
      <c r="AL216" s="29">
        <v>0</v>
      </c>
      <c r="AM216" s="29">
        <v>0</v>
      </c>
      <c r="AN216" s="29">
        <v>0</v>
      </c>
      <c r="AO216" s="29">
        <v>0</v>
      </c>
      <c r="AP216" s="29">
        <v>0</v>
      </c>
      <c r="AQ216" s="29">
        <v>0</v>
      </c>
      <c r="AR216" s="29">
        <v>0</v>
      </c>
      <c r="AS216" s="30">
        <v>200</v>
      </c>
      <c r="AT216" s="33">
        <v>0</v>
      </c>
      <c r="AU216" s="33">
        <v>200</v>
      </c>
      <c r="AV216" s="33">
        <v>0</v>
      </c>
      <c r="AW216" s="33">
        <v>0</v>
      </c>
      <c r="AX216" s="33">
        <v>0</v>
      </c>
      <c r="AY216" s="33">
        <v>0</v>
      </c>
      <c r="AZ216" s="173"/>
    </row>
    <row r="217" spans="1:52" ht="12.75" customHeight="1">
      <c r="A217" s="217">
        <v>216</v>
      </c>
      <c r="B217" s="47">
        <v>42402</v>
      </c>
      <c r="C217" s="47">
        <v>42402</v>
      </c>
      <c r="D217" s="32" t="s">
        <v>1282</v>
      </c>
      <c r="E217" s="28" t="s">
        <v>1250</v>
      </c>
      <c r="F217" s="28" t="s">
        <v>1282</v>
      </c>
      <c r="G217" s="49" t="s">
        <v>7129</v>
      </c>
      <c r="H217" s="245" t="str">
        <f>IF(G217&lt;&gt;"",LOOKUP(G217,Governorate,Data!$E$2:$E$19),"")</f>
        <v>IQ-G18</v>
      </c>
      <c r="I217" s="95" t="s">
        <v>7129</v>
      </c>
      <c r="J217" s="38" t="str">
        <f ca="1">IF(I217&lt;&gt;"",LOOKUP(I217,District2,Data!$P$2:$P$19),"")</f>
        <v>IQ-D008</v>
      </c>
      <c r="K217" s="58"/>
      <c r="L217" s="28" t="s">
        <v>7110</v>
      </c>
      <c r="M217" s="28" t="s">
        <v>7112</v>
      </c>
      <c r="N217" s="28" t="s">
        <v>7070</v>
      </c>
      <c r="O217" s="28" t="s">
        <v>1252</v>
      </c>
      <c r="P217" s="28" t="s">
        <v>7119</v>
      </c>
      <c r="Q217" s="41">
        <v>330</v>
      </c>
      <c r="R217" s="218">
        <v>300</v>
      </c>
      <c r="S217" s="218"/>
      <c r="T217" s="29"/>
      <c r="U217" s="29">
        <v>1980</v>
      </c>
      <c r="V217" s="29">
        <v>0</v>
      </c>
      <c r="W217" s="29">
        <v>0</v>
      </c>
      <c r="X217" s="29">
        <v>0</v>
      </c>
      <c r="Y217" s="29">
        <v>330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v>1980</v>
      </c>
      <c r="AF217" s="29">
        <v>0</v>
      </c>
      <c r="AG217" s="29">
        <v>0</v>
      </c>
      <c r="AH217" s="29">
        <v>0</v>
      </c>
      <c r="AI217" s="29">
        <v>0</v>
      </c>
      <c r="AJ217" s="29">
        <v>0</v>
      </c>
      <c r="AK217" s="29">
        <v>0</v>
      </c>
      <c r="AL217" s="29">
        <v>0</v>
      </c>
      <c r="AM217" s="29">
        <v>0</v>
      </c>
      <c r="AN217" s="29">
        <v>0</v>
      </c>
      <c r="AO217" s="29">
        <v>0</v>
      </c>
      <c r="AP217" s="29">
        <v>0</v>
      </c>
      <c r="AQ217" s="29">
        <v>0</v>
      </c>
      <c r="AR217" s="29">
        <v>0</v>
      </c>
      <c r="AS217" s="30">
        <v>330</v>
      </c>
      <c r="AT217" s="33">
        <v>0</v>
      </c>
      <c r="AU217" s="33">
        <v>330</v>
      </c>
      <c r="AV217" s="33">
        <v>0</v>
      </c>
      <c r="AW217" s="33">
        <v>0</v>
      </c>
      <c r="AX217" s="33">
        <v>0</v>
      </c>
      <c r="AY217" s="33">
        <v>0</v>
      </c>
      <c r="AZ217" s="173"/>
    </row>
    <row r="218" spans="1:52" ht="12.75" customHeight="1">
      <c r="A218" s="217">
        <v>217</v>
      </c>
      <c r="B218" s="47">
        <v>42402</v>
      </c>
      <c r="C218" s="47">
        <v>42402</v>
      </c>
      <c r="D218" s="32" t="s">
        <v>1282</v>
      </c>
      <c r="E218" s="28" t="s">
        <v>1250</v>
      </c>
      <c r="F218" s="28" t="s">
        <v>1282</v>
      </c>
      <c r="G218" s="49" t="s">
        <v>7152</v>
      </c>
      <c r="H218" s="245" t="str">
        <f>IF(G218&lt;&gt;"",LOOKUP(G218,Governorate,Data!$E$2:$E$19),"")</f>
        <v>IQ-G06</v>
      </c>
      <c r="I218" s="95" t="s">
        <v>7154</v>
      </c>
      <c r="J218" s="38" t="str">
        <f ca="1">IF(I218&lt;&gt;"",LOOKUP(I218,District2,Data!$P$2:$P$19),"")</f>
        <v>IQ-D036</v>
      </c>
      <c r="K218" s="58"/>
      <c r="L218" s="28" t="s">
        <v>7110</v>
      </c>
      <c r="M218" s="28" t="s">
        <v>7112</v>
      </c>
      <c r="N218" s="28" t="s">
        <v>7070</v>
      </c>
      <c r="O218" s="28" t="s">
        <v>1252</v>
      </c>
      <c r="P218" s="28" t="s">
        <v>7119</v>
      </c>
      <c r="Q218" s="41">
        <v>150</v>
      </c>
      <c r="R218" s="218">
        <v>150</v>
      </c>
      <c r="S218" s="218"/>
      <c r="T218" s="218"/>
      <c r="U218" s="29">
        <v>900</v>
      </c>
      <c r="V218" s="29">
        <v>0</v>
      </c>
      <c r="W218" s="29">
        <v>0</v>
      </c>
      <c r="X218" s="29">
        <v>0</v>
      </c>
      <c r="Y218" s="29">
        <v>150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900</v>
      </c>
      <c r="AF218" s="29">
        <v>0</v>
      </c>
      <c r="AG218" s="29">
        <v>0</v>
      </c>
      <c r="AH218" s="29">
        <v>0</v>
      </c>
      <c r="AI218" s="29">
        <v>0</v>
      </c>
      <c r="AJ218" s="29">
        <v>0</v>
      </c>
      <c r="AK218" s="29">
        <v>0</v>
      </c>
      <c r="AL218" s="29">
        <v>0</v>
      </c>
      <c r="AM218" s="29">
        <v>0</v>
      </c>
      <c r="AN218" s="29">
        <v>0</v>
      </c>
      <c r="AO218" s="29">
        <v>0</v>
      </c>
      <c r="AP218" s="29">
        <v>0</v>
      </c>
      <c r="AQ218" s="29">
        <v>0</v>
      </c>
      <c r="AR218" s="29">
        <v>0</v>
      </c>
      <c r="AS218" s="30">
        <v>150</v>
      </c>
      <c r="AT218" s="33">
        <v>0</v>
      </c>
      <c r="AU218" s="33">
        <v>150</v>
      </c>
      <c r="AV218" s="33">
        <v>0</v>
      </c>
      <c r="AW218" s="33">
        <v>0</v>
      </c>
      <c r="AX218" s="33">
        <v>0</v>
      </c>
      <c r="AY218" s="33">
        <v>0</v>
      </c>
      <c r="AZ218" s="173"/>
    </row>
    <row r="219" spans="1:52" ht="12.75" customHeight="1">
      <c r="A219" s="217">
        <v>218</v>
      </c>
      <c r="B219" s="47">
        <v>42402</v>
      </c>
      <c r="C219" s="47">
        <v>42402</v>
      </c>
      <c r="D219" s="32" t="s">
        <v>1312</v>
      </c>
      <c r="E219" s="28" t="s">
        <v>1250</v>
      </c>
      <c r="F219" s="28" t="s">
        <v>7265</v>
      </c>
      <c r="G219" s="49" t="s">
        <v>7127</v>
      </c>
      <c r="H219" s="245" t="str">
        <f>IF(G219&lt;&gt;"",LOOKUP(G219,Governorate,Data!$E$2:$E$19),"")</f>
        <v>IQ-G13</v>
      </c>
      <c r="I219" s="50" t="s">
        <v>7128</v>
      </c>
      <c r="J219" s="38" t="str">
        <f ca="1">IF(I219&lt;&gt;"",LOOKUP(I219,District2,Data!$P$2:$P$19),"")</f>
        <v>IQ-D076</v>
      </c>
      <c r="K219" s="58"/>
      <c r="L219" s="28" t="s">
        <v>7111</v>
      </c>
      <c r="M219" s="28" t="s">
        <v>7112</v>
      </c>
      <c r="N219" s="28" t="s">
        <v>7070</v>
      </c>
      <c r="O219" s="28" t="s">
        <v>1252</v>
      </c>
      <c r="P219" s="28" t="s">
        <v>7119</v>
      </c>
      <c r="Q219" s="29">
        <v>75</v>
      </c>
      <c r="R219" s="29">
        <v>75</v>
      </c>
      <c r="S219" s="218"/>
      <c r="T219" s="29"/>
      <c r="U219" s="29">
        <v>450</v>
      </c>
      <c r="V219" s="29">
        <v>0</v>
      </c>
      <c r="W219" s="29">
        <v>0</v>
      </c>
      <c r="X219" s="29">
        <v>75</v>
      </c>
      <c r="Y219" s="29">
        <v>75</v>
      </c>
      <c r="Z219" s="29">
        <v>225</v>
      </c>
      <c r="AA219" s="29">
        <v>0</v>
      </c>
      <c r="AB219" s="29">
        <v>0</v>
      </c>
      <c r="AC219" s="29">
        <v>0</v>
      </c>
      <c r="AD219" s="29">
        <v>0</v>
      </c>
      <c r="AE219" s="29">
        <v>0</v>
      </c>
      <c r="AF219" s="29">
        <v>0</v>
      </c>
      <c r="AG219" s="29">
        <v>75</v>
      </c>
      <c r="AH219" s="29">
        <v>0</v>
      </c>
      <c r="AI219" s="29">
        <v>0</v>
      </c>
      <c r="AJ219" s="29">
        <v>0</v>
      </c>
      <c r="AK219" s="29">
        <v>0</v>
      </c>
      <c r="AL219" s="29">
        <v>0</v>
      </c>
      <c r="AM219" s="29">
        <v>75</v>
      </c>
      <c r="AN219" s="29">
        <v>0</v>
      </c>
      <c r="AO219" s="29">
        <v>0</v>
      </c>
      <c r="AP219" s="29">
        <v>0</v>
      </c>
      <c r="AQ219" s="29">
        <v>0</v>
      </c>
      <c r="AR219" s="29">
        <v>0</v>
      </c>
      <c r="AS219" s="30">
        <v>0</v>
      </c>
      <c r="AT219" s="33">
        <v>75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173"/>
    </row>
    <row r="220" spans="1:52" ht="12.75" customHeight="1">
      <c r="A220" s="217">
        <v>219</v>
      </c>
      <c r="B220" s="47">
        <v>42402</v>
      </c>
      <c r="C220" s="47">
        <v>42402</v>
      </c>
      <c r="D220" s="32" t="s">
        <v>1312</v>
      </c>
      <c r="E220" s="28" t="s">
        <v>1250</v>
      </c>
      <c r="F220" s="28" t="s">
        <v>7265</v>
      </c>
      <c r="G220" s="49" t="s">
        <v>7127</v>
      </c>
      <c r="H220" s="245" t="str">
        <f>IF(G220&lt;&gt;"",LOOKUP(G220,Governorate,Data!$E$2:$E$19),"")</f>
        <v>IQ-G13</v>
      </c>
      <c r="I220" s="50" t="s">
        <v>7128</v>
      </c>
      <c r="J220" s="38" t="str">
        <f ca="1">IF(I220&lt;&gt;"",LOOKUP(I220,District2,Data!$P$2:$P$19),"")</f>
        <v>IQ-D076</v>
      </c>
      <c r="K220" s="58"/>
      <c r="L220" s="28" t="s">
        <v>7111</v>
      </c>
      <c r="M220" s="28" t="s">
        <v>7112</v>
      </c>
      <c r="N220" s="28" t="s">
        <v>7070</v>
      </c>
      <c r="O220" s="28" t="s">
        <v>1252</v>
      </c>
      <c r="P220" s="28" t="s">
        <v>7119</v>
      </c>
      <c r="Q220" s="29">
        <v>50</v>
      </c>
      <c r="R220" s="29">
        <v>50</v>
      </c>
      <c r="S220" s="218"/>
      <c r="T220" s="29"/>
      <c r="U220" s="29">
        <v>900</v>
      </c>
      <c r="V220" s="29">
        <v>0</v>
      </c>
      <c r="W220" s="29">
        <v>0</v>
      </c>
      <c r="X220" s="29">
        <v>50</v>
      </c>
      <c r="Y220" s="29">
        <v>50</v>
      </c>
      <c r="Z220" s="29">
        <v>150</v>
      </c>
      <c r="AA220" s="29">
        <v>0</v>
      </c>
      <c r="AB220" s="29">
        <v>0</v>
      </c>
      <c r="AC220" s="29">
        <v>0</v>
      </c>
      <c r="AD220" s="29">
        <v>0</v>
      </c>
      <c r="AE220" s="29">
        <v>0</v>
      </c>
      <c r="AF220" s="29">
        <v>0</v>
      </c>
      <c r="AG220" s="29">
        <v>50</v>
      </c>
      <c r="AH220" s="29">
        <v>0</v>
      </c>
      <c r="AI220" s="29">
        <v>0</v>
      </c>
      <c r="AJ220" s="29">
        <v>0</v>
      </c>
      <c r="AK220" s="29">
        <v>0</v>
      </c>
      <c r="AL220" s="29">
        <v>0</v>
      </c>
      <c r="AM220" s="29">
        <v>50</v>
      </c>
      <c r="AN220" s="29">
        <v>0</v>
      </c>
      <c r="AO220" s="29">
        <v>0</v>
      </c>
      <c r="AP220" s="29">
        <v>0</v>
      </c>
      <c r="AQ220" s="29">
        <v>0</v>
      </c>
      <c r="AR220" s="29">
        <v>0</v>
      </c>
      <c r="AS220" s="30">
        <v>0</v>
      </c>
      <c r="AT220" s="33">
        <v>50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173"/>
    </row>
    <row r="221" spans="1:52" ht="12.75" customHeight="1">
      <c r="A221" s="217">
        <v>220</v>
      </c>
      <c r="B221" s="47">
        <v>42402</v>
      </c>
      <c r="C221" s="47">
        <v>42402</v>
      </c>
      <c r="D221" s="32" t="s">
        <v>1312</v>
      </c>
      <c r="E221" s="28" t="s">
        <v>1250</v>
      </c>
      <c r="F221" s="28" t="s">
        <v>1300</v>
      </c>
      <c r="G221" s="49" t="s">
        <v>7136</v>
      </c>
      <c r="H221" s="245" t="str">
        <f>IF(G221&lt;&gt;"",LOOKUP(G221,Governorate,Data!$E$2:$E$19),"")</f>
        <v>IQ-G08</v>
      </c>
      <c r="I221" s="50" t="s">
        <v>7216</v>
      </c>
      <c r="J221" s="38" t="str">
        <f ca="1">IF(I221&lt;&gt;"",LOOKUP(I221,District2,Data!$P$2:$P$19),"")</f>
        <v>IQ-D053</v>
      </c>
      <c r="K221" s="58"/>
      <c r="L221" s="28" t="s">
        <v>7110</v>
      </c>
      <c r="M221" s="28" t="s">
        <v>7114</v>
      </c>
      <c r="N221" s="28" t="s">
        <v>7070</v>
      </c>
      <c r="O221" s="28" t="s">
        <v>1252</v>
      </c>
      <c r="P221" s="28" t="s">
        <v>7119</v>
      </c>
      <c r="Q221" s="35">
        <v>538</v>
      </c>
      <c r="R221" s="35"/>
      <c r="S221" s="218"/>
      <c r="T221" s="29"/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29">
        <v>0</v>
      </c>
      <c r="AG221" s="29">
        <v>0</v>
      </c>
      <c r="AH221" s="29">
        <v>0</v>
      </c>
      <c r="AI221" s="29">
        <v>0</v>
      </c>
      <c r="AJ221" s="29">
        <v>0</v>
      </c>
      <c r="AK221" s="29">
        <v>0</v>
      </c>
      <c r="AL221" s="29">
        <v>0</v>
      </c>
      <c r="AM221" s="29">
        <v>0</v>
      </c>
      <c r="AN221" s="29">
        <v>0</v>
      </c>
      <c r="AO221" s="29">
        <v>0</v>
      </c>
      <c r="AP221" s="29">
        <v>0</v>
      </c>
      <c r="AQ221" s="29">
        <v>0</v>
      </c>
      <c r="AR221" s="29">
        <v>0</v>
      </c>
      <c r="AS221" s="30">
        <v>0</v>
      </c>
      <c r="AT221" s="33">
        <v>538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173"/>
    </row>
    <row r="222" spans="1:52" ht="12.75" customHeight="1">
      <c r="A222" s="217">
        <v>221</v>
      </c>
      <c r="B222" s="27">
        <v>42399</v>
      </c>
      <c r="C222" s="27">
        <v>42402</v>
      </c>
      <c r="D222" s="32" t="s">
        <v>1259</v>
      </c>
      <c r="E222" s="28" t="s">
        <v>1249</v>
      </c>
      <c r="F222" s="28" t="s">
        <v>1259</v>
      </c>
      <c r="G222" s="28" t="s">
        <v>7136</v>
      </c>
      <c r="H222" s="245" t="str">
        <f>IF(G222&lt;&gt;"",LOOKUP(G222,Governorate,Data!$E$2:$E$19),"")</f>
        <v>IQ-G08</v>
      </c>
      <c r="I222" s="98" t="s">
        <v>7220</v>
      </c>
      <c r="J222" s="38" t="str">
        <f ca="1">IF(I222&lt;&gt;"",LOOKUP(I222,District2,Data!$P$2:$P$19),"")</f>
        <v>IQ-D051</v>
      </c>
      <c r="K222" s="58" t="s">
        <v>7621</v>
      </c>
      <c r="L222" s="28" t="s">
        <v>7111</v>
      </c>
      <c r="M222" s="157" t="s">
        <v>7361</v>
      </c>
      <c r="N222" s="28" t="s">
        <v>7070</v>
      </c>
      <c r="O222" s="28" t="s">
        <v>1252</v>
      </c>
      <c r="P222" s="28" t="s">
        <v>7119</v>
      </c>
      <c r="Q222" s="35">
        <v>2621</v>
      </c>
      <c r="R222" s="35"/>
      <c r="S222" s="29"/>
      <c r="T222" s="29"/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0</v>
      </c>
      <c r="AF222" s="29">
        <v>0</v>
      </c>
      <c r="AG222" s="29">
        <v>0</v>
      </c>
      <c r="AH222" s="29">
        <v>0</v>
      </c>
      <c r="AI222" s="29">
        <v>0</v>
      </c>
      <c r="AJ222" s="29">
        <v>0</v>
      </c>
      <c r="AK222" s="29">
        <v>0</v>
      </c>
      <c r="AL222" s="29">
        <v>0</v>
      </c>
      <c r="AM222" s="29">
        <v>0</v>
      </c>
      <c r="AN222" s="29">
        <v>0</v>
      </c>
      <c r="AO222" s="29">
        <v>0</v>
      </c>
      <c r="AP222" s="29">
        <v>0</v>
      </c>
      <c r="AQ222" s="29">
        <v>0</v>
      </c>
      <c r="AR222" s="29">
        <v>0</v>
      </c>
      <c r="AS222" s="30">
        <v>0</v>
      </c>
      <c r="AT222" s="30">
        <v>0</v>
      </c>
      <c r="AU222" s="30">
        <v>0</v>
      </c>
      <c r="AV222" s="30">
        <v>4035</v>
      </c>
      <c r="AW222" s="30">
        <v>3146</v>
      </c>
      <c r="AX222" s="30">
        <v>106</v>
      </c>
      <c r="AY222" s="30">
        <v>0</v>
      </c>
      <c r="AZ222" s="171"/>
    </row>
    <row r="223" spans="1:52" ht="12.75" customHeight="1">
      <c r="A223" s="217">
        <v>222</v>
      </c>
      <c r="B223" s="27">
        <v>42402</v>
      </c>
      <c r="C223" s="27">
        <v>42402</v>
      </c>
      <c r="D223" s="32" t="s">
        <v>1259</v>
      </c>
      <c r="E223" s="28" t="s">
        <v>1249</v>
      </c>
      <c r="F223" s="28" t="s">
        <v>1259</v>
      </c>
      <c r="G223" s="28" t="s">
        <v>7136</v>
      </c>
      <c r="H223" s="245" t="str">
        <f>IF(G223&lt;&gt;"",LOOKUP(G223,Governorate,Data!$E$2:$E$19),"")</f>
        <v>IQ-G08</v>
      </c>
      <c r="I223" s="98" t="s">
        <v>7220</v>
      </c>
      <c r="J223" s="38" t="str">
        <f ca="1">IF(I223&lt;&gt;"",LOOKUP(I223,District2,Data!$P$2:$P$19),"")</f>
        <v>IQ-D051</v>
      </c>
      <c r="K223" s="58" t="s">
        <v>559</v>
      </c>
      <c r="L223" s="28" t="s">
        <v>7110</v>
      </c>
      <c r="M223" s="157" t="s">
        <v>7361</v>
      </c>
      <c r="N223" s="28" t="s">
        <v>7070</v>
      </c>
      <c r="O223" s="28" t="s">
        <v>1252</v>
      </c>
      <c r="P223" s="28" t="s">
        <v>7119</v>
      </c>
      <c r="Q223" s="35">
        <v>430</v>
      </c>
      <c r="R223" s="35"/>
      <c r="S223" s="29"/>
      <c r="T223" s="29"/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29">
        <v>0</v>
      </c>
      <c r="AG223" s="29">
        <v>0</v>
      </c>
      <c r="AH223" s="29">
        <v>0</v>
      </c>
      <c r="AI223" s="29">
        <v>0</v>
      </c>
      <c r="AJ223" s="29">
        <v>0</v>
      </c>
      <c r="AK223" s="29">
        <v>0</v>
      </c>
      <c r="AL223" s="29">
        <v>0</v>
      </c>
      <c r="AM223" s="29">
        <v>0</v>
      </c>
      <c r="AN223" s="29">
        <v>0</v>
      </c>
      <c r="AO223" s="29">
        <v>0</v>
      </c>
      <c r="AP223" s="29">
        <v>0</v>
      </c>
      <c r="AQ223" s="29">
        <v>0</v>
      </c>
      <c r="AR223" s="29">
        <v>0</v>
      </c>
      <c r="AS223" s="30">
        <v>0</v>
      </c>
      <c r="AT223" s="30">
        <v>0</v>
      </c>
      <c r="AU223" s="30">
        <v>0</v>
      </c>
      <c r="AV223" s="30">
        <v>782</v>
      </c>
      <c r="AW223" s="30">
        <v>547</v>
      </c>
      <c r="AX223" s="30">
        <v>1</v>
      </c>
      <c r="AY223" s="30">
        <v>0</v>
      </c>
      <c r="AZ223" s="171"/>
    </row>
    <row r="224" spans="1:52" ht="12.75" customHeight="1">
      <c r="A224" s="217">
        <v>223</v>
      </c>
      <c r="B224" s="27">
        <v>42402</v>
      </c>
      <c r="C224" s="27">
        <v>42402</v>
      </c>
      <c r="D224" s="32" t="s">
        <v>1259</v>
      </c>
      <c r="E224" s="28" t="s">
        <v>1249</v>
      </c>
      <c r="F224" s="28" t="s">
        <v>1259</v>
      </c>
      <c r="G224" s="28" t="s">
        <v>7136</v>
      </c>
      <c r="H224" s="245" t="str">
        <f>IF(G224&lt;&gt;"",LOOKUP(G224,Governorate,Data!$E$2:$E$19),"")</f>
        <v>IQ-G08</v>
      </c>
      <c r="I224" s="98"/>
      <c r="J224" s="38" t="str">
        <f>IF(I224&lt;&gt;"",LOOKUP(I224,District2,Data!$P$2:$P$19),"")</f>
        <v/>
      </c>
      <c r="K224" s="58" t="s">
        <v>1176</v>
      </c>
      <c r="L224" s="28" t="s">
        <v>7111</v>
      </c>
      <c r="M224" s="157" t="s">
        <v>7361</v>
      </c>
      <c r="N224" s="28" t="s">
        <v>7070</v>
      </c>
      <c r="O224" s="28" t="s">
        <v>1252</v>
      </c>
      <c r="P224" s="28" t="s">
        <v>7119</v>
      </c>
      <c r="Q224" s="35">
        <v>27</v>
      </c>
      <c r="R224" s="35"/>
      <c r="S224" s="29"/>
      <c r="T224" s="29"/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29">
        <v>0</v>
      </c>
      <c r="AG224" s="29">
        <v>0</v>
      </c>
      <c r="AH224" s="29">
        <v>0</v>
      </c>
      <c r="AI224" s="29">
        <v>0</v>
      </c>
      <c r="AJ224" s="29">
        <v>0</v>
      </c>
      <c r="AK224" s="29">
        <v>0</v>
      </c>
      <c r="AL224" s="29">
        <v>0</v>
      </c>
      <c r="AM224" s="29">
        <v>0</v>
      </c>
      <c r="AN224" s="29">
        <v>0</v>
      </c>
      <c r="AO224" s="29">
        <v>0</v>
      </c>
      <c r="AP224" s="29">
        <v>0</v>
      </c>
      <c r="AQ224" s="29">
        <v>0</v>
      </c>
      <c r="AR224" s="29">
        <v>0</v>
      </c>
      <c r="AS224" s="30">
        <v>0</v>
      </c>
      <c r="AT224" s="30">
        <v>0</v>
      </c>
      <c r="AU224" s="30">
        <v>0</v>
      </c>
      <c r="AV224" s="30">
        <v>35</v>
      </c>
      <c r="AW224" s="30">
        <v>39</v>
      </c>
      <c r="AX224" s="30">
        <v>1</v>
      </c>
      <c r="AY224" s="30">
        <v>0</v>
      </c>
      <c r="AZ224" s="171"/>
    </row>
    <row r="225" spans="1:52" ht="12.75" customHeight="1">
      <c r="A225" s="217">
        <v>224</v>
      </c>
      <c r="B225" s="47">
        <v>42403</v>
      </c>
      <c r="C225" s="47">
        <v>42403</v>
      </c>
      <c r="D225" s="32" t="s">
        <v>1282</v>
      </c>
      <c r="E225" s="28" t="s">
        <v>1250</v>
      </c>
      <c r="F225" s="28" t="s">
        <v>1282</v>
      </c>
      <c r="G225" s="49" t="s">
        <v>7136</v>
      </c>
      <c r="H225" s="245" t="str">
        <f>IF(G225&lt;&gt;"",LOOKUP(G225,Governorate,Data!$E$2:$E$19),"")</f>
        <v>IQ-G08</v>
      </c>
      <c r="I225" s="95" t="s">
        <v>7137</v>
      </c>
      <c r="J225" s="38" t="str">
        <f ca="1">IF(I225&lt;&gt;"",LOOKUP(I225,District2,Data!$P$2:$P$19),"")</f>
        <v>IQ-D049</v>
      </c>
      <c r="K225" s="58"/>
      <c r="L225" s="28" t="s">
        <v>7110</v>
      </c>
      <c r="M225" s="28" t="s">
        <v>7113</v>
      </c>
      <c r="N225" s="28" t="s">
        <v>7070</v>
      </c>
      <c r="O225" s="28" t="s">
        <v>1252</v>
      </c>
      <c r="P225" s="28" t="s">
        <v>7119</v>
      </c>
      <c r="Q225" s="41"/>
      <c r="R225" s="218"/>
      <c r="S225" s="39" t="s">
        <v>7189</v>
      </c>
      <c r="T225" s="218">
        <v>300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29">
        <v>0</v>
      </c>
      <c r="AG225" s="29">
        <v>0</v>
      </c>
      <c r="AH225" s="29">
        <v>0</v>
      </c>
      <c r="AI225" s="29">
        <v>0</v>
      </c>
      <c r="AJ225" s="29">
        <v>0</v>
      </c>
      <c r="AK225" s="29">
        <v>0</v>
      </c>
      <c r="AL225" s="29">
        <v>0</v>
      </c>
      <c r="AM225" s="29">
        <v>0</v>
      </c>
      <c r="AN225" s="29">
        <v>0</v>
      </c>
      <c r="AO225" s="29">
        <v>579900</v>
      </c>
      <c r="AP225" s="29">
        <v>0</v>
      </c>
      <c r="AQ225" s="29">
        <v>0</v>
      </c>
      <c r="AR225" s="29">
        <v>0</v>
      </c>
      <c r="AS225" s="30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173"/>
    </row>
    <row r="226" spans="1:52" ht="12.75" customHeight="1">
      <c r="A226" s="217">
        <v>225</v>
      </c>
      <c r="B226" s="47">
        <v>42403</v>
      </c>
      <c r="C226" s="47">
        <v>42403</v>
      </c>
      <c r="D226" s="32" t="s">
        <v>1282</v>
      </c>
      <c r="E226" s="28" t="s">
        <v>1250</v>
      </c>
      <c r="F226" s="28" t="s">
        <v>1282</v>
      </c>
      <c r="G226" s="49" t="s">
        <v>7135</v>
      </c>
      <c r="H226" s="245" t="str">
        <f>IF(G226&lt;&gt;"",LOOKUP(G226,Governorate,Data!$E$2:$E$19),"")</f>
        <v>IQ-G07</v>
      </c>
      <c r="I226" s="95" t="s">
        <v>7155</v>
      </c>
      <c r="J226" s="38" t="str">
        <f ca="1">IF(I226&lt;&gt;"",LOOKUP(I226,District2,Data!$P$2:$P$19),"")</f>
        <v>IQ-D044</v>
      </c>
      <c r="K226" s="58"/>
      <c r="L226" s="28" t="s">
        <v>7110</v>
      </c>
      <c r="M226" s="28" t="s">
        <v>7112</v>
      </c>
      <c r="N226" s="28" t="s">
        <v>7070</v>
      </c>
      <c r="O226" s="28" t="s">
        <v>1252</v>
      </c>
      <c r="P226" s="28" t="s">
        <v>7119</v>
      </c>
      <c r="Q226" s="41"/>
      <c r="R226" s="218"/>
      <c r="S226" s="39" t="s">
        <v>7189</v>
      </c>
      <c r="T226" s="218">
        <v>100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29">
        <v>0</v>
      </c>
      <c r="AG226" s="29">
        <v>0</v>
      </c>
      <c r="AH226" s="29">
        <v>0</v>
      </c>
      <c r="AI226" s="29">
        <v>0</v>
      </c>
      <c r="AJ226" s="29">
        <v>0</v>
      </c>
      <c r="AK226" s="29">
        <v>0</v>
      </c>
      <c r="AL226" s="29">
        <v>0</v>
      </c>
      <c r="AM226" s="29">
        <v>0</v>
      </c>
      <c r="AN226" s="29">
        <v>0</v>
      </c>
      <c r="AO226" s="29">
        <v>193300</v>
      </c>
      <c r="AP226" s="29">
        <v>0</v>
      </c>
      <c r="AQ226" s="29">
        <v>0</v>
      </c>
      <c r="AR226" s="29">
        <v>0</v>
      </c>
      <c r="AS226" s="30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173"/>
    </row>
    <row r="227" spans="1:52" ht="12.75" customHeight="1">
      <c r="A227" s="217">
        <v>226</v>
      </c>
      <c r="B227" s="47">
        <v>42403</v>
      </c>
      <c r="C227" s="47">
        <v>42403</v>
      </c>
      <c r="D227" s="32" t="s">
        <v>1282</v>
      </c>
      <c r="E227" s="28" t="s">
        <v>1250</v>
      </c>
      <c r="F227" s="28" t="s">
        <v>1282</v>
      </c>
      <c r="G227" s="49" t="s">
        <v>7140</v>
      </c>
      <c r="H227" s="245" t="str">
        <f>IF(G227&lt;&gt;"",LOOKUP(G227,Governorate,Data!$E$2:$E$19),"")</f>
        <v>IQ-G01</v>
      </c>
      <c r="I227" s="95" t="s">
        <v>7147</v>
      </c>
      <c r="J227" s="38" t="str">
        <f ca="1">IF(I227&lt;&gt;"",LOOKUP(I227,District2,Data!$P$2:$P$19),"")</f>
        <v>IQ-D002</v>
      </c>
      <c r="K227" s="58"/>
      <c r="L227" s="28" t="s">
        <v>7110</v>
      </c>
      <c r="M227" s="28" t="s">
        <v>7112</v>
      </c>
      <c r="N227" s="28" t="s">
        <v>7070</v>
      </c>
      <c r="O227" s="28" t="s">
        <v>1252</v>
      </c>
      <c r="P227" s="28" t="s">
        <v>7119</v>
      </c>
      <c r="Q227" s="41"/>
      <c r="R227" s="218"/>
      <c r="S227" s="39" t="s">
        <v>7189</v>
      </c>
      <c r="T227" s="218">
        <v>200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29">
        <v>0</v>
      </c>
      <c r="AG227" s="29">
        <v>0</v>
      </c>
      <c r="AH227" s="29">
        <v>0</v>
      </c>
      <c r="AI227" s="29">
        <v>0</v>
      </c>
      <c r="AJ227" s="29">
        <v>0</v>
      </c>
      <c r="AK227" s="29">
        <v>0</v>
      </c>
      <c r="AL227" s="29">
        <v>0</v>
      </c>
      <c r="AM227" s="29">
        <v>0</v>
      </c>
      <c r="AN227" s="29">
        <v>0</v>
      </c>
      <c r="AO227" s="29">
        <v>386600</v>
      </c>
      <c r="AP227" s="29">
        <v>0</v>
      </c>
      <c r="AQ227" s="29">
        <v>0</v>
      </c>
      <c r="AR227" s="29">
        <v>0</v>
      </c>
      <c r="AS227" s="30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173"/>
    </row>
    <row r="228" spans="1:52" ht="12.75" customHeight="1">
      <c r="A228" s="217">
        <v>227</v>
      </c>
      <c r="B228" s="47">
        <v>42403</v>
      </c>
      <c r="C228" s="47">
        <v>42403</v>
      </c>
      <c r="D228" s="32" t="s">
        <v>1282</v>
      </c>
      <c r="E228" s="28" t="s">
        <v>1250</v>
      </c>
      <c r="F228" s="28" t="s">
        <v>1282</v>
      </c>
      <c r="G228" s="49" t="s">
        <v>7136</v>
      </c>
      <c r="H228" s="245" t="str">
        <f>IF(G228&lt;&gt;"",LOOKUP(G228,Governorate,Data!$E$2:$E$19),"")</f>
        <v>IQ-G08</v>
      </c>
      <c r="I228" s="95" t="s">
        <v>7137</v>
      </c>
      <c r="J228" s="38" t="str">
        <f ca="1">IF(I228&lt;&gt;"",LOOKUP(I228,District2,Data!$P$2:$P$19),"")</f>
        <v>IQ-D049</v>
      </c>
      <c r="K228" s="58"/>
      <c r="L228" s="28" t="s">
        <v>7110</v>
      </c>
      <c r="M228" s="28" t="s">
        <v>7113</v>
      </c>
      <c r="N228" s="28" t="s">
        <v>7070</v>
      </c>
      <c r="O228" s="28" t="s">
        <v>1252</v>
      </c>
      <c r="P228" s="28" t="s">
        <v>7119</v>
      </c>
      <c r="Q228" s="41"/>
      <c r="R228" s="218"/>
      <c r="S228" s="39" t="s">
        <v>7189</v>
      </c>
      <c r="T228" s="218">
        <v>400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29">
        <v>0</v>
      </c>
      <c r="AG228" s="29">
        <v>0</v>
      </c>
      <c r="AH228" s="29">
        <v>0</v>
      </c>
      <c r="AI228" s="29">
        <v>0</v>
      </c>
      <c r="AJ228" s="29">
        <v>0</v>
      </c>
      <c r="AK228" s="29">
        <v>0</v>
      </c>
      <c r="AL228" s="29">
        <v>0</v>
      </c>
      <c r="AM228" s="29">
        <v>0</v>
      </c>
      <c r="AN228" s="29">
        <v>0</v>
      </c>
      <c r="AO228" s="29">
        <v>773200</v>
      </c>
      <c r="AP228" s="29">
        <v>0</v>
      </c>
      <c r="AQ228" s="29">
        <v>0</v>
      </c>
      <c r="AR228" s="29">
        <v>0</v>
      </c>
      <c r="AS228" s="30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173"/>
    </row>
    <row r="229" spans="1:52" ht="12.75" customHeight="1">
      <c r="A229" s="217">
        <v>228</v>
      </c>
      <c r="B229" s="47">
        <v>42403</v>
      </c>
      <c r="C229" s="47">
        <v>42403</v>
      </c>
      <c r="D229" s="32" t="s">
        <v>1282</v>
      </c>
      <c r="E229" s="28" t="s">
        <v>1250</v>
      </c>
      <c r="F229" s="28" t="s">
        <v>1282</v>
      </c>
      <c r="G229" s="49" t="s">
        <v>7136</v>
      </c>
      <c r="H229" s="245" t="str">
        <f>IF(G229&lt;&gt;"",LOOKUP(G229,Governorate,Data!$E$2:$E$19),"")</f>
        <v>IQ-G08</v>
      </c>
      <c r="I229" s="95" t="s">
        <v>7137</v>
      </c>
      <c r="J229" s="38" t="str">
        <f ca="1">IF(I229&lt;&gt;"",LOOKUP(I229,District2,Data!$P$2:$P$19),"")</f>
        <v>IQ-D049</v>
      </c>
      <c r="K229" s="58"/>
      <c r="L229" s="28" t="s">
        <v>7110</v>
      </c>
      <c r="M229" s="28" t="s">
        <v>7113</v>
      </c>
      <c r="N229" s="28" t="s">
        <v>7070</v>
      </c>
      <c r="O229" s="28" t="s">
        <v>1252</v>
      </c>
      <c r="P229" s="28" t="s">
        <v>7119</v>
      </c>
      <c r="Q229" s="41"/>
      <c r="R229" s="218"/>
      <c r="S229" s="39" t="s">
        <v>7189</v>
      </c>
      <c r="T229" s="218">
        <v>250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29">
        <v>0</v>
      </c>
      <c r="AG229" s="29">
        <v>0</v>
      </c>
      <c r="AH229" s="29">
        <v>0</v>
      </c>
      <c r="AI229" s="29">
        <v>0</v>
      </c>
      <c r="AJ229" s="29">
        <v>0</v>
      </c>
      <c r="AK229" s="29">
        <v>0</v>
      </c>
      <c r="AL229" s="29">
        <v>0</v>
      </c>
      <c r="AM229" s="29">
        <v>0</v>
      </c>
      <c r="AN229" s="29">
        <v>0</v>
      </c>
      <c r="AO229" s="29">
        <v>483250</v>
      </c>
      <c r="AP229" s="29">
        <v>0</v>
      </c>
      <c r="AQ229" s="29">
        <v>0</v>
      </c>
      <c r="AR229" s="29">
        <v>0</v>
      </c>
      <c r="AS229" s="30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173"/>
    </row>
    <row r="230" spans="1:52" ht="12.75" customHeight="1">
      <c r="A230" s="217">
        <v>229</v>
      </c>
      <c r="B230" s="47">
        <v>42403</v>
      </c>
      <c r="C230" s="47">
        <v>42403</v>
      </c>
      <c r="D230" s="32" t="s">
        <v>1282</v>
      </c>
      <c r="E230" s="28" t="s">
        <v>1250</v>
      </c>
      <c r="F230" s="28" t="s">
        <v>1282</v>
      </c>
      <c r="G230" s="49" t="s">
        <v>7136</v>
      </c>
      <c r="H230" s="245" t="str">
        <f>IF(G230&lt;&gt;"",LOOKUP(G230,Governorate,Data!$E$2:$E$19),"")</f>
        <v>IQ-G08</v>
      </c>
      <c r="I230" s="95" t="s">
        <v>7137</v>
      </c>
      <c r="J230" s="38" t="str">
        <f ca="1">IF(I230&lt;&gt;"",LOOKUP(I230,District2,Data!$P$2:$P$19),"")</f>
        <v>IQ-D049</v>
      </c>
      <c r="K230" s="58"/>
      <c r="L230" s="28" t="s">
        <v>7110</v>
      </c>
      <c r="M230" s="28" t="s">
        <v>7113</v>
      </c>
      <c r="N230" s="28" t="s">
        <v>7070</v>
      </c>
      <c r="O230" s="28" t="s">
        <v>1252</v>
      </c>
      <c r="P230" s="28" t="s">
        <v>7119</v>
      </c>
      <c r="Q230" s="41"/>
      <c r="R230" s="218"/>
      <c r="S230" s="39" t="s">
        <v>7189</v>
      </c>
      <c r="T230" s="218">
        <v>400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29">
        <v>0</v>
      </c>
      <c r="AG230" s="29">
        <v>0</v>
      </c>
      <c r="AH230" s="29">
        <v>0</v>
      </c>
      <c r="AI230" s="29">
        <v>0</v>
      </c>
      <c r="AJ230" s="29">
        <v>0</v>
      </c>
      <c r="AK230" s="29">
        <v>0</v>
      </c>
      <c r="AL230" s="29">
        <v>0</v>
      </c>
      <c r="AM230" s="29">
        <v>0</v>
      </c>
      <c r="AN230" s="29">
        <v>0</v>
      </c>
      <c r="AO230" s="29">
        <v>773200</v>
      </c>
      <c r="AP230" s="29">
        <v>0</v>
      </c>
      <c r="AQ230" s="29">
        <v>0</v>
      </c>
      <c r="AR230" s="29">
        <v>0</v>
      </c>
      <c r="AS230" s="30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173"/>
    </row>
    <row r="231" spans="1:52" ht="12.75" customHeight="1">
      <c r="A231" s="217">
        <v>230</v>
      </c>
      <c r="B231" s="47">
        <v>42403</v>
      </c>
      <c r="C231" s="47">
        <v>42403</v>
      </c>
      <c r="D231" s="32" t="s">
        <v>1282</v>
      </c>
      <c r="E231" s="28" t="s">
        <v>1250</v>
      </c>
      <c r="F231" s="28" t="s">
        <v>1282</v>
      </c>
      <c r="G231" s="49" t="s">
        <v>7140</v>
      </c>
      <c r="H231" s="245" t="str">
        <f>IF(G231&lt;&gt;"",LOOKUP(G231,Governorate,Data!$E$2:$E$19),"")</f>
        <v>IQ-G01</v>
      </c>
      <c r="I231" s="95" t="s">
        <v>7147</v>
      </c>
      <c r="J231" s="38" t="str">
        <f ca="1">IF(I231&lt;&gt;"",LOOKUP(I231,District2,Data!$P$2:$P$19),"")</f>
        <v>IQ-D002</v>
      </c>
      <c r="K231" s="58"/>
      <c r="L231" s="28" t="s">
        <v>7110</v>
      </c>
      <c r="M231" s="28" t="s">
        <v>7113</v>
      </c>
      <c r="N231" s="28" t="s">
        <v>7070</v>
      </c>
      <c r="O231" s="28" t="s">
        <v>1252</v>
      </c>
      <c r="P231" s="28" t="s">
        <v>7119</v>
      </c>
      <c r="Q231" s="41"/>
      <c r="R231" s="218"/>
      <c r="S231" s="39" t="s">
        <v>7189</v>
      </c>
      <c r="T231" s="218">
        <v>200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29">
        <v>0</v>
      </c>
      <c r="AG231" s="29">
        <v>0</v>
      </c>
      <c r="AH231" s="29">
        <v>0</v>
      </c>
      <c r="AI231" s="29">
        <v>0</v>
      </c>
      <c r="AJ231" s="29">
        <v>0</v>
      </c>
      <c r="AK231" s="29">
        <v>0</v>
      </c>
      <c r="AL231" s="29">
        <v>0</v>
      </c>
      <c r="AM231" s="29">
        <v>0</v>
      </c>
      <c r="AN231" s="29">
        <v>0</v>
      </c>
      <c r="AO231" s="29">
        <v>386600</v>
      </c>
      <c r="AP231" s="29">
        <v>0</v>
      </c>
      <c r="AQ231" s="29">
        <v>0</v>
      </c>
      <c r="AR231" s="29">
        <v>0</v>
      </c>
      <c r="AS231" s="30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173"/>
    </row>
    <row r="232" spans="1:52" ht="12.75" customHeight="1">
      <c r="A232" s="217">
        <v>231</v>
      </c>
      <c r="B232" s="47">
        <v>42403</v>
      </c>
      <c r="C232" s="47">
        <v>42403</v>
      </c>
      <c r="D232" s="32" t="s">
        <v>1282</v>
      </c>
      <c r="E232" s="28" t="s">
        <v>1250</v>
      </c>
      <c r="F232" s="28" t="s">
        <v>1282</v>
      </c>
      <c r="G232" s="49" t="s">
        <v>7141</v>
      </c>
      <c r="H232" s="245" t="str">
        <f>IF(G232&lt;&gt;"",LOOKUP(G232,Governorate,Data!$E$2:$E$19),"")</f>
        <v>IQ-G12</v>
      </c>
      <c r="I232" s="95" t="s">
        <v>7142</v>
      </c>
      <c r="J232" s="38" t="str">
        <f ca="1">IF(I232&lt;&gt;"",LOOKUP(I232,District2,Data!$P$2:$P$19),"")</f>
        <v>IQ-D072</v>
      </c>
      <c r="K232" s="58"/>
      <c r="L232" s="28" t="s">
        <v>7110</v>
      </c>
      <c r="M232" s="28" t="s">
        <v>7112</v>
      </c>
      <c r="N232" s="28" t="s">
        <v>7070</v>
      </c>
      <c r="O232" s="28" t="s">
        <v>1252</v>
      </c>
      <c r="P232" s="28" t="s">
        <v>7119</v>
      </c>
      <c r="Q232" s="41">
        <v>100</v>
      </c>
      <c r="R232" s="218">
        <v>100</v>
      </c>
      <c r="S232" s="218"/>
      <c r="T232" s="29"/>
      <c r="U232" s="29">
        <v>600</v>
      </c>
      <c r="V232" s="29">
        <v>0</v>
      </c>
      <c r="W232" s="29">
        <v>0</v>
      </c>
      <c r="X232" s="29">
        <v>0</v>
      </c>
      <c r="Y232" s="29">
        <v>100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v>600</v>
      </c>
      <c r="AF232" s="29">
        <v>0</v>
      </c>
      <c r="AG232" s="29">
        <v>0</v>
      </c>
      <c r="AH232" s="29">
        <v>0</v>
      </c>
      <c r="AI232" s="29">
        <v>0</v>
      </c>
      <c r="AJ232" s="29">
        <v>0</v>
      </c>
      <c r="AK232" s="29">
        <v>0</v>
      </c>
      <c r="AL232" s="29">
        <v>0</v>
      </c>
      <c r="AM232" s="29">
        <v>0</v>
      </c>
      <c r="AN232" s="29">
        <v>0</v>
      </c>
      <c r="AO232" s="29">
        <v>0</v>
      </c>
      <c r="AP232" s="29">
        <v>0</v>
      </c>
      <c r="AQ232" s="29">
        <v>0</v>
      </c>
      <c r="AR232" s="29">
        <v>0</v>
      </c>
      <c r="AS232" s="30">
        <v>100</v>
      </c>
      <c r="AT232" s="33">
        <v>0</v>
      </c>
      <c r="AU232" s="33">
        <v>100</v>
      </c>
      <c r="AV232" s="33">
        <v>0</v>
      </c>
      <c r="AW232" s="33">
        <v>0</v>
      </c>
      <c r="AX232" s="33">
        <v>0</v>
      </c>
      <c r="AY232" s="33">
        <v>0</v>
      </c>
      <c r="AZ232" s="173"/>
    </row>
    <row r="233" spans="1:52" ht="12.75" customHeight="1">
      <c r="A233" s="217">
        <v>232</v>
      </c>
      <c r="B233" s="47">
        <v>42403</v>
      </c>
      <c r="C233" s="47">
        <v>42403</v>
      </c>
      <c r="D233" s="32" t="s">
        <v>1282</v>
      </c>
      <c r="E233" s="28" t="s">
        <v>1250</v>
      </c>
      <c r="F233" s="28" t="s">
        <v>1282</v>
      </c>
      <c r="G233" s="49" t="s">
        <v>7127</v>
      </c>
      <c r="H233" s="245" t="str">
        <f>IF(G233&lt;&gt;"",LOOKUP(G233,Governorate,Data!$E$2:$E$19),"")</f>
        <v>IQ-G13</v>
      </c>
      <c r="I233" s="95" t="s">
        <v>7128</v>
      </c>
      <c r="J233" s="38" t="str">
        <f ca="1">IF(I233&lt;&gt;"",LOOKUP(I233,District2,Data!$P$2:$P$19),"")</f>
        <v>IQ-D076</v>
      </c>
      <c r="K233" s="58"/>
      <c r="L233" s="28" t="s">
        <v>7110</v>
      </c>
      <c r="M233" s="28" t="s">
        <v>7112</v>
      </c>
      <c r="N233" s="28" t="s">
        <v>7070</v>
      </c>
      <c r="O233" s="28" t="s">
        <v>1252</v>
      </c>
      <c r="P233" s="28" t="s">
        <v>7119</v>
      </c>
      <c r="Q233" s="41">
        <v>300</v>
      </c>
      <c r="R233" s="218">
        <v>300</v>
      </c>
      <c r="S233" s="218"/>
      <c r="T233" s="29"/>
      <c r="U233" s="29">
        <v>1800</v>
      </c>
      <c r="V233" s="29">
        <v>0</v>
      </c>
      <c r="W233" s="29">
        <v>0</v>
      </c>
      <c r="X233" s="29">
        <v>0</v>
      </c>
      <c r="Y233" s="29">
        <v>300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1800</v>
      </c>
      <c r="AF233" s="29">
        <v>0</v>
      </c>
      <c r="AG233" s="29">
        <v>0</v>
      </c>
      <c r="AH233" s="29">
        <v>0</v>
      </c>
      <c r="AI233" s="29">
        <v>0</v>
      </c>
      <c r="AJ233" s="29">
        <v>0</v>
      </c>
      <c r="AK233" s="29">
        <v>0</v>
      </c>
      <c r="AL233" s="29">
        <v>0</v>
      </c>
      <c r="AM233" s="29">
        <v>0</v>
      </c>
      <c r="AN233" s="29">
        <v>0</v>
      </c>
      <c r="AO233" s="29">
        <v>0</v>
      </c>
      <c r="AP233" s="29">
        <v>0</v>
      </c>
      <c r="AQ233" s="29">
        <v>0</v>
      </c>
      <c r="AR233" s="29">
        <v>0</v>
      </c>
      <c r="AS233" s="30">
        <v>300</v>
      </c>
      <c r="AT233" s="33">
        <v>0</v>
      </c>
      <c r="AU233" s="33">
        <v>300</v>
      </c>
      <c r="AV233" s="33">
        <v>0</v>
      </c>
      <c r="AW233" s="33">
        <v>0</v>
      </c>
      <c r="AX233" s="33">
        <v>0</v>
      </c>
      <c r="AY233" s="33">
        <v>0</v>
      </c>
      <c r="AZ233" s="173"/>
    </row>
    <row r="234" spans="1:52" ht="12.75" customHeight="1">
      <c r="A234" s="217">
        <v>233</v>
      </c>
      <c r="B234" s="47">
        <v>42403</v>
      </c>
      <c r="C234" s="47">
        <v>42403</v>
      </c>
      <c r="D234" s="32" t="s">
        <v>1282</v>
      </c>
      <c r="E234" s="28" t="s">
        <v>1250</v>
      </c>
      <c r="F234" s="28" t="s">
        <v>1282</v>
      </c>
      <c r="G234" s="49" t="s">
        <v>7145</v>
      </c>
      <c r="H234" s="245" t="str">
        <f>IF(G234&lt;&gt;"",LOOKUP(G234,Governorate,Data!$E$2:$E$19),"")</f>
        <v>IQ-G16</v>
      </c>
      <c r="I234" s="95" t="s">
        <v>7146</v>
      </c>
      <c r="J234" s="38" t="str">
        <f ca="1">IF(I234&lt;&gt;"",LOOKUP(I234,District2,Data!$P$2:$P$19),"")</f>
        <v>IQ-D095</v>
      </c>
      <c r="K234" s="58"/>
      <c r="L234" s="28" t="s">
        <v>7110</v>
      </c>
      <c r="M234" s="28" t="s">
        <v>7112</v>
      </c>
      <c r="N234" s="28" t="s">
        <v>7070</v>
      </c>
      <c r="O234" s="28" t="s">
        <v>1252</v>
      </c>
      <c r="P234" s="28" t="s">
        <v>7119</v>
      </c>
      <c r="Q234" s="41">
        <v>100</v>
      </c>
      <c r="R234" s="218">
        <v>100</v>
      </c>
      <c r="S234" s="218"/>
      <c r="T234" s="29"/>
      <c r="U234" s="29">
        <v>600</v>
      </c>
      <c r="V234" s="29">
        <v>0</v>
      </c>
      <c r="W234" s="29">
        <v>0</v>
      </c>
      <c r="X234" s="29">
        <v>0</v>
      </c>
      <c r="Y234" s="29">
        <v>100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600</v>
      </c>
      <c r="AF234" s="29">
        <v>0</v>
      </c>
      <c r="AG234" s="29">
        <v>0</v>
      </c>
      <c r="AH234" s="29">
        <v>0</v>
      </c>
      <c r="AI234" s="29">
        <v>0</v>
      </c>
      <c r="AJ234" s="29">
        <v>0</v>
      </c>
      <c r="AK234" s="29">
        <v>0</v>
      </c>
      <c r="AL234" s="29">
        <v>0</v>
      </c>
      <c r="AM234" s="29">
        <v>0</v>
      </c>
      <c r="AN234" s="29">
        <v>0</v>
      </c>
      <c r="AO234" s="29">
        <v>0</v>
      </c>
      <c r="AP234" s="29">
        <v>0</v>
      </c>
      <c r="AQ234" s="29">
        <v>0</v>
      </c>
      <c r="AR234" s="29">
        <v>0</v>
      </c>
      <c r="AS234" s="30">
        <v>100</v>
      </c>
      <c r="AT234" s="33">
        <v>0</v>
      </c>
      <c r="AU234" s="33">
        <v>100</v>
      </c>
      <c r="AV234" s="33">
        <v>0</v>
      </c>
      <c r="AW234" s="33">
        <v>0</v>
      </c>
      <c r="AX234" s="33">
        <v>0</v>
      </c>
      <c r="AY234" s="33">
        <v>0</v>
      </c>
      <c r="AZ234" s="173"/>
    </row>
    <row r="235" spans="1:52" ht="12.75" customHeight="1">
      <c r="A235" s="217">
        <v>234</v>
      </c>
      <c r="B235" s="47">
        <v>42403</v>
      </c>
      <c r="C235" s="47">
        <v>42403</v>
      </c>
      <c r="D235" s="32" t="s">
        <v>1282</v>
      </c>
      <c r="E235" s="28" t="s">
        <v>1250</v>
      </c>
      <c r="F235" s="28" t="s">
        <v>1282</v>
      </c>
      <c r="G235" s="49" t="s">
        <v>7148</v>
      </c>
      <c r="H235" s="245" t="str">
        <f>IF(G235&lt;&gt;"",LOOKUP(G235,Governorate,Data!$E$2:$E$19),"")</f>
        <v>IQ-G10</v>
      </c>
      <c r="I235" s="95" t="s">
        <v>7149</v>
      </c>
      <c r="J235" s="38" t="str">
        <f ca="1">IF(I235&lt;&gt;"",LOOKUP(I235,District2,Data!$P$2:$P$19),"")</f>
        <v>IQ-D059</v>
      </c>
      <c r="K235" s="58"/>
      <c r="L235" s="28" t="s">
        <v>7110</v>
      </c>
      <c r="M235" s="28" t="s">
        <v>7112</v>
      </c>
      <c r="N235" s="28" t="s">
        <v>7070</v>
      </c>
      <c r="O235" s="28" t="s">
        <v>1252</v>
      </c>
      <c r="P235" s="28" t="s">
        <v>7119</v>
      </c>
      <c r="Q235" s="41">
        <v>300</v>
      </c>
      <c r="R235" s="218">
        <v>300</v>
      </c>
      <c r="S235" s="218"/>
      <c r="T235" s="29"/>
      <c r="U235" s="29">
        <v>0</v>
      </c>
      <c r="V235" s="29">
        <v>0</v>
      </c>
      <c r="W235" s="29">
        <v>0</v>
      </c>
      <c r="X235" s="29">
        <v>0</v>
      </c>
      <c r="Y235" s="29">
        <v>1800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300</v>
      </c>
      <c r="AF235" s="29">
        <v>0</v>
      </c>
      <c r="AG235" s="29">
        <v>0</v>
      </c>
      <c r="AH235" s="29">
        <v>0</v>
      </c>
      <c r="AI235" s="29">
        <v>0</v>
      </c>
      <c r="AJ235" s="29">
        <v>0</v>
      </c>
      <c r="AK235" s="29">
        <v>0</v>
      </c>
      <c r="AL235" s="29">
        <v>0</v>
      </c>
      <c r="AM235" s="29">
        <v>0</v>
      </c>
      <c r="AN235" s="29">
        <v>0</v>
      </c>
      <c r="AO235" s="29">
        <v>0</v>
      </c>
      <c r="AP235" s="29">
        <v>0</v>
      </c>
      <c r="AQ235" s="29">
        <v>0</v>
      </c>
      <c r="AR235" s="29">
        <v>0</v>
      </c>
      <c r="AS235" s="30">
        <v>300</v>
      </c>
      <c r="AT235" s="33">
        <v>0</v>
      </c>
      <c r="AU235" s="33">
        <v>300</v>
      </c>
      <c r="AV235" s="33">
        <v>0</v>
      </c>
      <c r="AW235" s="33">
        <v>0</v>
      </c>
      <c r="AX235" s="33">
        <v>0</v>
      </c>
      <c r="AY235" s="33">
        <v>0</v>
      </c>
      <c r="AZ235" s="173"/>
    </row>
    <row r="236" spans="1:52" ht="12.75" customHeight="1">
      <c r="A236" s="217">
        <v>235</v>
      </c>
      <c r="B236" s="47">
        <v>42403</v>
      </c>
      <c r="C236" s="47">
        <v>42403</v>
      </c>
      <c r="D236" s="32" t="s">
        <v>1312</v>
      </c>
      <c r="E236" s="28" t="s">
        <v>1250</v>
      </c>
      <c r="F236" s="28" t="s">
        <v>1331</v>
      </c>
      <c r="G236" s="49" t="s">
        <v>7129</v>
      </c>
      <c r="H236" s="245" t="str">
        <f>IF(G236&lt;&gt;"",LOOKUP(G236,Governorate,Data!$E$2:$E$19),"")</f>
        <v>IQ-G18</v>
      </c>
      <c r="I236" s="50" t="s">
        <v>7204</v>
      </c>
      <c r="J236" s="38" t="str">
        <f ca="1">IF(I236&lt;&gt;"",LOOKUP(I236,District2,Data!$P$2:$P$19),"")</f>
        <v>IQ-D108</v>
      </c>
      <c r="K236" s="58"/>
      <c r="L236" s="28" t="s">
        <v>7110</v>
      </c>
      <c r="M236" s="28" t="s">
        <v>7112</v>
      </c>
      <c r="N236" s="28" t="s">
        <v>7070</v>
      </c>
      <c r="O236" s="28" t="s">
        <v>1252</v>
      </c>
      <c r="P236" s="28" t="s">
        <v>7119</v>
      </c>
      <c r="Q236" s="29">
        <v>130</v>
      </c>
      <c r="R236" s="29">
        <v>130</v>
      </c>
      <c r="S236" s="218"/>
      <c r="T236" s="29"/>
      <c r="U236" s="29">
        <v>780</v>
      </c>
      <c r="V236" s="29">
        <v>0</v>
      </c>
      <c r="W236" s="29">
        <v>130</v>
      </c>
      <c r="X236" s="29">
        <v>130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29">
        <v>390</v>
      </c>
      <c r="AE236" s="29">
        <v>0</v>
      </c>
      <c r="AF236" s="29">
        <v>0</v>
      </c>
      <c r="AG236" s="29">
        <v>0</v>
      </c>
      <c r="AH236" s="29">
        <v>0</v>
      </c>
      <c r="AI236" s="29">
        <v>0</v>
      </c>
      <c r="AJ236" s="29">
        <v>0</v>
      </c>
      <c r="AK236" s="29">
        <v>0</v>
      </c>
      <c r="AL236" s="29">
        <v>0</v>
      </c>
      <c r="AM236" s="29">
        <v>0</v>
      </c>
      <c r="AN236" s="29">
        <v>0</v>
      </c>
      <c r="AO236" s="29">
        <v>0</v>
      </c>
      <c r="AP236" s="29">
        <v>0</v>
      </c>
      <c r="AQ236" s="29">
        <v>0</v>
      </c>
      <c r="AR236" s="29">
        <v>0</v>
      </c>
      <c r="AS236" s="30">
        <v>0</v>
      </c>
      <c r="AT236" s="33">
        <v>130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173"/>
    </row>
    <row r="237" spans="1:52" ht="12.75" customHeight="1">
      <c r="A237" s="217">
        <v>236</v>
      </c>
      <c r="B237" s="47">
        <v>42403</v>
      </c>
      <c r="C237" s="47">
        <v>42403</v>
      </c>
      <c r="D237" s="32" t="s">
        <v>1312</v>
      </c>
      <c r="E237" s="28" t="s">
        <v>1250</v>
      </c>
      <c r="F237" s="28" t="s">
        <v>1300</v>
      </c>
      <c r="G237" s="49" t="s">
        <v>7136</v>
      </c>
      <c r="H237" s="245" t="str">
        <f>IF(G237&lt;&gt;"",LOOKUP(G237,Governorate,Data!$E$2:$E$19),"")</f>
        <v>IQ-G08</v>
      </c>
      <c r="I237" s="50" t="s">
        <v>7216</v>
      </c>
      <c r="J237" s="38" t="str">
        <f ca="1">IF(I237&lt;&gt;"",LOOKUP(I237,District2,Data!$P$2:$P$19),"")</f>
        <v>IQ-D053</v>
      </c>
      <c r="K237" s="58"/>
      <c r="L237" s="28" t="s">
        <v>7110</v>
      </c>
      <c r="M237" s="28" t="s">
        <v>7114</v>
      </c>
      <c r="N237" s="28" t="s">
        <v>7070</v>
      </c>
      <c r="O237" s="28" t="s">
        <v>1252</v>
      </c>
      <c r="P237" s="28" t="s">
        <v>7119</v>
      </c>
      <c r="Q237" s="35">
        <v>325</v>
      </c>
      <c r="R237" s="35"/>
      <c r="S237" s="218"/>
      <c r="T237" s="29"/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v>0</v>
      </c>
      <c r="AF237" s="29">
        <v>0</v>
      </c>
      <c r="AG237" s="29">
        <v>0</v>
      </c>
      <c r="AH237" s="29">
        <v>0</v>
      </c>
      <c r="AI237" s="29">
        <v>0</v>
      </c>
      <c r="AJ237" s="29">
        <v>0</v>
      </c>
      <c r="AK237" s="29">
        <v>0</v>
      </c>
      <c r="AL237" s="29">
        <v>0</v>
      </c>
      <c r="AM237" s="29">
        <v>0</v>
      </c>
      <c r="AN237" s="29">
        <v>0</v>
      </c>
      <c r="AO237" s="29">
        <v>0</v>
      </c>
      <c r="AP237" s="29">
        <v>0</v>
      </c>
      <c r="AQ237" s="29">
        <v>0</v>
      </c>
      <c r="AR237" s="29">
        <v>0</v>
      </c>
      <c r="AS237" s="30">
        <v>0</v>
      </c>
      <c r="AT237" s="33">
        <v>325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173"/>
    </row>
    <row r="238" spans="1:52" ht="12.75" customHeight="1">
      <c r="A238" s="217">
        <v>237</v>
      </c>
      <c r="B238" s="47">
        <v>42403</v>
      </c>
      <c r="C238" s="47">
        <v>42403</v>
      </c>
      <c r="D238" s="32" t="s">
        <v>1312</v>
      </c>
      <c r="E238" s="28" t="s">
        <v>1250</v>
      </c>
      <c r="F238" s="28" t="s">
        <v>7228</v>
      </c>
      <c r="G238" s="49" t="s">
        <v>7140</v>
      </c>
      <c r="H238" s="245" t="str">
        <f>IF(G238&lt;&gt;"",LOOKUP(G238,Governorate,Data!$E$2:$E$19),"")</f>
        <v>IQ-G01</v>
      </c>
      <c r="I238" s="50" t="s">
        <v>7147</v>
      </c>
      <c r="J238" s="38" t="str">
        <f ca="1">IF(I238&lt;&gt;"",LOOKUP(I238,District2,Data!$P$2:$P$19),"")</f>
        <v>IQ-D002</v>
      </c>
      <c r="K238" s="58"/>
      <c r="L238" s="28" t="s">
        <v>7111</v>
      </c>
      <c r="M238" s="28" t="s">
        <v>7112</v>
      </c>
      <c r="N238" s="28" t="s">
        <v>7070</v>
      </c>
      <c r="O238" s="28" t="s">
        <v>1252</v>
      </c>
      <c r="P238" s="28" t="s">
        <v>7119</v>
      </c>
      <c r="Q238" s="35">
        <v>74</v>
      </c>
      <c r="R238" s="35"/>
      <c r="S238" s="218"/>
      <c r="T238" s="29"/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v>0</v>
      </c>
      <c r="AD238" s="29">
        <v>0</v>
      </c>
      <c r="AE238" s="29">
        <v>0</v>
      </c>
      <c r="AF238" s="29">
        <v>0</v>
      </c>
      <c r="AG238" s="29">
        <v>0</v>
      </c>
      <c r="AH238" s="29">
        <v>0</v>
      </c>
      <c r="AI238" s="29">
        <v>0</v>
      </c>
      <c r="AJ238" s="29">
        <v>0</v>
      </c>
      <c r="AK238" s="29">
        <v>0</v>
      </c>
      <c r="AL238" s="29">
        <v>0</v>
      </c>
      <c r="AM238" s="29">
        <v>74</v>
      </c>
      <c r="AN238" s="29">
        <v>0</v>
      </c>
      <c r="AO238" s="29">
        <v>0</v>
      </c>
      <c r="AP238" s="29">
        <v>0</v>
      </c>
      <c r="AQ238" s="29">
        <v>0</v>
      </c>
      <c r="AR238" s="29">
        <v>0</v>
      </c>
      <c r="AS238" s="30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173"/>
    </row>
    <row r="239" spans="1:52" ht="12.75" customHeight="1">
      <c r="A239" s="217">
        <v>238</v>
      </c>
      <c r="B239" s="47">
        <v>42403</v>
      </c>
      <c r="C239" s="47">
        <v>42403</v>
      </c>
      <c r="D239" s="32" t="s">
        <v>1312</v>
      </c>
      <c r="E239" s="28" t="s">
        <v>1250</v>
      </c>
      <c r="F239" s="28" t="s">
        <v>7228</v>
      </c>
      <c r="G239" s="49" t="s">
        <v>7140</v>
      </c>
      <c r="H239" s="245" t="str">
        <f>IF(G239&lt;&gt;"",LOOKUP(G239,Governorate,Data!$E$2:$E$19),"")</f>
        <v>IQ-G01</v>
      </c>
      <c r="I239" s="50" t="s">
        <v>7147</v>
      </c>
      <c r="J239" s="38" t="str">
        <f ca="1">IF(I239&lt;&gt;"",LOOKUP(I239,District2,Data!$P$2:$P$19),"")</f>
        <v>IQ-D002</v>
      </c>
      <c r="K239" s="58"/>
      <c r="L239" s="28" t="s">
        <v>7111</v>
      </c>
      <c r="M239" s="28" t="s">
        <v>7112</v>
      </c>
      <c r="N239" s="28" t="s">
        <v>7070</v>
      </c>
      <c r="O239" s="28" t="s">
        <v>1252</v>
      </c>
      <c r="P239" s="28" t="s">
        <v>7119</v>
      </c>
      <c r="Q239" s="35">
        <v>500</v>
      </c>
      <c r="R239" s="35"/>
      <c r="S239" s="218"/>
      <c r="T239" s="29"/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v>0</v>
      </c>
      <c r="AF239" s="29">
        <v>0</v>
      </c>
      <c r="AG239" s="29">
        <v>0</v>
      </c>
      <c r="AH239" s="29">
        <v>0</v>
      </c>
      <c r="AI239" s="29">
        <v>0</v>
      </c>
      <c r="AJ239" s="29">
        <v>0</v>
      </c>
      <c r="AK239" s="29">
        <v>0</v>
      </c>
      <c r="AL239" s="29">
        <v>0</v>
      </c>
      <c r="AM239" s="29">
        <v>500</v>
      </c>
      <c r="AN239" s="29">
        <v>0</v>
      </c>
      <c r="AO239" s="29">
        <v>0</v>
      </c>
      <c r="AP239" s="29">
        <v>0</v>
      </c>
      <c r="AQ239" s="29">
        <v>0</v>
      </c>
      <c r="AR239" s="29">
        <v>0</v>
      </c>
      <c r="AS239" s="30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173"/>
    </row>
    <row r="240" spans="1:52" ht="12.75" customHeight="1">
      <c r="A240" s="217">
        <v>239</v>
      </c>
      <c r="B240" s="27">
        <v>42402</v>
      </c>
      <c r="C240" s="27">
        <v>42403</v>
      </c>
      <c r="D240" s="32" t="s">
        <v>1259</v>
      </c>
      <c r="E240" s="28" t="s">
        <v>1249</v>
      </c>
      <c r="F240" s="28" t="s">
        <v>1259</v>
      </c>
      <c r="G240" s="28" t="s">
        <v>7136</v>
      </c>
      <c r="H240" s="245" t="str">
        <f>IF(G240&lt;&gt;"",LOOKUP(G240,Governorate,Data!$E$2:$E$19),"")</f>
        <v>IQ-G08</v>
      </c>
      <c r="I240" s="98" t="s">
        <v>7220</v>
      </c>
      <c r="J240" s="38" t="str">
        <f ca="1">IF(I240&lt;&gt;"",LOOKUP(I240,District2,Data!$P$2:$P$19),"")</f>
        <v>IQ-D051</v>
      </c>
      <c r="K240" s="58" t="s">
        <v>7623</v>
      </c>
      <c r="L240" s="28" t="s">
        <v>7110</v>
      </c>
      <c r="M240" s="157" t="s">
        <v>7361</v>
      </c>
      <c r="N240" s="28" t="s">
        <v>7070</v>
      </c>
      <c r="O240" s="28" t="s">
        <v>1252</v>
      </c>
      <c r="P240" s="28" t="s">
        <v>7119</v>
      </c>
      <c r="Q240" s="35">
        <v>737</v>
      </c>
      <c r="R240" s="35"/>
      <c r="S240" s="29"/>
      <c r="T240" s="29"/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29">
        <v>0</v>
      </c>
      <c r="AD240" s="29">
        <v>0</v>
      </c>
      <c r="AE240" s="29">
        <v>0</v>
      </c>
      <c r="AF240" s="29">
        <v>0</v>
      </c>
      <c r="AG240" s="29">
        <v>0</v>
      </c>
      <c r="AH240" s="29">
        <v>0</v>
      </c>
      <c r="AI240" s="29">
        <v>0</v>
      </c>
      <c r="AJ240" s="29">
        <v>0</v>
      </c>
      <c r="AK240" s="29">
        <v>0</v>
      </c>
      <c r="AL240" s="29">
        <v>0</v>
      </c>
      <c r="AM240" s="29">
        <v>0</v>
      </c>
      <c r="AN240" s="29">
        <v>0</v>
      </c>
      <c r="AO240" s="29">
        <v>0</v>
      </c>
      <c r="AP240" s="29">
        <v>0</v>
      </c>
      <c r="AQ240" s="29">
        <v>0</v>
      </c>
      <c r="AR240" s="29">
        <v>0</v>
      </c>
      <c r="AS240" s="30">
        <v>0</v>
      </c>
      <c r="AT240" s="30">
        <v>0</v>
      </c>
      <c r="AU240" s="30">
        <v>0</v>
      </c>
      <c r="AV240" s="30">
        <v>1359</v>
      </c>
      <c r="AW240" s="30">
        <v>822</v>
      </c>
      <c r="AX240" s="30">
        <v>5</v>
      </c>
      <c r="AY240" s="30">
        <v>0</v>
      </c>
      <c r="AZ240" s="171"/>
    </row>
    <row r="241" spans="1:52" ht="12.75" customHeight="1">
      <c r="A241" s="217">
        <v>240</v>
      </c>
      <c r="B241" s="27">
        <v>42403</v>
      </c>
      <c r="C241" s="27">
        <v>42403</v>
      </c>
      <c r="D241" s="32" t="s">
        <v>1259</v>
      </c>
      <c r="E241" s="28" t="s">
        <v>1249</v>
      </c>
      <c r="F241" s="28" t="s">
        <v>1259</v>
      </c>
      <c r="G241" s="28" t="s">
        <v>7136</v>
      </c>
      <c r="H241" s="245" t="str">
        <f>IF(G241&lt;&gt;"",LOOKUP(G241,Governorate,Data!$E$2:$E$19),"")</f>
        <v>IQ-G08</v>
      </c>
      <c r="I241" s="98" t="s">
        <v>7219</v>
      </c>
      <c r="J241" s="38" t="str">
        <f ca="1">IF(I241&lt;&gt;"",LOOKUP(I241,District2,Data!$P$2:$P$19),"")</f>
        <v>IQ-D048</v>
      </c>
      <c r="K241" s="58" t="s">
        <v>7624</v>
      </c>
      <c r="L241" s="28" t="s">
        <v>7110</v>
      </c>
      <c r="M241" s="157" t="s">
        <v>7361</v>
      </c>
      <c r="N241" s="28" t="s">
        <v>7070</v>
      </c>
      <c r="O241" s="28" t="s">
        <v>1252</v>
      </c>
      <c r="P241" s="28" t="s">
        <v>7119</v>
      </c>
      <c r="Q241" s="35">
        <v>214</v>
      </c>
      <c r="R241" s="35"/>
      <c r="S241" s="29"/>
      <c r="T241" s="29"/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v>0</v>
      </c>
      <c r="AF241" s="29">
        <v>0</v>
      </c>
      <c r="AG241" s="29">
        <v>0</v>
      </c>
      <c r="AH241" s="29">
        <v>0</v>
      </c>
      <c r="AI241" s="29">
        <v>0</v>
      </c>
      <c r="AJ241" s="29">
        <v>0</v>
      </c>
      <c r="AK241" s="29">
        <v>0</v>
      </c>
      <c r="AL241" s="29">
        <v>0</v>
      </c>
      <c r="AM241" s="29">
        <v>0</v>
      </c>
      <c r="AN241" s="29">
        <v>0</v>
      </c>
      <c r="AO241" s="29">
        <v>0</v>
      </c>
      <c r="AP241" s="29">
        <v>0</v>
      </c>
      <c r="AQ241" s="29">
        <v>0</v>
      </c>
      <c r="AR241" s="29">
        <v>0</v>
      </c>
      <c r="AS241" s="30">
        <v>0</v>
      </c>
      <c r="AT241" s="30">
        <v>0</v>
      </c>
      <c r="AU241" s="30">
        <v>0</v>
      </c>
      <c r="AV241" s="30">
        <v>374</v>
      </c>
      <c r="AW241" s="30">
        <v>230</v>
      </c>
      <c r="AX241" s="30">
        <v>3</v>
      </c>
      <c r="AY241" s="30">
        <v>0</v>
      </c>
      <c r="AZ241" s="171"/>
    </row>
    <row r="242" spans="1:52" ht="12.75" customHeight="1">
      <c r="A242" s="217">
        <v>241</v>
      </c>
      <c r="B242" s="27">
        <v>42403</v>
      </c>
      <c r="C242" s="27">
        <v>42403</v>
      </c>
      <c r="D242" s="32" t="s">
        <v>1259</v>
      </c>
      <c r="E242" s="28" t="s">
        <v>1249</v>
      </c>
      <c r="F242" s="28" t="s">
        <v>1259</v>
      </c>
      <c r="G242" s="28" t="s">
        <v>7136</v>
      </c>
      <c r="H242" s="245" t="str">
        <f>IF(G242&lt;&gt;"",LOOKUP(G242,Governorate,Data!$E$2:$E$19),"")</f>
        <v>IQ-G08</v>
      </c>
      <c r="I242" s="98" t="s">
        <v>7219</v>
      </c>
      <c r="J242" s="38" t="str">
        <f ca="1">IF(I242&lt;&gt;"",LOOKUP(I242,District2,Data!$P$2:$P$19),"")</f>
        <v>IQ-D048</v>
      </c>
      <c r="K242" s="58" t="s">
        <v>7625</v>
      </c>
      <c r="L242" s="28" t="s">
        <v>7110</v>
      </c>
      <c r="M242" s="157" t="s">
        <v>7361</v>
      </c>
      <c r="N242" s="28" t="s">
        <v>7070</v>
      </c>
      <c r="O242" s="28" t="s">
        <v>1252</v>
      </c>
      <c r="P242" s="28" t="s">
        <v>7119</v>
      </c>
      <c r="Q242" s="35">
        <v>410</v>
      </c>
      <c r="R242" s="35"/>
      <c r="S242" s="29"/>
      <c r="T242" s="29"/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v>0</v>
      </c>
      <c r="AD242" s="29">
        <v>0</v>
      </c>
      <c r="AE242" s="29">
        <v>0</v>
      </c>
      <c r="AF242" s="29">
        <v>0</v>
      </c>
      <c r="AG242" s="29">
        <v>0</v>
      </c>
      <c r="AH242" s="29">
        <v>0</v>
      </c>
      <c r="AI242" s="29">
        <v>0</v>
      </c>
      <c r="AJ242" s="29">
        <v>0</v>
      </c>
      <c r="AK242" s="29">
        <v>0</v>
      </c>
      <c r="AL242" s="29">
        <v>0</v>
      </c>
      <c r="AM242" s="29">
        <v>0</v>
      </c>
      <c r="AN242" s="29">
        <v>0</v>
      </c>
      <c r="AO242" s="29">
        <v>0</v>
      </c>
      <c r="AP242" s="29">
        <v>0</v>
      </c>
      <c r="AQ242" s="29">
        <v>0</v>
      </c>
      <c r="AR242" s="29">
        <v>0</v>
      </c>
      <c r="AS242" s="30">
        <v>0</v>
      </c>
      <c r="AT242" s="30">
        <v>0</v>
      </c>
      <c r="AU242" s="30">
        <v>0</v>
      </c>
      <c r="AV242" s="30">
        <v>576</v>
      </c>
      <c r="AW242" s="30">
        <v>625</v>
      </c>
      <c r="AX242" s="30">
        <v>7</v>
      </c>
      <c r="AY242" s="30">
        <v>0</v>
      </c>
      <c r="AZ242" s="171"/>
    </row>
    <row r="243" spans="1:52" ht="12.75" customHeight="1">
      <c r="A243" s="217">
        <v>242</v>
      </c>
      <c r="B243" s="27">
        <v>42403</v>
      </c>
      <c r="C243" s="27">
        <v>42403</v>
      </c>
      <c r="D243" s="32" t="s">
        <v>1259</v>
      </c>
      <c r="E243" s="28" t="s">
        <v>1249</v>
      </c>
      <c r="F243" s="28" t="s">
        <v>1259</v>
      </c>
      <c r="G243" s="28" t="s">
        <v>7136</v>
      </c>
      <c r="H243" s="245" t="str">
        <f>IF(G243&lt;&gt;"",LOOKUP(G243,Governorate,Data!$E$2:$E$19),"")</f>
        <v>IQ-G08</v>
      </c>
      <c r="I243" s="98" t="s">
        <v>7219</v>
      </c>
      <c r="J243" s="38" t="str">
        <f ca="1">IF(I243&lt;&gt;"",LOOKUP(I243,District2,Data!$P$2:$P$19),"")</f>
        <v>IQ-D048</v>
      </c>
      <c r="K243" s="58" t="s">
        <v>7626</v>
      </c>
      <c r="L243" s="28" t="s">
        <v>7110</v>
      </c>
      <c r="M243" s="157" t="s">
        <v>7361</v>
      </c>
      <c r="N243" s="28" t="s">
        <v>7070</v>
      </c>
      <c r="O243" s="28" t="s">
        <v>1252</v>
      </c>
      <c r="P243" s="28" t="s">
        <v>7119</v>
      </c>
      <c r="Q243" s="35">
        <v>36</v>
      </c>
      <c r="R243" s="35"/>
      <c r="S243" s="29"/>
      <c r="T243" s="29"/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29">
        <v>0</v>
      </c>
      <c r="AG243" s="29">
        <v>0</v>
      </c>
      <c r="AH243" s="29">
        <v>0</v>
      </c>
      <c r="AI243" s="29">
        <v>0</v>
      </c>
      <c r="AJ243" s="29">
        <v>0</v>
      </c>
      <c r="AK243" s="29">
        <v>0</v>
      </c>
      <c r="AL243" s="29">
        <v>0</v>
      </c>
      <c r="AM243" s="29">
        <v>0</v>
      </c>
      <c r="AN243" s="29">
        <v>0</v>
      </c>
      <c r="AO243" s="29">
        <v>0</v>
      </c>
      <c r="AP243" s="29">
        <v>0</v>
      </c>
      <c r="AQ243" s="29">
        <v>0</v>
      </c>
      <c r="AR243" s="29">
        <v>0</v>
      </c>
      <c r="AS243" s="30">
        <v>0</v>
      </c>
      <c r="AT243" s="30">
        <v>0</v>
      </c>
      <c r="AU243" s="30">
        <v>0</v>
      </c>
      <c r="AV243" s="30">
        <v>63</v>
      </c>
      <c r="AW243" s="30">
        <v>52</v>
      </c>
      <c r="AX243" s="30">
        <v>3</v>
      </c>
      <c r="AY243" s="30">
        <v>0</v>
      </c>
      <c r="AZ243" s="171"/>
    </row>
    <row r="244" spans="1:52" ht="12.75" customHeight="1">
      <c r="A244" s="217">
        <v>243</v>
      </c>
      <c r="B244" s="47">
        <v>42404</v>
      </c>
      <c r="C244" s="47">
        <v>42404</v>
      </c>
      <c r="D244" s="32" t="s">
        <v>1312</v>
      </c>
      <c r="E244" s="28" t="s">
        <v>1250</v>
      </c>
      <c r="F244" s="28" t="s">
        <v>1331</v>
      </c>
      <c r="G244" s="49" t="s">
        <v>7129</v>
      </c>
      <c r="H244" s="245" t="str">
        <f>IF(G244&lt;&gt;"",LOOKUP(G244,Governorate,Data!$E$2:$E$19),"")</f>
        <v>IQ-G18</v>
      </c>
      <c r="I244" s="50" t="s">
        <v>7204</v>
      </c>
      <c r="J244" s="38" t="str">
        <f ca="1">IF(I244&lt;&gt;"",LOOKUP(I244,District2,Data!$P$2:$P$19),"")</f>
        <v>IQ-D108</v>
      </c>
      <c r="K244" s="58"/>
      <c r="L244" s="28" t="s">
        <v>7110</v>
      </c>
      <c r="M244" s="28" t="s">
        <v>7112</v>
      </c>
      <c r="N244" s="28" t="s">
        <v>7070</v>
      </c>
      <c r="O244" s="28" t="s">
        <v>1252</v>
      </c>
      <c r="P244" s="28" t="s">
        <v>7119</v>
      </c>
      <c r="Q244" s="29">
        <v>140</v>
      </c>
      <c r="R244" s="29">
        <v>140</v>
      </c>
      <c r="S244" s="218"/>
      <c r="T244" s="29"/>
      <c r="U244" s="29">
        <v>840</v>
      </c>
      <c r="V244" s="29">
        <v>0</v>
      </c>
      <c r="W244" s="29">
        <v>140</v>
      </c>
      <c r="X244" s="29">
        <v>140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420</v>
      </c>
      <c r="AE244" s="29">
        <v>0</v>
      </c>
      <c r="AF244" s="29">
        <v>0</v>
      </c>
      <c r="AG244" s="29">
        <v>0</v>
      </c>
      <c r="AH244" s="29">
        <v>0</v>
      </c>
      <c r="AI244" s="29">
        <v>0</v>
      </c>
      <c r="AJ244" s="29">
        <v>0</v>
      </c>
      <c r="AK244" s="29">
        <v>0</v>
      </c>
      <c r="AL244" s="29">
        <v>0</v>
      </c>
      <c r="AM244" s="29">
        <v>0</v>
      </c>
      <c r="AN244" s="29">
        <v>0</v>
      </c>
      <c r="AO244" s="29">
        <v>0</v>
      </c>
      <c r="AP244" s="29">
        <v>0</v>
      </c>
      <c r="AQ244" s="29">
        <v>0</v>
      </c>
      <c r="AR244" s="29">
        <v>0</v>
      </c>
      <c r="AS244" s="30">
        <v>0</v>
      </c>
      <c r="AT244" s="33">
        <v>140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173"/>
    </row>
    <row r="245" spans="1:52" ht="12.75" customHeight="1">
      <c r="A245" s="217">
        <v>244</v>
      </c>
      <c r="B245" s="47">
        <v>42404</v>
      </c>
      <c r="C245" s="47">
        <v>42404</v>
      </c>
      <c r="D245" s="32" t="s">
        <v>1312</v>
      </c>
      <c r="E245" s="28" t="s">
        <v>1250</v>
      </c>
      <c r="F245" s="28" t="s">
        <v>1331</v>
      </c>
      <c r="G245" s="49" t="s">
        <v>7129</v>
      </c>
      <c r="H245" s="245" t="str">
        <f>IF(G245&lt;&gt;"",LOOKUP(G245,Governorate,Data!$E$2:$E$19),"")</f>
        <v>IQ-G18</v>
      </c>
      <c r="I245" s="50" t="s">
        <v>7204</v>
      </c>
      <c r="J245" s="38" t="str">
        <f ca="1">IF(I245&lt;&gt;"",LOOKUP(I245,District2,Data!$P$2:$P$19),"")</f>
        <v>IQ-D108</v>
      </c>
      <c r="K245" s="58"/>
      <c r="L245" s="28" t="s">
        <v>7110</v>
      </c>
      <c r="M245" s="28" t="s">
        <v>7112</v>
      </c>
      <c r="N245" s="28" t="s">
        <v>7070</v>
      </c>
      <c r="O245" s="28" t="s">
        <v>1252</v>
      </c>
      <c r="P245" s="28" t="s">
        <v>7119</v>
      </c>
      <c r="Q245" s="29">
        <v>40</v>
      </c>
      <c r="R245" s="29">
        <v>40</v>
      </c>
      <c r="S245" s="218"/>
      <c r="T245" s="29"/>
      <c r="U245" s="29">
        <v>240</v>
      </c>
      <c r="V245" s="29">
        <v>0</v>
      </c>
      <c r="W245" s="29">
        <v>40</v>
      </c>
      <c r="X245" s="29">
        <v>40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120</v>
      </c>
      <c r="AE245" s="29">
        <v>0</v>
      </c>
      <c r="AF245" s="29">
        <v>0</v>
      </c>
      <c r="AG245" s="29">
        <v>0</v>
      </c>
      <c r="AH245" s="29">
        <v>0</v>
      </c>
      <c r="AI245" s="29">
        <v>0</v>
      </c>
      <c r="AJ245" s="29">
        <v>0</v>
      </c>
      <c r="AK245" s="29">
        <v>0</v>
      </c>
      <c r="AL245" s="29">
        <v>0</v>
      </c>
      <c r="AM245" s="29">
        <v>0</v>
      </c>
      <c r="AN245" s="29">
        <v>0</v>
      </c>
      <c r="AO245" s="29">
        <v>0</v>
      </c>
      <c r="AP245" s="29">
        <v>0</v>
      </c>
      <c r="AQ245" s="29">
        <v>0</v>
      </c>
      <c r="AR245" s="29">
        <v>0</v>
      </c>
      <c r="AS245" s="30">
        <v>0</v>
      </c>
      <c r="AT245" s="33">
        <v>40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173"/>
    </row>
    <row r="246" spans="1:52" ht="12.75" customHeight="1">
      <c r="A246" s="217">
        <v>245</v>
      </c>
      <c r="B246" s="47">
        <v>42404</v>
      </c>
      <c r="C246" s="47">
        <v>42404</v>
      </c>
      <c r="D246" s="32" t="s">
        <v>1312</v>
      </c>
      <c r="E246" s="28" t="s">
        <v>1250</v>
      </c>
      <c r="F246" s="28" t="s">
        <v>1331</v>
      </c>
      <c r="G246" s="49" t="s">
        <v>7129</v>
      </c>
      <c r="H246" s="245" t="str">
        <f>IF(G246&lt;&gt;"",LOOKUP(G246,Governorate,Data!$E$2:$E$19),"")</f>
        <v>IQ-G18</v>
      </c>
      <c r="I246" s="50" t="s">
        <v>7204</v>
      </c>
      <c r="J246" s="38" t="str">
        <f ca="1">IF(I246&lt;&gt;"",LOOKUP(I246,District2,Data!$P$2:$P$19),"")</f>
        <v>IQ-D108</v>
      </c>
      <c r="K246" s="58"/>
      <c r="L246" s="28" t="s">
        <v>7110</v>
      </c>
      <c r="M246" s="28" t="s">
        <v>7112</v>
      </c>
      <c r="N246" s="28" t="s">
        <v>7070</v>
      </c>
      <c r="O246" s="28" t="s">
        <v>1252</v>
      </c>
      <c r="P246" s="28" t="s">
        <v>7119</v>
      </c>
      <c r="Q246" s="29">
        <v>50</v>
      </c>
      <c r="R246" s="29">
        <v>50</v>
      </c>
      <c r="S246" s="218"/>
      <c r="T246" s="29"/>
      <c r="U246" s="29">
        <v>300</v>
      </c>
      <c r="V246" s="29">
        <v>0</v>
      </c>
      <c r="W246" s="29">
        <v>50</v>
      </c>
      <c r="X246" s="29">
        <v>50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150</v>
      </c>
      <c r="AE246" s="29">
        <v>0</v>
      </c>
      <c r="AF246" s="29">
        <v>0</v>
      </c>
      <c r="AG246" s="29">
        <v>0</v>
      </c>
      <c r="AH246" s="29">
        <v>0</v>
      </c>
      <c r="AI246" s="29">
        <v>0</v>
      </c>
      <c r="AJ246" s="29">
        <v>0</v>
      </c>
      <c r="AK246" s="29">
        <v>0</v>
      </c>
      <c r="AL246" s="29">
        <v>0</v>
      </c>
      <c r="AM246" s="29">
        <v>0</v>
      </c>
      <c r="AN246" s="29">
        <v>0</v>
      </c>
      <c r="AO246" s="29">
        <v>0</v>
      </c>
      <c r="AP246" s="29">
        <v>0</v>
      </c>
      <c r="AQ246" s="29">
        <v>0</v>
      </c>
      <c r="AR246" s="29">
        <v>0</v>
      </c>
      <c r="AS246" s="30">
        <v>0</v>
      </c>
      <c r="AT246" s="33">
        <v>50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173"/>
    </row>
    <row r="247" spans="1:52" ht="12.75" customHeight="1">
      <c r="A247" s="217">
        <v>246</v>
      </c>
      <c r="B247" s="47">
        <v>42404</v>
      </c>
      <c r="C247" s="47">
        <v>42404</v>
      </c>
      <c r="D247" s="32" t="s">
        <v>1312</v>
      </c>
      <c r="E247" s="28" t="s">
        <v>1250</v>
      </c>
      <c r="F247" s="28" t="s">
        <v>1300</v>
      </c>
      <c r="G247" s="49" t="s">
        <v>7136</v>
      </c>
      <c r="H247" s="245" t="str">
        <f>IF(G247&lt;&gt;"",LOOKUP(G247,Governorate,Data!$E$2:$E$19),"")</f>
        <v>IQ-G08</v>
      </c>
      <c r="I247" s="50" t="s">
        <v>7266</v>
      </c>
      <c r="J247" s="38" t="str">
        <f ca="1">IF(I247&lt;&gt;"",LOOKUP(I247,District2,Data!$P$2:$P$19),"")</f>
        <v>IQ-D053</v>
      </c>
      <c r="K247" s="58"/>
      <c r="L247" s="28" t="s">
        <v>7110</v>
      </c>
      <c r="M247" s="28" t="s">
        <v>7114</v>
      </c>
      <c r="N247" s="28" t="s">
        <v>7070</v>
      </c>
      <c r="O247" s="28" t="s">
        <v>1252</v>
      </c>
      <c r="P247" s="28" t="s">
        <v>7119</v>
      </c>
      <c r="Q247" s="35">
        <v>109</v>
      </c>
      <c r="R247" s="35"/>
      <c r="S247" s="218"/>
      <c r="T247" s="29"/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v>0</v>
      </c>
      <c r="AD247" s="29">
        <v>0</v>
      </c>
      <c r="AE247" s="29">
        <v>0</v>
      </c>
      <c r="AF247" s="29">
        <v>0</v>
      </c>
      <c r="AG247" s="29">
        <v>109</v>
      </c>
      <c r="AH247" s="29">
        <v>0</v>
      </c>
      <c r="AI247" s="29">
        <v>0</v>
      </c>
      <c r="AJ247" s="29">
        <v>0</v>
      </c>
      <c r="AK247" s="29">
        <v>0</v>
      </c>
      <c r="AL247" s="29">
        <v>0</v>
      </c>
      <c r="AM247" s="29">
        <v>0</v>
      </c>
      <c r="AN247" s="29">
        <v>0</v>
      </c>
      <c r="AO247" s="29">
        <v>0</v>
      </c>
      <c r="AP247" s="29">
        <v>0</v>
      </c>
      <c r="AQ247" s="29">
        <v>0</v>
      </c>
      <c r="AR247" s="29">
        <v>0</v>
      </c>
      <c r="AS247" s="30">
        <v>0</v>
      </c>
      <c r="AT247" s="33">
        <v>109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173"/>
    </row>
    <row r="248" spans="1:52" ht="12.75" customHeight="1">
      <c r="A248" s="217">
        <v>247</v>
      </c>
      <c r="B248" s="47">
        <v>42404</v>
      </c>
      <c r="C248" s="47">
        <v>42404</v>
      </c>
      <c r="D248" s="32" t="s">
        <v>1312</v>
      </c>
      <c r="E248" s="28" t="s">
        <v>1250</v>
      </c>
      <c r="F248" s="28" t="s">
        <v>1300</v>
      </c>
      <c r="G248" s="49" t="s">
        <v>7136</v>
      </c>
      <c r="H248" s="245" t="str">
        <f>IF(G248&lt;&gt;"",LOOKUP(G248,Governorate,Data!$E$2:$E$19),"")</f>
        <v>IQ-G08</v>
      </c>
      <c r="I248" s="50" t="s">
        <v>7266</v>
      </c>
      <c r="J248" s="38" t="str">
        <f ca="1">IF(I248&lt;&gt;"",LOOKUP(I248,District2,Data!$P$2:$P$19),"")</f>
        <v>IQ-D053</v>
      </c>
      <c r="K248" s="58"/>
      <c r="L248" s="28" t="s">
        <v>7110</v>
      </c>
      <c r="M248" s="28" t="s">
        <v>7114</v>
      </c>
      <c r="N248" s="28" t="s">
        <v>7070</v>
      </c>
      <c r="O248" s="28" t="s">
        <v>1252</v>
      </c>
      <c r="P248" s="28" t="s">
        <v>7119</v>
      </c>
      <c r="Q248" s="35">
        <v>286</v>
      </c>
      <c r="R248" s="35"/>
      <c r="S248" s="218"/>
      <c r="T248" s="29"/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v>0</v>
      </c>
      <c r="AD248" s="29">
        <v>0</v>
      </c>
      <c r="AE248" s="29">
        <v>0</v>
      </c>
      <c r="AF248" s="29">
        <v>0</v>
      </c>
      <c r="AG248" s="29">
        <v>286</v>
      </c>
      <c r="AH248" s="29">
        <v>0</v>
      </c>
      <c r="AI248" s="29">
        <v>0</v>
      </c>
      <c r="AJ248" s="29">
        <v>0</v>
      </c>
      <c r="AK248" s="29">
        <v>0</v>
      </c>
      <c r="AL248" s="29">
        <v>0</v>
      </c>
      <c r="AM248" s="29">
        <v>0</v>
      </c>
      <c r="AN248" s="29">
        <v>0</v>
      </c>
      <c r="AO248" s="29">
        <v>0</v>
      </c>
      <c r="AP248" s="29">
        <v>0</v>
      </c>
      <c r="AQ248" s="29">
        <v>0</v>
      </c>
      <c r="AR248" s="29">
        <v>0</v>
      </c>
      <c r="AS248" s="30">
        <v>0</v>
      </c>
      <c r="AT248" s="33">
        <v>286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173"/>
    </row>
    <row r="249" spans="1:52" ht="12.75" customHeight="1">
      <c r="A249" s="217">
        <v>248</v>
      </c>
      <c r="B249" s="27">
        <v>42404</v>
      </c>
      <c r="C249" s="27">
        <v>42404</v>
      </c>
      <c r="D249" s="32" t="s">
        <v>1259</v>
      </c>
      <c r="E249" s="28" t="s">
        <v>1249</v>
      </c>
      <c r="F249" s="28" t="s">
        <v>1259</v>
      </c>
      <c r="G249" s="28" t="s">
        <v>7136</v>
      </c>
      <c r="H249" s="245" t="str">
        <f>IF(G249&lt;&gt;"",LOOKUP(G249,Governorate,Data!$E$2:$E$19),"")</f>
        <v>IQ-G08</v>
      </c>
      <c r="I249" s="98" t="s">
        <v>7219</v>
      </c>
      <c r="J249" s="38" t="str">
        <f ca="1">IF(I249&lt;&gt;"",LOOKUP(I249,District2,Data!$P$2:$P$19),"")</f>
        <v>IQ-D048</v>
      </c>
      <c r="K249" s="58" t="s">
        <v>7627</v>
      </c>
      <c r="L249" s="28" t="s">
        <v>7110</v>
      </c>
      <c r="M249" s="157" t="s">
        <v>7361</v>
      </c>
      <c r="N249" s="28" t="s">
        <v>7070</v>
      </c>
      <c r="O249" s="28" t="s">
        <v>1252</v>
      </c>
      <c r="P249" s="28" t="s">
        <v>7119</v>
      </c>
      <c r="Q249" s="35">
        <v>370</v>
      </c>
      <c r="R249" s="35"/>
      <c r="S249" s="29"/>
      <c r="T249" s="29"/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29">
        <v>0</v>
      </c>
      <c r="AG249" s="29">
        <v>0</v>
      </c>
      <c r="AH249" s="29">
        <v>0</v>
      </c>
      <c r="AI249" s="29">
        <v>0</v>
      </c>
      <c r="AJ249" s="29">
        <v>0</v>
      </c>
      <c r="AK249" s="29">
        <v>0</v>
      </c>
      <c r="AL249" s="29">
        <v>0</v>
      </c>
      <c r="AM249" s="29">
        <v>0</v>
      </c>
      <c r="AN249" s="29">
        <v>0</v>
      </c>
      <c r="AO249" s="29">
        <v>0</v>
      </c>
      <c r="AP249" s="29">
        <v>0</v>
      </c>
      <c r="AQ249" s="29">
        <v>0</v>
      </c>
      <c r="AR249" s="29">
        <v>0</v>
      </c>
      <c r="AS249" s="30">
        <v>0</v>
      </c>
      <c r="AT249" s="30">
        <v>0</v>
      </c>
      <c r="AU249" s="30">
        <v>0</v>
      </c>
      <c r="AV249" s="30">
        <v>639</v>
      </c>
      <c r="AW249" s="30">
        <v>456</v>
      </c>
      <c r="AX249" s="30">
        <v>10</v>
      </c>
      <c r="AY249" s="30">
        <v>0</v>
      </c>
      <c r="AZ249" s="171"/>
    </row>
    <row r="250" spans="1:52" ht="12.75" customHeight="1">
      <c r="A250" s="217">
        <v>249</v>
      </c>
      <c r="B250" s="27">
        <v>42404</v>
      </c>
      <c r="C250" s="27">
        <v>42404</v>
      </c>
      <c r="D250" s="32" t="s">
        <v>1259</v>
      </c>
      <c r="E250" s="28" t="s">
        <v>1249</v>
      </c>
      <c r="F250" s="28" t="s">
        <v>1259</v>
      </c>
      <c r="G250" s="28" t="s">
        <v>7136</v>
      </c>
      <c r="H250" s="245" t="str">
        <f>IF(G250&lt;&gt;"",LOOKUP(G250,Governorate,Data!$E$2:$E$19),"")</f>
        <v>IQ-G08</v>
      </c>
      <c r="I250" s="98" t="s">
        <v>7219</v>
      </c>
      <c r="J250" s="38" t="str">
        <f ca="1">IF(I250&lt;&gt;"",LOOKUP(I250,District2,Data!$P$2:$P$19),"")</f>
        <v>IQ-D048</v>
      </c>
      <c r="K250" s="58" t="s">
        <v>7624</v>
      </c>
      <c r="L250" s="28" t="s">
        <v>7110</v>
      </c>
      <c r="M250" s="157" t="s">
        <v>7361</v>
      </c>
      <c r="N250" s="28" t="s">
        <v>7070</v>
      </c>
      <c r="O250" s="28" t="s">
        <v>1252</v>
      </c>
      <c r="P250" s="28" t="s">
        <v>7119</v>
      </c>
      <c r="Q250" s="35">
        <v>745</v>
      </c>
      <c r="R250" s="35"/>
      <c r="S250" s="29"/>
      <c r="T250" s="29"/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29">
        <v>0</v>
      </c>
      <c r="AI250" s="29">
        <v>0</v>
      </c>
      <c r="AJ250" s="29">
        <v>0</v>
      </c>
      <c r="AK250" s="29">
        <v>0</v>
      </c>
      <c r="AL250" s="29">
        <v>0</v>
      </c>
      <c r="AM250" s="29">
        <v>0</v>
      </c>
      <c r="AN250" s="29">
        <v>0</v>
      </c>
      <c r="AO250" s="29">
        <v>0</v>
      </c>
      <c r="AP250" s="29">
        <v>0</v>
      </c>
      <c r="AQ250" s="29">
        <v>0</v>
      </c>
      <c r="AR250" s="29">
        <v>0</v>
      </c>
      <c r="AS250" s="30">
        <v>0</v>
      </c>
      <c r="AT250" s="30">
        <v>0</v>
      </c>
      <c r="AU250" s="30">
        <v>0</v>
      </c>
      <c r="AV250" s="30">
        <v>1306</v>
      </c>
      <c r="AW250" s="30">
        <v>510</v>
      </c>
      <c r="AX250" s="30">
        <v>5</v>
      </c>
      <c r="AY250" s="30">
        <v>0</v>
      </c>
      <c r="AZ250" s="171"/>
    </row>
    <row r="251" spans="1:52" ht="12.75" customHeight="1">
      <c r="A251" s="217">
        <v>250</v>
      </c>
      <c r="B251" s="47">
        <v>42405</v>
      </c>
      <c r="C251" s="47">
        <v>42405</v>
      </c>
      <c r="D251" s="32" t="s">
        <v>1312</v>
      </c>
      <c r="E251" s="28" t="s">
        <v>1250</v>
      </c>
      <c r="F251" s="28" t="s">
        <v>7228</v>
      </c>
      <c r="G251" s="49" t="s">
        <v>7140</v>
      </c>
      <c r="H251" s="245" t="str">
        <f>IF(G251&lt;&gt;"",LOOKUP(G251,Governorate,Data!$E$2:$E$19),"")</f>
        <v>IQ-G01</v>
      </c>
      <c r="I251" s="50" t="s">
        <v>7147</v>
      </c>
      <c r="J251" s="38" t="str">
        <f ca="1">IF(I251&lt;&gt;"",LOOKUP(I251,District2,Data!$P$2:$P$19),"")</f>
        <v>IQ-D002</v>
      </c>
      <c r="K251" s="58"/>
      <c r="L251" s="28" t="s">
        <v>7111</v>
      </c>
      <c r="M251" s="28" t="s">
        <v>7112</v>
      </c>
      <c r="N251" s="28" t="s">
        <v>7070</v>
      </c>
      <c r="O251" s="28" t="s">
        <v>1252</v>
      </c>
      <c r="P251" s="28" t="s">
        <v>7119</v>
      </c>
      <c r="Q251" s="35">
        <v>200</v>
      </c>
      <c r="R251" s="35"/>
      <c r="S251" s="218"/>
      <c r="T251" s="29"/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29">
        <v>0</v>
      </c>
      <c r="AI251" s="29">
        <v>0</v>
      </c>
      <c r="AJ251" s="29">
        <v>0</v>
      </c>
      <c r="AK251" s="29">
        <v>0</v>
      </c>
      <c r="AL251" s="29">
        <v>0</v>
      </c>
      <c r="AM251" s="29">
        <v>200</v>
      </c>
      <c r="AN251" s="29">
        <v>0</v>
      </c>
      <c r="AO251" s="29">
        <v>0</v>
      </c>
      <c r="AP251" s="29">
        <v>0</v>
      </c>
      <c r="AQ251" s="29">
        <v>0</v>
      </c>
      <c r="AR251" s="29">
        <v>0</v>
      </c>
      <c r="AS251" s="30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173"/>
    </row>
    <row r="252" spans="1:52" ht="12.75" customHeight="1">
      <c r="A252" s="217">
        <v>251</v>
      </c>
      <c r="B252" s="27">
        <v>42405</v>
      </c>
      <c r="C252" s="27">
        <v>42405</v>
      </c>
      <c r="D252" s="32" t="s">
        <v>1259</v>
      </c>
      <c r="E252" s="28" t="s">
        <v>1249</v>
      </c>
      <c r="F252" s="28" t="s">
        <v>1259</v>
      </c>
      <c r="G252" s="28" t="s">
        <v>7136</v>
      </c>
      <c r="H252" s="245" t="str">
        <f>IF(G252&lt;&gt;"",LOOKUP(G252,Governorate,Data!$E$2:$E$19),"")</f>
        <v>IQ-G08</v>
      </c>
      <c r="I252" s="98" t="s">
        <v>7219</v>
      </c>
      <c r="J252" s="38" t="str">
        <f ca="1">IF(I252&lt;&gt;"",LOOKUP(I252,District2,Data!$P$2:$P$19),"")</f>
        <v>IQ-D048</v>
      </c>
      <c r="K252" s="58" t="s">
        <v>7628</v>
      </c>
      <c r="L252" s="28" t="s">
        <v>7111</v>
      </c>
      <c r="M252" s="157" t="s">
        <v>7361</v>
      </c>
      <c r="N252" s="28" t="s">
        <v>7070</v>
      </c>
      <c r="O252" s="28" t="s">
        <v>1252</v>
      </c>
      <c r="P252" s="28" t="s">
        <v>7119</v>
      </c>
      <c r="Q252" s="35">
        <v>82</v>
      </c>
      <c r="R252" s="35"/>
      <c r="S252" s="29"/>
      <c r="T252" s="29"/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29">
        <v>0</v>
      </c>
      <c r="AD252" s="29">
        <v>0</v>
      </c>
      <c r="AE252" s="29">
        <v>0</v>
      </c>
      <c r="AF252" s="29">
        <v>0</v>
      </c>
      <c r="AG252" s="29">
        <v>0</v>
      </c>
      <c r="AH252" s="29">
        <v>0</v>
      </c>
      <c r="AI252" s="29">
        <v>0</v>
      </c>
      <c r="AJ252" s="29">
        <v>0</v>
      </c>
      <c r="AK252" s="29">
        <v>0</v>
      </c>
      <c r="AL252" s="29">
        <v>0</v>
      </c>
      <c r="AM252" s="29">
        <v>0</v>
      </c>
      <c r="AN252" s="29">
        <v>0</v>
      </c>
      <c r="AO252" s="29">
        <v>0</v>
      </c>
      <c r="AP252" s="29">
        <v>0</v>
      </c>
      <c r="AQ252" s="29">
        <v>0</v>
      </c>
      <c r="AR252" s="29">
        <v>0</v>
      </c>
      <c r="AS252" s="30">
        <v>0</v>
      </c>
      <c r="AT252" s="30">
        <v>0</v>
      </c>
      <c r="AU252" s="30">
        <v>0</v>
      </c>
      <c r="AV252" s="30">
        <v>114</v>
      </c>
      <c r="AW252" s="30">
        <v>127</v>
      </c>
      <c r="AX252" s="30">
        <v>0</v>
      </c>
      <c r="AY252" s="30">
        <v>0</v>
      </c>
      <c r="AZ252" s="171"/>
    </row>
    <row r="253" spans="1:52" ht="12.75" customHeight="1">
      <c r="A253" s="217">
        <v>252</v>
      </c>
      <c r="B253" s="27">
        <v>42405</v>
      </c>
      <c r="C253" s="27">
        <v>42405</v>
      </c>
      <c r="D253" s="32" t="s">
        <v>1259</v>
      </c>
      <c r="E253" s="28" t="s">
        <v>1249</v>
      </c>
      <c r="F253" s="28" t="s">
        <v>1259</v>
      </c>
      <c r="G253" s="28" t="s">
        <v>7136</v>
      </c>
      <c r="H253" s="245" t="str">
        <f>IF(G253&lt;&gt;"",LOOKUP(G253,Governorate,Data!$E$2:$E$19),"")</f>
        <v>IQ-G08</v>
      </c>
      <c r="I253" s="98" t="s">
        <v>7219</v>
      </c>
      <c r="J253" s="38" t="str">
        <f ca="1">IF(I253&lt;&gt;"",LOOKUP(I253,District2,Data!$P$2:$P$19),"")</f>
        <v>IQ-D048</v>
      </c>
      <c r="K253" s="58" t="s">
        <v>7629</v>
      </c>
      <c r="L253" s="28" t="s">
        <v>7110</v>
      </c>
      <c r="M253" s="157" t="s">
        <v>7361</v>
      </c>
      <c r="N253" s="28" t="s">
        <v>7070</v>
      </c>
      <c r="O253" s="28" t="s">
        <v>1252</v>
      </c>
      <c r="P253" s="28" t="s">
        <v>7119</v>
      </c>
      <c r="Q253" s="35">
        <v>126</v>
      </c>
      <c r="R253" s="35"/>
      <c r="S253" s="29"/>
      <c r="T253" s="29"/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29">
        <v>0</v>
      </c>
      <c r="AG253" s="29">
        <v>0</v>
      </c>
      <c r="AH253" s="29">
        <v>0</v>
      </c>
      <c r="AI253" s="29">
        <v>0</v>
      </c>
      <c r="AJ253" s="29">
        <v>0</v>
      </c>
      <c r="AK253" s="29">
        <v>0</v>
      </c>
      <c r="AL253" s="29">
        <v>0</v>
      </c>
      <c r="AM253" s="29">
        <v>0</v>
      </c>
      <c r="AN253" s="29">
        <v>0</v>
      </c>
      <c r="AO253" s="29">
        <v>0</v>
      </c>
      <c r="AP253" s="29">
        <v>0</v>
      </c>
      <c r="AQ253" s="29">
        <v>0</v>
      </c>
      <c r="AR253" s="29">
        <v>0</v>
      </c>
      <c r="AS253" s="30">
        <v>0</v>
      </c>
      <c r="AT253" s="30">
        <v>0</v>
      </c>
      <c r="AU253" s="30">
        <v>0</v>
      </c>
      <c r="AV253" s="30">
        <v>228</v>
      </c>
      <c r="AW253" s="30">
        <v>152</v>
      </c>
      <c r="AX253" s="30">
        <v>6</v>
      </c>
      <c r="AY253" s="30">
        <v>0</v>
      </c>
      <c r="AZ253" s="171"/>
    </row>
    <row r="254" spans="1:52" ht="12.75" customHeight="1">
      <c r="A254" s="217">
        <v>253</v>
      </c>
      <c r="B254" s="27">
        <v>42405</v>
      </c>
      <c r="C254" s="27">
        <v>42405</v>
      </c>
      <c r="D254" s="32" t="s">
        <v>1259</v>
      </c>
      <c r="E254" s="28" t="s">
        <v>1249</v>
      </c>
      <c r="F254" s="28" t="s">
        <v>1259</v>
      </c>
      <c r="G254" s="28" t="s">
        <v>7136</v>
      </c>
      <c r="H254" s="245" t="str">
        <f>IF(G254&lt;&gt;"",LOOKUP(G254,Governorate,Data!$E$2:$E$19),"")</f>
        <v>IQ-G08</v>
      </c>
      <c r="I254" s="98" t="s">
        <v>7220</v>
      </c>
      <c r="J254" s="38" t="str">
        <f ca="1">IF(I254&lt;&gt;"",LOOKUP(I254,District2,Data!$P$2:$P$19),"")</f>
        <v>IQ-D051</v>
      </c>
      <c r="K254" s="58" t="s">
        <v>7630</v>
      </c>
      <c r="L254" s="28" t="s">
        <v>7111</v>
      </c>
      <c r="M254" s="157" t="s">
        <v>7361</v>
      </c>
      <c r="N254" s="28" t="s">
        <v>7070</v>
      </c>
      <c r="O254" s="28" t="s">
        <v>1252</v>
      </c>
      <c r="P254" s="28" t="s">
        <v>7119</v>
      </c>
      <c r="Q254" s="35">
        <v>670</v>
      </c>
      <c r="R254" s="35"/>
      <c r="S254" s="29"/>
      <c r="T254" s="29"/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29">
        <v>0</v>
      </c>
      <c r="AD254" s="29">
        <v>0</v>
      </c>
      <c r="AE254" s="29">
        <v>0</v>
      </c>
      <c r="AF254" s="29">
        <v>0</v>
      </c>
      <c r="AG254" s="29">
        <v>0</v>
      </c>
      <c r="AH254" s="29">
        <v>0</v>
      </c>
      <c r="AI254" s="29">
        <v>0</v>
      </c>
      <c r="AJ254" s="29">
        <v>0</v>
      </c>
      <c r="AK254" s="29">
        <v>0</v>
      </c>
      <c r="AL254" s="29">
        <v>0</v>
      </c>
      <c r="AM254" s="29">
        <v>0</v>
      </c>
      <c r="AN254" s="29">
        <v>0</v>
      </c>
      <c r="AO254" s="29">
        <v>0</v>
      </c>
      <c r="AP254" s="29">
        <v>0</v>
      </c>
      <c r="AQ254" s="29">
        <v>0</v>
      </c>
      <c r="AR254" s="29">
        <v>0</v>
      </c>
      <c r="AS254" s="30">
        <v>0</v>
      </c>
      <c r="AT254" s="30">
        <v>0</v>
      </c>
      <c r="AU254" s="30">
        <v>0</v>
      </c>
      <c r="AV254" s="30">
        <v>1481</v>
      </c>
      <c r="AW254" s="30">
        <v>857</v>
      </c>
      <c r="AX254" s="30">
        <v>44</v>
      </c>
      <c r="AY254" s="30">
        <v>0</v>
      </c>
      <c r="AZ254" s="171"/>
    </row>
    <row r="255" spans="1:52" ht="12.75" customHeight="1">
      <c r="A255" s="217">
        <v>254</v>
      </c>
      <c r="B255" s="27">
        <v>42405</v>
      </c>
      <c r="C255" s="27">
        <v>42405</v>
      </c>
      <c r="D255" s="32" t="s">
        <v>1259</v>
      </c>
      <c r="E255" s="28" t="s">
        <v>1249</v>
      </c>
      <c r="F255" s="28" t="s">
        <v>1259</v>
      </c>
      <c r="G255" s="28" t="s">
        <v>7136</v>
      </c>
      <c r="H255" s="245" t="str">
        <f>IF(G255&lt;&gt;"",LOOKUP(G255,Governorate,Data!$E$2:$E$19),"")</f>
        <v>IQ-G08</v>
      </c>
      <c r="I255" s="98" t="s">
        <v>7220</v>
      </c>
      <c r="J255" s="38" t="str">
        <f ca="1">IF(I255&lt;&gt;"",LOOKUP(I255,District2,Data!$P$2:$P$19),"")</f>
        <v>IQ-D051</v>
      </c>
      <c r="K255" s="58" t="s">
        <v>7623</v>
      </c>
      <c r="L255" s="28" t="s">
        <v>7110</v>
      </c>
      <c r="M255" s="157" t="s">
        <v>7361</v>
      </c>
      <c r="N255" s="28" t="s">
        <v>7070</v>
      </c>
      <c r="O255" s="28" t="s">
        <v>1252</v>
      </c>
      <c r="P255" s="28" t="s">
        <v>7119</v>
      </c>
      <c r="Q255" s="35">
        <v>255</v>
      </c>
      <c r="R255" s="35"/>
      <c r="S255" s="29"/>
      <c r="T255" s="29"/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29">
        <v>0</v>
      </c>
      <c r="AD255" s="29">
        <v>0</v>
      </c>
      <c r="AE255" s="29">
        <v>0</v>
      </c>
      <c r="AF255" s="29">
        <v>0</v>
      </c>
      <c r="AG255" s="29">
        <v>0</v>
      </c>
      <c r="AH255" s="29">
        <v>0</v>
      </c>
      <c r="AI255" s="29">
        <v>0</v>
      </c>
      <c r="AJ255" s="29">
        <v>0</v>
      </c>
      <c r="AK255" s="29">
        <v>0</v>
      </c>
      <c r="AL255" s="29">
        <v>0</v>
      </c>
      <c r="AM255" s="29">
        <v>0</v>
      </c>
      <c r="AN255" s="29">
        <v>0</v>
      </c>
      <c r="AO255" s="29">
        <v>0</v>
      </c>
      <c r="AP255" s="29">
        <v>0</v>
      </c>
      <c r="AQ255" s="29">
        <v>0</v>
      </c>
      <c r="AR255" s="29">
        <v>0</v>
      </c>
      <c r="AS255" s="30">
        <v>0</v>
      </c>
      <c r="AT255" s="30">
        <v>0</v>
      </c>
      <c r="AU255" s="30">
        <v>0</v>
      </c>
      <c r="AV255" s="30">
        <v>416</v>
      </c>
      <c r="AW255" s="30">
        <v>362</v>
      </c>
      <c r="AX255" s="30">
        <v>5</v>
      </c>
      <c r="AY255" s="30">
        <v>0</v>
      </c>
      <c r="AZ255" s="171"/>
    </row>
    <row r="256" spans="1:52" ht="12.75" customHeight="1">
      <c r="A256" s="217">
        <v>255</v>
      </c>
      <c r="B256" s="47">
        <v>42406</v>
      </c>
      <c r="C256" s="47">
        <v>42406</v>
      </c>
      <c r="D256" s="32" t="s">
        <v>1282</v>
      </c>
      <c r="E256" s="28" t="s">
        <v>1250</v>
      </c>
      <c r="F256" s="28" t="s">
        <v>1282</v>
      </c>
      <c r="G256" s="49" t="s">
        <v>7140</v>
      </c>
      <c r="H256" s="245" t="str">
        <f>IF(G256&lt;&gt;"",LOOKUP(G256,Governorate,Data!$E$2:$E$19),"")</f>
        <v>IQ-G01</v>
      </c>
      <c r="I256" s="95" t="s">
        <v>7147</v>
      </c>
      <c r="J256" s="38" t="str">
        <f ca="1">IF(I256&lt;&gt;"",LOOKUP(I256,District2,Data!$P$2:$P$19),"")</f>
        <v>IQ-D002</v>
      </c>
      <c r="K256" s="58"/>
      <c r="L256" s="28" t="s">
        <v>7110</v>
      </c>
      <c r="M256" s="28" t="s">
        <v>7113</v>
      </c>
      <c r="N256" s="28" t="s">
        <v>7070</v>
      </c>
      <c r="O256" s="28" t="s">
        <v>1252</v>
      </c>
      <c r="P256" s="28" t="s">
        <v>7119</v>
      </c>
      <c r="Q256" s="41"/>
      <c r="R256" s="31"/>
      <c r="S256" s="39" t="s">
        <v>7189</v>
      </c>
      <c r="T256" s="218">
        <v>500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29">
        <v>0</v>
      </c>
      <c r="AD256" s="29">
        <v>0</v>
      </c>
      <c r="AE256" s="29">
        <v>0</v>
      </c>
      <c r="AF256" s="29">
        <v>0</v>
      </c>
      <c r="AG256" s="29">
        <v>0</v>
      </c>
      <c r="AH256" s="29">
        <v>0</v>
      </c>
      <c r="AI256" s="29">
        <v>0</v>
      </c>
      <c r="AJ256" s="29">
        <v>0</v>
      </c>
      <c r="AK256" s="29">
        <v>0</v>
      </c>
      <c r="AL256" s="29">
        <v>0</v>
      </c>
      <c r="AM256" s="29">
        <v>0</v>
      </c>
      <c r="AN256" s="29">
        <v>0</v>
      </c>
      <c r="AO256" s="29">
        <v>966500</v>
      </c>
      <c r="AP256" s="29">
        <v>0</v>
      </c>
      <c r="AQ256" s="29">
        <v>0</v>
      </c>
      <c r="AR256" s="29">
        <v>0</v>
      </c>
      <c r="AS256" s="30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173"/>
    </row>
    <row r="257" spans="1:52" ht="12.75" customHeight="1">
      <c r="A257" s="217">
        <v>256</v>
      </c>
      <c r="B257" s="27">
        <v>42406</v>
      </c>
      <c r="C257" s="27">
        <v>42406</v>
      </c>
      <c r="D257" s="32" t="s">
        <v>1259</v>
      </c>
      <c r="E257" s="28" t="s">
        <v>1249</v>
      </c>
      <c r="F257" s="28" t="s">
        <v>1259</v>
      </c>
      <c r="G257" s="28" t="s">
        <v>7132</v>
      </c>
      <c r="H257" s="245" t="str">
        <f>IF(G257&lt;&gt;"",LOOKUP(G257,Governorate,Data!$E$2:$E$19),"")</f>
        <v>IQ-G15</v>
      </c>
      <c r="I257" s="98" t="s">
        <v>7231</v>
      </c>
      <c r="J257" s="38" t="str">
        <f ca="1">IF(I257&lt;&gt;"",LOOKUP(I257,District2,Data!$P$2:$P$19),"")</f>
        <v>IQ-D083</v>
      </c>
      <c r="K257" s="58" t="s">
        <v>7631</v>
      </c>
      <c r="L257" s="28" t="s">
        <v>7110</v>
      </c>
      <c r="M257" s="157" t="s">
        <v>7361</v>
      </c>
      <c r="N257" s="28" t="s">
        <v>7070</v>
      </c>
      <c r="O257" s="28" t="s">
        <v>1252</v>
      </c>
      <c r="P257" s="28" t="s">
        <v>7119</v>
      </c>
      <c r="Q257" s="35">
        <v>290</v>
      </c>
      <c r="R257" s="35"/>
      <c r="S257" s="29"/>
      <c r="T257" s="29"/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29">
        <v>0</v>
      </c>
      <c r="AD257" s="29">
        <v>0</v>
      </c>
      <c r="AE257" s="29">
        <v>0</v>
      </c>
      <c r="AF257" s="29">
        <v>0</v>
      </c>
      <c r="AG257" s="29">
        <v>0</v>
      </c>
      <c r="AH257" s="29">
        <v>0</v>
      </c>
      <c r="AI257" s="29">
        <v>0</v>
      </c>
      <c r="AJ257" s="29">
        <v>0</v>
      </c>
      <c r="AK257" s="29">
        <v>0</v>
      </c>
      <c r="AL257" s="29">
        <v>0</v>
      </c>
      <c r="AM257" s="29">
        <v>0</v>
      </c>
      <c r="AN257" s="29">
        <v>0</v>
      </c>
      <c r="AO257" s="29">
        <v>0</v>
      </c>
      <c r="AP257" s="29">
        <v>0</v>
      </c>
      <c r="AQ257" s="29">
        <v>0</v>
      </c>
      <c r="AR257" s="29">
        <v>0</v>
      </c>
      <c r="AS257" s="30">
        <v>0</v>
      </c>
      <c r="AT257" s="30">
        <v>0</v>
      </c>
      <c r="AU257" s="30">
        <v>0</v>
      </c>
      <c r="AV257" s="30">
        <v>502</v>
      </c>
      <c r="AW257" s="30">
        <v>327</v>
      </c>
      <c r="AX257" s="30">
        <v>4</v>
      </c>
      <c r="AY257" s="30">
        <v>0</v>
      </c>
      <c r="AZ257" s="171"/>
    </row>
    <row r="258" spans="1:52" ht="12.75" customHeight="1">
      <c r="A258" s="217">
        <v>257</v>
      </c>
      <c r="B258" s="27">
        <v>42406</v>
      </c>
      <c r="C258" s="27">
        <v>42406</v>
      </c>
      <c r="D258" s="32" t="s">
        <v>1259</v>
      </c>
      <c r="E258" s="28" t="s">
        <v>1249</v>
      </c>
      <c r="F258" s="28" t="s">
        <v>1259</v>
      </c>
      <c r="G258" s="28" t="s">
        <v>7132</v>
      </c>
      <c r="H258" s="245" t="str">
        <f>IF(G258&lt;&gt;"",LOOKUP(G258,Governorate,Data!$E$2:$E$19),"")</f>
        <v>IQ-G15</v>
      </c>
      <c r="I258" s="98" t="s">
        <v>7231</v>
      </c>
      <c r="J258" s="38" t="str">
        <f ca="1">IF(I258&lt;&gt;"",LOOKUP(I258,District2,Data!$P$2:$P$19),"")</f>
        <v>IQ-D083</v>
      </c>
      <c r="K258" s="58" t="s">
        <v>6307</v>
      </c>
      <c r="L258" s="28" t="s">
        <v>7110</v>
      </c>
      <c r="M258" s="157" t="s">
        <v>7361</v>
      </c>
      <c r="N258" s="28" t="s">
        <v>7070</v>
      </c>
      <c r="O258" s="28" t="s">
        <v>1252</v>
      </c>
      <c r="P258" s="28" t="s">
        <v>7119</v>
      </c>
      <c r="Q258" s="35">
        <v>145</v>
      </c>
      <c r="R258" s="35"/>
      <c r="S258" s="29"/>
      <c r="T258" s="29"/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0</v>
      </c>
      <c r="AD258" s="29">
        <v>0</v>
      </c>
      <c r="AE258" s="29">
        <v>0</v>
      </c>
      <c r="AF258" s="29">
        <v>0</v>
      </c>
      <c r="AG258" s="29">
        <v>0</v>
      </c>
      <c r="AH258" s="29">
        <v>0</v>
      </c>
      <c r="AI258" s="29">
        <v>0</v>
      </c>
      <c r="AJ258" s="29">
        <v>0</v>
      </c>
      <c r="AK258" s="29">
        <v>0</v>
      </c>
      <c r="AL258" s="29">
        <v>0</v>
      </c>
      <c r="AM258" s="29">
        <v>0</v>
      </c>
      <c r="AN258" s="29">
        <v>0</v>
      </c>
      <c r="AO258" s="29">
        <v>0</v>
      </c>
      <c r="AP258" s="29">
        <v>0</v>
      </c>
      <c r="AQ258" s="29">
        <v>0</v>
      </c>
      <c r="AR258" s="29">
        <v>0</v>
      </c>
      <c r="AS258" s="30">
        <v>0</v>
      </c>
      <c r="AT258" s="30">
        <v>0</v>
      </c>
      <c r="AU258" s="30">
        <v>0</v>
      </c>
      <c r="AV258" s="30">
        <v>237</v>
      </c>
      <c r="AW258" s="30">
        <v>134</v>
      </c>
      <c r="AX258" s="30">
        <v>0</v>
      </c>
      <c r="AY258" s="30">
        <v>0</v>
      </c>
      <c r="AZ258" s="171"/>
    </row>
    <row r="259" spans="1:52" ht="12.75" customHeight="1">
      <c r="A259" s="217">
        <v>258</v>
      </c>
      <c r="B259" s="27">
        <v>42406</v>
      </c>
      <c r="C259" s="27">
        <v>42406</v>
      </c>
      <c r="D259" s="32" t="s">
        <v>1259</v>
      </c>
      <c r="E259" s="28" t="s">
        <v>1249</v>
      </c>
      <c r="F259" s="28" t="s">
        <v>1259</v>
      </c>
      <c r="G259" s="28" t="s">
        <v>7132</v>
      </c>
      <c r="H259" s="245" t="str">
        <f>IF(G259&lt;&gt;"",LOOKUP(G259,Governorate,Data!$E$2:$E$19),"")</f>
        <v>IQ-G15</v>
      </c>
      <c r="I259" s="98" t="s">
        <v>7231</v>
      </c>
      <c r="J259" s="38" t="str">
        <f ca="1">IF(I259&lt;&gt;"",LOOKUP(I259,District2,Data!$P$2:$P$19),"")</f>
        <v>IQ-D083</v>
      </c>
      <c r="K259" s="58" t="s">
        <v>7632</v>
      </c>
      <c r="L259" s="28" t="s">
        <v>7110</v>
      </c>
      <c r="M259" s="157" t="s">
        <v>7361</v>
      </c>
      <c r="N259" s="28" t="s">
        <v>7070</v>
      </c>
      <c r="O259" s="28" t="s">
        <v>1252</v>
      </c>
      <c r="P259" s="28" t="s">
        <v>7119</v>
      </c>
      <c r="Q259" s="35">
        <v>1677</v>
      </c>
      <c r="R259" s="35"/>
      <c r="S259" s="29"/>
      <c r="T259" s="29"/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29">
        <v>0</v>
      </c>
      <c r="AD259" s="29">
        <v>0</v>
      </c>
      <c r="AE259" s="29">
        <v>0</v>
      </c>
      <c r="AF259" s="29">
        <v>0</v>
      </c>
      <c r="AG259" s="29">
        <v>0</v>
      </c>
      <c r="AH259" s="29">
        <v>0</v>
      </c>
      <c r="AI259" s="29">
        <v>0</v>
      </c>
      <c r="AJ259" s="29">
        <v>0</v>
      </c>
      <c r="AK259" s="29">
        <v>0</v>
      </c>
      <c r="AL259" s="29">
        <v>0</v>
      </c>
      <c r="AM259" s="29">
        <v>0</v>
      </c>
      <c r="AN259" s="29">
        <v>0</v>
      </c>
      <c r="AO259" s="29">
        <v>0</v>
      </c>
      <c r="AP259" s="29">
        <v>0</v>
      </c>
      <c r="AQ259" s="29">
        <v>0</v>
      </c>
      <c r="AR259" s="29">
        <v>0</v>
      </c>
      <c r="AS259" s="30">
        <v>0</v>
      </c>
      <c r="AT259" s="30">
        <v>0</v>
      </c>
      <c r="AU259" s="30">
        <v>0</v>
      </c>
      <c r="AV259" s="30">
        <v>2959</v>
      </c>
      <c r="AW259" s="30">
        <v>1952</v>
      </c>
      <c r="AX259" s="30">
        <v>19</v>
      </c>
      <c r="AY259" s="30">
        <v>0</v>
      </c>
      <c r="AZ259" s="171"/>
    </row>
    <row r="260" spans="1:52" ht="12.75" customHeight="1">
      <c r="A260" s="217">
        <v>259</v>
      </c>
      <c r="B260" s="27">
        <v>42406</v>
      </c>
      <c r="C260" s="27">
        <v>42406</v>
      </c>
      <c r="D260" s="32" t="s">
        <v>1259</v>
      </c>
      <c r="E260" s="28" t="s">
        <v>1249</v>
      </c>
      <c r="F260" s="28" t="s">
        <v>1259</v>
      </c>
      <c r="G260" s="28" t="s">
        <v>7132</v>
      </c>
      <c r="H260" s="245" t="str">
        <f>IF(G260&lt;&gt;"",LOOKUP(G260,Governorate,Data!$E$2:$E$19),"")</f>
        <v>IQ-G15</v>
      </c>
      <c r="I260" s="98" t="s">
        <v>7231</v>
      </c>
      <c r="J260" s="38" t="str">
        <f ca="1">IF(I260&lt;&gt;"",LOOKUP(I260,District2,Data!$P$2:$P$19),"")</f>
        <v>IQ-D083</v>
      </c>
      <c r="K260" s="58" t="s">
        <v>7633</v>
      </c>
      <c r="L260" s="28" t="s">
        <v>7110</v>
      </c>
      <c r="M260" s="157" t="s">
        <v>7361</v>
      </c>
      <c r="N260" s="28" t="s">
        <v>7070</v>
      </c>
      <c r="O260" s="28" t="s">
        <v>1252</v>
      </c>
      <c r="P260" s="28" t="s">
        <v>7119</v>
      </c>
      <c r="Q260" s="35">
        <v>17</v>
      </c>
      <c r="R260" s="35"/>
      <c r="S260" s="29"/>
      <c r="T260" s="29"/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  <c r="AC260" s="29">
        <v>0</v>
      </c>
      <c r="AD260" s="29">
        <v>0</v>
      </c>
      <c r="AE260" s="29">
        <v>0</v>
      </c>
      <c r="AF260" s="29">
        <v>0</v>
      </c>
      <c r="AG260" s="29">
        <v>0</v>
      </c>
      <c r="AH260" s="29">
        <v>0</v>
      </c>
      <c r="AI260" s="29">
        <v>0</v>
      </c>
      <c r="AJ260" s="29">
        <v>0</v>
      </c>
      <c r="AK260" s="29">
        <v>0</v>
      </c>
      <c r="AL260" s="29">
        <v>0</v>
      </c>
      <c r="AM260" s="29">
        <v>0</v>
      </c>
      <c r="AN260" s="29">
        <v>0</v>
      </c>
      <c r="AO260" s="29">
        <v>0</v>
      </c>
      <c r="AP260" s="29">
        <v>0</v>
      </c>
      <c r="AQ260" s="29">
        <v>0</v>
      </c>
      <c r="AR260" s="29">
        <v>0</v>
      </c>
      <c r="AS260" s="30">
        <v>0</v>
      </c>
      <c r="AT260" s="30">
        <v>0</v>
      </c>
      <c r="AU260" s="30">
        <v>0</v>
      </c>
      <c r="AV260" s="30">
        <v>33</v>
      </c>
      <c r="AW260" s="30">
        <v>34</v>
      </c>
      <c r="AX260" s="30">
        <v>2</v>
      </c>
      <c r="AY260" s="30">
        <v>0</v>
      </c>
      <c r="AZ260" s="171"/>
    </row>
    <row r="261" spans="1:52" s="238" customFormat="1" ht="12.75" customHeight="1">
      <c r="A261" s="217">
        <v>260</v>
      </c>
      <c r="B261" s="27">
        <v>42406</v>
      </c>
      <c r="C261" s="27">
        <v>42406</v>
      </c>
      <c r="D261" s="32" t="s">
        <v>1259</v>
      </c>
      <c r="E261" s="28" t="s">
        <v>1249</v>
      </c>
      <c r="F261" s="28" t="s">
        <v>1259</v>
      </c>
      <c r="G261" s="28" t="s">
        <v>7132</v>
      </c>
      <c r="H261" s="245" t="str">
        <f>IF(G261&lt;&gt;"",LOOKUP(G261,Governorate,Data!$E$2:$E$19),"")</f>
        <v>IQ-G15</v>
      </c>
      <c r="I261" s="98" t="s">
        <v>7231</v>
      </c>
      <c r="J261" s="38" t="str">
        <f ca="1">IF(I261&lt;&gt;"",LOOKUP(I261,District2,Data!$P$2:$P$19),"")</f>
        <v>IQ-D083</v>
      </c>
      <c r="K261" s="58" t="s">
        <v>7634</v>
      </c>
      <c r="L261" s="28" t="s">
        <v>7110</v>
      </c>
      <c r="M261" s="157" t="s">
        <v>7361</v>
      </c>
      <c r="N261" s="28" t="s">
        <v>7070</v>
      </c>
      <c r="O261" s="28" t="s">
        <v>1252</v>
      </c>
      <c r="P261" s="28" t="s">
        <v>7119</v>
      </c>
      <c r="Q261" s="35">
        <v>119</v>
      </c>
      <c r="R261" s="35"/>
      <c r="S261" s="29"/>
      <c r="T261" s="29"/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29">
        <v>0</v>
      </c>
      <c r="AD261" s="29">
        <v>0</v>
      </c>
      <c r="AE261" s="29">
        <v>0</v>
      </c>
      <c r="AF261" s="29">
        <v>0</v>
      </c>
      <c r="AG261" s="29">
        <v>0</v>
      </c>
      <c r="AH261" s="29">
        <v>0</v>
      </c>
      <c r="AI261" s="29">
        <v>0</v>
      </c>
      <c r="AJ261" s="29">
        <v>0</v>
      </c>
      <c r="AK261" s="29">
        <v>0</v>
      </c>
      <c r="AL261" s="29">
        <v>0</v>
      </c>
      <c r="AM261" s="29">
        <v>0</v>
      </c>
      <c r="AN261" s="29">
        <v>0</v>
      </c>
      <c r="AO261" s="29">
        <v>0</v>
      </c>
      <c r="AP261" s="29">
        <v>0</v>
      </c>
      <c r="AQ261" s="29">
        <v>0</v>
      </c>
      <c r="AR261" s="29">
        <v>0</v>
      </c>
      <c r="AS261" s="30">
        <v>0</v>
      </c>
      <c r="AT261" s="30">
        <v>0</v>
      </c>
      <c r="AU261" s="30">
        <v>0</v>
      </c>
      <c r="AV261" s="30">
        <v>246</v>
      </c>
      <c r="AW261" s="30">
        <v>138</v>
      </c>
      <c r="AX261" s="30">
        <v>1</v>
      </c>
      <c r="AY261" s="30">
        <v>0</v>
      </c>
      <c r="AZ261" s="171"/>
    </row>
    <row r="262" spans="1:52" ht="12.75" customHeight="1">
      <c r="A262" s="217">
        <v>261</v>
      </c>
      <c r="B262" s="47">
        <v>42407</v>
      </c>
      <c r="C262" s="47">
        <v>42407</v>
      </c>
      <c r="D262" s="32" t="s">
        <v>1282</v>
      </c>
      <c r="E262" s="28" t="s">
        <v>1250</v>
      </c>
      <c r="F262" s="28" t="s">
        <v>1282</v>
      </c>
      <c r="G262" s="49" t="s">
        <v>7136</v>
      </c>
      <c r="H262" s="245" t="str">
        <f>IF(G262&lt;&gt;"",LOOKUP(G262,Governorate,Data!$E$2:$E$19),"")</f>
        <v>IQ-G08</v>
      </c>
      <c r="I262" s="95" t="s">
        <v>7137</v>
      </c>
      <c r="J262" s="38" t="str">
        <f ca="1">IF(I262&lt;&gt;"",LOOKUP(I262,District2,Data!$P$2:$P$19),"")</f>
        <v>IQ-D049</v>
      </c>
      <c r="K262" s="58"/>
      <c r="L262" s="28" t="s">
        <v>7110</v>
      </c>
      <c r="M262" s="28" t="s">
        <v>7113</v>
      </c>
      <c r="N262" s="28" t="s">
        <v>7070</v>
      </c>
      <c r="O262" s="28" t="s">
        <v>1252</v>
      </c>
      <c r="P262" s="28" t="s">
        <v>7119</v>
      </c>
      <c r="Q262" s="41"/>
      <c r="R262" s="31"/>
      <c r="S262" s="39" t="s">
        <v>7189</v>
      </c>
      <c r="T262" s="218">
        <v>400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  <c r="AC262" s="29">
        <v>0</v>
      </c>
      <c r="AD262" s="29">
        <v>0</v>
      </c>
      <c r="AE262" s="29">
        <v>0</v>
      </c>
      <c r="AF262" s="29">
        <v>0</v>
      </c>
      <c r="AG262" s="29">
        <v>0</v>
      </c>
      <c r="AH262" s="29">
        <v>0</v>
      </c>
      <c r="AI262" s="29">
        <v>0</v>
      </c>
      <c r="AJ262" s="29">
        <v>0</v>
      </c>
      <c r="AK262" s="29">
        <v>0</v>
      </c>
      <c r="AL262" s="29">
        <v>0</v>
      </c>
      <c r="AM262" s="29">
        <v>0</v>
      </c>
      <c r="AN262" s="29">
        <v>0</v>
      </c>
      <c r="AO262" s="29">
        <v>773200</v>
      </c>
      <c r="AP262" s="29">
        <v>0</v>
      </c>
      <c r="AQ262" s="29">
        <v>0</v>
      </c>
      <c r="AR262" s="29">
        <v>0</v>
      </c>
      <c r="AS262" s="30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173"/>
    </row>
    <row r="263" spans="1:52" ht="12.75" customHeight="1">
      <c r="A263" s="217">
        <v>262</v>
      </c>
      <c r="B263" s="47">
        <v>42407</v>
      </c>
      <c r="C263" s="47">
        <v>42407</v>
      </c>
      <c r="D263" s="32" t="s">
        <v>1282</v>
      </c>
      <c r="E263" s="28" t="s">
        <v>1250</v>
      </c>
      <c r="F263" s="28" t="s">
        <v>1282</v>
      </c>
      <c r="G263" s="49" t="s">
        <v>7136</v>
      </c>
      <c r="H263" s="245" t="str">
        <f>IF(G263&lt;&gt;"",LOOKUP(G263,Governorate,Data!$E$2:$E$19),"")</f>
        <v>IQ-G08</v>
      </c>
      <c r="I263" s="95" t="s">
        <v>7137</v>
      </c>
      <c r="J263" s="38" t="str">
        <f ca="1">IF(I263&lt;&gt;"",LOOKUP(I263,District2,Data!$P$2:$P$19),"")</f>
        <v>IQ-D049</v>
      </c>
      <c r="K263" s="58"/>
      <c r="L263" s="28" t="s">
        <v>7110</v>
      </c>
      <c r="M263" s="28" t="s">
        <v>7113</v>
      </c>
      <c r="N263" s="28" t="s">
        <v>7070</v>
      </c>
      <c r="O263" s="28" t="s">
        <v>1252</v>
      </c>
      <c r="P263" s="28" t="s">
        <v>7119</v>
      </c>
      <c r="Q263" s="41"/>
      <c r="R263" s="31"/>
      <c r="S263" s="39" t="s">
        <v>7189</v>
      </c>
      <c r="T263" s="218">
        <v>200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  <c r="AC263" s="29">
        <v>0</v>
      </c>
      <c r="AD263" s="29">
        <v>0</v>
      </c>
      <c r="AE263" s="29">
        <v>0</v>
      </c>
      <c r="AF263" s="29">
        <v>0</v>
      </c>
      <c r="AG263" s="29">
        <v>0</v>
      </c>
      <c r="AH263" s="29">
        <v>0</v>
      </c>
      <c r="AI263" s="29">
        <v>0</v>
      </c>
      <c r="AJ263" s="29">
        <v>0</v>
      </c>
      <c r="AK263" s="29">
        <v>0</v>
      </c>
      <c r="AL263" s="29">
        <v>0</v>
      </c>
      <c r="AM263" s="29">
        <v>0</v>
      </c>
      <c r="AN263" s="29">
        <v>0</v>
      </c>
      <c r="AO263" s="29">
        <v>386600</v>
      </c>
      <c r="AP263" s="29">
        <v>0</v>
      </c>
      <c r="AQ263" s="29">
        <v>0</v>
      </c>
      <c r="AR263" s="29">
        <v>0</v>
      </c>
      <c r="AS263" s="30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173"/>
    </row>
    <row r="264" spans="1:52" ht="12.75" customHeight="1">
      <c r="A264" s="217">
        <v>263</v>
      </c>
      <c r="B264" s="47">
        <v>42407</v>
      </c>
      <c r="C264" s="47">
        <v>42407</v>
      </c>
      <c r="D264" s="32" t="s">
        <v>1312</v>
      </c>
      <c r="E264" s="28" t="s">
        <v>1250</v>
      </c>
      <c r="F264" s="28" t="s">
        <v>1331</v>
      </c>
      <c r="G264" s="49" t="s">
        <v>7129</v>
      </c>
      <c r="H264" s="245" t="str">
        <f>IF(G264&lt;&gt;"",LOOKUP(G264,Governorate,Data!$E$2:$E$19),"")</f>
        <v>IQ-G18</v>
      </c>
      <c r="I264" s="50" t="s">
        <v>7242</v>
      </c>
      <c r="J264" s="38" t="str">
        <f ca="1">IF(I264&lt;&gt;"",LOOKUP(I264,District2,Data!$P$2:$P$19),"")</f>
        <v>IQ-D101</v>
      </c>
      <c r="K264" s="58"/>
      <c r="L264" s="28" t="s">
        <v>7110</v>
      </c>
      <c r="M264" s="28" t="s">
        <v>7112</v>
      </c>
      <c r="N264" s="28" t="s">
        <v>7070</v>
      </c>
      <c r="O264" s="28" t="s">
        <v>1252</v>
      </c>
      <c r="P264" s="28" t="s">
        <v>7119</v>
      </c>
      <c r="Q264" s="29">
        <v>270</v>
      </c>
      <c r="R264" s="29">
        <v>270</v>
      </c>
      <c r="S264" s="218"/>
      <c r="T264" s="29"/>
      <c r="U264" s="29">
        <v>1620</v>
      </c>
      <c r="V264" s="29">
        <v>0</v>
      </c>
      <c r="W264" s="29">
        <v>270</v>
      </c>
      <c r="X264" s="29">
        <v>270</v>
      </c>
      <c r="Y264" s="29">
        <v>0</v>
      </c>
      <c r="Z264" s="29">
        <v>0</v>
      </c>
      <c r="AA264" s="29">
        <v>0</v>
      </c>
      <c r="AB264" s="29">
        <v>0</v>
      </c>
      <c r="AC264" s="29">
        <v>0</v>
      </c>
      <c r="AD264" s="29">
        <v>810</v>
      </c>
      <c r="AE264" s="29">
        <v>0</v>
      </c>
      <c r="AF264" s="29">
        <v>0</v>
      </c>
      <c r="AG264" s="29">
        <v>0</v>
      </c>
      <c r="AH264" s="29">
        <v>0</v>
      </c>
      <c r="AI264" s="29">
        <v>0</v>
      </c>
      <c r="AJ264" s="29">
        <v>0</v>
      </c>
      <c r="AK264" s="29">
        <v>0</v>
      </c>
      <c r="AL264" s="29">
        <v>0</v>
      </c>
      <c r="AM264" s="29">
        <v>0</v>
      </c>
      <c r="AN264" s="29">
        <v>0</v>
      </c>
      <c r="AO264" s="29">
        <v>0</v>
      </c>
      <c r="AP264" s="29">
        <v>0</v>
      </c>
      <c r="AQ264" s="29">
        <v>0</v>
      </c>
      <c r="AR264" s="29">
        <v>0</v>
      </c>
      <c r="AS264" s="30">
        <v>0</v>
      </c>
      <c r="AT264" s="33">
        <v>270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173"/>
    </row>
    <row r="265" spans="1:52" ht="12.75" customHeight="1">
      <c r="A265" s="217">
        <v>264</v>
      </c>
      <c r="B265" s="27">
        <v>42407</v>
      </c>
      <c r="C265" s="27">
        <v>42407</v>
      </c>
      <c r="D265" s="32" t="s">
        <v>1259</v>
      </c>
      <c r="E265" s="28" t="s">
        <v>1249</v>
      </c>
      <c r="F265" s="28" t="s">
        <v>1259</v>
      </c>
      <c r="G265" s="28" t="s">
        <v>7136</v>
      </c>
      <c r="H265" s="245" t="str">
        <f>IF(G265&lt;&gt;"",LOOKUP(G265,Governorate,Data!$E$2:$E$19),"")</f>
        <v>IQ-G08</v>
      </c>
      <c r="I265" s="98"/>
      <c r="J265" s="38" t="str">
        <f>IF(I265&lt;&gt;"",LOOKUP(I265,District2,Data!$P$2:$P$19),"")</f>
        <v/>
      </c>
      <c r="K265" s="58" t="s">
        <v>7635</v>
      </c>
      <c r="L265" s="28" t="s">
        <v>7110</v>
      </c>
      <c r="M265" s="157" t="s">
        <v>7361</v>
      </c>
      <c r="N265" s="28" t="s">
        <v>7070</v>
      </c>
      <c r="O265" s="28" t="s">
        <v>1252</v>
      </c>
      <c r="P265" s="28" t="s">
        <v>7119</v>
      </c>
      <c r="Q265" s="35">
        <v>266</v>
      </c>
      <c r="R265" s="35"/>
      <c r="S265" s="29"/>
      <c r="T265" s="29"/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29">
        <v>0</v>
      </c>
      <c r="AD265" s="29">
        <v>0</v>
      </c>
      <c r="AE265" s="29">
        <v>0</v>
      </c>
      <c r="AF265" s="29">
        <v>0</v>
      </c>
      <c r="AG265" s="29">
        <v>0</v>
      </c>
      <c r="AH265" s="29">
        <v>0</v>
      </c>
      <c r="AI265" s="29">
        <v>0</v>
      </c>
      <c r="AJ265" s="29">
        <v>0</v>
      </c>
      <c r="AK265" s="29">
        <v>0</v>
      </c>
      <c r="AL265" s="29">
        <v>0</v>
      </c>
      <c r="AM265" s="29">
        <v>0</v>
      </c>
      <c r="AN265" s="29">
        <v>0</v>
      </c>
      <c r="AO265" s="29">
        <v>0</v>
      </c>
      <c r="AP265" s="29">
        <v>0</v>
      </c>
      <c r="AQ265" s="29">
        <v>0</v>
      </c>
      <c r="AR265" s="29">
        <v>0</v>
      </c>
      <c r="AS265" s="30">
        <v>0</v>
      </c>
      <c r="AT265" s="30">
        <v>0</v>
      </c>
      <c r="AU265" s="30">
        <v>0</v>
      </c>
      <c r="AV265" s="30">
        <v>513</v>
      </c>
      <c r="AW265" s="30">
        <v>301</v>
      </c>
      <c r="AX265" s="30">
        <v>0</v>
      </c>
      <c r="AY265" s="30">
        <v>0</v>
      </c>
      <c r="AZ265" s="171"/>
    </row>
    <row r="266" spans="1:52" ht="12.75" customHeight="1">
      <c r="A266" s="217">
        <v>265</v>
      </c>
      <c r="B266" s="27">
        <v>42407</v>
      </c>
      <c r="C266" s="27">
        <v>42407</v>
      </c>
      <c r="D266" s="32" t="s">
        <v>1259</v>
      </c>
      <c r="E266" s="28" t="s">
        <v>1249</v>
      </c>
      <c r="F266" s="28" t="s">
        <v>1259</v>
      </c>
      <c r="G266" s="28" t="s">
        <v>7136</v>
      </c>
      <c r="H266" s="245" t="str">
        <f>IF(G266&lt;&gt;"",LOOKUP(G266,Governorate,Data!$E$2:$E$19),"")</f>
        <v>IQ-G08</v>
      </c>
      <c r="I266" s="98"/>
      <c r="J266" s="38" t="str">
        <f>IF(I266&lt;&gt;"",LOOKUP(I266,District2,Data!$P$2:$P$19),"")</f>
        <v/>
      </c>
      <c r="K266" s="58" t="s">
        <v>1176</v>
      </c>
      <c r="L266" s="28" t="s">
        <v>7111</v>
      </c>
      <c r="M266" s="157" t="s">
        <v>7361</v>
      </c>
      <c r="N266" s="28" t="s">
        <v>7070</v>
      </c>
      <c r="O266" s="28" t="s">
        <v>1252</v>
      </c>
      <c r="P266" s="28" t="s">
        <v>7119</v>
      </c>
      <c r="Q266" s="35">
        <v>1165</v>
      </c>
      <c r="R266" s="35"/>
      <c r="S266" s="29"/>
      <c r="T266" s="29"/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29">
        <v>0</v>
      </c>
      <c r="AD266" s="29">
        <v>0</v>
      </c>
      <c r="AE266" s="29">
        <v>0</v>
      </c>
      <c r="AF266" s="29">
        <v>0</v>
      </c>
      <c r="AG266" s="29">
        <v>0</v>
      </c>
      <c r="AH266" s="29">
        <v>0</v>
      </c>
      <c r="AI266" s="29">
        <v>0</v>
      </c>
      <c r="AJ266" s="29">
        <v>0</v>
      </c>
      <c r="AK266" s="29">
        <v>0</v>
      </c>
      <c r="AL266" s="29">
        <v>0</v>
      </c>
      <c r="AM266" s="29">
        <v>0</v>
      </c>
      <c r="AN266" s="29">
        <v>0</v>
      </c>
      <c r="AO266" s="29">
        <v>0</v>
      </c>
      <c r="AP266" s="29">
        <v>0</v>
      </c>
      <c r="AQ266" s="29">
        <v>0</v>
      </c>
      <c r="AR266" s="29">
        <v>0</v>
      </c>
      <c r="AS266" s="30">
        <v>0</v>
      </c>
      <c r="AT266" s="30">
        <v>0</v>
      </c>
      <c r="AU266" s="30">
        <v>0</v>
      </c>
      <c r="AV266" s="30">
        <v>2136</v>
      </c>
      <c r="AW266" s="30">
        <v>1380</v>
      </c>
      <c r="AX266" s="30">
        <v>12</v>
      </c>
      <c r="AY266" s="30">
        <v>0</v>
      </c>
      <c r="AZ266" s="171"/>
    </row>
    <row r="267" spans="1:52" ht="12.75" customHeight="1">
      <c r="A267" s="217">
        <v>266</v>
      </c>
      <c r="B267" s="47">
        <v>42408</v>
      </c>
      <c r="C267" s="47">
        <v>42408</v>
      </c>
      <c r="D267" s="32" t="s">
        <v>1282</v>
      </c>
      <c r="E267" s="28" t="s">
        <v>1250</v>
      </c>
      <c r="F267" s="28" t="s">
        <v>1282</v>
      </c>
      <c r="G267" s="52" t="s">
        <v>7135</v>
      </c>
      <c r="H267" s="245" t="str">
        <f>IF(G267&lt;&gt;"",LOOKUP(G267,Governorate,Data!$E$2:$E$19),"")</f>
        <v>IQ-G07</v>
      </c>
      <c r="I267" s="61" t="s">
        <v>7248</v>
      </c>
      <c r="J267" s="38" t="str">
        <f ca="1">IF(I267&lt;&gt;"",LOOKUP(I267,District2,Data!$P$2:$P$19),"")</f>
        <v>IQ-D008</v>
      </c>
      <c r="K267" s="58"/>
      <c r="L267" s="28" t="s">
        <v>7110</v>
      </c>
      <c r="M267" s="28" t="s">
        <v>7113</v>
      </c>
      <c r="N267" s="28" t="s">
        <v>7070</v>
      </c>
      <c r="O267" s="28" t="s">
        <v>1252</v>
      </c>
      <c r="P267" s="28" t="s">
        <v>7119</v>
      </c>
      <c r="Q267" s="41">
        <v>250</v>
      </c>
      <c r="R267" s="218">
        <v>250</v>
      </c>
      <c r="S267" s="218"/>
      <c r="T267" s="29"/>
      <c r="U267" s="29">
        <v>1500</v>
      </c>
      <c r="V267" s="29">
        <v>250</v>
      </c>
      <c r="W267" s="29">
        <v>0</v>
      </c>
      <c r="X267" s="29">
        <v>0</v>
      </c>
      <c r="Y267" s="29">
        <v>250</v>
      </c>
      <c r="Z267" s="29">
        <v>1000</v>
      </c>
      <c r="AA267" s="29">
        <v>0</v>
      </c>
      <c r="AB267" s="29">
        <v>1500</v>
      </c>
      <c r="AC267" s="29">
        <v>0</v>
      </c>
      <c r="AD267" s="29">
        <v>0</v>
      </c>
      <c r="AE267" s="29">
        <v>1500</v>
      </c>
      <c r="AF267" s="29">
        <v>0</v>
      </c>
      <c r="AG267" s="29">
        <v>250</v>
      </c>
      <c r="AH267" s="29">
        <v>0</v>
      </c>
      <c r="AI267" s="29">
        <v>0</v>
      </c>
      <c r="AJ267" s="29">
        <v>0</v>
      </c>
      <c r="AK267" s="29">
        <v>0</v>
      </c>
      <c r="AL267" s="29">
        <v>0</v>
      </c>
      <c r="AM267" s="29">
        <v>0</v>
      </c>
      <c r="AN267" s="29">
        <v>0</v>
      </c>
      <c r="AO267" s="29">
        <v>0</v>
      </c>
      <c r="AP267" s="29">
        <v>0</v>
      </c>
      <c r="AQ267" s="29">
        <v>0</v>
      </c>
      <c r="AR267" s="29">
        <v>0</v>
      </c>
      <c r="AS267" s="30">
        <v>250</v>
      </c>
      <c r="AT267" s="33">
        <v>0</v>
      </c>
      <c r="AU267" s="33">
        <v>250</v>
      </c>
      <c r="AV267" s="33">
        <v>0</v>
      </c>
      <c r="AW267" s="33">
        <v>0</v>
      </c>
      <c r="AX267" s="33">
        <v>0</v>
      </c>
      <c r="AY267" s="33">
        <v>0</v>
      </c>
      <c r="AZ267" s="173"/>
    </row>
    <row r="268" spans="1:52" ht="12.75" customHeight="1">
      <c r="A268" s="217">
        <v>267</v>
      </c>
      <c r="B268" s="47">
        <v>42408</v>
      </c>
      <c r="C268" s="47">
        <v>42408</v>
      </c>
      <c r="D268" s="32" t="s">
        <v>1282</v>
      </c>
      <c r="E268" s="28" t="s">
        <v>1250</v>
      </c>
      <c r="F268" s="28" t="s">
        <v>1282</v>
      </c>
      <c r="G268" s="52" t="s">
        <v>7150</v>
      </c>
      <c r="H268" s="245" t="str">
        <f>IF(G268&lt;&gt;"",LOOKUP(G268,Governorate,Data!$E$2:$E$19),"")</f>
        <v>IQ-G17</v>
      </c>
      <c r="I268" s="61" t="s">
        <v>7151</v>
      </c>
      <c r="J268" s="38" t="str">
        <f ca="1">IF(I268&lt;&gt;"",LOOKUP(I268,District2,Data!$P$2:$P$19),"")</f>
        <v>IQ-D100</v>
      </c>
      <c r="K268" s="58"/>
      <c r="L268" s="28" t="s">
        <v>7110</v>
      </c>
      <c r="M268" s="28" t="s">
        <v>7112</v>
      </c>
      <c r="N268" s="28" t="s">
        <v>7070</v>
      </c>
      <c r="O268" s="28" t="s">
        <v>1252</v>
      </c>
      <c r="P268" s="28" t="s">
        <v>7119</v>
      </c>
      <c r="Q268" s="41">
        <v>100</v>
      </c>
      <c r="R268" s="218">
        <v>100</v>
      </c>
      <c r="S268" s="218"/>
      <c r="T268" s="29"/>
      <c r="U268" s="29">
        <v>600</v>
      </c>
      <c r="V268" s="29">
        <v>0</v>
      </c>
      <c r="W268" s="29">
        <v>0</v>
      </c>
      <c r="X268" s="29">
        <v>0</v>
      </c>
      <c r="Y268" s="29">
        <v>100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600</v>
      </c>
      <c r="AF268" s="29">
        <v>0</v>
      </c>
      <c r="AG268" s="29">
        <v>0</v>
      </c>
      <c r="AH268" s="29">
        <v>0</v>
      </c>
      <c r="AI268" s="29">
        <v>0</v>
      </c>
      <c r="AJ268" s="29">
        <v>0</v>
      </c>
      <c r="AK268" s="29">
        <v>0</v>
      </c>
      <c r="AL268" s="29">
        <v>0</v>
      </c>
      <c r="AM268" s="29">
        <v>0</v>
      </c>
      <c r="AN268" s="29">
        <v>0</v>
      </c>
      <c r="AO268" s="29">
        <v>0</v>
      </c>
      <c r="AP268" s="29">
        <v>0</v>
      </c>
      <c r="AQ268" s="29">
        <v>0</v>
      </c>
      <c r="AR268" s="29">
        <v>0</v>
      </c>
      <c r="AS268" s="30">
        <v>100</v>
      </c>
      <c r="AT268" s="33">
        <v>0</v>
      </c>
      <c r="AU268" s="33">
        <v>100</v>
      </c>
      <c r="AV268" s="33">
        <v>0</v>
      </c>
      <c r="AW268" s="33">
        <v>0</v>
      </c>
      <c r="AX268" s="33">
        <v>0</v>
      </c>
      <c r="AY268" s="33">
        <v>0</v>
      </c>
      <c r="AZ268" s="173"/>
    </row>
    <row r="269" spans="1:52" ht="12.75" customHeight="1">
      <c r="A269" s="217">
        <v>268</v>
      </c>
      <c r="B269" s="47">
        <v>42408</v>
      </c>
      <c r="C269" s="47">
        <v>42408</v>
      </c>
      <c r="D269" s="32" t="s">
        <v>1282</v>
      </c>
      <c r="E269" s="28" t="s">
        <v>1250</v>
      </c>
      <c r="F269" s="28" t="s">
        <v>1282</v>
      </c>
      <c r="G269" s="52" t="s">
        <v>7152</v>
      </c>
      <c r="H269" s="245" t="str">
        <f>IF(G269&lt;&gt;"",LOOKUP(G269,Governorate,Data!$E$2:$E$19),"")</f>
        <v>IQ-G06</v>
      </c>
      <c r="I269" s="60" t="s">
        <v>7222</v>
      </c>
      <c r="J269" s="38" t="str">
        <f ca="1">IF(I269&lt;&gt;"",LOOKUP(I269,District2,Data!$P$2:$P$19),"")</f>
        <v>IQ-D034</v>
      </c>
      <c r="K269" s="58"/>
      <c r="L269" s="28" t="s">
        <v>7110</v>
      </c>
      <c r="M269" s="28" t="s">
        <v>7112</v>
      </c>
      <c r="N269" s="28" t="s">
        <v>7070</v>
      </c>
      <c r="O269" s="28" t="s">
        <v>1252</v>
      </c>
      <c r="P269" s="28" t="s">
        <v>7119</v>
      </c>
      <c r="Q269" s="41">
        <v>150</v>
      </c>
      <c r="R269" s="218">
        <v>150</v>
      </c>
      <c r="S269" s="218"/>
      <c r="T269" s="29"/>
      <c r="U269" s="29">
        <v>900</v>
      </c>
      <c r="V269" s="29">
        <v>0</v>
      </c>
      <c r="W269" s="29">
        <v>0</v>
      </c>
      <c r="X269" s="29">
        <v>0</v>
      </c>
      <c r="Y269" s="29">
        <v>150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900</v>
      </c>
      <c r="AF269" s="29">
        <v>0</v>
      </c>
      <c r="AG269" s="29">
        <v>0</v>
      </c>
      <c r="AH269" s="29">
        <v>0</v>
      </c>
      <c r="AI269" s="29">
        <v>0</v>
      </c>
      <c r="AJ269" s="29">
        <v>0</v>
      </c>
      <c r="AK269" s="29">
        <v>0</v>
      </c>
      <c r="AL269" s="29">
        <v>0</v>
      </c>
      <c r="AM269" s="29">
        <v>0</v>
      </c>
      <c r="AN269" s="29">
        <v>0</v>
      </c>
      <c r="AO269" s="29">
        <v>0</v>
      </c>
      <c r="AP269" s="29">
        <v>0</v>
      </c>
      <c r="AQ269" s="29">
        <v>0</v>
      </c>
      <c r="AR269" s="29">
        <v>0</v>
      </c>
      <c r="AS269" s="30">
        <v>150</v>
      </c>
      <c r="AT269" s="33">
        <v>0</v>
      </c>
      <c r="AU269" s="33">
        <v>150</v>
      </c>
      <c r="AV269" s="33">
        <v>0</v>
      </c>
      <c r="AW269" s="33">
        <v>0</v>
      </c>
      <c r="AX269" s="33">
        <v>0</v>
      </c>
      <c r="AY269" s="33">
        <v>0</v>
      </c>
      <c r="AZ269" s="173"/>
    </row>
    <row r="270" spans="1:52" ht="12.75" customHeight="1">
      <c r="A270" s="217">
        <v>269</v>
      </c>
      <c r="B270" s="47">
        <v>42408</v>
      </c>
      <c r="C270" s="47">
        <v>42408</v>
      </c>
      <c r="D270" s="32" t="s">
        <v>1312</v>
      </c>
      <c r="E270" s="28" t="s">
        <v>1250</v>
      </c>
      <c r="F270" s="28" t="s">
        <v>1300</v>
      </c>
      <c r="G270" s="49" t="s">
        <v>7136</v>
      </c>
      <c r="H270" s="245" t="str">
        <f>IF(G270&lt;&gt;"",LOOKUP(G270,Governorate,Data!$E$2:$E$19),"")</f>
        <v>IQ-G08</v>
      </c>
      <c r="I270" s="50" t="s">
        <v>7266</v>
      </c>
      <c r="J270" s="38" t="str">
        <f ca="1">IF(I270&lt;&gt;"",LOOKUP(I270,District2,Data!$P$2:$P$19),"")</f>
        <v>IQ-D053</v>
      </c>
      <c r="K270" s="58"/>
      <c r="L270" s="28" t="s">
        <v>7110</v>
      </c>
      <c r="M270" s="28" t="s">
        <v>7114</v>
      </c>
      <c r="N270" s="28" t="s">
        <v>7070</v>
      </c>
      <c r="O270" s="28" t="s">
        <v>1252</v>
      </c>
      <c r="P270" s="28" t="s">
        <v>7119</v>
      </c>
      <c r="Q270" s="35">
        <v>430</v>
      </c>
      <c r="R270" s="35"/>
      <c r="S270" s="218"/>
      <c r="T270" s="29"/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v>0</v>
      </c>
      <c r="AD270" s="29">
        <v>0</v>
      </c>
      <c r="AE270" s="29">
        <v>0</v>
      </c>
      <c r="AF270" s="29">
        <v>0</v>
      </c>
      <c r="AG270" s="29">
        <v>430</v>
      </c>
      <c r="AH270" s="29">
        <v>0</v>
      </c>
      <c r="AI270" s="29">
        <v>0</v>
      </c>
      <c r="AJ270" s="29">
        <v>0</v>
      </c>
      <c r="AK270" s="29">
        <v>0</v>
      </c>
      <c r="AL270" s="29">
        <v>0</v>
      </c>
      <c r="AM270" s="29">
        <v>0</v>
      </c>
      <c r="AN270" s="29">
        <v>0</v>
      </c>
      <c r="AO270" s="29">
        <v>0</v>
      </c>
      <c r="AP270" s="29">
        <v>0</v>
      </c>
      <c r="AQ270" s="29">
        <v>0</v>
      </c>
      <c r="AR270" s="29">
        <v>0</v>
      </c>
      <c r="AS270" s="30">
        <v>0</v>
      </c>
      <c r="AT270" s="33">
        <v>430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173"/>
    </row>
    <row r="271" spans="1:52" ht="12.75" customHeight="1">
      <c r="A271" s="217">
        <v>270</v>
      </c>
      <c r="B271" s="47">
        <v>42408</v>
      </c>
      <c r="C271" s="47">
        <v>42408</v>
      </c>
      <c r="D271" s="32" t="s">
        <v>1312</v>
      </c>
      <c r="E271" s="28" t="s">
        <v>1250</v>
      </c>
      <c r="F271" s="28" t="s">
        <v>1300</v>
      </c>
      <c r="G271" s="49" t="s">
        <v>7136</v>
      </c>
      <c r="H271" s="245" t="str">
        <f>IF(G271&lt;&gt;"",LOOKUP(G271,Governorate,Data!$E$2:$E$19),"")</f>
        <v>IQ-G08</v>
      </c>
      <c r="I271" s="50" t="s">
        <v>7266</v>
      </c>
      <c r="J271" s="38" t="str">
        <f ca="1">IF(I271&lt;&gt;"",LOOKUP(I271,District2,Data!$P$2:$P$19),"")</f>
        <v>IQ-D053</v>
      </c>
      <c r="K271" s="58"/>
      <c r="L271" s="28" t="s">
        <v>7110</v>
      </c>
      <c r="M271" s="28" t="s">
        <v>7114</v>
      </c>
      <c r="N271" s="28" t="s">
        <v>7070</v>
      </c>
      <c r="O271" s="28" t="s">
        <v>1252</v>
      </c>
      <c r="P271" s="28" t="s">
        <v>7119</v>
      </c>
      <c r="Q271" s="35">
        <v>535</v>
      </c>
      <c r="R271" s="35"/>
      <c r="S271" s="218"/>
      <c r="T271" s="29"/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  <c r="AC271" s="29">
        <v>0</v>
      </c>
      <c r="AD271" s="29">
        <v>0</v>
      </c>
      <c r="AE271" s="29">
        <v>0</v>
      </c>
      <c r="AF271" s="29">
        <v>0</v>
      </c>
      <c r="AG271" s="29">
        <v>535</v>
      </c>
      <c r="AH271" s="29">
        <v>0</v>
      </c>
      <c r="AI271" s="29">
        <v>0</v>
      </c>
      <c r="AJ271" s="29">
        <v>0</v>
      </c>
      <c r="AK271" s="29">
        <v>0</v>
      </c>
      <c r="AL271" s="29">
        <v>0</v>
      </c>
      <c r="AM271" s="29">
        <v>0</v>
      </c>
      <c r="AN271" s="29">
        <v>0</v>
      </c>
      <c r="AO271" s="29">
        <v>0</v>
      </c>
      <c r="AP271" s="29">
        <v>0</v>
      </c>
      <c r="AQ271" s="29">
        <v>0</v>
      </c>
      <c r="AR271" s="29">
        <v>0</v>
      </c>
      <c r="AS271" s="30">
        <v>0</v>
      </c>
      <c r="AT271" s="33">
        <v>535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173"/>
    </row>
    <row r="272" spans="1:52" ht="12.75" customHeight="1">
      <c r="A272" s="217">
        <v>271</v>
      </c>
      <c r="B272" s="47">
        <v>42408</v>
      </c>
      <c r="C272" s="47">
        <v>42408</v>
      </c>
      <c r="D272" s="32" t="s">
        <v>1312</v>
      </c>
      <c r="E272" s="28" t="s">
        <v>1250</v>
      </c>
      <c r="F272" s="28" t="s">
        <v>1300</v>
      </c>
      <c r="G272" s="49" t="s">
        <v>7136</v>
      </c>
      <c r="H272" s="245" t="str">
        <f>IF(G272&lt;&gt;"",LOOKUP(G272,Governorate,Data!$E$2:$E$19),"")</f>
        <v>IQ-G08</v>
      </c>
      <c r="I272" s="50" t="s">
        <v>7220</v>
      </c>
      <c r="J272" s="38" t="str">
        <f ca="1">IF(I272&lt;&gt;"",LOOKUP(I272,District2,Data!$P$2:$P$19),"")</f>
        <v>IQ-D051</v>
      </c>
      <c r="K272" s="58"/>
      <c r="L272" s="28" t="s">
        <v>7111</v>
      </c>
      <c r="M272" s="28" t="s">
        <v>7113</v>
      </c>
      <c r="N272" s="28" t="s">
        <v>7070</v>
      </c>
      <c r="O272" s="28" t="s">
        <v>1252</v>
      </c>
      <c r="P272" s="28" t="s">
        <v>7119</v>
      </c>
      <c r="Q272" s="29">
        <v>2</v>
      </c>
      <c r="R272" s="29">
        <v>2</v>
      </c>
      <c r="S272" s="218"/>
      <c r="T272" s="29"/>
      <c r="U272" s="29">
        <v>11</v>
      </c>
      <c r="V272" s="29">
        <v>0</v>
      </c>
      <c r="W272" s="29">
        <v>2</v>
      </c>
      <c r="X272" s="29">
        <v>0</v>
      </c>
      <c r="Y272" s="29">
        <v>2</v>
      </c>
      <c r="Z272" s="29">
        <v>11</v>
      </c>
      <c r="AA272" s="29">
        <v>0</v>
      </c>
      <c r="AB272" s="29">
        <v>0</v>
      </c>
      <c r="AC272" s="29">
        <v>0</v>
      </c>
      <c r="AD272" s="29">
        <v>0</v>
      </c>
      <c r="AE272" s="29">
        <v>0</v>
      </c>
      <c r="AF272" s="29">
        <v>0</v>
      </c>
      <c r="AG272" s="29">
        <v>2</v>
      </c>
      <c r="AH272" s="29">
        <v>0</v>
      </c>
      <c r="AI272" s="29">
        <v>0</v>
      </c>
      <c r="AJ272" s="29">
        <v>0</v>
      </c>
      <c r="AK272" s="29">
        <v>0</v>
      </c>
      <c r="AL272" s="29">
        <v>0</v>
      </c>
      <c r="AM272" s="29">
        <v>0</v>
      </c>
      <c r="AN272" s="29">
        <v>0</v>
      </c>
      <c r="AO272" s="29">
        <v>0</v>
      </c>
      <c r="AP272" s="29">
        <v>0</v>
      </c>
      <c r="AQ272" s="29">
        <v>0</v>
      </c>
      <c r="AR272" s="29">
        <v>0</v>
      </c>
      <c r="AS272" s="30">
        <v>0</v>
      </c>
      <c r="AT272" s="33">
        <v>2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173"/>
    </row>
    <row r="273" spans="1:52" ht="12.75" customHeight="1">
      <c r="A273" s="217">
        <v>272</v>
      </c>
      <c r="B273" s="27">
        <v>42408</v>
      </c>
      <c r="C273" s="27">
        <v>42408</v>
      </c>
      <c r="D273" s="32" t="s">
        <v>1259</v>
      </c>
      <c r="E273" s="28" t="s">
        <v>1249</v>
      </c>
      <c r="F273" s="28" t="s">
        <v>1259</v>
      </c>
      <c r="G273" s="28" t="s">
        <v>7136</v>
      </c>
      <c r="H273" s="245" t="str">
        <f>IF(G273&lt;&gt;"",LOOKUP(G273,Governorate,Data!$E$2:$E$19),"")</f>
        <v>IQ-G08</v>
      </c>
      <c r="I273" s="98"/>
      <c r="J273" s="38" t="str">
        <f>IF(I273&lt;&gt;"",LOOKUP(I273,District2,Data!$P$2:$P$19),"")</f>
        <v/>
      </c>
      <c r="K273" s="58" t="s">
        <v>7636</v>
      </c>
      <c r="L273" s="28" t="s">
        <v>7110</v>
      </c>
      <c r="M273" s="157" t="s">
        <v>7361</v>
      </c>
      <c r="N273" s="28" t="s">
        <v>7070</v>
      </c>
      <c r="O273" s="28" t="s">
        <v>1252</v>
      </c>
      <c r="P273" s="28" t="s">
        <v>7119</v>
      </c>
      <c r="Q273" s="35">
        <v>496</v>
      </c>
      <c r="R273" s="35"/>
      <c r="S273" s="29"/>
      <c r="T273" s="29"/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  <c r="AC273" s="29">
        <v>0</v>
      </c>
      <c r="AD273" s="29">
        <v>0</v>
      </c>
      <c r="AE273" s="29">
        <v>0</v>
      </c>
      <c r="AF273" s="29">
        <v>0</v>
      </c>
      <c r="AG273" s="29">
        <v>0</v>
      </c>
      <c r="AH273" s="29">
        <v>0</v>
      </c>
      <c r="AI273" s="29">
        <v>0</v>
      </c>
      <c r="AJ273" s="29">
        <v>0</v>
      </c>
      <c r="AK273" s="29">
        <v>0</v>
      </c>
      <c r="AL273" s="29">
        <v>0</v>
      </c>
      <c r="AM273" s="29">
        <v>0</v>
      </c>
      <c r="AN273" s="29">
        <v>0</v>
      </c>
      <c r="AO273" s="29">
        <v>0</v>
      </c>
      <c r="AP273" s="29">
        <v>0</v>
      </c>
      <c r="AQ273" s="29">
        <v>0</v>
      </c>
      <c r="AR273" s="29">
        <v>0</v>
      </c>
      <c r="AS273" s="30">
        <v>0</v>
      </c>
      <c r="AT273" s="30">
        <v>0</v>
      </c>
      <c r="AU273" s="30">
        <v>0</v>
      </c>
      <c r="AV273" s="30">
        <v>1032</v>
      </c>
      <c r="AW273" s="30">
        <v>511</v>
      </c>
      <c r="AX273" s="30">
        <v>1</v>
      </c>
      <c r="AY273" s="30">
        <v>0</v>
      </c>
      <c r="AZ273" s="171"/>
    </row>
    <row r="274" spans="1:52" ht="12.75" customHeight="1">
      <c r="A274" s="217">
        <v>273</v>
      </c>
      <c r="B274" s="27">
        <v>42408</v>
      </c>
      <c r="C274" s="27">
        <v>42408</v>
      </c>
      <c r="D274" s="32" t="s">
        <v>1259</v>
      </c>
      <c r="E274" s="28" t="s">
        <v>1249</v>
      </c>
      <c r="F274" s="28" t="s">
        <v>1259</v>
      </c>
      <c r="G274" s="28" t="s">
        <v>7136</v>
      </c>
      <c r="H274" s="245" t="str">
        <f>IF(G274&lt;&gt;"",LOOKUP(G274,Governorate,Data!$E$2:$E$19),"")</f>
        <v>IQ-G08</v>
      </c>
      <c r="I274" s="98"/>
      <c r="J274" s="38" t="str">
        <f>IF(I274&lt;&gt;"",LOOKUP(I274,District2,Data!$P$2:$P$19),"")</f>
        <v/>
      </c>
      <c r="K274" s="58" t="s">
        <v>7637</v>
      </c>
      <c r="L274" s="28" t="s">
        <v>7111</v>
      </c>
      <c r="M274" s="157" t="s">
        <v>7361</v>
      </c>
      <c r="N274" s="28" t="s">
        <v>7070</v>
      </c>
      <c r="O274" s="28" t="s">
        <v>1252</v>
      </c>
      <c r="P274" s="28" t="s">
        <v>7119</v>
      </c>
      <c r="Q274" s="35">
        <v>697</v>
      </c>
      <c r="R274" s="35"/>
      <c r="S274" s="29"/>
      <c r="T274" s="29"/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  <c r="AC274" s="29">
        <v>0</v>
      </c>
      <c r="AD274" s="29">
        <v>0</v>
      </c>
      <c r="AE274" s="29">
        <v>0</v>
      </c>
      <c r="AF274" s="29">
        <v>0</v>
      </c>
      <c r="AG274" s="29">
        <v>0</v>
      </c>
      <c r="AH274" s="29">
        <v>0</v>
      </c>
      <c r="AI274" s="29">
        <v>0</v>
      </c>
      <c r="AJ274" s="29">
        <v>0</v>
      </c>
      <c r="AK274" s="29">
        <v>0</v>
      </c>
      <c r="AL274" s="29">
        <v>0</v>
      </c>
      <c r="AM274" s="29">
        <v>0</v>
      </c>
      <c r="AN274" s="29">
        <v>0</v>
      </c>
      <c r="AO274" s="29">
        <v>0</v>
      </c>
      <c r="AP274" s="29">
        <v>0</v>
      </c>
      <c r="AQ274" s="29">
        <v>0</v>
      </c>
      <c r="AR274" s="29">
        <v>0</v>
      </c>
      <c r="AS274" s="30">
        <v>0</v>
      </c>
      <c r="AT274" s="30">
        <v>0</v>
      </c>
      <c r="AU274" s="30">
        <v>0</v>
      </c>
      <c r="AV274" s="30">
        <v>1458</v>
      </c>
      <c r="AW274" s="30">
        <v>992</v>
      </c>
      <c r="AX274" s="30">
        <v>2</v>
      </c>
      <c r="AY274" s="30">
        <v>0</v>
      </c>
      <c r="AZ274" s="171"/>
    </row>
    <row r="275" spans="1:52" ht="12.75" customHeight="1">
      <c r="A275" s="217">
        <v>274</v>
      </c>
      <c r="B275" s="47">
        <v>42409</v>
      </c>
      <c r="C275" s="47">
        <v>42409</v>
      </c>
      <c r="D275" s="32" t="s">
        <v>1282</v>
      </c>
      <c r="E275" s="28" t="s">
        <v>1250</v>
      </c>
      <c r="F275" s="28" t="s">
        <v>1282</v>
      </c>
      <c r="G275" s="52" t="s">
        <v>7127</v>
      </c>
      <c r="H275" s="245" t="str">
        <f>IF(G275&lt;&gt;"",LOOKUP(G275,Governorate,Data!$E$2:$E$19),"")</f>
        <v>IQ-G13</v>
      </c>
      <c r="I275" s="60" t="s">
        <v>7128</v>
      </c>
      <c r="J275" s="38" t="str">
        <f ca="1">IF(I275&lt;&gt;"",LOOKUP(I275,District2,Data!$P$2:$P$19),"")</f>
        <v>IQ-D076</v>
      </c>
      <c r="K275" s="58"/>
      <c r="L275" s="28" t="s">
        <v>7110</v>
      </c>
      <c r="M275" s="28" t="s">
        <v>7113</v>
      </c>
      <c r="N275" s="28" t="s">
        <v>7070</v>
      </c>
      <c r="O275" s="28" t="s">
        <v>1252</v>
      </c>
      <c r="P275" s="28" t="s">
        <v>7119</v>
      </c>
      <c r="Q275" s="41">
        <v>300</v>
      </c>
      <c r="R275" s="218">
        <v>300</v>
      </c>
      <c r="S275" s="218"/>
      <c r="T275" s="29"/>
      <c r="U275" s="29">
        <v>1800</v>
      </c>
      <c r="V275" s="29">
        <v>300</v>
      </c>
      <c r="W275" s="29">
        <v>0</v>
      </c>
      <c r="X275" s="29">
        <v>0</v>
      </c>
      <c r="Y275" s="29">
        <v>300</v>
      </c>
      <c r="Z275" s="29">
        <v>1200</v>
      </c>
      <c r="AA275" s="29">
        <v>0</v>
      </c>
      <c r="AB275" s="29">
        <v>1800</v>
      </c>
      <c r="AC275" s="29">
        <v>0</v>
      </c>
      <c r="AD275" s="29">
        <v>0</v>
      </c>
      <c r="AE275" s="29">
        <v>1800</v>
      </c>
      <c r="AF275" s="29">
        <v>0</v>
      </c>
      <c r="AG275" s="29">
        <v>300</v>
      </c>
      <c r="AH275" s="29">
        <v>0</v>
      </c>
      <c r="AI275" s="29">
        <v>0</v>
      </c>
      <c r="AJ275" s="29">
        <v>0</v>
      </c>
      <c r="AK275" s="29">
        <v>0</v>
      </c>
      <c r="AL275" s="29">
        <v>0</v>
      </c>
      <c r="AM275" s="29">
        <v>0</v>
      </c>
      <c r="AN275" s="29">
        <v>0</v>
      </c>
      <c r="AO275" s="29">
        <v>0</v>
      </c>
      <c r="AP275" s="29">
        <v>0</v>
      </c>
      <c r="AQ275" s="29">
        <v>0</v>
      </c>
      <c r="AR275" s="29">
        <v>0</v>
      </c>
      <c r="AS275" s="30">
        <v>300</v>
      </c>
      <c r="AT275" s="33">
        <v>0</v>
      </c>
      <c r="AU275" s="33">
        <v>300</v>
      </c>
      <c r="AV275" s="33">
        <v>0</v>
      </c>
      <c r="AW275" s="33">
        <v>0</v>
      </c>
      <c r="AX275" s="33">
        <v>0</v>
      </c>
      <c r="AY275" s="33">
        <v>0</v>
      </c>
      <c r="AZ275" s="173"/>
    </row>
    <row r="276" spans="1:52" ht="12.75" customHeight="1">
      <c r="A276" s="217">
        <v>275</v>
      </c>
      <c r="B276" s="47">
        <v>42409</v>
      </c>
      <c r="C276" s="47">
        <v>42409</v>
      </c>
      <c r="D276" s="32" t="s">
        <v>1282</v>
      </c>
      <c r="E276" s="28" t="s">
        <v>1250</v>
      </c>
      <c r="F276" s="28" t="s">
        <v>1282</v>
      </c>
      <c r="G276" s="52" t="s">
        <v>7129</v>
      </c>
      <c r="H276" s="245" t="str">
        <f>IF(G276&lt;&gt;"",LOOKUP(G276,Governorate,Data!$E$2:$E$19),"")</f>
        <v>IQ-G18</v>
      </c>
      <c r="I276" s="60" t="s">
        <v>7204</v>
      </c>
      <c r="J276" s="38" t="str">
        <f ca="1">IF(I276&lt;&gt;"",LOOKUP(I276,District2,Data!$P$2:$P$19),"")</f>
        <v>IQ-D108</v>
      </c>
      <c r="K276" s="58"/>
      <c r="L276" s="28" t="s">
        <v>7110</v>
      </c>
      <c r="M276" s="28" t="s">
        <v>7112</v>
      </c>
      <c r="N276" s="28" t="s">
        <v>7070</v>
      </c>
      <c r="O276" s="28" t="s">
        <v>1252</v>
      </c>
      <c r="P276" s="28" t="s">
        <v>7119</v>
      </c>
      <c r="Q276" s="41">
        <v>200</v>
      </c>
      <c r="R276" s="218">
        <v>200</v>
      </c>
      <c r="S276" s="218"/>
      <c r="T276" s="29"/>
      <c r="U276" s="29">
        <v>1200</v>
      </c>
      <c r="V276" s="29">
        <v>0</v>
      </c>
      <c r="W276" s="29">
        <v>0</v>
      </c>
      <c r="X276" s="29">
        <v>0</v>
      </c>
      <c r="Y276" s="29">
        <v>200</v>
      </c>
      <c r="Z276" s="29">
        <v>0</v>
      </c>
      <c r="AA276" s="29">
        <v>0</v>
      </c>
      <c r="AB276" s="29">
        <v>0</v>
      </c>
      <c r="AC276" s="29">
        <v>200</v>
      </c>
      <c r="AD276" s="29"/>
      <c r="AE276" s="29">
        <v>1200</v>
      </c>
      <c r="AF276" s="29">
        <v>0</v>
      </c>
      <c r="AG276" s="29">
        <v>0</v>
      </c>
      <c r="AH276" s="29">
        <v>0</v>
      </c>
      <c r="AI276" s="29">
        <v>0</v>
      </c>
      <c r="AJ276" s="29">
        <v>0</v>
      </c>
      <c r="AK276" s="29">
        <v>0</v>
      </c>
      <c r="AL276" s="29">
        <v>0</v>
      </c>
      <c r="AM276" s="29">
        <v>0</v>
      </c>
      <c r="AN276" s="29">
        <v>0</v>
      </c>
      <c r="AO276" s="29">
        <v>0</v>
      </c>
      <c r="AP276" s="29">
        <v>0</v>
      </c>
      <c r="AQ276" s="29">
        <v>0</v>
      </c>
      <c r="AR276" s="29">
        <v>0</v>
      </c>
      <c r="AS276" s="30">
        <v>200</v>
      </c>
      <c r="AT276" s="33">
        <v>0</v>
      </c>
      <c r="AU276" s="33">
        <v>200</v>
      </c>
      <c r="AV276" s="33">
        <v>0</v>
      </c>
      <c r="AW276" s="33">
        <v>0</v>
      </c>
      <c r="AX276" s="33">
        <v>0</v>
      </c>
      <c r="AY276" s="33">
        <v>0</v>
      </c>
      <c r="AZ276" s="173"/>
    </row>
    <row r="277" spans="1:52" ht="12.75" customHeight="1">
      <c r="A277" s="217">
        <v>276</v>
      </c>
      <c r="B277" s="47">
        <v>42409</v>
      </c>
      <c r="C277" s="47">
        <v>42409</v>
      </c>
      <c r="D277" s="32" t="s">
        <v>1282</v>
      </c>
      <c r="E277" s="28" t="s">
        <v>1250</v>
      </c>
      <c r="F277" s="28" t="s">
        <v>1282</v>
      </c>
      <c r="G277" s="52" t="s">
        <v>7129</v>
      </c>
      <c r="H277" s="245" t="str">
        <f>IF(G277&lt;&gt;"",LOOKUP(G277,Governorate,Data!$E$2:$E$19),"")</f>
        <v>IQ-G18</v>
      </c>
      <c r="I277" s="60" t="s">
        <v>7203</v>
      </c>
      <c r="J277" s="38" t="str">
        <f ca="1">IF(I277&lt;&gt;"",LOOKUP(I277,District2,Data!$P$2:$P$19),"")</f>
        <v>IQ-D105</v>
      </c>
      <c r="K277" s="58"/>
      <c r="L277" s="28" t="s">
        <v>7110</v>
      </c>
      <c r="M277" s="28" t="s">
        <v>7112</v>
      </c>
      <c r="N277" s="28" t="s">
        <v>7070</v>
      </c>
      <c r="O277" s="28" t="s">
        <v>1252</v>
      </c>
      <c r="P277" s="28" t="s">
        <v>7119</v>
      </c>
      <c r="Q277" s="41">
        <v>330</v>
      </c>
      <c r="R277" s="218">
        <v>330</v>
      </c>
      <c r="S277" s="218"/>
      <c r="T277" s="29"/>
      <c r="U277" s="29">
        <v>1980</v>
      </c>
      <c r="V277" s="29">
        <v>330</v>
      </c>
      <c r="W277" s="29">
        <v>0</v>
      </c>
      <c r="X277" s="29">
        <v>0</v>
      </c>
      <c r="Y277" s="29">
        <v>330</v>
      </c>
      <c r="Z277" s="29">
        <v>1320</v>
      </c>
      <c r="AA277" s="29">
        <v>0</v>
      </c>
      <c r="AB277" s="29">
        <v>1980</v>
      </c>
      <c r="AC277" s="29">
        <v>0</v>
      </c>
      <c r="AD277" s="29">
        <v>0</v>
      </c>
      <c r="AE277" s="29">
        <v>1980</v>
      </c>
      <c r="AF277" s="29">
        <v>0</v>
      </c>
      <c r="AG277" s="29">
        <v>330</v>
      </c>
      <c r="AH277" s="29">
        <v>0</v>
      </c>
      <c r="AI277" s="29">
        <v>0</v>
      </c>
      <c r="AJ277" s="29">
        <v>0</v>
      </c>
      <c r="AK277" s="29">
        <v>0</v>
      </c>
      <c r="AL277" s="29">
        <v>0</v>
      </c>
      <c r="AM277" s="29">
        <v>0</v>
      </c>
      <c r="AN277" s="29">
        <v>0</v>
      </c>
      <c r="AO277" s="29">
        <v>0</v>
      </c>
      <c r="AP277" s="29">
        <v>0</v>
      </c>
      <c r="AQ277" s="29">
        <v>0</v>
      </c>
      <c r="AR277" s="29">
        <v>0</v>
      </c>
      <c r="AS277" s="30">
        <v>330</v>
      </c>
      <c r="AT277" s="33">
        <v>0</v>
      </c>
      <c r="AU277" s="33">
        <v>330</v>
      </c>
      <c r="AV277" s="33">
        <v>0</v>
      </c>
      <c r="AW277" s="33">
        <v>0</v>
      </c>
      <c r="AX277" s="33">
        <v>0</v>
      </c>
      <c r="AY277" s="33">
        <v>0</v>
      </c>
      <c r="AZ277" s="173"/>
    </row>
    <row r="278" spans="1:52" ht="12.75" customHeight="1">
      <c r="A278" s="217">
        <v>277</v>
      </c>
      <c r="B278" s="47">
        <v>42409</v>
      </c>
      <c r="C278" s="47">
        <v>42409</v>
      </c>
      <c r="D278" s="32" t="s">
        <v>1282</v>
      </c>
      <c r="E278" s="28" t="s">
        <v>1250</v>
      </c>
      <c r="F278" s="28" t="s">
        <v>1282</v>
      </c>
      <c r="G278" s="52" t="s">
        <v>7141</v>
      </c>
      <c r="H278" s="245" t="str">
        <f>IF(G278&lt;&gt;"",LOOKUP(G278,Governorate,Data!$E$2:$E$19),"")</f>
        <v>IQ-G12</v>
      </c>
      <c r="I278" s="60" t="s">
        <v>7249</v>
      </c>
      <c r="J278" s="38" t="str">
        <f ca="1">IF(I278&lt;&gt;"",LOOKUP(I278,District2,Data!$P$2:$P$19),"")</f>
        <v>IQ-D070</v>
      </c>
      <c r="K278" s="58"/>
      <c r="L278" s="28" t="s">
        <v>7110</v>
      </c>
      <c r="M278" s="28" t="s">
        <v>7113</v>
      </c>
      <c r="N278" s="28" t="s">
        <v>7070</v>
      </c>
      <c r="O278" s="28" t="s">
        <v>1252</v>
      </c>
      <c r="P278" s="28" t="s">
        <v>7119</v>
      </c>
      <c r="Q278" s="41">
        <v>100</v>
      </c>
      <c r="R278" s="218">
        <v>100</v>
      </c>
      <c r="S278" s="218"/>
      <c r="T278" s="29"/>
      <c r="U278" s="29">
        <v>600</v>
      </c>
      <c r="V278" s="29">
        <v>0</v>
      </c>
      <c r="W278" s="29">
        <v>0</v>
      </c>
      <c r="X278" s="29">
        <v>0</v>
      </c>
      <c r="Y278" s="29">
        <v>100</v>
      </c>
      <c r="Z278" s="29">
        <v>0</v>
      </c>
      <c r="AA278" s="29">
        <v>0</v>
      </c>
      <c r="AB278" s="29">
        <v>0</v>
      </c>
      <c r="AC278" s="29">
        <v>0</v>
      </c>
      <c r="AD278" s="29">
        <v>0</v>
      </c>
      <c r="AE278" s="29">
        <v>600</v>
      </c>
      <c r="AF278" s="29">
        <v>0</v>
      </c>
      <c r="AG278" s="29">
        <v>0</v>
      </c>
      <c r="AH278" s="29">
        <v>0</v>
      </c>
      <c r="AI278" s="29">
        <v>0</v>
      </c>
      <c r="AJ278" s="29">
        <v>0</v>
      </c>
      <c r="AK278" s="29">
        <v>0</v>
      </c>
      <c r="AL278" s="29">
        <v>0</v>
      </c>
      <c r="AM278" s="29">
        <v>0</v>
      </c>
      <c r="AN278" s="29">
        <v>0</v>
      </c>
      <c r="AO278" s="29">
        <v>0</v>
      </c>
      <c r="AP278" s="29">
        <v>0</v>
      </c>
      <c r="AQ278" s="29">
        <v>0</v>
      </c>
      <c r="AR278" s="29">
        <v>0</v>
      </c>
      <c r="AS278" s="30">
        <v>100</v>
      </c>
      <c r="AT278" s="33">
        <v>0</v>
      </c>
      <c r="AU278" s="33">
        <v>100</v>
      </c>
      <c r="AV278" s="33">
        <v>0</v>
      </c>
      <c r="AW278" s="33">
        <v>0</v>
      </c>
      <c r="AX278" s="33">
        <v>0</v>
      </c>
      <c r="AY278" s="33">
        <v>0</v>
      </c>
      <c r="AZ278" s="173"/>
    </row>
    <row r="279" spans="1:52" ht="12.75" customHeight="1">
      <c r="A279" s="217">
        <v>278</v>
      </c>
      <c r="B279" s="47">
        <v>42409</v>
      </c>
      <c r="C279" s="47">
        <v>42409</v>
      </c>
      <c r="D279" s="32" t="s">
        <v>1282</v>
      </c>
      <c r="E279" s="28" t="s">
        <v>1250</v>
      </c>
      <c r="F279" s="28" t="s">
        <v>1282</v>
      </c>
      <c r="G279" s="52" t="s">
        <v>7143</v>
      </c>
      <c r="H279" s="245" t="str">
        <f>IF(G279&lt;&gt;"",LOOKUP(G279,Governorate,Data!$E$2:$E$19),"")</f>
        <v>IQ-G04</v>
      </c>
      <c r="I279" s="60" t="s">
        <v>7250</v>
      </c>
      <c r="J279" s="38" t="str">
        <f ca="1">IF(I279&lt;&gt;"",LOOKUP(I279,District2,Data!$P$2:$P$19),"")</f>
        <v>IQ-D023</v>
      </c>
      <c r="K279" s="58"/>
      <c r="L279" s="28" t="s">
        <v>7110</v>
      </c>
      <c r="M279" s="28" t="s">
        <v>7113</v>
      </c>
      <c r="N279" s="28" t="s">
        <v>7070</v>
      </c>
      <c r="O279" s="28" t="s">
        <v>1252</v>
      </c>
      <c r="P279" s="28" t="s">
        <v>7119</v>
      </c>
      <c r="Q279" s="41">
        <v>100</v>
      </c>
      <c r="R279" s="218">
        <v>100</v>
      </c>
      <c r="S279" s="218"/>
      <c r="T279" s="29"/>
      <c r="U279" s="29">
        <v>600</v>
      </c>
      <c r="V279" s="29">
        <v>0</v>
      </c>
      <c r="W279" s="29">
        <v>0</v>
      </c>
      <c r="X279" s="29">
        <v>0</v>
      </c>
      <c r="Y279" s="29">
        <v>100</v>
      </c>
      <c r="Z279" s="29">
        <v>0</v>
      </c>
      <c r="AA279" s="29">
        <v>0</v>
      </c>
      <c r="AB279" s="29">
        <v>0</v>
      </c>
      <c r="AC279" s="29">
        <v>0</v>
      </c>
      <c r="AD279" s="29">
        <v>0</v>
      </c>
      <c r="AE279" s="29">
        <v>600</v>
      </c>
      <c r="AF279" s="29">
        <v>0</v>
      </c>
      <c r="AG279" s="29">
        <v>0</v>
      </c>
      <c r="AH279" s="29">
        <v>0</v>
      </c>
      <c r="AI279" s="29">
        <v>0</v>
      </c>
      <c r="AJ279" s="29">
        <v>0</v>
      </c>
      <c r="AK279" s="29">
        <v>0</v>
      </c>
      <c r="AL279" s="29">
        <v>0</v>
      </c>
      <c r="AM279" s="29">
        <v>0</v>
      </c>
      <c r="AN279" s="29">
        <v>0</v>
      </c>
      <c r="AO279" s="29">
        <v>0</v>
      </c>
      <c r="AP279" s="29">
        <v>0</v>
      </c>
      <c r="AQ279" s="29">
        <v>0</v>
      </c>
      <c r="AR279" s="29">
        <v>0</v>
      </c>
      <c r="AS279" s="30">
        <v>100</v>
      </c>
      <c r="AT279" s="33">
        <v>0</v>
      </c>
      <c r="AU279" s="33">
        <v>100</v>
      </c>
      <c r="AV279" s="33">
        <v>0</v>
      </c>
      <c r="AW279" s="33">
        <v>0</v>
      </c>
      <c r="AX279" s="33">
        <v>0</v>
      </c>
      <c r="AY279" s="33">
        <v>0</v>
      </c>
      <c r="AZ279" s="173"/>
    </row>
    <row r="280" spans="1:52" ht="12.75" customHeight="1">
      <c r="A280" s="217">
        <v>279</v>
      </c>
      <c r="B280" s="47">
        <v>42409</v>
      </c>
      <c r="C280" s="47">
        <v>42409</v>
      </c>
      <c r="D280" s="32" t="s">
        <v>1282</v>
      </c>
      <c r="E280" s="28" t="s">
        <v>1250</v>
      </c>
      <c r="F280" s="28" t="s">
        <v>1282</v>
      </c>
      <c r="G280" s="52" t="s">
        <v>7148</v>
      </c>
      <c r="H280" s="245" t="str">
        <f>IF(G280&lt;&gt;"",LOOKUP(G280,Governorate,Data!$E$2:$E$19),"")</f>
        <v>IQ-G10</v>
      </c>
      <c r="I280" s="61" t="s">
        <v>7251</v>
      </c>
      <c r="J280" s="38" t="str">
        <f ca="1">IF(I280&lt;&gt;"",LOOKUP(I280,District2,Data!$P$2:$P$19),"")</f>
        <v>IQ-D008</v>
      </c>
      <c r="K280" s="58"/>
      <c r="L280" s="28" t="s">
        <v>7110</v>
      </c>
      <c r="M280" s="28" t="s">
        <v>7114</v>
      </c>
      <c r="N280" s="28" t="s">
        <v>7070</v>
      </c>
      <c r="O280" s="28" t="s">
        <v>1252</v>
      </c>
      <c r="P280" s="28" t="s">
        <v>7119</v>
      </c>
      <c r="Q280" s="41">
        <v>300</v>
      </c>
      <c r="R280" s="218">
        <v>300</v>
      </c>
      <c r="S280" s="218"/>
      <c r="T280" s="29"/>
      <c r="U280" s="29">
        <v>1800</v>
      </c>
      <c r="V280" s="29">
        <v>300</v>
      </c>
      <c r="W280" s="29">
        <v>0</v>
      </c>
      <c r="X280" s="29">
        <v>0</v>
      </c>
      <c r="Y280" s="29">
        <v>300</v>
      </c>
      <c r="Z280" s="29">
        <v>1400</v>
      </c>
      <c r="AA280" s="29">
        <v>0</v>
      </c>
      <c r="AB280" s="29">
        <v>1800</v>
      </c>
      <c r="AC280" s="29">
        <v>0</v>
      </c>
      <c r="AD280" s="29">
        <v>0</v>
      </c>
      <c r="AE280" s="29">
        <v>1800</v>
      </c>
      <c r="AF280" s="29">
        <v>0</v>
      </c>
      <c r="AG280" s="29">
        <v>300</v>
      </c>
      <c r="AH280" s="29">
        <v>0</v>
      </c>
      <c r="AI280" s="29">
        <v>0</v>
      </c>
      <c r="AJ280" s="29">
        <v>0</v>
      </c>
      <c r="AK280" s="29">
        <v>0</v>
      </c>
      <c r="AL280" s="29">
        <v>0</v>
      </c>
      <c r="AM280" s="29">
        <v>0</v>
      </c>
      <c r="AN280" s="29">
        <v>0</v>
      </c>
      <c r="AO280" s="29">
        <v>0</v>
      </c>
      <c r="AP280" s="29">
        <v>0</v>
      </c>
      <c r="AQ280" s="29">
        <v>0</v>
      </c>
      <c r="AR280" s="29">
        <v>0</v>
      </c>
      <c r="AS280" s="30">
        <v>300</v>
      </c>
      <c r="AT280" s="33">
        <v>0</v>
      </c>
      <c r="AU280" s="33">
        <v>300</v>
      </c>
      <c r="AV280" s="33">
        <v>0</v>
      </c>
      <c r="AW280" s="33">
        <v>0</v>
      </c>
      <c r="AX280" s="33">
        <v>0</v>
      </c>
      <c r="AY280" s="33">
        <v>0</v>
      </c>
      <c r="AZ280" s="173"/>
    </row>
    <row r="281" spans="1:52" ht="12.75" customHeight="1">
      <c r="A281" s="217">
        <v>280</v>
      </c>
      <c r="B281" s="47">
        <v>42409</v>
      </c>
      <c r="C281" s="47">
        <v>42409</v>
      </c>
      <c r="D281" s="32" t="s">
        <v>1312</v>
      </c>
      <c r="E281" s="28" t="s">
        <v>1250</v>
      </c>
      <c r="F281" s="28" t="s">
        <v>1300</v>
      </c>
      <c r="G281" s="49" t="s">
        <v>7136</v>
      </c>
      <c r="H281" s="245" t="str">
        <f>IF(G281&lt;&gt;"",LOOKUP(G281,Governorate,Data!$E$2:$E$19),"")</f>
        <v>IQ-G08</v>
      </c>
      <c r="I281" s="50" t="s">
        <v>7266</v>
      </c>
      <c r="J281" s="38" t="str">
        <f ca="1">IF(I281&lt;&gt;"",LOOKUP(I281,District2,Data!$P$2:$P$19),"")</f>
        <v>IQ-D053</v>
      </c>
      <c r="K281" s="58"/>
      <c r="L281" s="28" t="s">
        <v>7110</v>
      </c>
      <c r="M281" s="28" t="s">
        <v>7114</v>
      </c>
      <c r="N281" s="28" t="s">
        <v>7070</v>
      </c>
      <c r="O281" s="28" t="s">
        <v>1252</v>
      </c>
      <c r="P281" s="28" t="s">
        <v>7119</v>
      </c>
      <c r="Q281" s="35">
        <v>380</v>
      </c>
      <c r="R281" s="35"/>
      <c r="S281" s="218"/>
      <c r="T281" s="29"/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29">
        <v>0</v>
      </c>
      <c r="AD281" s="29">
        <v>0</v>
      </c>
      <c r="AE281" s="29">
        <v>0</v>
      </c>
      <c r="AF281" s="29">
        <v>0</v>
      </c>
      <c r="AG281" s="29">
        <v>380</v>
      </c>
      <c r="AH281" s="29">
        <v>0</v>
      </c>
      <c r="AI281" s="29">
        <v>0</v>
      </c>
      <c r="AJ281" s="29">
        <v>0</v>
      </c>
      <c r="AK281" s="29">
        <v>0</v>
      </c>
      <c r="AL281" s="29">
        <v>0</v>
      </c>
      <c r="AM281" s="29">
        <v>0</v>
      </c>
      <c r="AN281" s="29">
        <v>0</v>
      </c>
      <c r="AO281" s="29">
        <v>0</v>
      </c>
      <c r="AP281" s="29">
        <v>0</v>
      </c>
      <c r="AQ281" s="29">
        <v>0</v>
      </c>
      <c r="AR281" s="29">
        <v>0</v>
      </c>
      <c r="AS281" s="30">
        <v>0</v>
      </c>
      <c r="AT281" s="33">
        <v>380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173"/>
    </row>
    <row r="282" spans="1:52" ht="12.75" customHeight="1">
      <c r="A282" s="217">
        <v>281</v>
      </c>
      <c r="B282" s="47">
        <v>42409</v>
      </c>
      <c r="C282" s="47">
        <v>42409</v>
      </c>
      <c r="D282" s="32" t="s">
        <v>1312</v>
      </c>
      <c r="E282" s="28" t="s">
        <v>1250</v>
      </c>
      <c r="F282" s="28" t="s">
        <v>1300</v>
      </c>
      <c r="G282" s="49" t="s">
        <v>7136</v>
      </c>
      <c r="H282" s="245" t="str">
        <f>IF(G282&lt;&gt;"",LOOKUP(G282,Governorate,Data!$E$2:$E$19),"")</f>
        <v>IQ-G08</v>
      </c>
      <c r="I282" s="50" t="s">
        <v>7216</v>
      </c>
      <c r="J282" s="38" t="str">
        <f ca="1">IF(I282&lt;&gt;"",LOOKUP(I282,District2,Data!$P$2:$P$19),"")</f>
        <v>IQ-D053</v>
      </c>
      <c r="K282" s="58"/>
      <c r="L282" s="28" t="s">
        <v>7110</v>
      </c>
      <c r="M282" s="28" t="s">
        <v>7114</v>
      </c>
      <c r="N282" s="28" t="s">
        <v>7070</v>
      </c>
      <c r="O282" s="28" t="s">
        <v>1252</v>
      </c>
      <c r="P282" s="28" t="s">
        <v>7119</v>
      </c>
      <c r="Q282" s="35">
        <v>193</v>
      </c>
      <c r="R282" s="35"/>
      <c r="S282" s="218"/>
      <c r="T282" s="29"/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193</v>
      </c>
      <c r="AH282" s="29">
        <v>0</v>
      </c>
      <c r="AI282" s="29">
        <v>0</v>
      </c>
      <c r="AJ282" s="29">
        <v>0</v>
      </c>
      <c r="AK282" s="29">
        <v>0</v>
      </c>
      <c r="AL282" s="29">
        <v>0</v>
      </c>
      <c r="AM282" s="29">
        <v>0</v>
      </c>
      <c r="AN282" s="29">
        <v>0</v>
      </c>
      <c r="AO282" s="29">
        <v>0</v>
      </c>
      <c r="AP282" s="29">
        <v>0</v>
      </c>
      <c r="AQ282" s="29">
        <v>0</v>
      </c>
      <c r="AR282" s="29">
        <v>0</v>
      </c>
      <c r="AS282" s="30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173"/>
    </row>
    <row r="283" spans="1:52" ht="12.75" customHeight="1">
      <c r="A283" s="217">
        <v>282</v>
      </c>
      <c r="B283" s="47">
        <v>42409</v>
      </c>
      <c r="C283" s="47">
        <v>42409</v>
      </c>
      <c r="D283" s="32" t="s">
        <v>1312</v>
      </c>
      <c r="E283" s="28" t="s">
        <v>1250</v>
      </c>
      <c r="F283" s="28" t="s">
        <v>1300</v>
      </c>
      <c r="G283" s="49" t="s">
        <v>7136</v>
      </c>
      <c r="H283" s="245" t="str">
        <f>IF(G283&lt;&gt;"",LOOKUP(G283,Governorate,Data!$E$2:$E$19),"")</f>
        <v>IQ-G08</v>
      </c>
      <c r="I283" s="50" t="s">
        <v>7266</v>
      </c>
      <c r="J283" s="38" t="str">
        <f ca="1">IF(I283&lt;&gt;"",LOOKUP(I283,District2,Data!$P$2:$P$19),"")</f>
        <v>IQ-D053</v>
      </c>
      <c r="K283" s="58"/>
      <c r="L283" s="28" t="s">
        <v>7110</v>
      </c>
      <c r="M283" s="28" t="s">
        <v>7114</v>
      </c>
      <c r="N283" s="28" t="s">
        <v>7070</v>
      </c>
      <c r="O283" s="28" t="s">
        <v>1252</v>
      </c>
      <c r="P283" s="28" t="s">
        <v>7119</v>
      </c>
      <c r="Q283" s="35">
        <v>140</v>
      </c>
      <c r="R283" s="35"/>
      <c r="S283" s="218"/>
      <c r="T283" s="29"/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140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  <c r="AR283" s="29">
        <v>0</v>
      </c>
      <c r="AS283" s="30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173"/>
    </row>
    <row r="284" spans="1:52" ht="12.75" customHeight="1">
      <c r="A284" s="217">
        <v>283</v>
      </c>
      <c r="B284" s="27">
        <v>42409</v>
      </c>
      <c r="C284" s="27">
        <v>42409</v>
      </c>
      <c r="D284" s="32" t="s">
        <v>1259</v>
      </c>
      <c r="E284" s="28" t="s">
        <v>1249</v>
      </c>
      <c r="F284" s="28" t="s">
        <v>1259</v>
      </c>
      <c r="G284" s="28" t="s">
        <v>7136</v>
      </c>
      <c r="H284" s="245" t="str">
        <f>IF(G284&lt;&gt;"",LOOKUP(G284,Governorate,Data!$E$2:$E$19),"")</f>
        <v>IQ-G08</v>
      </c>
      <c r="I284" s="98"/>
      <c r="J284" s="38" t="str">
        <f>IF(I284&lt;&gt;"",LOOKUP(I284,District2,Data!$P$2:$P$19),"")</f>
        <v/>
      </c>
      <c r="K284" s="58" t="s">
        <v>7638</v>
      </c>
      <c r="L284" s="28" t="s">
        <v>7111</v>
      </c>
      <c r="M284" s="157" t="s">
        <v>7361</v>
      </c>
      <c r="N284" s="28" t="s">
        <v>7070</v>
      </c>
      <c r="O284" s="28" t="s">
        <v>1252</v>
      </c>
      <c r="P284" s="28" t="s">
        <v>7119</v>
      </c>
      <c r="Q284" s="35">
        <v>479</v>
      </c>
      <c r="R284" s="35"/>
      <c r="S284" s="29"/>
      <c r="T284" s="29"/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30">
        <v>0</v>
      </c>
      <c r="AT284" s="30">
        <v>0</v>
      </c>
      <c r="AU284" s="30">
        <v>0</v>
      </c>
      <c r="AV284" s="30">
        <v>839</v>
      </c>
      <c r="AW284" s="30">
        <v>715</v>
      </c>
      <c r="AX284" s="30">
        <v>4</v>
      </c>
      <c r="AY284" s="30">
        <v>0</v>
      </c>
      <c r="AZ284" s="171"/>
    </row>
    <row r="285" spans="1:52" ht="12.75" customHeight="1">
      <c r="A285" s="217">
        <v>284</v>
      </c>
      <c r="B285" s="27">
        <v>42409</v>
      </c>
      <c r="C285" s="27">
        <v>42409</v>
      </c>
      <c r="D285" s="32" t="s">
        <v>1259</v>
      </c>
      <c r="E285" s="28" t="s">
        <v>1249</v>
      </c>
      <c r="F285" s="28" t="s">
        <v>1259</v>
      </c>
      <c r="G285" s="28" t="s">
        <v>7132</v>
      </c>
      <c r="H285" s="245" t="str">
        <f>IF(G285&lt;&gt;"",LOOKUP(G285,Governorate,Data!$E$2:$E$19),"")</f>
        <v>IQ-G15</v>
      </c>
      <c r="I285" s="98" t="s">
        <v>7321</v>
      </c>
      <c r="J285" s="38" t="str">
        <f ca="1">IF(I285&lt;&gt;"",LOOKUP(I285,District2,Data!$P$2:$P$19),"")</f>
        <v>IQ-D088</v>
      </c>
      <c r="K285" s="58" t="s">
        <v>7639</v>
      </c>
      <c r="L285" s="28" t="s">
        <v>7110</v>
      </c>
      <c r="M285" s="157" t="s">
        <v>7361</v>
      </c>
      <c r="N285" s="28" t="s">
        <v>7070</v>
      </c>
      <c r="O285" s="28" t="s">
        <v>1252</v>
      </c>
      <c r="P285" s="28" t="s">
        <v>7119</v>
      </c>
      <c r="Q285" s="35">
        <v>537</v>
      </c>
      <c r="R285" s="35"/>
      <c r="S285" s="29"/>
      <c r="T285" s="29"/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  <c r="AR285" s="29">
        <v>0</v>
      </c>
      <c r="AS285" s="30">
        <v>0</v>
      </c>
      <c r="AT285" s="30">
        <v>0</v>
      </c>
      <c r="AU285" s="30">
        <v>0</v>
      </c>
      <c r="AV285" s="30">
        <v>1035</v>
      </c>
      <c r="AW285" s="30">
        <v>590</v>
      </c>
      <c r="AX285" s="30">
        <v>6</v>
      </c>
      <c r="AY285" s="30">
        <v>0</v>
      </c>
      <c r="AZ285" s="171"/>
    </row>
    <row r="286" spans="1:52" ht="12.75" customHeight="1">
      <c r="A286" s="217">
        <v>285</v>
      </c>
      <c r="B286" s="27">
        <v>42409</v>
      </c>
      <c r="C286" s="27">
        <v>42409</v>
      </c>
      <c r="D286" s="32" t="s">
        <v>1259</v>
      </c>
      <c r="E286" s="28" t="s">
        <v>1249</v>
      </c>
      <c r="F286" s="28" t="s">
        <v>1259</v>
      </c>
      <c r="G286" s="28" t="s">
        <v>7132</v>
      </c>
      <c r="H286" s="245" t="str">
        <f>IF(G286&lt;&gt;"",LOOKUP(G286,Governorate,Data!$E$2:$E$19),"")</f>
        <v>IQ-G15</v>
      </c>
      <c r="I286" s="98" t="s">
        <v>7321</v>
      </c>
      <c r="J286" s="38" t="str">
        <f ca="1">IF(I286&lt;&gt;"",LOOKUP(I286,District2,Data!$P$2:$P$19),"")</f>
        <v>IQ-D088</v>
      </c>
      <c r="K286" s="58" t="s">
        <v>7640</v>
      </c>
      <c r="L286" s="28" t="s">
        <v>7110</v>
      </c>
      <c r="M286" s="157" t="s">
        <v>7361</v>
      </c>
      <c r="N286" s="28" t="s">
        <v>7070</v>
      </c>
      <c r="O286" s="28" t="s">
        <v>1252</v>
      </c>
      <c r="P286" s="28" t="s">
        <v>7119</v>
      </c>
      <c r="Q286" s="35">
        <v>1356</v>
      </c>
      <c r="R286" s="35"/>
      <c r="S286" s="29"/>
      <c r="T286" s="29"/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  <c r="AR286" s="29">
        <v>0</v>
      </c>
      <c r="AS286" s="30">
        <v>0</v>
      </c>
      <c r="AT286" s="30">
        <v>0</v>
      </c>
      <c r="AU286" s="30">
        <v>0</v>
      </c>
      <c r="AV286" s="30">
        <v>1951</v>
      </c>
      <c r="AW286" s="30">
        <v>1249</v>
      </c>
      <c r="AX286" s="30">
        <v>15</v>
      </c>
      <c r="AY286" s="30">
        <v>0</v>
      </c>
      <c r="AZ286" s="171"/>
    </row>
    <row r="287" spans="1:52" ht="12.75" customHeight="1">
      <c r="A287" s="217">
        <v>286</v>
      </c>
      <c r="B287" s="47">
        <v>42410</v>
      </c>
      <c r="C287" s="47">
        <v>42410</v>
      </c>
      <c r="D287" s="32" t="s">
        <v>1282</v>
      </c>
      <c r="E287" s="28" t="s">
        <v>1250</v>
      </c>
      <c r="F287" s="28" t="s">
        <v>1282</v>
      </c>
      <c r="G287" s="52" t="s">
        <v>7246</v>
      </c>
      <c r="H287" s="245" t="str">
        <f>IF(G287&lt;&gt;"",LOOKUP(G287,Governorate,Data!$E$2:$E$19),"")</f>
        <v>IQ-G03</v>
      </c>
      <c r="I287" s="60" t="s">
        <v>7254</v>
      </c>
      <c r="J287" s="38" t="str">
        <f ca="1">IF(I287&lt;&gt;"",LOOKUP(I287,District2,Data!$P$2:$P$19),"")</f>
        <v>IQ-D019</v>
      </c>
      <c r="K287" s="58"/>
      <c r="L287" s="28" t="s">
        <v>7110</v>
      </c>
      <c r="M287" s="28" t="s">
        <v>7112</v>
      </c>
      <c r="N287" s="28" t="s">
        <v>7070</v>
      </c>
      <c r="O287" s="28" t="s">
        <v>1252</v>
      </c>
      <c r="P287" s="28" t="s">
        <v>7119</v>
      </c>
      <c r="Q287" s="41">
        <v>100</v>
      </c>
      <c r="R287" s="218">
        <v>100</v>
      </c>
      <c r="S287" s="218"/>
      <c r="T287" s="29"/>
      <c r="U287" s="29">
        <v>600</v>
      </c>
      <c r="V287" s="29">
        <v>0</v>
      </c>
      <c r="W287" s="29">
        <v>0</v>
      </c>
      <c r="X287" s="29">
        <v>0</v>
      </c>
      <c r="Y287" s="29">
        <v>100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600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  <c r="AR287" s="29">
        <v>0</v>
      </c>
      <c r="AS287" s="30">
        <v>100</v>
      </c>
      <c r="AT287" s="33">
        <v>0</v>
      </c>
      <c r="AU287" s="33">
        <v>100</v>
      </c>
      <c r="AV287" s="33">
        <v>0</v>
      </c>
      <c r="AW287" s="33">
        <v>0</v>
      </c>
      <c r="AX287" s="33">
        <v>0</v>
      </c>
      <c r="AY287" s="33">
        <v>0</v>
      </c>
      <c r="AZ287" s="173"/>
    </row>
    <row r="288" spans="1:52" ht="12.75" customHeight="1">
      <c r="A288" s="217">
        <v>287</v>
      </c>
      <c r="B288" s="47">
        <v>42410</v>
      </c>
      <c r="C288" s="47">
        <v>42410</v>
      </c>
      <c r="D288" s="32" t="s">
        <v>1282</v>
      </c>
      <c r="E288" s="28" t="s">
        <v>1250</v>
      </c>
      <c r="F288" s="28" t="s">
        <v>1282</v>
      </c>
      <c r="G288" s="52" t="s">
        <v>7150</v>
      </c>
      <c r="H288" s="245" t="str">
        <f>IF(G288&lt;&gt;"",LOOKUP(G288,Governorate,Data!$E$2:$E$19),"")</f>
        <v>IQ-G17</v>
      </c>
      <c r="I288" s="60" t="s">
        <v>7151</v>
      </c>
      <c r="J288" s="38" t="str">
        <f ca="1">IF(I288&lt;&gt;"",LOOKUP(I288,District2,Data!$P$2:$P$19),"")</f>
        <v>IQ-D100</v>
      </c>
      <c r="K288" s="58"/>
      <c r="L288" s="28" t="s">
        <v>7110</v>
      </c>
      <c r="M288" s="28" t="s">
        <v>7113</v>
      </c>
      <c r="N288" s="28" t="s">
        <v>7070</v>
      </c>
      <c r="O288" s="28" t="s">
        <v>1252</v>
      </c>
      <c r="P288" s="28" t="s">
        <v>7119</v>
      </c>
      <c r="Q288" s="41">
        <v>100</v>
      </c>
      <c r="R288" s="218">
        <v>100</v>
      </c>
      <c r="S288" s="218"/>
      <c r="T288" s="29"/>
      <c r="U288" s="29">
        <v>600</v>
      </c>
      <c r="V288" s="29">
        <v>0</v>
      </c>
      <c r="W288" s="29">
        <v>0</v>
      </c>
      <c r="X288" s="29">
        <v>0</v>
      </c>
      <c r="Y288" s="29">
        <v>100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600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  <c r="AR288" s="29">
        <v>0</v>
      </c>
      <c r="AS288" s="30">
        <v>100</v>
      </c>
      <c r="AT288" s="33">
        <v>0</v>
      </c>
      <c r="AU288" s="33">
        <v>100</v>
      </c>
      <c r="AV288" s="33">
        <v>0</v>
      </c>
      <c r="AW288" s="33">
        <v>0</v>
      </c>
      <c r="AX288" s="33">
        <v>0</v>
      </c>
      <c r="AY288" s="33">
        <v>0</v>
      </c>
      <c r="AZ288" s="173"/>
    </row>
    <row r="289" spans="1:52" ht="12.75" customHeight="1">
      <c r="A289" s="217">
        <v>288</v>
      </c>
      <c r="B289" s="47">
        <v>42410</v>
      </c>
      <c r="C289" s="47">
        <v>42410</v>
      </c>
      <c r="D289" s="32" t="s">
        <v>1282</v>
      </c>
      <c r="E289" s="28" t="s">
        <v>1250</v>
      </c>
      <c r="F289" s="28" t="s">
        <v>1282</v>
      </c>
      <c r="G289" s="52" t="s">
        <v>7152</v>
      </c>
      <c r="H289" s="245" t="str">
        <f>IF(G289&lt;&gt;"",LOOKUP(G289,Governorate,Data!$E$2:$E$19),"")</f>
        <v>IQ-G06</v>
      </c>
      <c r="I289" s="60" t="s">
        <v>7154</v>
      </c>
      <c r="J289" s="38" t="str">
        <f ca="1">IF(I289&lt;&gt;"",LOOKUP(I289,District2,Data!$P$2:$P$19),"")</f>
        <v>IQ-D036</v>
      </c>
      <c r="K289" s="58"/>
      <c r="L289" s="28" t="s">
        <v>7110</v>
      </c>
      <c r="M289" s="28" t="s">
        <v>7112</v>
      </c>
      <c r="N289" s="28" t="s">
        <v>7070</v>
      </c>
      <c r="O289" s="28" t="s">
        <v>1252</v>
      </c>
      <c r="P289" s="28" t="s">
        <v>7119</v>
      </c>
      <c r="Q289" s="41">
        <v>100</v>
      </c>
      <c r="R289" s="218">
        <v>100</v>
      </c>
      <c r="S289" s="218"/>
      <c r="T289" s="29"/>
      <c r="U289" s="29">
        <v>600</v>
      </c>
      <c r="V289" s="29">
        <v>0</v>
      </c>
      <c r="W289" s="29">
        <v>0</v>
      </c>
      <c r="X289" s="29">
        <v>0</v>
      </c>
      <c r="Y289" s="29">
        <v>100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600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  <c r="AR289" s="29">
        <v>0</v>
      </c>
      <c r="AS289" s="30">
        <v>100</v>
      </c>
      <c r="AT289" s="33">
        <v>0</v>
      </c>
      <c r="AU289" s="33">
        <v>100</v>
      </c>
      <c r="AV289" s="33">
        <v>0</v>
      </c>
      <c r="AW289" s="33">
        <v>0</v>
      </c>
      <c r="AX289" s="33">
        <v>0</v>
      </c>
      <c r="AY289" s="33">
        <v>0</v>
      </c>
      <c r="AZ289" s="173"/>
    </row>
    <row r="290" spans="1:52" ht="12.75" customHeight="1">
      <c r="A290" s="217">
        <v>289</v>
      </c>
      <c r="B290" s="47">
        <v>42410</v>
      </c>
      <c r="C290" s="47">
        <v>42410</v>
      </c>
      <c r="D290" s="32" t="s">
        <v>1312</v>
      </c>
      <c r="E290" s="28" t="s">
        <v>1250</v>
      </c>
      <c r="F290" s="28" t="s">
        <v>7265</v>
      </c>
      <c r="G290" s="49" t="s">
        <v>7127</v>
      </c>
      <c r="H290" s="245" t="str">
        <f>IF(G290&lt;&gt;"",LOOKUP(G290,Governorate,Data!$E$2:$E$19),"")</f>
        <v>IQ-G13</v>
      </c>
      <c r="I290" s="50" t="s">
        <v>7128</v>
      </c>
      <c r="J290" s="38" t="str">
        <f ca="1">IF(I290&lt;&gt;"",LOOKUP(I290,District2,Data!$P$2:$P$19),"")</f>
        <v>IQ-D076</v>
      </c>
      <c r="K290" s="58"/>
      <c r="L290" s="28" t="s">
        <v>7111</v>
      </c>
      <c r="M290" s="28" t="s">
        <v>7112</v>
      </c>
      <c r="N290" s="28" t="s">
        <v>7070</v>
      </c>
      <c r="O290" s="28" t="s">
        <v>1252</v>
      </c>
      <c r="P290" s="28" t="s">
        <v>7119</v>
      </c>
      <c r="Q290" s="29">
        <v>96</v>
      </c>
      <c r="R290" s="29">
        <v>96</v>
      </c>
      <c r="S290" s="218"/>
      <c r="T290" s="29"/>
      <c r="U290" s="29">
        <v>574</v>
      </c>
      <c r="V290" s="29">
        <v>0</v>
      </c>
      <c r="W290" s="29">
        <v>0</v>
      </c>
      <c r="X290" s="29">
        <v>96</v>
      </c>
      <c r="Y290" s="29">
        <v>96</v>
      </c>
      <c r="Z290" s="29">
        <v>288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96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96</v>
      </c>
      <c r="AN290" s="29">
        <v>0</v>
      </c>
      <c r="AO290" s="29">
        <v>0</v>
      </c>
      <c r="AP290" s="29">
        <v>0</v>
      </c>
      <c r="AQ290" s="29">
        <v>0</v>
      </c>
      <c r="AR290" s="29">
        <v>0</v>
      </c>
      <c r="AS290" s="30">
        <v>0</v>
      </c>
      <c r="AT290" s="33">
        <v>96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173"/>
    </row>
    <row r="291" spans="1:52" ht="12.75" customHeight="1">
      <c r="A291" s="217">
        <v>290</v>
      </c>
      <c r="B291" s="47">
        <v>42410</v>
      </c>
      <c r="C291" s="47">
        <v>42410</v>
      </c>
      <c r="D291" s="32" t="s">
        <v>1312</v>
      </c>
      <c r="E291" s="28" t="s">
        <v>1250</v>
      </c>
      <c r="F291" s="28" t="s">
        <v>1300</v>
      </c>
      <c r="G291" s="49" t="s">
        <v>7136</v>
      </c>
      <c r="H291" s="245" t="str">
        <f>IF(G291&lt;&gt;"",LOOKUP(G291,Governorate,Data!$E$2:$E$19),"")</f>
        <v>IQ-G08</v>
      </c>
      <c r="I291" s="50" t="s">
        <v>7266</v>
      </c>
      <c r="J291" s="38" t="str">
        <f ca="1">IF(I291&lt;&gt;"",LOOKUP(I291,District2,Data!$P$2:$P$19),"")</f>
        <v>IQ-D053</v>
      </c>
      <c r="K291" s="58"/>
      <c r="L291" s="28" t="s">
        <v>7110</v>
      </c>
      <c r="M291" s="28" t="s">
        <v>7114</v>
      </c>
      <c r="N291" s="28" t="s">
        <v>7070</v>
      </c>
      <c r="O291" s="28" t="s">
        <v>1252</v>
      </c>
      <c r="P291" s="28" t="s">
        <v>7119</v>
      </c>
      <c r="Q291" s="35">
        <v>76</v>
      </c>
      <c r="R291" s="35"/>
      <c r="S291" s="218"/>
      <c r="T291" s="29"/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76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  <c r="AR291" s="29">
        <v>0</v>
      </c>
      <c r="AS291" s="30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173"/>
    </row>
    <row r="292" spans="1:52" ht="12.75" customHeight="1">
      <c r="A292" s="217">
        <v>291</v>
      </c>
      <c r="B292" s="47">
        <v>42410</v>
      </c>
      <c r="C292" s="47">
        <v>42410</v>
      </c>
      <c r="D292" s="32" t="s">
        <v>1312</v>
      </c>
      <c r="E292" s="28" t="s">
        <v>1250</v>
      </c>
      <c r="F292" s="28" t="s">
        <v>1300</v>
      </c>
      <c r="G292" s="49" t="s">
        <v>7136</v>
      </c>
      <c r="H292" s="245" t="str">
        <f>IF(G292&lt;&gt;"",LOOKUP(G292,Governorate,Data!$E$2:$E$19),"")</f>
        <v>IQ-G08</v>
      </c>
      <c r="I292" s="50" t="s">
        <v>7266</v>
      </c>
      <c r="J292" s="38" t="str">
        <f ca="1">IF(I292&lt;&gt;"",LOOKUP(I292,District2,Data!$P$2:$P$19),"")</f>
        <v>IQ-D053</v>
      </c>
      <c r="K292" s="58"/>
      <c r="L292" s="28" t="s">
        <v>7110</v>
      </c>
      <c r="M292" s="28" t="s">
        <v>7114</v>
      </c>
      <c r="N292" s="28" t="s">
        <v>7070</v>
      </c>
      <c r="O292" s="28" t="s">
        <v>1252</v>
      </c>
      <c r="P292" s="28" t="s">
        <v>7119</v>
      </c>
      <c r="Q292" s="35">
        <v>98</v>
      </c>
      <c r="R292" s="35"/>
      <c r="S292" s="218"/>
      <c r="T292" s="29"/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98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  <c r="AR292" s="29">
        <v>0</v>
      </c>
      <c r="AS292" s="30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173"/>
    </row>
    <row r="293" spans="1:52" ht="12.75" customHeight="1">
      <c r="A293" s="217">
        <v>292</v>
      </c>
      <c r="B293" s="47">
        <v>42410</v>
      </c>
      <c r="C293" s="47">
        <v>42410</v>
      </c>
      <c r="D293" s="32" t="s">
        <v>1312</v>
      </c>
      <c r="E293" s="28" t="s">
        <v>1250</v>
      </c>
      <c r="F293" s="28" t="s">
        <v>1300</v>
      </c>
      <c r="G293" s="49" t="s">
        <v>7136</v>
      </c>
      <c r="H293" s="245" t="str">
        <f>IF(G293&lt;&gt;"",LOOKUP(G293,Governorate,Data!$E$2:$E$19),"")</f>
        <v>IQ-G08</v>
      </c>
      <c r="I293" s="50" t="s">
        <v>7266</v>
      </c>
      <c r="J293" s="38" t="str">
        <f ca="1">IF(I293&lt;&gt;"",LOOKUP(I293,District2,Data!$P$2:$P$19),"")</f>
        <v>IQ-D053</v>
      </c>
      <c r="K293" s="58"/>
      <c r="L293" s="28" t="s">
        <v>7110</v>
      </c>
      <c r="M293" s="28" t="s">
        <v>7114</v>
      </c>
      <c r="N293" s="28" t="s">
        <v>7070</v>
      </c>
      <c r="O293" s="28" t="s">
        <v>1252</v>
      </c>
      <c r="P293" s="28" t="s">
        <v>7119</v>
      </c>
      <c r="Q293" s="35">
        <v>415</v>
      </c>
      <c r="R293" s="35"/>
      <c r="S293" s="218"/>
      <c r="T293" s="29"/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415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  <c r="AR293" s="29">
        <v>0</v>
      </c>
      <c r="AS293" s="30">
        <v>0</v>
      </c>
      <c r="AT293" s="33">
        <v>415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173"/>
    </row>
    <row r="294" spans="1:52" ht="12.75" customHeight="1">
      <c r="A294" s="217">
        <v>293</v>
      </c>
      <c r="B294" s="27">
        <v>42410</v>
      </c>
      <c r="C294" s="27">
        <v>42410</v>
      </c>
      <c r="D294" s="32" t="s">
        <v>1259</v>
      </c>
      <c r="E294" s="28" t="s">
        <v>1249</v>
      </c>
      <c r="F294" s="28" t="s">
        <v>1259</v>
      </c>
      <c r="G294" s="28" t="s">
        <v>7148</v>
      </c>
      <c r="H294" s="245" t="str">
        <f>IF(G294&lt;&gt;"",LOOKUP(G294,Governorate,Data!$E$2:$E$19),"")</f>
        <v>IQ-G10</v>
      </c>
      <c r="I294" s="98" t="s">
        <v>7239</v>
      </c>
      <c r="J294" s="38" t="str">
        <f ca="1">IF(I294&lt;&gt;"",LOOKUP(I294,District2,Data!$P$2:$P$19),"")</f>
        <v>IQ-D060</v>
      </c>
      <c r="K294" s="58" t="s">
        <v>7641</v>
      </c>
      <c r="L294" s="28" t="s">
        <v>7110</v>
      </c>
      <c r="M294" s="157" t="s">
        <v>7361</v>
      </c>
      <c r="N294" s="28" t="s">
        <v>1255</v>
      </c>
      <c r="O294" s="28" t="s">
        <v>1252</v>
      </c>
      <c r="P294" s="28" t="s">
        <v>7119</v>
      </c>
      <c r="Q294" s="35">
        <v>235</v>
      </c>
      <c r="R294" s="35"/>
      <c r="S294" s="29"/>
      <c r="T294" s="29"/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248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  <c r="AR294" s="29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171"/>
    </row>
    <row r="295" spans="1:52" ht="12.75" customHeight="1">
      <c r="A295" s="217">
        <v>294</v>
      </c>
      <c r="B295" s="27">
        <v>42410</v>
      </c>
      <c r="C295" s="27">
        <v>42410</v>
      </c>
      <c r="D295" s="32" t="s">
        <v>1259</v>
      </c>
      <c r="E295" s="28" t="s">
        <v>1249</v>
      </c>
      <c r="F295" s="28" t="s">
        <v>1259</v>
      </c>
      <c r="G295" s="28" t="s">
        <v>7148</v>
      </c>
      <c r="H295" s="245" t="str">
        <f>IF(G295&lt;&gt;"",LOOKUP(G295,Governorate,Data!$E$2:$E$19),"")</f>
        <v>IQ-G10</v>
      </c>
      <c r="I295" s="98" t="s">
        <v>7239</v>
      </c>
      <c r="J295" s="38" t="str">
        <f ca="1">IF(I295&lt;&gt;"",LOOKUP(I295,District2,Data!$P$2:$P$19),"")</f>
        <v>IQ-D060</v>
      </c>
      <c r="K295" s="58" t="s">
        <v>7642</v>
      </c>
      <c r="L295" s="28" t="s">
        <v>7111</v>
      </c>
      <c r="M295" s="157" t="s">
        <v>7361</v>
      </c>
      <c r="N295" s="28" t="s">
        <v>1255</v>
      </c>
      <c r="O295" s="28" t="s">
        <v>1252</v>
      </c>
      <c r="P295" s="28" t="s">
        <v>7119</v>
      </c>
      <c r="Q295" s="35">
        <v>2</v>
      </c>
      <c r="R295" s="35"/>
      <c r="S295" s="29"/>
      <c r="T295" s="29"/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2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  <c r="AR295" s="29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171"/>
    </row>
    <row r="296" spans="1:52" ht="12.75" customHeight="1">
      <c r="A296" s="217">
        <v>295</v>
      </c>
      <c r="B296" s="27">
        <v>42410</v>
      </c>
      <c r="C296" s="27">
        <v>42410</v>
      </c>
      <c r="D296" s="32" t="s">
        <v>1259</v>
      </c>
      <c r="E296" s="28" t="s">
        <v>1249</v>
      </c>
      <c r="F296" s="28" t="s">
        <v>1259</v>
      </c>
      <c r="G296" s="28" t="s">
        <v>7132</v>
      </c>
      <c r="H296" s="245" t="str">
        <f>IF(G296&lt;&gt;"",LOOKUP(G296,Governorate,Data!$E$2:$E$19),"")</f>
        <v>IQ-G15</v>
      </c>
      <c r="I296" s="98" t="s">
        <v>7321</v>
      </c>
      <c r="J296" s="38" t="str">
        <f ca="1">IF(I296&lt;&gt;"",LOOKUP(I296,District2,Data!$P$2:$P$19),"")</f>
        <v>IQ-D088</v>
      </c>
      <c r="K296" s="58" t="s">
        <v>690</v>
      </c>
      <c r="L296" s="28" t="s">
        <v>7110</v>
      </c>
      <c r="M296" s="157" t="s">
        <v>7361</v>
      </c>
      <c r="N296" s="28" t="s">
        <v>7070</v>
      </c>
      <c r="O296" s="28" t="s">
        <v>1252</v>
      </c>
      <c r="P296" s="28" t="s">
        <v>7119</v>
      </c>
      <c r="Q296" s="35">
        <v>539</v>
      </c>
      <c r="R296" s="35"/>
      <c r="S296" s="29"/>
      <c r="T296" s="29"/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  <c r="AR296" s="29">
        <v>0</v>
      </c>
      <c r="AS296" s="30">
        <v>0</v>
      </c>
      <c r="AT296" s="30">
        <v>0</v>
      </c>
      <c r="AU296" s="30">
        <v>0</v>
      </c>
      <c r="AV296" s="30">
        <v>1066</v>
      </c>
      <c r="AW296" s="30">
        <v>535</v>
      </c>
      <c r="AX296" s="30">
        <v>7</v>
      </c>
      <c r="AY296" s="30">
        <v>0</v>
      </c>
      <c r="AZ296" s="171"/>
    </row>
    <row r="297" spans="1:52" ht="12.75" customHeight="1">
      <c r="A297" s="217">
        <v>296</v>
      </c>
      <c r="B297" s="27">
        <v>42410</v>
      </c>
      <c r="C297" s="27">
        <v>42410</v>
      </c>
      <c r="D297" s="32" t="s">
        <v>1259</v>
      </c>
      <c r="E297" s="28" t="s">
        <v>1249</v>
      </c>
      <c r="F297" s="28" t="s">
        <v>1259</v>
      </c>
      <c r="G297" s="28" t="s">
        <v>7132</v>
      </c>
      <c r="H297" s="245" t="str">
        <f>IF(G297&lt;&gt;"",LOOKUP(G297,Governorate,Data!$E$2:$E$19),"")</f>
        <v>IQ-G15</v>
      </c>
      <c r="I297" s="98" t="s">
        <v>7321</v>
      </c>
      <c r="J297" s="38" t="str">
        <f ca="1">IF(I297&lt;&gt;"",LOOKUP(I297,District2,Data!$P$2:$P$19),"")</f>
        <v>IQ-D088</v>
      </c>
      <c r="K297" s="58" t="s">
        <v>686</v>
      </c>
      <c r="L297" s="28" t="s">
        <v>7110</v>
      </c>
      <c r="M297" s="157" t="s">
        <v>7361</v>
      </c>
      <c r="N297" s="28" t="s">
        <v>7070</v>
      </c>
      <c r="O297" s="28" t="s">
        <v>1252</v>
      </c>
      <c r="P297" s="28" t="s">
        <v>7119</v>
      </c>
      <c r="Q297" s="35">
        <v>960</v>
      </c>
      <c r="R297" s="35"/>
      <c r="S297" s="29"/>
      <c r="T297" s="29"/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  <c r="AR297" s="29">
        <v>0</v>
      </c>
      <c r="AS297" s="30">
        <v>0</v>
      </c>
      <c r="AT297" s="30">
        <v>0</v>
      </c>
      <c r="AU297" s="30">
        <v>0</v>
      </c>
      <c r="AV297" s="30">
        <v>1510</v>
      </c>
      <c r="AW297" s="30">
        <v>947</v>
      </c>
      <c r="AX297" s="30">
        <v>5</v>
      </c>
      <c r="AY297" s="30">
        <v>0</v>
      </c>
      <c r="AZ297" s="171"/>
    </row>
    <row r="298" spans="1:52" ht="12.75" customHeight="1">
      <c r="A298" s="217">
        <v>297</v>
      </c>
      <c r="B298" s="27">
        <v>42410</v>
      </c>
      <c r="C298" s="27">
        <v>42410</v>
      </c>
      <c r="D298" s="32" t="s">
        <v>1259</v>
      </c>
      <c r="E298" s="28" t="s">
        <v>1249</v>
      </c>
      <c r="F298" s="28" t="s">
        <v>1259</v>
      </c>
      <c r="G298" s="28" t="s">
        <v>7132</v>
      </c>
      <c r="H298" s="245" t="str">
        <f>IF(G298&lt;&gt;"",LOOKUP(G298,Governorate,Data!$E$2:$E$19),"")</f>
        <v>IQ-G15</v>
      </c>
      <c r="I298" s="98" t="s">
        <v>7321</v>
      </c>
      <c r="J298" s="38" t="str">
        <f ca="1">IF(I298&lt;&gt;"",LOOKUP(I298,District2,Data!$P$2:$P$19),"")</f>
        <v>IQ-D088</v>
      </c>
      <c r="K298" s="58" t="s">
        <v>7643</v>
      </c>
      <c r="L298" s="28" t="s">
        <v>7110</v>
      </c>
      <c r="M298" s="157" t="s">
        <v>7361</v>
      </c>
      <c r="N298" s="28" t="s">
        <v>7070</v>
      </c>
      <c r="O298" s="28" t="s">
        <v>1252</v>
      </c>
      <c r="P298" s="28" t="s">
        <v>7119</v>
      </c>
      <c r="Q298" s="35">
        <v>213</v>
      </c>
      <c r="R298" s="35"/>
      <c r="S298" s="29"/>
      <c r="T298" s="29"/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  <c r="AR298" s="29">
        <v>0</v>
      </c>
      <c r="AS298" s="30">
        <v>0</v>
      </c>
      <c r="AT298" s="30">
        <v>0</v>
      </c>
      <c r="AU298" s="30">
        <v>0</v>
      </c>
      <c r="AV298" s="30">
        <v>439</v>
      </c>
      <c r="AW298" s="30">
        <v>202</v>
      </c>
      <c r="AX298" s="30">
        <v>3</v>
      </c>
      <c r="AY298" s="30">
        <v>0</v>
      </c>
      <c r="AZ298" s="171"/>
    </row>
    <row r="299" spans="1:52" ht="12.75" customHeight="1">
      <c r="A299" s="217">
        <v>298</v>
      </c>
      <c r="B299" s="47">
        <v>42411</v>
      </c>
      <c r="C299" s="47">
        <v>42411</v>
      </c>
      <c r="D299" s="32" t="s">
        <v>1282</v>
      </c>
      <c r="E299" s="28" t="s">
        <v>1250</v>
      </c>
      <c r="F299" s="28" t="s">
        <v>1282</v>
      </c>
      <c r="G299" s="52" t="s">
        <v>7129</v>
      </c>
      <c r="H299" s="245" t="str">
        <f>IF(G299&lt;&gt;"",LOOKUP(G299,Governorate,Data!$E$2:$E$19),"")</f>
        <v>IQ-G18</v>
      </c>
      <c r="I299" s="60" t="s">
        <v>7242</v>
      </c>
      <c r="J299" s="38" t="str">
        <f ca="1">IF(I299&lt;&gt;"",LOOKUP(I299,District2,Data!$P$2:$P$19),"")</f>
        <v>IQ-D101</v>
      </c>
      <c r="K299" s="58"/>
      <c r="L299" s="28" t="s">
        <v>7110</v>
      </c>
      <c r="M299" s="28" t="s">
        <v>7112</v>
      </c>
      <c r="N299" s="28" t="s">
        <v>7070</v>
      </c>
      <c r="O299" s="28" t="s">
        <v>1252</v>
      </c>
      <c r="P299" s="28" t="s">
        <v>7119</v>
      </c>
      <c r="Q299" s="41">
        <v>300</v>
      </c>
      <c r="R299" s="218">
        <v>300</v>
      </c>
      <c r="S299" s="218"/>
      <c r="T299" s="29"/>
      <c r="U299" s="29">
        <v>1800</v>
      </c>
      <c r="V299" s="29">
        <v>0</v>
      </c>
      <c r="W299" s="29">
        <v>0</v>
      </c>
      <c r="X299" s="29">
        <v>0</v>
      </c>
      <c r="Y299" s="29">
        <v>300</v>
      </c>
      <c r="Z299" s="29">
        <v>0</v>
      </c>
      <c r="AA299" s="29">
        <v>0</v>
      </c>
      <c r="AB299" s="29">
        <v>0</v>
      </c>
      <c r="AC299" s="29">
        <v>300</v>
      </c>
      <c r="AD299" s="29">
        <v>0</v>
      </c>
      <c r="AE299" s="29">
        <v>1800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  <c r="AR299" s="29">
        <v>0</v>
      </c>
      <c r="AS299" s="30">
        <v>300</v>
      </c>
      <c r="AT299" s="33">
        <v>0</v>
      </c>
      <c r="AU299" s="33">
        <v>300</v>
      </c>
      <c r="AV299" s="33">
        <v>0</v>
      </c>
      <c r="AW299" s="33">
        <v>0</v>
      </c>
      <c r="AX299" s="33">
        <v>0</v>
      </c>
      <c r="AY299" s="33">
        <v>0</v>
      </c>
      <c r="AZ299" s="173"/>
    </row>
    <row r="300" spans="1:52" ht="12.75" customHeight="1">
      <c r="A300" s="217">
        <v>299</v>
      </c>
      <c r="B300" s="47">
        <v>42411</v>
      </c>
      <c r="C300" s="47">
        <v>42411</v>
      </c>
      <c r="D300" s="32" t="s">
        <v>1282</v>
      </c>
      <c r="E300" s="28" t="s">
        <v>1250</v>
      </c>
      <c r="F300" s="28" t="s">
        <v>1282</v>
      </c>
      <c r="G300" s="52" t="s">
        <v>7148</v>
      </c>
      <c r="H300" s="245" t="str">
        <f>IF(G300&lt;&gt;"",LOOKUP(G300,Governorate,Data!$E$2:$E$19),"")</f>
        <v>IQ-G10</v>
      </c>
      <c r="I300" s="61" t="s">
        <v>7251</v>
      </c>
      <c r="J300" s="38" t="str">
        <f ca="1">IF(I300&lt;&gt;"",LOOKUP(I300,District2,Data!$P$2:$P$19),"")</f>
        <v>IQ-D008</v>
      </c>
      <c r="K300" s="58"/>
      <c r="L300" s="28" t="s">
        <v>7110</v>
      </c>
      <c r="M300" s="28" t="s">
        <v>7114</v>
      </c>
      <c r="N300" s="28" t="s">
        <v>7070</v>
      </c>
      <c r="O300" s="28" t="s">
        <v>1252</v>
      </c>
      <c r="P300" s="28" t="s">
        <v>7119</v>
      </c>
      <c r="Q300" s="41">
        <v>300</v>
      </c>
      <c r="R300" s="218">
        <v>300</v>
      </c>
      <c r="S300" s="218"/>
      <c r="T300" s="29"/>
      <c r="U300" s="29">
        <v>1800</v>
      </c>
      <c r="V300" s="29">
        <v>300</v>
      </c>
      <c r="W300" s="29">
        <v>0</v>
      </c>
      <c r="X300" s="29">
        <v>0</v>
      </c>
      <c r="Y300" s="29">
        <v>300</v>
      </c>
      <c r="Z300" s="29">
        <v>1200</v>
      </c>
      <c r="AA300" s="29">
        <v>0</v>
      </c>
      <c r="AB300" s="29">
        <v>1800</v>
      </c>
      <c r="AC300" s="29">
        <v>0</v>
      </c>
      <c r="AD300" s="29">
        <v>0</v>
      </c>
      <c r="AE300" s="29">
        <v>1800</v>
      </c>
      <c r="AF300" s="29">
        <v>0</v>
      </c>
      <c r="AG300" s="29">
        <v>300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  <c r="AR300" s="29">
        <v>0</v>
      </c>
      <c r="AS300" s="30">
        <v>300</v>
      </c>
      <c r="AT300" s="33">
        <v>0</v>
      </c>
      <c r="AU300" s="33">
        <v>300</v>
      </c>
      <c r="AV300" s="33">
        <v>0</v>
      </c>
      <c r="AW300" s="33">
        <v>0</v>
      </c>
      <c r="AX300" s="33">
        <v>0</v>
      </c>
      <c r="AY300" s="33">
        <v>0</v>
      </c>
      <c r="AZ300" s="173"/>
    </row>
    <row r="301" spans="1:52" ht="12.75" customHeight="1">
      <c r="A301" s="217">
        <v>300</v>
      </c>
      <c r="B301" s="47">
        <v>42411</v>
      </c>
      <c r="C301" s="47">
        <v>42411</v>
      </c>
      <c r="D301" s="32" t="s">
        <v>1282</v>
      </c>
      <c r="E301" s="28" t="s">
        <v>1250</v>
      </c>
      <c r="F301" s="28" t="s">
        <v>1282</v>
      </c>
      <c r="G301" s="52" t="s">
        <v>7135</v>
      </c>
      <c r="H301" s="245" t="str">
        <f>IF(G301&lt;&gt;"",LOOKUP(G301,Governorate,Data!$E$2:$E$19),"")</f>
        <v>IQ-G07</v>
      </c>
      <c r="I301" s="60" t="s">
        <v>7155</v>
      </c>
      <c r="J301" s="38" t="str">
        <f ca="1">IF(I301&lt;&gt;"",LOOKUP(I301,District2,Data!$P$2:$P$19),"")</f>
        <v>IQ-D044</v>
      </c>
      <c r="K301" s="58"/>
      <c r="L301" s="28" t="s">
        <v>7110</v>
      </c>
      <c r="M301" s="28" t="s">
        <v>7113</v>
      </c>
      <c r="N301" s="28" t="s">
        <v>7070</v>
      </c>
      <c r="O301" s="28" t="s">
        <v>1252</v>
      </c>
      <c r="P301" s="28" t="s">
        <v>7119</v>
      </c>
      <c r="Q301" s="41">
        <v>250</v>
      </c>
      <c r="R301" s="218">
        <v>250</v>
      </c>
      <c r="S301" s="218"/>
      <c r="T301" s="29"/>
      <c r="U301" s="29">
        <v>1500</v>
      </c>
      <c r="V301" s="29">
        <v>250</v>
      </c>
      <c r="W301" s="29">
        <v>0</v>
      </c>
      <c r="X301" s="29">
        <v>0</v>
      </c>
      <c r="Y301" s="29">
        <v>250</v>
      </c>
      <c r="Z301" s="29">
        <v>1000</v>
      </c>
      <c r="AA301" s="29">
        <v>0</v>
      </c>
      <c r="AB301" s="29">
        <v>1500</v>
      </c>
      <c r="AC301" s="29">
        <v>0</v>
      </c>
      <c r="AD301" s="29">
        <v>0</v>
      </c>
      <c r="AE301" s="29">
        <v>1500</v>
      </c>
      <c r="AF301" s="29">
        <v>0</v>
      </c>
      <c r="AG301" s="29">
        <v>250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  <c r="AR301" s="29">
        <v>0</v>
      </c>
      <c r="AS301" s="30">
        <v>250</v>
      </c>
      <c r="AT301" s="33">
        <v>0</v>
      </c>
      <c r="AU301" s="33">
        <v>250</v>
      </c>
      <c r="AV301" s="33">
        <v>0</v>
      </c>
      <c r="AW301" s="33">
        <v>0</v>
      </c>
      <c r="AX301" s="33">
        <v>0</v>
      </c>
      <c r="AY301" s="33">
        <v>0</v>
      </c>
      <c r="AZ301" s="173"/>
    </row>
    <row r="302" spans="1:52" ht="12.75" customHeight="1">
      <c r="A302" s="217">
        <v>301</v>
      </c>
      <c r="B302" s="47">
        <v>42411</v>
      </c>
      <c r="C302" s="47">
        <v>42411</v>
      </c>
      <c r="D302" s="32" t="s">
        <v>1312</v>
      </c>
      <c r="E302" s="28" t="s">
        <v>1250</v>
      </c>
      <c r="F302" s="28" t="s">
        <v>1300</v>
      </c>
      <c r="G302" s="49" t="s">
        <v>7136</v>
      </c>
      <c r="H302" s="245" t="str">
        <f>IF(G302&lt;&gt;"",LOOKUP(G302,Governorate,Data!$E$2:$E$19),"")</f>
        <v>IQ-G08</v>
      </c>
      <c r="I302" s="50" t="s">
        <v>7216</v>
      </c>
      <c r="J302" s="38" t="str">
        <f ca="1">IF(I302&lt;&gt;"",LOOKUP(I302,District2,Data!$P$2:$P$19),"")</f>
        <v>IQ-D053</v>
      </c>
      <c r="K302" s="58"/>
      <c r="L302" s="28" t="s">
        <v>7110</v>
      </c>
      <c r="M302" s="28" t="s">
        <v>7114</v>
      </c>
      <c r="N302" s="28" t="s">
        <v>7070</v>
      </c>
      <c r="O302" s="28" t="s">
        <v>1252</v>
      </c>
      <c r="P302" s="28" t="s">
        <v>7119</v>
      </c>
      <c r="Q302" s="35">
        <v>52</v>
      </c>
      <c r="R302" s="35"/>
      <c r="S302" s="218"/>
      <c r="T302" s="29"/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29">
        <v>0</v>
      </c>
      <c r="AD302" s="29">
        <v>0</v>
      </c>
      <c r="AE302" s="29">
        <v>0</v>
      </c>
      <c r="AF302" s="29">
        <v>0</v>
      </c>
      <c r="AG302" s="29">
        <v>52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  <c r="AR302" s="29">
        <v>0</v>
      </c>
      <c r="AS302" s="30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173"/>
    </row>
    <row r="303" spans="1:52" ht="12.75" customHeight="1">
      <c r="A303" s="217">
        <v>302</v>
      </c>
      <c r="B303" s="47">
        <v>42411</v>
      </c>
      <c r="C303" s="47">
        <v>42411</v>
      </c>
      <c r="D303" s="32" t="s">
        <v>1312</v>
      </c>
      <c r="E303" s="28" t="s">
        <v>1250</v>
      </c>
      <c r="F303" s="28" t="s">
        <v>1300</v>
      </c>
      <c r="G303" s="49" t="s">
        <v>7136</v>
      </c>
      <c r="H303" s="245" t="str">
        <f>IF(G303&lt;&gt;"",LOOKUP(G303,Governorate,Data!$E$2:$E$19),"")</f>
        <v>IQ-G08</v>
      </c>
      <c r="I303" s="50" t="s">
        <v>7266</v>
      </c>
      <c r="J303" s="38" t="str">
        <f ca="1">IF(I303&lt;&gt;"",LOOKUP(I303,District2,Data!$P$2:$P$19),"")</f>
        <v>IQ-D053</v>
      </c>
      <c r="K303" s="58"/>
      <c r="L303" s="28" t="s">
        <v>7110</v>
      </c>
      <c r="M303" s="28" t="s">
        <v>7114</v>
      </c>
      <c r="N303" s="28" t="s">
        <v>7070</v>
      </c>
      <c r="O303" s="28" t="s">
        <v>1252</v>
      </c>
      <c r="P303" s="28" t="s">
        <v>7119</v>
      </c>
      <c r="Q303" s="35">
        <v>54</v>
      </c>
      <c r="R303" s="35"/>
      <c r="S303" s="218"/>
      <c r="T303" s="29"/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54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  <c r="AR303" s="29">
        <v>0</v>
      </c>
      <c r="AS303" s="30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173"/>
    </row>
    <row r="304" spans="1:52" ht="12.75" customHeight="1">
      <c r="A304" s="217">
        <v>303</v>
      </c>
      <c r="B304" s="47">
        <v>42411</v>
      </c>
      <c r="C304" s="47">
        <v>42411</v>
      </c>
      <c r="D304" s="32" t="s">
        <v>1312</v>
      </c>
      <c r="E304" s="28" t="s">
        <v>1250</v>
      </c>
      <c r="F304" s="28" t="s">
        <v>1300</v>
      </c>
      <c r="G304" s="49" t="s">
        <v>7136</v>
      </c>
      <c r="H304" s="245" t="str">
        <f>IF(G304&lt;&gt;"",LOOKUP(G304,Governorate,Data!$E$2:$E$19),"")</f>
        <v>IQ-G08</v>
      </c>
      <c r="I304" s="50" t="s">
        <v>7266</v>
      </c>
      <c r="J304" s="38" t="str">
        <f ca="1">IF(I304&lt;&gt;"",LOOKUP(I304,District2,Data!$P$2:$P$19),"")</f>
        <v>IQ-D053</v>
      </c>
      <c r="K304" s="58"/>
      <c r="L304" s="28" t="s">
        <v>7110</v>
      </c>
      <c r="M304" s="28" t="s">
        <v>7114</v>
      </c>
      <c r="N304" s="28" t="s">
        <v>7070</v>
      </c>
      <c r="O304" s="28" t="s">
        <v>1252</v>
      </c>
      <c r="P304" s="28" t="s">
        <v>7119</v>
      </c>
      <c r="Q304" s="35">
        <v>93</v>
      </c>
      <c r="R304" s="35"/>
      <c r="S304" s="218"/>
      <c r="T304" s="29"/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93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  <c r="AR304" s="29">
        <v>0</v>
      </c>
      <c r="AS304" s="30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173"/>
    </row>
    <row r="305" spans="1:52" ht="12.75" customHeight="1">
      <c r="A305" s="217">
        <v>304</v>
      </c>
      <c r="B305" s="47">
        <v>42411</v>
      </c>
      <c r="C305" s="47">
        <v>42411</v>
      </c>
      <c r="D305" s="32" t="s">
        <v>1312</v>
      </c>
      <c r="E305" s="28" t="s">
        <v>1250</v>
      </c>
      <c r="F305" s="28" t="s">
        <v>1300</v>
      </c>
      <c r="G305" s="49" t="s">
        <v>7136</v>
      </c>
      <c r="H305" s="245" t="str">
        <f>IF(G305&lt;&gt;"",LOOKUP(G305,Governorate,Data!$E$2:$E$19),"")</f>
        <v>IQ-G08</v>
      </c>
      <c r="I305" s="50" t="s">
        <v>7266</v>
      </c>
      <c r="J305" s="38" t="str">
        <f ca="1">IF(I305&lt;&gt;"",LOOKUP(I305,District2,Data!$P$2:$P$19),"")</f>
        <v>IQ-D053</v>
      </c>
      <c r="K305" s="58"/>
      <c r="L305" s="28" t="s">
        <v>7110</v>
      </c>
      <c r="M305" s="28" t="s">
        <v>7114</v>
      </c>
      <c r="N305" s="28" t="s">
        <v>7070</v>
      </c>
      <c r="O305" s="28" t="s">
        <v>1252</v>
      </c>
      <c r="P305" s="28" t="s">
        <v>7119</v>
      </c>
      <c r="Q305" s="35">
        <v>42</v>
      </c>
      <c r="R305" s="35"/>
      <c r="S305" s="218"/>
      <c r="T305" s="29"/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42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  <c r="AR305" s="29">
        <v>0</v>
      </c>
      <c r="AS305" s="30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173"/>
    </row>
    <row r="306" spans="1:52" ht="12.75" customHeight="1">
      <c r="A306" s="217">
        <v>305</v>
      </c>
      <c r="B306" s="47">
        <v>42411</v>
      </c>
      <c r="C306" s="47">
        <v>42411</v>
      </c>
      <c r="D306" s="32" t="s">
        <v>1312</v>
      </c>
      <c r="E306" s="28" t="s">
        <v>1250</v>
      </c>
      <c r="F306" s="28" t="s">
        <v>1300</v>
      </c>
      <c r="G306" s="49" t="s">
        <v>7136</v>
      </c>
      <c r="H306" s="245" t="str">
        <f>IF(G306&lt;&gt;"",LOOKUP(G306,Governorate,Data!$E$2:$E$19),"")</f>
        <v>IQ-G08</v>
      </c>
      <c r="I306" s="50" t="s">
        <v>7266</v>
      </c>
      <c r="J306" s="38" t="str">
        <f ca="1">IF(I306&lt;&gt;"",LOOKUP(I306,District2,Data!$P$2:$P$19),"")</f>
        <v>IQ-D053</v>
      </c>
      <c r="K306" s="58"/>
      <c r="L306" s="28" t="s">
        <v>7110</v>
      </c>
      <c r="M306" s="28" t="s">
        <v>7114</v>
      </c>
      <c r="N306" s="28" t="s">
        <v>7070</v>
      </c>
      <c r="O306" s="28" t="s">
        <v>1252</v>
      </c>
      <c r="P306" s="28" t="s">
        <v>7119</v>
      </c>
      <c r="Q306" s="35">
        <v>4</v>
      </c>
      <c r="R306" s="35"/>
      <c r="S306" s="218"/>
      <c r="T306" s="29"/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4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  <c r="AR306" s="29">
        <v>0</v>
      </c>
      <c r="AS306" s="30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173"/>
    </row>
    <row r="307" spans="1:52" ht="12.75" customHeight="1">
      <c r="A307" s="217">
        <v>306</v>
      </c>
      <c r="B307" s="47">
        <v>42411</v>
      </c>
      <c r="C307" s="47">
        <v>42411</v>
      </c>
      <c r="D307" s="32" t="s">
        <v>1312</v>
      </c>
      <c r="E307" s="28" t="s">
        <v>1250</v>
      </c>
      <c r="F307" s="28" t="s">
        <v>1300</v>
      </c>
      <c r="G307" s="49" t="s">
        <v>7136</v>
      </c>
      <c r="H307" s="245" t="str">
        <f>IF(G307&lt;&gt;"",LOOKUP(G307,Governorate,Data!$E$2:$E$19),"")</f>
        <v>IQ-G08</v>
      </c>
      <c r="I307" s="50" t="s">
        <v>7266</v>
      </c>
      <c r="J307" s="38" t="str">
        <f ca="1">IF(I307&lt;&gt;"",LOOKUP(I307,District2,Data!$P$2:$P$19),"")</f>
        <v>IQ-D053</v>
      </c>
      <c r="K307" s="58"/>
      <c r="L307" s="28" t="s">
        <v>7110</v>
      </c>
      <c r="M307" s="28" t="s">
        <v>7114</v>
      </c>
      <c r="N307" s="28" t="s">
        <v>7070</v>
      </c>
      <c r="O307" s="28" t="s">
        <v>1252</v>
      </c>
      <c r="P307" s="28" t="s">
        <v>7119</v>
      </c>
      <c r="Q307" s="35">
        <v>9</v>
      </c>
      <c r="R307" s="35"/>
      <c r="S307" s="218"/>
      <c r="T307" s="29"/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9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  <c r="AR307" s="29">
        <v>0</v>
      </c>
      <c r="AS307" s="30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173"/>
    </row>
    <row r="308" spans="1:52" ht="12.75" customHeight="1">
      <c r="A308" s="217">
        <v>307</v>
      </c>
      <c r="B308" s="47">
        <v>42411</v>
      </c>
      <c r="C308" s="47">
        <v>42411</v>
      </c>
      <c r="D308" s="32" t="s">
        <v>1312</v>
      </c>
      <c r="E308" s="28" t="s">
        <v>1250</v>
      </c>
      <c r="F308" s="28" t="s">
        <v>1300</v>
      </c>
      <c r="G308" s="49" t="s">
        <v>7136</v>
      </c>
      <c r="H308" s="245" t="str">
        <f>IF(G308&lt;&gt;"",LOOKUP(G308,Governorate,Data!$E$2:$E$19),"")</f>
        <v>IQ-G08</v>
      </c>
      <c r="I308" s="50" t="s">
        <v>7266</v>
      </c>
      <c r="J308" s="38" t="str">
        <f ca="1">IF(I308&lt;&gt;"",LOOKUP(I308,District2,Data!$P$2:$P$19),"")</f>
        <v>IQ-D053</v>
      </c>
      <c r="K308" s="58"/>
      <c r="L308" s="28" t="s">
        <v>7110</v>
      </c>
      <c r="M308" s="28" t="s">
        <v>7114</v>
      </c>
      <c r="N308" s="28" t="s">
        <v>7070</v>
      </c>
      <c r="O308" s="28" t="s">
        <v>1252</v>
      </c>
      <c r="P308" s="28" t="s">
        <v>7119</v>
      </c>
      <c r="Q308" s="35">
        <v>87</v>
      </c>
      <c r="R308" s="35"/>
      <c r="S308" s="218"/>
      <c r="T308" s="29"/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87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  <c r="AR308" s="29">
        <v>0</v>
      </c>
      <c r="AS308" s="30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173"/>
    </row>
    <row r="309" spans="1:52" ht="12.75" customHeight="1">
      <c r="A309" s="217">
        <v>308</v>
      </c>
      <c r="B309" s="47">
        <v>42411</v>
      </c>
      <c r="C309" s="47">
        <v>42411</v>
      </c>
      <c r="D309" s="32" t="s">
        <v>1312</v>
      </c>
      <c r="E309" s="28" t="s">
        <v>1250</v>
      </c>
      <c r="F309" s="28" t="s">
        <v>1300</v>
      </c>
      <c r="G309" s="49" t="s">
        <v>7136</v>
      </c>
      <c r="H309" s="245" t="str">
        <f>IF(G309&lt;&gt;"",LOOKUP(G309,Governorate,Data!$E$2:$E$19),"")</f>
        <v>IQ-G08</v>
      </c>
      <c r="I309" s="50" t="s">
        <v>7266</v>
      </c>
      <c r="J309" s="38" t="str">
        <f ca="1">IF(I309&lt;&gt;"",LOOKUP(I309,District2,Data!$P$2:$P$19),"")</f>
        <v>IQ-D053</v>
      </c>
      <c r="K309" s="58"/>
      <c r="L309" s="28" t="s">
        <v>7110</v>
      </c>
      <c r="M309" s="28" t="s">
        <v>7114</v>
      </c>
      <c r="N309" s="28" t="s">
        <v>7070</v>
      </c>
      <c r="O309" s="28" t="s">
        <v>1252</v>
      </c>
      <c r="P309" s="28" t="s">
        <v>7119</v>
      </c>
      <c r="Q309" s="35">
        <v>158</v>
      </c>
      <c r="R309" s="35"/>
      <c r="S309" s="218"/>
      <c r="T309" s="29"/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158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  <c r="AR309" s="29">
        <v>0</v>
      </c>
      <c r="AS309" s="30">
        <v>0</v>
      </c>
      <c r="AT309" s="33">
        <v>158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173"/>
    </row>
    <row r="310" spans="1:52" ht="12.75" customHeight="1">
      <c r="A310" s="217">
        <v>309</v>
      </c>
      <c r="B310" s="27">
        <v>42411</v>
      </c>
      <c r="C310" s="27">
        <v>42411</v>
      </c>
      <c r="D310" s="32" t="s">
        <v>1259</v>
      </c>
      <c r="E310" s="28" t="s">
        <v>1249</v>
      </c>
      <c r="F310" s="28" t="s">
        <v>1259</v>
      </c>
      <c r="G310" s="28" t="s">
        <v>7148</v>
      </c>
      <c r="H310" s="245" t="str">
        <f>IF(G310&lt;&gt;"",LOOKUP(G310,Governorate,Data!$E$2:$E$19),"")</f>
        <v>IQ-G10</v>
      </c>
      <c r="I310" s="98" t="s">
        <v>7239</v>
      </c>
      <c r="J310" s="38" t="str">
        <f ca="1">IF(I310&lt;&gt;"",LOOKUP(I310,District2,Data!$P$2:$P$19),"")</f>
        <v>IQ-D060</v>
      </c>
      <c r="K310" s="58" t="s">
        <v>7641</v>
      </c>
      <c r="L310" s="28" t="s">
        <v>7110</v>
      </c>
      <c r="M310" s="157" t="s">
        <v>7361</v>
      </c>
      <c r="N310" s="28" t="s">
        <v>1255</v>
      </c>
      <c r="O310" s="28" t="s">
        <v>1252</v>
      </c>
      <c r="P310" s="28" t="s">
        <v>7119</v>
      </c>
      <c r="Q310" s="35">
        <v>128</v>
      </c>
      <c r="R310" s="35"/>
      <c r="S310" s="29"/>
      <c r="T310" s="29"/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147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  <c r="AR310" s="29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171"/>
    </row>
    <row r="311" spans="1:52" ht="12.75" customHeight="1">
      <c r="A311" s="217">
        <v>310</v>
      </c>
      <c r="B311" s="27">
        <v>42411</v>
      </c>
      <c r="C311" s="27">
        <v>42411</v>
      </c>
      <c r="D311" s="32" t="s">
        <v>1259</v>
      </c>
      <c r="E311" s="28" t="s">
        <v>1249</v>
      </c>
      <c r="F311" s="28" t="s">
        <v>1259</v>
      </c>
      <c r="G311" s="28" t="s">
        <v>7132</v>
      </c>
      <c r="H311" s="245" t="str">
        <f>IF(G311&lt;&gt;"",LOOKUP(G311,Governorate,Data!$E$2:$E$19),"")</f>
        <v>IQ-G15</v>
      </c>
      <c r="I311" s="98" t="s">
        <v>7321</v>
      </c>
      <c r="J311" s="38" t="str">
        <f ca="1">IF(I311&lt;&gt;"",LOOKUP(I311,District2,Data!$P$2:$P$19),"")</f>
        <v>IQ-D088</v>
      </c>
      <c r="K311" s="58" t="s">
        <v>690</v>
      </c>
      <c r="L311" s="28" t="s">
        <v>7110</v>
      </c>
      <c r="M311" s="157" t="s">
        <v>7361</v>
      </c>
      <c r="N311" s="28" t="s">
        <v>7070</v>
      </c>
      <c r="O311" s="28" t="s">
        <v>1252</v>
      </c>
      <c r="P311" s="28" t="s">
        <v>7119</v>
      </c>
      <c r="Q311" s="35">
        <v>477</v>
      </c>
      <c r="R311" s="35"/>
      <c r="S311" s="29"/>
      <c r="T311" s="29"/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  <c r="AR311" s="29">
        <v>0</v>
      </c>
      <c r="AS311" s="30">
        <v>0</v>
      </c>
      <c r="AT311" s="30">
        <v>0</v>
      </c>
      <c r="AU311" s="30">
        <v>0</v>
      </c>
      <c r="AV311" s="30">
        <v>928</v>
      </c>
      <c r="AW311" s="30">
        <v>509</v>
      </c>
      <c r="AX311" s="30">
        <v>5</v>
      </c>
      <c r="AY311" s="30">
        <v>0</v>
      </c>
      <c r="AZ311" s="171"/>
    </row>
    <row r="312" spans="1:52" ht="12.75" customHeight="1">
      <c r="A312" s="217">
        <v>311</v>
      </c>
      <c r="B312" s="27">
        <v>42411</v>
      </c>
      <c r="C312" s="27">
        <v>42411</v>
      </c>
      <c r="D312" s="32" t="s">
        <v>1259</v>
      </c>
      <c r="E312" s="28" t="s">
        <v>1249</v>
      </c>
      <c r="F312" s="28" t="s">
        <v>1259</v>
      </c>
      <c r="G312" s="28" t="s">
        <v>7132</v>
      </c>
      <c r="H312" s="245" t="str">
        <f>IF(G312&lt;&gt;"",LOOKUP(G312,Governorate,Data!$E$2:$E$19),"")</f>
        <v>IQ-G15</v>
      </c>
      <c r="I312" s="98" t="s">
        <v>7321</v>
      </c>
      <c r="J312" s="38" t="str">
        <f ca="1">IF(I312&lt;&gt;"",LOOKUP(I312,District2,Data!$P$2:$P$19),"")</f>
        <v>IQ-D088</v>
      </c>
      <c r="K312" s="58" t="s">
        <v>686</v>
      </c>
      <c r="L312" s="28" t="s">
        <v>7110</v>
      </c>
      <c r="M312" s="157" t="s">
        <v>7361</v>
      </c>
      <c r="N312" s="28" t="s">
        <v>7070</v>
      </c>
      <c r="O312" s="28" t="s">
        <v>1252</v>
      </c>
      <c r="P312" s="28" t="s">
        <v>7119</v>
      </c>
      <c r="Q312" s="35">
        <v>883</v>
      </c>
      <c r="R312" s="35"/>
      <c r="S312" s="29"/>
      <c r="T312" s="29"/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  <c r="AR312" s="29">
        <v>0</v>
      </c>
      <c r="AS312" s="30">
        <v>0</v>
      </c>
      <c r="AT312" s="30">
        <v>0</v>
      </c>
      <c r="AU312" s="30">
        <v>0</v>
      </c>
      <c r="AV312" s="30">
        <v>1590</v>
      </c>
      <c r="AW312" s="30">
        <v>1015</v>
      </c>
      <c r="AX312" s="30">
        <v>7</v>
      </c>
      <c r="AY312" s="30">
        <v>0</v>
      </c>
      <c r="AZ312" s="171"/>
    </row>
    <row r="313" spans="1:52" ht="12.75" customHeight="1">
      <c r="A313" s="217">
        <v>312</v>
      </c>
      <c r="B313" s="27">
        <v>42411</v>
      </c>
      <c r="C313" s="27">
        <v>42411</v>
      </c>
      <c r="D313" s="32" t="s">
        <v>1259</v>
      </c>
      <c r="E313" s="28" t="s">
        <v>1249</v>
      </c>
      <c r="F313" s="28" t="s">
        <v>1259</v>
      </c>
      <c r="G313" s="28" t="s">
        <v>7132</v>
      </c>
      <c r="H313" s="245" t="str">
        <f>IF(G313&lt;&gt;"",LOOKUP(G313,Governorate,Data!$E$2:$E$19),"")</f>
        <v>IQ-G15</v>
      </c>
      <c r="I313" s="98" t="s">
        <v>7321</v>
      </c>
      <c r="J313" s="38" t="str">
        <f ca="1">IF(I313&lt;&gt;"",LOOKUP(I313,District2,Data!$P$2:$P$19),"")</f>
        <v>IQ-D088</v>
      </c>
      <c r="K313" s="58" t="s">
        <v>7644</v>
      </c>
      <c r="L313" s="28" t="s">
        <v>7110</v>
      </c>
      <c r="M313" s="157" t="s">
        <v>7361</v>
      </c>
      <c r="N313" s="28" t="s">
        <v>7070</v>
      </c>
      <c r="O313" s="28" t="s">
        <v>1252</v>
      </c>
      <c r="P313" s="28" t="s">
        <v>7119</v>
      </c>
      <c r="Q313" s="35">
        <v>1020</v>
      </c>
      <c r="R313" s="35"/>
      <c r="S313" s="29"/>
      <c r="T313" s="29"/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  <c r="AR313" s="29">
        <v>0</v>
      </c>
      <c r="AS313" s="30">
        <v>0</v>
      </c>
      <c r="AT313" s="30">
        <v>0</v>
      </c>
      <c r="AU313" s="30">
        <v>0</v>
      </c>
      <c r="AV313" s="30">
        <v>1963</v>
      </c>
      <c r="AW313" s="30">
        <v>951</v>
      </c>
      <c r="AX313" s="30">
        <v>9</v>
      </c>
      <c r="AY313" s="30">
        <v>0</v>
      </c>
      <c r="AZ313" s="171"/>
    </row>
    <row r="314" spans="1:52" ht="12.75" customHeight="1">
      <c r="A314" s="217">
        <v>313</v>
      </c>
      <c r="B314" s="27">
        <v>42413</v>
      </c>
      <c r="C314" s="27">
        <v>42413</v>
      </c>
      <c r="D314" s="32" t="s">
        <v>1259</v>
      </c>
      <c r="E314" s="28" t="s">
        <v>1249</v>
      </c>
      <c r="F314" s="28" t="s">
        <v>1259</v>
      </c>
      <c r="G314" s="28" t="s">
        <v>7136</v>
      </c>
      <c r="H314" s="245" t="str">
        <f>IF(G314&lt;&gt;"",LOOKUP(G314,Governorate,Data!$E$2:$E$19),"")</f>
        <v>IQ-G08</v>
      </c>
      <c r="I314" s="98"/>
      <c r="J314" s="38" t="str">
        <f>IF(I314&lt;&gt;"",LOOKUP(I314,District2,Data!$P$2:$P$19),"")</f>
        <v/>
      </c>
      <c r="K314" s="58" t="s">
        <v>7645</v>
      </c>
      <c r="L314" s="28" t="s">
        <v>7111</v>
      </c>
      <c r="M314" s="157" t="s">
        <v>7361</v>
      </c>
      <c r="N314" s="28" t="s">
        <v>7070</v>
      </c>
      <c r="O314" s="28" t="s">
        <v>1252</v>
      </c>
      <c r="P314" s="28" t="s">
        <v>7119</v>
      </c>
      <c r="Q314" s="35">
        <v>1094</v>
      </c>
      <c r="R314" s="35"/>
      <c r="S314" s="29"/>
      <c r="T314" s="29"/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  <c r="AR314" s="29">
        <v>0</v>
      </c>
      <c r="AS314" s="30">
        <v>0</v>
      </c>
      <c r="AT314" s="30">
        <v>0</v>
      </c>
      <c r="AU314" s="30">
        <v>0</v>
      </c>
      <c r="AV314" s="30">
        <v>1572</v>
      </c>
      <c r="AW314" s="30">
        <v>1445</v>
      </c>
      <c r="AX314" s="30">
        <v>96</v>
      </c>
      <c r="AY314" s="30">
        <v>0</v>
      </c>
      <c r="AZ314" s="171"/>
    </row>
    <row r="315" spans="1:52" ht="12.75" customHeight="1">
      <c r="A315" s="217">
        <v>314</v>
      </c>
      <c r="B315" s="27">
        <v>42413</v>
      </c>
      <c r="C315" s="27">
        <v>42413</v>
      </c>
      <c r="D315" s="32" t="s">
        <v>1259</v>
      </c>
      <c r="E315" s="28" t="s">
        <v>1249</v>
      </c>
      <c r="F315" s="28" t="s">
        <v>1259</v>
      </c>
      <c r="G315" s="28" t="s">
        <v>7132</v>
      </c>
      <c r="H315" s="245" t="str">
        <f>IF(G315&lt;&gt;"",LOOKUP(G315,Governorate,Data!$E$2:$E$19),"")</f>
        <v>IQ-G15</v>
      </c>
      <c r="I315" s="98" t="s">
        <v>7321</v>
      </c>
      <c r="J315" s="38" t="str">
        <f ca="1">IF(I315&lt;&gt;"",LOOKUP(I315,District2,Data!$P$2:$P$19),"")</f>
        <v>IQ-D088</v>
      </c>
      <c r="K315" s="58" t="s">
        <v>7640</v>
      </c>
      <c r="L315" s="28" t="s">
        <v>7110</v>
      </c>
      <c r="M315" s="157" t="s">
        <v>7361</v>
      </c>
      <c r="N315" s="28" t="s">
        <v>7070</v>
      </c>
      <c r="O315" s="28" t="s">
        <v>1252</v>
      </c>
      <c r="P315" s="28" t="s">
        <v>7119</v>
      </c>
      <c r="Q315" s="35">
        <v>370</v>
      </c>
      <c r="R315" s="35"/>
      <c r="S315" s="29"/>
      <c r="T315" s="29"/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  <c r="AR315" s="29">
        <v>0</v>
      </c>
      <c r="AS315" s="30">
        <v>0</v>
      </c>
      <c r="AT315" s="30">
        <v>0</v>
      </c>
      <c r="AU315" s="30">
        <v>0</v>
      </c>
      <c r="AV315" s="30">
        <v>564</v>
      </c>
      <c r="AW315" s="30">
        <v>433</v>
      </c>
      <c r="AX315" s="30">
        <v>4</v>
      </c>
      <c r="AY315" s="30">
        <v>0</v>
      </c>
      <c r="AZ315" s="171"/>
    </row>
    <row r="316" spans="1:52" ht="12.75" customHeight="1">
      <c r="A316" s="217">
        <v>315</v>
      </c>
      <c r="B316" s="47">
        <v>42414</v>
      </c>
      <c r="C316" s="47">
        <v>42414</v>
      </c>
      <c r="D316" s="32" t="s">
        <v>1282</v>
      </c>
      <c r="E316" s="28" t="s">
        <v>1250</v>
      </c>
      <c r="F316" s="28" t="s">
        <v>1282</v>
      </c>
      <c r="G316" s="52" t="s">
        <v>7133</v>
      </c>
      <c r="H316" s="245" t="str">
        <f>IF(G316&lt;&gt;"",LOOKUP(G316,Governorate,Data!$E$2:$E$19),"")</f>
        <v>IQ-G11</v>
      </c>
      <c r="I316" s="60" t="s">
        <v>7134</v>
      </c>
      <c r="J316" s="38" t="str">
        <f ca="1">IF(I316&lt;&gt;"",LOOKUP(I316,District2,Data!$P$2:$P$19),"")</f>
        <v>IQ-D064</v>
      </c>
      <c r="K316" s="59" t="s">
        <v>7258</v>
      </c>
      <c r="L316" s="28" t="s">
        <v>7110</v>
      </c>
      <c r="M316" s="28" t="s">
        <v>7112</v>
      </c>
      <c r="N316" s="28" t="s">
        <v>7070</v>
      </c>
      <c r="O316" s="28" t="s">
        <v>1252</v>
      </c>
      <c r="P316" s="28" t="s">
        <v>7119</v>
      </c>
      <c r="Q316" s="44"/>
      <c r="R316" s="45"/>
      <c r="S316" s="218"/>
      <c r="T316" s="29"/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/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  <c r="AR316" s="29">
        <v>0</v>
      </c>
      <c r="AS316" s="30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174"/>
    </row>
    <row r="317" spans="1:52" ht="12.75" customHeight="1">
      <c r="A317" s="217">
        <v>316</v>
      </c>
      <c r="B317" s="27">
        <v>42414</v>
      </c>
      <c r="C317" s="27">
        <v>42414</v>
      </c>
      <c r="D317" s="32" t="s">
        <v>1259</v>
      </c>
      <c r="E317" s="28" t="s">
        <v>1249</v>
      </c>
      <c r="F317" s="28" t="s">
        <v>1259</v>
      </c>
      <c r="G317" s="28" t="s">
        <v>7136</v>
      </c>
      <c r="H317" s="245" t="str">
        <f>IF(G317&lt;&gt;"",LOOKUP(G317,Governorate,Data!$E$2:$E$19),"")</f>
        <v>IQ-G08</v>
      </c>
      <c r="I317" s="98" t="s">
        <v>7220</v>
      </c>
      <c r="J317" s="38" t="str">
        <f ca="1">IF(I317&lt;&gt;"",LOOKUP(I317,District2,Data!$P$2:$P$19),"")</f>
        <v>IQ-D051</v>
      </c>
      <c r="K317" s="58" t="s">
        <v>7614</v>
      </c>
      <c r="L317" s="28" t="s">
        <v>7111</v>
      </c>
      <c r="M317" s="157" t="s">
        <v>7361</v>
      </c>
      <c r="N317" s="28" t="s">
        <v>7070</v>
      </c>
      <c r="O317" s="28" t="s">
        <v>1252</v>
      </c>
      <c r="P317" s="28" t="s">
        <v>7119</v>
      </c>
      <c r="Q317" s="35">
        <v>841</v>
      </c>
      <c r="R317" s="35"/>
      <c r="S317" s="29"/>
      <c r="T317" s="29"/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  <c r="AR317" s="29">
        <v>0</v>
      </c>
      <c r="AS317" s="30">
        <v>0</v>
      </c>
      <c r="AT317" s="30">
        <v>0</v>
      </c>
      <c r="AU317" s="30">
        <v>0</v>
      </c>
      <c r="AV317" s="30">
        <v>1441</v>
      </c>
      <c r="AW317" s="30">
        <v>1218</v>
      </c>
      <c r="AX317" s="30">
        <v>51</v>
      </c>
      <c r="AY317" s="30">
        <v>0</v>
      </c>
      <c r="AZ317" s="171"/>
    </row>
    <row r="318" spans="1:52" ht="12.75" customHeight="1">
      <c r="A318" s="217">
        <v>317</v>
      </c>
      <c r="B318" s="47">
        <v>42415</v>
      </c>
      <c r="C318" s="47">
        <v>42415</v>
      </c>
      <c r="D318" s="32" t="s">
        <v>1282</v>
      </c>
      <c r="E318" s="28" t="s">
        <v>1250</v>
      </c>
      <c r="F318" s="28" t="s">
        <v>1282</v>
      </c>
      <c r="G318" s="52" t="s">
        <v>7127</v>
      </c>
      <c r="H318" s="245" t="str">
        <f>IF(G318&lt;&gt;"",LOOKUP(G318,Governorate,Data!$E$2:$E$19),"")</f>
        <v>IQ-G13</v>
      </c>
      <c r="I318" s="60" t="s">
        <v>7128</v>
      </c>
      <c r="J318" s="38" t="str">
        <f ca="1">IF(I318&lt;&gt;"",LOOKUP(I318,District2,Data!$P$2:$P$19),"")</f>
        <v>IQ-D076</v>
      </c>
      <c r="K318" s="58"/>
      <c r="L318" s="28" t="s">
        <v>7110</v>
      </c>
      <c r="M318" s="28" t="s">
        <v>7112</v>
      </c>
      <c r="N318" s="28" t="s">
        <v>7070</v>
      </c>
      <c r="O318" s="28" t="s">
        <v>1252</v>
      </c>
      <c r="P318" s="28" t="s">
        <v>7119</v>
      </c>
      <c r="Q318" s="41">
        <v>300</v>
      </c>
      <c r="R318" s="218">
        <v>300</v>
      </c>
      <c r="S318" s="218"/>
      <c r="T318" s="29"/>
      <c r="U318" s="29">
        <v>1800</v>
      </c>
      <c r="V318" s="29">
        <v>300</v>
      </c>
      <c r="W318" s="29">
        <v>0</v>
      </c>
      <c r="X318" s="29">
        <v>0</v>
      </c>
      <c r="Y318" s="29">
        <v>300</v>
      </c>
      <c r="Z318" s="29">
        <v>1200</v>
      </c>
      <c r="AA318" s="29">
        <v>0</v>
      </c>
      <c r="AB318" s="29">
        <v>1800</v>
      </c>
      <c r="AC318" s="29">
        <v>0</v>
      </c>
      <c r="AD318" s="29">
        <v>0</v>
      </c>
      <c r="AE318" s="29">
        <v>1800</v>
      </c>
      <c r="AF318" s="29">
        <v>0</v>
      </c>
      <c r="AG318" s="29">
        <v>300</v>
      </c>
      <c r="AH318" s="29">
        <v>0</v>
      </c>
      <c r="AI318" s="29">
        <v>0</v>
      </c>
      <c r="AJ318" s="29">
        <v>0</v>
      </c>
      <c r="AK318" s="29">
        <v>0</v>
      </c>
      <c r="AL318" s="29">
        <v>0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  <c r="AR318" s="29">
        <v>0</v>
      </c>
      <c r="AS318" s="30">
        <v>300</v>
      </c>
      <c r="AT318" s="33">
        <v>0</v>
      </c>
      <c r="AU318" s="33">
        <v>300</v>
      </c>
      <c r="AV318" s="33">
        <v>0</v>
      </c>
      <c r="AW318" s="33">
        <v>0</v>
      </c>
      <c r="AX318" s="33">
        <v>0</v>
      </c>
      <c r="AY318" s="33">
        <v>0</v>
      </c>
      <c r="AZ318" s="173"/>
    </row>
    <row r="319" spans="1:52" ht="12.75" customHeight="1">
      <c r="A319" s="217">
        <v>318</v>
      </c>
      <c r="B319" s="47">
        <v>42415</v>
      </c>
      <c r="C319" s="47">
        <v>42415</v>
      </c>
      <c r="D319" s="32" t="s">
        <v>1282</v>
      </c>
      <c r="E319" s="28" t="s">
        <v>1250</v>
      </c>
      <c r="F319" s="28" t="s">
        <v>1282</v>
      </c>
      <c r="G319" s="52" t="s">
        <v>7135</v>
      </c>
      <c r="H319" s="245" t="str">
        <f>IF(G319&lt;&gt;"",LOOKUP(G319,Governorate,Data!$E$2:$E$19),"")</f>
        <v>IQ-G07</v>
      </c>
      <c r="I319" s="60" t="s">
        <v>7155</v>
      </c>
      <c r="J319" s="38" t="str">
        <f ca="1">IF(I319&lt;&gt;"",LOOKUP(I319,District2,Data!$P$2:$P$19),"")</f>
        <v>IQ-D044</v>
      </c>
      <c r="K319" s="58"/>
      <c r="L319" s="28" t="s">
        <v>7110</v>
      </c>
      <c r="M319" s="28" t="s">
        <v>7112</v>
      </c>
      <c r="N319" s="28" t="s">
        <v>7070</v>
      </c>
      <c r="O319" s="28" t="s">
        <v>1252</v>
      </c>
      <c r="P319" s="28" t="s">
        <v>7119</v>
      </c>
      <c r="Q319" s="41">
        <v>200</v>
      </c>
      <c r="R319" s="218">
        <v>200</v>
      </c>
      <c r="S319" s="218"/>
      <c r="T319" s="29"/>
      <c r="U319" s="29">
        <v>1200</v>
      </c>
      <c r="V319" s="29">
        <v>200</v>
      </c>
      <c r="W319" s="29">
        <v>0</v>
      </c>
      <c r="X319" s="29">
        <v>0</v>
      </c>
      <c r="Y319" s="29">
        <v>200</v>
      </c>
      <c r="Z319" s="29">
        <v>800</v>
      </c>
      <c r="AA319" s="29">
        <v>0</v>
      </c>
      <c r="AB319" s="29">
        <v>1200</v>
      </c>
      <c r="AC319" s="29">
        <v>0</v>
      </c>
      <c r="AD319" s="29">
        <v>0</v>
      </c>
      <c r="AE319" s="29">
        <v>1200</v>
      </c>
      <c r="AF319" s="29">
        <v>0</v>
      </c>
      <c r="AG319" s="29">
        <v>200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0</v>
      </c>
      <c r="AN319" s="29">
        <v>0</v>
      </c>
      <c r="AO319" s="29">
        <v>0</v>
      </c>
      <c r="AP319" s="29">
        <v>0</v>
      </c>
      <c r="AQ319" s="29">
        <v>0</v>
      </c>
      <c r="AR319" s="29">
        <v>0</v>
      </c>
      <c r="AS319" s="30">
        <v>200</v>
      </c>
      <c r="AT319" s="33">
        <v>0</v>
      </c>
      <c r="AU319" s="33">
        <v>200</v>
      </c>
      <c r="AV319" s="33">
        <v>0</v>
      </c>
      <c r="AW319" s="33">
        <v>0</v>
      </c>
      <c r="AX319" s="33">
        <v>0</v>
      </c>
      <c r="AY319" s="33">
        <v>0</v>
      </c>
      <c r="AZ319" s="173"/>
    </row>
    <row r="320" spans="1:52" ht="12.75" customHeight="1">
      <c r="A320" s="217">
        <v>319</v>
      </c>
      <c r="B320" s="47">
        <v>42415</v>
      </c>
      <c r="C320" s="47">
        <v>42415</v>
      </c>
      <c r="D320" s="32" t="s">
        <v>1282</v>
      </c>
      <c r="E320" s="28" t="s">
        <v>1250</v>
      </c>
      <c r="F320" s="28" t="s">
        <v>1282</v>
      </c>
      <c r="G320" s="52" t="s">
        <v>7130</v>
      </c>
      <c r="H320" s="245" t="str">
        <f>IF(G320&lt;&gt;"",LOOKUP(G320,Governorate,Data!$E$2:$E$19),"")</f>
        <v>IQ-G05</v>
      </c>
      <c r="I320" s="60" t="s">
        <v>7131</v>
      </c>
      <c r="J320" s="38" t="str">
        <f ca="1">IF(I320&lt;&gt;"",LOOKUP(I320,District2,Data!$P$2:$P$19),"")</f>
        <v>IQ-D033</v>
      </c>
      <c r="K320" s="58"/>
      <c r="L320" s="28" t="s">
        <v>7110</v>
      </c>
      <c r="M320" s="28" t="s">
        <v>7112</v>
      </c>
      <c r="N320" s="28" t="s">
        <v>7070</v>
      </c>
      <c r="O320" s="28" t="s">
        <v>1252</v>
      </c>
      <c r="P320" s="28" t="s">
        <v>7119</v>
      </c>
      <c r="Q320" s="41">
        <v>125</v>
      </c>
      <c r="R320" s="218">
        <v>125</v>
      </c>
      <c r="S320" s="218"/>
      <c r="T320" s="29"/>
      <c r="U320" s="29">
        <v>750</v>
      </c>
      <c r="V320" s="29">
        <v>0</v>
      </c>
      <c r="W320" s="29">
        <v>0</v>
      </c>
      <c r="X320" s="29">
        <v>0</v>
      </c>
      <c r="Y320" s="29">
        <v>125</v>
      </c>
      <c r="Z320" s="29">
        <v>0</v>
      </c>
      <c r="AA320" s="29">
        <v>0</v>
      </c>
      <c r="AB320" s="29">
        <v>0</v>
      </c>
      <c r="AC320" s="29">
        <v>0</v>
      </c>
      <c r="AD320" s="29">
        <v>0</v>
      </c>
      <c r="AE320" s="29">
        <v>750</v>
      </c>
      <c r="AF320" s="29">
        <v>0</v>
      </c>
      <c r="AG320" s="29">
        <v>0</v>
      </c>
      <c r="AH320" s="29">
        <v>0</v>
      </c>
      <c r="AI320" s="29">
        <v>0</v>
      </c>
      <c r="AJ320" s="29">
        <v>0</v>
      </c>
      <c r="AK320" s="29">
        <v>0</v>
      </c>
      <c r="AL320" s="29">
        <v>0</v>
      </c>
      <c r="AM320" s="29">
        <v>0</v>
      </c>
      <c r="AN320" s="29">
        <v>0</v>
      </c>
      <c r="AO320" s="29">
        <v>0</v>
      </c>
      <c r="AP320" s="29">
        <v>0</v>
      </c>
      <c r="AQ320" s="29">
        <v>0</v>
      </c>
      <c r="AR320" s="29">
        <v>0</v>
      </c>
      <c r="AS320" s="30">
        <v>125</v>
      </c>
      <c r="AT320" s="33">
        <v>0</v>
      </c>
      <c r="AU320" s="33">
        <v>125</v>
      </c>
      <c r="AV320" s="33">
        <v>0</v>
      </c>
      <c r="AW320" s="33">
        <v>0</v>
      </c>
      <c r="AX320" s="33">
        <v>0</v>
      </c>
      <c r="AY320" s="33">
        <v>0</v>
      </c>
      <c r="AZ320" s="173"/>
    </row>
    <row r="321" spans="1:52" ht="12.75" customHeight="1">
      <c r="A321" s="217">
        <v>320</v>
      </c>
      <c r="B321" s="27">
        <v>42414</v>
      </c>
      <c r="C321" s="27">
        <v>42415</v>
      </c>
      <c r="D321" s="32" t="s">
        <v>1259</v>
      </c>
      <c r="E321" s="28" t="s">
        <v>1249</v>
      </c>
      <c r="F321" s="28" t="s">
        <v>1259</v>
      </c>
      <c r="G321" s="28" t="s">
        <v>7136</v>
      </c>
      <c r="H321" s="245" t="str">
        <f>IF(G321&lt;&gt;"",LOOKUP(G321,Governorate,Data!$E$2:$E$19),"")</f>
        <v>IQ-G08</v>
      </c>
      <c r="I321" s="98" t="s">
        <v>7220</v>
      </c>
      <c r="J321" s="38" t="str">
        <f ca="1">IF(I321&lt;&gt;"",LOOKUP(I321,District2,Data!$P$2:$P$19),"")</f>
        <v>IQ-D051</v>
      </c>
      <c r="K321" s="58" t="s">
        <v>7615</v>
      </c>
      <c r="L321" s="28" t="s">
        <v>7111</v>
      </c>
      <c r="M321" s="157" t="s">
        <v>7361</v>
      </c>
      <c r="N321" s="28" t="s">
        <v>7070</v>
      </c>
      <c r="O321" s="28" t="s">
        <v>1252</v>
      </c>
      <c r="P321" s="28" t="s">
        <v>7119</v>
      </c>
      <c r="Q321" s="35">
        <v>1841</v>
      </c>
      <c r="R321" s="35"/>
      <c r="S321" s="29"/>
      <c r="T321" s="29"/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29">
        <v>0</v>
      </c>
      <c r="AD321" s="29">
        <v>0</v>
      </c>
      <c r="AE321" s="29">
        <v>0</v>
      </c>
      <c r="AF321" s="29">
        <v>0</v>
      </c>
      <c r="AG321" s="29">
        <v>0</v>
      </c>
      <c r="AH321" s="29">
        <v>0</v>
      </c>
      <c r="AI321" s="29">
        <v>0</v>
      </c>
      <c r="AJ321" s="29">
        <v>0</v>
      </c>
      <c r="AK321" s="29">
        <v>0</v>
      </c>
      <c r="AL321" s="29">
        <v>0</v>
      </c>
      <c r="AM321" s="29">
        <v>0</v>
      </c>
      <c r="AN321" s="29">
        <v>0</v>
      </c>
      <c r="AO321" s="29">
        <v>0</v>
      </c>
      <c r="AP321" s="29">
        <v>0</v>
      </c>
      <c r="AQ321" s="29">
        <v>0</v>
      </c>
      <c r="AR321" s="29">
        <v>0</v>
      </c>
      <c r="AS321" s="30">
        <v>0</v>
      </c>
      <c r="AT321" s="30">
        <v>0</v>
      </c>
      <c r="AU321" s="30">
        <v>0</v>
      </c>
      <c r="AV321" s="30">
        <v>3022</v>
      </c>
      <c r="AW321" s="30">
        <v>2943</v>
      </c>
      <c r="AX321" s="30">
        <v>84</v>
      </c>
      <c r="AY321" s="30">
        <v>0</v>
      </c>
      <c r="AZ321" s="171"/>
    </row>
    <row r="322" spans="1:52" ht="12.75" customHeight="1">
      <c r="A322" s="217">
        <v>321</v>
      </c>
      <c r="B322" s="27">
        <v>42414</v>
      </c>
      <c r="C322" s="27">
        <v>42415</v>
      </c>
      <c r="D322" s="32" t="s">
        <v>1259</v>
      </c>
      <c r="E322" s="28" t="s">
        <v>1249</v>
      </c>
      <c r="F322" s="28" t="s">
        <v>1259</v>
      </c>
      <c r="G322" s="28" t="s">
        <v>7136</v>
      </c>
      <c r="H322" s="245" t="str">
        <f>IF(G322&lt;&gt;"",LOOKUP(G322,Governorate,Data!$E$2:$E$19),"")</f>
        <v>IQ-G08</v>
      </c>
      <c r="I322" s="98" t="s">
        <v>7220</v>
      </c>
      <c r="J322" s="38" t="str">
        <f ca="1">IF(I322&lt;&gt;"",LOOKUP(I322,District2,Data!$P$2:$P$19),"")</f>
        <v>IQ-D051</v>
      </c>
      <c r="K322" s="58" t="s">
        <v>7616</v>
      </c>
      <c r="L322" s="28" t="s">
        <v>7111</v>
      </c>
      <c r="M322" s="157" t="s">
        <v>7361</v>
      </c>
      <c r="N322" s="28" t="s">
        <v>7070</v>
      </c>
      <c r="O322" s="28" t="s">
        <v>1252</v>
      </c>
      <c r="P322" s="28" t="s">
        <v>7119</v>
      </c>
      <c r="Q322" s="35">
        <v>854</v>
      </c>
      <c r="R322" s="35"/>
      <c r="S322" s="29"/>
      <c r="T322" s="29"/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29">
        <v>0</v>
      </c>
      <c r="AI322" s="29">
        <v>0</v>
      </c>
      <c r="AJ322" s="29">
        <v>0</v>
      </c>
      <c r="AK322" s="29">
        <v>0</v>
      </c>
      <c r="AL322" s="29">
        <v>0</v>
      </c>
      <c r="AM322" s="29">
        <v>0</v>
      </c>
      <c r="AN322" s="29">
        <v>0</v>
      </c>
      <c r="AO322" s="29">
        <v>0</v>
      </c>
      <c r="AP322" s="29">
        <v>0</v>
      </c>
      <c r="AQ322" s="29">
        <v>0</v>
      </c>
      <c r="AR322" s="29">
        <v>0</v>
      </c>
      <c r="AS322" s="30">
        <v>0</v>
      </c>
      <c r="AT322" s="30">
        <v>0</v>
      </c>
      <c r="AU322" s="30">
        <v>0</v>
      </c>
      <c r="AV322" s="30">
        <v>1320</v>
      </c>
      <c r="AW322" s="30">
        <v>1239</v>
      </c>
      <c r="AX322" s="30">
        <v>62</v>
      </c>
      <c r="AY322" s="30">
        <v>0</v>
      </c>
      <c r="AZ322" s="171"/>
    </row>
    <row r="323" spans="1:52" ht="12.75" customHeight="1">
      <c r="A323" s="217">
        <v>322</v>
      </c>
      <c r="B323" s="27">
        <v>42415</v>
      </c>
      <c r="C323" s="27">
        <v>42415</v>
      </c>
      <c r="D323" s="32" t="s">
        <v>1259</v>
      </c>
      <c r="E323" s="28" t="s">
        <v>1249</v>
      </c>
      <c r="F323" s="28" t="s">
        <v>1259</v>
      </c>
      <c r="G323" s="28" t="s">
        <v>7136</v>
      </c>
      <c r="H323" s="245" t="str">
        <f>IF(G323&lt;&gt;"",LOOKUP(G323,Governorate,Data!$E$2:$E$19),"")</f>
        <v>IQ-G08</v>
      </c>
      <c r="I323" s="98" t="s">
        <v>7220</v>
      </c>
      <c r="J323" s="38" t="str">
        <f ca="1">IF(I323&lt;&gt;"",LOOKUP(I323,District2,Data!$P$2:$P$19),"")</f>
        <v>IQ-D051</v>
      </c>
      <c r="K323" s="58" t="s">
        <v>7611</v>
      </c>
      <c r="L323" s="28" t="s">
        <v>7110</v>
      </c>
      <c r="M323" s="157" t="s">
        <v>7361</v>
      </c>
      <c r="N323" s="28" t="s">
        <v>7070</v>
      </c>
      <c r="O323" s="28" t="s">
        <v>1252</v>
      </c>
      <c r="P323" s="28" t="s">
        <v>7119</v>
      </c>
      <c r="Q323" s="35">
        <v>96</v>
      </c>
      <c r="R323" s="35"/>
      <c r="S323" s="29"/>
      <c r="T323" s="29"/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9">
        <v>0</v>
      </c>
      <c r="AI323" s="29">
        <v>0</v>
      </c>
      <c r="AJ323" s="29">
        <v>0</v>
      </c>
      <c r="AK323" s="29">
        <v>0</v>
      </c>
      <c r="AL323" s="29">
        <v>0</v>
      </c>
      <c r="AM323" s="29">
        <v>0</v>
      </c>
      <c r="AN323" s="29">
        <v>0</v>
      </c>
      <c r="AO323" s="29">
        <v>0</v>
      </c>
      <c r="AP323" s="29">
        <v>0</v>
      </c>
      <c r="AQ323" s="29">
        <v>0</v>
      </c>
      <c r="AR323" s="29">
        <v>0</v>
      </c>
      <c r="AS323" s="30">
        <v>0</v>
      </c>
      <c r="AT323" s="30">
        <v>0</v>
      </c>
      <c r="AU323" s="30">
        <v>0</v>
      </c>
      <c r="AV323" s="30">
        <v>138</v>
      </c>
      <c r="AW323" s="30">
        <v>152</v>
      </c>
      <c r="AX323" s="30">
        <v>19</v>
      </c>
      <c r="AY323" s="30">
        <v>0</v>
      </c>
      <c r="AZ323" s="171"/>
    </row>
    <row r="324" spans="1:52" ht="12.75" customHeight="1">
      <c r="A324" s="217">
        <v>323</v>
      </c>
      <c r="B324" s="47">
        <v>42416</v>
      </c>
      <c r="C324" s="47">
        <v>42416</v>
      </c>
      <c r="D324" s="32" t="s">
        <v>1282</v>
      </c>
      <c r="E324" s="28" t="s">
        <v>1250</v>
      </c>
      <c r="F324" s="28" t="s">
        <v>1282</v>
      </c>
      <c r="G324" s="52" t="s">
        <v>7148</v>
      </c>
      <c r="H324" s="245" t="str">
        <f>IF(G324&lt;&gt;"",LOOKUP(G324,Governorate,Data!$E$2:$E$19),"")</f>
        <v>IQ-G10</v>
      </c>
      <c r="I324" s="60" t="s">
        <v>7239</v>
      </c>
      <c r="J324" s="38" t="str">
        <f ca="1">IF(I324&lt;&gt;"",LOOKUP(I324,District2,Data!$P$2:$P$19),"")</f>
        <v>IQ-D060</v>
      </c>
      <c r="K324" s="58"/>
      <c r="L324" s="28" t="s">
        <v>7110</v>
      </c>
      <c r="M324" s="28" t="s">
        <v>7114</v>
      </c>
      <c r="N324" s="28" t="s">
        <v>7070</v>
      </c>
      <c r="O324" s="28" t="s">
        <v>1252</v>
      </c>
      <c r="P324" s="28" t="s">
        <v>7119</v>
      </c>
      <c r="Q324" s="41">
        <v>200</v>
      </c>
      <c r="R324" s="218">
        <v>200</v>
      </c>
      <c r="S324" s="218"/>
      <c r="T324" s="29"/>
      <c r="U324" s="29">
        <v>1200</v>
      </c>
      <c r="V324" s="29">
        <v>200</v>
      </c>
      <c r="W324" s="29">
        <v>0</v>
      </c>
      <c r="X324" s="29">
        <v>0</v>
      </c>
      <c r="Y324" s="29">
        <v>200</v>
      </c>
      <c r="Z324" s="29">
        <v>800</v>
      </c>
      <c r="AA324" s="29">
        <v>0</v>
      </c>
      <c r="AB324" s="29">
        <v>1200</v>
      </c>
      <c r="AC324" s="29">
        <v>0</v>
      </c>
      <c r="AD324" s="29">
        <v>0</v>
      </c>
      <c r="AE324" s="29">
        <v>1200</v>
      </c>
      <c r="AF324" s="29">
        <v>0</v>
      </c>
      <c r="AG324" s="29">
        <v>200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  <c r="AR324" s="29">
        <v>0</v>
      </c>
      <c r="AS324" s="30">
        <v>200</v>
      </c>
      <c r="AT324" s="33">
        <v>0</v>
      </c>
      <c r="AU324" s="33">
        <v>200</v>
      </c>
      <c r="AV324" s="33">
        <v>0</v>
      </c>
      <c r="AW324" s="33">
        <v>0</v>
      </c>
      <c r="AX324" s="33">
        <v>0</v>
      </c>
      <c r="AY324" s="33">
        <v>0</v>
      </c>
      <c r="AZ324" s="173"/>
    </row>
    <row r="325" spans="1:52" ht="12.75" customHeight="1">
      <c r="A325" s="217">
        <v>324</v>
      </c>
      <c r="B325" s="47">
        <v>42416</v>
      </c>
      <c r="C325" s="47">
        <v>42416</v>
      </c>
      <c r="D325" s="32" t="s">
        <v>1282</v>
      </c>
      <c r="E325" s="28" t="s">
        <v>1250</v>
      </c>
      <c r="F325" s="28" t="s">
        <v>1282</v>
      </c>
      <c r="G325" s="52" t="s">
        <v>7150</v>
      </c>
      <c r="H325" s="245" t="str">
        <f>IF(G325&lt;&gt;"",LOOKUP(G325,Governorate,Data!$E$2:$E$19),"")</f>
        <v>IQ-G17</v>
      </c>
      <c r="I325" s="60" t="s">
        <v>7151</v>
      </c>
      <c r="J325" s="38" t="str">
        <f ca="1">IF(I325&lt;&gt;"",LOOKUP(I325,District2,Data!$P$2:$P$19),"")</f>
        <v>IQ-D100</v>
      </c>
      <c r="K325" s="58"/>
      <c r="L325" s="28" t="s">
        <v>7110</v>
      </c>
      <c r="M325" s="28" t="s">
        <v>7112</v>
      </c>
      <c r="N325" s="28" t="s">
        <v>7070</v>
      </c>
      <c r="O325" s="28" t="s">
        <v>1252</v>
      </c>
      <c r="P325" s="28" t="s">
        <v>7119</v>
      </c>
      <c r="Q325" s="41">
        <v>100</v>
      </c>
      <c r="R325" s="218">
        <v>100</v>
      </c>
      <c r="S325" s="218"/>
      <c r="T325" s="29"/>
      <c r="U325" s="29">
        <v>600</v>
      </c>
      <c r="V325" s="29">
        <v>0</v>
      </c>
      <c r="W325" s="29">
        <v>0</v>
      </c>
      <c r="X325" s="29">
        <v>0</v>
      </c>
      <c r="Y325" s="29">
        <v>100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600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  <c r="AR325" s="29">
        <v>0</v>
      </c>
      <c r="AS325" s="30">
        <v>100</v>
      </c>
      <c r="AT325" s="33">
        <v>0</v>
      </c>
      <c r="AU325" s="33">
        <v>100</v>
      </c>
      <c r="AV325" s="33">
        <v>0</v>
      </c>
      <c r="AW325" s="33">
        <v>0</v>
      </c>
      <c r="AX325" s="33">
        <v>0</v>
      </c>
      <c r="AY325" s="33">
        <v>0</v>
      </c>
      <c r="AZ325" s="173"/>
    </row>
    <row r="326" spans="1:52" ht="12.75" customHeight="1">
      <c r="A326" s="217">
        <v>325</v>
      </c>
      <c r="B326" s="47">
        <v>42416</v>
      </c>
      <c r="C326" s="47">
        <v>42416</v>
      </c>
      <c r="D326" s="32" t="s">
        <v>1282</v>
      </c>
      <c r="E326" s="28" t="s">
        <v>1250</v>
      </c>
      <c r="F326" s="28" t="s">
        <v>1282</v>
      </c>
      <c r="G326" s="52" t="s">
        <v>7129</v>
      </c>
      <c r="H326" s="245" t="str">
        <f>IF(G326&lt;&gt;"",LOOKUP(G326,Governorate,Data!$E$2:$E$19),"")</f>
        <v>IQ-G18</v>
      </c>
      <c r="I326" s="60" t="s">
        <v>7203</v>
      </c>
      <c r="J326" s="38" t="str">
        <f ca="1">IF(I326&lt;&gt;"",LOOKUP(I326,District2,Data!$P$2:$P$19),"")</f>
        <v>IQ-D105</v>
      </c>
      <c r="K326" s="58"/>
      <c r="L326" s="28" t="s">
        <v>7110</v>
      </c>
      <c r="M326" s="28" t="s">
        <v>7114</v>
      </c>
      <c r="N326" s="28" t="s">
        <v>7070</v>
      </c>
      <c r="O326" s="28" t="s">
        <v>1252</v>
      </c>
      <c r="P326" s="28" t="s">
        <v>7119</v>
      </c>
      <c r="Q326" s="41">
        <v>200</v>
      </c>
      <c r="R326" s="218">
        <v>200</v>
      </c>
      <c r="S326" s="218"/>
      <c r="T326" s="29"/>
      <c r="U326" s="29">
        <v>1200</v>
      </c>
      <c r="V326" s="29">
        <v>0</v>
      </c>
      <c r="W326" s="29">
        <v>0</v>
      </c>
      <c r="X326" s="29">
        <v>0</v>
      </c>
      <c r="Y326" s="29">
        <v>200</v>
      </c>
      <c r="Z326" s="29">
        <v>0</v>
      </c>
      <c r="AA326" s="29">
        <v>0</v>
      </c>
      <c r="AB326" s="29">
        <v>0</v>
      </c>
      <c r="AC326" s="29">
        <v>200</v>
      </c>
      <c r="AD326" s="29">
        <v>0</v>
      </c>
      <c r="AE326" s="29">
        <v>1200</v>
      </c>
      <c r="AF326" s="29">
        <v>0</v>
      </c>
      <c r="AG326" s="29">
        <v>0</v>
      </c>
      <c r="AH326" s="29">
        <v>0</v>
      </c>
      <c r="AI326" s="29">
        <v>0</v>
      </c>
      <c r="AJ326" s="29">
        <v>0</v>
      </c>
      <c r="AK326" s="29">
        <v>0</v>
      </c>
      <c r="AL326" s="29">
        <v>0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  <c r="AR326" s="29">
        <v>0</v>
      </c>
      <c r="AS326" s="30">
        <v>200</v>
      </c>
      <c r="AT326" s="33">
        <v>0</v>
      </c>
      <c r="AU326" s="33">
        <v>200</v>
      </c>
      <c r="AV326" s="33">
        <v>0</v>
      </c>
      <c r="AW326" s="33">
        <v>0</v>
      </c>
      <c r="AX326" s="33">
        <v>0</v>
      </c>
      <c r="AY326" s="33">
        <v>0</v>
      </c>
      <c r="AZ326" s="173"/>
    </row>
    <row r="327" spans="1:52" ht="12.75" customHeight="1">
      <c r="A327" s="217">
        <v>326</v>
      </c>
      <c r="B327" s="47">
        <v>42416</v>
      </c>
      <c r="C327" s="47">
        <v>42416</v>
      </c>
      <c r="D327" s="32" t="s">
        <v>1282</v>
      </c>
      <c r="E327" s="28" t="s">
        <v>1250</v>
      </c>
      <c r="F327" s="28" t="s">
        <v>1282</v>
      </c>
      <c r="G327" s="52" t="s">
        <v>7140</v>
      </c>
      <c r="H327" s="245" t="str">
        <f>IF(G327&lt;&gt;"",LOOKUP(G327,Governorate,Data!$E$2:$E$19),"")</f>
        <v>IQ-G01</v>
      </c>
      <c r="I327" s="60" t="s">
        <v>7147</v>
      </c>
      <c r="J327" s="38" t="str">
        <f ca="1">IF(I327&lt;&gt;"",LOOKUP(I327,District2,Data!$P$2:$P$19),"")</f>
        <v>IQ-D002</v>
      </c>
      <c r="K327" s="58"/>
      <c r="L327" s="28" t="s">
        <v>7110</v>
      </c>
      <c r="M327" s="28" t="s">
        <v>7112</v>
      </c>
      <c r="N327" s="28" t="s">
        <v>7070</v>
      </c>
      <c r="O327" s="28" t="s">
        <v>1252</v>
      </c>
      <c r="P327" s="28" t="s">
        <v>7119</v>
      </c>
      <c r="Q327" s="41">
        <v>563</v>
      </c>
      <c r="R327" s="218">
        <v>563</v>
      </c>
      <c r="S327" s="218"/>
      <c r="T327" s="29"/>
      <c r="U327" s="29">
        <v>3370</v>
      </c>
      <c r="V327" s="29">
        <v>0</v>
      </c>
      <c r="W327" s="29">
        <v>0</v>
      </c>
      <c r="X327" s="29">
        <v>0</v>
      </c>
      <c r="Y327" s="29">
        <v>563</v>
      </c>
      <c r="Z327" s="29">
        <v>0</v>
      </c>
      <c r="AA327" s="29">
        <v>0</v>
      </c>
      <c r="AB327" s="29">
        <v>0</v>
      </c>
      <c r="AC327" s="29">
        <v>563</v>
      </c>
      <c r="AD327" s="29">
        <v>0</v>
      </c>
      <c r="AE327" s="29">
        <v>3370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  <c r="AR327" s="29">
        <v>0</v>
      </c>
      <c r="AS327" s="30">
        <v>563</v>
      </c>
      <c r="AT327" s="33">
        <v>0</v>
      </c>
      <c r="AU327" s="33">
        <v>563</v>
      </c>
      <c r="AV327" s="33">
        <v>0</v>
      </c>
      <c r="AW327" s="33">
        <v>0</v>
      </c>
      <c r="AX327" s="33">
        <v>0</v>
      </c>
      <c r="AY327" s="33">
        <v>0</v>
      </c>
      <c r="AZ327" s="173"/>
    </row>
    <row r="328" spans="1:52" ht="12.75" customHeight="1">
      <c r="A328" s="217">
        <v>327</v>
      </c>
      <c r="B328" s="47">
        <v>42416</v>
      </c>
      <c r="C328" s="47">
        <v>42416</v>
      </c>
      <c r="D328" s="32" t="s">
        <v>1282</v>
      </c>
      <c r="E328" s="28" t="s">
        <v>1250</v>
      </c>
      <c r="F328" s="28" t="s">
        <v>1282</v>
      </c>
      <c r="G328" s="52" t="s">
        <v>7130</v>
      </c>
      <c r="H328" s="245" t="str">
        <f>IF(G328&lt;&gt;"",LOOKUP(G328,Governorate,Data!$E$2:$E$19),"")</f>
        <v>IQ-G05</v>
      </c>
      <c r="I328" s="60" t="s">
        <v>7131</v>
      </c>
      <c r="J328" s="38" t="str">
        <f ca="1">IF(I328&lt;&gt;"",LOOKUP(I328,District2,Data!$P$2:$P$19),"")</f>
        <v>IQ-D033</v>
      </c>
      <c r="K328" s="58"/>
      <c r="L328" s="28" t="s">
        <v>7110</v>
      </c>
      <c r="M328" s="28" t="s">
        <v>7112</v>
      </c>
      <c r="N328" s="28" t="s">
        <v>7070</v>
      </c>
      <c r="O328" s="28" t="s">
        <v>1252</v>
      </c>
      <c r="P328" s="28" t="s">
        <v>7119</v>
      </c>
      <c r="Q328" s="41">
        <v>125</v>
      </c>
      <c r="R328" s="218">
        <v>125</v>
      </c>
      <c r="S328" s="218"/>
      <c r="T328" s="29"/>
      <c r="U328" s="29">
        <v>750</v>
      </c>
      <c r="V328" s="29">
        <v>0</v>
      </c>
      <c r="W328" s="29">
        <v>0</v>
      </c>
      <c r="X328" s="29">
        <v>0</v>
      </c>
      <c r="Y328" s="29">
        <v>125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750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  <c r="AR328" s="29">
        <v>0</v>
      </c>
      <c r="AS328" s="30">
        <v>125</v>
      </c>
      <c r="AT328" s="33">
        <v>0</v>
      </c>
      <c r="AU328" s="33">
        <v>125</v>
      </c>
      <c r="AV328" s="33">
        <v>0</v>
      </c>
      <c r="AW328" s="33">
        <v>0</v>
      </c>
      <c r="AX328" s="33">
        <v>0</v>
      </c>
      <c r="AY328" s="33">
        <v>0</v>
      </c>
      <c r="AZ328" s="173"/>
    </row>
    <row r="329" spans="1:52" ht="12.75" customHeight="1">
      <c r="A329" s="217">
        <v>328</v>
      </c>
      <c r="B329" s="47">
        <v>42416</v>
      </c>
      <c r="C329" s="47">
        <v>42416</v>
      </c>
      <c r="D329" s="32" t="s">
        <v>1312</v>
      </c>
      <c r="E329" s="28" t="s">
        <v>1250</v>
      </c>
      <c r="F329" s="28" t="s">
        <v>1300</v>
      </c>
      <c r="G329" s="49" t="s">
        <v>7136</v>
      </c>
      <c r="H329" s="245" t="str">
        <f>IF(G329&lt;&gt;"",LOOKUP(G329,Governorate,Data!$E$2:$E$19),"")</f>
        <v>IQ-G08</v>
      </c>
      <c r="I329" s="50" t="s">
        <v>7266</v>
      </c>
      <c r="J329" s="38" t="str">
        <f ca="1">IF(I329&lt;&gt;"",LOOKUP(I329,District2,Data!$P$2:$P$19),"")</f>
        <v>IQ-D053</v>
      </c>
      <c r="K329" s="58"/>
      <c r="L329" s="28" t="s">
        <v>7110</v>
      </c>
      <c r="M329" s="28" t="s">
        <v>7114</v>
      </c>
      <c r="N329" s="28" t="s">
        <v>7070</v>
      </c>
      <c r="O329" s="28" t="s">
        <v>1252</v>
      </c>
      <c r="P329" s="28" t="s">
        <v>7119</v>
      </c>
      <c r="Q329" s="35">
        <v>506</v>
      </c>
      <c r="R329" s="35"/>
      <c r="S329" s="218"/>
      <c r="T329" s="29"/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506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  <c r="AR329" s="29">
        <v>0</v>
      </c>
      <c r="AS329" s="30">
        <v>0</v>
      </c>
      <c r="AT329" s="33">
        <v>214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173"/>
    </row>
    <row r="330" spans="1:52" ht="12.75" customHeight="1">
      <c r="A330" s="217">
        <v>329</v>
      </c>
      <c r="B330" s="27">
        <v>42416</v>
      </c>
      <c r="C330" s="27">
        <v>42416</v>
      </c>
      <c r="D330" s="32" t="s">
        <v>1259</v>
      </c>
      <c r="E330" s="28" t="s">
        <v>1249</v>
      </c>
      <c r="F330" s="28" t="s">
        <v>1259</v>
      </c>
      <c r="G330" s="28" t="s">
        <v>7136</v>
      </c>
      <c r="H330" s="245" t="str">
        <f>IF(G330&lt;&gt;"",LOOKUP(G330,Governorate,Data!$E$2:$E$19),"")</f>
        <v>IQ-G08</v>
      </c>
      <c r="I330" s="98" t="s">
        <v>7218</v>
      </c>
      <c r="J330" s="38" t="str">
        <f ca="1">IF(I330&lt;&gt;"",LOOKUP(I330,District2,Data!$P$2:$P$19),"")</f>
        <v>IQ-D050</v>
      </c>
      <c r="K330" s="58" t="s">
        <v>7646</v>
      </c>
      <c r="L330" s="28" t="s">
        <v>7111</v>
      </c>
      <c r="M330" s="157" t="s">
        <v>7361</v>
      </c>
      <c r="N330" s="28" t="s">
        <v>7070</v>
      </c>
      <c r="O330" s="28" t="s">
        <v>1252</v>
      </c>
      <c r="P330" s="28" t="s">
        <v>7119</v>
      </c>
      <c r="Q330" s="35">
        <v>697</v>
      </c>
      <c r="R330" s="35"/>
      <c r="S330" s="29"/>
      <c r="T330" s="29"/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9">
        <v>0</v>
      </c>
      <c r="AI330" s="29">
        <v>0</v>
      </c>
      <c r="AJ330" s="29">
        <v>0</v>
      </c>
      <c r="AK330" s="29">
        <v>0</v>
      </c>
      <c r="AL330" s="29">
        <v>0</v>
      </c>
      <c r="AM330" s="29">
        <v>0</v>
      </c>
      <c r="AN330" s="29">
        <v>0</v>
      </c>
      <c r="AO330" s="29">
        <v>0</v>
      </c>
      <c r="AP330" s="29">
        <v>0</v>
      </c>
      <c r="AQ330" s="29">
        <v>0</v>
      </c>
      <c r="AR330" s="29">
        <v>0</v>
      </c>
      <c r="AS330" s="30">
        <v>0</v>
      </c>
      <c r="AT330" s="30">
        <v>0</v>
      </c>
      <c r="AU330" s="30">
        <v>0</v>
      </c>
      <c r="AV330" s="30">
        <v>1158</v>
      </c>
      <c r="AW330" s="30">
        <v>1151</v>
      </c>
      <c r="AX330" s="30">
        <v>81</v>
      </c>
      <c r="AY330" s="30">
        <v>0</v>
      </c>
      <c r="AZ330" s="171"/>
    </row>
    <row r="331" spans="1:52" ht="12.75" customHeight="1">
      <c r="A331" s="217">
        <v>330</v>
      </c>
      <c r="B331" s="27">
        <v>42416</v>
      </c>
      <c r="C331" s="27">
        <v>42416</v>
      </c>
      <c r="D331" s="32" t="s">
        <v>1259</v>
      </c>
      <c r="E331" s="28" t="s">
        <v>1249</v>
      </c>
      <c r="F331" s="28" t="s">
        <v>1259</v>
      </c>
      <c r="G331" s="28" t="s">
        <v>7136</v>
      </c>
      <c r="H331" s="245" t="str">
        <f>IF(G331&lt;&gt;"",LOOKUP(G331,Governorate,Data!$E$2:$E$19),"")</f>
        <v>IQ-G08</v>
      </c>
      <c r="I331" s="98" t="s">
        <v>7220</v>
      </c>
      <c r="J331" s="38" t="str">
        <f ca="1">IF(I331&lt;&gt;"",LOOKUP(I331,District2,Data!$P$2:$P$19),"")</f>
        <v>IQ-D051</v>
      </c>
      <c r="K331" s="58" t="s">
        <v>7614</v>
      </c>
      <c r="L331" s="28" t="s">
        <v>7111</v>
      </c>
      <c r="M331" s="157" t="s">
        <v>7361</v>
      </c>
      <c r="N331" s="28" t="s">
        <v>7070</v>
      </c>
      <c r="O331" s="28" t="s">
        <v>1252</v>
      </c>
      <c r="P331" s="28" t="s">
        <v>7119</v>
      </c>
      <c r="Q331" s="35">
        <v>523</v>
      </c>
      <c r="R331" s="35"/>
      <c r="S331" s="29"/>
      <c r="T331" s="29"/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  <c r="AR331" s="29">
        <v>0</v>
      </c>
      <c r="AS331" s="30">
        <v>0</v>
      </c>
      <c r="AT331" s="30">
        <v>0</v>
      </c>
      <c r="AU331" s="30">
        <v>0</v>
      </c>
      <c r="AV331" s="30">
        <v>879</v>
      </c>
      <c r="AW331" s="30">
        <v>740</v>
      </c>
      <c r="AX331" s="30">
        <v>51</v>
      </c>
      <c r="AY331" s="30">
        <v>0</v>
      </c>
      <c r="AZ331" s="171"/>
    </row>
    <row r="332" spans="1:52" ht="12.75" customHeight="1">
      <c r="A332" s="217">
        <v>331</v>
      </c>
      <c r="B332" s="47">
        <v>42417</v>
      </c>
      <c r="C332" s="47">
        <v>42417</v>
      </c>
      <c r="D332" s="32" t="s">
        <v>1282</v>
      </c>
      <c r="E332" s="28" t="s">
        <v>1250</v>
      </c>
      <c r="F332" s="28" t="s">
        <v>1282</v>
      </c>
      <c r="G332" s="52" t="s">
        <v>7135</v>
      </c>
      <c r="H332" s="245" t="str">
        <f>IF(G332&lt;&gt;"",LOOKUP(G332,Governorate,Data!$E$2:$E$19),"")</f>
        <v>IQ-G07</v>
      </c>
      <c r="I332" s="60" t="s">
        <v>7230</v>
      </c>
      <c r="J332" s="38" t="str">
        <f ca="1">IF(I332&lt;&gt;"",LOOKUP(I332,District2,Data!$P$2:$P$19),"")</f>
        <v>IQ-D041</v>
      </c>
      <c r="K332" s="58"/>
      <c r="L332" s="28" t="s">
        <v>7110</v>
      </c>
      <c r="M332" s="28" t="s">
        <v>7112</v>
      </c>
      <c r="N332" s="28" t="s">
        <v>7070</v>
      </c>
      <c r="O332" s="28" t="s">
        <v>1252</v>
      </c>
      <c r="P332" s="28" t="s">
        <v>7119</v>
      </c>
      <c r="Q332" s="41">
        <v>200</v>
      </c>
      <c r="R332" s="218">
        <v>200</v>
      </c>
      <c r="S332" s="218"/>
      <c r="T332" s="29"/>
      <c r="U332" s="29">
        <v>1200</v>
      </c>
      <c r="V332" s="29">
        <v>200</v>
      </c>
      <c r="W332" s="29">
        <v>0</v>
      </c>
      <c r="X332" s="29">
        <v>0</v>
      </c>
      <c r="Y332" s="29">
        <v>200</v>
      </c>
      <c r="Z332" s="29">
        <v>800</v>
      </c>
      <c r="AA332" s="29">
        <v>0</v>
      </c>
      <c r="AB332" s="29">
        <v>1200</v>
      </c>
      <c r="AC332" s="29">
        <v>0</v>
      </c>
      <c r="AD332" s="29">
        <v>0</v>
      </c>
      <c r="AE332" s="29">
        <v>1200</v>
      </c>
      <c r="AF332" s="29">
        <v>0</v>
      </c>
      <c r="AG332" s="29">
        <v>200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  <c r="AR332" s="29">
        <v>0</v>
      </c>
      <c r="AS332" s="30">
        <v>200</v>
      </c>
      <c r="AT332" s="33">
        <v>0</v>
      </c>
      <c r="AU332" s="33">
        <v>200</v>
      </c>
      <c r="AV332" s="33">
        <v>0</v>
      </c>
      <c r="AW332" s="33">
        <v>0</v>
      </c>
      <c r="AX332" s="33">
        <v>0</v>
      </c>
      <c r="AY332" s="33">
        <v>0</v>
      </c>
      <c r="AZ332" s="173"/>
    </row>
    <row r="333" spans="1:52" ht="12.75" customHeight="1">
      <c r="A333" s="217">
        <v>332</v>
      </c>
      <c r="B333" s="47">
        <v>42417</v>
      </c>
      <c r="C333" s="47">
        <v>42417</v>
      </c>
      <c r="D333" s="32" t="s">
        <v>1282</v>
      </c>
      <c r="E333" s="28" t="s">
        <v>1250</v>
      </c>
      <c r="F333" s="28" t="s">
        <v>1282</v>
      </c>
      <c r="G333" s="52" t="s">
        <v>7130</v>
      </c>
      <c r="H333" s="245" t="str">
        <f>IF(G333&lt;&gt;"",LOOKUP(G333,Governorate,Data!$E$2:$E$19),"")</f>
        <v>IQ-G05</v>
      </c>
      <c r="I333" s="60" t="s">
        <v>7131</v>
      </c>
      <c r="J333" s="38" t="str">
        <f ca="1">IF(I333&lt;&gt;"",LOOKUP(I333,District2,Data!$P$2:$P$19),"")</f>
        <v>IQ-D033</v>
      </c>
      <c r="K333" s="58"/>
      <c r="L333" s="28" t="s">
        <v>7110</v>
      </c>
      <c r="M333" s="28" t="s">
        <v>7112</v>
      </c>
      <c r="N333" s="28" t="s">
        <v>7070</v>
      </c>
      <c r="O333" s="28" t="s">
        <v>1252</v>
      </c>
      <c r="P333" s="28" t="s">
        <v>7119</v>
      </c>
      <c r="Q333" s="41">
        <v>150</v>
      </c>
      <c r="R333" s="218">
        <v>150</v>
      </c>
      <c r="S333" s="218"/>
      <c r="T333" s="29"/>
      <c r="U333" s="29">
        <v>900</v>
      </c>
      <c r="V333" s="29">
        <v>0</v>
      </c>
      <c r="W333" s="29">
        <v>0</v>
      </c>
      <c r="X333" s="29">
        <v>0</v>
      </c>
      <c r="Y333" s="29">
        <v>150</v>
      </c>
      <c r="Z333" s="29">
        <v>0</v>
      </c>
      <c r="AA333" s="29">
        <v>0</v>
      </c>
      <c r="AB333" s="29">
        <v>0</v>
      </c>
      <c r="AC333" s="29">
        <v>0</v>
      </c>
      <c r="AD333" s="29">
        <v>0</v>
      </c>
      <c r="AE333" s="29">
        <v>900</v>
      </c>
      <c r="AF333" s="29">
        <v>0</v>
      </c>
      <c r="AG333" s="29">
        <v>0</v>
      </c>
      <c r="AH333" s="29">
        <v>0</v>
      </c>
      <c r="AI333" s="29">
        <v>0</v>
      </c>
      <c r="AJ333" s="29">
        <v>0</v>
      </c>
      <c r="AK333" s="29">
        <v>0</v>
      </c>
      <c r="AL333" s="29">
        <v>0</v>
      </c>
      <c r="AM333" s="29">
        <v>0</v>
      </c>
      <c r="AN333" s="29">
        <v>0</v>
      </c>
      <c r="AO333" s="29">
        <v>0</v>
      </c>
      <c r="AP333" s="29">
        <v>0</v>
      </c>
      <c r="AQ333" s="29">
        <v>0</v>
      </c>
      <c r="AR333" s="29">
        <v>0</v>
      </c>
      <c r="AS333" s="30">
        <v>150</v>
      </c>
      <c r="AT333" s="33">
        <v>0</v>
      </c>
      <c r="AU333" s="33">
        <v>150</v>
      </c>
      <c r="AV333" s="33">
        <v>0</v>
      </c>
      <c r="AW333" s="33">
        <v>0</v>
      </c>
      <c r="AX333" s="33">
        <v>0</v>
      </c>
      <c r="AY333" s="33">
        <v>0</v>
      </c>
      <c r="AZ333" s="173"/>
    </row>
    <row r="334" spans="1:52" ht="12.75" customHeight="1">
      <c r="A334" s="217">
        <v>333</v>
      </c>
      <c r="B334" s="47">
        <v>42417</v>
      </c>
      <c r="C334" s="47">
        <v>42417</v>
      </c>
      <c r="D334" s="32" t="s">
        <v>1312</v>
      </c>
      <c r="E334" s="28" t="s">
        <v>1250</v>
      </c>
      <c r="F334" s="28" t="s">
        <v>1300</v>
      </c>
      <c r="G334" s="49" t="s">
        <v>7136</v>
      </c>
      <c r="H334" s="245" t="str">
        <f>IF(G334&lt;&gt;"",LOOKUP(G334,Governorate,Data!$E$2:$E$19),"")</f>
        <v>IQ-G08</v>
      </c>
      <c r="I334" s="50" t="s">
        <v>7266</v>
      </c>
      <c r="J334" s="38" t="str">
        <f ca="1">IF(I334&lt;&gt;"",LOOKUP(I334,District2,Data!$P$2:$P$19),"")</f>
        <v>IQ-D053</v>
      </c>
      <c r="K334" s="58"/>
      <c r="L334" s="28" t="s">
        <v>7110</v>
      </c>
      <c r="M334" s="28" t="s">
        <v>7114</v>
      </c>
      <c r="N334" s="28" t="s">
        <v>7070</v>
      </c>
      <c r="O334" s="28" t="s">
        <v>1252</v>
      </c>
      <c r="P334" s="28" t="s">
        <v>7119</v>
      </c>
      <c r="Q334" s="35">
        <v>509</v>
      </c>
      <c r="R334" s="35"/>
      <c r="S334" s="218"/>
      <c r="T334" s="29"/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509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  <c r="AR334" s="29">
        <v>0</v>
      </c>
      <c r="AS334" s="30">
        <v>0</v>
      </c>
      <c r="AT334" s="33">
        <v>509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173"/>
    </row>
    <row r="335" spans="1:52" ht="12.75" customHeight="1">
      <c r="A335" s="217">
        <v>334</v>
      </c>
      <c r="B335" s="47">
        <v>42417</v>
      </c>
      <c r="C335" s="47">
        <v>42417</v>
      </c>
      <c r="D335" s="32" t="s">
        <v>1312</v>
      </c>
      <c r="E335" s="28" t="s">
        <v>1250</v>
      </c>
      <c r="F335" s="28" t="s">
        <v>1300</v>
      </c>
      <c r="G335" s="49" t="s">
        <v>7136</v>
      </c>
      <c r="H335" s="245" t="str">
        <f>IF(G335&lt;&gt;"",LOOKUP(G335,Governorate,Data!$E$2:$E$19),"")</f>
        <v>IQ-G08</v>
      </c>
      <c r="I335" s="50" t="s">
        <v>7266</v>
      </c>
      <c r="J335" s="38" t="str">
        <f ca="1">IF(I335&lt;&gt;"",LOOKUP(I335,District2,Data!$P$2:$P$19),"")</f>
        <v>IQ-D053</v>
      </c>
      <c r="K335" s="58"/>
      <c r="L335" s="28" t="s">
        <v>7110</v>
      </c>
      <c r="M335" s="28" t="s">
        <v>7114</v>
      </c>
      <c r="N335" s="28" t="s">
        <v>7070</v>
      </c>
      <c r="O335" s="28" t="s">
        <v>1252</v>
      </c>
      <c r="P335" s="28" t="s">
        <v>7119</v>
      </c>
      <c r="Q335" s="35">
        <v>100</v>
      </c>
      <c r="R335" s="35"/>
      <c r="S335" s="218"/>
      <c r="T335" s="29"/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100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  <c r="AR335" s="29">
        <v>0</v>
      </c>
      <c r="AS335" s="30">
        <v>0</v>
      </c>
      <c r="AT335" s="33">
        <v>100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173"/>
    </row>
    <row r="336" spans="1:52" ht="12.75" customHeight="1">
      <c r="A336" s="217">
        <v>335</v>
      </c>
      <c r="B336" s="27">
        <v>42414</v>
      </c>
      <c r="C336" s="27">
        <v>42417</v>
      </c>
      <c r="D336" s="32" t="s">
        <v>1259</v>
      </c>
      <c r="E336" s="28" t="s">
        <v>1249</v>
      </c>
      <c r="F336" s="28" t="s">
        <v>1259</v>
      </c>
      <c r="G336" s="28" t="s">
        <v>7136</v>
      </c>
      <c r="H336" s="245" t="str">
        <f>IF(G336&lt;&gt;"",LOOKUP(G336,Governorate,Data!$E$2:$E$19),"")</f>
        <v>IQ-G08</v>
      </c>
      <c r="I336" s="98" t="s">
        <v>7218</v>
      </c>
      <c r="J336" s="38" t="str">
        <f ca="1">IF(I336&lt;&gt;"",LOOKUP(I336,District2,Data!$P$2:$P$19),"")</f>
        <v>IQ-D050</v>
      </c>
      <c r="K336" s="58" t="s">
        <v>5458</v>
      </c>
      <c r="L336" s="28" t="s">
        <v>7111</v>
      </c>
      <c r="M336" s="157" t="s">
        <v>7361</v>
      </c>
      <c r="N336" s="28" t="s">
        <v>7070</v>
      </c>
      <c r="O336" s="28" t="s">
        <v>1252</v>
      </c>
      <c r="P336" s="28" t="s">
        <v>7119</v>
      </c>
      <c r="Q336" s="35">
        <v>1823</v>
      </c>
      <c r="R336" s="35"/>
      <c r="S336" s="29"/>
      <c r="T336" s="29"/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  <c r="AC336" s="29">
        <v>0</v>
      </c>
      <c r="AD336" s="29">
        <v>0</v>
      </c>
      <c r="AE336" s="29">
        <v>0</v>
      </c>
      <c r="AF336" s="29">
        <v>0</v>
      </c>
      <c r="AG336" s="29">
        <v>0</v>
      </c>
      <c r="AH336" s="29">
        <v>0</v>
      </c>
      <c r="AI336" s="29">
        <v>0</v>
      </c>
      <c r="AJ336" s="29">
        <v>0</v>
      </c>
      <c r="AK336" s="29">
        <v>0</v>
      </c>
      <c r="AL336" s="29">
        <v>0</v>
      </c>
      <c r="AM336" s="29">
        <v>0</v>
      </c>
      <c r="AN336" s="29">
        <v>0</v>
      </c>
      <c r="AO336" s="29">
        <v>0</v>
      </c>
      <c r="AP336" s="29">
        <v>0</v>
      </c>
      <c r="AQ336" s="29">
        <v>0</v>
      </c>
      <c r="AR336" s="29">
        <v>0</v>
      </c>
      <c r="AS336" s="30">
        <v>0</v>
      </c>
      <c r="AT336" s="30">
        <v>0</v>
      </c>
      <c r="AU336" s="30">
        <v>0</v>
      </c>
      <c r="AV336" s="30">
        <v>3046</v>
      </c>
      <c r="AW336" s="30">
        <v>2818</v>
      </c>
      <c r="AX336" s="30">
        <v>75</v>
      </c>
      <c r="AY336" s="30">
        <v>0</v>
      </c>
      <c r="AZ336" s="171"/>
    </row>
    <row r="337" spans="1:52" ht="12.75" customHeight="1">
      <c r="A337" s="217">
        <v>336</v>
      </c>
      <c r="B337" s="27">
        <v>42417</v>
      </c>
      <c r="C337" s="27">
        <v>42417</v>
      </c>
      <c r="D337" s="32" t="s">
        <v>1259</v>
      </c>
      <c r="E337" s="28" t="s">
        <v>1249</v>
      </c>
      <c r="F337" s="28" t="s">
        <v>1259</v>
      </c>
      <c r="G337" s="28" t="s">
        <v>7136</v>
      </c>
      <c r="H337" s="245" t="str">
        <f>IF(G337&lt;&gt;"",LOOKUP(G337,Governorate,Data!$E$2:$E$19),"")</f>
        <v>IQ-G08</v>
      </c>
      <c r="I337" s="98" t="s">
        <v>7220</v>
      </c>
      <c r="J337" s="38" t="str">
        <f ca="1">IF(I337&lt;&gt;"",LOOKUP(I337,District2,Data!$P$2:$P$19),"")</f>
        <v>IQ-D051</v>
      </c>
      <c r="K337" s="58" t="s">
        <v>5458</v>
      </c>
      <c r="L337" s="28" t="s">
        <v>7111</v>
      </c>
      <c r="M337" s="157" t="s">
        <v>7361</v>
      </c>
      <c r="N337" s="28" t="s">
        <v>7070</v>
      </c>
      <c r="O337" s="28" t="s">
        <v>1252</v>
      </c>
      <c r="P337" s="28" t="s">
        <v>7119</v>
      </c>
      <c r="Q337" s="35">
        <v>1313</v>
      </c>
      <c r="R337" s="35"/>
      <c r="S337" s="29"/>
      <c r="T337" s="29"/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  <c r="AC337" s="29">
        <v>0</v>
      </c>
      <c r="AD337" s="29">
        <v>0</v>
      </c>
      <c r="AE337" s="29">
        <v>0</v>
      </c>
      <c r="AF337" s="29">
        <v>0</v>
      </c>
      <c r="AG337" s="29">
        <v>0</v>
      </c>
      <c r="AH337" s="29">
        <v>0</v>
      </c>
      <c r="AI337" s="29">
        <v>0</v>
      </c>
      <c r="AJ337" s="29">
        <v>0</v>
      </c>
      <c r="AK337" s="29">
        <v>0</v>
      </c>
      <c r="AL337" s="29">
        <v>0</v>
      </c>
      <c r="AM337" s="29">
        <v>0</v>
      </c>
      <c r="AN337" s="29">
        <v>0</v>
      </c>
      <c r="AO337" s="29">
        <v>0</v>
      </c>
      <c r="AP337" s="29">
        <v>0</v>
      </c>
      <c r="AQ337" s="29">
        <v>0</v>
      </c>
      <c r="AR337" s="29">
        <v>0</v>
      </c>
      <c r="AS337" s="30">
        <v>0</v>
      </c>
      <c r="AT337" s="30">
        <v>0</v>
      </c>
      <c r="AU337" s="30">
        <v>0</v>
      </c>
      <c r="AV337" s="30">
        <v>2209</v>
      </c>
      <c r="AW337" s="30">
        <v>1993</v>
      </c>
      <c r="AX337" s="30">
        <v>84</v>
      </c>
      <c r="AY337" s="30">
        <v>0</v>
      </c>
      <c r="AZ337" s="171"/>
    </row>
    <row r="338" spans="1:52" ht="12.75" customHeight="1">
      <c r="A338" s="217">
        <v>337</v>
      </c>
      <c r="B338" s="47">
        <v>42418</v>
      </c>
      <c r="C338" s="47">
        <v>42418</v>
      </c>
      <c r="D338" s="32" t="s">
        <v>1282</v>
      </c>
      <c r="E338" s="28" t="s">
        <v>1250</v>
      </c>
      <c r="F338" s="28" t="s">
        <v>1282</v>
      </c>
      <c r="G338" s="52" t="s">
        <v>7129</v>
      </c>
      <c r="H338" s="245" t="str">
        <f>IF(G338&lt;&gt;"",LOOKUP(G338,Governorate,Data!$E$2:$E$19),"")</f>
        <v>IQ-G18</v>
      </c>
      <c r="I338" s="60" t="s">
        <v>7203</v>
      </c>
      <c r="J338" s="38" t="str">
        <f ca="1">IF(I338&lt;&gt;"",LOOKUP(I338,District2,Data!$P$2:$P$19),"")</f>
        <v>IQ-D105</v>
      </c>
      <c r="K338" s="58"/>
      <c r="L338" s="28" t="s">
        <v>7110</v>
      </c>
      <c r="M338" s="28" t="s">
        <v>7114</v>
      </c>
      <c r="N338" s="28" t="s">
        <v>7070</v>
      </c>
      <c r="O338" s="28" t="s">
        <v>1252</v>
      </c>
      <c r="P338" s="28" t="s">
        <v>7119</v>
      </c>
      <c r="Q338" s="41">
        <v>200</v>
      </c>
      <c r="R338" s="218">
        <v>200</v>
      </c>
      <c r="S338" s="218"/>
      <c r="T338" s="29"/>
      <c r="U338" s="29">
        <v>1200</v>
      </c>
      <c r="V338" s="29">
        <v>0</v>
      </c>
      <c r="W338" s="29">
        <v>0</v>
      </c>
      <c r="X338" s="29">
        <v>0</v>
      </c>
      <c r="Y338" s="29">
        <v>200</v>
      </c>
      <c r="Z338" s="29">
        <v>0</v>
      </c>
      <c r="AA338" s="29">
        <v>0</v>
      </c>
      <c r="AB338" s="29">
        <v>0</v>
      </c>
      <c r="AC338" s="29">
        <v>200</v>
      </c>
      <c r="AD338" s="29"/>
      <c r="AE338" s="29">
        <v>1200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  <c r="AR338" s="29">
        <v>0</v>
      </c>
      <c r="AS338" s="30">
        <v>200</v>
      </c>
      <c r="AT338" s="33">
        <v>0</v>
      </c>
      <c r="AU338" s="33">
        <v>200</v>
      </c>
      <c r="AV338" s="33">
        <v>0</v>
      </c>
      <c r="AW338" s="33">
        <v>0</v>
      </c>
      <c r="AX338" s="33">
        <v>0</v>
      </c>
      <c r="AY338" s="33">
        <v>0</v>
      </c>
      <c r="AZ338" s="173"/>
    </row>
    <row r="339" spans="1:52" ht="12.75" customHeight="1">
      <c r="A339" s="217">
        <v>338</v>
      </c>
      <c r="B339" s="47">
        <v>42418</v>
      </c>
      <c r="C339" s="47">
        <v>42418</v>
      </c>
      <c r="D339" s="32" t="s">
        <v>1282</v>
      </c>
      <c r="E339" s="28" t="s">
        <v>1250</v>
      </c>
      <c r="F339" s="28" t="s">
        <v>1282</v>
      </c>
      <c r="G339" s="52" t="s">
        <v>7127</v>
      </c>
      <c r="H339" s="245" t="str">
        <f>IF(G339&lt;&gt;"",LOOKUP(G339,Governorate,Data!$E$2:$E$19),"")</f>
        <v>IQ-G13</v>
      </c>
      <c r="I339" s="60" t="s">
        <v>7128</v>
      </c>
      <c r="J339" s="38" t="str">
        <f ca="1">IF(I339&lt;&gt;"",LOOKUP(I339,District2,Data!$P$2:$P$19),"")</f>
        <v>IQ-D076</v>
      </c>
      <c r="K339" s="58"/>
      <c r="L339" s="28" t="s">
        <v>7110</v>
      </c>
      <c r="M339" s="28" t="s">
        <v>7112</v>
      </c>
      <c r="N339" s="28" t="s">
        <v>7070</v>
      </c>
      <c r="O339" s="28" t="s">
        <v>1252</v>
      </c>
      <c r="P339" s="28" t="s">
        <v>7119</v>
      </c>
      <c r="Q339" s="41">
        <v>300</v>
      </c>
      <c r="R339" s="218">
        <v>300</v>
      </c>
      <c r="S339" s="218"/>
      <c r="T339" s="29"/>
      <c r="U339" s="29">
        <v>1800</v>
      </c>
      <c r="V339" s="29">
        <v>300</v>
      </c>
      <c r="W339" s="29">
        <v>0</v>
      </c>
      <c r="X339" s="29">
        <v>0</v>
      </c>
      <c r="Y339" s="29">
        <v>300</v>
      </c>
      <c r="Z339" s="29">
        <v>1200</v>
      </c>
      <c r="AA339" s="29">
        <v>0</v>
      </c>
      <c r="AB339" s="29">
        <v>1800</v>
      </c>
      <c r="AC339" s="29">
        <v>0</v>
      </c>
      <c r="AD339" s="29">
        <v>0</v>
      </c>
      <c r="AE339" s="29">
        <v>1800</v>
      </c>
      <c r="AF339" s="29">
        <v>0</v>
      </c>
      <c r="AG339" s="29">
        <v>300</v>
      </c>
      <c r="AH339" s="29">
        <v>0</v>
      </c>
      <c r="AI339" s="29">
        <v>0</v>
      </c>
      <c r="AJ339" s="29">
        <v>0</v>
      </c>
      <c r="AK339" s="29">
        <v>0</v>
      </c>
      <c r="AL339" s="29">
        <v>0</v>
      </c>
      <c r="AM339" s="29">
        <v>0</v>
      </c>
      <c r="AN339" s="29">
        <v>0</v>
      </c>
      <c r="AO339" s="29">
        <v>0</v>
      </c>
      <c r="AP339" s="29">
        <v>0</v>
      </c>
      <c r="AQ339" s="29">
        <v>0</v>
      </c>
      <c r="AR339" s="29">
        <v>0</v>
      </c>
      <c r="AS339" s="30">
        <v>300</v>
      </c>
      <c r="AT339" s="33">
        <v>0</v>
      </c>
      <c r="AU339" s="33">
        <v>300</v>
      </c>
      <c r="AV339" s="33">
        <v>0</v>
      </c>
      <c r="AW339" s="33">
        <v>0</v>
      </c>
      <c r="AX339" s="33">
        <v>0</v>
      </c>
      <c r="AY339" s="33">
        <v>0</v>
      </c>
      <c r="AZ339" s="173"/>
    </row>
    <row r="340" spans="1:52" ht="12.75" customHeight="1">
      <c r="A340" s="217">
        <v>339</v>
      </c>
      <c r="B340" s="47">
        <v>42418</v>
      </c>
      <c r="C340" s="47">
        <v>42418</v>
      </c>
      <c r="D340" s="32" t="s">
        <v>1282</v>
      </c>
      <c r="E340" s="28" t="s">
        <v>1250</v>
      </c>
      <c r="F340" s="28" t="s">
        <v>1282</v>
      </c>
      <c r="G340" s="52" t="s">
        <v>7130</v>
      </c>
      <c r="H340" s="245" t="str">
        <f>IF(G340&lt;&gt;"",LOOKUP(G340,Governorate,Data!$E$2:$E$19),"")</f>
        <v>IQ-G05</v>
      </c>
      <c r="I340" s="60" t="s">
        <v>7131</v>
      </c>
      <c r="J340" s="38" t="str">
        <f ca="1">IF(I340&lt;&gt;"",LOOKUP(I340,District2,Data!$P$2:$P$19),"")</f>
        <v>IQ-D033</v>
      </c>
      <c r="K340" s="58"/>
      <c r="L340" s="28" t="s">
        <v>7110</v>
      </c>
      <c r="M340" s="28" t="s">
        <v>7112</v>
      </c>
      <c r="N340" s="28" t="s">
        <v>7070</v>
      </c>
      <c r="O340" s="28" t="s">
        <v>1252</v>
      </c>
      <c r="P340" s="28" t="s">
        <v>7119</v>
      </c>
      <c r="Q340" s="41">
        <v>100</v>
      </c>
      <c r="R340" s="218">
        <v>100</v>
      </c>
      <c r="S340" s="218"/>
      <c r="T340" s="29"/>
      <c r="U340" s="29">
        <v>600</v>
      </c>
      <c r="V340" s="29">
        <v>0</v>
      </c>
      <c r="W340" s="29">
        <v>0</v>
      </c>
      <c r="X340" s="29">
        <v>0</v>
      </c>
      <c r="Y340" s="29">
        <v>100</v>
      </c>
      <c r="Z340" s="29">
        <v>0</v>
      </c>
      <c r="AA340" s="29">
        <v>0</v>
      </c>
      <c r="AB340" s="29">
        <v>0</v>
      </c>
      <c r="AC340" s="29">
        <v>0</v>
      </c>
      <c r="AD340" s="29">
        <v>0</v>
      </c>
      <c r="AE340" s="29">
        <v>600</v>
      </c>
      <c r="AF340" s="29">
        <v>0</v>
      </c>
      <c r="AG340" s="29">
        <v>0</v>
      </c>
      <c r="AH340" s="29">
        <v>0</v>
      </c>
      <c r="AI340" s="29">
        <v>0</v>
      </c>
      <c r="AJ340" s="29">
        <v>0</v>
      </c>
      <c r="AK340" s="29">
        <v>0</v>
      </c>
      <c r="AL340" s="29">
        <v>0</v>
      </c>
      <c r="AM340" s="29">
        <v>0</v>
      </c>
      <c r="AN340" s="29">
        <v>0</v>
      </c>
      <c r="AO340" s="29">
        <v>0</v>
      </c>
      <c r="AP340" s="29">
        <v>0</v>
      </c>
      <c r="AQ340" s="29">
        <v>0</v>
      </c>
      <c r="AR340" s="29">
        <v>0</v>
      </c>
      <c r="AS340" s="30">
        <v>100</v>
      </c>
      <c r="AT340" s="33">
        <v>0</v>
      </c>
      <c r="AU340" s="33">
        <v>100</v>
      </c>
      <c r="AV340" s="33">
        <v>0</v>
      </c>
      <c r="AW340" s="33">
        <v>0</v>
      </c>
      <c r="AX340" s="33">
        <v>0</v>
      </c>
      <c r="AY340" s="33">
        <v>0</v>
      </c>
      <c r="AZ340" s="173"/>
    </row>
    <row r="341" spans="1:52" ht="12.75" customHeight="1">
      <c r="A341" s="217">
        <v>340</v>
      </c>
      <c r="B341" s="47">
        <v>42418</v>
      </c>
      <c r="C341" s="47">
        <v>42418</v>
      </c>
      <c r="D341" s="32" t="s">
        <v>1282</v>
      </c>
      <c r="E341" s="28" t="s">
        <v>1250</v>
      </c>
      <c r="F341" s="28" t="s">
        <v>1282</v>
      </c>
      <c r="G341" s="53" t="s">
        <v>7140</v>
      </c>
      <c r="H341" s="245" t="str">
        <f>IF(G341&lt;&gt;"",LOOKUP(G341,Governorate,Data!$E$2:$E$19),"")</f>
        <v>IQ-G01</v>
      </c>
      <c r="I341" s="50" t="s">
        <v>7147</v>
      </c>
      <c r="J341" s="38" t="str">
        <f ca="1">IF(I341&lt;&gt;"",LOOKUP(I341,District2,Data!$P$2:$P$19),"")</f>
        <v>IQ-D002</v>
      </c>
      <c r="K341" s="58"/>
      <c r="L341" s="28" t="s">
        <v>7110</v>
      </c>
      <c r="M341" s="28" t="s">
        <v>7112</v>
      </c>
      <c r="N341" s="28" t="s">
        <v>7070</v>
      </c>
      <c r="O341" s="28" t="s">
        <v>1252</v>
      </c>
      <c r="P341" s="28" t="s">
        <v>7119</v>
      </c>
      <c r="Q341" s="29">
        <v>1050</v>
      </c>
      <c r="R341" s="218">
        <v>1050</v>
      </c>
      <c r="S341" s="218"/>
      <c r="T341" s="29"/>
      <c r="U341" s="29">
        <v>6300</v>
      </c>
      <c r="V341" s="29">
        <v>0</v>
      </c>
      <c r="W341" s="29">
        <v>0</v>
      </c>
      <c r="X341" s="29">
        <v>0</v>
      </c>
      <c r="Y341" s="29">
        <v>1050</v>
      </c>
      <c r="Z341" s="29">
        <v>0</v>
      </c>
      <c r="AA341" s="29">
        <v>0</v>
      </c>
      <c r="AB341" s="29">
        <v>0</v>
      </c>
      <c r="AC341" s="29">
        <v>0</v>
      </c>
      <c r="AD341" s="29">
        <v>0</v>
      </c>
      <c r="AE341" s="29">
        <v>6300</v>
      </c>
      <c r="AF341" s="29">
        <v>0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0</v>
      </c>
      <c r="AP341" s="29">
        <v>0</v>
      </c>
      <c r="AQ341" s="29">
        <v>0</v>
      </c>
      <c r="AR341" s="29">
        <v>0</v>
      </c>
      <c r="AS341" s="30">
        <v>1050</v>
      </c>
      <c r="AT341" s="33">
        <v>0</v>
      </c>
      <c r="AU341" s="33">
        <v>1050</v>
      </c>
      <c r="AV341" s="33">
        <v>0</v>
      </c>
      <c r="AW341" s="33">
        <v>0</v>
      </c>
      <c r="AX341" s="33">
        <v>0</v>
      </c>
      <c r="AY341" s="33">
        <v>0</v>
      </c>
      <c r="AZ341" s="173"/>
    </row>
    <row r="342" spans="1:52" ht="12.75" customHeight="1">
      <c r="A342" s="217">
        <v>341</v>
      </c>
      <c r="B342" s="47">
        <v>42418</v>
      </c>
      <c r="C342" s="47">
        <v>42418</v>
      </c>
      <c r="D342" s="32" t="s">
        <v>1312</v>
      </c>
      <c r="E342" s="28" t="s">
        <v>1250</v>
      </c>
      <c r="F342" s="28" t="s">
        <v>7265</v>
      </c>
      <c r="G342" s="49" t="s">
        <v>7127</v>
      </c>
      <c r="H342" s="245" t="str">
        <f>IF(G342&lt;&gt;"",LOOKUP(G342,Governorate,Data!$E$2:$E$19),"")</f>
        <v>IQ-G13</v>
      </c>
      <c r="I342" s="50" t="s">
        <v>7128</v>
      </c>
      <c r="J342" s="38" t="str">
        <f ca="1">IF(I342&lt;&gt;"",LOOKUP(I342,District2,Data!$P$2:$P$19),"")</f>
        <v>IQ-D076</v>
      </c>
      <c r="K342" s="58"/>
      <c r="L342" s="28" t="s">
        <v>7111</v>
      </c>
      <c r="M342" s="28" t="s">
        <v>7112</v>
      </c>
      <c r="N342" s="28" t="s">
        <v>7070</v>
      </c>
      <c r="O342" s="28" t="s">
        <v>1252</v>
      </c>
      <c r="P342" s="28" t="s">
        <v>7119</v>
      </c>
      <c r="Q342" s="29">
        <v>49</v>
      </c>
      <c r="R342" s="29">
        <v>49</v>
      </c>
      <c r="S342" s="218"/>
      <c r="T342" s="29"/>
      <c r="U342" s="29">
        <v>294</v>
      </c>
      <c r="V342" s="29">
        <v>0</v>
      </c>
      <c r="W342" s="29">
        <v>0</v>
      </c>
      <c r="X342" s="29">
        <v>49</v>
      </c>
      <c r="Y342" s="29">
        <v>49</v>
      </c>
      <c r="Z342" s="29">
        <v>147</v>
      </c>
      <c r="AA342" s="29">
        <v>0</v>
      </c>
      <c r="AB342" s="29">
        <v>0</v>
      </c>
      <c r="AC342" s="29">
        <v>0</v>
      </c>
      <c r="AD342" s="29">
        <v>0</v>
      </c>
      <c r="AE342" s="29">
        <v>0</v>
      </c>
      <c r="AF342" s="29">
        <v>0</v>
      </c>
      <c r="AG342" s="29">
        <v>49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49</v>
      </c>
      <c r="AN342" s="29">
        <v>0</v>
      </c>
      <c r="AO342" s="29">
        <v>0</v>
      </c>
      <c r="AP342" s="29">
        <v>0</v>
      </c>
      <c r="AQ342" s="29">
        <v>0</v>
      </c>
      <c r="AR342" s="29">
        <v>0</v>
      </c>
      <c r="AS342" s="30">
        <v>0</v>
      </c>
      <c r="AT342" s="33">
        <v>49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173"/>
    </row>
    <row r="343" spans="1:52" ht="12.75" customHeight="1">
      <c r="A343" s="217">
        <v>342</v>
      </c>
      <c r="B343" s="47">
        <v>42419</v>
      </c>
      <c r="C343" s="47">
        <v>42419</v>
      </c>
      <c r="D343" s="32" t="s">
        <v>1282</v>
      </c>
      <c r="E343" s="28" t="s">
        <v>1250</v>
      </c>
      <c r="F343" s="28" t="s">
        <v>1282</v>
      </c>
      <c r="G343" s="54" t="s">
        <v>7136</v>
      </c>
      <c r="H343" s="245" t="str">
        <f>IF(G343&lt;&gt;"",LOOKUP(G343,Governorate,Data!$E$2:$E$19),"")</f>
        <v>IQ-G08</v>
      </c>
      <c r="I343" s="61" t="s">
        <v>7137</v>
      </c>
      <c r="J343" s="38" t="str">
        <f ca="1">IF(I343&lt;&gt;"",LOOKUP(I343,District2,Data!$P$2:$P$19),"")</f>
        <v>IQ-D049</v>
      </c>
      <c r="K343" s="58"/>
      <c r="L343" s="28" t="s">
        <v>7110</v>
      </c>
      <c r="M343" s="28" t="s">
        <v>7112</v>
      </c>
      <c r="N343" s="28" t="s">
        <v>7070</v>
      </c>
      <c r="O343" s="28" t="s">
        <v>1252</v>
      </c>
      <c r="P343" s="28" t="s">
        <v>7119</v>
      </c>
      <c r="Q343" s="41">
        <v>375</v>
      </c>
      <c r="R343" s="218">
        <v>375</v>
      </c>
      <c r="S343" s="218"/>
      <c r="T343" s="29"/>
      <c r="U343" s="29">
        <v>2250</v>
      </c>
      <c r="V343" s="29">
        <v>0</v>
      </c>
      <c r="W343" s="29">
        <v>0</v>
      </c>
      <c r="X343" s="29">
        <v>0</v>
      </c>
      <c r="Y343" s="29">
        <v>375</v>
      </c>
      <c r="Z343" s="29">
        <v>0</v>
      </c>
      <c r="AA343" s="29">
        <v>0</v>
      </c>
      <c r="AB343" s="29">
        <v>0</v>
      </c>
      <c r="AC343" s="29">
        <v>0</v>
      </c>
      <c r="AD343" s="29">
        <v>0</v>
      </c>
      <c r="AE343" s="29">
        <v>2250</v>
      </c>
      <c r="AF343" s="29">
        <v>0</v>
      </c>
      <c r="AG343" s="29">
        <v>0</v>
      </c>
      <c r="AH343" s="29">
        <v>0</v>
      </c>
      <c r="AI343" s="29">
        <v>0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0</v>
      </c>
      <c r="AP343" s="29">
        <v>0</v>
      </c>
      <c r="AQ343" s="29">
        <v>0</v>
      </c>
      <c r="AR343" s="29">
        <v>0</v>
      </c>
      <c r="AS343" s="30">
        <v>375</v>
      </c>
      <c r="AT343" s="33">
        <v>0</v>
      </c>
      <c r="AU343" s="33">
        <v>375</v>
      </c>
      <c r="AV343" s="33">
        <v>0</v>
      </c>
      <c r="AW343" s="33">
        <v>0</v>
      </c>
      <c r="AX343" s="33">
        <v>0</v>
      </c>
      <c r="AY343" s="33">
        <v>0</v>
      </c>
      <c r="AZ343" s="173"/>
    </row>
    <row r="344" spans="1:52" ht="12.75" customHeight="1">
      <c r="A344" s="217">
        <v>343</v>
      </c>
      <c r="B344" s="47">
        <v>42419</v>
      </c>
      <c r="C344" s="47">
        <v>42419</v>
      </c>
      <c r="D344" s="32" t="s">
        <v>1282</v>
      </c>
      <c r="E344" s="28" t="s">
        <v>1250</v>
      </c>
      <c r="F344" s="28" t="s">
        <v>1282</v>
      </c>
      <c r="G344" s="54" t="s">
        <v>7133</v>
      </c>
      <c r="H344" s="245" t="str">
        <f>IF(G344&lt;&gt;"",LOOKUP(G344,Governorate,Data!$E$2:$E$19),"")</f>
        <v>IQ-G11</v>
      </c>
      <c r="I344" s="62" t="s">
        <v>7256</v>
      </c>
      <c r="J344" s="38" t="str">
        <f ca="1">IF(I344&lt;&gt;"",LOOKUP(I344,District2,Data!$P$2:$P$19),"")</f>
        <v>IQ-D064</v>
      </c>
      <c r="K344" s="58"/>
      <c r="L344" s="28" t="s">
        <v>7110</v>
      </c>
      <c r="M344" s="28" t="s">
        <v>7112</v>
      </c>
      <c r="N344" s="28" t="s">
        <v>7070</v>
      </c>
      <c r="O344" s="28" t="s">
        <v>1252</v>
      </c>
      <c r="P344" s="28" t="s">
        <v>7119</v>
      </c>
      <c r="Q344" s="41">
        <v>260</v>
      </c>
      <c r="R344" s="218">
        <v>260</v>
      </c>
      <c r="S344" s="218"/>
      <c r="T344" s="29"/>
      <c r="U344" s="29">
        <v>1560</v>
      </c>
      <c r="V344" s="29">
        <v>0</v>
      </c>
      <c r="W344" s="29">
        <v>0</v>
      </c>
      <c r="X344" s="29">
        <v>0</v>
      </c>
      <c r="Y344" s="29">
        <v>260</v>
      </c>
      <c r="Z344" s="29">
        <v>0</v>
      </c>
      <c r="AA344" s="29">
        <v>0</v>
      </c>
      <c r="AB344" s="29">
        <v>0</v>
      </c>
      <c r="AC344" s="29">
        <v>0</v>
      </c>
      <c r="AD344" s="29">
        <v>0</v>
      </c>
      <c r="AE344" s="29">
        <v>1560</v>
      </c>
      <c r="AF344" s="29">
        <v>0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0</v>
      </c>
      <c r="AP344" s="29">
        <v>0</v>
      </c>
      <c r="AQ344" s="29">
        <v>0</v>
      </c>
      <c r="AR344" s="29">
        <v>0</v>
      </c>
      <c r="AS344" s="30">
        <v>260</v>
      </c>
      <c r="AT344" s="33">
        <v>0</v>
      </c>
      <c r="AU344" s="33">
        <v>260</v>
      </c>
      <c r="AV344" s="33">
        <v>0</v>
      </c>
      <c r="AW344" s="33">
        <v>0</v>
      </c>
      <c r="AX344" s="33">
        <v>0</v>
      </c>
      <c r="AY344" s="33">
        <v>0</v>
      </c>
      <c r="AZ344" s="173"/>
    </row>
    <row r="345" spans="1:52" ht="12.75" customHeight="1">
      <c r="A345" s="217">
        <v>344</v>
      </c>
      <c r="B345" s="47">
        <v>42419</v>
      </c>
      <c r="C345" s="47">
        <v>42419</v>
      </c>
      <c r="D345" s="32" t="s">
        <v>1282</v>
      </c>
      <c r="E345" s="28" t="s">
        <v>1250</v>
      </c>
      <c r="F345" s="28" t="s">
        <v>1282</v>
      </c>
      <c r="G345" s="54" t="s">
        <v>7130</v>
      </c>
      <c r="H345" s="245" t="str">
        <f>IF(G345&lt;&gt;"",LOOKUP(G345,Governorate,Data!$E$2:$E$19),"")</f>
        <v>IQ-G05</v>
      </c>
      <c r="I345" s="61" t="s">
        <v>7131</v>
      </c>
      <c r="J345" s="38" t="str">
        <f ca="1">IF(I345&lt;&gt;"",LOOKUP(I345,District2,Data!$P$2:$P$19),"")</f>
        <v>IQ-D033</v>
      </c>
      <c r="K345" s="58"/>
      <c r="L345" s="28" t="s">
        <v>7110</v>
      </c>
      <c r="M345" s="28" t="s">
        <v>7112</v>
      </c>
      <c r="N345" s="28" t="s">
        <v>7070</v>
      </c>
      <c r="O345" s="28" t="s">
        <v>1252</v>
      </c>
      <c r="P345" s="28" t="s">
        <v>7119</v>
      </c>
      <c r="Q345" s="41">
        <v>150</v>
      </c>
      <c r="R345" s="218">
        <v>150</v>
      </c>
      <c r="S345" s="218"/>
      <c r="T345" s="29"/>
      <c r="U345" s="29">
        <v>900</v>
      </c>
      <c r="V345" s="29">
        <v>0</v>
      </c>
      <c r="W345" s="29">
        <v>0</v>
      </c>
      <c r="X345" s="29">
        <v>0</v>
      </c>
      <c r="Y345" s="29">
        <v>150</v>
      </c>
      <c r="Z345" s="29">
        <v>0</v>
      </c>
      <c r="AA345" s="29">
        <v>0</v>
      </c>
      <c r="AB345" s="29">
        <v>0</v>
      </c>
      <c r="AC345" s="29">
        <v>0</v>
      </c>
      <c r="AD345" s="29">
        <v>0</v>
      </c>
      <c r="AE345" s="29">
        <v>900</v>
      </c>
      <c r="AF345" s="29">
        <v>0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  <c r="AR345" s="29">
        <v>0</v>
      </c>
      <c r="AS345" s="30">
        <v>150</v>
      </c>
      <c r="AT345" s="33">
        <v>0</v>
      </c>
      <c r="AU345" s="33">
        <v>150</v>
      </c>
      <c r="AV345" s="33">
        <v>0</v>
      </c>
      <c r="AW345" s="33">
        <v>0</v>
      </c>
      <c r="AX345" s="33">
        <v>0</v>
      </c>
      <c r="AY345" s="33">
        <v>0</v>
      </c>
      <c r="AZ345" s="173"/>
    </row>
    <row r="346" spans="1:52" ht="12.75" customHeight="1">
      <c r="A346" s="217">
        <v>345</v>
      </c>
      <c r="B346" s="47">
        <v>42419</v>
      </c>
      <c r="C346" s="47">
        <v>42419</v>
      </c>
      <c r="D346" s="32" t="s">
        <v>1282</v>
      </c>
      <c r="E346" s="28" t="s">
        <v>1250</v>
      </c>
      <c r="F346" s="28" t="s">
        <v>1282</v>
      </c>
      <c r="G346" s="54" t="s">
        <v>7127</v>
      </c>
      <c r="H346" s="245" t="str">
        <f>IF(G346&lt;&gt;"",LOOKUP(G346,Governorate,Data!$E$2:$E$19),"")</f>
        <v>IQ-G13</v>
      </c>
      <c r="I346" s="61" t="s">
        <v>7128</v>
      </c>
      <c r="J346" s="38" t="str">
        <f ca="1">IF(I346&lt;&gt;"",LOOKUP(I346,District2,Data!$P$2:$P$19),"")</f>
        <v>IQ-D076</v>
      </c>
      <c r="K346" s="58"/>
      <c r="L346" s="28" t="s">
        <v>7110</v>
      </c>
      <c r="M346" s="28" t="s">
        <v>7112</v>
      </c>
      <c r="N346" s="28" t="s">
        <v>7070</v>
      </c>
      <c r="O346" s="28" t="s">
        <v>1252</v>
      </c>
      <c r="P346" s="28" t="s">
        <v>7119</v>
      </c>
      <c r="Q346" s="41">
        <v>300</v>
      </c>
      <c r="R346" s="218">
        <v>300</v>
      </c>
      <c r="S346" s="218"/>
      <c r="T346" s="29"/>
      <c r="U346" s="29">
        <v>1800</v>
      </c>
      <c r="V346" s="29">
        <v>0</v>
      </c>
      <c r="W346" s="29">
        <v>0</v>
      </c>
      <c r="X346" s="29">
        <v>0</v>
      </c>
      <c r="Y346" s="29">
        <v>300</v>
      </c>
      <c r="Z346" s="29">
        <v>1200</v>
      </c>
      <c r="AA346" s="29">
        <v>0</v>
      </c>
      <c r="AB346" s="29">
        <v>1800</v>
      </c>
      <c r="AC346" s="29">
        <v>0</v>
      </c>
      <c r="AD346" s="29">
        <v>0</v>
      </c>
      <c r="AE346" s="29">
        <v>1800</v>
      </c>
      <c r="AF346" s="29">
        <v>0</v>
      </c>
      <c r="AG346" s="29">
        <v>0</v>
      </c>
      <c r="AH346" s="29">
        <v>0</v>
      </c>
      <c r="AI346" s="29">
        <v>0</v>
      </c>
      <c r="AJ346" s="29">
        <v>0</v>
      </c>
      <c r="AK346" s="29">
        <v>0</v>
      </c>
      <c r="AL346" s="29">
        <v>0</v>
      </c>
      <c r="AM346" s="29">
        <v>0</v>
      </c>
      <c r="AN346" s="29">
        <v>0</v>
      </c>
      <c r="AO346" s="29">
        <v>0</v>
      </c>
      <c r="AP346" s="29">
        <v>0</v>
      </c>
      <c r="AQ346" s="29">
        <v>0</v>
      </c>
      <c r="AR346" s="29">
        <v>0</v>
      </c>
      <c r="AS346" s="30">
        <v>300</v>
      </c>
      <c r="AT346" s="33">
        <v>0</v>
      </c>
      <c r="AU346" s="33">
        <v>300</v>
      </c>
      <c r="AV346" s="33">
        <v>0</v>
      </c>
      <c r="AW346" s="33">
        <v>0</v>
      </c>
      <c r="AX346" s="33">
        <v>0</v>
      </c>
      <c r="AY346" s="33">
        <v>0</v>
      </c>
      <c r="AZ346" s="173"/>
    </row>
    <row r="347" spans="1:52" ht="12.75" customHeight="1">
      <c r="A347" s="217">
        <v>346</v>
      </c>
      <c r="B347" s="47">
        <v>42419</v>
      </c>
      <c r="C347" s="47">
        <v>42419</v>
      </c>
      <c r="D347" s="32" t="s">
        <v>1282</v>
      </c>
      <c r="E347" s="28" t="s">
        <v>1250</v>
      </c>
      <c r="F347" s="28" t="s">
        <v>1282</v>
      </c>
      <c r="G347" s="54" t="s">
        <v>7130</v>
      </c>
      <c r="H347" s="245" t="str">
        <f>IF(G347&lt;&gt;"",LOOKUP(G347,Governorate,Data!$E$2:$E$19),"")</f>
        <v>IQ-G05</v>
      </c>
      <c r="I347" s="61" t="s">
        <v>7131</v>
      </c>
      <c r="J347" s="38" t="str">
        <f ca="1">IF(I347&lt;&gt;"",LOOKUP(I347,District2,Data!$P$2:$P$19),"")</f>
        <v>IQ-D033</v>
      </c>
      <c r="K347" s="58"/>
      <c r="L347" s="28" t="s">
        <v>7110</v>
      </c>
      <c r="M347" s="28" t="s">
        <v>7112</v>
      </c>
      <c r="N347" s="28" t="s">
        <v>7070</v>
      </c>
      <c r="O347" s="28" t="s">
        <v>1252</v>
      </c>
      <c r="P347" s="28" t="s">
        <v>7119</v>
      </c>
      <c r="Q347" s="41">
        <v>100</v>
      </c>
      <c r="R347" s="218">
        <v>100</v>
      </c>
      <c r="S347" s="218"/>
      <c r="T347" s="29"/>
      <c r="U347" s="29">
        <v>600</v>
      </c>
      <c r="V347" s="29">
        <v>0</v>
      </c>
      <c r="W347" s="29">
        <v>0</v>
      </c>
      <c r="X347" s="29">
        <v>0</v>
      </c>
      <c r="Y347" s="29">
        <v>100</v>
      </c>
      <c r="Z347" s="29">
        <v>0</v>
      </c>
      <c r="AA347" s="29">
        <v>0</v>
      </c>
      <c r="AB347" s="29">
        <v>0</v>
      </c>
      <c r="AC347" s="29">
        <v>0</v>
      </c>
      <c r="AD347" s="29">
        <v>0</v>
      </c>
      <c r="AE347" s="29">
        <v>600</v>
      </c>
      <c r="AF347" s="29">
        <v>0</v>
      </c>
      <c r="AG347" s="29">
        <v>0</v>
      </c>
      <c r="AH347" s="29">
        <v>0</v>
      </c>
      <c r="AI347" s="29">
        <v>0</v>
      </c>
      <c r="AJ347" s="29">
        <v>0</v>
      </c>
      <c r="AK347" s="29">
        <v>0</v>
      </c>
      <c r="AL347" s="29">
        <v>0</v>
      </c>
      <c r="AM347" s="29">
        <v>0</v>
      </c>
      <c r="AN347" s="29">
        <v>0</v>
      </c>
      <c r="AO347" s="29">
        <v>0</v>
      </c>
      <c r="AP347" s="29">
        <v>0</v>
      </c>
      <c r="AQ347" s="29">
        <v>0</v>
      </c>
      <c r="AR347" s="29">
        <v>0</v>
      </c>
      <c r="AS347" s="30">
        <v>100</v>
      </c>
      <c r="AT347" s="33">
        <v>0</v>
      </c>
      <c r="AU347" s="33">
        <v>100</v>
      </c>
      <c r="AV347" s="33">
        <v>0</v>
      </c>
      <c r="AW347" s="33">
        <v>0</v>
      </c>
      <c r="AX347" s="33">
        <v>0</v>
      </c>
      <c r="AY347" s="33">
        <v>0</v>
      </c>
      <c r="AZ347" s="173"/>
    </row>
    <row r="348" spans="1:52" ht="12.75" customHeight="1">
      <c r="A348" s="217">
        <v>347</v>
      </c>
      <c r="B348" s="47">
        <v>42420</v>
      </c>
      <c r="C348" s="47">
        <v>42420</v>
      </c>
      <c r="D348" s="32" t="s">
        <v>1312</v>
      </c>
      <c r="E348" s="28" t="s">
        <v>1250</v>
      </c>
      <c r="F348" s="28" t="s">
        <v>7228</v>
      </c>
      <c r="G348" s="49" t="s">
        <v>7140</v>
      </c>
      <c r="H348" s="245" t="str">
        <f>IF(G348&lt;&gt;"",LOOKUP(G348,Governorate,Data!$E$2:$E$19),"")</f>
        <v>IQ-G01</v>
      </c>
      <c r="I348" s="50" t="s">
        <v>7147</v>
      </c>
      <c r="J348" s="38" t="str">
        <f ca="1">IF(I348&lt;&gt;"",LOOKUP(I348,District2,Data!$P$2:$P$19),"")</f>
        <v>IQ-D002</v>
      </c>
      <c r="K348" s="58"/>
      <c r="L348" s="28" t="s">
        <v>7111</v>
      </c>
      <c r="M348" s="28" t="s">
        <v>7112</v>
      </c>
      <c r="N348" s="28" t="s">
        <v>7070</v>
      </c>
      <c r="O348" s="28" t="s">
        <v>1252</v>
      </c>
      <c r="P348" s="28" t="s">
        <v>7119</v>
      </c>
      <c r="Q348" s="35">
        <v>150</v>
      </c>
      <c r="R348" s="35"/>
      <c r="S348" s="218"/>
      <c r="T348" s="29"/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29">
        <v>0</v>
      </c>
      <c r="AD348" s="29">
        <v>0</v>
      </c>
      <c r="AE348" s="29">
        <v>0</v>
      </c>
      <c r="AF348" s="29">
        <v>0</v>
      </c>
      <c r="AG348" s="29">
        <v>0</v>
      </c>
      <c r="AH348" s="29">
        <v>0</v>
      </c>
      <c r="AI348" s="29">
        <v>0</v>
      </c>
      <c r="AJ348" s="29">
        <v>0</v>
      </c>
      <c r="AK348" s="29">
        <v>0</v>
      </c>
      <c r="AL348" s="29">
        <v>0</v>
      </c>
      <c r="AM348" s="29">
        <v>150</v>
      </c>
      <c r="AN348" s="29">
        <v>0</v>
      </c>
      <c r="AO348" s="29">
        <v>0</v>
      </c>
      <c r="AP348" s="29">
        <v>0</v>
      </c>
      <c r="AQ348" s="29">
        <v>0</v>
      </c>
      <c r="AR348" s="29">
        <v>0</v>
      </c>
      <c r="AS348" s="30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173"/>
    </row>
    <row r="349" spans="1:52" ht="12.75" customHeight="1">
      <c r="A349" s="217">
        <v>348</v>
      </c>
      <c r="B349" s="47">
        <v>42421</v>
      </c>
      <c r="C349" s="47">
        <v>42421</v>
      </c>
      <c r="D349" s="32" t="s">
        <v>1312</v>
      </c>
      <c r="E349" s="28" t="s">
        <v>1250</v>
      </c>
      <c r="F349" s="28" t="s">
        <v>1300</v>
      </c>
      <c r="G349" s="49" t="s">
        <v>7136</v>
      </c>
      <c r="H349" s="245" t="str">
        <f>IF(G349&lt;&gt;"",LOOKUP(G349,Governorate,Data!$E$2:$E$19),"")</f>
        <v>IQ-G08</v>
      </c>
      <c r="I349" s="50" t="s">
        <v>7207</v>
      </c>
      <c r="J349" s="38" t="str">
        <f ca="1">IF(I349&lt;&gt;"",LOOKUP(I349,District2,Data!$P$2:$P$19),"")</f>
        <v>IQ-D053</v>
      </c>
      <c r="K349" s="58"/>
      <c r="L349" s="28" t="s">
        <v>7111</v>
      </c>
      <c r="M349" s="28" t="s">
        <v>7113</v>
      </c>
      <c r="N349" s="28" t="s">
        <v>7070</v>
      </c>
      <c r="O349" s="28" t="s">
        <v>1252</v>
      </c>
      <c r="P349" s="28" t="s">
        <v>7119</v>
      </c>
      <c r="Q349" s="29">
        <v>2</v>
      </c>
      <c r="R349" s="29">
        <v>2</v>
      </c>
      <c r="S349" s="218"/>
      <c r="T349" s="29"/>
      <c r="U349" s="29">
        <v>11</v>
      </c>
      <c r="V349" s="29">
        <v>0</v>
      </c>
      <c r="W349" s="29">
        <v>0</v>
      </c>
      <c r="X349" s="29">
        <v>0</v>
      </c>
      <c r="Y349" s="29">
        <v>2</v>
      </c>
      <c r="Z349" s="29">
        <v>11</v>
      </c>
      <c r="AA349" s="29">
        <v>0</v>
      </c>
      <c r="AB349" s="29">
        <v>0</v>
      </c>
      <c r="AC349" s="29">
        <v>0</v>
      </c>
      <c r="AD349" s="29">
        <v>0</v>
      </c>
      <c r="AE349" s="29">
        <v>0</v>
      </c>
      <c r="AF349" s="29">
        <v>0</v>
      </c>
      <c r="AG349" s="29">
        <v>2</v>
      </c>
      <c r="AH349" s="29">
        <v>0</v>
      </c>
      <c r="AI349" s="29">
        <v>0</v>
      </c>
      <c r="AJ349" s="29">
        <v>0</v>
      </c>
      <c r="AK349" s="29">
        <v>0</v>
      </c>
      <c r="AL349" s="29">
        <v>0</v>
      </c>
      <c r="AM349" s="29">
        <v>0</v>
      </c>
      <c r="AN349" s="29">
        <v>0</v>
      </c>
      <c r="AO349" s="29">
        <v>0</v>
      </c>
      <c r="AP349" s="29">
        <v>0</v>
      </c>
      <c r="AQ349" s="29">
        <v>0</v>
      </c>
      <c r="AR349" s="29">
        <v>0</v>
      </c>
      <c r="AS349" s="30">
        <v>0</v>
      </c>
      <c r="AT349" s="33">
        <v>2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173"/>
    </row>
    <row r="350" spans="1:52" ht="12.75" customHeight="1">
      <c r="A350" s="217">
        <v>349</v>
      </c>
      <c r="B350" s="47">
        <v>42421</v>
      </c>
      <c r="C350" s="47">
        <v>42421</v>
      </c>
      <c r="D350" s="32" t="s">
        <v>1312</v>
      </c>
      <c r="E350" s="28" t="s">
        <v>1250</v>
      </c>
      <c r="F350" s="28" t="s">
        <v>1300</v>
      </c>
      <c r="G350" s="49" t="s">
        <v>7136</v>
      </c>
      <c r="H350" s="245" t="str">
        <f>IF(G350&lt;&gt;"",LOOKUP(G350,Governorate,Data!$E$2:$E$19),"")</f>
        <v>IQ-G08</v>
      </c>
      <c r="I350" s="50" t="s">
        <v>7214</v>
      </c>
      <c r="J350" s="38" t="str">
        <f ca="1">IF(I350&lt;&gt;"",LOOKUP(I350,District2,Data!$P$2:$P$19),"")</f>
        <v>IQ-D053</v>
      </c>
      <c r="K350" s="58"/>
      <c r="L350" s="28" t="s">
        <v>7110</v>
      </c>
      <c r="M350" s="28" t="s">
        <v>7113</v>
      </c>
      <c r="N350" s="28" t="s">
        <v>7070</v>
      </c>
      <c r="O350" s="28" t="s">
        <v>1252</v>
      </c>
      <c r="P350" s="28" t="s">
        <v>7119</v>
      </c>
      <c r="Q350" s="29">
        <v>3</v>
      </c>
      <c r="R350" s="29">
        <v>3</v>
      </c>
      <c r="S350" s="218"/>
      <c r="T350" s="29"/>
      <c r="U350" s="29">
        <v>12</v>
      </c>
      <c r="V350" s="29">
        <v>0</v>
      </c>
      <c r="W350" s="29">
        <v>2</v>
      </c>
      <c r="X350" s="29">
        <v>0</v>
      </c>
      <c r="Y350" s="29">
        <v>3</v>
      </c>
      <c r="Z350" s="29">
        <v>12</v>
      </c>
      <c r="AA350" s="29">
        <v>0</v>
      </c>
      <c r="AB350" s="29">
        <v>0</v>
      </c>
      <c r="AC350" s="29">
        <v>0</v>
      </c>
      <c r="AD350" s="29">
        <v>0</v>
      </c>
      <c r="AE350" s="29">
        <v>0</v>
      </c>
      <c r="AF350" s="29">
        <v>0</v>
      </c>
      <c r="AG350" s="29">
        <v>3</v>
      </c>
      <c r="AH350" s="29">
        <v>0</v>
      </c>
      <c r="AI350" s="29">
        <v>0</v>
      </c>
      <c r="AJ350" s="29">
        <v>0</v>
      </c>
      <c r="AK350" s="29">
        <v>0</v>
      </c>
      <c r="AL350" s="29">
        <v>0</v>
      </c>
      <c r="AM350" s="29">
        <v>0</v>
      </c>
      <c r="AN350" s="29">
        <v>0</v>
      </c>
      <c r="AO350" s="29">
        <v>0</v>
      </c>
      <c r="AP350" s="29">
        <v>0</v>
      </c>
      <c r="AQ350" s="29">
        <v>0</v>
      </c>
      <c r="AR350" s="29">
        <v>0</v>
      </c>
      <c r="AS350" s="30">
        <v>0</v>
      </c>
      <c r="AT350" s="33">
        <v>3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173"/>
    </row>
    <row r="351" spans="1:52" ht="12.75" customHeight="1">
      <c r="A351" s="217">
        <v>350</v>
      </c>
      <c r="B351" s="47">
        <v>42422</v>
      </c>
      <c r="C351" s="47">
        <v>42422</v>
      </c>
      <c r="D351" s="32" t="s">
        <v>1312</v>
      </c>
      <c r="E351" s="28" t="s">
        <v>1250</v>
      </c>
      <c r="F351" s="28" t="s">
        <v>1300</v>
      </c>
      <c r="G351" s="49" t="s">
        <v>7136</v>
      </c>
      <c r="H351" s="245" t="str">
        <f>IF(G351&lt;&gt;"",LOOKUP(G351,Governorate,Data!$E$2:$E$19),"")</f>
        <v>IQ-G08</v>
      </c>
      <c r="I351" s="50" t="s">
        <v>7218</v>
      </c>
      <c r="J351" s="38" t="str">
        <f ca="1">IF(I351&lt;&gt;"",LOOKUP(I351,District2,Data!$P$2:$P$19),"")</f>
        <v>IQ-D050</v>
      </c>
      <c r="K351" s="58"/>
      <c r="L351" s="28" t="s">
        <v>7110</v>
      </c>
      <c r="M351" s="28" t="s">
        <v>7113</v>
      </c>
      <c r="N351" s="28" t="s">
        <v>7070</v>
      </c>
      <c r="O351" s="28" t="s">
        <v>1252</v>
      </c>
      <c r="P351" s="28" t="s">
        <v>7119</v>
      </c>
      <c r="Q351" s="35">
        <v>9</v>
      </c>
      <c r="R351" s="35"/>
      <c r="S351" s="218"/>
      <c r="T351" s="29"/>
      <c r="U351" s="29">
        <v>56</v>
      </c>
      <c r="V351" s="29">
        <v>0</v>
      </c>
      <c r="W351" s="29">
        <v>0</v>
      </c>
      <c r="X351" s="29">
        <v>0</v>
      </c>
      <c r="Y351" s="29">
        <v>0</v>
      </c>
      <c r="Z351" s="29">
        <v>56</v>
      </c>
      <c r="AA351" s="29">
        <v>0</v>
      </c>
      <c r="AB351" s="29">
        <v>0</v>
      </c>
      <c r="AC351" s="29">
        <v>0</v>
      </c>
      <c r="AD351" s="29">
        <v>0</v>
      </c>
      <c r="AE351" s="29">
        <v>0</v>
      </c>
      <c r="AF351" s="29">
        <v>0</v>
      </c>
      <c r="AG351" s="29">
        <v>0</v>
      </c>
      <c r="AH351" s="29">
        <v>0</v>
      </c>
      <c r="AI351" s="29">
        <v>0</v>
      </c>
      <c r="AJ351" s="29">
        <v>0</v>
      </c>
      <c r="AK351" s="29">
        <v>0</v>
      </c>
      <c r="AL351" s="29">
        <v>0</v>
      </c>
      <c r="AM351" s="29">
        <v>0</v>
      </c>
      <c r="AN351" s="29">
        <v>0</v>
      </c>
      <c r="AO351" s="29">
        <v>0</v>
      </c>
      <c r="AP351" s="29">
        <v>0</v>
      </c>
      <c r="AQ351" s="29">
        <v>0</v>
      </c>
      <c r="AR351" s="29">
        <v>0</v>
      </c>
      <c r="AS351" s="30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173"/>
    </row>
    <row r="352" spans="1:52" s="238" customFormat="1" ht="12.75" customHeight="1">
      <c r="A352" s="217">
        <v>351</v>
      </c>
      <c r="B352" s="47">
        <v>42423</v>
      </c>
      <c r="C352" s="47">
        <v>42423</v>
      </c>
      <c r="D352" s="32" t="s">
        <v>1282</v>
      </c>
      <c r="E352" s="28" t="s">
        <v>1250</v>
      </c>
      <c r="F352" s="28" t="s">
        <v>1282</v>
      </c>
      <c r="G352" s="54" t="s">
        <v>7129</v>
      </c>
      <c r="H352" s="245" t="str">
        <f>IF(G352&lt;&gt;"",LOOKUP(G352,Governorate,Data!$E$2:$E$19),"")</f>
        <v>IQ-G18</v>
      </c>
      <c r="I352" s="61" t="s">
        <v>7204</v>
      </c>
      <c r="J352" s="38" t="str">
        <f ca="1">IF(I352&lt;&gt;"",LOOKUP(I352,District2,Data!$P$2:$P$19),"")</f>
        <v>IQ-D108</v>
      </c>
      <c r="K352" s="58"/>
      <c r="L352" s="28" t="s">
        <v>7110</v>
      </c>
      <c r="M352" s="28" t="s">
        <v>7112</v>
      </c>
      <c r="N352" s="28" t="s">
        <v>7070</v>
      </c>
      <c r="O352" s="28" t="s">
        <v>1252</v>
      </c>
      <c r="P352" s="28" t="s">
        <v>7119</v>
      </c>
      <c r="Q352" s="41">
        <v>392</v>
      </c>
      <c r="R352" s="218">
        <v>392</v>
      </c>
      <c r="S352" s="218"/>
      <c r="T352" s="29"/>
      <c r="U352" s="29">
        <v>2352</v>
      </c>
      <c r="V352" s="29">
        <v>0</v>
      </c>
      <c r="W352" s="29">
        <v>0</v>
      </c>
      <c r="X352" s="29">
        <v>0</v>
      </c>
      <c r="Y352" s="29">
        <v>392</v>
      </c>
      <c r="Z352" s="29">
        <v>0</v>
      </c>
      <c r="AA352" s="29">
        <v>0</v>
      </c>
      <c r="AB352" s="29">
        <v>0</v>
      </c>
      <c r="AC352" s="29">
        <v>0</v>
      </c>
      <c r="AD352" s="29">
        <v>0</v>
      </c>
      <c r="AE352" s="29">
        <v>2352</v>
      </c>
      <c r="AF352" s="29">
        <v>0</v>
      </c>
      <c r="AG352" s="29">
        <v>0</v>
      </c>
      <c r="AH352" s="29">
        <v>0</v>
      </c>
      <c r="AI352" s="29">
        <v>0</v>
      </c>
      <c r="AJ352" s="29">
        <v>0</v>
      </c>
      <c r="AK352" s="29">
        <v>0</v>
      </c>
      <c r="AL352" s="29">
        <v>0</v>
      </c>
      <c r="AM352" s="29">
        <v>0</v>
      </c>
      <c r="AN352" s="29">
        <v>0</v>
      </c>
      <c r="AO352" s="29">
        <v>0</v>
      </c>
      <c r="AP352" s="29">
        <v>0</v>
      </c>
      <c r="AQ352" s="29">
        <v>0</v>
      </c>
      <c r="AR352" s="29">
        <v>0</v>
      </c>
      <c r="AS352" s="30">
        <v>392</v>
      </c>
      <c r="AT352" s="33">
        <v>0</v>
      </c>
      <c r="AU352" s="33">
        <v>392</v>
      </c>
      <c r="AV352" s="33">
        <v>0</v>
      </c>
      <c r="AW352" s="33">
        <v>0</v>
      </c>
      <c r="AX352" s="33">
        <v>0</v>
      </c>
      <c r="AY352" s="33">
        <v>0</v>
      </c>
      <c r="AZ352" s="173"/>
    </row>
    <row r="353" spans="1:52" s="238" customFormat="1" ht="12.75" customHeight="1">
      <c r="A353" s="217">
        <v>352</v>
      </c>
      <c r="B353" s="47">
        <v>42423</v>
      </c>
      <c r="C353" s="47">
        <v>42423</v>
      </c>
      <c r="D353" s="32" t="s">
        <v>1282</v>
      </c>
      <c r="E353" s="28" t="s">
        <v>1250</v>
      </c>
      <c r="F353" s="28" t="s">
        <v>1282</v>
      </c>
      <c r="G353" s="54" t="s">
        <v>7129</v>
      </c>
      <c r="H353" s="245" t="str">
        <f>IF(G353&lt;&gt;"",LOOKUP(G353,Governorate,Data!$E$2:$E$19),"")</f>
        <v>IQ-G18</v>
      </c>
      <c r="I353" s="61" t="s">
        <v>7204</v>
      </c>
      <c r="J353" s="38" t="str">
        <f ca="1">IF(I353&lt;&gt;"",LOOKUP(I353,District2,Data!$P$2:$P$19),"")</f>
        <v>IQ-D108</v>
      </c>
      <c r="K353" s="58"/>
      <c r="L353" s="28" t="s">
        <v>7110</v>
      </c>
      <c r="M353" s="28" t="s">
        <v>7112</v>
      </c>
      <c r="N353" s="28" t="s">
        <v>7070</v>
      </c>
      <c r="O353" s="28" t="s">
        <v>1252</v>
      </c>
      <c r="P353" s="28" t="s">
        <v>7119</v>
      </c>
      <c r="Q353" s="41">
        <v>400</v>
      </c>
      <c r="R353" s="218">
        <v>400</v>
      </c>
      <c r="S353" s="218"/>
      <c r="T353" s="29"/>
      <c r="U353" s="29">
        <v>2400</v>
      </c>
      <c r="V353" s="29">
        <v>0</v>
      </c>
      <c r="W353" s="29">
        <v>0</v>
      </c>
      <c r="X353" s="29">
        <v>0</v>
      </c>
      <c r="Y353" s="29">
        <v>400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2400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  <c r="AR353" s="29">
        <v>0</v>
      </c>
      <c r="AS353" s="30">
        <v>400</v>
      </c>
      <c r="AT353" s="33">
        <v>0</v>
      </c>
      <c r="AU353" s="33">
        <v>400</v>
      </c>
      <c r="AV353" s="33">
        <v>0</v>
      </c>
      <c r="AW353" s="33">
        <v>0</v>
      </c>
      <c r="AX353" s="33">
        <v>0</v>
      </c>
      <c r="AY353" s="33">
        <v>0</v>
      </c>
      <c r="AZ353" s="173"/>
    </row>
    <row r="354" spans="1:52" s="238" customFormat="1" ht="12.75" customHeight="1">
      <c r="A354" s="217">
        <v>353</v>
      </c>
      <c r="B354" s="47">
        <v>42423</v>
      </c>
      <c r="C354" s="47">
        <v>42423</v>
      </c>
      <c r="D354" s="32" t="s">
        <v>1282</v>
      </c>
      <c r="E354" s="28" t="s">
        <v>1250</v>
      </c>
      <c r="F354" s="28" t="s">
        <v>1282</v>
      </c>
      <c r="G354" s="54" t="s">
        <v>7135</v>
      </c>
      <c r="H354" s="245" t="str">
        <f>IF(G354&lt;&gt;"",LOOKUP(G354,Governorate,Data!$E$2:$E$19),"")</f>
        <v>IQ-G07</v>
      </c>
      <c r="I354" s="61" t="s">
        <v>7230</v>
      </c>
      <c r="J354" s="38" t="str">
        <f ca="1">IF(I354&lt;&gt;"",LOOKUP(I354,District2,Data!$P$2:$P$19),"")</f>
        <v>IQ-D041</v>
      </c>
      <c r="K354" s="58"/>
      <c r="L354" s="28" t="s">
        <v>7110</v>
      </c>
      <c r="M354" s="28" t="s">
        <v>7112</v>
      </c>
      <c r="N354" s="28" t="s">
        <v>7070</v>
      </c>
      <c r="O354" s="28" t="s">
        <v>1252</v>
      </c>
      <c r="P354" s="28" t="s">
        <v>7119</v>
      </c>
      <c r="Q354" s="41">
        <v>250</v>
      </c>
      <c r="R354" s="218">
        <v>250</v>
      </c>
      <c r="S354" s="218"/>
      <c r="T354" s="29"/>
      <c r="U354" s="29">
        <v>1500</v>
      </c>
      <c r="V354" s="29">
        <v>0</v>
      </c>
      <c r="W354" s="29">
        <v>0</v>
      </c>
      <c r="X354" s="29">
        <v>0</v>
      </c>
      <c r="Y354" s="29">
        <v>250</v>
      </c>
      <c r="Z354" s="29">
        <v>0</v>
      </c>
      <c r="AA354" s="29">
        <v>0</v>
      </c>
      <c r="AB354" s="29">
        <v>0</v>
      </c>
      <c r="AC354" s="29">
        <v>0</v>
      </c>
      <c r="AD354" s="29">
        <v>0</v>
      </c>
      <c r="AE354" s="29">
        <v>1500</v>
      </c>
      <c r="AF354" s="29">
        <v>0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0</v>
      </c>
      <c r="AM354" s="29">
        <v>0</v>
      </c>
      <c r="AN354" s="29">
        <v>0</v>
      </c>
      <c r="AO354" s="29">
        <v>0</v>
      </c>
      <c r="AP354" s="29">
        <v>0</v>
      </c>
      <c r="AQ354" s="29">
        <v>0</v>
      </c>
      <c r="AR354" s="29">
        <v>0</v>
      </c>
      <c r="AS354" s="30">
        <v>250</v>
      </c>
      <c r="AT354" s="33">
        <v>0</v>
      </c>
      <c r="AU354" s="33">
        <v>250</v>
      </c>
      <c r="AV354" s="33">
        <v>0</v>
      </c>
      <c r="AW354" s="33">
        <v>0</v>
      </c>
      <c r="AX354" s="33">
        <v>0</v>
      </c>
      <c r="AY354" s="33">
        <v>0</v>
      </c>
      <c r="AZ354" s="173"/>
    </row>
    <row r="355" spans="1:52" s="238" customFormat="1" ht="12.75" customHeight="1">
      <c r="A355" s="217">
        <v>354</v>
      </c>
      <c r="B355" s="47">
        <v>42423</v>
      </c>
      <c r="C355" s="47">
        <v>42423</v>
      </c>
      <c r="D355" s="32" t="s">
        <v>1282</v>
      </c>
      <c r="E355" s="28" t="s">
        <v>1250</v>
      </c>
      <c r="F355" s="28" t="s">
        <v>1282</v>
      </c>
      <c r="G355" s="54" t="s">
        <v>7148</v>
      </c>
      <c r="H355" s="245" t="str">
        <f>IF(G355&lt;&gt;"",LOOKUP(G355,Governorate,Data!$E$2:$E$19),"")</f>
        <v>IQ-G10</v>
      </c>
      <c r="I355" s="61" t="s">
        <v>7257</v>
      </c>
      <c r="J355" s="38" t="str">
        <f ca="1">IF(I355&lt;&gt;"",LOOKUP(I355,District2,Data!$P$2:$P$19),"")</f>
        <v>IQ-D058</v>
      </c>
      <c r="K355" s="58"/>
      <c r="L355" s="28" t="s">
        <v>7110</v>
      </c>
      <c r="M355" s="28" t="s">
        <v>7112</v>
      </c>
      <c r="N355" s="28" t="s">
        <v>7070</v>
      </c>
      <c r="O355" s="28" t="s">
        <v>1252</v>
      </c>
      <c r="P355" s="28" t="s">
        <v>7119</v>
      </c>
      <c r="Q355" s="41">
        <v>200</v>
      </c>
      <c r="R355" s="218">
        <v>200</v>
      </c>
      <c r="S355" s="218"/>
      <c r="T355" s="29"/>
      <c r="U355" s="29">
        <v>1200</v>
      </c>
      <c r="V355" s="29">
        <v>0</v>
      </c>
      <c r="W355" s="29">
        <v>0</v>
      </c>
      <c r="X355" s="29">
        <v>0</v>
      </c>
      <c r="Y355" s="29">
        <v>200</v>
      </c>
      <c r="Z355" s="29">
        <v>0</v>
      </c>
      <c r="AA355" s="29">
        <v>0</v>
      </c>
      <c r="AB355" s="29">
        <v>0</v>
      </c>
      <c r="AC355" s="29">
        <v>0</v>
      </c>
      <c r="AD355" s="29">
        <v>0</v>
      </c>
      <c r="AE355" s="29">
        <v>1200</v>
      </c>
      <c r="AF355" s="29">
        <v>0</v>
      </c>
      <c r="AG355" s="29">
        <v>0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0</v>
      </c>
      <c r="AN355" s="29">
        <v>0</v>
      </c>
      <c r="AO355" s="29">
        <v>0</v>
      </c>
      <c r="AP355" s="29">
        <v>0</v>
      </c>
      <c r="AQ355" s="29">
        <v>0</v>
      </c>
      <c r="AR355" s="29">
        <v>0</v>
      </c>
      <c r="AS355" s="30">
        <v>200</v>
      </c>
      <c r="AT355" s="33">
        <v>0</v>
      </c>
      <c r="AU355" s="33">
        <v>200</v>
      </c>
      <c r="AV355" s="33">
        <v>0</v>
      </c>
      <c r="AW355" s="33">
        <v>0</v>
      </c>
      <c r="AX355" s="33">
        <v>0</v>
      </c>
      <c r="AY355" s="33">
        <v>0</v>
      </c>
      <c r="AZ355" s="173"/>
    </row>
    <row r="356" spans="1:52" s="238" customFormat="1" ht="12.75" customHeight="1">
      <c r="A356" s="217">
        <v>355</v>
      </c>
      <c r="B356" s="47">
        <v>42423</v>
      </c>
      <c r="C356" s="47">
        <v>42423</v>
      </c>
      <c r="D356" s="32" t="s">
        <v>1282</v>
      </c>
      <c r="E356" s="28" t="s">
        <v>1250</v>
      </c>
      <c r="F356" s="28" t="s">
        <v>1282</v>
      </c>
      <c r="G356" s="54" t="s">
        <v>7150</v>
      </c>
      <c r="H356" s="245" t="str">
        <f>IF(G356&lt;&gt;"",LOOKUP(G356,Governorate,Data!$E$2:$E$19),"")</f>
        <v>IQ-G17</v>
      </c>
      <c r="I356" s="61" t="s">
        <v>7217</v>
      </c>
      <c r="J356" s="38" t="str">
        <f ca="1">IF(I356&lt;&gt;"",LOOKUP(I356,District2,Data!$P$2:$P$19),"")</f>
        <v>IQ-D098</v>
      </c>
      <c r="K356" s="58"/>
      <c r="L356" s="28" t="s">
        <v>7110</v>
      </c>
      <c r="M356" s="28" t="s">
        <v>7112</v>
      </c>
      <c r="N356" s="28" t="s">
        <v>7070</v>
      </c>
      <c r="O356" s="28" t="s">
        <v>1252</v>
      </c>
      <c r="P356" s="28" t="s">
        <v>7119</v>
      </c>
      <c r="Q356" s="41">
        <v>150</v>
      </c>
      <c r="R356" s="218">
        <v>150</v>
      </c>
      <c r="S356" s="218"/>
      <c r="T356" s="29"/>
      <c r="U356" s="29">
        <v>900</v>
      </c>
      <c r="V356" s="29">
        <v>0</v>
      </c>
      <c r="W356" s="29">
        <v>0</v>
      </c>
      <c r="X356" s="29">
        <v>0</v>
      </c>
      <c r="Y356" s="29">
        <v>150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900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  <c r="AR356" s="29">
        <v>0</v>
      </c>
      <c r="AS356" s="30">
        <v>150</v>
      </c>
      <c r="AT356" s="33">
        <v>0</v>
      </c>
      <c r="AU356" s="33">
        <v>150</v>
      </c>
      <c r="AV356" s="33">
        <v>0</v>
      </c>
      <c r="AW356" s="33">
        <v>0</v>
      </c>
      <c r="AX356" s="33">
        <v>0</v>
      </c>
      <c r="AY356" s="33">
        <v>0</v>
      </c>
      <c r="AZ356" s="173"/>
    </row>
    <row r="357" spans="1:52" s="238" customFormat="1" ht="12.75" customHeight="1">
      <c r="A357" s="217">
        <v>356</v>
      </c>
      <c r="B357" s="47">
        <v>42423</v>
      </c>
      <c r="C357" s="47">
        <v>42423</v>
      </c>
      <c r="D357" s="32" t="s">
        <v>1312</v>
      </c>
      <c r="E357" s="28" t="s">
        <v>1250</v>
      </c>
      <c r="F357" s="28" t="s">
        <v>7265</v>
      </c>
      <c r="G357" s="49" t="s">
        <v>7127</v>
      </c>
      <c r="H357" s="245" t="str">
        <f>IF(G357&lt;&gt;"",LOOKUP(G357,Governorate,Data!$E$2:$E$19),"")</f>
        <v>IQ-G13</v>
      </c>
      <c r="I357" s="50" t="s">
        <v>7128</v>
      </c>
      <c r="J357" s="38" t="str">
        <f ca="1">IF(I357&lt;&gt;"",LOOKUP(I357,District2,Data!$P$2:$P$19),"")</f>
        <v>IQ-D076</v>
      </c>
      <c r="K357" s="58"/>
      <c r="L357" s="28" t="s">
        <v>7111</v>
      </c>
      <c r="M357" s="28" t="s">
        <v>7112</v>
      </c>
      <c r="N357" s="28" t="s">
        <v>7070</v>
      </c>
      <c r="O357" s="28" t="s">
        <v>1252</v>
      </c>
      <c r="P357" s="28" t="s">
        <v>7119</v>
      </c>
      <c r="Q357" s="29">
        <v>60</v>
      </c>
      <c r="R357" s="29">
        <v>60</v>
      </c>
      <c r="S357" s="218"/>
      <c r="T357" s="29"/>
      <c r="U357" s="29">
        <v>360</v>
      </c>
      <c r="V357" s="29">
        <v>0</v>
      </c>
      <c r="W357" s="29">
        <v>0</v>
      </c>
      <c r="X357" s="29">
        <v>60</v>
      </c>
      <c r="Y357" s="29">
        <v>60</v>
      </c>
      <c r="Z357" s="29">
        <v>180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60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60</v>
      </c>
      <c r="AN357" s="29">
        <v>0</v>
      </c>
      <c r="AO357" s="29">
        <v>0</v>
      </c>
      <c r="AP357" s="29">
        <v>0</v>
      </c>
      <c r="AQ357" s="29">
        <v>0</v>
      </c>
      <c r="AR357" s="29">
        <v>0</v>
      </c>
      <c r="AS357" s="30">
        <v>0</v>
      </c>
      <c r="AT357" s="33">
        <v>60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173"/>
    </row>
    <row r="358" spans="1:52" s="238" customFormat="1" ht="12.75" customHeight="1">
      <c r="A358" s="217">
        <v>357</v>
      </c>
      <c r="B358" s="47">
        <v>42424</v>
      </c>
      <c r="C358" s="47">
        <v>42424</v>
      </c>
      <c r="D358" s="32" t="s">
        <v>1312</v>
      </c>
      <c r="E358" s="28" t="s">
        <v>1250</v>
      </c>
      <c r="F358" s="28" t="s">
        <v>1300</v>
      </c>
      <c r="G358" s="49" t="s">
        <v>7136</v>
      </c>
      <c r="H358" s="245" t="str">
        <f>IF(G358&lt;&gt;"",LOOKUP(G358,Governorate,Data!$E$2:$E$19),"")</f>
        <v>IQ-G08</v>
      </c>
      <c r="I358" s="50" t="s">
        <v>7218</v>
      </c>
      <c r="J358" s="38" t="str">
        <f ca="1">IF(I358&lt;&gt;"",LOOKUP(I358,District2,Data!$P$2:$P$19),"")</f>
        <v>IQ-D050</v>
      </c>
      <c r="K358" s="58"/>
      <c r="L358" s="28" t="s">
        <v>7110</v>
      </c>
      <c r="M358" s="28" t="s">
        <v>7113</v>
      </c>
      <c r="N358" s="28" t="s">
        <v>7070</v>
      </c>
      <c r="O358" s="28" t="s">
        <v>1252</v>
      </c>
      <c r="P358" s="28" t="s">
        <v>7119</v>
      </c>
      <c r="Q358" s="35">
        <v>40</v>
      </c>
      <c r="R358" s="35"/>
      <c r="S358" s="218"/>
      <c r="T358" s="29"/>
      <c r="U358" s="29">
        <v>0</v>
      </c>
      <c r="V358" s="29">
        <v>0</v>
      </c>
      <c r="W358" s="29">
        <v>0</v>
      </c>
      <c r="X358" s="29">
        <v>0</v>
      </c>
      <c r="Y358" s="29">
        <v>40</v>
      </c>
      <c r="Z358" s="29">
        <v>0</v>
      </c>
      <c r="AA358" s="29">
        <v>0</v>
      </c>
      <c r="AB358" s="29">
        <v>0</v>
      </c>
      <c r="AC358" s="29">
        <v>0</v>
      </c>
      <c r="AD358" s="29">
        <v>0</v>
      </c>
      <c r="AE358" s="29">
        <v>0</v>
      </c>
      <c r="AF358" s="29">
        <v>0</v>
      </c>
      <c r="AG358" s="29">
        <v>40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  <c r="AR358" s="29">
        <v>0</v>
      </c>
      <c r="AS358" s="30">
        <v>0</v>
      </c>
      <c r="AT358" s="33">
        <v>40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173"/>
    </row>
    <row r="359" spans="1:52" s="238" customFormat="1" ht="12.75" customHeight="1">
      <c r="A359" s="217">
        <v>358</v>
      </c>
      <c r="B359" s="27">
        <v>42424</v>
      </c>
      <c r="C359" s="27">
        <v>42424</v>
      </c>
      <c r="D359" s="32" t="s">
        <v>1259</v>
      </c>
      <c r="E359" s="28" t="s">
        <v>1249</v>
      </c>
      <c r="F359" s="28" t="s">
        <v>1259</v>
      </c>
      <c r="G359" s="28" t="s">
        <v>7148</v>
      </c>
      <c r="H359" s="245" t="str">
        <f>IF(G359&lt;&gt;"",LOOKUP(G359,Governorate,Data!$E$2:$E$19),"")</f>
        <v>IQ-G10</v>
      </c>
      <c r="I359" s="98" t="s">
        <v>7239</v>
      </c>
      <c r="J359" s="38" t="str">
        <f ca="1">IF(I359&lt;&gt;"",LOOKUP(I359,District2,Data!$P$2:$P$19),"")</f>
        <v>IQ-D060</v>
      </c>
      <c r="K359" s="58" t="s">
        <v>7641</v>
      </c>
      <c r="L359" s="28" t="s">
        <v>7110</v>
      </c>
      <c r="M359" s="157" t="s">
        <v>7361</v>
      </c>
      <c r="N359" s="28" t="s">
        <v>1255</v>
      </c>
      <c r="O359" s="28" t="s">
        <v>1252</v>
      </c>
      <c r="P359" s="28" t="s">
        <v>7119</v>
      </c>
      <c r="Q359" s="35">
        <v>216</v>
      </c>
      <c r="R359" s="35"/>
      <c r="S359" s="29"/>
      <c r="T359" s="29"/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0</v>
      </c>
      <c r="AD359" s="29">
        <v>0</v>
      </c>
      <c r="AE359" s="29">
        <v>0</v>
      </c>
      <c r="AF359" s="29">
        <v>0</v>
      </c>
      <c r="AG359" s="29">
        <v>0</v>
      </c>
      <c r="AH359" s="29">
        <v>0</v>
      </c>
      <c r="AI359" s="29">
        <v>229</v>
      </c>
      <c r="AJ359" s="29">
        <v>0</v>
      </c>
      <c r="AK359" s="29">
        <v>0</v>
      </c>
      <c r="AL359" s="29">
        <v>0</v>
      </c>
      <c r="AM359" s="29">
        <v>0</v>
      </c>
      <c r="AN359" s="29">
        <v>0</v>
      </c>
      <c r="AO359" s="29">
        <v>0</v>
      </c>
      <c r="AP359" s="29">
        <v>0</v>
      </c>
      <c r="AQ359" s="29">
        <v>0</v>
      </c>
      <c r="AR359" s="29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30">
        <v>0</v>
      </c>
      <c r="AY359" s="30">
        <v>0</v>
      </c>
      <c r="AZ359" s="171"/>
    </row>
    <row r="360" spans="1:52" s="238" customFormat="1" ht="12.75" customHeight="1">
      <c r="A360" s="217">
        <v>359</v>
      </c>
      <c r="B360" s="47">
        <v>42425</v>
      </c>
      <c r="C360" s="47">
        <v>42425</v>
      </c>
      <c r="D360" s="32" t="s">
        <v>1282</v>
      </c>
      <c r="E360" s="28" t="s">
        <v>1250</v>
      </c>
      <c r="F360" s="28" t="s">
        <v>1282</v>
      </c>
      <c r="G360" s="49" t="s">
        <v>7140</v>
      </c>
      <c r="H360" s="245" t="str">
        <f>IF(G360&lt;&gt;"",LOOKUP(G360,Governorate,Data!$E$2:$E$19),"")</f>
        <v>IQ-G01</v>
      </c>
      <c r="I360" s="50" t="s">
        <v>7147</v>
      </c>
      <c r="J360" s="38" t="str">
        <f ca="1">IF(I360&lt;&gt;"",LOOKUP(I360,District2,Data!$P$2:$P$19),"")</f>
        <v>IQ-D002</v>
      </c>
      <c r="K360" s="58"/>
      <c r="L360" s="28" t="s">
        <v>7110</v>
      </c>
      <c r="M360" s="28" t="s">
        <v>7112</v>
      </c>
      <c r="N360" s="28" t="s">
        <v>7070</v>
      </c>
      <c r="O360" s="28" t="s">
        <v>1252</v>
      </c>
      <c r="P360" s="28" t="s">
        <v>7119</v>
      </c>
      <c r="Q360" s="29">
        <v>1500</v>
      </c>
      <c r="R360" s="218">
        <v>1500</v>
      </c>
      <c r="S360" s="218"/>
      <c r="T360" s="29"/>
      <c r="U360" s="29">
        <v>9000</v>
      </c>
      <c r="V360" s="29">
        <v>0</v>
      </c>
      <c r="W360" s="29">
        <v>0</v>
      </c>
      <c r="X360" s="29">
        <v>0</v>
      </c>
      <c r="Y360" s="29">
        <v>1500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9000</v>
      </c>
      <c r="AF360" s="29">
        <v>0</v>
      </c>
      <c r="AG360" s="29">
        <v>0</v>
      </c>
      <c r="AH360" s="29">
        <v>0</v>
      </c>
      <c r="AI360" s="29">
        <v>0</v>
      </c>
      <c r="AJ360" s="29">
        <v>0</v>
      </c>
      <c r="AK360" s="29">
        <v>0</v>
      </c>
      <c r="AL360" s="29">
        <v>0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  <c r="AR360" s="29">
        <v>0</v>
      </c>
      <c r="AS360" s="30">
        <v>1500</v>
      </c>
      <c r="AT360" s="33">
        <v>0</v>
      </c>
      <c r="AU360" s="33">
        <v>1500</v>
      </c>
      <c r="AV360" s="33">
        <v>0</v>
      </c>
      <c r="AW360" s="33">
        <v>0</v>
      </c>
      <c r="AX360" s="33">
        <v>0</v>
      </c>
      <c r="AY360" s="33">
        <v>0</v>
      </c>
      <c r="AZ360" s="173"/>
    </row>
    <row r="361" spans="1:52" s="238" customFormat="1" ht="12.75" customHeight="1">
      <c r="A361" s="217">
        <v>360</v>
      </c>
      <c r="B361" s="47">
        <v>42425</v>
      </c>
      <c r="C361" s="47">
        <v>42425</v>
      </c>
      <c r="D361" s="32" t="s">
        <v>1282</v>
      </c>
      <c r="E361" s="28" t="s">
        <v>1250</v>
      </c>
      <c r="F361" s="28" t="s">
        <v>1282</v>
      </c>
      <c r="G361" s="49" t="s">
        <v>7140</v>
      </c>
      <c r="H361" s="245" t="str">
        <f>IF(G361&lt;&gt;"",LOOKUP(G361,Governorate,Data!$E$2:$E$19),"")</f>
        <v>IQ-G01</v>
      </c>
      <c r="I361" s="50" t="s">
        <v>7147</v>
      </c>
      <c r="J361" s="38" t="str">
        <f ca="1">IF(I361&lt;&gt;"",LOOKUP(I361,District2,Data!$P$2:$P$19),"")</f>
        <v>IQ-D002</v>
      </c>
      <c r="K361" s="58"/>
      <c r="L361" s="28" t="s">
        <v>7110</v>
      </c>
      <c r="M361" s="28" t="s">
        <v>7112</v>
      </c>
      <c r="N361" s="28" t="s">
        <v>7070</v>
      </c>
      <c r="O361" s="28" t="s">
        <v>1252</v>
      </c>
      <c r="P361" s="28" t="s">
        <v>7119</v>
      </c>
      <c r="Q361" s="29">
        <v>1000</v>
      </c>
      <c r="R361" s="218">
        <v>1000</v>
      </c>
      <c r="S361" s="218"/>
      <c r="T361" s="29"/>
      <c r="U361" s="29">
        <v>6000</v>
      </c>
      <c r="V361" s="29">
        <v>0</v>
      </c>
      <c r="W361" s="29">
        <v>0</v>
      </c>
      <c r="X361" s="29">
        <v>0</v>
      </c>
      <c r="Y361" s="29">
        <v>1000</v>
      </c>
      <c r="Z361" s="29">
        <v>0</v>
      </c>
      <c r="AA361" s="29">
        <v>0</v>
      </c>
      <c r="AB361" s="29">
        <v>0</v>
      </c>
      <c r="AC361" s="29">
        <v>0</v>
      </c>
      <c r="AD361" s="29">
        <v>0</v>
      </c>
      <c r="AE361" s="29">
        <v>6000</v>
      </c>
      <c r="AF361" s="29">
        <v>0</v>
      </c>
      <c r="AG361" s="29">
        <v>0</v>
      </c>
      <c r="AH361" s="29">
        <v>0</v>
      </c>
      <c r="AI361" s="29">
        <v>0</v>
      </c>
      <c r="AJ361" s="29">
        <v>0</v>
      </c>
      <c r="AK361" s="29">
        <v>0</v>
      </c>
      <c r="AL361" s="29">
        <v>0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  <c r="AR361" s="29">
        <v>0</v>
      </c>
      <c r="AS361" s="30">
        <v>1000</v>
      </c>
      <c r="AT361" s="33">
        <v>0</v>
      </c>
      <c r="AU361" s="33">
        <v>1000</v>
      </c>
      <c r="AV361" s="33">
        <v>0</v>
      </c>
      <c r="AW361" s="33">
        <v>0</v>
      </c>
      <c r="AX361" s="33">
        <v>0</v>
      </c>
      <c r="AY361" s="33">
        <v>0</v>
      </c>
      <c r="AZ361" s="173"/>
    </row>
    <row r="362" spans="1:52" s="238" customFormat="1" ht="12.75" customHeight="1">
      <c r="A362" s="217">
        <v>361</v>
      </c>
      <c r="B362" s="47">
        <v>42425</v>
      </c>
      <c r="C362" s="47">
        <v>42425</v>
      </c>
      <c r="D362" s="32" t="s">
        <v>1312</v>
      </c>
      <c r="E362" s="28" t="s">
        <v>1250</v>
      </c>
      <c r="F362" s="28" t="s">
        <v>1286</v>
      </c>
      <c r="G362" s="49" t="s">
        <v>7140</v>
      </c>
      <c r="H362" s="245" t="str">
        <f>IF(G362&lt;&gt;"",LOOKUP(G362,Governorate,Data!$E$2:$E$19),"")</f>
        <v>IQ-G01</v>
      </c>
      <c r="I362" s="50" t="s">
        <v>7147</v>
      </c>
      <c r="J362" s="38" t="str">
        <f ca="1">IF(I362&lt;&gt;"",LOOKUP(I362,District2,Data!$P$2:$P$19),"")</f>
        <v>IQ-D002</v>
      </c>
      <c r="K362" s="58"/>
      <c r="L362" s="28" t="s">
        <v>7111</v>
      </c>
      <c r="M362" s="28" t="s">
        <v>7112</v>
      </c>
      <c r="N362" s="28" t="s">
        <v>7070</v>
      </c>
      <c r="O362" s="28" t="s">
        <v>1252</v>
      </c>
      <c r="P362" s="28" t="s">
        <v>7119</v>
      </c>
      <c r="Q362" s="35">
        <v>500</v>
      </c>
      <c r="R362" s="35"/>
      <c r="S362" s="218"/>
      <c r="T362" s="29"/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  <c r="AC362" s="29">
        <v>0</v>
      </c>
      <c r="AD362" s="29">
        <v>0</v>
      </c>
      <c r="AE362" s="29">
        <v>0</v>
      </c>
      <c r="AF362" s="29">
        <v>0</v>
      </c>
      <c r="AG362" s="29">
        <v>0</v>
      </c>
      <c r="AH362" s="29">
        <v>0</v>
      </c>
      <c r="AI362" s="29">
        <v>0</v>
      </c>
      <c r="AJ362" s="29">
        <v>0</v>
      </c>
      <c r="AK362" s="29">
        <v>0</v>
      </c>
      <c r="AL362" s="29">
        <v>0</v>
      </c>
      <c r="AM362" s="29">
        <v>500</v>
      </c>
      <c r="AN362" s="29">
        <v>0</v>
      </c>
      <c r="AO362" s="29">
        <v>0</v>
      </c>
      <c r="AP362" s="29">
        <v>0</v>
      </c>
      <c r="AQ362" s="29">
        <v>0</v>
      </c>
      <c r="AR362" s="29">
        <v>0</v>
      </c>
      <c r="AS362" s="30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173"/>
    </row>
    <row r="363" spans="1:52" s="238" customFormat="1" ht="12.75" customHeight="1">
      <c r="A363" s="217">
        <v>362</v>
      </c>
      <c r="B363" s="47">
        <v>42425</v>
      </c>
      <c r="C363" s="47">
        <v>42425</v>
      </c>
      <c r="D363" s="32" t="s">
        <v>1312</v>
      </c>
      <c r="E363" s="28" t="s">
        <v>1250</v>
      </c>
      <c r="F363" s="28" t="s">
        <v>1286</v>
      </c>
      <c r="G363" s="49" t="s">
        <v>7140</v>
      </c>
      <c r="H363" s="245" t="str">
        <f>IF(G363&lt;&gt;"",LOOKUP(G363,Governorate,Data!$E$2:$E$19),"")</f>
        <v>IQ-G01</v>
      </c>
      <c r="I363" s="50" t="s">
        <v>7147</v>
      </c>
      <c r="J363" s="38" t="str">
        <f ca="1">IF(I363&lt;&gt;"",LOOKUP(I363,District2,Data!$P$2:$P$19),"")</f>
        <v>IQ-D002</v>
      </c>
      <c r="K363" s="58"/>
      <c r="L363" s="28" t="s">
        <v>7111</v>
      </c>
      <c r="M363" s="28" t="s">
        <v>7112</v>
      </c>
      <c r="N363" s="28" t="s">
        <v>7070</v>
      </c>
      <c r="O363" s="28" t="s">
        <v>1252</v>
      </c>
      <c r="P363" s="28" t="s">
        <v>7119</v>
      </c>
      <c r="Q363" s="35">
        <v>224</v>
      </c>
      <c r="R363" s="35"/>
      <c r="S363" s="218"/>
      <c r="T363" s="29"/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v>0</v>
      </c>
      <c r="AD363" s="29">
        <v>0</v>
      </c>
      <c r="AE363" s="29">
        <v>0</v>
      </c>
      <c r="AF363" s="29">
        <v>0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224</v>
      </c>
      <c r="AN363" s="29">
        <v>0</v>
      </c>
      <c r="AO363" s="29">
        <v>0</v>
      </c>
      <c r="AP363" s="29">
        <v>0</v>
      </c>
      <c r="AQ363" s="29">
        <v>0</v>
      </c>
      <c r="AR363" s="29">
        <v>0</v>
      </c>
      <c r="AS363" s="30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173"/>
    </row>
    <row r="364" spans="1:52" s="238" customFormat="1" ht="12.75" customHeight="1">
      <c r="A364" s="217">
        <v>363</v>
      </c>
      <c r="B364" s="47">
        <v>42425</v>
      </c>
      <c r="C364" s="47">
        <v>42425</v>
      </c>
      <c r="D364" s="32" t="s">
        <v>1312</v>
      </c>
      <c r="E364" s="28" t="s">
        <v>1250</v>
      </c>
      <c r="F364" s="28" t="s">
        <v>1312</v>
      </c>
      <c r="G364" s="49" t="s">
        <v>7140</v>
      </c>
      <c r="H364" s="245" t="str">
        <f>IF(G364&lt;&gt;"",LOOKUP(G364,Governorate,Data!$E$2:$E$19),"")</f>
        <v>IQ-G01</v>
      </c>
      <c r="I364" s="50" t="s">
        <v>7147</v>
      </c>
      <c r="J364" s="38" t="str">
        <f ca="1">IF(I364&lt;&gt;"",LOOKUP(I364,District2,Data!$P$2:$P$19),"")</f>
        <v>IQ-D002</v>
      </c>
      <c r="K364" s="58"/>
      <c r="L364" s="28" t="s">
        <v>7111</v>
      </c>
      <c r="M364" s="28" t="s">
        <v>7112</v>
      </c>
      <c r="N364" s="28" t="s">
        <v>7070</v>
      </c>
      <c r="O364" s="28" t="s">
        <v>1252</v>
      </c>
      <c r="P364" s="28" t="s">
        <v>7119</v>
      </c>
      <c r="Q364" s="29">
        <v>250</v>
      </c>
      <c r="R364" s="29">
        <v>250</v>
      </c>
      <c r="S364" s="218"/>
      <c r="T364" s="29"/>
      <c r="U364" s="29">
        <v>1500</v>
      </c>
      <c r="V364" s="29">
        <v>0</v>
      </c>
      <c r="W364" s="29">
        <v>250</v>
      </c>
      <c r="X364" s="29">
        <v>250</v>
      </c>
      <c r="Y364" s="29">
        <v>250</v>
      </c>
      <c r="Z364" s="29">
        <v>750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  <c r="AR364" s="29">
        <v>0</v>
      </c>
      <c r="AS364" s="30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173"/>
    </row>
    <row r="365" spans="1:52" s="238" customFormat="1" ht="12.75" customHeight="1">
      <c r="A365" s="217">
        <v>364</v>
      </c>
      <c r="B365" s="47">
        <v>42425</v>
      </c>
      <c r="C365" s="47">
        <v>42425</v>
      </c>
      <c r="D365" s="32" t="s">
        <v>1312</v>
      </c>
      <c r="E365" s="28" t="s">
        <v>1250</v>
      </c>
      <c r="F365" s="28" t="s">
        <v>1312</v>
      </c>
      <c r="G365" s="49" t="s">
        <v>7140</v>
      </c>
      <c r="H365" s="245" t="str">
        <f>IF(G365&lt;&gt;"",LOOKUP(G365,Governorate,Data!$E$2:$E$19),"")</f>
        <v>IQ-G01</v>
      </c>
      <c r="I365" s="50" t="s">
        <v>7147</v>
      </c>
      <c r="J365" s="38" t="str">
        <f ca="1">IF(I365&lt;&gt;"",LOOKUP(I365,District2,Data!$P$2:$P$19),"")</f>
        <v>IQ-D002</v>
      </c>
      <c r="K365" s="58"/>
      <c r="L365" s="28" t="s">
        <v>7111</v>
      </c>
      <c r="M365" s="28" t="s">
        <v>7112</v>
      </c>
      <c r="N365" s="28" t="s">
        <v>7070</v>
      </c>
      <c r="O365" s="28" t="s">
        <v>1252</v>
      </c>
      <c r="P365" s="28" t="s">
        <v>7119</v>
      </c>
      <c r="Q365" s="29">
        <v>250</v>
      </c>
      <c r="R365" s="29">
        <v>250</v>
      </c>
      <c r="S365" s="218"/>
      <c r="T365" s="29"/>
      <c r="U365" s="29">
        <v>1500</v>
      </c>
      <c r="V365" s="29">
        <v>0</v>
      </c>
      <c r="W365" s="29">
        <v>250</v>
      </c>
      <c r="X365" s="29">
        <v>250</v>
      </c>
      <c r="Y365" s="29">
        <v>250</v>
      </c>
      <c r="Z365" s="29">
        <v>750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  <c r="AR365" s="29">
        <v>0</v>
      </c>
      <c r="AS365" s="30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173"/>
    </row>
    <row r="366" spans="1:52" s="238" customFormat="1" ht="12.75" customHeight="1">
      <c r="A366" s="217">
        <v>365</v>
      </c>
      <c r="B366" s="47">
        <v>42425</v>
      </c>
      <c r="C366" s="47">
        <v>42425</v>
      </c>
      <c r="D366" s="32" t="s">
        <v>1312</v>
      </c>
      <c r="E366" s="28" t="s">
        <v>1250</v>
      </c>
      <c r="F366" s="28" t="s">
        <v>1312</v>
      </c>
      <c r="G366" s="49" t="s">
        <v>7140</v>
      </c>
      <c r="H366" s="245" t="str">
        <f>IF(G366&lt;&gt;"",LOOKUP(G366,Governorate,Data!$E$2:$E$19),"")</f>
        <v>IQ-G01</v>
      </c>
      <c r="I366" s="50" t="s">
        <v>7147</v>
      </c>
      <c r="J366" s="38" t="str">
        <f ca="1">IF(I366&lt;&gt;"",LOOKUP(I366,District2,Data!$P$2:$P$19),"")</f>
        <v>IQ-D002</v>
      </c>
      <c r="K366" s="58"/>
      <c r="L366" s="28" t="s">
        <v>7111</v>
      </c>
      <c r="M366" s="28" t="s">
        <v>7112</v>
      </c>
      <c r="N366" s="28" t="s">
        <v>7070</v>
      </c>
      <c r="O366" s="28" t="s">
        <v>1252</v>
      </c>
      <c r="P366" s="28" t="s">
        <v>7119</v>
      </c>
      <c r="Q366" s="29">
        <v>150</v>
      </c>
      <c r="R366" s="29">
        <v>150</v>
      </c>
      <c r="S366" s="218"/>
      <c r="T366" s="29"/>
      <c r="U366" s="29">
        <v>900</v>
      </c>
      <c r="V366" s="29">
        <v>0</v>
      </c>
      <c r="W366" s="29">
        <v>150</v>
      </c>
      <c r="X366" s="29">
        <v>150</v>
      </c>
      <c r="Y366" s="29">
        <v>150</v>
      </c>
      <c r="Z366" s="29">
        <v>450</v>
      </c>
      <c r="AA366" s="29">
        <v>0</v>
      </c>
      <c r="AB366" s="29">
        <v>0</v>
      </c>
      <c r="AC366" s="29">
        <v>0</v>
      </c>
      <c r="AD366" s="29">
        <v>0</v>
      </c>
      <c r="AE366" s="29">
        <v>0</v>
      </c>
      <c r="AF366" s="29">
        <v>0</v>
      </c>
      <c r="AG366" s="29">
        <v>0</v>
      </c>
      <c r="AH366" s="29">
        <v>0</v>
      </c>
      <c r="AI366" s="29">
        <v>0</v>
      </c>
      <c r="AJ366" s="29">
        <v>0</v>
      </c>
      <c r="AK366" s="29">
        <v>0</v>
      </c>
      <c r="AL366" s="29">
        <v>0</v>
      </c>
      <c r="AM366" s="29">
        <v>0</v>
      </c>
      <c r="AN366" s="29">
        <v>0</v>
      </c>
      <c r="AO366" s="29">
        <v>0</v>
      </c>
      <c r="AP366" s="29">
        <v>0</v>
      </c>
      <c r="AQ366" s="29">
        <v>0</v>
      </c>
      <c r="AR366" s="29">
        <v>0</v>
      </c>
      <c r="AS366" s="30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173"/>
    </row>
    <row r="367" spans="1:52" s="238" customFormat="1" ht="12.75" customHeight="1">
      <c r="A367" s="217">
        <v>366</v>
      </c>
      <c r="B367" s="47">
        <v>42425</v>
      </c>
      <c r="C367" s="47">
        <v>42425</v>
      </c>
      <c r="D367" s="32" t="s">
        <v>1312</v>
      </c>
      <c r="E367" s="28" t="s">
        <v>1250</v>
      </c>
      <c r="F367" s="28" t="s">
        <v>1312</v>
      </c>
      <c r="G367" s="49" t="s">
        <v>7140</v>
      </c>
      <c r="H367" s="245" t="str">
        <f>IF(G367&lt;&gt;"",LOOKUP(G367,Governorate,Data!$E$2:$E$19),"")</f>
        <v>IQ-G01</v>
      </c>
      <c r="I367" s="50" t="s">
        <v>7147</v>
      </c>
      <c r="J367" s="38" t="str">
        <f ca="1">IF(I367&lt;&gt;"",LOOKUP(I367,District2,Data!$P$2:$P$19),"")</f>
        <v>IQ-D002</v>
      </c>
      <c r="K367" s="58"/>
      <c r="L367" s="28" t="s">
        <v>7111</v>
      </c>
      <c r="M367" s="28" t="s">
        <v>7112</v>
      </c>
      <c r="N367" s="28" t="s">
        <v>7070</v>
      </c>
      <c r="O367" s="28" t="s">
        <v>1252</v>
      </c>
      <c r="P367" s="28" t="s">
        <v>7119</v>
      </c>
      <c r="Q367" s="29">
        <v>50</v>
      </c>
      <c r="R367" s="29">
        <v>50</v>
      </c>
      <c r="S367" s="218"/>
      <c r="T367" s="29"/>
      <c r="U367" s="29">
        <v>300</v>
      </c>
      <c r="V367" s="29">
        <v>0</v>
      </c>
      <c r="W367" s="29">
        <v>50</v>
      </c>
      <c r="X367" s="29">
        <v>50</v>
      </c>
      <c r="Y367" s="29">
        <v>50</v>
      </c>
      <c r="Z367" s="29">
        <v>150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  <c r="AR367" s="29">
        <v>0</v>
      </c>
      <c r="AS367" s="30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173"/>
    </row>
    <row r="368" spans="1:52" s="238" customFormat="1" ht="12.75" customHeight="1">
      <c r="A368" s="217">
        <v>367</v>
      </c>
      <c r="B368" s="47">
        <v>42425</v>
      </c>
      <c r="C368" s="47">
        <v>42425</v>
      </c>
      <c r="D368" s="32" t="s">
        <v>1312</v>
      </c>
      <c r="E368" s="28" t="s">
        <v>1250</v>
      </c>
      <c r="F368" s="28" t="s">
        <v>1312</v>
      </c>
      <c r="G368" s="49" t="s">
        <v>7140</v>
      </c>
      <c r="H368" s="245" t="str">
        <f>IF(G368&lt;&gt;"",LOOKUP(G368,Governorate,Data!$E$2:$E$19),"")</f>
        <v>IQ-G01</v>
      </c>
      <c r="I368" s="50" t="s">
        <v>7147</v>
      </c>
      <c r="J368" s="38" t="str">
        <f ca="1">IF(I368&lt;&gt;"",LOOKUP(I368,District2,Data!$P$2:$P$19),"")</f>
        <v>IQ-D002</v>
      </c>
      <c r="K368" s="58"/>
      <c r="L368" s="28" t="s">
        <v>7111</v>
      </c>
      <c r="M368" s="28" t="s">
        <v>7112</v>
      </c>
      <c r="N368" s="28" t="s">
        <v>7070</v>
      </c>
      <c r="O368" s="28" t="s">
        <v>1252</v>
      </c>
      <c r="P368" s="28" t="s">
        <v>7119</v>
      </c>
      <c r="Q368" s="29">
        <v>40</v>
      </c>
      <c r="R368" s="29">
        <v>40</v>
      </c>
      <c r="S368" s="218"/>
      <c r="T368" s="29"/>
      <c r="U368" s="29">
        <v>240</v>
      </c>
      <c r="V368" s="29">
        <v>0</v>
      </c>
      <c r="W368" s="29">
        <v>40</v>
      </c>
      <c r="X368" s="29">
        <v>40</v>
      </c>
      <c r="Y368" s="29">
        <v>40</v>
      </c>
      <c r="Z368" s="29">
        <v>120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  <c r="AR368" s="29">
        <v>0</v>
      </c>
      <c r="AS368" s="30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173"/>
    </row>
    <row r="369" spans="1:52" s="238" customFormat="1" ht="12.75" customHeight="1">
      <c r="A369" s="217">
        <v>368</v>
      </c>
      <c r="B369" s="47">
        <v>42425</v>
      </c>
      <c r="C369" s="47">
        <v>42425</v>
      </c>
      <c r="D369" s="32" t="s">
        <v>1312</v>
      </c>
      <c r="E369" s="28" t="s">
        <v>1250</v>
      </c>
      <c r="F369" s="28" t="s">
        <v>1312</v>
      </c>
      <c r="G369" s="49" t="s">
        <v>7140</v>
      </c>
      <c r="H369" s="245" t="str">
        <f>IF(G369&lt;&gt;"",LOOKUP(G369,Governorate,Data!$E$2:$E$19),"")</f>
        <v>IQ-G01</v>
      </c>
      <c r="I369" s="50" t="s">
        <v>7147</v>
      </c>
      <c r="J369" s="38" t="str">
        <f ca="1">IF(I369&lt;&gt;"",LOOKUP(I369,District2,Data!$P$2:$P$19),"")</f>
        <v>IQ-D002</v>
      </c>
      <c r="K369" s="58"/>
      <c r="L369" s="28" t="s">
        <v>7110</v>
      </c>
      <c r="M369" s="28" t="s">
        <v>7112</v>
      </c>
      <c r="N369" s="28" t="s">
        <v>7070</v>
      </c>
      <c r="O369" s="28" t="s">
        <v>1252</v>
      </c>
      <c r="P369" s="28" t="s">
        <v>7119</v>
      </c>
      <c r="Q369" s="29">
        <v>100</v>
      </c>
      <c r="R369" s="29">
        <v>100</v>
      </c>
      <c r="S369" s="218"/>
      <c r="T369" s="29"/>
      <c r="U369" s="29">
        <v>600</v>
      </c>
      <c r="V369" s="29">
        <v>0</v>
      </c>
      <c r="W369" s="29">
        <v>100</v>
      </c>
      <c r="X369" s="29">
        <v>100</v>
      </c>
      <c r="Y369" s="29">
        <v>100</v>
      </c>
      <c r="Z369" s="29">
        <v>300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  <c r="AR369" s="29">
        <v>0</v>
      </c>
      <c r="AS369" s="30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173"/>
    </row>
    <row r="370" spans="1:52" s="238" customFormat="1" ht="12.75" customHeight="1">
      <c r="A370" s="217">
        <v>369</v>
      </c>
      <c r="B370" s="47">
        <v>42425</v>
      </c>
      <c r="C370" s="47">
        <v>42425</v>
      </c>
      <c r="D370" s="32" t="s">
        <v>1312</v>
      </c>
      <c r="E370" s="28" t="s">
        <v>1250</v>
      </c>
      <c r="F370" s="28" t="s">
        <v>1312</v>
      </c>
      <c r="G370" s="49" t="s">
        <v>7140</v>
      </c>
      <c r="H370" s="245" t="str">
        <f>IF(G370&lt;&gt;"",LOOKUP(G370,Governorate,Data!$E$2:$E$19),"")</f>
        <v>IQ-G01</v>
      </c>
      <c r="I370" s="50" t="s">
        <v>7147</v>
      </c>
      <c r="J370" s="38" t="str">
        <f ca="1">IF(I370&lt;&gt;"",LOOKUP(I370,District2,Data!$P$2:$P$19),"")</f>
        <v>IQ-D002</v>
      </c>
      <c r="K370" s="58"/>
      <c r="L370" s="28" t="s">
        <v>7110</v>
      </c>
      <c r="M370" s="28" t="s">
        <v>7112</v>
      </c>
      <c r="N370" s="28" t="s">
        <v>7070</v>
      </c>
      <c r="O370" s="28" t="s">
        <v>1252</v>
      </c>
      <c r="P370" s="28" t="s">
        <v>7119</v>
      </c>
      <c r="Q370" s="29">
        <v>160</v>
      </c>
      <c r="R370" s="29">
        <v>160</v>
      </c>
      <c r="S370" s="218"/>
      <c r="T370" s="29"/>
      <c r="U370" s="29">
        <v>960</v>
      </c>
      <c r="V370" s="29">
        <v>0</v>
      </c>
      <c r="W370" s="29">
        <v>160</v>
      </c>
      <c r="X370" s="29">
        <v>160</v>
      </c>
      <c r="Y370" s="29">
        <v>160</v>
      </c>
      <c r="Z370" s="29">
        <v>480</v>
      </c>
      <c r="AA370" s="29">
        <v>0</v>
      </c>
      <c r="AB370" s="29">
        <v>0</v>
      </c>
      <c r="AC370" s="29">
        <v>0</v>
      </c>
      <c r="AD370" s="29">
        <v>0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0</v>
      </c>
      <c r="AP370" s="29">
        <v>0</v>
      </c>
      <c r="AQ370" s="29">
        <v>0</v>
      </c>
      <c r="AR370" s="29">
        <v>0</v>
      </c>
      <c r="AS370" s="30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173"/>
    </row>
    <row r="371" spans="1:52" s="238" customFormat="1" ht="12.75" customHeight="1">
      <c r="A371" s="217">
        <v>370</v>
      </c>
      <c r="B371" s="47">
        <v>42425</v>
      </c>
      <c r="C371" s="47">
        <v>42425</v>
      </c>
      <c r="D371" s="32" t="s">
        <v>1312</v>
      </c>
      <c r="E371" s="28" t="s">
        <v>1250</v>
      </c>
      <c r="F371" s="28" t="s">
        <v>1286</v>
      </c>
      <c r="G371" s="49" t="s">
        <v>7140</v>
      </c>
      <c r="H371" s="245" t="str">
        <f>IF(G371&lt;&gt;"",LOOKUP(G371,Governorate,Data!$E$2:$E$19),"")</f>
        <v>IQ-G01</v>
      </c>
      <c r="I371" s="50" t="s">
        <v>7147</v>
      </c>
      <c r="J371" s="38" t="str">
        <f ca="1">IF(I371&lt;&gt;"",LOOKUP(I371,District2,Data!$P$2:$P$19),"")</f>
        <v>IQ-D002</v>
      </c>
      <c r="K371" s="58"/>
      <c r="L371" s="28" t="s">
        <v>7111</v>
      </c>
      <c r="M371" s="28" t="s">
        <v>7112</v>
      </c>
      <c r="N371" s="28" t="s">
        <v>7070</v>
      </c>
      <c r="O371" s="28" t="s">
        <v>1252</v>
      </c>
      <c r="P371" s="28" t="s">
        <v>7119</v>
      </c>
      <c r="Q371" s="35">
        <v>200</v>
      </c>
      <c r="R371" s="35"/>
      <c r="S371" s="218"/>
      <c r="T371" s="29"/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240</v>
      </c>
      <c r="AN371" s="29">
        <v>0</v>
      </c>
      <c r="AO371" s="29">
        <v>0</v>
      </c>
      <c r="AP371" s="29">
        <v>0</v>
      </c>
      <c r="AQ371" s="29">
        <v>0</v>
      </c>
      <c r="AR371" s="29">
        <v>0</v>
      </c>
      <c r="AS371" s="30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173"/>
    </row>
    <row r="372" spans="1:52" s="238" customFormat="1" ht="12.75" customHeight="1">
      <c r="A372" s="217">
        <v>371</v>
      </c>
      <c r="B372" s="47">
        <v>42425</v>
      </c>
      <c r="C372" s="47">
        <v>42425</v>
      </c>
      <c r="D372" s="32" t="s">
        <v>1312</v>
      </c>
      <c r="E372" s="28" t="s">
        <v>1250</v>
      </c>
      <c r="F372" s="28" t="s">
        <v>1286</v>
      </c>
      <c r="G372" s="49" t="s">
        <v>7140</v>
      </c>
      <c r="H372" s="245" t="str">
        <f>IF(G372&lt;&gt;"",LOOKUP(G372,Governorate,Data!$E$2:$E$19),"")</f>
        <v>IQ-G01</v>
      </c>
      <c r="I372" s="50" t="s">
        <v>7147</v>
      </c>
      <c r="J372" s="38" t="str">
        <f ca="1">IF(I372&lt;&gt;"",LOOKUP(I372,District2,Data!$P$2:$P$19),"")</f>
        <v>IQ-D002</v>
      </c>
      <c r="K372" s="58"/>
      <c r="L372" s="28" t="s">
        <v>7111</v>
      </c>
      <c r="M372" s="28" t="s">
        <v>7112</v>
      </c>
      <c r="N372" s="28" t="s">
        <v>7070</v>
      </c>
      <c r="O372" s="28" t="s">
        <v>1252</v>
      </c>
      <c r="P372" s="28" t="s">
        <v>7119</v>
      </c>
      <c r="Q372" s="35">
        <v>250</v>
      </c>
      <c r="R372" s="35"/>
      <c r="S372" s="218"/>
      <c r="T372" s="29"/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250</v>
      </c>
      <c r="AN372" s="29">
        <v>0</v>
      </c>
      <c r="AO372" s="29">
        <v>0</v>
      </c>
      <c r="AP372" s="29">
        <v>0</v>
      </c>
      <c r="AQ372" s="29">
        <v>0</v>
      </c>
      <c r="AR372" s="29">
        <v>0</v>
      </c>
      <c r="AS372" s="30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173"/>
    </row>
    <row r="373" spans="1:52" s="238" customFormat="1" ht="12.75" customHeight="1">
      <c r="A373" s="217">
        <v>372</v>
      </c>
      <c r="B373" s="47">
        <v>42428</v>
      </c>
      <c r="C373" s="47">
        <v>42428</v>
      </c>
      <c r="D373" s="32" t="s">
        <v>1312</v>
      </c>
      <c r="E373" s="28" t="s">
        <v>1250</v>
      </c>
      <c r="F373" s="28" t="s">
        <v>1312</v>
      </c>
      <c r="G373" s="49" t="s">
        <v>7135</v>
      </c>
      <c r="H373" s="245" t="str">
        <f>IF(G373&lt;&gt;"",LOOKUP(G373,Governorate,Data!$E$2:$E$19),"")</f>
        <v>IQ-G07</v>
      </c>
      <c r="I373" s="50" t="s">
        <v>7225</v>
      </c>
      <c r="J373" s="38" t="str">
        <f ca="1">IF(I373&lt;&gt;"",LOOKUP(I373,District2,Data!$P$2:$P$19),"")</f>
        <v>IQ-D042</v>
      </c>
      <c r="K373" s="58"/>
      <c r="L373" s="28" t="s">
        <v>7110</v>
      </c>
      <c r="M373" s="28" t="s">
        <v>7112</v>
      </c>
      <c r="N373" s="28" t="s">
        <v>7070</v>
      </c>
      <c r="O373" s="28" t="s">
        <v>1252</v>
      </c>
      <c r="P373" s="28" t="s">
        <v>7119</v>
      </c>
      <c r="Q373" s="29">
        <v>40</v>
      </c>
      <c r="R373" s="29">
        <v>40</v>
      </c>
      <c r="S373" s="218"/>
      <c r="T373" s="29"/>
      <c r="U373" s="29">
        <v>120</v>
      </c>
      <c r="V373" s="29">
        <v>0</v>
      </c>
      <c r="W373" s="29">
        <v>40</v>
      </c>
      <c r="X373" s="29">
        <v>40</v>
      </c>
      <c r="Y373" s="29">
        <v>0</v>
      </c>
      <c r="Z373" s="29">
        <v>0</v>
      </c>
      <c r="AA373" s="29">
        <v>0</v>
      </c>
      <c r="AB373" s="29">
        <v>0</v>
      </c>
      <c r="AC373" s="29">
        <v>0</v>
      </c>
      <c r="AD373" s="29">
        <v>120</v>
      </c>
      <c r="AE373" s="29">
        <v>0</v>
      </c>
      <c r="AF373" s="29">
        <v>0</v>
      </c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29">
        <v>0</v>
      </c>
      <c r="AN373" s="29">
        <v>0</v>
      </c>
      <c r="AO373" s="29">
        <v>0</v>
      </c>
      <c r="AP373" s="29">
        <v>0</v>
      </c>
      <c r="AQ373" s="29">
        <v>0</v>
      </c>
      <c r="AR373" s="29">
        <v>0</v>
      </c>
      <c r="AS373" s="30">
        <v>0</v>
      </c>
      <c r="AT373" s="33">
        <v>40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173"/>
    </row>
    <row r="374" spans="1:52" ht="12.75" customHeight="1">
      <c r="A374" s="217">
        <v>373</v>
      </c>
      <c r="B374" s="47">
        <v>42428</v>
      </c>
      <c r="C374" s="47">
        <v>42428</v>
      </c>
      <c r="D374" s="32" t="s">
        <v>1312</v>
      </c>
      <c r="E374" s="28" t="s">
        <v>1250</v>
      </c>
      <c r="F374" s="28" t="s">
        <v>7228</v>
      </c>
      <c r="G374" s="49" t="s">
        <v>7140</v>
      </c>
      <c r="H374" s="245" t="str">
        <f>IF(G374&lt;&gt;"",LOOKUP(G374,Governorate,Data!$E$2:$E$19),"")</f>
        <v>IQ-G01</v>
      </c>
      <c r="I374" s="50" t="s">
        <v>7147</v>
      </c>
      <c r="J374" s="38" t="str">
        <f ca="1">IF(I374&lt;&gt;"",LOOKUP(I374,District2,Data!$P$2:$P$19),"")</f>
        <v>IQ-D002</v>
      </c>
      <c r="K374" s="58"/>
      <c r="L374" s="28" t="s">
        <v>7111</v>
      </c>
      <c r="M374" s="28" t="s">
        <v>7112</v>
      </c>
      <c r="N374" s="28" t="s">
        <v>7070</v>
      </c>
      <c r="O374" s="28" t="s">
        <v>1252</v>
      </c>
      <c r="P374" s="28" t="s">
        <v>7119</v>
      </c>
      <c r="Q374" s="35">
        <v>190</v>
      </c>
      <c r="R374" s="35"/>
      <c r="S374" s="218"/>
      <c r="T374" s="29"/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190</v>
      </c>
      <c r="AN374" s="29">
        <v>0</v>
      </c>
      <c r="AO374" s="29">
        <v>0</v>
      </c>
      <c r="AP374" s="29">
        <v>0</v>
      </c>
      <c r="AQ374" s="29">
        <v>0</v>
      </c>
      <c r="AR374" s="29">
        <v>0</v>
      </c>
      <c r="AS374" s="30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173"/>
    </row>
    <row r="375" spans="1:52" ht="12.75" customHeight="1">
      <c r="A375" s="217">
        <v>374</v>
      </c>
      <c r="B375" s="47">
        <v>42429</v>
      </c>
      <c r="C375" s="47">
        <v>42429</v>
      </c>
      <c r="D375" s="32" t="s">
        <v>1312</v>
      </c>
      <c r="E375" s="28" t="s">
        <v>1250</v>
      </c>
      <c r="F375" s="28" t="s">
        <v>1312</v>
      </c>
      <c r="G375" s="49" t="s">
        <v>7135</v>
      </c>
      <c r="H375" s="245" t="str">
        <f>IF(G375&lt;&gt;"",LOOKUP(G375,Governorate,Data!$E$2:$E$19),"")</f>
        <v>IQ-G07</v>
      </c>
      <c r="I375" s="50" t="s">
        <v>7225</v>
      </c>
      <c r="J375" s="38" t="str">
        <f ca="1">IF(I375&lt;&gt;"",LOOKUP(I375,District2,Data!$P$2:$P$19),"")</f>
        <v>IQ-D042</v>
      </c>
      <c r="K375" s="58"/>
      <c r="L375" s="28" t="s">
        <v>7110</v>
      </c>
      <c r="M375" s="28" t="s">
        <v>7112</v>
      </c>
      <c r="N375" s="28" t="s">
        <v>7070</v>
      </c>
      <c r="O375" s="28" t="s">
        <v>1252</v>
      </c>
      <c r="P375" s="28" t="s">
        <v>7119</v>
      </c>
      <c r="Q375" s="29">
        <v>78</v>
      </c>
      <c r="R375" s="29">
        <v>78</v>
      </c>
      <c r="S375" s="218"/>
      <c r="T375" s="29"/>
      <c r="U375" s="29">
        <v>234</v>
      </c>
      <c r="V375" s="29">
        <v>0</v>
      </c>
      <c r="W375" s="29">
        <v>78</v>
      </c>
      <c r="X375" s="29">
        <v>78</v>
      </c>
      <c r="Y375" s="29">
        <v>0</v>
      </c>
      <c r="Z375" s="29">
        <v>0</v>
      </c>
      <c r="AA375" s="29">
        <v>0</v>
      </c>
      <c r="AB375" s="29">
        <v>0</v>
      </c>
      <c r="AC375" s="29">
        <v>0</v>
      </c>
      <c r="AD375" s="29">
        <v>234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0</v>
      </c>
      <c r="AK375" s="29">
        <v>0</v>
      </c>
      <c r="AL375" s="29">
        <v>0</v>
      </c>
      <c r="AM375" s="29">
        <v>0</v>
      </c>
      <c r="AN375" s="29">
        <v>0</v>
      </c>
      <c r="AO375" s="29">
        <v>0</v>
      </c>
      <c r="AP375" s="29">
        <v>0</v>
      </c>
      <c r="AQ375" s="29">
        <v>0</v>
      </c>
      <c r="AR375" s="29">
        <v>0</v>
      </c>
      <c r="AS375" s="30">
        <v>0</v>
      </c>
      <c r="AT375" s="33">
        <v>78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173"/>
    </row>
    <row r="376" spans="1:52" ht="12.75" customHeight="1">
      <c r="A376" s="217">
        <v>375</v>
      </c>
      <c r="B376" s="47">
        <v>42401</v>
      </c>
      <c r="C376" s="47">
        <v>42429</v>
      </c>
      <c r="D376" s="32" t="s">
        <v>1265</v>
      </c>
      <c r="E376" s="28" t="s">
        <v>1248</v>
      </c>
      <c r="F376" s="28" t="s">
        <v>1265</v>
      </c>
      <c r="G376" s="49" t="s">
        <v>7133</v>
      </c>
      <c r="H376" s="245" t="str">
        <f>IF(G376&lt;&gt;"",LOOKUP(G376,Governorate,Data!$E$2:$E$19),"")</f>
        <v>IQ-G11</v>
      </c>
      <c r="I376" s="50" t="s">
        <v>7306</v>
      </c>
      <c r="J376" s="38" t="str">
        <f ca="1">IF(I376&lt;&gt;"",LOOKUP(I376,District2,Data!$P$2:$P$19),"")</f>
        <v>IQ-D066</v>
      </c>
      <c r="K376" s="58"/>
      <c r="L376" s="28" t="s">
        <v>7111</v>
      </c>
      <c r="M376" s="28" t="s">
        <v>7112</v>
      </c>
      <c r="N376" s="28" t="s">
        <v>7070</v>
      </c>
      <c r="O376" s="28" t="s">
        <v>1252</v>
      </c>
      <c r="P376" s="28" t="s">
        <v>7119</v>
      </c>
      <c r="Q376" s="29"/>
      <c r="R376" s="218"/>
      <c r="S376" s="39" t="s">
        <v>7189</v>
      </c>
      <c r="T376" s="29">
        <v>175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29">
        <v>0</v>
      </c>
      <c r="AD376" s="29">
        <v>0</v>
      </c>
      <c r="AE376" s="29">
        <v>0</v>
      </c>
      <c r="AF376" s="29">
        <v>0</v>
      </c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29">
        <v>0</v>
      </c>
      <c r="AN376" s="29">
        <v>0</v>
      </c>
      <c r="AO376" s="29">
        <v>35000</v>
      </c>
      <c r="AP376" s="29">
        <v>0</v>
      </c>
      <c r="AQ376" s="29">
        <v>0</v>
      </c>
      <c r="AR376" s="29">
        <v>0</v>
      </c>
      <c r="AS376" s="30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173"/>
    </row>
    <row r="377" spans="1:52" ht="12.75" customHeight="1">
      <c r="A377" s="217">
        <v>376</v>
      </c>
      <c r="B377" s="47">
        <v>42401</v>
      </c>
      <c r="C377" s="47">
        <v>42429</v>
      </c>
      <c r="D377" s="32" t="s">
        <v>7236</v>
      </c>
      <c r="E377" s="28" t="s">
        <v>1249</v>
      </c>
      <c r="F377" s="28" t="s">
        <v>7236</v>
      </c>
      <c r="G377" s="49" t="s">
        <v>7140</v>
      </c>
      <c r="H377" s="245" t="str">
        <f>IF(G377&lt;&gt;"",LOOKUP(G377,Governorate,Data!$E$2:$E$19),"")</f>
        <v>IQ-G01</v>
      </c>
      <c r="I377" s="50" t="s">
        <v>7147</v>
      </c>
      <c r="J377" s="38" t="str">
        <f ca="1">IF(I377&lt;&gt;"",LOOKUP(I377,District2,Data!$P$2:$P$19),"")</f>
        <v>IQ-D002</v>
      </c>
      <c r="K377" s="58" t="s">
        <v>7307</v>
      </c>
      <c r="L377" s="28" t="s">
        <v>7111</v>
      </c>
      <c r="M377" s="28" t="s">
        <v>7112</v>
      </c>
      <c r="N377" s="28" t="s">
        <v>1255</v>
      </c>
      <c r="O377" s="28" t="s">
        <v>1252</v>
      </c>
      <c r="P377" s="28" t="s">
        <v>7119</v>
      </c>
      <c r="Q377" s="29">
        <v>33</v>
      </c>
      <c r="R377" s="218">
        <v>33</v>
      </c>
      <c r="S377" s="218"/>
      <c r="T377" s="29"/>
      <c r="U377" s="29">
        <v>400</v>
      </c>
      <c r="V377" s="29">
        <v>0</v>
      </c>
      <c r="W377" s="29">
        <v>0</v>
      </c>
      <c r="X377" s="29">
        <v>0</v>
      </c>
      <c r="Y377" s="29">
        <v>0</v>
      </c>
      <c r="Z377" s="29">
        <v>200</v>
      </c>
      <c r="AA377" s="29">
        <v>0</v>
      </c>
      <c r="AB377" s="29">
        <v>400</v>
      </c>
      <c r="AC377" s="29">
        <v>200</v>
      </c>
      <c r="AD377" s="29">
        <v>0</v>
      </c>
      <c r="AE377" s="29">
        <v>0</v>
      </c>
      <c r="AF377" s="29">
        <v>0</v>
      </c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29">
        <v>0</v>
      </c>
      <c r="AN377" s="29">
        <v>0</v>
      </c>
      <c r="AO377" s="29">
        <v>0</v>
      </c>
      <c r="AP377" s="29">
        <v>0</v>
      </c>
      <c r="AQ377" s="29">
        <v>0</v>
      </c>
      <c r="AR377" s="29">
        <v>0</v>
      </c>
      <c r="AS377" s="30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173"/>
    </row>
    <row r="378" spans="1:52" ht="12.75" customHeight="1">
      <c r="A378" s="217">
        <v>377</v>
      </c>
      <c r="B378" s="47">
        <v>42401</v>
      </c>
      <c r="C378" s="47">
        <v>42429</v>
      </c>
      <c r="D378" s="32" t="s">
        <v>7236</v>
      </c>
      <c r="E378" s="28" t="s">
        <v>1249</v>
      </c>
      <c r="F378" s="28" t="s">
        <v>7236</v>
      </c>
      <c r="G378" s="49" t="s">
        <v>7140</v>
      </c>
      <c r="H378" s="245" t="str">
        <f>IF(G378&lt;&gt;"",LOOKUP(G378,Governorate,Data!$E$2:$E$19),"")</f>
        <v>IQ-G01</v>
      </c>
      <c r="I378" s="50" t="s">
        <v>7147</v>
      </c>
      <c r="J378" s="38" t="str">
        <f ca="1">IF(I378&lt;&gt;"",LOOKUP(I378,District2,Data!$P$2:$P$19),"")</f>
        <v>IQ-D002</v>
      </c>
      <c r="K378" s="58" t="s">
        <v>7308</v>
      </c>
      <c r="L378" s="28" t="s">
        <v>7111</v>
      </c>
      <c r="M378" s="28" t="s">
        <v>7112</v>
      </c>
      <c r="N378" s="28" t="s">
        <v>1255</v>
      </c>
      <c r="O378" s="28" t="s">
        <v>1252</v>
      </c>
      <c r="P378" s="28" t="s">
        <v>7119</v>
      </c>
      <c r="Q378" s="29">
        <v>33</v>
      </c>
      <c r="R378" s="218">
        <v>33</v>
      </c>
      <c r="S378" s="218"/>
      <c r="T378" s="29"/>
      <c r="U378" s="29">
        <v>400</v>
      </c>
      <c r="V378" s="29">
        <v>0</v>
      </c>
      <c r="W378" s="29">
        <v>0</v>
      </c>
      <c r="X378" s="29">
        <v>0</v>
      </c>
      <c r="Y378" s="29">
        <v>0</v>
      </c>
      <c r="Z378" s="29">
        <v>200</v>
      </c>
      <c r="AA378" s="29">
        <v>0</v>
      </c>
      <c r="AB378" s="29">
        <v>400</v>
      </c>
      <c r="AC378" s="29">
        <v>200</v>
      </c>
      <c r="AD378" s="29">
        <v>0</v>
      </c>
      <c r="AE378" s="29">
        <v>0</v>
      </c>
      <c r="AF378" s="29">
        <v>0</v>
      </c>
      <c r="AG378" s="29">
        <v>0</v>
      </c>
      <c r="AH378" s="29">
        <v>0</v>
      </c>
      <c r="AI378" s="29">
        <v>0</v>
      </c>
      <c r="AJ378" s="29">
        <v>0</v>
      </c>
      <c r="AK378" s="29">
        <v>0</v>
      </c>
      <c r="AL378" s="29">
        <v>0</v>
      </c>
      <c r="AM378" s="29">
        <v>0</v>
      </c>
      <c r="AN378" s="29">
        <v>0</v>
      </c>
      <c r="AO378" s="29">
        <v>0</v>
      </c>
      <c r="AP378" s="29">
        <v>0</v>
      </c>
      <c r="AQ378" s="29">
        <v>0</v>
      </c>
      <c r="AR378" s="29">
        <v>0</v>
      </c>
      <c r="AS378" s="30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173"/>
    </row>
    <row r="379" spans="1:52" ht="12.75" customHeight="1">
      <c r="A379" s="217">
        <v>378</v>
      </c>
      <c r="B379" s="47">
        <v>42401</v>
      </c>
      <c r="C379" s="47">
        <v>42429</v>
      </c>
      <c r="D379" s="32" t="s">
        <v>7236</v>
      </c>
      <c r="E379" s="28" t="s">
        <v>1249</v>
      </c>
      <c r="F379" s="28" t="s">
        <v>7236</v>
      </c>
      <c r="G379" s="49" t="s">
        <v>7140</v>
      </c>
      <c r="H379" s="245" t="str">
        <f>IF(G379&lt;&gt;"",LOOKUP(G379,Governorate,Data!$E$2:$E$19),"")</f>
        <v>IQ-G01</v>
      </c>
      <c r="I379" s="50" t="s">
        <v>7309</v>
      </c>
      <c r="J379" s="38" t="str">
        <f ca="1">IF(I379&lt;&gt;"",LOOKUP(I379,District2,Data!$P$2:$P$19),"")</f>
        <v>IQ-D006</v>
      </c>
      <c r="K379" s="58"/>
      <c r="L379" s="28" t="s">
        <v>7110</v>
      </c>
      <c r="M379" s="28" t="s">
        <v>7112</v>
      </c>
      <c r="N379" s="28" t="s">
        <v>1255</v>
      </c>
      <c r="O379" s="28" t="s">
        <v>1252</v>
      </c>
      <c r="P379" s="28" t="s">
        <v>7119</v>
      </c>
      <c r="Q379" s="29">
        <v>33</v>
      </c>
      <c r="R379" s="218">
        <v>33</v>
      </c>
      <c r="S379" s="218"/>
      <c r="T379" s="29"/>
      <c r="U379" s="29">
        <v>400</v>
      </c>
      <c r="V379" s="29">
        <v>0</v>
      </c>
      <c r="W379" s="29">
        <v>0</v>
      </c>
      <c r="X379" s="29">
        <v>0</v>
      </c>
      <c r="Y379" s="29">
        <v>0</v>
      </c>
      <c r="Z379" s="29">
        <v>200</v>
      </c>
      <c r="AA379" s="29">
        <v>0</v>
      </c>
      <c r="AB379" s="29">
        <v>400</v>
      </c>
      <c r="AC379" s="29">
        <v>200</v>
      </c>
      <c r="AD379" s="29">
        <v>0</v>
      </c>
      <c r="AE379" s="29">
        <v>0</v>
      </c>
      <c r="AF379" s="29">
        <v>0</v>
      </c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29">
        <v>0</v>
      </c>
      <c r="AN379" s="29">
        <v>0</v>
      </c>
      <c r="AO379" s="29">
        <v>0</v>
      </c>
      <c r="AP379" s="29">
        <v>0</v>
      </c>
      <c r="AQ379" s="29">
        <v>0</v>
      </c>
      <c r="AR379" s="29">
        <v>0</v>
      </c>
      <c r="AS379" s="30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173"/>
    </row>
    <row r="380" spans="1:52" ht="12.75" customHeight="1">
      <c r="A380" s="217">
        <v>379</v>
      </c>
      <c r="B380" s="47">
        <v>42401</v>
      </c>
      <c r="C380" s="47">
        <v>42429</v>
      </c>
      <c r="D380" s="32" t="s">
        <v>7236</v>
      </c>
      <c r="E380" s="28" t="s">
        <v>1249</v>
      </c>
      <c r="F380" s="28" t="s">
        <v>7236</v>
      </c>
      <c r="G380" s="49" t="s">
        <v>7135</v>
      </c>
      <c r="H380" s="245" t="str">
        <f>IF(G380&lt;&gt;"",LOOKUP(G380,Governorate,Data!$E$2:$E$19),"")</f>
        <v>IQ-G07</v>
      </c>
      <c r="I380" s="50" t="s">
        <v>7230</v>
      </c>
      <c r="J380" s="38" t="str">
        <f ca="1">IF(I380&lt;&gt;"",LOOKUP(I380,District2,Data!$P$2:$P$19),"")</f>
        <v>IQ-D041</v>
      </c>
      <c r="K380" s="58" t="s">
        <v>7310</v>
      </c>
      <c r="L380" s="28" t="s">
        <v>7111</v>
      </c>
      <c r="M380" s="28" t="s">
        <v>7112</v>
      </c>
      <c r="N380" s="28" t="s">
        <v>1255</v>
      </c>
      <c r="O380" s="28" t="s">
        <v>1252</v>
      </c>
      <c r="P380" s="28" t="s">
        <v>7119</v>
      </c>
      <c r="Q380" s="29">
        <v>233</v>
      </c>
      <c r="R380" s="218">
        <v>233</v>
      </c>
      <c r="S380" s="218"/>
      <c r="T380" s="29"/>
      <c r="U380" s="29">
        <v>2800</v>
      </c>
      <c r="V380" s="29">
        <v>0</v>
      </c>
      <c r="W380" s="29">
        <v>0</v>
      </c>
      <c r="X380" s="29">
        <v>0</v>
      </c>
      <c r="Y380" s="29">
        <v>0</v>
      </c>
      <c r="Z380" s="29">
        <v>1400</v>
      </c>
      <c r="AA380" s="29">
        <v>0</v>
      </c>
      <c r="AB380" s="29">
        <v>2800</v>
      </c>
      <c r="AC380" s="29">
        <v>1400</v>
      </c>
      <c r="AD380" s="29">
        <v>0</v>
      </c>
      <c r="AE380" s="29">
        <v>0</v>
      </c>
      <c r="AF380" s="29">
        <v>0</v>
      </c>
      <c r="AG380" s="29">
        <v>0</v>
      </c>
      <c r="AH380" s="29">
        <v>0</v>
      </c>
      <c r="AI380" s="29">
        <v>0</v>
      </c>
      <c r="AJ380" s="29">
        <v>0</v>
      </c>
      <c r="AK380" s="29">
        <v>0</v>
      </c>
      <c r="AL380" s="29">
        <v>0</v>
      </c>
      <c r="AM380" s="29">
        <v>0</v>
      </c>
      <c r="AN380" s="29">
        <v>0</v>
      </c>
      <c r="AO380" s="29">
        <v>0</v>
      </c>
      <c r="AP380" s="29">
        <v>0</v>
      </c>
      <c r="AQ380" s="29">
        <v>0</v>
      </c>
      <c r="AR380" s="29">
        <v>0</v>
      </c>
      <c r="AS380" s="30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173"/>
    </row>
    <row r="381" spans="1:52" ht="12.75" customHeight="1">
      <c r="A381" s="217">
        <v>380</v>
      </c>
      <c r="B381" s="47">
        <v>42401</v>
      </c>
      <c r="C381" s="47">
        <v>42429</v>
      </c>
      <c r="D381" s="32" t="s">
        <v>7236</v>
      </c>
      <c r="E381" s="28" t="s">
        <v>1249</v>
      </c>
      <c r="F381" s="28" t="s">
        <v>7236</v>
      </c>
      <c r="G381" s="49" t="s">
        <v>7133</v>
      </c>
      <c r="H381" s="245" t="str">
        <f>IF(G381&lt;&gt;"",LOOKUP(G381,Governorate,Data!$E$2:$E$19),"")</f>
        <v>IQ-G11</v>
      </c>
      <c r="I381" s="50" t="s">
        <v>7134</v>
      </c>
      <c r="J381" s="38" t="str">
        <f ca="1">IF(I381&lt;&gt;"",LOOKUP(I381,District2,Data!$P$2:$P$19),"")</f>
        <v>IQ-D064</v>
      </c>
      <c r="K381" s="58" t="s">
        <v>7311</v>
      </c>
      <c r="L381" s="28" t="s">
        <v>7111</v>
      </c>
      <c r="M381" s="28" t="s">
        <v>7113</v>
      </c>
      <c r="N381" s="28" t="s">
        <v>7070</v>
      </c>
      <c r="O381" s="28" t="s">
        <v>1252</v>
      </c>
      <c r="P381" s="28" t="s">
        <v>7119</v>
      </c>
      <c r="Q381" s="29">
        <v>36</v>
      </c>
      <c r="R381" s="29">
        <v>36</v>
      </c>
      <c r="S381" s="218"/>
      <c r="T381" s="29"/>
      <c r="U381" s="29">
        <v>216</v>
      </c>
      <c r="V381" s="29">
        <v>216</v>
      </c>
      <c r="W381" s="29">
        <v>0</v>
      </c>
      <c r="X381" s="29">
        <v>0</v>
      </c>
      <c r="Y381" s="29">
        <v>0</v>
      </c>
      <c r="Z381" s="29">
        <v>216</v>
      </c>
      <c r="AA381" s="29">
        <v>0</v>
      </c>
      <c r="AB381" s="29">
        <v>216</v>
      </c>
      <c r="AC381" s="29">
        <v>0</v>
      </c>
      <c r="AD381" s="29">
        <v>0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0</v>
      </c>
      <c r="AK381" s="29">
        <v>0</v>
      </c>
      <c r="AL381" s="29">
        <v>0</v>
      </c>
      <c r="AM381" s="29">
        <v>0</v>
      </c>
      <c r="AN381" s="29">
        <v>0</v>
      </c>
      <c r="AO381" s="29">
        <v>0</v>
      </c>
      <c r="AP381" s="29">
        <v>0</v>
      </c>
      <c r="AQ381" s="29">
        <v>0</v>
      </c>
      <c r="AR381" s="29">
        <v>0</v>
      </c>
      <c r="AS381" s="29">
        <v>0</v>
      </c>
      <c r="AT381" s="29">
        <v>0</v>
      </c>
      <c r="AU381" s="29">
        <v>0</v>
      </c>
      <c r="AV381" s="29">
        <v>0</v>
      </c>
      <c r="AW381" s="29">
        <v>0</v>
      </c>
      <c r="AX381" s="29">
        <v>0</v>
      </c>
      <c r="AY381" s="29">
        <v>0</v>
      </c>
      <c r="AZ381" s="173"/>
    </row>
    <row r="382" spans="1:52" ht="12.75" customHeight="1">
      <c r="A382" s="217">
        <v>381</v>
      </c>
      <c r="B382" s="47">
        <v>42401</v>
      </c>
      <c r="C382" s="47">
        <v>42429</v>
      </c>
      <c r="D382" s="32" t="s">
        <v>7236</v>
      </c>
      <c r="E382" s="28" t="s">
        <v>1249</v>
      </c>
      <c r="F382" s="28" t="s">
        <v>7236</v>
      </c>
      <c r="G382" s="49" t="s">
        <v>7133</v>
      </c>
      <c r="H382" s="245" t="str">
        <f>IF(G382&lt;&gt;"",LOOKUP(G382,Governorate,Data!$E$2:$E$19),"")</f>
        <v>IQ-G11</v>
      </c>
      <c r="I382" s="50" t="s">
        <v>7134</v>
      </c>
      <c r="J382" s="38" t="str">
        <f ca="1">IF(I382&lt;&gt;"",LOOKUP(I382,District2,Data!$P$2:$P$19),"")</f>
        <v>IQ-D064</v>
      </c>
      <c r="K382" s="58" t="s">
        <v>7312</v>
      </c>
      <c r="L382" s="28" t="s">
        <v>7111</v>
      </c>
      <c r="M382" s="28" t="s">
        <v>7113</v>
      </c>
      <c r="N382" s="28" t="s">
        <v>7070</v>
      </c>
      <c r="O382" s="28" t="s">
        <v>1252</v>
      </c>
      <c r="P382" s="28" t="s">
        <v>7119</v>
      </c>
      <c r="Q382" s="29">
        <v>95</v>
      </c>
      <c r="R382" s="29">
        <v>95</v>
      </c>
      <c r="S382" s="218"/>
      <c r="T382" s="29"/>
      <c r="U382" s="29">
        <v>572</v>
      </c>
      <c r="V382" s="29">
        <v>286</v>
      </c>
      <c r="W382" s="29">
        <v>0</v>
      </c>
      <c r="X382" s="29">
        <v>0</v>
      </c>
      <c r="Y382" s="29">
        <v>0</v>
      </c>
      <c r="Z382" s="29">
        <v>572</v>
      </c>
      <c r="AA382" s="29">
        <v>0</v>
      </c>
      <c r="AB382" s="29">
        <v>572</v>
      </c>
      <c r="AC382" s="29">
        <v>0</v>
      </c>
      <c r="AD382" s="29">
        <v>0</v>
      </c>
      <c r="AE382" s="29">
        <v>0</v>
      </c>
      <c r="AF382" s="29">
        <v>0</v>
      </c>
      <c r="AG382" s="29">
        <v>0</v>
      </c>
      <c r="AH382" s="29">
        <v>0</v>
      </c>
      <c r="AI382" s="29">
        <v>0</v>
      </c>
      <c r="AJ382" s="29">
        <v>0</v>
      </c>
      <c r="AK382" s="29">
        <v>0</v>
      </c>
      <c r="AL382" s="29">
        <v>0</v>
      </c>
      <c r="AM382" s="29">
        <v>0</v>
      </c>
      <c r="AN382" s="29">
        <v>0</v>
      </c>
      <c r="AO382" s="29">
        <v>0</v>
      </c>
      <c r="AP382" s="29">
        <v>0</v>
      </c>
      <c r="AQ382" s="29">
        <v>0</v>
      </c>
      <c r="AR382" s="29">
        <v>0</v>
      </c>
      <c r="AS382" s="29">
        <v>0</v>
      </c>
      <c r="AT382" s="29">
        <v>0</v>
      </c>
      <c r="AU382" s="29">
        <v>0</v>
      </c>
      <c r="AV382" s="29">
        <v>0</v>
      </c>
      <c r="AW382" s="29">
        <v>0</v>
      </c>
      <c r="AX382" s="29">
        <v>0</v>
      </c>
      <c r="AY382" s="29">
        <v>0</v>
      </c>
      <c r="AZ382" s="173"/>
    </row>
    <row r="383" spans="1:52" ht="12.75" customHeight="1">
      <c r="A383" s="217">
        <v>382</v>
      </c>
      <c r="B383" s="47">
        <v>42401</v>
      </c>
      <c r="C383" s="47">
        <v>42429</v>
      </c>
      <c r="D383" s="32" t="s">
        <v>7236</v>
      </c>
      <c r="E383" s="28" t="s">
        <v>1249</v>
      </c>
      <c r="F383" s="28" t="s">
        <v>7236</v>
      </c>
      <c r="G383" s="49" t="s">
        <v>7133</v>
      </c>
      <c r="H383" s="245" t="str">
        <f>IF(G383&lt;&gt;"",LOOKUP(G383,Governorate,Data!$E$2:$E$19),"")</f>
        <v>IQ-G11</v>
      </c>
      <c r="I383" s="50" t="s">
        <v>7134</v>
      </c>
      <c r="J383" s="38" t="str">
        <f ca="1">IF(I383&lt;&gt;"",LOOKUP(I383,District2,Data!$P$2:$P$19),"")</f>
        <v>IQ-D064</v>
      </c>
      <c r="K383" s="58"/>
      <c r="L383" s="28" t="s">
        <v>7110</v>
      </c>
      <c r="M383" s="28" t="s">
        <v>7113</v>
      </c>
      <c r="N383" s="28" t="s">
        <v>7070</v>
      </c>
      <c r="O383" s="28" t="s">
        <v>1252</v>
      </c>
      <c r="P383" s="28" t="s">
        <v>7119</v>
      </c>
      <c r="Q383" s="29">
        <v>316</v>
      </c>
      <c r="R383" s="29">
        <v>316</v>
      </c>
      <c r="S383" s="218"/>
      <c r="T383" s="29"/>
      <c r="U383" s="29">
        <v>1897</v>
      </c>
      <c r="V383" s="29">
        <v>226</v>
      </c>
      <c r="W383" s="29">
        <v>0</v>
      </c>
      <c r="X383" s="29">
        <v>0</v>
      </c>
      <c r="Y383" s="29">
        <v>0</v>
      </c>
      <c r="Z383" s="29">
        <v>1897</v>
      </c>
      <c r="AA383" s="29">
        <v>0</v>
      </c>
      <c r="AB383" s="29">
        <v>1897</v>
      </c>
      <c r="AC383" s="29">
        <v>873</v>
      </c>
      <c r="AD383" s="29">
        <v>0</v>
      </c>
      <c r="AE383" s="29">
        <v>0</v>
      </c>
      <c r="AF383" s="29">
        <v>0</v>
      </c>
      <c r="AG383" s="29">
        <v>0</v>
      </c>
      <c r="AH383" s="29">
        <v>0</v>
      </c>
      <c r="AI383" s="29">
        <v>0</v>
      </c>
      <c r="AJ383" s="29">
        <v>0</v>
      </c>
      <c r="AK383" s="29">
        <v>0</v>
      </c>
      <c r="AL383" s="29">
        <v>0</v>
      </c>
      <c r="AM383" s="29">
        <v>0</v>
      </c>
      <c r="AN383" s="29">
        <v>0</v>
      </c>
      <c r="AO383" s="29">
        <v>0</v>
      </c>
      <c r="AP383" s="29">
        <v>0</v>
      </c>
      <c r="AQ383" s="29">
        <v>0</v>
      </c>
      <c r="AR383" s="29">
        <v>0</v>
      </c>
      <c r="AS383" s="29">
        <v>0</v>
      </c>
      <c r="AT383" s="29">
        <v>0</v>
      </c>
      <c r="AU383" s="29">
        <v>0</v>
      </c>
      <c r="AV383" s="29">
        <v>0</v>
      </c>
      <c r="AW383" s="29">
        <v>0</v>
      </c>
      <c r="AX383" s="29">
        <v>0</v>
      </c>
      <c r="AY383" s="29">
        <v>0</v>
      </c>
      <c r="AZ383" s="173"/>
    </row>
    <row r="384" spans="1:52" ht="12.75" customHeight="1">
      <c r="A384" s="217">
        <v>383</v>
      </c>
      <c r="B384" s="47">
        <v>42401</v>
      </c>
      <c r="C384" s="47">
        <v>42429</v>
      </c>
      <c r="D384" s="32" t="s">
        <v>1294</v>
      </c>
      <c r="E384" s="28" t="s">
        <v>1249</v>
      </c>
      <c r="F384" s="28" t="s">
        <v>1294</v>
      </c>
      <c r="G384" s="49" t="s">
        <v>7132</v>
      </c>
      <c r="H384" s="245" t="str">
        <f>IF(G384&lt;&gt;"",LOOKUP(G384,Governorate,Data!$E$2:$E$19),"")</f>
        <v>IQ-G15</v>
      </c>
      <c r="I384" s="50" t="s">
        <v>7313</v>
      </c>
      <c r="J384" s="38" t="str">
        <f ca="1">IF(I384&lt;&gt;"",LOOKUP(I384,District2,Data!$P$2:$P$19),"")</f>
        <v>IQ-D089</v>
      </c>
      <c r="K384" s="58" t="s">
        <v>7314</v>
      </c>
      <c r="L384" s="28" t="s">
        <v>7110</v>
      </c>
      <c r="M384" s="28" t="s">
        <v>7112</v>
      </c>
      <c r="N384" s="28" t="s">
        <v>7070</v>
      </c>
      <c r="O384" s="28" t="s">
        <v>1252</v>
      </c>
      <c r="P384" s="89" t="s">
        <v>7118</v>
      </c>
      <c r="Q384" s="132"/>
      <c r="R384" s="218"/>
      <c r="S384" s="39" t="s">
        <v>7189</v>
      </c>
      <c r="T384" s="29">
        <v>1719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0</v>
      </c>
      <c r="AD384" s="29">
        <v>0</v>
      </c>
      <c r="AE384" s="29">
        <v>0</v>
      </c>
      <c r="AF384" s="29">
        <v>0</v>
      </c>
      <c r="AG384" s="29">
        <v>0</v>
      </c>
      <c r="AH384" s="29">
        <v>0</v>
      </c>
      <c r="AI384" s="29">
        <v>0</v>
      </c>
      <c r="AJ384" s="29">
        <v>0</v>
      </c>
      <c r="AK384" s="29">
        <v>0</v>
      </c>
      <c r="AL384" s="29">
        <v>0</v>
      </c>
      <c r="AM384" s="29">
        <v>0</v>
      </c>
      <c r="AN384" s="29">
        <v>0</v>
      </c>
      <c r="AO384" s="29">
        <v>94900</v>
      </c>
      <c r="AP384" s="29">
        <v>0</v>
      </c>
      <c r="AQ384" s="29">
        <v>0</v>
      </c>
      <c r="AR384" s="29">
        <v>0</v>
      </c>
      <c r="AS384" s="30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173"/>
    </row>
    <row r="385" spans="1:52" ht="12.75" customHeight="1">
      <c r="A385" s="217">
        <v>384</v>
      </c>
      <c r="B385" s="47">
        <v>42401</v>
      </c>
      <c r="C385" s="47">
        <v>42429</v>
      </c>
      <c r="D385" s="32" t="s">
        <v>1300</v>
      </c>
      <c r="E385" s="28" t="s">
        <v>1249</v>
      </c>
      <c r="F385" s="28" t="s">
        <v>1300</v>
      </c>
      <c r="G385" s="49" t="s">
        <v>7136</v>
      </c>
      <c r="H385" s="245" t="str">
        <f>IF(G385&lt;&gt;"",LOOKUP(G385,Governorate,Data!$E$2:$E$19),"")</f>
        <v>IQ-G08</v>
      </c>
      <c r="I385" s="50" t="s">
        <v>7219</v>
      </c>
      <c r="J385" s="38" t="str">
        <f ca="1">IF(I385&lt;&gt;"",LOOKUP(I385,District2,Data!$P$2:$P$19),"")</f>
        <v>IQ-D048</v>
      </c>
      <c r="K385" s="58" t="s">
        <v>7315</v>
      </c>
      <c r="L385" s="28" t="s">
        <v>7111</v>
      </c>
      <c r="M385" s="28" t="s">
        <v>7112</v>
      </c>
      <c r="N385" s="28" t="s">
        <v>7070</v>
      </c>
      <c r="O385" s="28" t="s">
        <v>1252</v>
      </c>
      <c r="P385" s="28" t="s">
        <v>7119</v>
      </c>
      <c r="Q385" s="29"/>
      <c r="R385" s="218"/>
      <c r="S385" s="39" t="s">
        <v>7189</v>
      </c>
      <c r="T385" s="218">
        <v>683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  <c r="AC385" s="29">
        <v>0</v>
      </c>
      <c r="AD385" s="29">
        <v>0</v>
      </c>
      <c r="AE385" s="29">
        <v>0</v>
      </c>
      <c r="AF385" s="29">
        <v>0</v>
      </c>
      <c r="AG385" s="29">
        <v>0</v>
      </c>
      <c r="AH385" s="29">
        <v>0</v>
      </c>
      <c r="AI385" s="29">
        <v>0</v>
      </c>
      <c r="AJ385" s="29">
        <v>0</v>
      </c>
      <c r="AK385" s="29">
        <v>0</v>
      </c>
      <c r="AL385" s="29">
        <v>0</v>
      </c>
      <c r="AM385" s="29">
        <v>0</v>
      </c>
      <c r="AN385" s="29">
        <v>0</v>
      </c>
      <c r="AO385" s="29">
        <v>138600</v>
      </c>
      <c r="AP385" s="29">
        <v>0</v>
      </c>
      <c r="AQ385" s="29">
        <v>0</v>
      </c>
      <c r="AR385" s="29">
        <v>0</v>
      </c>
      <c r="AS385" s="30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173"/>
    </row>
    <row r="386" spans="1:52" s="238" customFormat="1" ht="12.75" customHeight="1">
      <c r="A386" s="217">
        <v>385</v>
      </c>
      <c r="B386" s="47">
        <v>42401</v>
      </c>
      <c r="C386" s="47">
        <v>42429</v>
      </c>
      <c r="D386" s="32" t="s">
        <v>1300</v>
      </c>
      <c r="E386" s="28" t="s">
        <v>1249</v>
      </c>
      <c r="F386" s="28" t="s">
        <v>1300</v>
      </c>
      <c r="G386" s="49" t="s">
        <v>7136</v>
      </c>
      <c r="H386" s="245" t="str">
        <f>IF(G386&lt;&gt;"",LOOKUP(G386,Governorate,Data!$E$2:$E$19),"")</f>
        <v>IQ-G08</v>
      </c>
      <c r="I386" s="50" t="s">
        <v>7218</v>
      </c>
      <c r="J386" s="38" t="str">
        <f ca="1">IF(I386&lt;&gt;"",LOOKUP(I386,District2,Data!$P$2:$P$19),"")</f>
        <v>IQ-D050</v>
      </c>
      <c r="K386" s="58" t="s">
        <v>7316</v>
      </c>
      <c r="L386" s="28" t="s">
        <v>7111</v>
      </c>
      <c r="M386" s="28" t="s">
        <v>7112</v>
      </c>
      <c r="N386" s="28" t="s">
        <v>7070</v>
      </c>
      <c r="O386" s="28" t="s">
        <v>1252</v>
      </c>
      <c r="P386" s="28" t="s">
        <v>7119</v>
      </c>
      <c r="Q386" s="29"/>
      <c r="R386" s="218"/>
      <c r="S386" s="39" t="s">
        <v>7189</v>
      </c>
      <c r="T386" s="218">
        <v>2403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29">
        <v>0</v>
      </c>
      <c r="AD386" s="29">
        <v>0</v>
      </c>
      <c r="AE386" s="29">
        <v>0</v>
      </c>
      <c r="AF386" s="29">
        <v>0</v>
      </c>
      <c r="AG386" s="29">
        <v>0</v>
      </c>
      <c r="AH386" s="29">
        <v>0</v>
      </c>
      <c r="AI386" s="29">
        <v>0</v>
      </c>
      <c r="AJ386" s="29">
        <v>0</v>
      </c>
      <c r="AK386" s="29">
        <v>0</v>
      </c>
      <c r="AL386" s="29">
        <v>0</v>
      </c>
      <c r="AM386" s="29">
        <v>0</v>
      </c>
      <c r="AN386" s="29">
        <v>0</v>
      </c>
      <c r="AO386" s="29">
        <v>480600</v>
      </c>
      <c r="AP386" s="29">
        <v>0</v>
      </c>
      <c r="AQ386" s="29">
        <v>0</v>
      </c>
      <c r="AR386" s="29">
        <v>0</v>
      </c>
      <c r="AS386" s="30">
        <v>0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173"/>
    </row>
    <row r="387" spans="1:52" ht="12.75" customHeight="1">
      <c r="A387" s="217">
        <v>386</v>
      </c>
      <c r="B387" s="47">
        <v>42401</v>
      </c>
      <c r="C387" s="47">
        <v>42429</v>
      </c>
      <c r="D387" s="32" t="s">
        <v>1300</v>
      </c>
      <c r="E387" s="28" t="s">
        <v>1249</v>
      </c>
      <c r="F387" s="28" t="s">
        <v>1300</v>
      </c>
      <c r="G387" s="49" t="s">
        <v>7136</v>
      </c>
      <c r="H387" s="245" t="str">
        <f>IF(G387&lt;&gt;"",LOOKUP(G387,Governorate,Data!$E$2:$E$19),"")</f>
        <v>IQ-G08</v>
      </c>
      <c r="I387" s="50" t="s">
        <v>7218</v>
      </c>
      <c r="J387" s="38" t="str">
        <f ca="1">IF(I387&lt;&gt;"",LOOKUP(I387,District2,Data!$P$2:$P$19),"")</f>
        <v>IQ-D050</v>
      </c>
      <c r="K387" s="58" t="s">
        <v>7317</v>
      </c>
      <c r="L387" s="28" t="s">
        <v>7111</v>
      </c>
      <c r="M387" s="28" t="s">
        <v>7112</v>
      </c>
      <c r="N387" s="28" t="s">
        <v>7070</v>
      </c>
      <c r="O387" s="28" t="s">
        <v>1252</v>
      </c>
      <c r="P387" s="28" t="s">
        <v>7119</v>
      </c>
      <c r="Q387" s="29"/>
      <c r="R387" s="218"/>
      <c r="S387" s="39" t="s">
        <v>7189</v>
      </c>
      <c r="T387" s="218">
        <v>2410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  <c r="AC387" s="29">
        <v>0</v>
      </c>
      <c r="AD387" s="29">
        <v>0</v>
      </c>
      <c r="AE387" s="29">
        <v>0</v>
      </c>
      <c r="AF387" s="29">
        <v>0</v>
      </c>
      <c r="AG387" s="29">
        <v>0</v>
      </c>
      <c r="AH387" s="29">
        <v>0</v>
      </c>
      <c r="AI387" s="29">
        <v>0</v>
      </c>
      <c r="AJ387" s="29">
        <v>0</v>
      </c>
      <c r="AK387" s="29">
        <v>0</v>
      </c>
      <c r="AL387" s="29">
        <v>0</v>
      </c>
      <c r="AM387" s="29">
        <v>0</v>
      </c>
      <c r="AN387" s="29">
        <v>0</v>
      </c>
      <c r="AO387" s="29">
        <v>482000</v>
      </c>
      <c r="AP387" s="29">
        <v>0</v>
      </c>
      <c r="AQ387" s="29">
        <v>0</v>
      </c>
      <c r="AR387" s="29">
        <v>0</v>
      </c>
      <c r="AS387" s="30">
        <v>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173"/>
    </row>
    <row r="388" spans="1:52" ht="12.75" customHeight="1">
      <c r="A388" s="217">
        <v>387</v>
      </c>
      <c r="B388" s="47">
        <v>42401</v>
      </c>
      <c r="C388" s="47">
        <v>42429</v>
      </c>
      <c r="D388" s="32" t="s">
        <v>1300</v>
      </c>
      <c r="E388" s="28" t="s">
        <v>1249</v>
      </c>
      <c r="F388" s="28" t="s">
        <v>1300</v>
      </c>
      <c r="G388" s="49" t="s">
        <v>7136</v>
      </c>
      <c r="H388" s="245" t="str">
        <f>IF(G388&lt;&gt;"",LOOKUP(G388,Governorate,Data!$E$2:$E$19),"")</f>
        <v>IQ-G08</v>
      </c>
      <c r="I388" s="50" t="s">
        <v>7218</v>
      </c>
      <c r="J388" s="38" t="str">
        <f ca="1">IF(I388&lt;&gt;"",LOOKUP(I388,District2,Data!$P$2:$P$19),"")</f>
        <v>IQ-D050</v>
      </c>
      <c r="K388" s="58" t="s">
        <v>7318</v>
      </c>
      <c r="L388" s="28" t="s">
        <v>7111</v>
      </c>
      <c r="M388" s="28" t="s">
        <v>7112</v>
      </c>
      <c r="N388" s="28" t="s">
        <v>7070</v>
      </c>
      <c r="O388" s="28" t="s">
        <v>1252</v>
      </c>
      <c r="P388" s="28" t="s">
        <v>7119</v>
      </c>
      <c r="Q388" s="29"/>
      <c r="R388" s="218"/>
      <c r="S388" s="39" t="s">
        <v>7189</v>
      </c>
      <c r="T388" s="218">
        <v>21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29">
        <v>0</v>
      </c>
      <c r="AG388" s="29">
        <v>0</v>
      </c>
      <c r="AH388" s="29">
        <v>0</v>
      </c>
      <c r="AI388" s="29">
        <v>0</v>
      </c>
      <c r="AJ388" s="29">
        <v>0</v>
      </c>
      <c r="AK388" s="29">
        <v>0</v>
      </c>
      <c r="AL388" s="29">
        <v>0</v>
      </c>
      <c r="AM388" s="29">
        <v>0</v>
      </c>
      <c r="AN388" s="29">
        <v>0</v>
      </c>
      <c r="AO388" s="29">
        <v>4200</v>
      </c>
      <c r="AP388" s="29">
        <v>0</v>
      </c>
      <c r="AQ388" s="29">
        <v>0</v>
      </c>
      <c r="AR388" s="29">
        <v>0</v>
      </c>
      <c r="AS388" s="30"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173"/>
    </row>
    <row r="389" spans="1:52" s="206" customFormat="1" ht="12.75" customHeight="1">
      <c r="A389" s="217">
        <v>388</v>
      </c>
      <c r="B389" s="47">
        <v>42401</v>
      </c>
      <c r="C389" s="47">
        <v>42429</v>
      </c>
      <c r="D389" s="32" t="s">
        <v>1300</v>
      </c>
      <c r="E389" s="28" t="s">
        <v>1249</v>
      </c>
      <c r="F389" s="28" t="s">
        <v>1300</v>
      </c>
      <c r="G389" s="49" t="s">
        <v>7132</v>
      </c>
      <c r="H389" s="245" t="str">
        <f>IF(G389&lt;&gt;"",LOOKUP(G389,Governorate,Data!$E$2:$E$19),"")</f>
        <v>IQ-G15</v>
      </c>
      <c r="I389" s="50" t="s">
        <v>7231</v>
      </c>
      <c r="J389" s="38" t="str">
        <f ca="1">IF(I389&lt;&gt;"",LOOKUP(I389,District2,Data!$P$2:$P$19),"")</f>
        <v>IQ-D083</v>
      </c>
      <c r="K389" s="58" t="s">
        <v>7319</v>
      </c>
      <c r="L389" s="28" t="s">
        <v>7111</v>
      </c>
      <c r="M389" s="28" t="s">
        <v>7112</v>
      </c>
      <c r="N389" s="28" t="s">
        <v>7070</v>
      </c>
      <c r="O389" s="28" t="s">
        <v>1252</v>
      </c>
      <c r="P389" s="28" t="s">
        <v>7119</v>
      </c>
      <c r="Q389" s="29"/>
      <c r="R389" s="218"/>
      <c r="S389" s="39" t="s">
        <v>7189</v>
      </c>
      <c r="T389" s="218">
        <v>2214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29">
        <v>0</v>
      </c>
      <c r="AD389" s="29">
        <v>0</v>
      </c>
      <c r="AE389" s="29">
        <v>0</v>
      </c>
      <c r="AF389" s="29">
        <v>0</v>
      </c>
      <c r="AG389" s="29">
        <v>0</v>
      </c>
      <c r="AH389" s="29">
        <v>0</v>
      </c>
      <c r="AI389" s="29">
        <v>0</v>
      </c>
      <c r="AJ389" s="29">
        <v>0</v>
      </c>
      <c r="AK389" s="29">
        <v>0</v>
      </c>
      <c r="AL389" s="29">
        <v>0</v>
      </c>
      <c r="AM389" s="29">
        <v>0</v>
      </c>
      <c r="AN389" s="29">
        <v>0</v>
      </c>
      <c r="AO389" s="29">
        <v>442800</v>
      </c>
      <c r="AP389" s="29">
        <v>0</v>
      </c>
      <c r="AQ389" s="29">
        <v>0</v>
      </c>
      <c r="AR389" s="29">
        <v>0</v>
      </c>
      <c r="AS389" s="30">
        <v>0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173"/>
    </row>
    <row r="390" spans="1:52" s="206" customFormat="1" ht="12.75" customHeight="1">
      <c r="A390" s="217">
        <v>389</v>
      </c>
      <c r="B390" s="47">
        <v>42401</v>
      </c>
      <c r="C390" s="47">
        <v>42429</v>
      </c>
      <c r="D390" s="32" t="s">
        <v>1300</v>
      </c>
      <c r="E390" s="28" t="s">
        <v>1249</v>
      </c>
      <c r="F390" s="28" t="s">
        <v>1300</v>
      </c>
      <c r="G390" s="49" t="s">
        <v>7132</v>
      </c>
      <c r="H390" s="245" t="str">
        <f>IF(G390&lt;&gt;"",LOOKUP(G390,Governorate,Data!$E$2:$E$19),"")</f>
        <v>IQ-G15</v>
      </c>
      <c r="I390" s="50" t="s">
        <v>7231</v>
      </c>
      <c r="J390" s="38" t="str">
        <f ca="1">IF(I390&lt;&gt;"",LOOKUP(I390,District2,Data!$P$2:$P$19),"")</f>
        <v>IQ-D083</v>
      </c>
      <c r="K390" s="58" t="s">
        <v>7320</v>
      </c>
      <c r="L390" s="28" t="s">
        <v>7111</v>
      </c>
      <c r="M390" s="28" t="s">
        <v>7112</v>
      </c>
      <c r="N390" s="28" t="s">
        <v>7070</v>
      </c>
      <c r="O390" s="28" t="s">
        <v>1252</v>
      </c>
      <c r="P390" s="28" t="s">
        <v>7119</v>
      </c>
      <c r="Q390" s="29"/>
      <c r="R390" s="218"/>
      <c r="S390" s="39" t="s">
        <v>7189</v>
      </c>
      <c r="T390" s="218">
        <v>2210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v>0</v>
      </c>
      <c r="AD390" s="29">
        <v>0</v>
      </c>
      <c r="AE390" s="29">
        <v>0</v>
      </c>
      <c r="AF390" s="29">
        <v>0</v>
      </c>
      <c r="AG390" s="29">
        <v>0</v>
      </c>
      <c r="AH390" s="29">
        <v>0</v>
      </c>
      <c r="AI390" s="29">
        <v>0</v>
      </c>
      <c r="AJ390" s="29">
        <v>0</v>
      </c>
      <c r="AK390" s="29">
        <v>0</v>
      </c>
      <c r="AL390" s="29">
        <v>0</v>
      </c>
      <c r="AM390" s="29">
        <v>0</v>
      </c>
      <c r="AN390" s="29">
        <v>0</v>
      </c>
      <c r="AO390" s="29">
        <v>443000</v>
      </c>
      <c r="AP390" s="29">
        <v>0</v>
      </c>
      <c r="AQ390" s="29">
        <v>0</v>
      </c>
      <c r="AR390" s="29">
        <v>0</v>
      </c>
      <c r="AS390" s="30">
        <v>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173"/>
    </row>
    <row r="391" spans="1:52" s="206" customFormat="1" ht="12.75" customHeight="1">
      <c r="A391" s="217">
        <v>390</v>
      </c>
      <c r="B391" s="47">
        <v>42401</v>
      </c>
      <c r="C391" s="47">
        <v>42429</v>
      </c>
      <c r="D391" s="32" t="s">
        <v>1300</v>
      </c>
      <c r="E391" s="28" t="s">
        <v>1249</v>
      </c>
      <c r="F391" s="28" t="s">
        <v>1300</v>
      </c>
      <c r="G391" s="49" t="s">
        <v>7132</v>
      </c>
      <c r="H391" s="245" t="str">
        <f>IF(G391&lt;&gt;"",LOOKUP(G391,Governorate,Data!$E$2:$E$19),"")</f>
        <v>IQ-G15</v>
      </c>
      <c r="I391" s="50" t="s">
        <v>7231</v>
      </c>
      <c r="J391" s="38" t="str">
        <f ca="1">IF(I391&lt;&gt;"",LOOKUP(I391,District2,Data!$P$2:$P$19),"")</f>
        <v>IQ-D083</v>
      </c>
      <c r="K391" s="58" t="s">
        <v>7320</v>
      </c>
      <c r="L391" s="28" t="s">
        <v>7111</v>
      </c>
      <c r="M391" s="28" t="s">
        <v>7112</v>
      </c>
      <c r="N391" s="28" t="s">
        <v>7070</v>
      </c>
      <c r="O391" s="28" t="s">
        <v>1252</v>
      </c>
      <c r="P391" s="28" t="s">
        <v>7119</v>
      </c>
      <c r="Q391" s="29">
        <v>2</v>
      </c>
      <c r="R391" s="218">
        <v>2</v>
      </c>
      <c r="S391" s="218"/>
      <c r="T391" s="218"/>
      <c r="U391" s="29">
        <v>11</v>
      </c>
      <c r="V391" s="29">
        <v>2</v>
      </c>
      <c r="W391" s="29">
        <v>2</v>
      </c>
      <c r="X391" s="29">
        <v>0</v>
      </c>
      <c r="Y391" s="29">
        <v>2</v>
      </c>
      <c r="Z391" s="29">
        <v>11</v>
      </c>
      <c r="AA391" s="29">
        <v>0</v>
      </c>
      <c r="AB391" s="29">
        <v>0</v>
      </c>
      <c r="AC391" s="29">
        <v>0</v>
      </c>
      <c r="AD391" s="29">
        <v>0</v>
      </c>
      <c r="AE391" s="29">
        <v>0</v>
      </c>
      <c r="AF391" s="29">
        <v>0</v>
      </c>
      <c r="AG391" s="29">
        <v>2</v>
      </c>
      <c r="AH391" s="29">
        <v>0</v>
      </c>
      <c r="AI391" s="29">
        <v>0</v>
      </c>
      <c r="AJ391" s="29">
        <v>0</v>
      </c>
      <c r="AK391" s="29">
        <v>0</v>
      </c>
      <c r="AL391" s="29">
        <v>0</v>
      </c>
      <c r="AM391" s="29">
        <v>0</v>
      </c>
      <c r="AN391" s="29">
        <v>0</v>
      </c>
      <c r="AO391" s="29">
        <v>0</v>
      </c>
      <c r="AP391" s="29">
        <v>0</v>
      </c>
      <c r="AQ391" s="29">
        <v>0</v>
      </c>
      <c r="AR391" s="29">
        <v>0</v>
      </c>
      <c r="AS391" s="30">
        <v>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173"/>
    </row>
    <row r="392" spans="1:52" s="206" customFormat="1" ht="12.75" customHeight="1">
      <c r="A392" s="217">
        <v>391</v>
      </c>
      <c r="B392" s="47">
        <v>42401</v>
      </c>
      <c r="C392" s="47">
        <v>42429</v>
      </c>
      <c r="D392" s="32" t="s">
        <v>1300</v>
      </c>
      <c r="E392" s="28" t="s">
        <v>1249</v>
      </c>
      <c r="F392" s="28" t="s">
        <v>1300</v>
      </c>
      <c r="G392" s="49" t="s">
        <v>7132</v>
      </c>
      <c r="H392" s="245" t="str">
        <f>IF(G392&lt;&gt;"",LOOKUP(G392,Governorate,Data!$E$2:$E$19),"")</f>
        <v>IQ-G15</v>
      </c>
      <c r="I392" s="50" t="s">
        <v>7321</v>
      </c>
      <c r="J392" s="38" t="str">
        <f ca="1">IF(I392&lt;&gt;"",LOOKUP(I392,District2,Data!$P$2:$P$19),"")</f>
        <v>IQ-D088</v>
      </c>
      <c r="K392" s="58" t="s">
        <v>7322</v>
      </c>
      <c r="L392" s="28" t="s">
        <v>7111</v>
      </c>
      <c r="M392" s="28" t="s">
        <v>7112</v>
      </c>
      <c r="N392" s="28" t="s">
        <v>7070</v>
      </c>
      <c r="O392" s="28" t="s">
        <v>1252</v>
      </c>
      <c r="P392" s="28" t="s">
        <v>7119</v>
      </c>
      <c r="Q392" s="29"/>
      <c r="R392" s="218"/>
      <c r="S392" s="39" t="s">
        <v>7189</v>
      </c>
      <c r="T392" s="218">
        <v>652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  <c r="AC392" s="29">
        <v>0</v>
      </c>
      <c r="AD392" s="29">
        <v>0</v>
      </c>
      <c r="AE392" s="29">
        <v>0</v>
      </c>
      <c r="AF392" s="29">
        <v>0</v>
      </c>
      <c r="AG392" s="29">
        <v>0</v>
      </c>
      <c r="AH392" s="29">
        <v>0</v>
      </c>
      <c r="AI392" s="29">
        <v>0</v>
      </c>
      <c r="AJ392" s="29">
        <v>0</v>
      </c>
      <c r="AK392" s="29">
        <v>0</v>
      </c>
      <c r="AL392" s="29">
        <v>0</v>
      </c>
      <c r="AM392" s="29">
        <v>0</v>
      </c>
      <c r="AN392" s="29">
        <v>0</v>
      </c>
      <c r="AO392" s="29">
        <v>130400</v>
      </c>
      <c r="AP392" s="29">
        <v>0</v>
      </c>
      <c r="AQ392" s="29">
        <v>0</v>
      </c>
      <c r="AR392" s="29">
        <v>0</v>
      </c>
      <c r="AS392" s="30">
        <v>0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173"/>
    </row>
    <row r="393" spans="1:52" s="206" customFormat="1" ht="12.75" customHeight="1">
      <c r="A393" s="217">
        <v>392</v>
      </c>
      <c r="B393" s="47">
        <v>42401</v>
      </c>
      <c r="C393" s="47">
        <v>42429</v>
      </c>
      <c r="D393" s="32" t="s">
        <v>1300</v>
      </c>
      <c r="E393" s="28" t="s">
        <v>1249</v>
      </c>
      <c r="F393" s="28" t="s">
        <v>1300</v>
      </c>
      <c r="G393" s="49" t="s">
        <v>7132</v>
      </c>
      <c r="H393" s="245" t="str">
        <f>IF(G393&lt;&gt;"",LOOKUP(G393,Governorate,Data!$E$2:$E$19),"")</f>
        <v>IQ-G15</v>
      </c>
      <c r="I393" s="50" t="s">
        <v>7321</v>
      </c>
      <c r="J393" s="38" t="str">
        <f ca="1">IF(I393&lt;&gt;"",LOOKUP(I393,District2,Data!$P$2:$P$19),"")</f>
        <v>IQ-D088</v>
      </c>
      <c r="K393" s="58" t="s">
        <v>7323</v>
      </c>
      <c r="L393" s="28" t="s">
        <v>7111</v>
      </c>
      <c r="M393" s="28" t="s">
        <v>7112</v>
      </c>
      <c r="N393" s="28" t="s">
        <v>7070</v>
      </c>
      <c r="O393" s="28" t="s">
        <v>1252</v>
      </c>
      <c r="P393" s="28" t="s">
        <v>7119</v>
      </c>
      <c r="Q393" s="29"/>
      <c r="R393" s="218"/>
      <c r="S393" s="39" t="s">
        <v>7189</v>
      </c>
      <c r="T393" s="218">
        <v>1006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201200</v>
      </c>
      <c r="AP393" s="29">
        <v>0</v>
      </c>
      <c r="AQ393" s="29">
        <v>0</v>
      </c>
      <c r="AR393" s="29">
        <v>0</v>
      </c>
      <c r="AS393" s="30">
        <v>0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173"/>
    </row>
    <row r="394" spans="1:52" s="206" customFormat="1" ht="12.75" customHeight="1">
      <c r="A394" s="217">
        <v>393</v>
      </c>
      <c r="B394" s="47">
        <v>42401</v>
      </c>
      <c r="C394" s="47">
        <v>42429</v>
      </c>
      <c r="D394" s="32" t="s">
        <v>1300</v>
      </c>
      <c r="E394" s="28" t="s">
        <v>1249</v>
      </c>
      <c r="F394" s="28" t="s">
        <v>1300</v>
      </c>
      <c r="G394" s="49" t="s">
        <v>7132</v>
      </c>
      <c r="H394" s="245" t="str">
        <f>IF(G394&lt;&gt;"",LOOKUP(G394,Governorate,Data!$E$2:$E$19),"")</f>
        <v>IQ-G15</v>
      </c>
      <c r="I394" s="50" t="s">
        <v>7321</v>
      </c>
      <c r="J394" s="38" t="str">
        <f ca="1">IF(I394&lt;&gt;"",LOOKUP(I394,District2,Data!$P$2:$P$19),"")</f>
        <v>IQ-D088</v>
      </c>
      <c r="K394" s="58" t="s">
        <v>7323</v>
      </c>
      <c r="L394" s="28" t="s">
        <v>7111</v>
      </c>
      <c r="M394" s="28" t="s">
        <v>7112</v>
      </c>
      <c r="N394" s="28" t="s">
        <v>7070</v>
      </c>
      <c r="O394" s="28" t="s">
        <v>1252</v>
      </c>
      <c r="P394" s="28" t="s">
        <v>7119</v>
      </c>
      <c r="Q394" s="29">
        <v>3</v>
      </c>
      <c r="R394" s="218">
        <v>3</v>
      </c>
      <c r="S394" s="218"/>
      <c r="T394" s="218"/>
      <c r="U394" s="29">
        <v>12</v>
      </c>
      <c r="V394" s="29">
        <v>3</v>
      </c>
      <c r="W394" s="29">
        <v>3</v>
      </c>
      <c r="X394" s="29">
        <v>0</v>
      </c>
      <c r="Y394" s="29">
        <v>3</v>
      </c>
      <c r="Z394" s="29">
        <v>12</v>
      </c>
      <c r="AA394" s="29">
        <v>0</v>
      </c>
      <c r="AB394" s="29">
        <v>0</v>
      </c>
      <c r="AC394" s="29">
        <v>0</v>
      </c>
      <c r="AD394" s="29">
        <v>0</v>
      </c>
      <c r="AE394" s="29">
        <v>0</v>
      </c>
      <c r="AF394" s="29">
        <v>0</v>
      </c>
      <c r="AG394" s="29">
        <v>3</v>
      </c>
      <c r="AH394" s="29">
        <v>0</v>
      </c>
      <c r="AI394" s="29">
        <v>0</v>
      </c>
      <c r="AJ394" s="29">
        <v>0</v>
      </c>
      <c r="AK394" s="29">
        <v>0</v>
      </c>
      <c r="AL394" s="29">
        <v>0</v>
      </c>
      <c r="AM394" s="29">
        <v>0</v>
      </c>
      <c r="AN394" s="29">
        <v>0</v>
      </c>
      <c r="AO394" s="29">
        <v>0</v>
      </c>
      <c r="AP394" s="29">
        <v>0</v>
      </c>
      <c r="AQ394" s="29">
        <v>0</v>
      </c>
      <c r="AR394" s="29">
        <v>0</v>
      </c>
      <c r="AS394" s="30">
        <v>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173"/>
    </row>
    <row r="395" spans="1:52" s="206" customFormat="1" ht="12.75" customHeight="1">
      <c r="A395" s="217">
        <v>394</v>
      </c>
      <c r="B395" s="47">
        <v>42401</v>
      </c>
      <c r="C395" s="47">
        <v>42429</v>
      </c>
      <c r="D395" s="32" t="s">
        <v>1300</v>
      </c>
      <c r="E395" s="28" t="s">
        <v>1249</v>
      </c>
      <c r="F395" s="28" t="s">
        <v>1300</v>
      </c>
      <c r="G395" s="49" t="s">
        <v>7132</v>
      </c>
      <c r="H395" s="245" t="str">
        <f>IF(G395&lt;&gt;"",LOOKUP(G395,Governorate,Data!$E$2:$E$19),"")</f>
        <v>IQ-G15</v>
      </c>
      <c r="I395" s="50" t="s">
        <v>7313</v>
      </c>
      <c r="J395" s="38" t="str">
        <f ca="1">IF(I395&lt;&gt;"",LOOKUP(I395,District2,Data!$P$2:$P$19),"")</f>
        <v>IQ-D089</v>
      </c>
      <c r="K395" s="58"/>
      <c r="L395" s="28" t="s">
        <v>7110</v>
      </c>
      <c r="M395" s="28" t="s">
        <v>7112</v>
      </c>
      <c r="N395" s="28" t="s">
        <v>7070</v>
      </c>
      <c r="O395" s="28" t="s">
        <v>1252</v>
      </c>
      <c r="P395" s="28" t="s">
        <v>7119</v>
      </c>
      <c r="Q395" s="35">
        <v>1354</v>
      </c>
      <c r="R395" s="35"/>
      <c r="S395" s="218"/>
      <c r="T395" s="218"/>
      <c r="U395" s="29">
        <v>0</v>
      </c>
      <c r="V395" s="29">
        <v>1481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  <c r="AC395" s="29">
        <v>0</v>
      </c>
      <c r="AD395" s="29">
        <v>0</v>
      </c>
      <c r="AE395" s="29">
        <v>0</v>
      </c>
      <c r="AF395" s="29">
        <v>0</v>
      </c>
      <c r="AG395" s="29">
        <v>1354</v>
      </c>
      <c r="AH395" s="29">
        <v>0</v>
      </c>
      <c r="AI395" s="29">
        <v>0</v>
      </c>
      <c r="AJ395" s="29">
        <v>0</v>
      </c>
      <c r="AK395" s="29">
        <v>0</v>
      </c>
      <c r="AL395" s="29">
        <v>0</v>
      </c>
      <c r="AM395" s="29">
        <v>0</v>
      </c>
      <c r="AN395" s="29">
        <v>0</v>
      </c>
      <c r="AO395" s="29">
        <v>0</v>
      </c>
      <c r="AP395" s="29">
        <v>0</v>
      </c>
      <c r="AQ395" s="29">
        <v>0</v>
      </c>
      <c r="AR395" s="29">
        <v>0</v>
      </c>
      <c r="AS395" s="30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173"/>
    </row>
    <row r="396" spans="1:52" s="206" customFormat="1" ht="12.75" customHeight="1">
      <c r="A396" s="217">
        <v>395</v>
      </c>
      <c r="B396" s="47">
        <v>42401</v>
      </c>
      <c r="C396" s="47">
        <v>42429</v>
      </c>
      <c r="D396" s="32" t="s">
        <v>1300</v>
      </c>
      <c r="E396" s="28" t="s">
        <v>1249</v>
      </c>
      <c r="F396" s="28" t="s">
        <v>1300</v>
      </c>
      <c r="G396" s="49" t="s">
        <v>7132</v>
      </c>
      <c r="H396" s="245" t="str">
        <f>IF(G396&lt;&gt;"",LOOKUP(G396,Governorate,Data!$E$2:$E$19),"")</f>
        <v>IQ-G15</v>
      </c>
      <c r="I396" s="50" t="s">
        <v>7324</v>
      </c>
      <c r="J396" s="38" t="str">
        <f ca="1">IF(I396&lt;&gt;"",LOOKUP(I396,District2,Data!$P$2:$P$19),"")</f>
        <v>IQ-D090</v>
      </c>
      <c r="K396" s="58"/>
      <c r="L396" s="28" t="s">
        <v>7110</v>
      </c>
      <c r="M396" s="28" t="s">
        <v>7112</v>
      </c>
      <c r="N396" s="28" t="s">
        <v>7070</v>
      </c>
      <c r="O396" s="28" t="s">
        <v>1252</v>
      </c>
      <c r="P396" s="28" t="s">
        <v>7119</v>
      </c>
      <c r="Q396" s="35">
        <v>2922</v>
      </c>
      <c r="R396" s="35"/>
      <c r="S396" s="218"/>
      <c r="T396" s="218"/>
      <c r="U396" s="29">
        <v>0</v>
      </c>
      <c r="V396" s="29">
        <v>2922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2922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  <c r="AR396" s="29">
        <v>0</v>
      </c>
      <c r="AS396" s="30">
        <v>0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173"/>
    </row>
    <row r="397" spans="1:52" s="67" customFormat="1" ht="12.75" customHeight="1">
      <c r="A397" s="217">
        <v>396</v>
      </c>
      <c r="B397" s="47">
        <v>42401</v>
      </c>
      <c r="C397" s="47">
        <v>42429</v>
      </c>
      <c r="D397" s="32" t="s">
        <v>1300</v>
      </c>
      <c r="E397" s="28" t="s">
        <v>1249</v>
      </c>
      <c r="F397" s="28" t="s">
        <v>1300</v>
      </c>
      <c r="G397" s="49" t="s">
        <v>7132</v>
      </c>
      <c r="H397" s="245" t="str">
        <f>IF(G397&lt;&gt;"",LOOKUP(G397,Governorate,Data!$E$2:$E$19),"")</f>
        <v>IQ-G15</v>
      </c>
      <c r="I397" s="50" t="s">
        <v>7324</v>
      </c>
      <c r="J397" s="38" t="str">
        <f ca="1">IF(I397&lt;&gt;"",LOOKUP(I397,District2,Data!$P$2:$P$19),"")</f>
        <v>IQ-D090</v>
      </c>
      <c r="K397" s="58"/>
      <c r="L397" s="28" t="s">
        <v>7110</v>
      </c>
      <c r="M397" s="28" t="s">
        <v>7112</v>
      </c>
      <c r="N397" s="28" t="s">
        <v>7070</v>
      </c>
      <c r="O397" s="28" t="s">
        <v>1252</v>
      </c>
      <c r="P397" s="28" t="s">
        <v>7119</v>
      </c>
      <c r="Q397" s="29"/>
      <c r="R397" s="218"/>
      <c r="S397" s="39" t="s">
        <v>7189</v>
      </c>
      <c r="T397" s="218">
        <v>2215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443000</v>
      </c>
      <c r="AP397" s="29">
        <v>0</v>
      </c>
      <c r="AQ397" s="29">
        <v>0</v>
      </c>
      <c r="AR397" s="29">
        <v>0</v>
      </c>
      <c r="AS397" s="30">
        <v>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173"/>
    </row>
    <row r="398" spans="1:52" ht="12.75" customHeight="1">
      <c r="A398" s="217">
        <v>397</v>
      </c>
      <c r="B398" s="47">
        <v>42401</v>
      </c>
      <c r="C398" s="47">
        <v>42429</v>
      </c>
      <c r="D398" s="281" t="s">
        <v>7265</v>
      </c>
      <c r="E398" s="28" t="s">
        <v>1248</v>
      </c>
      <c r="F398" s="28" t="s">
        <v>7265</v>
      </c>
      <c r="G398" s="49" t="s">
        <v>7127</v>
      </c>
      <c r="H398" s="245" t="str">
        <f>IF(G398&lt;&gt;"",LOOKUP(G398,Governorate,Data!$E$2:$E$19),"")</f>
        <v>IQ-G13</v>
      </c>
      <c r="I398" s="50" t="s">
        <v>7128</v>
      </c>
      <c r="J398" s="38" t="str">
        <f ca="1">IF(I398&lt;&gt;"",LOOKUP(I398,District2,Data!$P$2:$P$19),"")</f>
        <v>IQ-D076</v>
      </c>
      <c r="K398" s="58"/>
      <c r="L398" s="28" t="s">
        <v>7110</v>
      </c>
      <c r="M398" s="28" t="s">
        <v>7112</v>
      </c>
      <c r="N398" s="28" t="s">
        <v>7070</v>
      </c>
      <c r="O398" s="28" t="s">
        <v>1252</v>
      </c>
      <c r="P398" s="28" t="s">
        <v>7119</v>
      </c>
      <c r="Q398" s="29"/>
      <c r="R398" s="218"/>
      <c r="S398" s="39" t="s">
        <v>7189</v>
      </c>
      <c r="T398" s="29">
        <v>3530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706000</v>
      </c>
      <c r="AP398" s="29">
        <v>0</v>
      </c>
      <c r="AQ398" s="29">
        <v>0</v>
      </c>
      <c r="AR398" s="29">
        <v>0</v>
      </c>
      <c r="AS398" s="30">
        <v>0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173"/>
    </row>
    <row r="399" spans="1:52" ht="12.75" customHeight="1">
      <c r="A399" s="217">
        <v>398</v>
      </c>
      <c r="B399" s="47">
        <v>42401</v>
      </c>
      <c r="C399" s="47">
        <v>42429</v>
      </c>
      <c r="D399" s="32" t="s">
        <v>7228</v>
      </c>
      <c r="E399" s="28" t="s">
        <v>1249</v>
      </c>
      <c r="F399" s="28" t="s">
        <v>7228</v>
      </c>
      <c r="G399" s="49" t="s">
        <v>7140</v>
      </c>
      <c r="H399" s="245" t="str">
        <f>IF(G399&lt;&gt;"",LOOKUP(G399,Governorate,Data!$E$2:$E$19),"")</f>
        <v>IQ-G01</v>
      </c>
      <c r="I399" s="50" t="s">
        <v>7147</v>
      </c>
      <c r="J399" s="38" t="str">
        <f ca="1">IF(I399&lt;&gt;"",LOOKUP(I399,District2,Data!$P$2:$P$19),"")</f>
        <v>IQ-D002</v>
      </c>
      <c r="K399" s="58" t="s">
        <v>7325</v>
      </c>
      <c r="L399" s="28" t="s">
        <v>7111</v>
      </c>
      <c r="M399" s="28" t="s">
        <v>7112</v>
      </c>
      <c r="N399" s="28" t="s">
        <v>7070</v>
      </c>
      <c r="O399" s="28" t="s">
        <v>1252</v>
      </c>
      <c r="P399" s="28" t="s">
        <v>7119</v>
      </c>
      <c r="Q399" s="29">
        <v>300</v>
      </c>
      <c r="R399" s="218">
        <v>300</v>
      </c>
      <c r="S399" s="218"/>
      <c r="T399" s="29"/>
      <c r="U399" s="29">
        <v>0</v>
      </c>
      <c r="V399" s="29">
        <v>0</v>
      </c>
      <c r="W399" s="29">
        <v>0</v>
      </c>
      <c r="X399" s="29">
        <v>1340</v>
      </c>
      <c r="Y399" s="29">
        <v>300</v>
      </c>
      <c r="Z399" s="29">
        <v>0</v>
      </c>
      <c r="AA399" s="29">
        <v>0</v>
      </c>
      <c r="AB399" s="29">
        <v>0</v>
      </c>
      <c r="AC399" s="29">
        <v>0</v>
      </c>
      <c r="AD399" s="29">
        <v>0</v>
      </c>
      <c r="AE399" s="29">
        <v>0</v>
      </c>
      <c r="AF399" s="29">
        <v>0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0</v>
      </c>
      <c r="AN399" s="29">
        <v>0</v>
      </c>
      <c r="AO399" s="29">
        <v>0</v>
      </c>
      <c r="AP399" s="29">
        <v>0</v>
      </c>
      <c r="AQ399" s="29">
        <v>1136</v>
      </c>
      <c r="AR399" s="29">
        <v>0</v>
      </c>
      <c r="AS399" s="30">
        <v>0</v>
      </c>
      <c r="AT399" s="33">
        <v>1136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173"/>
    </row>
    <row r="400" spans="1:52" ht="12.75" customHeight="1">
      <c r="A400" s="217">
        <v>399</v>
      </c>
      <c r="B400" s="47">
        <v>42401</v>
      </c>
      <c r="C400" s="47">
        <v>42429</v>
      </c>
      <c r="D400" s="32" t="s">
        <v>7228</v>
      </c>
      <c r="E400" s="28" t="s">
        <v>1249</v>
      </c>
      <c r="F400" s="28" t="s">
        <v>7228</v>
      </c>
      <c r="G400" s="49" t="s">
        <v>7140</v>
      </c>
      <c r="H400" s="245" t="str">
        <f>IF(G400&lt;&gt;"",LOOKUP(G400,Governorate,Data!$E$2:$E$19),"")</f>
        <v>IQ-G01</v>
      </c>
      <c r="I400" s="50" t="s">
        <v>7147</v>
      </c>
      <c r="J400" s="38" t="str">
        <f ca="1">IF(I400&lt;&gt;"",LOOKUP(I400,District2,Data!$P$2:$P$19),"")</f>
        <v>IQ-D002</v>
      </c>
      <c r="K400" s="58" t="s">
        <v>7325</v>
      </c>
      <c r="L400" s="28" t="s">
        <v>7111</v>
      </c>
      <c r="M400" s="28" t="s">
        <v>7112</v>
      </c>
      <c r="N400" s="28" t="s">
        <v>7070</v>
      </c>
      <c r="O400" s="28" t="s">
        <v>1252</v>
      </c>
      <c r="P400" s="28" t="s">
        <v>7119</v>
      </c>
      <c r="Q400" s="29"/>
      <c r="R400" s="218"/>
      <c r="S400" s="39" t="s">
        <v>7189</v>
      </c>
      <c r="T400" s="29">
        <v>1340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268000</v>
      </c>
      <c r="AP400" s="29">
        <v>0</v>
      </c>
      <c r="AQ400" s="29">
        <v>0</v>
      </c>
      <c r="AR400" s="29">
        <v>0</v>
      </c>
      <c r="AS400" s="30">
        <v>0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173"/>
    </row>
    <row r="401" spans="1:52" ht="12.75" customHeight="1">
      <c r="A401" s="217">
        <v>400</v>
      </c>
      <c r="B401" s="47">
        <v>42401</v>
      </c>
      <c r="C401" s="47">
        <v>42429</v>
      </c>
      <c r="D401" s="32" t="s">
        <v>7228</v>
      </c>
      <c r="E401" s="28" t="s">
        <v>1249</v>
      </c>
      <c r="F401" s="28" t="s">
        <v>7228</v>
      </c>
      <c r="G401" s="49" t="s">
        <v>7140</v>
      </c>
      <c r="H401" s="245" t="str">
        <f>IF(G401&lt;&gt;"",LOOKUP(G401,Governorate,Data!$E$2:$E$19),"")</f>
        <v>IQ-G01</v>
      </c>
      <c r="I401" s="50" t="s">
        <v>7147</v>
      </c>
      <c r="J401" s="38" t="str">
        <f ca="1">IF(I401&lt;&gt;"",LOOKUP(I401,District2,Data!$P$2:$P$19),"")</f>
        <v>IQ-D002</v>
      </c>
      <c r="K401" s="58" t="s">
        <v>7308</v>
      </c>
      <c r="L401" s="28" t="s">
        <v>7111</v>
      </c>
      <c r="M401" s="28" t="s">
        <v>7112</v>
      </c>
      <c r="N401" s="28" t="s">
        <v>7070</v>
      </c>
      <c r="O401" s="28" t="s">
        <v>1252</v>
      </c>
      <c r="P401" s="28" t="s">
        <v>7119</v>
      </c>
      <c r="Q401" s="29">
        <v>100</v>
      </c>
      <c r="R401" s="218">
        <v>100</v>
      </c>
      <c r="S401" s="218"/>
      <c r="T401" s="29"/>
      <c r="U401" s="29">
        <v>0</v>
      </c>
      <c r="V401" s="29">
        <v>0</v>
      </c>
      <c r="W401" s="29">
        <v>0</v>
      </c>
      <c r="X401" s="29">
        <v>2500</v>
      </c>
      <c r="Y401" s="29">
        <v>100</v>
      </c>
      <c r="Z401" s="29">
        <v>0</v>
      </c>
      <c r="AA401" s="29">
        <v>0</v>
      </c>
      <c r="AB401" s="29">
        <v>0</v>
      </c>
      <c r="AC401" s="29">
        <v>0</v>
      </c>
      <c r="AD401" s="29">
        <v>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0</v>
      </c>
      <c r="AP401" s="29">
        <v>0</v>
      </c>
      <c r="AQ401" s="29">
        <v>115</v>
      </c>
      <c r="AR401" s="29">
        <v>0</v>
      </c>
      <c r="AS401" s="30">
        <v>0</v>
      </c>
      <c r="AT401" s="33">
        <v>115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173"/>
    </row>
    <row r="402" spans="1:52" ht="12.75" customHeight="1">
      <c r="A402" s="217">
        <v>401</v>
      </c>
      <c r="B402" s="47">
        <v>42401</v>
      </c>
      <c r="C402" s="47">
        <v>42429</v>
      </c>
      <c r="D402" s="32" t="s">
        <v>7228</v>
      </c>
      <c r="E402" s="28" t="s">
        <v>1249</v>
      </c>
      <c r="F402" s="28" t="s">
        <v>7228</v>
      </c>
      <c r="G402" s="49" t="s">
        <v>7140</v>
      </c>
      <c r="H402" s="245" t="str">
        <f>IF(G402&lt;&gt;"",LOOKUP(G402,Governorate,Data!$E$2:$E$19),"")</f>
        <v>IQ-G01</v>
      </c>
      <c r="I402" s="50" t="s">
        <v>7147</v>
      </c>
      <c r="J402" s="38" t="str">
        <f ca="1">IF(I402&lt;&gt;"",LOOKUP(I402,District2,Data!$P$2:$P$19),"")</f>
        <v>IQ-D002</v>
      </c>
      <c r="K402" s="58" t="s">
        <v>7308</v>
      </c>
      <c r="L402" s="28" t="s">
        <v>7111</v>
      </c>
      <c r="M402" s="28" t="s">
        <v>7112</v>
      </c>
      <c r="N402" s="28" t="s">
        <v>7070</v>
      </c>
      <c r="O402" s="28" t="s">
        <v>1252</v>
      </c>
      <c r="P402" s="28" t="s">
        <v>7119</v>
      </c>
      <c r="Q402" s="29"/>
      <c r="R402" s="218"/>
      <c r="S402" s="39" t="s">
        <v>7189</v>
      </c>
      <c r="T402" s="29">
        <v>2500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  <c r="AC402" s="29">
        <v>0</v>
      </c>
      <c r="AD402" s="29">
        <v>0</v>
      </c>
      <c r="AE402" s="29">
        <v>0</v>
      </c>
      <c r="AF402" s="29">
        <v>0</v>
      </c>
      <c r="AG402" s="29">
        <v>0</v>
      </c>
      <c r="AH402" s="29">
        <v>0</v>
      </c>
      <c r="AI402" s="29">
        <v>0</v>
      </c>
      <c r="AJ402" s="29">
        <v>0</v>
      </c>
      <c r="AK402" s="29">
        <v>0</v>
      </c>
      <c r="AL402" s="29">
        <v>0</v>
      </c>
      <c r="AM402" s="29">
        <v>0</v>
      </c>
      <c r="AN402" s="29">
        <v>0</v>
      </c>
      <c r="AO402" s="29">
        <v>500000</v>
      </c>
      <c r="AP402" s="29">
        <v>0</v>
      </c>
      <c r="AQ402" s="29">
        <v>0</v>
      </c>
      <c r="AR402" s="29">
        <v>0</v>
      </c>
      <c r="AS402" s="30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173"/>
    </row>
    <row r="403" spans="1:52" ht="12.75" customHeight="1">
      <c r="A403" s="217">
        <v>402</v>
      </c>
      <c r="B403" s="47">
        <v>42401</v>
      </c>
      <c r="C403" s="47">
        <v>42429</v>
      </c>
      <c r="D403" s="32" t="s">
        <v>7228</v>
      </c>
      <c r="E403" s="28" t="s">
        <v>1249</v>
      </c>
      <c r="F403" s="28" t="s">
        <v>7228</v>
      </c>
      <c r="G403" s="49" t="s">
        <v>7140</v>
      </c>
      <c r="H403" s="245" t="str">
        <f>IF(G403&lt;&gt;"",LOOKUP(G403,Governorate,Data!$E$2:$E$19),"")</f>
        <v>IQ-G01</v>
      </c>
      <c r="I403" s="50" t="s">
        <v>7309</v>
      </c>
      <c r="J403" s="38" t="str">
        <f ca="1">IF(I403&lt;&gt;"",LOOKUP(I403,District2,Data!$P$2:$P$19),"")</f>
        <v>IQ-D006</v>
      </c>
      <c r="K403" s="58"/>
      <c r="L403" s="28" t="s">
        <v>7110</v>
      </c>
      <c r="M403" s="28" t="s">
        <v>7112</v>
      </c>
      <c r="N403" s="28" t="s">
        <v>7070</v>
      </c>
      <c r="O403" s="28" t="s">
        <v>1252</v>
      </c>
      <c r="P403" s="28" t="s">
        <v>7119</v>
      </c>
      <c r="Q403" s="35">
        <v>150</v>
      </c>
      <c r="R403" s="35"/>
      <c r="S403" s="218"/>
      <c r="T403" s="29"/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150</v>
      </c>
      <c r="AR403" s="29">
        <v>0</v>
      </c>
      <c r="AS403" s="30">
        <v>0</v>
      </c>
      <c r="AT403" s="33">
        <v>150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173"/>
    </row>
    <row r="404" spans="1:52" ht="12.75" customHeight="1">
      <c r="A404" s="217">
        <v>403</v>
      </c>
      <c r="B404" s="47">
        <v>42401</v>
      </c>
      <c r="C404" s="47">
        <v>42429</v>
      </c>
      <c r="D404" s="32" t="s">
        <v>1316</v>
      </c>
      <c r="E404" s="28" t="s">
        <v>1248</v>
      </c>
      <c r="F404" s="28" t="s">
        <v>1316</v>
      </c>
      <c r="G404" s="49" t="s">
        <v>7148</v>
      </c>
      <c r="H404" s="245" t="str">
        <f>IF(G404&lt;&gt;"",LOOKUP(G404,Governorate,Data!$E$2:$E$19),"")</f>
        <v>IQ-G10</v>
      </c>
      <c r="I404" s="50" t="s">
        <v>7239</v>
      </c>
      <c r="J404" s="38" t="str">
        <f ca="1">IF(I404&lt;&gt;"",LOOKUP(I404,District2,Data!$P$2:$P$19),"")</f>
        <v>IQ-D060</v>
      </c>
      <c r="K404" s="58" t="s">
        <v>7326</v>
      </c>
      <c r="L404" s="28" t="s">
        <v>7111</v>
      </c>
      <c r="M404" s="28" t="s">
        <v>7112</v>
      </c>
      <c r="N404" s="28" t="s">
        <v>7070</v>
      </c>
      <c r="O404" s="28" t="s">
        <v>1252</v>
      </c>
      <c r="P404" s="28" t="s">
        <v>7119</v>
      </c>
      <c r="Q404" s="29"/>
      <c r="R404" s="218"/>
      <c r="S404" s="39" t="s">
        <v>7189</v>
      </c>
      <c r="T404" s="29">
        <v>437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87500</v>
      </c>
      <c r="AP404" s="29">
        <v>0</v>
      </c>
      <c r="AQ404" s="29">
        <v>0</v>
      </c>
      <c r="AR404" s="29">
        <v>0</v>
      </c>
      <c r="AS404" s="29">
        <v>0</v>
      </c>
      <c r="AT404" s="29">
        <v>0</v>
      </c>
      <c r="AU404" s="29">
        <v>0</v>
      </c>
      <c r="AV404" s="29">
        <v>0</v>
      </c>
      <c r="AW404" s="29">
        <v>0</v>
      </c>
      <c r="AX404" s="29">
        <v>0</v>
      </c>
      <c r="AY404" s="29">
        <v>0</v>
      </c>
      <c r="AZ404" s="173"/>
    </row>
    <row r="405" spans="1:52" ht="12.75" customHeight="1">
      <c r="A405" s="217">
        <v>404</v>
      </c>
      <c r="B405" s="47">
        <v>42401</v>
      </c>
      <c r="C405" s="47">
        <v>42429</v>
      </c>
      <c r="D405" s="32" t="s">
        <v>1316</v>
      </c>
      <c r="E405" s="28" t="s">
        <v>1248</v>
      </c>
      <c r="F405" s="28" t="s">
        <v>1316</v>
      </c>
      <c r="G405" s="49" t="s">
        <v>7148</v>
      </c>
      <c r="H405" s="245" t="str">
        <f>IF(G405&lt;&gt;"",LOOKUP(G405,Governorate,Data!$E$2:$E$19),"")</f>
        <v>IQ-G10</v>
      </c>
      <c r="I405" s="50" t="s">
        <v>7239</v>
      </c>
      <c r="J405" s="38" t="str">
        <f ca="1">IF(I405&lt;&gt;"",LOOKUP(I405,District2,Data!$P$2:$P$19),"")</f>
        <v>IQ-D060</v>
      </c>
      <c r="K405" s="58" t="s">
        <v>7327</v>
      </c>
      <c r="L405" s="28" t="s">
        <v>7111</v>
      </c>
      <c r="M405" s="28" t="s">
        <v>7112</v>
      </c>
      <c r="N405" s="28" t="s">
        <v>7070</v>
      </c>
      <c r="O405" s="28" t="s">
        <v>1252</v>
      </c>
      <c r="P405" s="28" t="s">
        <v>7119</v>
      </c>
      <c r="Q405" s="29"/>
      <c r="R405" s="218"/>
      <c r="S405" s="39" t="s">
        <v>7189</v>
      </c>
      <c r="T405" s="29">
        <v>235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47000</v>
      </c>
      <c r="AP405" s="29">
        <v>0</v>
      </c>
      <c r="AQ405" s="29">
        <v>0</v>
      </c>
      <c r="AR405" s="29">
        <v>0</v>
      </c>
      <c r="AS405" s="29">
        <v>0</v>
      </c>
      <c r="AT405" s="29">
        <v>0</v>
      </c>
      <c r="AU405" s="29">
        <v>0</v>
      </c>
      <c r="AV405" s="29">
        <v>0</v>
      </c>
      <c r="AW405" s="29">
        <v>0</v>
      </c>
      <c r="AX405" s="29">
        <v>0</v>
      </c>
      <c r="AY405" s="29">
        <v>0</v>
      </c>
      <c r="AZ405" s="173"/>
    </row>
    <row r="406" spans="1:52" ht="12.75" customHeight="1">
      <c r="A406" s="217">
        <v>405</v>
      </c>
      <c r="B406" s="47">
        <v>42401</v>
      </c>
      <c r="C406" s="47">
        <v>42429</v>
      </c>
      <c r="D406" s="32" t="s">
        <v>1316</v>
      </c>
      <c r="E406" s="28" t="s">
        <v>1248</v>
      </c>
      <c r="F406" s="28" t="s">
        <v>1316</v>
      </c>
      <c r="G406" s="49" t="s">
        <v>7148</v>
      </c>
      <c r="H406" s="245" t="str">
        <f>IF(G406&lt;&gt;"",LOOKUP(G406,Governorate,Data!$E$2:$E$19),"")</f>
        <v>IQ-G10</v>
      </c>
      <c r="I406" s="50" t="s">
        <v>7239</v>
      </c>
      <c r="J406" s="38" t="str">
        <f ca="1">IF(I406&lt;&gt;"",LOOKUP(I406,District2,Data!$P$2:$P$19),"")</f>
        <v>IQ-D060</v>
      </c>
      <c r="K406" s="58" t="s">
        <v>7328</v>
      </c>
      <c r="L406" s="28" t="s">
        <v>7110</v>
      </c>
      <c r="M406" s="28" t="s">
        <v>7112</v>
      </c>
      <c r="N406" s="28" t="s">
        <v>7070</v>
      </c>
      <c r="O406" s="28" t="s">
        <v>1252</v>
      </c>
      <c r="P406" s="28" t="s">
        <v>7119</v>
      </c>
      <c r="Q406" s="29"/>
      <c r="R406" s="218"/>
      <c r="S406" s="39" t="s">
        <v>7189</v>
      </c>
      <c r="T406" s="29">
        <v>1439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287900</v>
      </c>
      <c r="AP406" s="29">
        <v>0</v>
      </c>
      <c r="AQ406" s="29">
        <v>0</v>
      </c>
      <c r="AR406" s="29">
        <v>0</v>
      </c>
      <c r="AS406" s="29">
        <v>0</v>
      </c>
      <c r="AT406" s="29">
        <v>0</v>
      </c>
      <c r="AU406" s="29">
        <v>0</v>
      </c>
      <c r="AV406" s="29">
        <v>0</v>
      </c>
      <c r="AW406" s="29">
        <v>0</v>
      </c>
      <c r="AX406" s="29">
        <v>0</v>
      </c>
      <c r="AY406" s="29">
        <v>0</v>
      </c>
      <c r="AZ406" s="173"/>
    </row>
    <row r="407" spans="1:52" ht="12.75" customHeight="1">
      <c r="A407" s="217">
        <v>406</v>
      </c>
      <c r="B407" s="47">
        <v>42401</v>
      </c>
      <c r="C407" s="47">
        <v>42429</v>
      </c>
      <c r="D407" s="32" t="s">
        <v>1316</v>
      </c>
      <c r="E407" s="28" t="s">
        <v>1248</v>
      </c>
      <c r="F407" s="28" t="s">
        <v>1316</v>
      </c>
      <c r="G407" s="49" t="s">
        <v>7130</v>
      </c>
      <c r="H407" s="245" t="str">
        <f>IF(G407&lt;&gt;"",LOOKUP(G407,Governorate,Data!$E$2:$E$19),"")</f>
        <v>IQ-G05</v>
      </c>
      <c r="I407" s="50" t="s">
        <v>7131</v>
      </c>
      <c r="J407" s="38" t="str">
        <f ca="1">IF(I407&lt;&gt;"",LOOKUP(I407,District2,Data!$P$2:$P$19),"")</f>
        <v>IQ-D033</v>
      </c>
      <c r="K407" s="58" t="s">
        <v>7329</v>
      </c>
      <c r="L407" s="28" t="s">
        <v>7111</v>
      </c>
      <c r="M407" s="28" t="s">
        <v>7113</v>
      </c>
      <c r="N407" s="28" t="s">
        <v>7070</v>
      </c>
      <c r="O407" s="28" t="s">
        <v>1252</v>
      </c>
      <c r="P407" s="28" t="s">
        <v>7119</v>
      </c>
      <c r="Q407" s="29">
        <v>1</v>
      </c>
      <c r="R407" s="218">
        <v>1</v>
      </c>
      <c r="S407" s="218"/>
      <c r="T407" s="29"/>
      <c r="U407" s="29">
        <v>4</v>
      </c>
      <c r="V407" s="29">
        <v>0</v>
      </c>
      <c r="W407" s="29">
        <v>0</v>
      </c>
      <c r="X407" s="29">
        <v>1</v>
      </c>
      <c r="Y407" s="29">
        <v>1</v>
      </c>
      <c r="Z407" s="29">
        <v>4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4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  <c r="AR407" s="29">
        <v>0</v>
      </c>
      <c r="AS407" s="29">
        <v>1</v>
      </c>
      <c r="AT407" s="29">
        <v>0</v>
      </c>
      <c r="AU407" s="29">
        <v>0</v>
      </c>
      <c r="AV407" s="29">
        <v>0</v>
      </c>
      <c r="AW407" s="29">
        <v>0</v>
      </c>
      <c r="AX407" s="29">
        <v>0</v>
      </c>
      <c r="AY407" s="29">
        <v>0</v>
      </c>
      <c r="AZ407" s="173"/>
    </row>
    <row r="408" spans="1:52" ht="12.75" customHeight="1">
      <c r="A408" s="217">
        <v>407</v>
      </c>
      <c r="B408" s="47">
        <v>42401</v>
      </c>
      <c r="C408" s="136">
        <v>42429</v>
      </c>
      <c r="D408" s="32" t="s">
        <v>1316</v>
      </c>
      <c r="E408" s="28" t="s">
        <v>1248</v>
      </c>
      <c r="F408" s="28" t="s">
        <v>1316</v>
      </c>
      <c r="G408" s="49" t="s">
        <v>7130</v>
      </c>
      <c r="H408" s="245" t="str">
        <f>IF(G408&lt;&gt;"",LOOKUP(G408,Governorate,Data!$E$2:$E$19),"")</f>
        <v>IQ-G05</v>
      </c>
      <c r="I408" s="50" t="s">
        <v>7131</v>
      </c>
      <c r="J408" s="38" t="str">
        <f ca="1">IF(I408&lt;&gt;"",LOOKUP(I408,District2,Data!$P$2:$P$19),"")</f>
        <v>IQ-D033</v>
      </c>
      <c r="K408" s="58" t="s">
        <v>7330</v>
      </c>
      <c r="L408" s="28" t="s">
        <v>7111</v>
      </c>
      <c r="M408" s="28" t="s">
        <v>7113</v>
      </c>
      <c r="N408" s="28" t="s">
        <v>7070</v>
      </c>
      <c r="O408" s="28" t="s">
        <v>1252</v>
      </c>
      <c r="P408" s="28" t="s">
        <v>7119</v>
      </c>
      <c r="Q408" s="29">
        <v>1</v>
      </c>
      <c r="R408" s="218">
        <v>1</v>
      </c>
      <c r="S408" s="218"/>
      <c r="T408" s="29"/>
      <c r="U408" s="29">
        <v>6</v>
      </c>
      <c r="V408" s="29">
        <v>0</v>
      </c>
      <c r="W408" s="29">
        <v>0</v>
      </c>
      <c r="X408" s="29">
        <v>1</v>
      </c>
      <c r="Y408" s="29">
        <v>1</v>
      </c>
      <c r="Z408" s="29">
        <v>6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6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  <c r="AR408" s="29">
        <v>0</v>
      </c>
      <c r="AS408" s="29">
        <v>1</v>
      </c>
      <c r="AT408" s="29">
        <v>0</v>
      </c>
      <c r="AU408" s="29">
        <v>0</v>
      </c>
      <c r="AV408" s="29">
        <v>0</v>
      </c>
      <c r="AW408" s="29">
        <v>0</v>
      </c>
      <c r="AX408" s="29">
        <v>0</v>
      </c>
      <c r="AY408" s="29">
        <v>0</v>
      </c>
      <c r="AZ408" s="173"/>
    </row>
    <row r="409" spans="1:52" ht="12.75" customHeight="1">
      <c r="A409" s="217">
        <v>408</v>
      </c>
      <c r="B409" s="68">
        <v>42430</v>
      </c>
      <c r="C409" s="136">
        <v>42430</v>
      </c>
      <c r="D409" s="69" t="s">
        <v>1282</v>
      </c>
      <c r="E409" s="69" t="s">
        <v>1250</v>
      </c>
      <c r="F409" s="69" t="s">
        <v>1282</v>
      </c>
      <c r="G409" s="70" t="s">
        <v>7243</v>
      </c>
      <c r="H409" s="245" t="str">
        <f>IF(G409&lt;&gt;"",LOOKUP(G409,Governorate,Data!$E$2:$E$19),"")</f>
        <v>IQ-G14</v>
      </c>
      <c r="I409" s="72" t="s">
        <v>7247</v>
      </c>
      <c r="J409" s="38" t="str">
        <f ca="1">IF(I409&lt;&gt;"",LOOKUP(I409,District2,Data!$P$2:$P$19),"")</f>
        <v>IQ-D078</v>
      </c>
      <c r="K409" s="58"/>
      <c r="L409" s="69" t="s">
        <v>7110</v>
      </c>
      <c r="M409" s="69" t="s">
        <v>7112</v>
      </c>
      <c r="N409" s="69" t="s">
        <v>7070</v>
      </c>
      <c r="O409" s="69" t="s">
        <v>1252</v>
      </c>
      <c r="P409" s="69" t="s">
        <v>7119</v>
      </c>
      <c r="Q409" s="241">
        <v>325</v>
      </c>
      <c r="R409" s="241">
        <v>325</v>
      </c>
      <c r="S409" s="218"/>
      <c r="T409" s="29"/>
      <c r="U409" s="29">
        <v>1950</v>
      </c>
      <c r="V409" s="29">
        <v>0</v>
      </c>
      <c r="W409" s="29">
        <v>0</v>
      </c>
      <c r="X409" s="29">
        <v>0</v>
      </c>
      <c r="Y409" s="29">
        <v>325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1950</v>
      </c>
      <c r="AF409" s="29">
        <v>0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  <c r="AR409" s="29">
        <v>0</v>
      </c>
      <c r="AS409" s="30">
        <v>325</v>
      </c>
      <c r="AT409" s="33">
        <v>0</v>
      </c>
      <c r="AU409" s="33">
        <v>325</v>
      </c>
      <c r="AV409" s="33">
        <v>0</v>
      </c>
      <c r="AW409" s="33">
        <v>0</v>
      </c>
      <c r="AX409" s="33">
        <v>0</v>
      </c>
      <c r="AY409" s="33">
        <v>0</v>
      </c>
      <c r="AZ409" s="175" t="s">
        <v>7518</v>
      </c>
    </row>
    <row r="410" spans="1:52" ht="12.75" customHeight="1">
      <c r="A410" s="217">
        <v>409</v>
      </c>
      <c r="B410" s="68">
        <v>42430</v>
      </c>
      <c r="C410" s="68">
        <v>42430</v>
      </c>
      <c r="D410" s="69" t="s">
        <v>1282</v>
      </c>
      <c r="E410" s="69" t="s">
        <v>1250</v>
      </c>
      <c r="F410" s="69" t="s">
        <v>1282</v>
      </c>
      <c r="G410" s="70" t="s">
        <v>7140</v>
      </c>
      <c r="H410" s="245" t="str">
        <f>IF(G410&lt;&gt;"",LOOKUP(G410,Governorate,Data!$E$2:$E$19),"")</f>
        <v>IQ-G01</v>
      </c>
      <c r="I410" s="71" t="s">
        <v>7147</v>
      </c>
      <c r="J410" s="38" t="str">
        <f ca="1">IF(I410&lt;&gt;"",LOOKUP(I410,District2,Data!$P$2:$P$19),"")</f>
        <v>IQ-D002</v>
      </c>
      <c r="K410" s="58"/>
      <c r="L410" s="69" t="s">
        <v>7110</v>
      </c>
      <c r="M410" s="69" t="s">
        <v>7112</v>
      </c>
      <c r="N410" s="69" t="s">
        <v>7070</v>
      </c>
      <c r="O410" s="69" t="s">
        <v>1252</v>
      </c>
      <c r="P410" s="69" t="s">
        <v>7119</v>
      </c>
      <c r="Q410" s="218">
        <v>1000</v>
      </c>
      <c r="R410" s="218">
        <v>1000</v>
      </c>
      <c r="S410" s="218"/>
      <c r="T410" s="29"/>
      <c r="U410" s="29">
        <v>6000</v>
      </c>
      <c r="V410" s="29">
        <v>0</v>
      </c>
      <c r="W410" s="29">
        <v>0</v>
      </c>
      <c r="X410" s="29">
        <v>0</v>
      </c>
      <c r="Y410" s="29">
        <v>1000</v>
      </c>
      <c r="Z410" s="29">
        <v>0</v>
      </c>
      <c r="AA410" s="29">
        <v>0</v>
      </c>
      <c r="AB410" s="29">
        <v>0</v>
      </c>
      <c r="AC410" s="29">
        <v>0</v>
      </c>
      <c r="AD410" s="29">
        <v>0</v>
      </c>
      <c r="AE410" s="29">
        <v>6000</v>
      </c>
      <c r="AF410" s="29">
        <v>0</v>
      </c>
      <c r="AG410" s="29">
        <v>0</v>
      </c>
      <c r="AH410" s="29">
        <v>0</v>
      </c>
      <c r="AI410" s="29">
        <v>0</v>
      </c>
      <c r="AJ410" s="29">
        <v>0</v>
      </c>
      <c r="AK410" s="29">
        <v>0</v>
      </c>
      <c r="AL410" s="29">
        <v>0</v>
      </c>
      <c r="AM410" s="29">
        <v>0</v>
      </c>
      <c r="AN410" s="29">
        <v>0</v>
      </c>
      <c r="AO410" s="29">
        <v>0</v>
      </c>
      <c r="AP410" s="29">
        <v>0</v>
      </c>
      <c r="AQ410" s="29">
        <v>0</v>
      </c>
      <c r="AR410" s="29">
        <v>0</v>
      </c>
      <c r="AS410" s="30">
        <v>1000</v>
      </c>
      <c r="AT410" s="33">
        <v>0</v>
      </c>
      <c r="AU410" s="33">
        <v>1000</v>
      </c>
      <c r="AV410" s="33">
        <v>0</v>
      </c>
      <c r="AW410" s="33">
        <v>0</v>
      </c>
      <c r="AX410" s="33">
        <v>0</v>
      </c>
      <c r="AY410" s="33">
        <v>0</v>
      </c>
      <c r="AZ410" s="175" t="s">
        <v>7518</v>
      </c>
    </row>
    <row r="411" spans="1:52" ht="12.75" customHeight="1">
      <c r="A411" s="217">
        <v>410</v>
      </c>
      <c r="B411" s="68">
        <v>42430</v>
      </c>
      <c r="C411" s="68">
        <v>42430</v>
      </c>
      <c r="D411" s="69" t="s">
        <v>1282</v>
      </c>
      <c r="E411" s="69" t="s">
        <v>1250</v>
      </c>
      <c r="F411" s="69" t="s">
        <v>1282</v>
      </c>
      <c r="G411" s="70" t="s">
        <v>7244</v>
      </c>
      <c r="H411" s="245" t="str">
        <f>IF(G411&lt;&gt;"",LOOKUP(G411,Governorate,Data!$E$2:$E$19),"")</f>
        <v>IQ-G02</v>
      </c>
      <c r="I411" s="71" t="s">
        <v>7252</v>
      </c>
      <c r="J411" s="38" t="str">
        <f ca="1">IF(I411&lt;&gt;"",LOOKUP(I411,District2,Data!$P$2:$P$19),"")</f>
        <v>IQ-D013</v>
      </c>
      <c r="K411" s="58"/>
      <c r="L411" s="69" t="s">
        <v>7110</v>
      </c>
      <c r="M411" s="69" t="s">
        <v>7112</v>
      </c>
      <c r="N411" s="69" t="s">
        <v>7070</v>
      </c>
      <c r="O411" s="69" t="s">
        <v>1252</v>
      </c>
      <c r="P411" s="69" t="s">
        <v>7119</v>
      </c>
      <c r="Q411" s="241">
        <v>325</v>
      </c>
      <c r="R411" s="241">
        <v>325</v>
      </c>
      <c r="S411" s="218"/>
      <c r="T411" s="29"/>
      <c r="U411" s="29">
        <v>1950</v>
      </c>
      <c r="V411" s="29">
        <v>0</v>
      </c>
      <c r="W411" s="29">
        <v>0</v>
      </c>
      <c r="X411" s="29">
        <v>0</v>
      </c>
      <c r="Y411" s="29">
        <v>325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1950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  <c r="AR411" s="29">
        <v>0</v>
      </c>
      <c r="AS411" s="30">
        <v>325</v>
      </c>
      <c r="AT411" s="33">
        <v>0</v>
      </c>
      <c r="AU411" s="33">
        <v>325</v>
      </c>
      <c r="AV411" s="33">
        <v>0</v>
      </c>
      <c r="AW411" s="33">
        <v>0</v>
      </c>
      <c r="AX411" s="33">
        <v>0</v>
      </c>
      <c r="AY411" s="33">
        <v>0</v>
      </c>
      <c r="AZ411" s="175" t="s">
        <v>7518</v>
      </c>
    </row>
    <row r="412" spans="1:52" ht="12.75" customHeight="1">
      <c r="A412" s="217">
        <v>411</v>
      </c>
      <c r="B412" s="68">
        <v>42430</v>
      </c>
      <c r="C412" s="68">
        <v>42430</v>
      </c>
      <c r="D412" s="69" t="s">
        <v>1282</v>
      </c>
      <c r="E412" s="69" t="s">
        <v>1250</v>
      </c>
      <c r="F412" s="69" t="s">
        <v>1282</v>
      </c>
      <c r="G412" s="70" t="s">
        <v>7245</v>
      </c>
      <c r="H412" s="245" t="str">
        <f>IF(G412&lt;&gt;"",LOOKUP(G412,Governorate,Data!$E$2:$E$19),"")</f>
        <v>IQ-G09</v>
      </c>
      <c r="I412" s="71" t="s">
        <v>7253</v>
      </c>
      <c r="J412" s="38" t="str">
        <f ca="1">IF(I412&lt;&gt;"",LOOKUP(I412,District2,Data!$P$2:$P$19),"")</f>
        <v>IQ-D053</v>
      </c>
      <c r="K412" s="58"/>
      <c r="L412" s="69" t="s">
        <v>7110</v>
      </c>
      <c r="M412" s="69" t="s">
        <v>7112</v>
      </c>
      <c r="N412" s="69" t="s">
        <v>7070</v>
      </c>
      <c r="O412" s="69" t="s">
        <v>1252</v>
      </c>
      <c r="P412" s="69" t="s">
        <v>7119</v>
      </c>
      <c r="Q412" s="241">
        <v>250</v>
      </c>
      <c r="R412" s="241">
        <v>250</v>
      </c>
      <c r="S412" s="218"/>
      <c r="T412" s="29"/>
      <c r="U412" s="29">
        <v>1500</v>
      </c>
      <c r="V412" s="29">
        <v>0</v>
      </c>
      <c r="W412" s="29">
        <v>0</v>
      </c>
      <c r="X412" s="29">
        <v>0</v>
      </c>
      <c r="Y412" s="29">
        <v>250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1500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  <c r="AR412" s="29">
        <v>0</v>
      </c>
      <c r="AS412" s="30">
        <v>250</v>
      </c>
      <c r="AT412" s="33">
        <v>0</v>
      </c>
      <c r="AU412" s="33">
        <v>250</v>
      </c>
      <c r="AV412" s="33">
        <v>0</v>
      </c>
      <c r="AW412" s="33">
        <v>0</v>
      </c>
      <c r="AX412" s="33">
        <v>0</v>
      </c>
      <c r="AY412" s="33">
        <v>0</v>
      </c>
      <c r="AZ412" s="175" t="s">
        <v>7518</v>
      </c>
    </row>
    <row r="413" spans="1:52" ht="12.75" customHeight="1">
      <c r="A413" s="217">
        <v>412</v>
      </c>
      <c r="B413" s="68">
        <v>42430</v>
      </c>
      <c r="C413" s="68">
        <v>42430</v>
      </c>
      <c r="D413" s="69" t="s">
        <v>1282</v>
      </c>
      <c r="E413" s="69" t="s">
        <v>1250</v>
      </c>
      <c r="F413" s="69" t="s">
        <v>1282</v>
      </c>
      <c r="G413" s="70" t="s">
        <v>7127</v>
      </c>
      <c r="H413" s="245" t="str">
        <f>IF(G413&lt;&gt;"",LOOKUP(G413,Governorate,Data!$E$2:$E$19),"")</f>
        <v>IQ-G13</v>
      </c>
      <c r="I413" s="71" t="s">
        <v>7128</v>
      </c>
      <c r="J413" s="38" t="str">
        <f ca="1">IF(I413&lt;&gt;"",LOOKUP(I413,District2,Data!$P$2:$P$19),"")</f>
        <v>IQ-D076</v>
      </c>
      <c r="K413" s="58"/>
      <c r="L413" s="69" t="s">
        <v>7110</v>
      </c>
      <c r="M413" s="69" t="s">
        <v>7112</v>
      </c>
      <c r="N413" s="69" t="s">
        <v>7070</v>
      </c>
      <c r="O413" s="69" t="s">
        <v>1252</v>
      </c>
      <c r="P413" s="69" t="s">
        <v>7119</v>
      </c>
      <c r="Q413" s="241">
        <v>300</v>
      </c>
      <c r="R413" s="218">
        <v>300</v>
      </c>
      <c r="S413" s="218"/>
      <c r="T413" s="29"/>
      <c r="U413" s="29">
        <v>1800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29">
        <v>300</v>
      </c>
      <c r="AD413" s="29">
        <v>0</v>
      </c>
      <c r="AE413" s="29">
        <v>1800</v>
      </c>
      <c r="AF413" s="29">
        <v>0</v>
      </c>
      <c r="AG413" s="29">
        <v>0</v>
      </c>
      <c r="AH413" s="29">
        <v>0</v>
      </c>
      <c r="AI413" s="29">
        <v>0</v>
      </c>
      <c r="AJ413" s="29">
        <v>0</v>
      </c>
      <c r="AK413" s="29">
        <v>0</v>
      </c>
      <c r="AL413" s="29">
        <v>0</v>
      </c>
      <c r="AM413" s="29">
        <v>0</v>
      </c>
      <c r="AN413" s="29">
        <v>0</v>
      </c>
      <c r="AO413" s="29">
        <v>0</v>
      </c>
      <c r="AP413" s="29">
        <v>0</v>
      </c>
      <c r="AQ413" s="29">
        <v>0</v>
      </c>
      <c r="AR413" s="29">
        <v>0</v>
      </c>
      <c r="AS413" s="30">
        <v>300</v>
      </c>
      <c r="AT413" s="33">
        <v>0</v>
      </c>
      <c r="AU413" s="33">
        <v>300</v>
      </c>
      <c r="AV413" s="33">
        <v>0</v>
      </c>
      <c r="AW413" s="33">
        <v>0</v>
      </c>
      <c r="AX413" s="33">
        <v>0</v>
      </c>
      <c r="AY413" s="33">
        <v>0</v>
      </c>
      <c r="AZ413" s="175" t="s">
        <v>7518</v>
      </c>
    </row>
    <row r="414" spans="1:52" ht="12.75" customHeight="1">
      <c r="A414" s="217">
        <v>413</v>
      </c>
      <c r="B414" s="68">
        <v>42430</v>
      </c>
      <c r="C414" s="68">
        <v>42430</v>
      </c>
      <c r="D414" s="69" t="s">
        <v>1282</v>
      </c>
      <c r="E414" s="69" t="s">
        <v>1250</v>
      </c>
      <c r="F414" s="69" t="s">
        <v>1282</v>
      </c>
      <c r="G414" s="70" t="s">
        <v>7140</v>
      </c>
      <c r="H414" s="245" t="str">
        <f>IF(G414&lt;&gt;"",LOOKUP(G414,Governorate,Data!$E$2:$E$19),"")</f>
        <v>IQ-G01</v>
      </c>
      <c r="I414" s="72" t="s">
        <v>7255</v>
      </c>
      <c r="J414" s="38" t="str">
        <f ca="1">IF(I414&lt;&gt;"",LOOKUP(I414,District2,Data!$P$2:$P$19),"")</f>
        <v>IQ-D104</v>
      </c>
      <c r="K414" s="58"/>
      <c r="L414" s="69" t="s">
        <v>7110</v>
      </c>
      <c r="M414" s="69" t="s">
        <v>7112</v>
      </c>
      <c r="N414" s="69" t="s">
        <v>7070</v>
      </c>
      <c r="O414" s="69" t="s">
        <v>1252</v>
      </c>
      <c r="P414" s="69" t="s">
        <v>7119</v>
      </c>
      <c r="Q414" s="218">
        <v>1437</v>
      </c>
      <c r="R414" s="218">
        <v>1437</v>
      </c>
      <c r="S414" s="218"/>
      <c r="T414" s="29"/>
      <c r="U414" s="29">
        <v>8622</v>
      </c>
      <c r="V414" s="29">
        <v>0</v>
      </c>
      <c r="W414" s="29">
        <v>0</v>
      </c>
      <c r="X414" s="29">
        <v>0</v>
      </c>
      <c r="Y414" s="29">
        <v>1437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8622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  <c r="AR414" s="29">
        <v>0</v>
      </c>
      <c r="AS414" s="30">
        <v>1437</v>
      </c>
      <c r="AT414" s="33">
        <v>0</v>
      </c>
      <c r="AU414" s="33">
        <v>1437</v>
      </c>
      <c r="AV414" s="33">
        <v>0</v>
      </c>
      <c r="AW414" s="33">
        <v>0</v>
      </c>
      <c r="AX414" s="33">
        <v>0</v>
      </c>
      <c r="AY414" s="33">
        <v>0</v>
      </c>
      <c r="AZ414" s="175" t="s">
        <v>7518</v>
      </c>
    </row>
    <row r="415" spans="1:52" ht="12.75" customHeight="1">
      <c r="A415" s="217">
        <v>414</v>
      </c>
      <c r="B415" s="68">
        <v>42430</v>
      </c>
      <c r="C415" s="68">
        <v>42430</v>
      </c>
      <c r="D415" s="69" t="s">
        <v>1282</v>
      </c>
      <c r="E415" s="69" t="s">
        <v>1250</v>
      </c>
      <c r="F415" s="69" t="s">
        <v>1282</v>
      </c>
      <c r="G415" s="70" t="s">
        <v>7133</v>
      </c>
      <c r="H415" s="245" t="str">
        <f>IF(G415&lt;&gt;"",LOOKUP(G415,Governorate,Data!$E$2:$E$19),"")</f>
        <v>IQ-G11</v>
      </c>
      <c r="I415" s="71" t="s">
        <v>7134</v>
      </c>
      <c r="J415" s="38" t="str">
        <f ca="1">IF(I415&lt;&gt;"",LOOKUP(I415,District2,Data!$P$2:$P$19),"")</f>
        <v>IQ-D064</v>
      </c>
      <c r="K415" s="58"/>
      <c r="L415" s="69" t="s">
        <v>7110</v>
      </c>
      <c r="M415" s="69" t="s">
        <v>7112</v>
      </c>
      <c r="N415" s="69" t="s">
        <v>7070</v>
      </c>
      <c r="O415" s="69" t="s">
        <v>1252</v>
      </c>
      <c r="P415" s="69" t="s">
        <v>7119</v>
      </c>
      <c r="Q415" s="241">
        <v>210</v>
      </c>
      <c r="R415" s="241">
        <v>210</v>
      </c>
      <c r="S415" s="218"/>
      <c r="T415" s="29"/>
      <c r="U415" s="29">
        <v>1260</v>
      </c>
      <c r="V415" s="29">
        <v>0</v>
      </c>
      <c r="W415" s="29">
        <v>0</v>
      </c>
      <c r="X415" s="29">
        <v>0</v>
      </c>
      <c r="Y415" s="29">
        <v>210</v>
      </c>
      <c r="Z415" s="29">
        <v>0</v>
      </c>
      <c r="AA415" s="29">
        <v>0</v>
      </c>
      <c r="AB415" s="29">
        <v>0</v>
      </c>
      <c r="AC415" s="29">
        <v>0</v>
      </c>
      <c r="AD415" s="29">
        <v>0</v>
      </c>
      <c r="AE415" s="29">
        <v>1260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  <c r="AR415" s="29">
        <v>0</v>
      </c>
      <c r="AS415" s="30">
        <v>210</v>
      </c>
      <c r="AT415" s="33">
        <v>0</v>
      </c>
      <c r="AU415" s="33">
        <v>210</v>
      </c>
      <c r="AV415" s="33">
        <v>0</v>
      </c>
      <c r="AW415" s="33">
        <v>0</v>
      </c>
      <c r="AX415" s="33">
        <v>0</v>
      </c>
      <c r="AY415" s="33">
        <v>0</v>
      </c>
      <c r="AZ415" s="175" t="s">
        <v>7518</v>
      </c>
    </row>
    <row r="416" spans="1:52" ht="12.75" customHeight="1">
      <c r="A416" s="217">
        <v>415</v>
      </c>
      <c r="B416" s="68">
        <v>42430</v>
      </c>
      <c r="C416" s="68">
        <v>42430</v>
      </c>
      <c r="D416" s="69" t="s">
        <v>1282</v>
      </c>
      <c r="E416" s="69" t="s">
        <v>1250</v>
      </c>
      <c r="F416" s="69" t="s">
        <v>1282</v>
      </c>
      <c r="G416" s="70" t="s">
        <v>7140</v>
      </c>
      <c r="H416" s="245" t="str">
        <f>IF(G416&lt;&gt;"",LOOKUP(G416,Governorate,Data!$E$2:$E$19),"")</f>
        <v>IQ-G01</v>
      </c>
      <c r="I416" s="72" t="s">
        <v>7255</v>
      </c>
      <c r="J416" s="38" t="str">
        <f ca="1">IF(I416&lt;&gt;"",LOOKUP(I416,District2,Data!$P$2:$P$19),"")</f>
        <v>IQ-D104</v>
      </c>
      <c r="K416" s="58"/>
      <c r="L416" s="69" t="s">
        <v>7110</v>
      </c>
      <c r="M416" s="69" t="s">
        <v>7112</v>
      </c>
      <c r="N416" s="69" t="s">
        <v>7070</v>
      </c>
      <c r="O416" s="69" t="s">
        <v>1252</v>
      </c>
      <c r="P416" s="69" t="s">
        <v>7119</v>
      </c>
      <c r="Q416" s="218">
        <v>1500</v>
      </c>
      <c r="R416" s="218">
        <v>1500</v>
      </c>
      <c r="S416" s="218"/>
      <c r="T416" s="29"/>
      <c r="U416" s="29">
        <v>9000</v>
      </c>
      <c r="V416" s="29">
        <v>0</v>
      </c>
      <c r="W416" s="29">
        <v>0</v>
      </c>
      <c r="X416" s="29">
        <v>0</v>
      </c>
      <c r="Y416" s="29">
        <v>1500</v>
      </c>
      <c r="Z416" s="29">
        <v>0</v>
      </c>
      <c r="AA416" s="29">
        <v>0</v>
      </c>
      <c r="AB416" s="29">
        <v>0</v>
      </c>
      <c r="AC416" s="29">
        <v>0</v>
      </c>
      <c r="AD416" s="29">
        <v>0</v>
      </c>
      <c r="AE416" s="29">
        <v>9000</v>
      </c>
      <c r="AF416" s="29">
        <v>0</v>
      </c>
      <c r="AG416" s="29">
        <v>0</v>
      </c>
      <c r="AH416" s="29">
        <v>0</v>
      </c>
      <c r="AI416" s="29">
        <v>0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  <c r="AR416" s="29">
        <v>0</v>
      </c>
      <c r="AS416" s="30">
        <v>1500</v>
      </c>
      <c r="AT416" s="33">
        <v>0</v>
      </c>
      <c r="AU416" s="33">
        <v>1500</v>
      </c>
      <c r="AV416" s="33">
        <v>0</v>
      </c>
      <c r="AW416" s="33">
        <v>0</v>
      </c>
      <c r="AX416" s="33">
        <v>0</v>
      </c>
      <c r="AY416" s="33">
        <v>0</v>
      </c>
      <c r="AZ416" s="175" t="s">
        <v>7518</v>
      </c>
    </row>
    <row r="417" spans="1:52" ht="12.75" customHeight="1">
      <c r="A417" s="217">
        <v>416</v>
      </c>
      <c r="B417" s="68">
        <v>42430</v>
      </c>
      <c r="C417" s="68">
        <v>42430</v>
      </c>
      <c r="D417" s="69" t="s">
        <v>1282</v>
      </c>
      <c r="E417" s="69" t="s">
        <v>1250</v>
      </c>
      <c r="F417" s="69" t="s">
        <v>1282</v>
      </c>
      <c r="G417" s="70" t="s">
        <v>7136</v>
      </c>
      <c r="H417" s="245" t="str">
        <f>IF(G417&lt;&gt;"",LOOKUP(G417,Governorate,Data!$E$2:$E$19),"")</f>
        <v>IQ-G08</v>
      </c>
      <c r="I417" s="71" t="s">
        <v>7137</v>
      </c>
      <c r="J417" s="38" t="str">
        <f ca="1">IF(I417&lt;&gt;"",LOOKUP(I417,District2,Data!$P$2:$P$19),"")</f>
        <v>IQ-D049</v>
      </c>
      <c r="K417" s="58"/>
      <c r="L417" s="69" t="s">
        <v>7110</v>
      </c>
      <c r="M417" s="69" t="s">
        <v>7112</v>
      </c>
      <c r="N417" s="69" t="s">
        <v>7070</v>
      </c>
      <c r="O417" s="69" t="s">
        <v>1252</v>
      </c>
      <c r="P417" s="69" t="s">
        <v>7119</v>
      </c>
      <c r="Q417" s="241">
        <v>375</v>
      </c>
      <c r="R417" s="241">
        <v>375</v>
      </c>
      <c r="S417" s="218"/>
      <c r="T417" s="29"/>
      <c r="U417" s="29">
        <v>2250</v>
      </c>
      <c r="V417" s="29">
        <v>0</v>
      </c>
      <c r="W417" s="29">
        <v>0</v>
      </c>
      <c r="X417" s="29">
        <v>0</v>
      </c>
      <c r="Y417" s="29">
        <v>375</v>
      </c>
      <c r="Z417" s="29">
        <v>0</v>
      </c>
      <c r="AA417" s="29">
        <v>0</v>
      </c>
      <c r="AB417" s="29">
        <v>0</v>
      </c>
      <c r="AC417" s="29">
        <v>0</v>
      </c>
      <c r="AD417" s="29">
        <v>0</v>
      </c>
      <c r="AE417" s="29">
        <v>2250</v>
      </c>
      <c r="AF417" s="29">
        <v>0</v>
      </c>
      <c r="AG417" s="29">
        <v>0</v>
      </c>
      <c r="AH417" s="29">
        <v>0</v>
      </c>
      <c r="AI417" s="29">
        <v>0</v>
      </c>
      <c r="AJ417" s="29">
        <v>0</v>
      </c>
      <c r="AK417" s="29">
        <v>0</v>
      </c>
      <c r="AL417" s="29">
        <v>0</v>
      </c>
      <c r="AM417" s="29">
        <v>0</v>
      </c>
      <c r="AN417" s="29">
        <v>0</v>
      </c>
      <c r="AO417" s="29">
        <v>0</v>
      </c>
      <c r="AP417" s="29">
        <v>0</v>
      </c>
      <c r="AQ417" s="29">
        <v>0</v>
      </c>
      <c r="AR417" s="29">
        <v>0</v>
      </c>
      <c r="AS417" s="30">
        <v>375</v>
      </c>
      <c r="AT417" s="33">
        <v>0</v>
      </c>
      <c r="AU417" s="33">
        <v>375</v>
      </c>
      <c r="AV417" s="33">
        <v>0</v>
      </c>
      <c r="AW417" s="33">
        <v>0</v>
      </c>
      <c r="AX417" s="33">
        <v>0</v>
      </c>
      <c r="AY417" s="33">
        <v>0</v>
      </c>
      <c r="AZ417" s="175" t="s">
        <v>7518</v>
      </c>
    </row>
    <row r="418" spans="1:52" ht="12.75" customHeight="1">
      <c r="A418" s="217">
        <v>417</v>
      </c>
      <c r="B418" s="68">
        <v>42430</v>
      </c>
      <c r="C418" s="68">
        <v>42430</v>
      </c>
      <c r="D418" s="69" t="s">
        <v>1282</v>
      </c>
      <c r="E418" s="69" t="s">
        <v>1250</v>
      </c>
      <c r="F418" s="69" t="s">
        <v>1282</v>
      </c>
      <c r="G418" s="70" t="s">
        <v>7133</v>
      </c>
      <c r="H418" s="245" t="str">
        <f>IF(G418&lt;&gt;"",LOOKUP(G418,Governorate,Data!$E$2:$E$19),"")</f>
        <v>IQ-G11</v>
      </c>
      <c r="I418" s="71" t="s">
        <v>7138</v>
      </c>
      <c r="J418" s="38" t="str">
        <f ca="1">IF(I418&lt;&gt;"",LOOKUP(I418,District2,Data!$P$2:$P$19),"")</f>
        <v>IQ-D065</v>
      </c>
      <c r="K418" s="58"/>
      <c r="L418" s="69" t="s">
        <v>7110</v>
      </c>
      <c r="M418" s="69" t="s">
        <v>7112</v>
      </c>
      <c r="N418" s="69" t="s">
        <v>7070</v>
      </c>
      <c r="O418" s="69" t="s">
        <v>1252</v>
      </c>
      <c r="P418" s="69" t="s">
        <v>7119</v>
      </c>
      <c r="Q418" s="241">
        <v>280</v>
      </c>
      <c r="R418" s="241">
        <v>280</v>
      </c>
      <c r="S418" s="218"/>
      <c r="T418" s="29"/>
      <c r="U418" s="29">
        <v>1680</v>
      </c>
      <c r="V418" s="29">
        <v>0</v>
      </c>
      <c r="W418" s="29">
        <v>0</v>
      </c>
      <c r="X418" s="29">
        <v>0</v>
      </c>
      <c r="Y418" s="29">
        <v>280</v>
      </c>
      <c r="Z418" s="29">
        <v>0</v>
      </c>
      <c r="AA418" s="29">
        <v>0</v>
      </c>
      <c r="AB418" s="29">
        <v>0</v>
      </c>
      <c r="AC418" s="29">
        <v>0</v>
      </c>
      <c r="AD418" s="29">
        <v>0</v>
      </c>
      <c r="AE418" s="29">
        <v>1680</v>
      </c>
      <c r="AF418" s="29">
        <v>0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  <c r="AR418" s="29">
        <v>0</v>
      </c>
      <c r="AS418" s="30">
        <v>280</v>
      </c>
      <c r="AT418" s="33">
        <v>0</v>
      </c>
      <c r="AU418" s="33">
        <v>280</v>
      </c>
      <c r="AV418" s="33">
        <v>0</v>
      </c>
      <c r="AW418" s="33">
        <v>0</v>
      </c>
      <c r="AX418" s="33">
        <v>0</v>
      </c>
      <c r="AY418" s="33">
        <v>0</v>
      </c>
      <c r="AZ418" s="175" t="s">
        <v>7518</v>
      </c>
    </row>
    <row r="419" spans="1:52" ht="12.75" customHeight="1">
      <c r="A419" s="217">
        <v>418</v>
      </c>
      <c r="B419" s="68">
        <v>42430</v>
      </c>
      <c r="C419" s="68">
        <v>42430</v>
      </c>
      <c r="D419" s="69" t="s">
        <v>1282</v>
      </c>
      <c r="E419" s="69" t="s">
        <v>1250</v>
      </c>
      <c r="F419" s="69" t="s">
        <v>1282</v>
      </c>
      <c r="G419" s="70" t="s">
        <v>7136</v>
      </c>
      <c r="H419" s="245" t="str">
        <f>IF(G419&lt;&gt;"",LOOKUP(G419,Governorate,Data!$E$2:$E$19),"")</f>
        <v>IQ-G08</v>
      </c>
      <c r="I419" s="71" t="s">
        <v>7137</v>
      </c>
      <c r="J419" s="38" t="str">
        <f ca="1">IF(I419&lt;&gt;"",LOOKUP(I419,District2,Data!$P$2:$P$19),"")</f>
        <v>IQ-D049</v>
      </c>
      <c r="K419" s="58"/>
      <c r="L419" s="69" t="s">
        <v>7110</v>
      </c>
      <c r="M419" s="69" t="s">
        <v>7112</v>
      </c>
      <c r="N419" s="69" t="s">
        <v>7070</v>
      </c>
      <c r="O419" s="69" t="s">
        <v>1252</v>
      </c>
      <c r="P419" s="69" t="s">
        <v>7119</v>
      </c>
      <c r="Q419" s="241">
        <v>375</v>
      </c>
      <c r="R419" s="241">
        <v>375</v>
      </c>
      <c r="S419" s="218"/>
      <c r="T419" s="29"/>
      <c r="U419" s="29">
        <v>2250</v>
      </c>
      <c r="V419" s="29">
        <v>0</v>
      </c>
      <c r="W419" s="29">
        <v>0</v>
      </c>
      <c r="X419" s="29">
        <v>0</v>
      </c>
      <c r="Y419" s="29">
        <v>375</v>
      </c>
      <c r="Z419" s="29">
        <v>0</v>
      </c>
      <c r="AA419" s="29">
        <v>0</v>
      </c>
      <c r="AB419" s="29">
        <v>0</v>
      </c>
      <c r="AC419" s="29">
        <v>0</v>
      </c>
      <c r="AD419" s="29">
        <v>0</v>
      </c>
      <c r="AE419" s="29">
        <v>2250</v>
      </c>
      <c r="AF419" s="29">
        <v>0</v>
      </c>
      <c r="AG419" s="29">
        <v>0</v>
      </c>
      <c r="AH419" s="29">
        <v>0</v>
      </c>
      <c r="AI419" s="29">
        <v>0</v>
      </c>
      <c r="AJ419" s="29">
        <v>0</v>
      </c>
      <c r="AK419" s="29">
        <v>0</v>
      </c>
      <c r="AL419" s="29">
        <v>0</v>
      </c>
      <c r="AM419" s="29">
        <v>0</v>
      </c>
      <c r="AN419" s="29">
        <v>0</v>
      </c>
      <c r="AO419" s="29">
        <v>0</v>
      </c>
      <c r="AP419" s="29">
        <v>0</v>
      </c>
      <c r="AQ419" s="29">
        <v>0</v>
      </c>
      <c r="AR419" s="29">
        <v>0</v>
      </c>
      <c r="AS419" s="30">
        <v>375</v>
      </c>
      <c r="AT419" s="33">
        <v>0</v>
      </c>
      <c r="AU419" s="33">
        <v>375</v>
      </c>
      <c r="AV419" s="33">
        <v>0</v>
      </c>
      <c r="AW419" s="33">
        <v>0</v>
      </c>
      <c r="AX419" s="33">
        <v>0</v>
      </c>
      <c r="AY419" s="33">
        <v>0</v>
      </c>
      <c r="AZ419" s="175" t="s">
        <v>7518</v>
      </c>
    </row>
    <row r="420" spans="1:52" s="238" customFormat="1" ht="12.75" customHeight="1">
      <c r="A420" s="217">
        <v>419</v>
      </c>
      <c r="B420" s="68">
        <v>42430</v>
      </c>
      <c r="C420" s="68">
        <v>42430</v>
      </c>
      <c r="D420" s="69" t="s">
        <v>1282</v>
      </c>
      <c r="E420" s="69" t="s">
        <v>1250</v>
      </c>
      <c r="F420" s="69" t="s">
        <v>1282</v>
      </c>
      <c r="G420" s="70" t="s">
        <v>7133</v>
      </c>
      <c r="H420" s="245" t="str">
        <f>IF(G420&lt;&gt;"",LOOKUP(G420,Governorate,Data!$E$2:$E$19),"")</f>
        <v>IQ-G11</v>
      </c>
      <c r="I420" s="71" t="s">
        <v>7134</v>
      </c>
      <c r="J420" s="38" t="str">
        <f ca="1">IF(I420&lt;&gt;"",LOOKUP(I420,District2,Data!$P$2:$P$19),"")</f>
        <v>IQ-D064</v>
      </c>
      <c r="K420" s="58"/>
      <c r="L420" s="69" t="s">
        <v>7110</v>
      </c>
      <c r="M420" s="69" t="s">
        <v>7112</v>
      </c>
      <c r="N420" s="69" t="s">
        <v>7070</v>
      </c>
      <c r="O420" s="69" t="s">
        <v>1252</v>
      </c>
      <c r="P420" s="69" t="s">
        <v>7119</v>
      </c>
      <c r="Q420" s="241">
        <v>260</v>
      </c>
      <c r="R420" s="241">
        <v>260</v>
      </c>
      <c r="S420" s="218"/>
      <c r="T420" s="29"/>
      <c r="U420" s="29">
        <v>1560</v>
      </c>
      <c r="V420" s="29">
        <v>0</v>
      </c>
      <c r="W420" s="29">
        <v>0</v>
      </c>
      <c r="X420" s="29">
        <v>0</v>
      </c>
      <c r="Y420" s="29">
        <v>260</v>
      </c>
      <c r="Z420" s="29">
        <v>0</v>
      </c>
      <c r="AA420" s="29">
        <v>0</v>
      </c>
      <c r="AB420" s="29">
        <v>0</v>
      </c>
      <c r="AC420" s="29">
        <v>0</v>
      </c>
      <c r="AD420" s="29">
        <v>0</v>
      </c>
      <c r="AE420" s="29">
        <v>1560</v>
      </c>
      <c r="AF420" s="29">
        <v>0</v>
      </c>
      <c r="AG420" s="29">
        <v>0</v>
      </c>
      <c r="AH420" s="29">
        <v>0</v>
      </c>
      <c r="AI420" s="29">
        <v>0</v>
      </c>
      <c r="AJ420" s="29">
        <v>0</v>
      </c>
      <c r="AK420" s="29">
        <v>0</v>
      </c>
      <c r="AL420" s="29">
        <v>0</v>
      </c>
      <c r="AM420" s="29">
        <v>0</v>
      </c>
      <c r="AN420" s="29">
        <v>0</v>
      </c>
      <c r="AO420" s="29">
        <v>0</v>
      </c>
      <c r="AP420" s="29">
        <v>0</v>
      </c>
      <c r="AQ420" s="29">
        <v>0</v>
      </c>
      <c r="AR420" s="29">
        <v>0</v>
      </c>
      <c r="AS420" s="30">
        <v>260</v>
      </c>
      <c r="AT420" s="33">
        <v>0</v>
      </c>
      <c r="AU420" s="33">
        <v>260</v>
      </c>
      <c r="AV420" s="33">
        <v>0</v>
      </c>
      <c r="AW420" s="33">
        <v>0</v>
      </c>
      <c r="AX420" s="33">
        <v>0</v>
      </c>
      <c r="AY420" s="33">
        <v>0</v>
      </c>
      <c r="AZ420" s="175" t="s">
        <v>7518</v>
      </c>
    </row>
    <row r="421" spans="1:52" ht="12.75" customHeight="1">
      <c r="A421" s="217">
        <v>420</v>
      </c>
      <c r="B421" s="68">
        <v>42430</v>
      </c>
      <c r="C421" s="68">
        <v>42430</v>
      </c>
      <c r="D421" s="69" t="s">
        <v>1282</v>
      </c>
      <c r="E421" s="69" t="s">
        <v>1250</v>
      </c>
      <c r="F421" s="69" t="s">
        <v>1282</v>
      </c>
      <c r="G421" s="70" t="s">
        <v>7140</v>
      </c>
      <c r="H421" s="245" t="str">
        <f>IF(G421&lt;&gt;"",LOOKUP(G421,Governorate,Data!$E$2:$E$19),"")</f>
        <v>IQ-G01</v>
      </c>
      <c r="I421" s="72" t="s">
        <v>7255</v>
      </c>
      <c r="J421" s="38" t="str">
        <f ca="1">IF(I421&lt;&gt;"",LOOKUP(I421,District2,Data!$P$2:$P$19),"")</f>
        <v>IQ-D104</v>
      </c>
      <c r="K421" s="58"/>
      <c r="L421" s="69" t="s">
        <v>7110</v>
      </c>
      <c r="M421" s="69" t="s">
        <v>7112</v>
      </c>
      <c r="N421" s="69" t="s">
        <v>7070</v>
      </c>
      <c r="O421" s="69" t="s">
        <v>1252</v>
      </c>
      <c r="P421" s="69" t="s">
        <v>7119</v>
      </c>
      <c r="Q421" s="218">
        <v>1113</v>
      </c>
      <c r="R421" s="218">
        <v>1113</v>
      </c>
      <c r="S421" s="218"/>
      <c r="T421" s="29"/>
      <c r="U421" s="29">
        <v>6678</v>
      </c>
      <c r="V421" s="29">
        <v>0</v>
      </c>
      <c r="W421" s="29">
        <v>0</v>
      </c>
      <c r="X421" s="29">
        <v>0</v>
      </c>
      <c r="Y421" s="29">
        <v>1113</v>
      </c>
      <c r="Z421" s="29">
        <v>0</v>
      </c>
      <c r="AA421" s="29">
        <v>0</v>
      </c>
      <c r="AB421" s="29">
        <v>0</v>
      </c>
      <c r="AC421" s="29">
        <v>0</v>
      </c>
      <c r="AD421" s="29">
        <v>0</v>
      </c>
      <c r="AE421" s="29">
        <v>6678</v>
      </c>
      <c r="AF421" s="29">
        <v>0</v>
      </c>
      <c r="AG421" s="29">
        <v>0</v>
      </c>
      <c r="AH421" s="29">
        <v>0</v>
      </c>
      <c r="AI421" s="29">
        <v>0</v>
      </c>
      <c r="AJ421" s="29">
        <v>0</v>
      </c>
      <c r="AK421" s="29">
        <v>0</v>
      </c>
      <c r="AL421" s="29">
        <v>0</v>
      </c>
      <c r="AM421" s="29">
        <v>0</v>
      </c>
      <c r="AN421" s="29">
        <v>0</v>
      </c>
      <c r="AO421" s="29">
        <v>0</v>
      </c>
      <c r="AP421" s="29">
        <v>0</v>
      </c>
      <c r="AQ421" s="29">
        <v>0</v>
      </c>
      <c r="AR421" s="29">
        <v>0</v>
      </c>
      <c r="AS421" s="30">
        <v>1113</v>
      </c>
      <c r="AT421" s="33">
        <v>0</v>
      </c>
      <c r="AU421" s="33">
        <v>1113</v>
      </c>
      <c r="AV421" s="33">
        <v>0</v>
      </c>
      <c r="AW421" s="33">
        <v>0</v>
      </c>
      <c r="AX421" s="33">
        <v>0</v>
      </c>
      <c r="AY421" s="33">
        <v>0</v>
      </c>
      <c r="AZ421" s="175" t="s">
        <v>7518</v>
      </c>
    </row>
    <row r="422" spans="1:52" ht="12.75" customHeight="1">
      <c r="A422" s="217">
        <v>421</v>
      </c>
      <c r="B422" s="46">
        <v>42430</v>
      </c>
      <c r="C422" s="46">
        <v>42430</v>
      </c>
      <c r="D422" s="235" t="s">
        <v>1312</v>
      </c>
      <c r="E422" s="235" t="s">
        <v>1250</v>
      </c>
      <c r="F422" s="235" t="s">
        <v>1312</v>
      </c>
      <c r="G422" s="235" t="s">
        <v>7135</v>
      </c>
      <c r="H422" s="245" t="str">
        <f>IF(G422&lt;&gt;"",LOOKUP(G422,Governorate,Data!$E$2:$E$19),"")</f>
        <v>IQ-G07</v>
      </c>
      <c r="I422" s="235" t="s">
        <v>7225</v>
      </c>
      <c r="J422" s="38" t="str">
        <f ca="1">IF(I422&lt;&gt;"",LOOKUP(I422,District2,Data!$P$2:$P$19),"")</f>
        <v>IQ-D042</v>
      </c>
      <c r="K422" s="57" t="s">
        <v>7336</v>
      </c>
      <c r="L422" s="235" t="s">
        <v>7110</v>
      </c>
      <c r="M422" s="235" t="s">
        <v>7112</v>
      </c>
      <c r="N422" s="235" t="s">
        <v>7070</v>
      </c>
      <c r="O422" s="235" t="s">
        <v>1252</v>
      </c>
      <c r="P422" s="235" t="s">
        <v>7119</v>
      </c>
      <c r="Q422" s="218">
        <v>92</v>
      </c>
      <c r="R422" s="218">
        <v>92</v>
      </c>
      <c r="S422" s="218"/>
      <c r="T422" s="218"/>
      <c r="U422" s="218">
        <v>276</v>
      </c>
      <c r="V422" s="218">
        <v>0</v>
      </c>
      <c r="W422" s="218">
        <v>92</v>
      </c>
      <c r="X422" s="218">
        <v>92</v>
      </c>
      <c r="Y422" s="218">
        <v>0</v>
      </c>
      <c r="Z422" s="218">
        <v>0</v>
      </c>
      <c r="AA422" s="218">
        <v>0</v>
      </c>
      <c r="AB422" s="218">
        <v>0</v>
      </c>
      <c r="AC422" s="218">
        <v>0</v>
      </c>
      <c r="AD422" s="218">
        <v>276</v>
      </c>
      <c r="AE422" s="218">
        <v>0</v>
      </c>
      <c r="AF422" s="218">
        <v>0</v>
      </c>
      <c r="AG422" s="218">
        <v>0</v>
      </c>
      <c r="AH422" s="218">
        <v>0</v>
      </c>
      <c r="AI422" s="218">
        <v>0</v>
      </c>
      <c r="AJ422" s="218">
        <v>0</v>
      </c>
      <c r="AK422" s="218">
        <v>0</v>
      </c>
      <c r="AL422" s="218">
        <v>0</v>
      </c>
      <c r="AM422" s="218">
        <v>0</v>
      </c>
      <c r="AN422" s="218">
        <v>0</v>
      </c>
      <c r="AO422" s="218">
        <v>0</v>
      </c>
      <c r="AP422" s="218">
        <v>0</v>
      </c>
      <c r="AQ422" s="218">
        <v>0</v>
      </c>
      <c r="AR422" s="218">
        <v>0</v>
      </c>
      <c r="AS422" s="236">
        <v>0</v>
      </c>
      <c r="AT422" s="237">
        <v>92</v>
      </c>
      <c r="AU422" s="237">
        <v>0</v>
      </c>
      <c r="AV422" s="237">
        <v>0</v>
      </c>
      <c r="AW422" s="237">
        <v>0</v>
      </c>
      <c r="AX422" s="237">
        <v>0</v>
      </c>
      <c r="AY422" s="237">
        <v>0</v>
      </c>
      <c r="AZ422" s="172"/>
    </row>
    <row r="423" spans="1:52" ht="12.75" customHeight="1">
      <c r="A423" s="217">
        <v>422</v>
      </c>
      <c r="B423" s="234">
        <v>42460</v>
      </c>
      <c r="C423" s="46">
        <v>42430</v>
      </c>
      <c r="D423" s="235" t="s">
        <v>1312</v>
      </c>
      <c r="E423" s="235" t="s">
        <v>1250</v>
      </c>
      <c r="F423" s="235" t="s">
        <v>1300</v>
      </c>
      <c r="G423" s="235" t="s">
        <v>7133</v>
      </c>
      <c r="H423" s="245" t="str">
        <f>IF(G423&lt;&gt;"",LOOKUP(G423,Governorate,Data!$E$2:$E$19),"")</f>
        <v>IQ-G11</v>
      </c>
      <c r="I423" s="235" t="s">
        <v>7134</v>
      </c>
      <c r="J423" s="38" t="str">
        <f ca="1">IF(I423&lt;&gt;"",LOOKUP(I423,District2,Data!$P$2:$P$19),"")</f>
        <v>IQ-D064</v>
      </c>
      <c r="K423" s="57" t="s">
        <v>7339</v>
      </c>
      <c r="L423" s="235" t="s">
        <v>7110</v>
      </c>
      <c r="M423" s="235" t="s">
        <v>7112</v>
      </c>
      <c r="N423" s="235" t="s">
        <v>1255</v>
      </c>
      <c r="O423" s="235" t="s">
        <v>1252</v>
      </c>
      <c r="P423" s="235" t="s">
        <v>7119</v>
      </c>
      <c r="Q423" s="218">
        <v>336</v>
      </c>
      <c r="R423" s="218">
        <v>336</v>
      </c>
      <c r="S423" s="218"/>
      <c r="T423" s="218"/>
      <c r="U423" s="218">
        <v>2016</v>
      </c>
      <c r="V423" s="218">
        <v>0</v>
      </c>
      <c r="W423" s="218">
        <v>336</v>
      </c>
      <c r="X423" s="218">
        <v>336</v>
      </c>
      <c r="Y423" s="218">
        <v>336</v>
      </c>
      <c r="Z423" s="218">
        <v>0</v>
      </c>
      <c r="AA423" s="218">
        <v>0</v>
      </c>
      <c r="AB423" s="218">
        <v>0</v>
      </c>
      <c r="AC423" s="218">
        <v>0</v>
      </c>
      <c r="AD423" s="218">
        <v>0</v>
      </c>
      <c r="AE423" s="218">
        <v>0</v>
      </c>
      <c r="AF423" s="218">
        <v>0</v>
      </c>
      <c r="AG423" s="218">
        <v>336</v>
      </c>
      <c r="AH423" s="218">
        <v>0</v>
      </c>
      <c r="AI423" s="218">
        <v>336</v>
      </c>
      <c r="AJ423" s="218">
        <v>0</v>
      </c>
      <c r="AK423" s="218">
        <v>0</v>
      </c>
      <c r="AL423" s="218">
        <v>0</v>
      </c>
      <c r="AM423" s="218">
        <v>0</v>
      </c>
      <c r="AN423" s="218">
        <v>0</v>
      </c>
      <c r="AO423" s="218">
        <v>0</v>
      </c>
      <c r="AP423" s="218">
        <v>0</v>
      </c>
      <c r="AQ423" s="218">
        <v>0</v>
      </c>
      <c r="AR423" s="218">
        <v>0</v>
      </c>
      <c r="AS423" s="236">
        <v>0</v>
      </c>
      <c r="AT423" s="237">
        <v>0</v>
      </c>
      <c r="AU423" s="237">
        <v>0</v>
      </c>
      <c r="AV423" s="237">
        <v>0</v>
      </c>
      <c r="AW423" s="237">
        <v>0</v>
      </c>
      <c r="AX423" s="237">
        <v>0</v>
      </c>
      <c r="AY423" s="237">
        <v>0</v>
      </c>
      <c r="AZ423" s="172"/>
    </row>
    <row r="424" spans="1:52" ht="12.75" customHeight="1">
      <c r="A424" s="217">
        <v>423</v>
      </c>
      <c r="B424" s="46">
        <v>42431</v>
      </c>
      <c r="C424" s="46">
        <v>42431</v>
      </c>
      <c r="D424" s="235" t="s">
        <v>1312</v>
      </c>
      <c r="E424" s="235" t="s">
        <v>1250</v>
      </c>
      <c r="F424" s="235" t="s">
        <v>1312</v>
      </c>
      <c r="G424" s="235" t="s">
        <v>7135</v>
      </c>
      <c r="H424" s="245" t="str">
        <f>IF(G424&lt;&gt;"",LOOKUP(G424,Governorate,Data!$E$2:$E$19),"")</f>
        <v>IQ-G07</v>
      </c>
      <c r="I424" s="235" t="s">
        <v>7225</v>
      </c>
      <c r="J424" s="38" t="str">
        <f ca="1">IF(I424&lt;&gt;"",LOOKUP(I424,District2,Data!$P$2:$P$19),"")</f>
        <v>IQ-D042</v>
      </c>
      <c r="K424" s="57" t="s">
        <v>7337</v>
      </c>
      <c r="L424" s="235" t="s">
        <v>7110</v>
      </c>
      <c r="M424" s="235" t="s">
        <v>7112</v>
      </c>
      <c r="N424" s="235" t="s">
        <v>7070</v>
      </c>
      <c r="O424" s="235" t="s">
        <v>1252</v>
      </c>
      <c r="P424" s="235" t="s">
        <v>7119</v>
      </c>
      <c r="Q424" s="218">
        <v>80</v>
      </c>
      <c r="R424" s="218">
        <v>80</v>
      </c>
      <c r="S424" s="218"/>
      <c r="T424" s="218"/>
      <c r="U424" s="218">
        <v>240</v>
      </c>
      <c r="V424" s="218">
        <v>0</v>
      </c>
      <c r="W424" s="218">
        <v>80</v>
      </c>
      <c r="X424" s="218">
        <v>80</v>
      </c>
      <c r="Y424" s="218">
        <v>0</v>
      </c>
      <c r="Z424" s="218">
        <v>0</v>
      </c>
      <c r="AA424" s="218">
        <v>0</v>
      </c>
      <c r="AB424" s="218">
        <v>0</v>
      </c>
      <c r="AC424" s="218">
        <v>0</v>
      </c>
      <c r="AD424" s="218">
        <v>240</v>
      </c>
      <c r="AE424" s="218">
        <v>0</v>
      </c>
      <c r="AF424" s="218">
        <v>0</v>
      </c>
      <c r="AG424" s="218">
        <v>0</v>
      </c>
      <c r="AH424" s="218">
        <v>0</v>
      </c>
      <c r="AI424" s="218">
        <v>0</v>
      </c>
      <c r="AJ424" s="218">
        <v>0</v>
      </c>
      <c r="AK424" s="218">
        <v>0</v>
      </c>
      <c r="AL424" s="218">
        <v>0</v>
      </c>
      <c r="AM424" s="218">
        <v>0</v>
      </c>
      <c r="AN424" s="218">
        <v>0</v>
      </c>
      <c r="AO424" s="218">
        <v>0</v>
      </c>
      <c r="AP424" s="218">
        <v>0</v>
      </c>
      <c r="AQ424" s="218">
        <v>0</v>
      </c>
      <c r="AR424" s="218">
        <v>0</v>
      </c>
      <c r="AS424" s="236">
        <v>0</v>
      </c>
      <c r="AT424" s="237">
        <v>80</v>
      </c>
      <c r="AU424" s="237">
        <v>0</v>
      </c>
      <c r="AV424" s="237">
        <v>0</v>
      </c>
      <c r="AW424" s="237">
        <v>0</v>
      </c>
      <c r="AX424" s="237">
        <v>0</v>
      </c>
      <c r="AY424" s="237">
        <v>0</v>
      </c>
      <c r="AZ424" s="172"/>
    </row>
    <row r="425" spans="1:52" ht="12.75" customHeight="1">
      <c r="A425" s="217">
        <v>424</v>
      </c>
      <c r="B425" s="46">
        <v>42431</v>
      </c>
      <c r="C425" s="46">
        <v>42431</v>
      </c>
      <c r="D425" s="235" t="s">
        <v>1312</v>
      </c>
      <c r="E425" s="235" t="s">
        <v>1250</v>
      </c>
      <c r="F425" s="235" t="s">
        <v>1331</v>
      </c>
      <c r="G425" s="235" t="s">
        <v>7129</v>
      </c>
      <c r="H425" s="245" t="str">
        <f>IF(G425&lt;&gt;"",LOOKUP(G425,Governorate,Data!$E$2:$E$19),"")</f>
        <v>IQ-G18</v>
      </c>
      <c r="I425" s="235" t="s">
        <v>7204</v>
      </c>
      <c r="J425" s="38" t="str">
        <f ca="1">IF(I425&lt;&gt;"",LOOKUP(I425,District2,Data!$P$2:$P$19),"")</f>
        <v>IQ-D108</v>
      </c>
      <c r="K425" s="57" t="s">
        <v>7336</v>
      </c>
      <c r="L425" s="235" t="s">
        <v>7110</v>
      </c>
      <c r="M425" s="235" t="s">
        <v>7112</v>
      </c>
      <c r="N425" s="235" t="s">
        <v>7070</v>
      </c>
      <c r="O425" s="235" t="s">
        <v>1252</v>
      </c>
      <c r="P425" s="235" t="s">
        <v>7119</v>
      </c>
      <c r="Q425" s="218">
        <v>100</v>
      </c>
      <c r="R425" s="218">
        <v>100</v>
      </c>
      <c r="S425" s="218"/>
      <c r="T425" s="218"/>
      <c r="U425" s="218">
        <v>600</v>
      </c>
      <c r="V425" s="218">
        <v>0</v>
      </c>
      <c r="W425" s="218">
        <v>100</v>
      </c>
      <c r="X425" s="218">
        <v>100</v>
      </c>
      <c r="Y425" s="218">
        <v>0</v>
      </c>
      <c r="Z425" s="218">
        <v>0</v>
      </c>
      <c r="AA425" s="218">
        <v>0</v>
      </c>
      <c r="AB425" s="218">
        <v>0</v>
      </c>
      <c r="AC425" s="218">
        <v>0</v>
      </c>
      <c r="AD425" s="218">
        <v>300</v>
      </c>
      <c r="AE425" s="218">
        <v>0</v>
      </c>
      <c r="AF425" s="218">
        <v>0</v>
      </c>
      <c r="AG425" s="218">
        <v>0</v>
      </c>
      <c r="AH425" s="218">
        <v>0</v>
      </c>
      <c r="AI425" s="218">
        <v>0</v>
      </c>
      <c r="AJ425" s="218">
        <v>0</v>
      </c>
      <c r="AK425" s="218">
        <v>0</v>
      </c>
      <c r="AL425" s="218">
        <v>0</v>
      </c>
      <c r="AM425" s="218">
        <v>0</v>
      </c>
      <c r="AN425" s="218">
        <v>0</v>
      </c>
      <c r="AO425" s="218">
        <v>0</v>
      </c>
      <c r="AP425" s="218">
        <v>0</v>
      </c>
      <c r="AQ425" s="218">
        <v>0</v>
      </c>
      <c r="AR425" s="218">
        <v>0</v>
      </c>
      <c r="AS425" s="236">
        <v>0</v>
      </c>
      <c r="AT425" s="237">
        <v>100</v>
      </c>
      <c r="AU425" s="237">
        <v>0</v>
      </c>
      <c r="AV425" s="237">
        <v>0</v>
      </c>
      <c r="AW425" s="237">
        <v>0</v>
      </c>
      <c r="AX425" s="237">
        <v>0</v>
      </c>
      <c r="AY425" s="237">
        <v>0</v>
      </c>
      <c r="AZ425" s="172"/>
    </row>
    <row r="426" spans="1:52" ht="12.75" customHeight="1">
      <c r="A426" s="217">
        <v>425</v>
      </c>
      <c r="B426" s="46">
        <v>42431</v>
      </c>
      <c r="C426" s="46">
        <v>42431</v>
      </c>
      <c r="D426" s="235" t="s">
        <v>1312</v>
      </c>
      <c r="E426" s="235" t="s">
        <v>1250</v>
      </c>
      <c r="F426" s="235" t="s">
        <v>1331</v>
      </c>
      <c r="G426" s="235" t="s">
        <v>7129</v>
      </c>
      <c r="H426" s="245" t="str">
        <f>IF(G426&lt;&gt;"",LOOKUP(G426,Governorate,Data!$E$2:$E$19),"")</f>
        <v>IQ-G18</v>
      </c>
      <c r="I426" s="235" t="s">
        <v>7204</v>
      </c>
      <c r="J426" s="38" t="str">
        <f ca="1">IF(I426&lt;&gt;"",LOOKUP(I426,District2,Data!$P$2:$P$19),"")</f>
        <v>IQ-D108</v>
      </c>
      <c r="K426" s="57" t="s">
        <v>7336</v>
      </c>
      <c r="L426" s="235" t="s">
        <v>7110</v>
      </c>
      <c r="M426" s="235" t="s">
        <v>7112</v>
      </c>
      <c r="N426" s="235" t="s">
        <v>7070</v>
      </c>
      <c r="O426" s="235" t="s">
        <v>1252</v>
      </c>
      <c r="P426" s="235" t="s">
        <v>7119</v>
      </c>
      <c r="Q426" s="218">
        <v>100</v>
      </c>
      <c r="R426" s="218">
        <v>100</v>
      </c>
      <c r="S426" s="218"/>
      <c r="T426" s="218"/>
      <c r="U426" s="218">
        <v>600</v>
      </c>
      <c r="V426" s="218">
        <v>0</v>
      </c>
      <c r="W426" s="218">
        <v>100</v>
      </c>
      <c r="X426" s="218">
        <v>100</v>
      </c>
      <c r="Y426" s="218">
        <v>0</v>
      </c>
      <c r="Z426" s="218">
        <v>0</v>
      </c>
      <c r="AA426" s="218">
        <v>0</v>
      </c>
      <c r="AB426" s="218">
        <v>0</v>
      </c>
      <c r="AC426" s="218">
        <v>0</v>
      </c>
      <c r="AD426" s="218">
        <v>300</v>
      </c>
      <c r="AE426" s="218">
        <v>0</v>
      </c>
      <c r="AF426" s="218">
        <v>0</v>
      </c>
      <c r="AG426" s="218">
        <v>0</v>
      </c>
      <c r="AH426" s="218">
        <v>0</v>
      </c>
      <c r="AI426" s="218">
        <v>0</v>
      </c>
      <c r="AJ426" s="218">
        <v>0</v>
      </c>
      <c r="AK426" s="218">
        <v>0</v>
      </c>
      <c r="AL426" s="218">
        <v>0</v>
      </c>
      <c r="AM426" s="218">
        <v>0</v>
      </c>
      <c r="AN426" s="218">
        <v>0</v>
      </c>
      <c r="AO426" s="218">
        <v>0</v>
      </c>
      <c r="AP426" s="218">
        <v>0</v>
      </c>
      <c r="AQ426" s="218">
        <v>0</v>
      </c>
      <c r="AR426" s="218">
        <v>0</v>
      </c>
      <c r="AS426" s="236">
        <v>0</v>
      </c>
      <c r="AT426" s="237">
        <v>100</v>
      </c>
      <c r="AU426" s="237">
        <v>0</v>
      </c>
      <c r="AV426" s="237">
        <v>0</v>
      </c>
      <c r="AW426" s="237">
        <v>0</v>
      </c>
      <c r="AX426" s="237">
        <v>0</v>
      </c>
      <c r="AY426" s="237">
        <v>0</v>
      </c>
      <c r="AZ426" s="172"/>
    </row>
    <row r="427" spans="1:52" ht="12.75" customHeight="1">
      <c r="A427" s="217">
        <v>426</v>
      </c>
      <c r="B427" s="46">
        <v>42432</v>
      </c>
      <c r="C427" s="46">
        <v>42432</v>
      </c>
      <c r="D427" s="235" t="s">
        <v>1312</v>
      </c>
      <c r="E427" s="235" t="s">
        <v>1250</v>
      </c>
      <c r="F427" s="235" t="s">
        <v>1331</v>
      </c>
      <c r="G427" s="235" t="s">
        <v>7129</v>
      </c>
      <c r="H427" s="245" t="str">
        <f>IF(G427&lt;&gt;"",LOOKUP(G427,Governorate,Data!$E$2:$E$19),"")</f>
        <v>IQ-G18</v>
      </c>
      <c r="I427" s="235" t="s">
        <v>7204</v>
      </c>
      <c r="J427" s="38" t="str">
        <f ca="1">IF(I427&lt;&gt;"",LOOKUP(I427,District2,Data!$P$2:$P$19),"")</f>
        <v>IQ-D108</v>
      </c>
      <c r="K427" s="57" t="s">
        <v>7336</v>
      </c>
      <c r="L427" s="235" t="s">
        <v>7110</v>
      </c>
      <c r="M427" s="235" t="s">
        <v>7112</v>
      </c>
      <c r="N427" s="235" t="s">
        <v>7070</v>
      </c>
      <c r="O427" s="235" t="s">
        <v>1252</v>
      </c>
      <c r="P427" s="235" t="s">
        <v>7119</v>
      </c>
      <c r="Q427" s="218">
        <v>100</v>
      </c>
      <c r="R427" s="218">
        <v>100</v>
      </c>
      <c r="S427" s="218"/>
      <c r="T427" s="218"/>
      <c r="U427" s="218">
        <v>600</v>
      </c>
      <c r="V427" s="218">
        <v>0</v>
      </c>
      <c r="W427" s="218">
        <v>100</v>
      </c>
      <c r="X427" s="218">
        <v>100</v>
      </c>
      <c r="Y427" s="218">
        <v>0</v>
      </c>
      <c r="Z427" s="218">
        <v>0</v>
      </c>
      <c r="AA427" s="218">
        <v>0</v>
      </c>
      <c r="AB427" s="218">
        <v>0</v>
      </c>
      <c r="AC427" s="218">
        <v>0</v>
      </c>
      <c r="AD427" s="218">
        <v>300</v>
      </c>
      <c r="AE427" s="218">
        <v>0</v>
      </c>
      <c r="AF427" s="218">
        <v>0</v>
      </c>
      <c r="AG427" s="218">
        <v>0</v>
      </c>
      <c r="AH427" s="218">
        <v>0</v>
      </c>
      <c r="AI427" s="218">
        <v>0</v>
      </c>
      <c r="AJ427" s="218">
        <v>0</v>
      </c>
      <c r="AK427" s="218">
        <v>0</v>
      </c>
      <c r="AL427" s="218">
        <v>0</v>
      </c>
      <c r="AM427" s="218">
        <v>0</v>
      </c>
      <c r="AN427" s="218">
        <v>0</v>
      </c>
      <c r="AO427" s="218">
        <v>0</v>
      </c>
      <c r="AP427" s="218">
        <v>0</v>
      </c>
      <c r="AQ427" s="218">
        <v>0</v>
      </c>
      <c r="AR427" s="218">
        <v>0</v>
      </c>
      <c r="AS427" s="236">
        <v>0</v>
      </c>
      <c r="AT427" s="237">
        <v>100</v>
      </c>
      <c r="AU427" s="237">
        <v>0</v>
      </c>
      <c r="AV427" s="237">
        <v>0</v>
      </c>
      <c r="AW427" s="237">
        <v>0</v>
      </c>
      <c r="AX427" s="237">
        <v>0</v>
      </c>
      <c r="AY427" s="237">
        <v>0</v>
      </c>
      <c r="AZ427" s="172"/>
    </row>
    <row r="428" spans="1:52" ht="12.75" customHeight="1">
      <c r="A428" s="217">
        <v>427</v>
      </c>
      <c r="B428" s="46">
        <v>42432</v>
      </c>
      <c r="C428" s="46">
        <v>42432</v>
      </c>
      <c r="D428" s="235" t="s">
        <v>1312</v>
      </c>
      <c r="E428" s="235" t="s">
        <v>1250</v>
      </c>
      <c r="F428" s="235" t="s">
        <v>1331</v>
      </c>
      <c r="G428" s="235" t="s">
        <v>7129</v>
      </c>
      <c r="H428" s="245" t="str">
        <f>IF(G428&lt;&gt;"",LOOKUP(G428,Governorate,Data!$E$2:$E$19),"")</f>
        <v>IQ-G18</v>
      </c>
      <c r="I428" s="235" t="s">
        <v>7204</v>
      </c>
      <c r="J428" s="38" t="str">
        <f ca="1">IF(I428&lt;&gt;"",LOOKUP(I428,District2,Data!$P$2:$P$19),"")</f>
        <v>IQ-D108</v>
      </c>
      <c r="K428" s="57" t="s">
        <v>7336</v>
      </c>
      <c r="L428" s="235" t="s">
        <v>7110</v>
      </c>
      <c r="M428" s="235" t="s">
        <v>7112</v>
      </c>
      <c r="N428" s="235" t="s">
        <v>7070</v>
      </c>
      <c r="O428" s="235" t="s">
        <v>1252</v>
      </c>
      <c r="P428" s="235" t="s">
        <v>7119</v>
      </c>
      <c r="Q428" s="218">
        <v>128</v>
      </c>
      <c r="R428" s="218">
        <v>128</v>
      </c>
      <c r="S428" s="218"/>
      <c r="T428" s="218"/>
      <c r="U428" s="218">
        <v>768</v>
      </c>
      <c r="V428" s="218">
        <v>0</v>
      </c>
      <c r="W428" s="218">
        <v>128</v>
      </c>
      <c r="X428" s="218">
        <v>128</v>
      </c>
      <c r="Y428" s="218">
        <v>0</v>
      </c>
      <c r="Z428" s="218">
        <v>0</v>
      </c>
      <c r="AA428" s="218">
        <v>0</v>
      </c>
      <c r="AB428" s="218">
        <v>0</v>
      </c>
      <c r="AC428" s="218">
        <v>0</v>
      </c>
      <c r="AD428" s="218">
        <v>384</v>
      </c>
      <c r="AE428" s="218">
        <v>0</v>
      </c>
      <c r="AF428" s="218">
        <v>0</v>
      </c>
      <c r="AG428" s="218">
        <v>0</v>
      </c>
      <c r="AH428" s="218">
        <v>0</v>
      </c>
      <c r="AI428" s="218">
        <v>0</v>
      </c>
      <c r="AJ428" s="218">
        <v>0</v>
      </c>
      <c r="AK428" s="218">
        <v>0</v>
      </c>
      <c r="AL428" s="218">
        <v>0</v>
      </c>
      <c r="AM428" s="218">
        <v>0</v>
      </c>
      <c r="AN428" s="218">
        <v>0</v>
      </c>
      <c r="AO428" s="218">
        <v>0</v>
      </c>
      <c r="AP428" s="218">
        <v>0</v>
      </c>
      <c r="AQ428" s="218">
        <v>0</v>
      </c>
      <c r="AR428" s="218">
        <v>0</v>
      </c>
      <c r="AS428" s="236">
        <v>0</v>
      </c>
      <c r="AT428" s="237">
        <v>128</v>
      </c>
      <c r="AU428" s="237">
        <v>0</v>
      </c>
      <c r="AV428" s="237">
        <v>0</v>
      </c>
      <c r="AW428" s="237">
        <v>0</v>
      </c>
      <c r="AX428" s="237">
        <v>0</v>
      </c>
      <c r="AY428" s="237">
        <v>0</v>
      </c>
      <c r="AZ428" s="172"/>
    </row>
    <row r="429" spans="1:52" ht="12.75" customHeight="1">
      <c r="A429" s="217">
        <v>428</v>
      </c>
      <c r="B429" s="46">
        <v>42432</v>
      </c>
      <c r="C429" s="46">
        <v>42432</v>
      </c>
      <c r="D429" s="235" t="s">
        <v>1312</v>
      </c>
      <c r="E429" s="235" t="s">
        <v>1250</v>
      </c>
      <c r="F429" s="235" t="s">
        <v>7265</v>
      </c>
      <c r="G429" s="235" t="s">
        <v>7127</v>
      </c>
      <c r="H429" s="245" t="str">
        <f>IF(G429&lt;&gt;"",LOOKUP(G429,Governorate,Data!$E$2:$E$19),"")</f>
        <v>IQ-G13</v>
      </c>
      <c r="I429" s="235" t="s">
        <v>7128</v>
      </c>
      <c r="J429" s="38" t="str">
        <f ca="1">IF(I429&lt;&gt;"",LOOKUP(I429,District2,Data!$P$2:$P$19),"")</f>
        <v>IQ-D076</v>
      </c>
      <c r="K429" s="57" t="s">
        <v>7338</v>
      </c>
      <c r="L429" s="235" t="s">
        <v>7110</v>
      </c>
      <c r="M429" s="235" t="s">
        <v>7112</v>
      </c>
      <c r="N429" s="235" t="s">
        <v>7070</v>
      </c>
      <c r="O429" s="235" t="s">
        <v>1252</v>
      </c>
      <c r="P429" s="235" t="s">
        <v>7119</v>
      </c>
      <c r="Q429" s="218">
        <v>920</v>
      </c>
      <c r="R429" s="218">
        <v>920</v>
      </c>
      <c r="S429" s="218"/>
      <c r="T429" s="218"/>
      <c r="U429" s="218">
        <v>5250</v>
      </c>
      <c r="V429" s="218">
        <v>0</v>
      </c>
      <c r="W429" s="218">
        <v>0</v>
      </c>
      <c r="X429" s="218">
        <v>920</v>
      </c>
      <c r="Y429" s="218">
        <v>920</v>
      </c>
      <c r="Z429" s="218">
        <v>2760</v>
      </c>
      <c r="AA429" s="218">
        <v>0</v>
      </c>
      <c r="AB429" s="218">
        <v>0</v>
      </c>
      <c r="AC429" s="218">
        <v>0</v>
      </c>
      <c r="AD429" s="218">
        <v>0</v>
      </c>
      <c r="AE429" s="218">
        <v>0</v>
      </c>
      <c r="AF429" s="218">
        <v>0</v>
      </c>
      <c r="AG429" s="218">
        <v>920</v>
      </c>
      <c r="AH429" s="218">
        <v>0</v>
      </c>
      <c r="AI429" s="218">
        <v>920</v>
      </c>
      <c r="AJ429" s="218">
        <v>0</v>
      </c>
      <c r="AK429" s="218">
        <v>0</v>
      </c>
      <c r="AL429" s="218">
        <v>0</v>
      </c>
      <c r="AM429" s="218">
        <v>250</v>
      </c>
      <c r="AN429" s="218">
        <v>0</v>
      </c>
      <c r="AO429" s="218">
        <v>0</v>
      </c>
      <c r="AP429" s="218">
        <v>0</v>
      </c>
      <c r="AQ429" s="218">
        <v>0</v>
      </c>
      <c r="AR429" s="218">
        <v>0</v>
      </c>
      <c r="AS429" s="236">
        <v>0</v>
      </c>
      <c r="AT429" s="237">
        <v>920</v>
      </c>
      <c r="AU429" s="237">
        <v>0</v>
      </c>
      <c r="AV429" s="237">
        <v>0</v>
      </c>
      <c r="AW429" s="237">
        <v>0</v>
      </c>
      <c r="AX429" s="237">
        <v>0</v>
      </c>
      <c r="AY429" s="237">
        <v>0</v>
      </c>
      <c r="AZ429" s="172"/>
    </row>
    <row r="430" spans="1:52" ht="12.75" customHeight="1">
      <c r="A430" s="217">
        <v>429</v>
      </c>
      <c r="B430" s="46">
        <v>42435</v>
      </c>
      <c r="C430" s="46">
        <v>42435</v>
      </c>
      <c r="D430" s="235" t="s">
        <v>1312</v>
      </c>
      <c r="E430" s="235" t="s">
        <v>1250</v>
      </c>
      <c r="F430" s="235" t="s">
        <v>1312</v>
      </c>
      <c r="G430" s="235" t="s">
        <v>7140</v>
      </c>
      <c r="H430" s="245" t="str">
        <f>IF(G430&lt;&gt;"",LOOKUP(G430,Governorate,Data!$E$2:$E$19),"")</f>
        <v>IQ-G01</v>
      </c>
      <c r="I430" s="235" t="s">
        <v>7147</v>
      </c>
      <c r="J430" s="38" t="str">
        <f ca="1">IF(I430&lt;&gt;"",LOOKUP(I430,District2,Data!$P$2:$P$19),"")</f>
        <v>IQ-D002</v>
      </c>
      <c r="K430" s="57" t="s">
        <v>1256</v>
      </c>
      <c r="L430" s="235" t="s">
        <v>7111</v>
      </c>
      <c r="M430" s="235" t="s">
        <v>7112</v>
      </c>
      <c r="N430" s="235" t="s">
        <v>7070</v>
      </c>
      <c r="O430" s="235" t="s">
        <v>1252</v>
      </c>
      <c r="P430" s="235" t="s">
        <v>7119</v>
      </c>
      <c r="Q430" s="218">
        <v>450</v>
      </c>
      <c r="R430" s="218">
        <v>450</v>
      </c>
      <c r="S430" s="218"/>
      <c r="T430" s="218"/>
      <c r="U430" s="218">
        <v>2700</v>
      </c>
      <c r="V430" s="218">
        <v>0</v>
      </c>
      <c r="W430" s="218">
        <v>450</v>
      </c>
      <c r="X430" s="218">
        <v>450</v>
      </c>
      <c r="Y430" s="218">
        <v>0</v>
      </c>
      <c r="Z430" s="218">
        <v>0</v>
      </c>
      <c r="AA430" s="218">
        <v>0</v>
      </c>
      <c r="AB430" s="218">
        <v>0</v>
      </c>
      <c r="AC430" s="218">
        <v>0</v>
      </c>
      <c r="AD430" s="218">
        <v>450</v>
      </c>
      <c r="AE430" s="218">
        <v>0</v>
      </c>
      <c r="AF430" s="218">
        <v>0</v>
      </c>
      <c r="AG430" s="218">
        <v>0</v>
      </c>
      <c r="AH430" s="218">
        <v>0</v>
      </c>
      <c r="AI430" s="218">
        <v>0</v>
      </c>
      <c r="AJ430" s="218">
        <v>0</v>
      </c>
      <c r="AK430" s="218">
        <v>0</v>
      </c>
      <c r="AL430" s="218">
        <v>0</v>
      </c>
      <c r="AM430" s="218">
        <v>0</v>
      </c>
      <c r="AN430" s="218">
        <v>0</v>
      </c>
      <c r="AO430" s="218">
        <v>0</v>
      </c>
      <c r="AP430" s="218">
        <v>0</v>
      </c>
      <c r="AQ430" s="218">
        <v>0</v>
      </c>
      <c r="AR430" s="218">
        <v>0</v>
      </c>
      <c r="AS430" s="236">
        <v>0</v>
      </c>
      <c r="AT430" s="237">
        <v>450</v>
      </c>
      <c r="AU430" s="237">
        <v>0</v>
      </c>
      <c r="AV430" s="237">
        <v>0</v>
      </c>
      <c r="AW430" s="237">
        <v>0</v>
      </c>
      <c r="AX430" s="237">
        <v>0</v>
      </c>
      <c r="AY430" s="237">
        <v>0</v>
      </c>
      <c r="AZ430" s="172"/>
    </row>
    <row r="431" spans="1:52" ht="12.75" customHeight="1">
      <c r="A431" s="217">
        <v>430</v>
      </c>
      <c r="B431" s="46">
        <v>42435</v>
      </c>
      <c r="C431" s="46">
        <v>42435</v>
      </c>
      <c r="D431" s="235" t="s">
        <v>1312</v>
      </c>
      <c r="E431" s="235" t="s">
        <v>1250</v>
      </c>
      <c r="F431" s="235" t="s">
        <v>1312</v>
      </c>
      <c r="G431" s="235" t="s">
        <v>7140</v>
      </c>
      <c r="H431" s="245" t="str">
        <f>IF(G431&lt;&gt;"",LOOKUP(G431,Governorate,Data!$E$2:$E$19),"")</f>
        <v>IQ-G01</v>
      </c>
      <c r="I431" s="235" t="s">
        <v>7147</v>
      </c>
      <c r="J431" s="38" t="str">
        <f ca="1">IF(I431&lt;&gt;"",LOOKUP(I431,District2,Data!$P$2:$P$19),"")</f>
        <v>IQ-D002</v>
      </c>
      <c r="K431" s="57" t="s">
        <v>1256</v>
      </c>
      <c r="L431" s="235" t="s">
        <v>7111</v>
      </c>
      <c r="M431" s="235" t="s">
        <v>7112</v>
      </c>
      <c r="N431" s="235" t="s">
        <v>7070</v>
      </c>
      <c r="O431" s="235" t="s">
        <v>1252</v>
      </c>
      <c r="P431" s="235" t="s">
        <v>7119</v>
      </c>
      <c r="Q431" s="218">
        <v>71</v>
      </c>
      <c r="R431" s="218">
        <v>71</v>
      </c>
      <c r="S431" s="218"/>
      <c r="T431" s="218"/>
      <c r="U431" s="218">
        <v>426</v>
      </c>
      <c r="V431" s="218">
        <v>0</v>
      </c>
      <c r="W431" s="218">
        <v>71</v>
      </c>
      <c r="X431" s="218">
        <v>71</v>
      </c>
      <c r="Y431" s="218">
        <v>0</v>
      </c>
      <c r="Z431" s="218">
        <v>0</v>
      </c>
      <c r="AA431" s="218">
        <v>0</v>
      </c>
      <c r="AB431" s="218">
        <v>0</v>
      </c>
      <c r="AC431" s="218">
        <v>0</v>
      </c>
      <c r="AD431" s="218">
        <v>71</v>
      </c>
      <c r="AE431" s="218">
        <v>0</v>
      </c>
      <c r="AF431" s="218">
        <v>0</v>
      </c>
      <c r="AG431" s="218">
        <v>0</v>
      </c>
      <c r="AH431" s="218">
        <v>0</v>
      </c>
      <c r="AI431" s="218">
        <v>0</v>
      </c>
      <c r="AJ431" s="218">
        <v>0</v>
      </c>
      <c r="AK431" s="218">
        <v>0</v>
      </c>
      <c r="AL431" s="218">
        <v>0</v>
      </c>
      <c r="AM431" s="218">
        <v>0</v>
      </c>
      <c r="AN431" s="218">
        <v>0</v>
      </c>
      <c r="AO431" s="218">
        <v>0</v>
      </c>
      <c r="AP431" s="218">
        <v>0</v>
      </c>
      <c r="AQ431" s="218">
        <v>0</v>
      </c>
      <c r="AR431" s="218">
        <v>0</v>
      </c>
      <c r="AS431" s="236">
        <v>0</v>
      </c>
      <c r="AT431" s="237">
        <v>71</v>
      </c>
      <c r="AU431" s="237">
        <v>0</v>
      </c>
      <c r="AV431" s="237">
        <v>0</v>
      </c>
      <c r="AW431" s="237">
        <v>0</v>
      </c>
      <c r="AX431" s="237">
        <v>0</v>
      </c>
      <c r="AY431" s="237">
        <v>0</v>
      </c>
      <c r="AZ431" s="172"/>
    </row>
    <row r="432" spans="1:52" ht="12.75" customHeight="1">
      <c r="A432" s="217">
        <v>431</v>
      </c>
      <c r="B432" s="46">
        <v>42435</v>
      </c>
      <c r="C432" s="46">
        <v>42435</v>
      </c>
      <c r="D432" s="235" t="s">
        <v>1312</v>
      </c>
      <c r="E432" s="235" t="s">
        <v>1250</v>
      </c>
      <c r="F432" s="235" t="s">
        <v>1312</v>
      </c>
      <c r="G432" s="235" t="s">
        <v>7140</v>
      </c>
      <c r="H432" s="245" t="str">
        <f>IF(G432&lt;&gt;"",LOOKUP(G432,Governorate,Data!$E$2:$E$19),"")</f>
        <v>IQ-G01</v>
      </c>
      <c r="I432" s="235" t="s">
        <v>7147</v>
      </c>
      <c r="J432" s="38" t="str">
        <f ca="1">IF(I432&lt;&gt;"",LOOKUP(I432,District2,Data!$P$2:$P$19),"")</f>
        <v>IQ-D002</v>
      </c>
      <c r="K432" s="57" t="s">
        <v>1256</v>
      </c>
      <c r="L432" s="235" t="s">
        <v>7111</v>
      </c>
      <c r="M432" s="235" t="s">
        <v>7112</v>
      </c>
      <c r="N432" s="235" t="s">
        <v>7070</v>
      </c>
      <c r="O432" s="235" t="s">
        <v>1252</v>
      </c>
      <c r="P432" s="235" t="s">
        <v>7119</v>
      </c>
      <c r="Q432" s="218">
        <v>240</v>
      </c>
      <c r="R432" s="218">
        <v>240</v>
      </c>
      <c r="S432" s="218"/>
      <c r="T432" s="218"/>
      <c r="U432" s="218">
        <v>1440</v>
      </c>
      <c r="V432" s="218">
        <v>0</v>
      </c>
      <c r="W432" s="218">
        <v>240</v>
      </c>
      <c r="X432" s="218">
        <v>240</v>
      </c>
      <c r="Y432" s="218">
        <v>0</v>
      </c>
      <c r="Z432" s="218">
        <v>0</v>
      </c>
      <c r="AA432" s="218">
        <v>0</v>
      </c>
      <c r="AB432" s="218">
        <v>0</v>
      </c>
      <c r="AC432" s="218">
        <v>0</v>
      </c>
      <c r="AD432" s="218">
        <v>240</v>
      </c>
      <c r="AE432" s="218">
        <v>0</v>
      </c>
      <c r="AF432" s="218">
        <v>0</v>
      </c>
      <c r="AG432" s="218">
        <v>0</v>
      </c>
      <c r="AH432" s="218">
        <v>0</v>
      </c>
      <c r="AI432" s="218">
        <v>0</v>
      </c>
      <c r="AJ432" s="218">
        <v>0</v>
      </c>
      <c r="AK432" s="218">
        <v>0</v>
      </c>
      <c r="AL432" s="218">
        <v>0</v>
      </c>
      <c r="AM432" s="218">
        <v>0</v>
      </c>
      <c r="AN432" s="218">
        <v>0</v>
      </c>
      <c r="AO432" s="218">
        <v>0</v>
      </c>
      <c r="AP432" s="218">
        <v>0</v>
      </c>
      <c r="AQ432" s="218">
        <v>0</v>
      </c>
      <c r="AR432" s="218">
        <v>0</v>
      </c>
      <c r="AS432" s="236">
        <v>0</v>
      </c>
      <c r="AT432" s="237">
        <v>240</v>
      </c>
      <c r="AU432" s="237">
        <v>0</v>
      </c>
      <c r="AV432" s="237">
        <v>0</v>
      </c>
      <c r="AW432" s="237">
        <v>0</v>
      </c>
      <c r="AX432" s="237">
        <v>0</v>
      </c>
      <c r="AY432" s="237">
        <v>0</v>
      </c>
      <c r="AZ432" s="172"/>
    </row>
    <row r="433" spans="1:52" ht="12.75" customHeight="1">
      <c r="A433" s="217">
        <v>432</v>
      </c>
      <c r="B433" s="234">
        <v>42435</v>
      </c>
      <c r="C433" s="234">
        <v>42435</v>
      </c>
      <c r="D433" s="235" t="s">
        <v>1282</v>
      </c>
      <c r="E433" s="235" t="s">
        <v>1250</v>
      </c>
      <c r="F433" s="235" t="s">
        <v>1282</v>
      </c>
      <c r="G433" s="235" t="s">
        <v>7129</v>
      </c>
      <c r="H433" s="245" t="str">
        <f>IF(G433&lt;&gt;"",LOOKUP(G433,Governorate,Data!$E$2:$E$19),"")</f>
        <v>IQ-G18</v>
      </c>
      <c r="I433" s="235" t="s">
        <v>7204</v>
      </c>
      <c r="J433" s="38" t="str">
        <f ca="1">IF(I433&lt;&gt;"",LOOKUP(I433,District2,Data!$P$2:$P$19),"")</f>
        <v>IQ-D108</v>
      </c>
      <c r="K433" s="57"/>
      <c r="L433" s="235" t="s">
        <v>7110</v>
      </c>
      <c r="M433" s="235" t="s">
        <v>7112</v>
      </c>
      <c r="N433" s="235" t="s">
        <v>7070</v>
      </c>
      <c r="O433" s="235" t="s">
        <v>1252</v>
      </c>
      <c r="P433" s="235" t="s">
        <v>7119</v>
      </c>
      <c r="Q433" s="218">
        <v>400</v>
      </c>
      <c r="R433" s="218">
        <v>400</v>
      </c>
      <c r="S433" s="218"/>
      <c r="T433" s="218"/>
      <c r="U433" s="218">
        <v>2400</v>
      </c>
      <c r="V433" s="218">
        <v>0</v>
      </c>
      <c r="W433" s="218">
        <v>0</v>
      </c>
      <c r="X433" s="218">
        <v>0</v>
      </c>
      <c r="Y433" s="218">
        <v>400</v>
      </c>
      <c r="Z433" s="218">
        <v>0</v>
      </c>
      <c r="AA433" s="218">
        <v>0</v>
      </c>
      <c r="AB433" s="218">
        <v>0</v>
      </c>
      <c r="AC433" s="218">
        <v>0</v>
      </c>
      <c r="AD433" s="218">
        <v>0</v>
      </c>
      <c r="AE433" s="218">
        <v>2400</v>
      </c>
      <c r="AF433" s="218">
        <v>0</v>
      </c>
      <c r="AG433" s="218">
        <v>0</v>
      </c>
      <c r="AH433" s="218">
        <v>0</v>
      </c>
      <c r="AI433" s="218">
        <v>0</v>
      </c>
      <c r="AJ433" s="218">
        <v>0</v>
      </c>
      <c r="AK433" s="218">
        <v>0</v>
      </c>
      <c r="AL433" s="218">
        <v>0</v>
      </c>
      <c r="AM433" s="218">
        <v>0</v>
      </c>
      <c r="AN433" s="218">
        <v>0</v>
      </c>
      <c r="AO433" s="218">
        <v>0</v>
      </c>
      <c r="AP433" s="218">
        <v>0</v>
      </c>
      <c r="AQ433" s="218">
        <v>0</v>
      </c>
      <c r="AR433" s="218">
        <v>0</v>
      </c>
      <c r="AS433" s="236">
        <v>400</v>
      </c>
      <c r="AT433" s="237">
        <v>0</v>
      </c>
      <c r="AU433" s="237">
        <v>400</v>
      </c>
      <c r="AV433" s="237">
        <v>0</v>
      </c>
      <c r="AW433" s="237">
        <v>0</v>
      </c>
      <c r="AX433" s="237">
        <v>0</v>
      </c>
      <c r="AY433" s="237">
        <v>0</v>
      </c>
      <c r="AZ433" s="172"/>
    </row>
    <row r="434" spans="1:52" ht="12.75" customHeight="1">
      <c r="A434" s="217">
        <v>433</v>
      </c>
      <c r="B434" s="27">
        <v>42435</v>
      </c>
      <c r="C434" s="27">
        <v>42435</v>
      </c>
      <c r="D434" s="32" t="s">
        <v>1259</v>
      </c>
      <c r="E434" s="28" t="s">
        <v>1249</v>
      </c>
      <c r="F434" s="28" t="s">
        <v>1259</v>
      </c>
      <c r="G434" s="28" t="s">
        <v>7148</v>
      </c>
      <c r="H434" s="245" t="str">
        <f>IF(G434&lt;&gt;"",LOOKUP(G434,Governorate,Data!$E$2:$E$19),"")</f>
        <v>IQ-G10</v>
      </c>
      <c r="I434" s="98" t="s">
        <v>7239</v>
      </c>
      <c r="J434" s="38" t="str">
        <f ca="1">IF(I434&lt;&gt;"",LOOKUP(I434,District2,Data!$P$2:$P$19),"")</f>
        <v>IQ-D060</v>
      </c>
      <c r="K434" s="58" t="s">
        <v>7641</v>
      </c>
      <c r="L434" s="28" t="s">
        <v>7110</v>
      </c>
      <c r="M434" s="157" t="s">
        <v>7361</v>
      </c>
      <c r="N434" s="28" t="s">
        <v>1255</v>
      </c>
      <c r="O434" s="28" t="s">
        <v>1252</v>
      </c>
      <c r="P434" s="28" t="s">
        <v>7119</v>
      </c>
      <c r="Q434" s="35">
        <v>159</v>
      </c>
      <c r="R434" s="35"/>
      <c r="S434" s="29"/>
      <c r="T434" s="29"/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0</v>
      </c>
      <c r="AD434" s="29">
        <v>0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30">
        <v>0</v>
      </c>
      <c r="AT434" s="30">
        <v>0</v>
      </c>
      <c r="AU434" s="30">
        <v>0</v>
      </c>
      <c r="AV434" s="30">
        <v>0</v>
      </c>
      <c r="AW434" s="30">
        <v>0</v>
      </c>
      <c r="AX434" s="30">
        <v>0</v>
      </c>
      <c r="AY434" s="30">
        <v>0</v>
      </c>
      <c r="AZ434" s="171"/>
    </row>
    <row r="435" spans="1:52" ht="12.75" customHeight="1">
      <c r="A435" s="217">
        <v>434</v>
      </c>
      <c r="B435" s="27">
        <v>42436</v>
      </c>
      <c r="C435" s="27">
        <v>42436</v>
      </c>
      <c r="D435" s="32" t="s">
        <v>1282</v>
      </c>
      <c r="E435" s="28" t="s">
        <v>1250</v>
      </c>
      <c r="F435" s="28" t="s">
        <v>1282</v>
      </c>
      <c r="G435" s="28" t="s">
        <v>7132</v>
      </c>
      <c r="H435" s="245" t="str">
        <f>IF(G435&lt;&gt;"",LOOKUP(G435,Governorate,Data!$E$2:$E$19),"")</f>
        <v>IQ-G15</v>
      </c>
      <c r="I435" s="28" t="s">
        <v>7238</v>
      </c>
      <c r="J435" s="38" t="str">
        <f ca="1">IF(I435&lt;&gt;"",LOOKUP(I435,District2,Data!$P$2:$P$19),"")</f>
        <v>IQ-D091</v>
      </c>
      <c r="K435" s="58"/>
      <c r="L435" s="28" t="s">
        <v>7110</v>
      </c>
      <c r="M435" s="28" t="s">
        <v>7112</v>
      </c>
      <c r="N435" s="28" t="s">
        <v>7070</v>
      </c>
      <c r="O435" s="28" t="s">
        <v>1252</v>
      </c>
      <c r="P435" s="28" t="s">
        <v>7119</v>
      </c>
      <c r="Q435" s="218">
        <v>200</v>
      </c>
      <c r="R435" s="218">
        <v>200</v>
      </c>
      <c r="S435" s="29"/>
      <c r="T435" s="29"/>
      <c r="U435" s="29">
        <v>1200</v>
      </c>
      <c r="V435" s="29">
        <v>0</v>
      </c>
      <c r="W435" s="29">
        <v>0</v>
      </c>
      <c r="X435" s="29">
        <v>0</v>
      </c>
      <c r="Y435" s="29">
        <v>200</v>
      </c>
      <c r="Z435" s="29">
        <v>0</v>
      </c>
      <c r="AA435" s="29">
        <v>0</v>
      </c>
      <c r="AB435" s="29">
        <v>0</v>
      </c>
      <c r="AC435" s="29">
        <v>0</v>
      </c>
      <c r="AD435" s="29">
        <v>0</v>
      </c>
      <c r="AE435" s="29">
        <v>1200</v>
      </c>
      <c r="AF435" s="29">
        <v>0</v>
      </c>
      <c r="AG435" s="29">
        <v>0</v>
      </c>
      <c r="AH435" s="29">
        <v>0</v>
      </c>
      <c r="AI435" s="29">
        <v>0</v>
      </c>
      <c r="AJ435" s="218">
        <v>0</v>
      </c>
      <c r="AK435" s="218">
        <v>0</v>
      </c>
      <c r="AL435" s="218">
        <v>0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30">
        <v>200</v>
      </c>
      <c r="AT435" s="33">
        <v>0</v>
      </c>
      <c r="AU435" s="33">
        <v>200</v>
      </c>
      <c r="AV435" s="33">
        <v>0</v>
      </c>
      <c r="AW435" s="33">
        <v>0</v>
      </c>
      <c r="AX435" s="33">
        <v>0</v>
      </c>
      <c r="AY435" s="33">
        <v>0</v>
      </c>
      <c r="AZ435" s="173"/>
    </row>
    <row r="436" spans="1:52" ht="12.75" customHeight="1">
      <c r="A436" s="217">
        <v>435</v>
      </c>
      <c r="B436" s="27">
        <v>42436</v>
      </c>
      <c r="C436" s="27">
        <v>42436</v>
      </c>
      <c r="D436" s="32" t="s">
        <v>1259</v>
      </c>
      <c r="E436" s="28" t="s">
        <v>1249</v>
      </c>
      <c r="F436" s="28" t="s">
        <v>1259</v>
      </c>
      <c r="G436" s="28" t="s">
        <v>7148</v>
      </c>
      <c r="H436" s="245" t="str">
        <f>IF(G436&lt;&gt;"",LOOKUP(G436,Governorate,Data!$E$2:$E$19),"")</f>
        <v>IQ-G10</v>
      </c>
      <c r="I436" s="98" t="s">
        <v>7239</v>
      </c>
      <c r="J436" s="38" t="str">
        <f ca="1">IF(I436&lt;&gt;"",LOOKUP(I436,District2,Data!$P$2:$P$19),"")</f>
        <v>IQ-D060</v>
      </c>
      <c r="K436" s="58" t="s">
        <v>7647</v>
      </c>
      <c r="L436" s="28" t="s">
        <v>7111</v>
      </c>
      <c r="M436" s="157" t="s">
        <v>7361</v>
      </c>
      <c r="N436" s="28" t="s">
        <v>1255</v>
      </c>
      <c r="O436" s="28" t="s">
        <v>1252</v>
      </c>
      <c r="P436" s="28" t="s">
        <v>7119</v>
      </c>
      <c r="Q436" s="35">
        <v>7</v>
      </c>
      <c r="R436" s="35"/>
      <c r="S436" s="29"/>
      <c r="T436" s="29"/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  <c r="AR436" s="29">
        <v>0</v>
      </c>
      <c r="AS436" s="30">
        <v>0</v>
      </c>
      <c r="AT436" s="30">
        <v>0</v>
      </c>
      <c r="AU436" s="30">
        <v>0</v>
      </c>
      <c r="AV436" s="30">
        <v>0</v>
      </c>
      <c r="AW436" s="30">
        <v>0</v>
      </c>
      <c r="AX436" s="30">
        <v>0</v>
      </c>
      <c r="AY436" s="30">
        <v>0</v>
      </c>
      <c r="AZ436" s="171"/>
    </row>
    <row r="437" spans="1:52" ht="12.75" customHeight="1">
      <c r="A437" s="217">
        <v>436</v>
      </c>
      <c r="B437" s="46">
        <v>42437</v>
      </c>
      <c r="C437" s="46">
        <v>42437</v>
      </c>
      <c r="D437" s="235" t="s">
        <v>1312</v>
      </c>
      <c r="E437" s="235" t="s">
        <v>1250</v>
      </c>
      <c r="F437" s="235" t="s">
        <v>1286</v>
      </c>
      <c r="G437" s="235" t="s">
        <v>7135</v>
      </c>
      <c r="H437" s="245" t="str">
        <f>IF(G437&lt;&gt;"",LOOKUP(G437,Governorate,Data!$E$2:$E$19),"")</f>
        <v>IQ-G07</v>
      </c>
      <c r="I437" s="235" t="s">
        <v>7202</v>
      </c>
      <c r="J437" s="38" t="str">
        <f ca="1">IF(I437&lt;&gt;"",LOOKUP(I437,District2,Data!$P$2:$P$19),"")</f>
        <v>IQ-D043</v>
      </c>
      <c r="K437" s="57" t="s">
        <v>7337</v>
      </c>
      <c r="L437" s="235" t="s">
        <v>7110</v>
      </c>
      <c r="M437" s="235" t="s">
        <v>7112</v>
      </c>
      <c r="N437" s="235" t="s">
        <v>7070</v>
      </c>
      <c r="O437" s="235" t="s">
        <v>1252</v>
      </c>
      <c r="P437" s="235" t="s">
        <v>7119</v>
      </c>
      <c r="Q437" s="218">
        <v>56</v>
      </c>
      <c r="R437" s="218">
        <v>56</v>
      </c>
      <c r="S437" s="218"/>
      <c r="T437" s="218"/>
      <c r="U437" s="218">
        <v>0</v>
      </c>
      <c r="V437" s="218">
        <v>0</v>
      </c>
      <c r="W437" s="218">
        <v>0</v>
      </c>
      <c r="X437" s="218">
        <v>0</v>
      </c>
      <c r="Y437" s="218">
        <v>0</v>
      </c>
      <c r="Z437" s="218">
        <v>0</v>
      </c>
      <c r="AA437" s="218">
        <v>0</v>
      </c>
      <c r="AB437" s="218">
        <v>0</v>
      </c>
      <c r="AC437" s="218">
        <v>0</v>
      </c>
      <c r="AD437" s="218">
        <v>0</v>
      </c>
      <c r="AE437" s="218">
        <v>0</v>
      </c>
      <c r="AF437" s="218">
        <v>0</v>
      </c>
      <c r="AG437" s="218">
        <v>0</v>
      </c>
      <c r="AH437" s="218">
        <v>0</v>
      </c>
      <c r="AI437" s="218">
        <v>0</v>
      </c>
      <c r="AJ437" s="218">
        <v>0</v>
      </c>
      <c r="AK437" s="218">
        <v>0</v>
      </c>
      <c r="AL437" s="218">
        <v>0</v>
      </c>
      <c r="AM437" s="218">
        <v>56</v>
      </c>
      <c r="AN437" s="218">
        <v>0</v>
      </c>
      <c r="AO437" s="218">
        <v>0</v>
      </c>
      <c r="AP437" s="218">
        <v>0</v>
      </c>
      <c r="AQ437" s="218">
        <v>0</v>
      </c>
      <c r="AR437" s="218">
        <v>0</v>
      </c>
      <c r="AS437" s="236">
        <v>0</v>
      </c>
      <c r="AT437" s="237">
        <v>0</v>
      </c>
      <c r="AU437" s="237">
        <v>0</v>
      </c>
      <c r="AV437" s="237">
        <v>0</v>
      </c>
      <c r="AW437" s="237">
        <v>0</v>
      </c>
      <c r="AX437" s="237">
        <v>0</v>
      </c>
      <c r="AY437" s="237">
        <v>0</v>
      </c>
      <c r="AZ437" s="172"/>
    </row>
    <row r="438" spans="1:52" ht="12.75" customHeight="1">
      <c r="A438" s="217">
        <v>437</v>
      </c>
      <c r="B438" s="149">
        <v>42437</v>
      </c>
      <c r="C438" s="149">
        <v>42437</v>
      </c>
      <c r="D438" s="150" t="s">
        <v>1312</v>
      </c>
      <c r="E438" s="150" t="s">
        <v>1250</v>
      </c>
      <c r="F438" s="150" t="s">
        <v>1300</v>
      </c>
      <c r="G438" s="150" t="s">
        <v>7136</v>
      </c>
      <c r="H438" s="245" t="str">
        <f>IF(G438&lt;&gt;"",LOOKUP(G438,Governorate,Data!$E$2:$E$19),"")</f>
        <v>IQ-G08</v>
      </c>
      <c r="I438" s="150" t="s">
        <v>7216</v>
      </c>
      <c r="J438" s="38" t="str">
        <f ca="1">IF(I438&lt;&gt;"",LOOKUP(I438,District2,Data!$P$2:$P$19),"")</f>
        <v>IQ-D053</v>
      </c>
      <c r="K438" s="151" t="s">
        <v>7336</v>
      </c>
      <c r="L438" s="150" t="s">
        <v>7110</v>
      </c>
      <c r="M438" s="150" t="s">
        <v>7114</v>
      </c>
      <c r="N438" s="150" t="s">
        <v>7070</v>
      </c>
      <c r="O438" s="150" t="s">
        <v>1252</v>
      </c>
      <c r="P438" s="150" t="s">
        <v>7119</v>
      </c>
      <c r="Q438" s="35">
        <v>170</v>
      </c>
      <c r="R438" s="35"/>
      <c r="S438" s="218"/>
      <c r="T438" s="218"/>
      <c r="U438" s="218">
        <v>0</v>
      </c>
      <c r="V438" s="218">
        <v>0</v>
      </c>
      <c r="W438" s="218">
        <v>0</v>
      </c>
      <c r="X438" s="218">
        <v>170</v>
      </c>
      <c r="Y438" s="218">
        <v>0</v>
      </c>
      <c r="Z438" s="218">
        <v>0</v>
      </c>
      <c r="AA438" s="218">
        <v>0</v>
      </c>
      <c r="AB438" s="218">
        <v>0</v>
      </c>
      <c r="AC438" s="218">
        <v>0</v>
      </c>
      <c r="AD438" s="218">
        <v>0</v>
      </c>
      <c r="AE438" s="218">
        <v>0</v>
      </c>
      <c r="AF438" s="218">
        <v>0</v>
      </c>
      <c r="AG438" s="218">
        <v>0</v>
      </c>
      <c r="AH438" s="218">
        <v>0</v>
      </c>
      <c r="AI438" s="218">
        <v>0</v>
      </c>
      <c r="AJ438" s="218">
        <v>0</v>
      </c>
      <c r="AK438" s="218">
        <v>0</v>
      </c>
      <c r="AL438" s="218">
        <v>0</v>
      </c>
      <c r="AM438" s="218">
        <v>0</v>
      </c>
      <c r="AN438" s="218">
        <v>0</v>
      </c>
      <c r="AO438" s="218">
        <v>0</v>
      </c>
      <c r="AP438" s="218">
        <v>0</v>
      </c>
      <c r="AQ438" s="218">
        <v>0</v>
      </c>
      <c r="AR438" s="218">
        <v>0</v>
      </c>
      <c r="AS438" s="236">
        <v>0</v>
      </c>
      <c r="AT438" s="237">
        <v>0</v>
      </c>
      <c r="AU438" s="237">
        <v>0</v>
      </c>
      <c r="AV438" s="237">
        <v>0</v>
      </c>
      <c r="AW438" s="237">
        <v>0</v>
      </c>
      <c r="AX438" s="237">
        <v>0</v>
      </c>
      <c r="AY438" s="237">
        <v>0</v>
      </c>
      <c r="AZ438" s="172"/>
    </row>
    <row r="439" spans="1:52" ht="12.75" customHeight="1">
      <c r="A439" s="217">
        <v>438</v>
      </c>
      <c r="B439" s="27">
        <v>42437</v>
      </c>
      <c r="C439" s="27">
        <v>42437</v>
      </c>
      <c r="D439" s="32" t="s">
        <v>1282</v>
      </c>
      <c r="E439" s="28" t="s">
        <v>1250</v>
      </c>
      <c r="F439" s="28" t="s">
        <v>1282</v>
      </c>
      <c r="G439" s="28" t="s">
        <v>7148</v>
      </c>
      <c r="H439" s="245" t="str">
        <f>IF(G439&lt;&gt;"",LOOKUP(G439,Governorate,Data!$E$2:$E$19),"")</f>
        <v>IQ-G10</v>
      </c>
      <c r="I439" s="28" t="s">
        <v>7257</v>
      </c>
      <c r="J439" s="38" t="str">
        <f ca="1">IF(I439&lt;&gt;"",LOOKUP(I439,District2,Data!$P$2:$P$19),"")</f>
        <v>IQ-D058</v>
      </c>
      <c r="K439" s="58"/>
      <c r="L439" s="28" t="s">
        <v>7110</v>
      </c>
      <c r="M439" s="28" t="s">
        <v>7112</v>
      </c>
      <c r="N439" s="28" t="s">
        <v>7070</v>
      </c>
      <c r="O439" s="28" t="s">
        <v>1252</v>
      </c>
      <c r="P439" s="28" t="s">
        <v>7119</v>
      </c>
      <c r="Q439" s="29">
        <v>200</v>
      </c>
      <c r="R439" s="218">
        <v>200</v>
      </c>
      <c r="S439" s="29"/>
      <c r="T439" s="29"/>
      <c r="U439" s="29">
        <v>1200</v>
      </c>
      <c r="V439" s="29">
        <v>0</v>
      </c>
      <c r="W439" s="29">
        <v>0</v>
      </c>
      <c r="X439" s="29">
        <v>0</v>
      </c>
      <c r="Y439" s="29">
        <v>200</v>
      </c>
      <c r="Z439" s="29">
        <v>0</v>
      </c>
      <c r="AA439" s="29">
        <v>0</v>
      </c>
      <c r="AB439" s="29">
        <v>0</v>
      </c>
      <c r="AC439" s="29">
        <v>0</v>
      </c>
      <c r="AD439" s="29">
        <v>0</v>
      </c>
      <c r="AE439" s="29">
        <v>1200</v>
      </c>
      <c r="AF439" s="29">
        <v>0</v>
      </c>
      <c r="AG439" s="29">
        <v>0</v>
      </c>
      <c r="AH439" s="29">
        <v>0</v>
      </c>
      <c r="AI439" s="29">
        <v>0</v>
      </c>
      <c r="AJ439" s="218">
        <v>0</v>
      </c>
      <c r="AK439" s="218">
        <v>0</v>
      </c>
      <c r="AL439" s="218">
        <v>0</v>
      </c>
      <c r="AM439" s="29">
        <v>0</v>
      </c>
      <c r="AN439" s="29">
        <v>0</v>
      </c>
      <c r="AO439" s="29">
        <v>0</v>
      </c>
      <c r="AP439" s="29">
        <v>0</v>
      </c>
      <c r="AQ439" s="29">
        <v>0</v>
      </c>
      <c r="AR439" s="29">
        <v>0</v>
      </c>
      <c r="AS439" s="30">
        <v>200</v>
      </c>
      <c r="AT439" s="33">
        <v>0</v>
      </c>
      <c r="AU439" s="33">
        <v>200</v>
      </c>
      <c r="AV439" s="33">
        <v>0</v>
      </c>
      <c r="AW439" s="33">
        <v>0</v>
      </c>
      <c r="AX439" s="33">
        <v>0</v>
      </c>
      <c r="AY439" s="33">
        <v>0</v>
      </c>
      <c r="AZ439" s="173"/>
    </row>
    <row r="440" spans="1:52" ht="12.75" customHeight="1">
      <c r="A440" s="217">
        <v>439</v>
      </c>
      <c r="B440" s="74">
        <v>42437</v>
      </c>
      <c r="C440" s="74">
        <v>42437</v>
      </c>
      <c r="D440" s="25" t="s">
        <v>1282</v>
      </c>
      <c r="E440" s="204" t="s">
        <v>1250</v>
      </c>
      <c r="F440" s="204" t="s">
        <v>1282</v>
      </c>
      <c r="G440" s="204" t="s">
        <v>7132</v>
      </c>
      <c r="H440" s="245" t="str">
        <f>IF(G440&lt;&gt;"",LOOKUP(G440,Governorate,Data!$E$2:$E$19),"")</f>
        <v>IQ-G15</v>
      </c>
      <c r="I440" s="204" t="s">
        <v>7238</v>
      </c>
      <c r="J440" s="38" t="str">
        <f ca="1">IF(I440&lt;&gt;"",LOOKUP(I440,District2,Data!$P$2:$P$19),"")</f>
        <v>IQ-D091</v>
      </c>
      <c r="K440" s="77"/>
      <c r="L440" s="204" t="s">
        <v>7110</v>
      </c>
      <c r="M440" s="204" t="s">
        <v>7112</v>
      </c>
      <c r="N440" s="204" t="s">
        <v>7070</v>
      </c>
      <c r="O440" s="204" t="s">
        <v>1252</v>
      </c>
      <c r="P440" s="204" t="s">
        <v>7119</v>
      </c>
      <c r="Q440" s="205">
        <v>75</v>
      </c>
      <c r="R440" s="242">
        <v>75</v>
      </c>
      <c r="S440" s="205"/>
      <c r="T440" s="205"/>
      <c r="U440" s="205">
        <v>450</v>
      </c>
      <c r="V440" s="205">
        <v>0</v>
      </c>
      <c r="W440" s="205">
        <v>0</v>
      </c>
      <c r="X440" s="205">
        <v>0</v>
      </c>
      <c r="Y440" s="205">
        <v>75</v>
      </c>
      <c r="Z440" s="205">
        <v>0</v>
      </c>
      <c r="AA440" s="205">
        <v>0</v>
      </c>
      <c r="AB440" s="205">
        <v>0</v>
      </c>
      <c r="AC440" s="205">
        <v>0</v>
      </c>
      <c r="AD440" s="205">
        <v>0</v>
      </c>
      <c r="AE440" s="205">
        <v>450</v>
      </c>
      <c r="AF440" s="205">
        <v>0</v>
      </c>
      <c r="AG440" s="205">
        <v>0</v>
      </c>
      <c r="AH440" s="205">
        <v>0</v>
      </c>
      <c r="AI440" s="205">
        <v>0</v>
      </c>
      <c r="AJ440" s="218">
        <v>0</v>
      </c>
      <c r="AK440" s="218">
        <v>0</v>
      </c>
      <c r="AL440" s="218">
        <v>0</v>
      </c>
      <c r="AM440" s="205">
        <v>0</v>
      </c>
      <c r="AN440" s="205">
        <v>0</v>
      </c>
      <c r="AO440" s="205">
        <v>0</v>
      </c>
      <c r="AP440" s="205">
        <v>0</v>
      </c>
      <c r="AQ440" s="205">
        <v>0</v>
      </c>
      <c r="AR440" s="205">
        <v>0</v>
      </c>
      <c r="AS440" s="75">
        <v>75</v>
      </c>
      <c r="AT440" s="76">
        <v>0</v>
      </c>
      <c r="AU440" s="76">
        <v>75</v>
      </c>
      <c r="AV440" s="76">
        <v>0</v>
      </c>
      <c r="AW440" s="76">
        <v>0</v>
      </c>
      <c r="AX440" s="76">
        <v>0</v>
      </c>
      <c r="AY440" s="76">
        <v>0</v>
      </c>
      <c r="AZ440" s="176"/>
    </row>
    <row r="441" spans="1:52" ht="12.75" customHeight="1">
      <c r="A441" s="217">
        <v>440</v>
      </c>
      <c r="B441" s="74">
        <v>42438</v>
      </c>
      <c r="C441" s="74">
        <v>42438</v>
      </c>
      <c r="D441" s="25" t="s">
        <v>1282</v>
      </c>
      <c r="E441" s="204" t="s">
        <v>1250</v>
      </c>
      <c r="F441" s="204" t="s">
        <v>1282</v>
      </c>
      <c r="G441" s="204" t="s">
        <v>7135</v>
      </c>
      <c r="H441" s="245" t="str">
        <f>IF(G441&lt;&gt;"",LOOKUP(G441,Governorate,Data!$E$2:$E$19),"")</f>
        <v>IQ-G07</v>
      </c>
      <c r="I441" s="204" t="s">
        <v>7230</v>
      </c>
      <c r="J441" s="38" t="str">
        <f ca="1">IF(I441&lt;&gt;"",LOOKUP(I441,District2,Data!$P$2:$P$19),"")</f>
        <v>IQ-D041</v>
      </c>
      <c r="K441" s="77"/>
      <c r="L441" s="204" t="s">
        <v>7110</v>
      </c>
      <c r="M441" s="204" t="s">
        <v>7112</v>
      </c>
      <c r="N441" s="204" t="s">
        <v>7070</v>
      </c>
      <c r="O441" s="204" t="s">
        <v>1252</v>
      </c>
      <c r="P441" s="204" t="s">
        <v>7119</v>
      </c>
      <c r="Q441" s="205">
        <v>250</v>
      </c>
      <c r="R441" s="242">
        <v>250</v>
      </c>
      <c r="S441" s="205"/>
      <c r="T441" s="205"/>
      <c r="U441" s="205">
        <v>1500</v>
      </c>
      <c r="V441" s="205">
        <v>0</v>
      </c>
      <c r="W441" s="205">
        <v>0</v>
      </c>
      <c r="X441" s="205">
        <v>0</v>
      </c>
      <c r="Y441" s="205">
        <v>250</v>
      </c>
      <c r="Z441" s="205">
        <v>0</v>
      </c>
      <c r="AA441" s="205">
        <v>0</v>
      </c>
      <c r="AB441" s="205">
        <v>0</v>
      </c>
      <c r="AC441" s="205">
        <v>0</v>
      </c>
      <c r="AD441" s="205">
        <v>0</v>
      </c>
      <c r="AE441" s="205">
        <v>1500</v>
      </c>
      <c r="AF441" s="205">
        <v>0</v>
      </c>
      <c r="AG441" s="205">
        <v>0</v>
      </c>
      <c r="AH441" s="205">
        <v>0</v>
      </c>
      <c r="AI441" s="205">
        <v>0</v>
      </c>
      <c r="AJ441" s="218">
        <v>0</v>
      </c>
      <c r="AK441" s="218">
        <v>0</v>
      </c>
      <c r="AL441" s="218">
        <v>0</v>
      </c>
      <c r="AM441" s="205">
        <v>0</v>
      </c>
      <c r="AN441" s="205">
        <v>0</v>
      </c>
      <c r="AO441" s="205">
        <v>0</v>
      </c>
      <c r="AP441" s="205">
        <v>0</v>
      </c>
      <c r="AQ441" s="205">
        <v>0</v>
      </c>
      <c r="AR441" s="205">
        <v>0</v>
      </c>
      <c r="AS441" s="75">
        <v>250</v>
      </c>
      <c r="AT441" s="76">
        <v>0</v>
      </c>
      <c r="AU441" s="76">
        <v>250</v>
      </c>
      <c r="AV441" s="76">
        <v>0</v>
      </c>
      <c r="AW441" s="76">
        <v>0</v>
      </c>
      <c r="AX441" s="76">
        <v>0</v>
      </c>
      <c r="AY441" s="76">
        <v>0</v>
      </c>
      <c r="AZ441" s="176"/>
    </row>
    <row r="442" spans="1:52" ht="12.75" customHeight="1">
      <c r="A442" s="217">
        <v>441</v>
      </c>
      <c r="B442" s="74">
        <v>42438</v>
      </c>
      <c r="C442" s="74">
        <v>42438</v>
      </c>
      <c r="D442" s="25" t="s">
        <v>1282</v>
      </c>
      <c r="E442" s="204" t="s">
        <v>1250</v>
      </c>
      <c r="F442" s="204" t="s">
        <v>1282</v>
      </c>
      <c r="G442" s="204" t="s">
        <v>7148</v>
      </c>
      <c r="H442" s="245" t="str">
        <f>IF(G442&lt;&gt;"",LOOKUP(G442,Governorate,Data!$E$2:$E$19),"")</f>
        <v>IQ-G10</v>
      </c>
      <c r="I442" s="204" t="s">
        <v>7239</v>
      </c>
      <c r="J442" s="38" t="str">
        <f ca="1">IF(I442&lt;&gt;"",LOOKUP(I442,District2,Data!$P$2:$P$19),"")</f>
        <v>IQ-D060</v>
      </c>
      <c r="K442" s="77"/>
      <c r="L442" s="204" t="s">
        <v>7110</v>
      </c>
      <c r="M442" s="204" t="s">
        <v>7112</v>
      </c>
      <c r="N442" s="204" t="s">
        <v>7070</v>
      </c>
      <c r="O442" s="204" t="s">
        <v>1252</v>
      </c>
      <c r="P442" s="204" t="s">
        <v>7119</v>
      </c>
      <c r="Q442" s="205">
        <v>287</v>
      </c>
      <c r="R442" s="242">
        <v>287</v>
      </c>
      <c r="S442" s="205"/>
      <c r="T442" s="205"/>
      <c r="U442" s="205">
        <v>1722</v>
      </c>
      <c r="V442" s="205">
        <v>0</v>
      </c>
      <c r="W442" s="205">
        <v>0</v>
      </c>
      <c r="X442" s="205">
        <v>0</v>
      </c>
      <c r="Y442" s="205">
        <v>287</v>
      </c>
      <c r="Z442" s="205">
        <v>0</v>
      </c>
      <c r="AA442" s="205">
        <v>0</v>
      </c>
      <c r="AB442" s="205">
        <v>0</v>
      </c>
      <c r="AC442" s="205">
        <v>0</v>
      </c>
      <c r="AD442" s="205">
        <v>0</v>
      </c>
      <c r="AE442" s="205">
        <v>1722</v>
      </c>
      <c r="AF442" s="205">
        <v>0</v>
      </c>
      <c r="AG442" s="205">
        <v>0</v>
      </c>
      <c r="AH442" s="205">
        <v>0</v>
      </c>
      <c r="AI442" s="205">
        <v>0</v>
      </c>
      <c r="AJ442" s="218">
        <v>0</v>
      </c>
      <c r="AK442" s="218">
        <v>0</v>
      </c>
      <c r="AL442" s="218">
        <v>0</v>
      </c>
      <c r="AM442" s="205">
        <v>0</v>
      </c>
      <c r="AN442" s="205">
        <v>0</v>
      </c>
      <c r="AO442" s="205">
        <v>0</v>
      </c>
      <c r="AP442" s="205">
        <v>0</v>
      </c>
      <c r="AQ442" s="205">
        <v>0</v>
      </c>
      <c r="AR442" s="205">
        <v>0</v>
      </c>
      <c r="AS442" s="75">
        <v>287</v>
      </c>
      <c r="AT442" s="76">
        <v>0</v>
      </c>
      <c r="AU442" s="76">
        <v>287</v>
      </c>
      <c r="AV442" s="76">
        <v>0</v>
      </c>
      <c r="AW442" s="76">
        <v>0</v>
      </c>
      <c r="AX442" s="76">
        <v>0</v>
      </c>
      <c r="AY442" s="76">
        <v>0</v>
      </c>
      <c r="AZ442" s="176"/>
    </row>
    <row r="443" spans="1:52" ht="12.75" customHeight="1">
      <c r="A443" s="217">
        <v>442</v>
      </c>
      <c r="B443" s="74">
        <v>42438</v>
      </c>
      <c r="C443" s="74">
        <v>42438</v>
      </c>
      <c r="D443" s="25" t="s">
        <v>1282</v>
      </c>
      <c r="E443" s="204" t="s">
        <v>1250</v>
      </c>
      <c r="F443" s="204" t="s">
        <v>1282</v>
      </c>
      <c r="G443" s="204" t="s">
        <v>7132</v>
      </c>
      <c r="H443" s="245" t="str">
        <f>IF(G443&lt;&gt;"",LOOKUP(G443,Governorate,Data!$E$2:$E$19),"")</f>
        <v>IQ-G15</v>
      </c>
      <c r="I443" s="204" t="s">
        <v>7238</v>
      </c>
      <c r="J443" s="38" t="str">
        <f ca="1">IF(I443&lt;&gt;"",LOOKUP(I443,District2,Data!$P$2:$P$19),"")</f>
        <v>IQ-D091</v>
      </c>
      <c r="K443" s="77"/>
      <c r="L443" s="204" t="s">
        <v>7110</v>
      </c>
      <c r="M443" s="204" t="s">
        <v>7112</v>
      </c>
      <c r="N443" s="204" t="s">
        <v>7070</v>
      </c>
      <c r="O443" s="204" t="s">
        <v>1252</v>
      </c>
      <c r="P443" s="204" t="s">
        <v>7119</v>
      </c>
      <c r="Q443" s="205">
        <v>150</v>
      </c>
      <c r="R443" s="242">
        <v>150</v>
      </c>
      <c r="S443" s="205"/>
      <c r="T443" s="205"/>
      <c r="U443" s="205">
        <v>900</v>
      </c>
      <c r="V443" s="205">
        <v>0</v>
      </c>
      <c r="W443" s="205">
        <v>0</v>
      </c>
      <c r="X443" s="205">
        <v>0</v>
      </c>
      <c r="Y443" s="205">
        <v>150</v>
      </c>
      <c r="Z443" s="205">
        <v>0</v>
      </c>
      <c r="AA443" s="205">
        <v>0</v>
      </c>
      <c r="AB443" s="205">
        <v>0</v>
      </c>
      <c r="AC443" s="205">
        <v>0</v>
      </c>
      <c r="AD443" s="205">
        <v>0</v>
      </c>
      <c r="AE443" s="205">
        <v>900</v>
      </c>
      <c r="AF443" s="205">
        <v>0</v>
      </c>
      <c r="AG443" s="205">
        <v>0</v>
      </c>
      <c r="AH443" s="205">
        <v>0</v>
      </c>
      <c r="AI443" s="205">
        <v>0</v>
      </c>
      <c r="AJ443" s="218">
        <v>0</v>
      </c>
      <c r="AK443" s="218">
        <v>0</v>
      </c>
      <c r="AL443" s="218">
        <v>0</v>
      </c>
      <c r="AM443" s="205">
        <v>0</v>
      </c>
      <c r="AN443" s="205">
        <v>0</v>
      </c>
      <c r="AO443" s="205">
        <v>0</v>
      </c>
      <c r="AP443" s="205">
        <v>0</v>
      </c>
      <c r="AQ443" s="205">
        <v>0</v>
      </c>
      <c r="AR443" s="205">
        <v>0</v>
      </c>
      <c r="AS443" s="75">
        <v>150</v>
      </c>
      <c r="AT443" s="76">
        <v>0</v>
      </c>
      <c r="AU443" s="76">
        <v>150</v>
      </c>
      <c r="AV443" s="76">
        <v>0</v>
      </c>
      <c r="AW443" s="76">
        <v>0</v>
      </c>
      <c r="AX443" s="76">
        <v>0</v>
      </c>
      <c r="AY443" s="76">
        <v>0</v>
      </c>
      <c r="AZ443" s="176"/>
    </row>
    <row r="444" spans="1:52" ht="12.75" customHeight="1">
      <c r="A444" s="217">
        <v>443</v>
      </c>
      <c r="B444" s="74">
        <v>42439</v>
      </c>
      <c r="C444" s="74">
        <v>42439</v>
      </c>
      <c r="D444" s="25" t="s">
        <v>1282</v>
      </c>
      <c r="E444" s="204" t="s">
        <v>1250</v>
      </c>
      <c r="F444" s="204" t="s">
        <v>1282</v>
      </c>
      <c r="G444" s="204" t="s">
        <v>7148</v>
      </c>
      <c r="H444" s="245" t="str">
        <f>IF(G444&lt;&gt;"",LOOKUP(G444,Governorate,Data!$E$2:$E$19),"")</f>
        <v>IQ-G10</v>
      </c>
      <c r="I444" s="204" t="s">
        <v>7257</v>
      </c>
      <c r="J444" s="38" t="str">
        <f ca="1">IF(I444&lt;&gt;"",LOOKUP(I444,District2,Data!$P$2:$P$19),"")</f>
        <v>IQ-D058</v>
      </c>
      <c r="K444" s="77"/>
      <c r="L444" s="204" t="s">
        <v>7110</v>
      </c>
      <c r="M444" s="204" t="s">
        <v>7112</v>
      </c>
      <c r="N444" s="204" t="s">
        <v>7070</v>
      </c>
      <c r="O444" s="204" t="s">
        <v>1252</v>
      </c>
      <c r="P444" s="204" t="s">
        <v>7119</v>
      </c>
      <c r="Q444" s="205">
        <v>200</v>
      </c>
      <c r="R444" s="242">
        <v>200</v>
      </c>
      <c r="S444" s="205"/>
      <c r="T444" s="205"/>
      <c r="U444" s="205">
        <v>1200</v>
      </c>
      <c r="V444" s="205">
        <v>0</v>
      </c>
      <c r="W444" s="205">
        <v>0</v>
      </c>
      <c r="X444" s="205">
        <v>0</v>
      </c>
      <c r="Y444" s="205">
        <v>200</v>
      </c>
      <c r="Z444" s="205">
        <v>0</v>
      </c>
      <c r="AA444" s="205">
        <v>0</v>
      </c>
      <c r="AB444" s="205">
        <v>0</v>
      </c>
      <c r="AC444" s="205">
        <v>0</v>
      </c>
      <c r="AD444" s="205">
        <v>0</v>
      </c>
      <c r="AE444" s="205">
        <v>1200</v>
      </c>
      <c r="AF444" s="205">
        <v>0</v>
      </c>
      <c r="AG444" s="205">
        <v>0</v>
      </c>
      <c r="AH444" s="205">
        <v>0</v>
      </c>
      <c r="AI444" s="205">
        <v>0</v>
      </c>
      <c r="AJ444" s="218">
        <v>0</v>
      </c>
      <c r="AK444" s="218">
        <v>0</v>
      </c>
      <c r="AL444" s="218">
        <v>0</v>
      </c>
      <c r="AM444" s="205">
        <v>0</v>
      </c>
      <c r="AN444" s="205">
        <v>0</v>
      </c>
      <c r="AO444" s="205">
        <v>0</v>
      </c>
      <c r="AP444" s="205">
        <v>0</v>
      </c>
      <c r="AQ444" s="205">
        <v>0</v>
      </c>
      <c r="AR444" s="205">
        <v>0</v>
      </c>
      <c r="AS444" s="75">
        <v>200</v>
      </c>
      <c r="AT444" s="76">
        <v>0</v>
      </c>
      <c r="AU444" s="76">
        <v>200</v>
      </c>
      <c r="AV444" s="76">
        <v>0</v>
      </c>
      <c r="AW444" s="76">
        <v>0</v>
      </c>
      <c r="AX444" s="76">
        <v>0</v>
      </c>
      <c r="AY444" s="76">
        <v>0</v>
      </c>
      <c r="AZ444" s="176"/>
    </row>
    <row r="445" spans="1:52" ht="12.75" customHeight="1">
      <c r="A445" s="217">
        <v>444</v>
      </c>
      <c r="B445" s="74">
        <v>42443</v>
      </c>
      <c r="C445" s="74">
        <v>42443</v>
      </c>
      <c r="D445" s="25" t="s">
        <v>1282</v>
      </c>
      <c r="E445" s="204" t="s">
        <v>1250</v>
      </c>
      <c r="F445" s="204" t="s">
        <v>1282</v>
      </c>
      <c r="G445" s="204" t="s">
        <v>7132</v>
      </c>
      <c r="H445" s="245" t="str">
        <f>IF(G445&lt;&gt;"",LOOKUP(G445,Governorate,Data!$E$2:$E$19),"")</f>
        <v>IQ-G15</v>
      </c>
      <c r="I445" s="204" t="s">
        <v>7238</v>
      </c>
      <c r="J445" s="38" t="str">
        <f ca="1">IF(I445&lt;&gt;"",LOOKUP(I445,District2,Data!$P$2:$P$19),"")</f>
        <v>IQ-D091</v>
      </c>
      <c r="K445" s="77"/>
      <c r="L445" s="204" t="s">
        <v>7110</v>
      </c>
      <c r="M445" s="204" t="s">
        <v>7112</v>
      </c>
      <c r="N445" s="204" t="s">
        <v>7070</v>
      </c>
      <c r="O445" s="204" t="s">
        <v>1252</v>
      </c>
      <c r="P445" s="204" t="s">
        <v>7119</v>
      </c>
      <c r="Q445" s="205">
        <v>200</v>
      </c>
      <c r="R445" s="205">
        <v>200</v>
      </c>
      <c r="S445" s="205"/>
      <c r="T445" s="205"/>
      <c r="U445" s="205">
        <v>1200</v>
      </c>
      <c r="V445" s="205">
        <v>200</v>
      </c>
      <c r="W445" s="205">
        <v>0</v>
      </c>
      <c r="X445" s="205">
        <v>0</v>
      </c>
      <c r="Y445" s="205">
        <v>200</v>
      </c>
      <c r="Z445" s="205">
        <v>200</v>
      </c>
      <c r="AA445" s="205">
        <v>0</v>
      </c>
      <c r="AB445" s="205">
        <v>1200</v>
      </c>
      <c r="AC445" s="205">
        <v>0</v>
      </c>
      <c r="AD445" s="205">
        <v>0</v>
      </c>
      <c r="AE445" s="205">
        <v>1200</v>
      </c>
      <c r="AF445" s="205">
        <v>0</v>
      </c>
      <c r="AG445" s="205">
        <v>0</v>
      </c>
      <c r="AH445" s="205">
        <v>0</v>
      </c>
      <c r="AI445" s="205">
        <v>0</v>
      </c>
      <c r="AJ445" s="218">
        <v>0</v>
      </c>
      <c r="AK445" s="218">
        <v>0</v>
      </c>
      <c r="AL445" s="218">
        <v>0</v>
      </c>
      <c r="AM445" s="205">
        <v>0</v>
      </c>
      <c r="AN445" s="205">
        <v>0</v>
      </c>
      <c r="AO445" s="205">
        <v>0</v>
      </c>
      <c r="AP445" s="205">
        <v>0</v>
      </c>
      <c r="AQ445" s="205">
        <v>0</v>
      </c>
      <c r="AR445" s="205">
        <v>0</v>
      </c>
      <c r="AS445" s="75">
        <v>200</v>
      </c>
      <c r="AT445" s="76">
        <v>0</v>
      </c>
      <c r="AU445" s="76">
        <v>200</v>
      </c>
      <c r="AV445" s="76">
        <v>0</v>
      </c>
      <c r="AW445" s="76">
        <v>0</v>
      </c>
      <c r="AX445" s="76">
        <v>0</v>
      </c>
      <c r="AY445" s="76">
        <v>0</v>
      </c>
      <c r="AZ445" s="176"/>
    </row>
    <row r="446" spans="1:52" ht="12.75" customHeight="1">
      <c r="A446" s="217">
        <v>445</v>
      </c>
      <c r="B446" s="74">
        <v>42443</v>
      </c>
      <c r="C446" s="74">
        <v>42443</v>
      </c>
      <c r="D446" s="25" t="s">
        <v>1282</v>
      </c>
      <c r="E446" s="204" t="s">
        <v>1250</v>
      </c>
      <c r="F446" s="204" t="s">
        <v>1282</v>
      </c>
      <c r="G446" s="204" t="s">
        <v>7132</v>
      </c>
      <c r="H446" s="245" t="str">
        <f>IF(G446&lt;&gt;"",LOOKUP(G446,Governorate,Data!$E$2:$E$19),"")</f>
        <v>IQ-G15</v>
      </c>
      <c r="I446" s="204" t="s">
        <v>7324</v>
      </c>
      <c r="J446" s="38" t="str">
        <f ca="1">IF(I446&lt;&gt;"",LOOKUP(I446,District2,Data!$P$2:$P$19),"")</f>
        <v>IQ-D090</v>
      </c>
      <c r="K446" s="77"/>
      <c r="L446" s="204" t="s">
        <v>7110</v>
      </c>
      <c r="M446" s="204" t="s">
        <v>7112</v>
      </c>
      <c r="N446" s="204" t="s">
        <v>7070</v>
      </c>
      <c r="O446" s="204" t="s">
        <v>1252</v>
      </c>
      <c r="P446" s="204" t="s">
        <v>7119</v>
      </c>
      <c r="Q446" s="205">
        <v>180</v>
      </c>
      <c r="R446" s="205">
        <v>180</v>
      </c>
      <c r="S446" s="205"/>
      <c r="T446" s="205"/>
      <c r="U446" s="205">
        <v>1080</v>
      </c>
      <c r="V446" s="205">
        <v>180</v>
      </c>
      <c r="W446" s="205">
        <v>0</v>
      </c>
      <c r="X446" s="205">
        <v>0</v>
      </c>
      <c r="Y446" s="205">
        <v>180</v>
      </c>
      <c r="Z446" s="205">
        <v>180</v>
      </c>
      <c r="AA446" s="205">
        <v>0</v>
      </c>
      <c r="AB446" s="205">
        <v>1080</v>
      </c>
      <c r="AC446" s="205">
        <v>0</v>
      </c>
      <c r="AD446" s="205">
        <v>0</v>
      </c>
      <c r="AE446" s="205">
        <v>1080</v>
      </c>
      <c r="AF446" s="205">
        <v>0</v>
      </c>
      <c r="AG446" s="205">
        <v>0</v>
      </c>
      <c r="AH446" s="205">
        <v>0</v>
      </c>
      <c r="AI446" s="205">
        <v>0</v>
      </c>
      <c r="AJ446" s="218">
        <v>0</v>
      </c>
      <c r="AK446" s="218">
        <v>0</v>
      </c>
      <c r="AL446" s="218">
        <v>0</v>
      </c>
      <c r="AM446" s="205">
        <v>0</v>
      </c>
      <c r="AN446" s="205">
        <v>0</v>
      </c>
      <c r="AO446" s="205">
        <v>0</v>
      </c>
      <c r="AP446" s="205">
        <v>0</v>
      </c>
      <c r="AQ446" s="205">
        <v>0</v>
      </c>
      <c r="AR446" s="205">
        <v>0</v>
      </c>
      <c r="AS446" s="75">
        <v>180</v>
      </c>
      <c r="AT446" s="76">
        <v>0</v>
      </c>
      <c r="AU446" s="76">
        <v>180</v>
      </c>
      <c r="AV446" s="76">
        <v>0</v>
      </c>
      <c r="AW446" s="76">
        <v>0</v>
      </c>
      <c r="AX446" s="76">
        <v>0</v>
      </c>
      <c r="AY446" s="76">
        <v>0</v>
      </c>
      <c r="AZ446" s="176"/>
    </row>
    <row r="447" spans="1:52" ht="12.75" customHeight="1">
      <c r="A447" s="217">
        <v>446</v>
      </c>
      <c r="B447" s="74">
        <v>42443</v>
      </c>
      <c r="C447" s="74">
        <v>42443</v>
      </c>
      <c r="D447" s="25" t="s">
        <v>1282</v>
      </c>
      <c r="E447" s="204" t="s">
        <v>1250</v>
      </c>
      <c r="F447" s="204" t="s">
        <v>1282</v>
      </c>
      <c r="G447" s="204" t="s">
        <v>7132</v>
      </c>
      <c r="H447" s="245" t="str">
        <f>IF(G447&lt;&gt;"",LOOKUP(G447,Governorate,Data!$E$2:$E$19),"")</f>
        <v>IQ-G15</v>
      </c>
      <c r="I447" s="204" t="s">
        <v>7324</v>
      </c>
      <c r="J447" s="38" t="str">
        <f ca="1">IF(I447&lt;&gt;"",LOOKUP(I447,District2,Data!$P$2:$P$19),"")</f>
        <v>IQ-D090</v>
      </c>
      <c r="K447" s="77"/>
      <c r="L447" s="204" t="s">
        <v>7110</v>
      </c>
      <c r="M447" s="204" t="s">
        <v>7112</v>
      </c>
      <c r="N447" s="204" t="s">
        <v>7070</v>
      </c>
      <c r="O447" s="204" t="s">
        <v>1252</v>
      </c>
      <c r="P447" s="204" t="s">
        <v>7119</v>
      </c>
      <c r="Q447" s="205">
        <v>175</v>
      </c>
      <c r="R447" s="205">
        <v>175</v>
      </c>
      <c r="S447" s="205"/>
      <c r="T447" s="205"/>
      <c r="U447" s="205">
        <v>1050</v>
      </c>
      <c r="V447" s="205">
        <v>175</v>
      </c>
      <c r="W447" s="205">
        <v>0</v>
      </c>
      <c r="X447" s="205">
        <v>0</v>
      </c>
      <c r="Y447" s="205">
        <v>175</v>
      </c>
      <c r="Z447" s="205">
        <v>0</v>
      </c>
      <c r="AA447" s="205">
        <v>0</v>
      </c>
      <c r="AB447" s="205">
        <v>1050</v>
      </c>
      <c r="AC447" s="205">
        <v>0</v>
      </c>
      <c r="AD447" s="205">
        <v>0</v>
      </c>
      <c r="AE447" s="205">
        <v>1050</v>
      </c>
      <c r="AF447" s="205">
        <v>0</v>
      </c>
      <c r="AG447" s="205">
        <v>0</v>
      </c>
      <c r="AH447" s="205">
        <v>0</v>
      </c>
      <c r="AI447" s="205">
        <v>0</v>
      </c>
      <c r="AJ447" s="218">
        <v>0</v>
      </c>
      <c r="AK447" s="218">
        <v>0</v>
      </c>
      <c r="AL447" s="218">
        <v>0</v>
      </c>
      <c r="AM447" s="205">
        <v>0</v>
      </c>
      <c r="AN447" s="205">
        <v>0</v>
      </c>
      <c r="AO447" s="205">
        <v>0</v>
      </c>
      <c r="AP447" s="205">
        <v>0</v>
      </c>
      <c r="AQ447" s="205">
        <v>0</v>
      </c>
      <c r="AR447" s="205">
        <v>0</v>
      </c>
      <c r="AS447" s="75">
        <v>175</v>
      </c>
      <c r="AT447" s="76">
        <v>0</v>
      </c>
      <c r="AU447" s="76">
        <v>175</v>
      </c>
      <c r="AV447" s="76">
        <v>0</v>
      </c>
      <c r="AW447" s="76">
        <v>0</v>
      </c>
      <c r="AX447" s="76">
        <v>0</v>
      </c>
      <c r="AY447" s="76">
        <v>0</v>
      </c>
      <c r="AZ447" s="176"/>
    </row>
    <row r="448" spans="1:52" ht="12.75" customHeight="1">
      <c r="A448" s="217">
        <v>447</v>
      </c>
      <c r="B448" s="46">
        <v>42444</v>
      </c>
      <c r="C448" s="46">
        <v>42444</v>
      </c>
      <c r="D448" s="235" t="s">
        <v>1312</v>
      </c>
      <c r="E448" s="235" t="s">
        <v>1250</v>
      </c>
      <c r="F448" s="235" t="s">
        <v>1300</v>
      </c>
      <c r="G448" s="235" t="s">
        <v>7133</v>
      </c>
      <c r="H448" s="245" t="str">
        <f>IF(G448&lt;&gt;"",LOOKUP(G448,Governorate,Data!$E$2:$E$19),"")</f>
        <v>IQ-G11</v>
      </c>
      <c r="I448" s="235" t="s">
        <v>7333</v>
      </c>
      <c r="J448" s="38" t="str">
        <f ca="1">IF(I448&lt;&gt;"",LOOKUP(I448,District2,Data!$P$2:$P$19),"")</f>
        <v>IQ-D068</v>
      </c>
      <c r="K448" s="57" t="s">
        <v>7339</v>
      </c>
      <c r="L448" s="235" t="s">
        <v>7110</v>
      </c>
      <c r="M448" s="235" t="s">
        <v>7112</v>
      </c>
      <c r="N448" s="235" t="s">
        <v>1255</v>
      </c>
      <c r="O448" s="235" t="s">
        <v>1252</v>
      </c>
      <c r="P448" s="235" t="s">
        <v>7119</v>
      </c>
      <c r="Q448" s="218">
        <v>104</v>
      </c>
      <c r="R448" s="218">
        <v>104</v>
      </c>
      <c r="S448" s="218"/>
      <c r="T448" s="218"/>
      <c r="U448" s="218">
        <v>624</v>
      </c>
      <c r="V448" s="218">
        <v>0</v>
      </c>
      <c r="W448" s="218">
        <v>104</v>
      </c>
      <c r="X448" s="218">
        <v>104</v>
      </c>
      <c r="Y448" s="218">
        <v>104</v>
      </c>
      <c r="Z448" s="218">
        <v>0</v>
      </c>
      <c r="AA448" s="218">
        <v>0</v>
      </c>
      <c r="AB448" s="218">
        <v>0</v>
      </c>
      <c r="AC448" s="218">
        <v>0</v>
      </c>
      <c r="AD448" s="218">
        <v>0</v>
      </c>
      <c r="AE448" s="218">
        <v>0</v>
      </c>
      <c r="AF448" s="218">
        <v>0</v>
      </c>
      <c r="AG448" s="218">
        <v>104</v>
      </c>
      <c r="AH448" s="218">
        <v>0</v>
      </c>
      <c r="AI448" s="218">
        <v>104</v>
      </c>
      <c r="AJ448" s="218">
        <v>0</v>
      </c>
      <c r="AK448" s="218">
        <v>0</v>
      </c>
      <c r="AL448" s="218">
        <v>0</v>
      </c>
      <c r="AM448" s="218">
        <v>0</v>
      </c>
      <c r="AN448" s="218">
        <v>0</v>
      </c>
      <c r="AO448" s="218">
        <v>0</v>
      </c>
      <c r="AP448" s="218">
        <v>0</v>
      </c>
      <c r="AQ448" s="218">
        <v>0</v>
      </c>
      <c r="AR448" s="218">
        <v>0</v>
      </c>
      <c r="AS448" s="236">
        <v>0</v>
      </c>
      <c r="AT448" s="237">
        <v>0</v>
      </c>
      <c r="AU448" s="237">
        <v>0</v>
      </c>
      <c r="AV448" s="237">
        <v>0</v>
      </c>
      <c r="AW448" s="237">
        <v>0</v>
      </c>
      <c r="AX448" s="237">
        <v>0</v>
      </c>
      <c r="AY448" s="237">
        <v>0</v>
      </c>
      <c r="AZ448" s="172"/>
    </row>
    <row r="449" spans="1:52" ht="12.75" customHeight="1">
      <c r="A449" s="217">
        <v>448</v>
      </c>
      <c r="B449" s="46">
        <v>42444</v>
      </c>
      <c r="C449" s="46">
        <v>42444</v>
      </c>
      <c r="D449" s="235" t="s">
        <v>1312</v>
      </c>
      <c r="E449" s="235" t="s">
        <v>1250</v>
      </c>
      <c r="F449" s="235" t="s">
        <v>1300</v>
      </c>
      <c r="G449" s="235" t="s">
        <v>7133</v>
      </c>
      <c r="H449" s="245" t="str">
        <f>IF(G449&lt;&gt;"",LOOKUP(G449,Governorate,Data!$E$2:$E$19),"")</f>
        <v>IQ-G11</v>
      </c>
      <c r="I449" s="235" t="s">
        <v>7334</v>
      </c>
      <c r="J449" s="38" t="str">
        <f ca="1">IF(I449&lt;&gt;"",LOOKUP(I449,District2,Data!$P$2:$P$19),"")</f>
        <v>IQ-D069</v>
      </c>
      <c r="K449" s="57" t="s">
        <v>7339</v>
      </c>
      <c r="L449" s="235" t="s">
        <v>7110</v>
      </c>
      <c r="M449" s="235" t="s">
        <v>7112</v>
      </c>
      <c r="N449" s="235" t="s">
        <v>1255</v>
      </c>
      <c r="O449" s="235" t="s">
        <v>1252</v>
      </c>
      <c r="P449" s="235" t="s">
        <v>7119</v>
      </c>
      <c r="Q449" s="218">
        <v>150</v>
      </c>
      <c r="R449" s="218">
        <v>150</v>
      </c>
      <c r="S449" s="218"/>
      <c r="T449" s="218"/>
      <c r="U449" s="218">
        <v>900</v>
      </c>
      <c r="V449" s="218">
        <v>0</v>
      </c>
      <c r="W449" s="218">
        <v>150</v>
      </c>
      <c r="X449" s="218">
        <v>150</v>
      </c>
      <c r="Y449" s="218">
        <v>150</v>
      </c>
      <c r="Z449" s="218">
        <v>0</v>
      </c>
      <c r="AA449" s="218">
        <v>0</v>
      </c>
      <c r="AB449" s="218">
        <v>0</v>
      </c>
      <c r="AC449" s="218">
        <v>0</v>
      </c>
      <c r="AD449" s="218">
        <v>0</v>
      </c>
      <c r="AE449" s="218">
        <v>0</v>
      </c>
      <c r="AF449" s="218">
        <v>0</v>
      </c>
      <c r="AG449" s="218">
        <v>150</v>
      </c>
      <c r="AH449" s="218">
        <v>0</v>
      </c>
      <c r="AI449" s="218">
        <v>150</v>
      </c>
      <c r="AJ449" s="218">
        <v>0</v>
      </c>
      <c r="AK449" s="218">
        <v>0</v>
      </c>
      <c r="AL449" s="218">
        <v>0</v>
      </c>
      <c r="AM449" s="218">
        <v>0</v>
      </c>
      <c r="AN449" s="218">
        <v>0</v>
      </c>
      <c r="AO449" s="218">
        <v>0</v>
      </c>
      <c r="AP449" s="218">
        <v>0</v>
      </c>
      <c r="AQ449" s="218">
        <v>0</v>
      </c>
      <c r="AR449" s="218">
        <v>0</v>
      </c>
      <c r="AS449" s="236">
        <v>0</v>
      </c>
      <c r="AT449" s="237">
        <v>0</v>
      </c>
      <c r="AU449" s="237">
        <v>0</v>
      </c>
      <c r="AV449" s="237">
        <v>0</v>
      </c>
      <c r="AW449" s="237">
        <v>0</v>
      </c>
      <c r="AX449" s="237">
        <v>0</v>
      </c>
      <c r="AY449" s="237">
        <v>0</v>
      </c>
      <c r="AZ449" s="172"/>
    </row>
    <row r="450" spans="1:52" ht="12.75" customHeight="1">
      <c r="A450" s="217">
        <v>449</v>
      </c>
      <c r="B450" s="78">
        <v>42445</v>
      </c>
      <c r="C450" s="78">
        <v>42445</v>
      </c>
      <c r="D450" s="240" t="s">
        <v>1282</v>
      </c>
      <c r="E450" s="240" t="s">
        <v>1250</v>
      </c>
      <c r="F450" s="240" t="s">
        <v>1282</v>
      </c>
      <c r="G450" s="240" t="s">
        <v>7140</v>
      </c>
      <c r="H450" s="245" t="str">
        <f>IF(G450&lt;&gt;"",LOOKUP(G450,Governorate,Data!$E$2:$E$19),"")</f>
        <v>IQ-G01</v>
      </c>
      <c r="I450" s="240" t="s">
        <v>7147</v>
      </c>
      <c r="J450" s="38" t="str">
        <f ca="1">IF(I450&lt;&gt;"",LOOKUP(I450,District2,Data!$P$2:$P$19),"")</f>
        <v>IQ-D002</v>
      </c>
      <c r="K450" s="81"/>
      <c r="L450" s="240" t="s">
        <v>7110</v>
      </c>
      <c r="M450" s="240" t="s">
        <v>7112</v>
      </c>
      <c r="N450" s="240" t="s">
        <v>7070</v>
      </c>
      <c r="O450" s="240" t="s">
        <v>1252</v>
      </c>
      <c r="P450" s="240" t="s">
        <v>7119</v>
      </c>
      <c r="Q450" s="242">
        <v>1000</v>
      </c>
      <c r="R450" s="242">
        <v>1000</v>
      </c>
      <c r="S450" s="242"/>
      <c r="T450" s="242"/>
      <c r="U450" s="242">
        <v>6000</v>
      </c>
      <c r="V450" s="242">
        <v>0</v>
      </c>
      <c r="W450" s="242">
        <v>0</v>
      </c>
      <c r="X450" s="242">
        <v>0</v>
      </c>
      <c r="Y450" s="242">
        <v>1000</v>
      </c>
      <c r="Z450" s="242">
        <v>0</v>
      </c>
      <c r="AA450" s="242">
        <v>0</v>
      </c>
      <c r="AB450" s="242">
        <v>0</v>
      </c>
      <c r="AC450" s="242">
        <v>0</v>
      </c>
      <c r="AD450" s="242">
        <v>0</v>
      </c>
      <c r="AE450" s="242">
        <v>6000</v>
      </c>
      <c r="AF450" s="242">
        <v>0</v>
      </c>
      <c r="AG450" s="242">
        <v>0</v>
      </c>
      <c r="AH450" s="242">
        <v>0</v>
      </c>
      <c r="AI450" s="242">
        <v>0</v>
      </c>
      <c r="AJ450" s="218">
        <v>0</v>
      </c>
      <c r="AK450" s="218">
        <v>0</v>
      </c>
      <c r="AL450" s="218">
        <v>0</v>
      </c>
      <c r="AM450" s="242">
        <v>0</v>
      </c>
      <c r="AN450" s="242">
        <v>0</v>
      </c>
      <c r="AO450" s="242">
        <v>0</v>
      </c>
      <c r="AP450" s="242">
        <v>0</v>
      </c>
      <c r="AQ450" s="242">
        <v>0</v>
      </c>
      <c r="AR450" s="242">
        <v>0</v>
      </c>
      <c r="AS450" s="79">
        <v>1000</v>
      </c>
      <c r="AT450" s="80">
        <v>0</v>
      </c>
      <c r="AU450" s="80">
        <v>1000</v>
      </c>
      <c r="AV450" s="80">
        <v>0</v>
      </c>
      <c r="AW450" s="80">
        <v>0</v>
      </c>
      <c r="AX450" s="80">
        <v>0</v>
      </c>
      <c r="AY450" s="80">
        <v>0</v>
      </c>
      <c r="AZ450" s="177"/>
    </row>
    <row r="451" spans="1:52" ht="12.75" customHeight="1">
      <c r="A451" s="217">
        <v>450</v>
      </c>
      <c r="B451" s="46">
        <v>42446</v>
      </c>
      <c r="C451" s="46">
        <v>42446</v>
      </c>
      <c r="D451" s="235" t="s">
        <v>1312</v>
      </c>
      <c r="E451" s="235" t="s">
        <v>1250</v>
      </c>
      <c r="F451" s="235" t="s">
        <v>1300</v>
      </c>
      <c r="G451" s="235" t="s">
        <v>7133</v>
      </c>
      <c r="H451" s="245" t="str">
        <f>IF(G451&lt;&gt;"",LOOKUP(G451,Governorate,Data!$E$2:$E$19),"")</f>
        <v>IQ-G11</v>
      </c>
      <c r="I451" s="235" t="s">
        <v>7134</v>
      </c>
      <c r="J451" s="38" t="str">
        <f ca="1">IF(I451&lt;&gt;"",LOOKUP(I451,District2,Data!$P$2:$P$19),"")</f>
        <v>IQ-D064</v>
      </c>
      <c r="K451" s="57" t="s">
        <v>7339</v>
      </c>
      <c r="L451" s="235" t="s">
        <v>7110</v>
      </c>
      <c r="M451" s="235" t="s">
        <v>7112</v>
      </c>
      <c r="N451" s="235" t="s">
        <v>1255</v>
      </c>
      <c r="O451" s="235" t="s">
        <v>1252</v>
      </c>
      <c r="P451" s="235" t="s">
        <v>7119</v>
      </c>
      <c r="Q451" s="218">
        <v>110</v>
      </c>
      <c r="R451" s="218">
        <v>110</v>
      </c>
      <c r="S451" s="218"/>
      <c r="T451" s="218"/>
      <c r="U451" s="218">
        <v>660</v>
      </c>
      <c r="V451" s="218">
        <v>0</v>
      </c>
      <c r="W451" s="218">
        <v>110</v>
      </c>
      <c r="X451" s="218">
        <v>110</v>
      </c>
      <c r="Y451" s="218">
        <v>110</v>
      </c>
      <c r="Z451" s="218">
        <v>0</v>
      </c>
      <c r="AA451" s="218">
        <v>0</v>
      </c>
      <c r="AB451" s="218">
        <v>0</v>
      </c>
      <c r="AC451" s="218">
        <v>0</v>
      </c>
      <c r="AD451" s="218">
        <v>0</v>
      </c>
      <c r="AE451" s="218">
        <v>0</v>
      </c>
      <c r="AF451" s="218">
        <v>0</v>
      </c>
      <c r="AG451" s="218">
        <v>110</v>
      </c>
      <c r="AH451" s="218">
        <v>0</v>
      </c>
      <c r="AI451" s="218">
        <v>110</v>
      </c>
      <c r="AJ451" s="218">
        <v>0</v>
      </c>
      <c r="AK451" s="218">
        <v>0</v>
      </c>
      <c r="AL451" s="218">
        <v>0</v>
      </c>
      <c r="AM451" s="218">
        <v>0</v>
      </c>
      <c r="AN451" s="218">
        <v>0</v>
      </c>
      <c r="AO451" s="218">
        <v>0</v>
      </c>
      <c r="AP451" s="218">
        <v>0</v>
      </c>
      <c r="AQ451" s="218">
        <v>0</v>
      </c>
      <c r="AR451" s="218">
        <v>0</v>
      </c>
      <c r="AS451" s="236">
        <v>0</v>
      </c>
      <c r="AT451" s="237">
        <v>0</v>
      </c>
      <c r="AU451" s="237">
        <v>0</v>
      </c>
      <c r="AV451" s="237">
        <v>0</v>
      </c>
      <c r="AW451" s="237">
        <v>0</v>
      </c>
      <c r="AX451" s="237">
        <v>0</v>
      </c>
      <c r="AY451" s="237">
        <v>0</v>
      </c>
      <c r="AZ451" s="172"/>
    </row>
    <row r="452" spans="1:52" ht="12.75" customHeight="1">
      <c r="A452" s="217">
        <v>451</v>
      </c>
      <c r="B452" s="46">
        <v>42446</v>
      </c>
      <c r="C452" s="46">
        <v>42446</v>
      </c>
      <c r="D452" s="235" t="s">
        <v>1312</v>
      </c>
      <c r="E452" s="235" t="s">
        <v>1250</v>
      </c>
      <c r="F452" s="235" t="s">
        <v>1300</v>
      </c>
      <c r="G452" s="235" t="s">
        <v>7133</v>
      </c>
      <c r="H452" s="245" t="str">
        <f>IF(G452&lt;&gt;"",LOOKUP(G452,Governorate,Data!$E$2:$E$19),"")</f>
        <v>IQ-G11</v>
      </c>
      <c r="I452" s="235" t="s">
        <v>7138</v>
      </c>
      <c r="J452" s="38" t="str">
        <f ca="1">IF(I452&lt;&gt;"",LOOKUP(I452,District2,Data!$P$2:$P$19),"")</f>
        <v>IQ-D065</v>
      </c>
      <c r="K452" s="57" t="s">
        <v>7339</v>
      </c>
      <c r="L452" s="235" t="s">
        <v>7110</v>
      </c>
      <c r="M452" s="235" t="s">
        <v>7112</v>
      </c>
      <c r="N452" s="235" t="s">
        <v>1255</v>
      </c>
      <c r="O452" s="235" t="s">
        <v>1252</v>
      </c>
      <c r="P452" s="235" t="s">
        <v>7119</v>
      </c>
      <c r="Q452" s="218">
        <v>70</v>
      </c>
      <c r="R452" s="218">
        <v>70</v>
      </c>
      <c r="S452" s="218"/>
      <c r="T452" s="218"/>
      <c r="U452" s="218">
        <v>420</v>
      </c>
      <c r="V452" s="218">
        <v>0</v>
      </c>
      <c r="W452" s="218">
        <v>70</v>
      </c>
      <c r="X452" s="218">
        <v>70</v>
      </c>
      <c r="Y452" s="218">
        <v>70</v>
      </c>
      <c r="Z452" s="218">
        <v>0</v>
      </c>
      <c r="AA452" s="218">
        <v>0</v>
      </c>
      <c r="AB452" s="218">
        <v>0</v>
      </c>
      <c r="AC452" s="218">
        <v>0</v>
      </c>
      <c r="AD452" s="218">
        <v>0</v>
      </c>
      <c r="AE452" s="218">
        <v>0</v>
      </c>
      <c r="AF452" s="218">
        <v>0</v>
      </c>
      <c r="AG452" s="218">
        <v>70</v>
      </c>
      <c r="AH452" s="218">
        <v>0</v>
      </c>
      <c r="AI452" s="218">
        <v>70</v>
      </c>
      <c r="AJ452" s="218">
        <v>0</v>
      </c>
      <c r="AK452" s="218">
        <v>0</v>
      </c>
      <c r="AL452" s="218">
        <v>0</v>
      </c>
      <c r="AM452" s="218">
        <v>0</v>
      </c>
      <c r="AN452" s="218">
        <v>0</v>
      </c>
      <c r="AO452" s="218">
        <v>0</v>
      </c>
      <c r="AP452" s="218">
        <v>0</v>
      </c>
      <c r="AQ452" s="218">
        <v>0</v>
      </c>
      <c r="AR452" s="218">
        <v>0</v>
      </c>
      <c r="AS452" s="236">
        <v>0</v>
      </c>
      <c r="AT452" s="237">
        <v>0</v>
      </c>
      <c r="AU452" s="237">
        <v>0</v>
      </c>
      <c r="AV452" s="237">
        <v>0</v>
      </c>
      <c r="AW452" s="237">
        <v>0</v>
      </c>
      <c r="AX452" s="237">
        <v>0</v>
      </c>
      <c r="AY452" s="237">
        <v>0</v>
      </c>
      <c r="AZ452" s="172"/>
    </row>
    <row r="453" spans="1:52" ht="12.75" customHeight="1">
      <c r="A453" s="217">
        <v>452</v>
      </c>
      <c r="B453" s="234">
        <v>42446</v>
      </c>
      <c r="C453" s="234">
        <v>42446</v>
      </c>
      <c r="D453" s="235" t="s">
        <v>1312</v>
      </c>
      <c r="E453" s="235" t="s">
        <v>1250</v>
      </c>
      <c r="F453" s="73" t="s">
        <v>7364</v>
      </c>
      <c r="G453" s="235" t="s">
        <v>7243</v>
      </c>
      <c r="H453" s="245" t="str">
        <f>IF(G453&lt;&gt;"",LOOKUP(G453,Governorate,Data!$E$2:$E$19),"")</f>
        <v>IQ-G14</v>
      </c>
      <c r="I453" s="235" t="s">
        <v>7247</v>
      </c>
      <c r="J453" s="38" t="str">
        <f ca="1">IF(I453&lt;&gt;"",LOOKUP(I453,District2,Data!$P$2:$P$19),"")</f>
        <v>IQ-D078</v>
      </c>
      <c r="K453" s="57" t="s">
        <v>7336</v>
      </c>
      <c r="L453" s="235" t="s">
        <v>7110</v>
      </c>
      <c r="M453" s="235" t="s">
        <v>7112</v>
      </c>
      <c r="N453" s="235" t="s">
        <v>7071</v>
      </c>
      <c r="O453" s="235" t="s">
        <v>1252</v>
      </c>
      <c r="P453" s="235" t="s">
        <v>7119</v>
      </c>
      <c r="Q453" s="218">
        <v>18</v>
      </c>
      <c r="R453" s="218">
        <v>4</v>
      </c>
      <c r="S453" s="218"/>
      <c r="T453" s="218"/>
      <c r="U453" s="218">
        <v>0</v>
      </c>
      <c r="V453" s="218">
        <v>1</v>
      </c>
      <c r="W453" s="218">
        <v>65</v>
      </c>
      <c r="X453" s="218">
        <v>0</v>
      </c>
      <c r="Y453" s="218">
        <v>0</v>
      </c>
      <c r="Z453" s="218">
        <v>0</v>
      </c>
      <c r="AA453" s="218">
        <v>18</v>
      </c>
      <c r="AB453" s="218">
        <v>18</v>
      </c>
      <c r="AC453" s="218">
        <v>0</v>
      </c>
      <c r="AD453" s="218">
        <v>0</v>
      </c>
      <c r="AE453" s="218">
        <v>0</v>
      </c>
      <c r="AF453" s="218">
        <v>0</v>
      </c>
      <c r="AG453" s="218">
        <v>4</v>
      </c>
      <c r="AH453" s="218">
        <v>0</v>
      </c>
      <c r="AI453" s="218">
        <v>0</v>
      </c>
      <c r="AJ453" s="218">
        <v>0</v>
      </c>
      <c r="AK453" s="218">
        <v>0</v>
      </c>
      <c r="AL453" s="218">
        <v>0</v>
      </c>
      <c r="AM453" s="218">
        <v>0</v>
      </c>
      <c r="AN453" s="218">
        <v>0</v>
      </c>
      <c r="AO453" s="218">
        <v>0</v>
      </c>
      <c r="AP453" s="218">
        <v>0</v>
      </c>
      <c r="AQ453" s="218">
        <v>0</v>
      </c>
      <c r="AR453" s="218">
        <v>0</v>
      </c>
      <c r="AS453" s="236">
        <v>0</v>
      </c>
      <c r="AT453" s="237">
        <v>0</v>
      </c>
      <c r="AU453" s="237">
        <v>0</v>
      </c>
      <c r="AV453" s="237">
        <v>0</v>
      </c>
      <c r="AW453" s="237">
        <v>0</v>
      </c>
      <c r="AX453" s="237">
        <v>0</v>
      </c>
      <c r="AY453" s="237">
        <v>0</v>
      </c>
      <c r="AZ453" s="172"/>
    </row>
    <row r="454" spans="1:52" ht="12.75" customHeight="1">
      <c r="A454" s="217">
        <v>453</v>
      </c>
      <c r="B454" s="234">
        <v>42453</v>
      </c>
      <c r="C454" s="234">
        <v>42453</v>
      </c>
      <c r="D454" s="235" t="s">
        <v>1312</v>
      </c>
      <c r="E454" s="235" t="s">
        <v>1250</v>
      </c>
      <c r="F454" s="235" t="s">
        <v>1261</v>
      </c>
      <c r="G454" s="235" t="s">
        <v>7244</v>
      </c>
      <c r="H454" s="245" t="str">
        <f>IF(G454&lt;&gt;"",LOOKUP(G454,Governorate,Data!$E$2:$E$19),"")</f>
        <v>IQ-G02</v>
      </c>
      <c r="I454" s="235" t="s">
        <v>7335</v>
      </c>
      <c r="J454" s="38" t="str">
        <f ca="1">IF(I454&lt;&gt;"",LOOKUP(I454,District2,Data!$P$2:$P$19),"")</f>
        <v>IQ-D010</v>
      </c>
      <c r="K454" s="57" t="s">
        <v>7339</v>
      </c>
      <c r="L454" s="235" t="s">
        <v>7110</v>
      </c>
      <c r="M454" s="235" t="s">
        <v>7112</v>
      </c>
      <c r="N454" s="235" t="s">
        <v>7071</v>
      </c>
      <c r="O454" s="235" t="s">
        <v>1252</v>
      </c>
      <c r="P454" s="235" t="s">
        <v>7119</v>
      </c>
      <c r="Q454" s="35">
        <v>125</v>
      </c>
      <c r="R454" s="35"/>
      <c r="S454" s="218"/>
      <c r="T454" s="218"/>
      <c r="U454" s="218">
        <v>0</v>
      </c>
      <c r="V454" s="218">
        <v>0</v>
      </c>
      <c r="W454" s="35">
        <v>125</v>
      </c>
      <c r="X454" s="218">
        <v>0</v>
      </c>
      <c r="Y454" s="218">
        <v>0</v>
      </c>
      <c r="Z454" s="218">
        <v>0</v>
      </c>
      <c r="AA454" s="218">
        <v>0</v>
      </c>
      <c r="AB454" s="218">
        <v>0</v>
      </c>
      <c r="AC454" s="218">
        <v>0</v>
      </c>
      <c r="AD454" s="218">
        <v>0</v>
      </c>
      <c r="AE454" s="218">
        <v>0</v>
      </c>
      <c r="AF454" s="218">
        <v>0</v>
      </c>
      <c r="AG454" s="218">
        <v>0</v>
      </c>
      <c r="AH454" s="218">
        <v>0</v>
      </c>
      <c r="AI454" s="218">
        <v>0</v>
      </c>
      <c r="AJ454" s="218">
        <v>0</v>
      </c>
      <c r="AK454" s="218">
        <v>0</v>
      </c>
      <c r="AL454" s="218">
        <v>0</v>
      </c>
      <c r="AM454" s="218">
        <v>0</v>
      </c>
      <c r="AN454" s="218">
        <v>0</v>
      </c>
      <c r="AO454" s="218">
        <v>0</v>
      </c>
      <c r="AP454" s="218">
        <v>0</v>
      </c>
      <c r="AQ454" s="218">
        <v>0</v>
      </c>
      <c r="AR454" s="218">
        <v>0</v>
      </c>
      <c r="AS454" s="236">
        <v>0</v>
      </c>
      <c r="AT454" s="237">
        <v>0</v>
      </c>
      <c r="AU454" s="237">
        <v>0</v>
      </c>
      <c r="AV454" s="237">
        <v>0</v>
      </c>
      <c r="AW454" s="237">
        <v>0</v>
      </c>
      <c r="AX454" s="237">
        <v>0</v>
      </c>
      <c r="AY454" s="237">
        <v>0</v>
      </c>
      <c r="AZ454" s="172"/>
    </row>
    <row r="455" spans="1:52" ht="12.75" customHeight="1">
      <c r="A455" s="217">
        <v>454</v>
      </c>
      <c r="B455" s="27">
        <v>42453</v>
      </c>
      <c r="C455" s="27">
        <v>42453</v>
      </c>
      <c r="D455" s="32" t="s">
        <v>1259</v>
      </c>
      <c r="E455" s="28" t="s">
        <v>1249</v>
      </c>
      <c r="F455" s="28" t="s">
        <v>1259</v>
      </c>
      <c r="G455" s="28" t="s">
        <v>7152</v>
      </c>
      <c r="H455" s="245" t="str">
        <f>IF(G455&lt;&gt;"",LOOKUP(G455,Governorate,Data!$E$2:$E$19),"")</f>
        <v>IQ-G06</v>
      </c>
      <c r="I455" s="98" t="s">
        <v>7222</v>
      </c>
      <c r="J455" s="38" t="str">
        <f ca="1">IF(I455&lt;&gt;"",LOOKUP(I455,District2,Data!$P$2:$P$19),"")</f>
        <v>IQ-D034</v>
      </c>
      <c r="K455" s="58" t="s">
        <v>7648</v>
      </c>
      <c r="L455" s="28" t="s">
        <v>7110</v>
      </c>
      <c r="M455" s="157" t="s">
        <v>7361</v>
      </c>
      <c r="N455" s="28" t="s">
        <v>1255</v>
      </c>
      <c r="O455" s="28" t="s">
        <v>1252</v>
      </c>
      <c r="P455" s="28" t="s">
        <v>7119</v>
      </c>
      <c r="Q455" s="35">
        <v>300</v>
      </c>
      <c r="R455" s="35"/>
      <c r="S455" s="29"/>
      <c r="T455" s="29"/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300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  <c r="AR455" s="29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171"/>
    </row>
    <row r="456" spans="1:52" ht="12.75" customHeight="1">
      <c r="A456" s="217">
        <v>455</v>
      </c>
      <c r="B456" s="234">
        <v>42458</v>
      </c>
      <c r="C456" s="234">
        <v>42458</v>
      </c>
      <c r="D456" s="235" t="s">
        <v>1312</v>
      </c>
      <c r="E456" s="235" t="s">
        <v>1250</v>
      </c>
      <c r="F456" s="235" t="s">
        <v>1300</v>
      </c>
      <c r="G456" s="235" t="s">
        <v>7133</v>
      </c>
      <c r="H456" s="245" t="str">
        <f>IF(G456&lt;&gt;"",LOOKUP(G456,Governorate,Data!$E$2:$E$19),"")</f>
        <v>IQ-G11</v>
      </c>
      <c r="I456" s="235" t="s">
        <v>7306</v>
      </c>
      <c r="J456" s="38" t="str">
        <f ca="1">IF(I456&lt;&gt;"",LOOKUP(I456,District2,Data!$P$2:$P$19),"")</f>
        <v>IQ-D066</v>
      </c>
      <c r="K456" s="57" t="s">
        <v>7339</v>
      </c>
      <c r="L456" s="235" t="s">
        <v>7110</v>
      </c>
      <c r="M456" s="235" t="s">
        <v>7112</v>
      </c>
      <c r="N456" s="235" t="s">
        <v>1255</v>
      </c>
      <c r="O456" s="235" t="s">
        <v>1252</v>
      </c>
      <c r="P456" s="235" t="s">
        <v>7119</v>
      </c>
      <c r="Q456" s="218">
        <v>28</v>
      </c>
      <c r="R456" s="218">
        <v>28</v>
      </c>
      <c r="S456" s="218"/>
      <c r="T456" s="218"/>
      <c r="U456" s="218">
        <v>168</v>
      </c>
      <c r="V456" s="218">
        <v>0</v>
      </c>
      <c r="W456" s="218">
        <v>28</v>
      </c>
      <c r="X456" s="218">
        <v>28</v>
      </c>
      <c r="Y456" s="218">
        <v>28</v>
      </c>
      <c r="Z456" s="218">
        <v>0</v>
      </c>
      <c r="AA456" s="218">
        <v>0</v>
      </c>
      <c r="AB456" s="218">
        <v>0</v>
      </c>
      <c r="AC456" s="218">
        <v>0</v>
      </c>
      <c r="AD456" s="218">
        <v>0</v>
      </c>
      <c r="AE456" s="218">
        <v>0</v>
      </c>
      <c r="AF456" s="218">
        <v>0</v>
      </c>
      <c r="AG456" s="218">
        <v>28</v>
      </c>
      <c r="AH456" s="218">
        <v>0</v>
      </c>
      <c r="AI456" s="218">
        <v>28</v>
      </c>
      <c r="AJ456" s="218">
        <v>0</v>
      </c>
      <c r="AK456" s="218">
        <v>0</v>
      </c>
      <c r="AL456" s="218">
        <v>0</v>
      </c>
      <c r="AM456" s="218">
        <v>0</v>
      </c>
      <c r="AN456" s="218">
        <v>0</v>
      </c>
      <c r="AO456" s="218">
        <v>0</v>
      </c>
      <c r="AP456" s="218">
        <v>0</v>
      </c>
      <c r="AQ456" s="218">
        <v>0</v>
      </c>
      <c r="AR456" s="218">
        <v>0</v>
      </c>
      <c r="AS456" s="236">
        <v>0</v>
      </c>
      <c r="AT456" s="237">
        <v>0</v>
      </c>
      <c r="AU456" s="237">
        <v>0</v>
      </c>
      <c r="AV456" s="237">
        <v>0</v>
      </c>
      <c r="AW456" s="237">
        <v>0</v>
      </c>
      <c r="AX456" s="237">
        <v>0</v>
      </c>
      <c r="AY456" s="237">
        <v>0</v>
      </c>
      <c r="AZ456" s="172"/>
    </row>
    <row r="457" spans="1:52" ht="12.75" customHeight="1">
      <c r="A457" s="217">
        <v>456</v>
      </c>
      <c r="B457" s="234">
        <v>42458</v>
      </c>
      <c r="C457" s="234">
        <v>42458</v>
      </c>
      <c r="D457" s="235" t="s">
        <v>1312</v>
      </c>
      <c r="E457" s="235" t="s">
        <v>1250</v>
      </c>
      <c r="F457" s="235" t="s">
        <v>1300</v>
      </c>
      <c r="G457" s="235" t="s">
        <v>7133</v>
      </c>
      <c r="H457" s="245" t="str">
        <f>IF(G457&lt;&gt;"",LOOKUP(G457,Governorate,Data!$E$2:$E$19),"")</f>
        <v>IQ-G11</v>
      </c>
      <c r="I457" s="235" t="s">
        <v>7134</v>
      </c>
      <c r="J457" s="38" t="str">
        <f ca="1">IF(I457&lt;&gt;"",LOOKUP(I457,District2,Data!$P$2:$P$19),"")</f>
        <v>IQ-D064</v>
      </c>
      <c r="K457" s="57" t="s">
        <v>7339</v>
      </c>
      <c r="L457" s="235" t="s">
        <v>7110</v>
      </c>
      <c r="M457" s="235" t="s">
        <v>7112</v>
      </c>
      <c r="N457" s="235" t="s">
        <v>1255</v>
      </c>
      <c r="O457" s="235" t="s">
        <v>1252</v>
      </c>
      <c r="P457" s="235" t="s">
        <v>7119</v>
      </c>
      <c r="Q457" s="218">
        <v>72</v>
      </c>
      <c r="R457" s="218">
        <v>72</v>
      </c>
      <c r="S457" s="218"/>
      <c r="T457" s="218"/>
      <c r="U457" s="218">
        <v>432</v>
      </c>
      <c r="V457" s="218">
        <v>0</v>
      </c>
      <c r="W457" s="218">
        <v>72</v>
      </c>
      <c r="X457" s="218">
        <v>72</v>
      </c>
      <c r="Y457" s="218">
        <v>72</v>
      </c>
      <c r="Z457" s="218">
        <v>0</v>
      </c>
      <c r="AA457" s="218">
        <v>0</v>
      </c>
      <c r="AB457" s="218">
        <v>0</v>
      </c>
      <c r="AC457" s="218">
        <v>0</v>
      </c>
      <c r="AD457" s="218">
        <v>0</v>
      </c>
      <c r="AE457" s="218">
        <v>0</v>
      </c>
      <c r="AF457" s="218">
        <v>0</v>
      </c>
      <c r="AG457" s="218">
        <v>72</v>
      </c>
      <c r="AH457" s="218">
        <v>0</v>
      </c>
      <c r="AI457" s="218">
        <v>72</v>
      </c>
      <c r="AJ457" s="218">
        <v>0</v>
      </c>
      <c r="AK457" s="218">
        <v>0</v>
      </c>
      <c r="AL457" s="218">
        <v>0</v>
      </c>
      <c r="AM457" s="218">
        <v>0</v>
      </c>
      <c r="AN457" s="218">
        <v>0</v>
      </c>
      <c r="AO457" s="218">
        <v>0</v>
      </c>
      <c r="AP457" s="218">
        <v>0</v>
      </c>
      <c r="AQ457" s="218">
        <v>0</v>
      </c>
      <c r="AR457" s="218">
        <v>0</v>
      </c>
      <c r="AS457" s="236">
        <v>0</v>
      </c>
      <c r="AT457" s="237">
        <v>0</v>
      </c>
      <c r="AU457" s="237">
        <v>0</v>
      </c>
      <c r="AV457" s="237">
        <v>0</v>
      </c>
      <c r="AW457" s="237">
        <v>0</v>
      </c>
      <c r="AX457" s="237">
        <v>0</v>
      </c>
      <c r="AY457" s="237">
        <v>0</v>
      </c>
      <c r="AZ457" s="172"/>
    </row>
    <row r="458" spans="1:52" ht="12.75" customHeight="1">
      <c r="A458" s="217">
        <v>457</v>
      </c>
      <c r="B458" s="234">
        <v>42459</v>
      </c>
      <c r="C458" s="234">
        <v>42459</v>
      </c>
      <c r="D458" s="235" t="s">
        <v>1312</v>
      </c>
      <c r="E458" s="235" t="s">
        <v>1250</v>
      </c>
      <c r="F458" s="235" t="s">
        <v>1300</v>
      </c>
      <c r="G458" s="235" t="s">
        <v>7133</v>
      </c>
      <c r="H458" s="245" t="str">
        <f>IF(G458&lt;&gt;"",LOOKUP(G458,Governorate,Data!$E$2:$E$19),"")</f>
        <v>IQ-G11</v>
      </c>
      <c r="I458" s="235" t="s">
        <v>7134</v>
      </c>
      <c r="J458" s="38" t="str">
        <f ca="1">IF(I458&lt;&gt;"",LOOKUP(I458,District2,Data!$P$2:$P$19),"")</f>
        <v>IQ-D064</v>
      </c>
      <c r="K458" s="57" t="s">
        <v>7339</v>
      </c>
      <c r="L458" s="235" t="s">
        <v>7110</v>
      </c>
      <c r="M458" s="235" t="s">
        <v>7112</v>
      </c>
      <c r="N458" s="235" t="s">
        <v>1255</v>
      </c>
      <c r="O458" s="235" t="s">
        <v>1252</v>
      </c>
      <c r="P458" s="235" t="s">
        <v>7119</v>
      </c>
      <c r="Q458" s="218">
        <v>300</v>
      </c>
      <c r="R458" s="218">
        <v>300</v>
      </c>
      <c r="S458" s="218"/>
      <c r="T458" s="218"/>
      <c r="U458" s="218">
        <v>1800</v>
      </c>
      <c r="V458" s="218">
        <v>0</v>
      </c>
      <c r="W458" s="218">
        <v>300</v>
      </c>
      <c r="X458" s="218">
        <v>300</v>
      </c>
      <c r="Y458" s="218">
        <v>300</v>
      </c>
      <c r="Z458" s="218">
        <v>0</v>
      </c>
      <c r="AA458" s="218">
        <v>0</v>
      </c>
      <c r="AB458" s="218">
        <v>0</v>
      </c>
      <c r="AC458" s="218">
        <v>0</v>
      </c>
      <c r="AD458" s="218">
        <v>0</v>
      </c>
      <c r="AE458" s="218">
        <v>0</v>
      </c>
      <c r="AF458" s="218">
        <v>0</v>
      </c>
      <c r="AG458" s="218">
        <v>300</v>
      </c>
      <c r="AH458" s="218">
        <v>0</v>
      </c>
      <c r="AI458" s="218">
        <v>300</v>
      </c>
      <c r="AJ458" s="218">
        <v>0</v>
      </c>
      <c r="AK458" s="218">
        <v>0</v>
      </c>
      <c r="AL458" s="218">
        <v>0</v>
      </c>
      <c r="AM458" s="218">
        <v>0</v>
      </c>
      <c r="AN458" s="218">
        <v>0</v>
      </c>
      <c r="AO458" s="218">
        <v>0</v>
      </c>
      <c r="AP458" s="218">
        <v>0</v>
      </c>
      <c r="AQ458" s="218">
        <v>0</v>
      </c>
      <c r="AR458" s="218">
        <v>0</v>
      </c>
      <c r="AS458" s="236">
        <v>0</v>
      </c>
      <c r="AT458" s="237">
        <v>0</v>
      </c>
      <c r="AU458" s="237">
        <v>0</v>
      </c>
      <c r="AV458" s="237">
        <v>0</v>
      </c>
      <c r="AW458" s="237">
        <v>0</v>
      </c>
      <c r="AX458" s="237">
        <v>0</v>
      </c>
      <c r="AY458" s="237">
        <v>0</v>
      </c>
      <c r="AZ458" s="172"/>
    </row>
    <row r="459" spans="1:52" ht="12.75" customHeight="1">
      <c r="A459" s="217">
        <v>458</v>
      </c>
      <c r="B459" s="46">
        <v>42430</v>
      </c>
      <c r="C459" s="46">
        <v>42460</v>
      </c>
      <c r="D459" s="32" t="s">
        <v>1300</v>
      </c>
      <c r="E459" s="28" t="s">
        <v>1249</v>
      </c>
      <c r="F459" s="28" t="s">
        <v>1300</v>
      </c>
      <c r="G459" s="28" t="s">
        <v>7133</v>
      </c>
      <c r="H459" s="245" t="str">
        <f>IF(G459&lt;&gt;"",LOOKUP(G459,Governorate,Data!$E$2:$E$19),"")</f>
        <v>IQ-G11</v>
      </c>
      <c r="I459" s="28" t="s">
        <v>7134</v>
      </c>
      <c r="J459" s="38" t="str">
        <f ca="1">IF(I459&lt;&gt;"",LOOKUP(I459,District2,Data!$P$2:$P$19),"")</f>
        <v>IQ-D064</v>
      </c>
      <c r="K459" s="57" t="s">
        <v>7339</v>
      </c>
      <c r="L459" s="28" t="s">
        <v>7110</v>
      </c>
      <c r="M459" s="28" t="s">
        <v>7112</v>
      </c>
      <c r="N459" s="28" t="s">
        <v>1255</v>
      </c>
      <c r="O459" s="28" t="s">
        <v>1252</v>
      </c>
      <c r="P459" s="28" t="s">
        <v>7119</v>
      </c>
      <c r="Q459" s="29">
        <v>42</v>
      </c>
      <c r="R459" s="218">
        <v>42</v>
      </c>
      <c r="S459" s="29"/>
      <c r="T459" s="29"/>
      <c r="U459" s="29">
        <v>252</v>
      </c>
      <c r="V459" s="29"/>
      <c r="W459" s="29">
        <v>42</v>
      </c>
      <c r="X459" s="29">
        <v>42</v>
      </c>
      <c r="Y459" s="29">
        <v>42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42</v>
      </c>
      <c r="AH459" s="29">
        <v>0</v>
      </c>
      <c r="AI459" s="29">
        <v>42</v>
      </c>
      <c r="AJ459" s="218">
        <v>0</v>
      </c>
      <c r="AK459" s="218">
        <v>0</v>
      </c>
      <c r="AL459" s="218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  <c r="AR459" s="29">
        <v>0</v>
      </c>
      <c r="AS459" s="30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172"/>
    </row>
    <row r="460" spans="1:52" ht="12.75" customHeight="1">
      <c r="A460" s="217">
        <v>459</v>
      </c>
      <c r="B460" s="46">
        <v>42430</v>
      </c>
      <c r="C460" s="46">
        <v>42460</v>
      </c>
      <c r="D460" s="32" t="s">
        <v>1300</v>
      </c>
      <c r="E460" s="28" t="s">
        <v>1249</v>
      </c>
      <c r="F460" s="28" t="s">
        <v>1300</v>
      </c>
      <c r="G460" s="28" t="s">
        <v>7132</v>
      </c>
      <c r="H460" s="245" t="str">
        <f>IF(G460&lt;&gt;"",LOOKUP(G460,Governorate,Data!$E$2:$E$19),"")</f>
        <v>IQ-G15</v>
      </c>
      <c r="I460" s="28" t="s">
        <v>7321</v>
      </c>
      <c r="J460" s="38" t="str">
        <f ca="1">IF(I460&lt;&gt;"",LOOKUP(I460,District2,Data!$P$2:$P$19),"")</f>
        <v>IQ-D088</v>
      </c>
      <c r="K460" s="57"/>
      <c r="L460" s="28" t="s">
        <v>7110</v>
      </c>
      <c r="M460" s="28" t="s">
        <v>7113</v>
      </c>
      <c r="N460" s="28" t="s">
        <v>1255</v>
      </c>
      <c r="O460" s="28" t="s">
        <v>1252</v>
      </c>
      <c r="P460" s="28" t="s">
        <v>7119</v>
      </c>
      <c r="Q460" s="29">
        <v>1</v>
      </c>
      <c r="R460" s="218">
        <v>1</v>
      </c>
      <c r="S460" s="29"/>
      <c r="T460" s="29"/>
      <c r="U460" s="29">
        <v>10</v>
      </c>
      <c r="V460" s="29">
        <v>1</v>
      </c>
      <c r="W460" s="29">
        <v>1</v>
      </c>
      <c r="X460" s="29">
        <v>1</v>
      </c>
      <c r="Y460" s="29">
        <v>1</v>
      </c>
      <c r="Z460" s="29">
        <v>10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1</v>
      </c>
      <c r="AH460" s="29">
        <v>0</v>
      </c>
      <c r="AI460" s="29">
        <v>0</v>
      </c>
      <c r="AJ460" s="218">
        <v>0</v>
      </c>
      <c r="AK460" s="218">
        <v>0</v>
      </c>
      <c r="AL460" s="218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  <c r="AR460" s="29">
        <v>0</v>
      </c>
      <c r="AS460" s="30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172"/>
    </row>
    <row r="461" spans="1:52" ht="12.75" customHeight="1">
      <c r="A461" s="217">
        <v>460</v>
      </c>
      <c r="B461" s="46">
        <v>42430</v>
      </c>
      <c r="C461" s="46">
        <v>42460</v>
      </c>
      <c r="D461" s="32" t="s">
        <v>1300</v>
      </c>
      <c r="E461" s="28" t="s">
        <v>1249</v>
      </c>
      <c r="F461" s="28" t="s">
        <v>1300</v>
      </c>
      <c r="G461" s="28" t="s">
        <v>7132</v>
      </c>
      <c r="H461" s="245" t="str">
        <f>IF(G461&lt;&gt;"",LOOKUP(G461,Governorate,Data!$E$2:$E$19),"")</f>
        <v>IQ-G15</v>
      </c>
      <c r="I461" s="28" t="s">
        <v>7313</v>
      </c>
      <c r="J461" s="38" t="str">
        <f ca="1">IF(I461&lt;&gt;"",LOOKUP(I461,District2,Data!$P$2:$P$19),"")</f>
        <v>IQ-D089</v>
      </c>
      <c r="K461" s="57"/>
      <c r="L461" s="28" t="s">
        <v>7110</v>
      </c>
      <c r="M461" s="28" t="s">
        <v>7112</v>
      </c>
      <c r="N461" s="28" t="s">
        <v>7070</v>
      </c>
      <c r="O461" s="28" t="s">
        <v>1252</v>
      </c>
      <c r="P461" s="28" t="s">
        <v>7119</v>
      </c>
      <c r="Q461" s="29"/>
      <c r="R461" s="218"/>
      <c r="S461" s="39" t="s">
        <v>7189</v>
      </c>
      <c r="T461" s="29">
        <v>169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18">
        <v>0</v>
      </c>
      <c r="AK461" s="218">
        <v>0</v>
      </c>
      <c r="AL461" s="218">
        <v>0</v>
      </c>
      <c r="AM461" s="29">
        <v>0</v>
      </c>
      <c r="AN461" s="29">
        <v>0</v>
      </c>
      <c r="AO461" s="29">
        <v>78100</v>
      </c>
      <c r="AP461" s="29">
        <v>0</v>
      </c>
      <c r="AQ461" s="29">
        <v>0</v>
      </c>
      <c r="AR461" s="29">
        <v>0</v>
      </c>
      <c r="AS461" s="30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172"/>
    </row>
    <row r="462" spans="1:52" ht="12.75" customHeight="1">
      <c r="A462" s="217">
        <v>461</v>
      </c>
      <c r="B462" s="46">
        <v>42430</v>
      </c>
      <c r="C462" s="46">
        <v>42460</v>
      </c>
      <c r="D462" s="281" t="s">
        <v>7265</v>
      </c>
      <c r="E462" s="28" t="s">
        <v>1248</v>
      </c>
      <c r="F462" s="235" t="s">
        <v>7265</v>
      </c>
      <c r="G462" s="235" t="s">
        <v>7127</v>
      </c>
      <c r="H462" s="245" t="str">
        <f>IF(G462&lt;&gt;"",LOOKUP(G462,Governorate,Data!$E$2:$E$19),"")</f>
        <v>IQ-G13</v>
      </c>
      <c r="I462" s="235" t="s">
        <v>7128</v>
      </c>
      <c r="J462" s="38" t="str">
        <f ca="1">IF(I462&lt;&gt;"",LOOKUP(I462,District2,Data!$P$2:$P$19),"")</f>
        <v>IQ-D076</v>
      </c>
      <c r="K462" s="57"/>
      <c r="L462" s="235" t="s">
        <v>7110</v>
      </c>
      <c r="M462" s="235" t="s">
        <v>7112</v>
      </c>
      <c r="N462" s="235" t="s">
        <v>7070</v>
      </c>
      <c r="O462" s="235" t="s">
        <v>1252</v>
      </c>
      <c r="P462" s="235" t="s">
        <v>7119</v>
      </c>
      <c r="Q462" s="29">
        <v>224</v>
      </c>
      <c r="R462" s="218">
        <v>224</v>
      </c>
      <c r="S462" s="29"/>
      <c r="T462" s="29"/>
      <c r="U462" s="29">
        <v>1284</v>
      </c>
      <c r="V462" s="29">
        <v>0</v>
      </c>
      <c r="W462" s="29">
        <v>224</v>
      </c>
      <c r="X462" s="29">
        <v>224</v>
      </c>
      <c r="Y462" s="29">
        <v>1144</v>
      </c>
      <c r="Z462" s="29">
        <v>672</v>
      </c>
      <c r="AA462" s="29">
        <v>0</v>
      </c>
      <c r="AB462" s="29">
        <v>0</v>
      </c>
      <c r="AC462" s="29">
        <v>0</v>
      </c>
      <c r="AD462" s="29">
        <v>496</v>
      </c>
      <c r="AE462" s="29">
        <v>360</v>
      </c>
      <c r="AF462" s="29">
        <v>0</v>
      </c>
      <c r="AG462" s="29">
        <v>0</v>
      </c>
      <c r="AH462" s="29">
        <v>360</v>
      </c>
      <c r="AI462" s="29">
        <v>0</v>
      </c>
      <c r="AJ462" s="218">
        <v>0</v>
      </c>
      <c r="AK462" s="218">
        <v>0</v>
      </c>
      <c r="AL462" s="218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  <c r="AR462" s="29">
        <v>0</v>
      </c>
      <c r="AS462" s="30">
        <v>0</v>
      </c>
      <c r="AT462" s="33">
        <v>224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172"/>
    </row>
    <row r="463" spans="1:52" ht="12.75" customHeight="1">
      <c r="A463" s="217">
        <v>462</v>
      </c>
      <c r="B463" s="46">
        <v>42430</v>
      </c>
      <c r="C463" s="46">
        <v>42460</v>
      </c>
      <c r="D463" s="281" t="s">
        <v>7265</v>
      </c>
      <c r="E463" s="28" t="s">
        <v>1248</v>
      </c>
      <c r="F463" s="235" t="s">
        <v>7265</v>
      </c>
      <c r="G463" s="28" t="s">
        <v>7130</v>
      </c>
      <c r="H463" s="245" t="str">
        <f>IF(G463&lt;&gt;"",LOOKUP(G463,Governorate,Data!$E$2:$E$19),"")</f>
        <v>IQ-G05</v>
      </c>
      <c r="I463" s="28" t="s">
        <v>7131</v>
      </c>
      <c r="J463" s="38" t="str">
        <f ca="1">IF(I463&lt;&gt;"",LOOKUP(I463,District2,Data!$P$2:$P$19),"")</f>
        <v>IQ-D033</v>
      </c>
      <c r="K463" s="57"/>
      <c r="L463" s="28" t="s">
        <v>7110</v>
      </c>
      <c r="M463" s="28" t="s">
        <v>7112</v>
      </c>
      <c r="N463" s="235" t="s">
        <v>7070</v>
      </c>
      <c r="O463" s="235" t="s">
        <v>1252</v>
      </c>
      <c r="P463" s="235" t="s">
        <v>7119</v>
      </c>
      <c r="Q463" s="29"/>
      <c r="R463" s="218"/>
      <c r="S463" s="39" t="s">
        <v>7189</v>
      </c>
      <c r="T463" s="29">
        <v>1333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18">
        <v>0</v>
      </c>
      <c r="AK463" s="218">
        <v>0</v>
      </c>
      <c r="AL463" s="218">
        <v>0</v>
      </c>
      <c r="AM463" s="29">
        <v>0</v>
      </c>
      <c r="AN463" s="29">
        <v>0</v>
      </c>
      <c r="AO463" s="29">
        <v>145300</v>
      </c>
      <c r="AP463" s="29">
        <v>0</v>
      </c>
      <c r="AQ463" s="29">
        <v>0</v>
      </c>
      <c r="AR463" s="29">
        <v>0</v>
      </c>
      <c r="AS463" s="30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172"/>
    </row>
    <row r="464" spans="1:52" ht="12.75" customHeight="1">
      <c r="A464" s="217">
        <v>463</v>
      </c>
      <c r="B464" s="46">
        <v>42430</v>
      </c>
      <c r="C464" s="46">
        <v>42460</v>
      </c>
      <c r="D464" s="281" t="s">
        <v>7265</v>
      </c>
      <c r="E464" s="28" t="s">
        <v>1248</v>
      </c>
      <c r="F464" s="235" t="s">
        <v>7265</v>
      </c>
      <c r="G464" s="28" t="s">
        <v>7130</v>
      </c>
      <c r="H464" s="245" t="str">
        <f>IF(G464&lt;&gt;"",LOOKUP(G464,Governorate,Data!$E$2:$E$19),"")</f>
        <v>IQ-G05</v>
      </c>
      <c r="I464" s="28" t="s">
        <v>7131</v>
      </c>
      <c r="J464" s="38" t="str">
        <f ca="1">IF(I464&lt;&gt;"",LOOKUP(I464,District2,Data!$P$2:$P$19),"")</f>
        <v>IQ-D033</v>
      </c>
      <c r="K464" s="57"/>
      <c r="L464" s="28" t="s">
        <v>7110</v>
      </c>
      <c r="M464" s="28" t="s">
        <v>7112</v>
      </c>
      <c r="N464" s="235" t="s">
        <v>7070</v>
      </c>
      <c r="O464" s="235" t="s">
        <v>1252</v>
      </c>
      <c r="P464" s="235" t="s">
        <v>7119</v>
      </c>
      <c r="Q464" s="35">
        <v>70</v>
      </c>
      <c r="R464" s="35"/>
      <c r="S464" s="29"/>
      <c r="T464" s="29"/>
      <c r="U464" s="29">
        <v>424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18">
        <v>0</v>
      </c>
      <c r="AK464" s="218">
        <v>0</v>
      </c>
      <c r="AL464" s="218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  <c r="AR464" s="29">
        <v>0</v>
      </c>
      <c r="AS464" s="30">
        <v>106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172"/>
    </row>
    <row r="465" spans="1:52" ht="12.75" customHeight="1">
      <c r="A465" s="217">
        <v>464</v>
      </c>
      <c r="B465" s="46">
        <v>42430</v>
      </c>
      <c r="C465" s="46">
        <v>42460</v>
      </c>
      <c r="D465" s="32" t="s">
        <v>1300</v>
      </c>
      <c r="E465" s="28" t="s">
        <v>1249</v>
      </c>
      <c r="F465" s="28" t="s">
        <v>1300</v>
      </c>
      <c r="G465" s="28" t="s">
        <v>7136</v>
      </c>
      <c r="H465" s="245" t="str">
        <f>IF(G465&lt;&gt;"",LOOKUP(G465,Governorate,Data!$E$2:$E$19),"")</f>
        <v>IQ-G08</v>
      </c>
      <c r="I465" s="28" t="s">
        <v>7218</v>
      </c>
      <c r="J465" s="38" t="str">
        <f ca="1">IF(I465&lt;&gt;"",LOOKUP(I465,District2,Data!$P$2:$P$19),"")</f>
        <v>IQ-D050</v>
      </c>
      <c r="K465" s="57"/>
      <c r="L465" s="28" t="s">
        <v>7111</v>
      </c>
      <c r="M465" s="28" t="s">
        <v>7112</v>
      </c>
      <c r="N465" s="28" t="s">
        <v>7070</v>
      </c>
      <c r="O465" s="28" t="s">
        <v>1252</v>
      </c>
      <c r="P465" s="28" t="s">
        <v>7119</v>
      </c>
      <c r="Q465" s="29">
        <v>16</v>
      </c>
      <c r="R465" s="218">
        <v>16</v>
      </c>
      <c r="S465" s="29"/>
      <c r="T465" s="29"/>
      <c r="U465" s="29">
        <v>75</v>
      </c>
      <c r="V465" s="29">
        <v>16</v>
      </c>
      <c r="W465" s="29">
        <v>16</v>
      </c>
      <c r="X465" s="29">
        <v>15</v>
      </c>
      <c r="Y465" s="29">
        <v>16</v>
      </c>
      <c r="Z465" s="29">
        <v>75</v>
      </c>
      <c r="AA465" s="29">
        <v>0</v>
      </c>
      <c r="AB465" s="29">
        <v>0</v>
      </c>
      <c r="AC465" s="29">
        <v>0</v>
      </c>
      <c r="AD465" s="29">
        <v>18</v>
      </c>
      <c r="AE465" s="29">
        <v>0</v>
      </c>
      <c r="AF465" s="29">
        <v>0</v>
      </c>
      <c r="AG465" s="29">
        <v>16</v>
      </c>
      <c r="AH465" s="29">
        <v>0</v>
      </c>
      <c r="AI465" s="29">
        <v>0</v>
      </c>
      <c r="AJ465" s="218">
        <v>0</v>
      </c>
      <c r="AK465" s="218">
        <v>0</v>
      </c>
      <c r="AL465" s="218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  <c r="AR465" s="29">
        <v>0</v>
      </c>
      <c r="AS465" s="29">
        <v>0</v>
      </c>
      <c r="AT465" s="29">
        <v>0</v>
      </c>
      <c r="AU465" s="29">
        <v>0</v>
      </c>
      <c r="AV465" s="29">
        <v>0</v>
      </c>
      <c r="AW465" s="29">
        <v>0</v>
      </c>
      <c r="AX465" s="29">
        <v>0</v>
      </c>
      <c r="AY465" s="29">
        <v>0</v>
      </c>
      <c r="AZ465" s="172"/>
    </row>
    <row r="466" spans="1:52" ht="12.75" customHeight="1">
      <c r="A466" s="217">
        <v>465</v>
      </c>
      <c r="B466" s="46">
        <v>42430</v>
      </c>
      <c r="C466" s="46">
        <v>42460</v>
      </c>
      <c r="D466" s="32" t="s">
        <v>1300</v>
      </c>
      <c r="E466" s="28" t="s">
        <v>1249</v>
      </c>
      <c r="F466" s="28" t="s">
        <v>1300</v>
      </c>
      <c r="G466" s="28" t="s">
        <v>7136</v>
      </c>
      <c r="H466" s="245" t="str">
        <f>IF(G466&lt;&gt;"",LOOKUP(G466,Governorate,Data!$E$2:$E$19),"")</f>
        <v>IQ-G08</v>
      </c>
      <c r="I466" s="28" t="s">
        <v>7218</v>
      </c>
      <c r="J466" s="38" t="str">
        <f ca="1">IF(I466&lt;&gt;"",LOOKUP(I466,District2,Data!$P$2:$P$19),"")</f>
        <v>IQ-D050</v>
      </c>
      <c r="K466" s="57"/>
      <c r="L466" s="28" t="s">
        <v>7111</v>
      </c>
      <c r="M466" s="28" t="s">
        <v>7113</v>
      </c>
      <c r="N466" s="28" t="s">
        <v>7070</v>
      </c>
      <c r="O466" s="28" t="s">
        <v>1252</v>
      </c>
      <c r="P466" s="28" t="s">
        <v>7119</v>
      </c>
      <c r="Q466" s="29">
        <v>1</v>
      </c>
      <c r="R466" s="218">
        <v>1</v>
      </c>
      <c r="S466" s="29"/>
      <c r="T466" s="29"/>
      <c r="U466" s="29">
        <v>6</v>
      </c>
      <c r="V466" s="29">
        <v>1</v>
      </c>
      <c r="W466" s="29">
        <v>1</v>
      </c>
      <c r="X466" s="29">
        <v>1</v>
      </c>
      <c r="Y466" s="29">
        <v>1</v>
      </c>
      <c r="Z466" s="29">
        <v>6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1</v>
      </c>
      <c r="AH466" s="29">
        <v>0</v>
      </c>
      <c r="AI466" s="29">
        <v>0</v>
      </c>
      <c r="AJ466" s="218">
        <v>0</v>
      </c>
      <c r="AK466" s="218">
        <v>0</v>
      </c>
      <c r="AL466" s="218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  <c r="AR466" s="29">
        <v>0</v>
      </c>
      <c r="AS466" s="29">
        <v>0</v>
      </c>
      <c r="AT466" s="29">
        <v>0</v>
      </c>
      <c r="AU466" s="29">
        <v>0</v>
      </c>
      <c r="AV466" s="29">
        <v>0</v>
      </c>
      <c r="AW466" s="29">
        <v>0</v>
      </c>
      <c r="AX466" s="29">
        <v>0</v>
      </c>
      <c r="AY466" s="29">
        <v>0</v>
      </c>
      <c r="AZ466" s="172"/>
    </row>
    <row r="467" spans="1:52" ht="12.75" customHeight="1">
      <c r="A467" s="217">
        <v>466</v>
      </c>
      <c r="B467" s="46">
        <v>42430</v>
      </c>
      <c r="C467" s="46">
        <v>42460</v>
      </c>
      <c r="D467" s="32" t="s">
        <v>1300</v>
      </c>
      <c r="E467" s="28" t="s">
        <v>1249</v>
      </c>
      <c r="F467" s="28" t="s">
        <v>1300</v>
      </c>
      <c r="G467" s="28" t="s">
        <v>7136</v>
      </c>
      <c r="H467" s="245" t="str">
        <f>IF(G467&lt;&gt;"",LOOKUP(G467,Governorate,Data!$E$2:$E$19),"")</f>
        <v>IQ-G08</v>
      </c>
      <c r="I467" s="28" t="s">
        <v>7220</v>
      </c>
      <c r="J467" s="38" t="str">
        <f ca="1">IF(I467&lt;&gt;"",LOOKUP(I467,District2,Data!$P$2:$P$19),"")</f>
        <v>IQ-D051</v>
      </c>
      <c r="K467" s="57"/>
      <c r="L467" s="28" t="s">
        <v>7111</v>
      </c>
      <c r="M467" s="28" t="s">
        <v>7112</v>
      </c>
      <c r="N467" s="28" t="s">
        <v>7070</v>
      </c>
      <c r="O467" s="28" t="s">
        <v>1252</v>
      </c>
      <c r="P467" s="28" t="s">
        <v>7119</v>
      </c>
      <c r="Q467" s="29">
        <v>2</v>
      </c>
      <c r="R467" s="218">
        <v>2</v>
      </c>
      <c r="S467" s="29"/>
      <c r="T467" s="29"/>
      <c r="U467" s="29">
        <v>7</v>
      </c>
      <c r="V467" s="29">
        <v>2</v>
      </c>
      <c r="W467" s="29">
        <v>2</v>
      </c>
      <c r="X467" s="29">
        <v>2</v>
      </c>
      <c r="Y467" s="29">
        <v>2</v>
      </c>
      <c r="Z467" s="29">
        <v>7</v>
      </c>
      <c r="AA467" s="29">
        <v>0</v>
      </c>
      <c r="AB467" s="29">
        <v>0</v>
      </c>
      <c r="AC467" s="29">
        <v>0</v>
      </c>
      <c r="AD467" s="29">
        <v>2</v>
      </c>
      <c r="AE467" s="29">
        <v>0</v>
      </c>
      <c r="AF467" s="29">
        <v>0</v>
      </c>
      <c r="AG467" s="29">
        <v>2</v>
      </c>
      <c r="AH467" s="29">
        <v>0</v>
      </c>
      <c r="AI467" s="29">
        <v>0</v>
      </c>
      <c r="AJ467" s="218">
        <v>0</v>
      </c>
      <c r="AK467" s="218">
        <v>0</v>
      </c>
      <c r="AL467" s="218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  <c r="AR467" s="29">
        <v>0</v>
      </c>
      <c r="AS467" s="29">
        <v>0</v>
      </c>
      <c r="AT467" s="29">
        <v>0</v>
      </c>
      <c r="AU467" s="29">
        <v>0</v>
      </c>
      <c r="AV467" s="29">
        <v>0</v>
      </c>
      <c r="AW467" s="29">
        <v>0</v>
      </c>
      <c r="AX467" s="29">
        <v>0</v>
      </c>
      <c r="AY467" s="29">
        <v>0</v>
      </c>
      <c r="AZ467" s="172"/>
    </row>
    <row r="468" spans="1:52" ht="12.75" customHeight="1">
      <c r="A468" s="217">
        <v>467</v>
      </c>
      <c r="B468" s="46">
        <v>42430</v>
      </c>
      <c r="C468" s="46">
        <v>42460</v>
      </c>
      <c r="D468" s="32" t="s">
        <v>1300</v>
      </c>
      <c r="E468" s="28" t="s">
        <v>1249</v>
      </c>
      <c r="F468" s="28" t="s">
        <v>1300</v>
      </c>
      <c r="G468" s="28" t="s">
        <v>7136</v>
      </c>
      <c r="H468" s="245" t="str">
        <f>IF(G468&lt;&gt;"",LOOKUP(G468,Governorate,Data!$E$2:$E$19),"")</f>
        <v>IQ-G08</v>
      </c>
      <c r="I468" s="28" t="s">
        <v>7220</v>
      </c>
      <c r="J468" s="38" t="str">
        <f ca="1">IF(I468&lt;&gt;"",LOOKUP(I468,District2,Data!$P$2:$P$19),"")</f>
        <v>IQ-D051</v>
      </c>
      <c r="K468" s="57"/>
      <c r="L468" s="28" t="s">
        <v>7111</v>
      </c>
      <c r="M468" s="28" t="s">
        <v>7113</v>
      </c>
      <c r="N468" s="28" t="s">
        <v>1255</v>
      </c>
      <c r="O468" s="28" t="s">
        <v>1252</v>
      </c>
      <c r="P468" s="28" t="s">
        <v>7119</v>
      </c>
      <c r="Q468" s="35">
        <v>1</v>
      </c>
      <c r="R468" s="35"/>
      <c r="S468" s="29"/>
      <c r="T468" s="29"/>
      <c r="U468" s="29">
        <v>8</v>
      </c>
      <c r="V468" s="29">
        <v>0</v>
      </c>
      <c r="W468" s="29">
        <v>0</v>
      </c>
      <c r="X468" s="29">
        <v>0</v>
      </c>
      <c r="Y468" s="29">
        <v>0</v>
      </c>
      <c r="Z468" s="29">
        <v>8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18">
        <v>0</v>
      </c>
      <c r="AK468" s="218">
        <v>0</v>
      </c>
      <c r="AL468" s="218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  <c r="AR468" s="29">
        <v>0</v>
      </c>
      <c r="AS468" s="29">
        <v>0</v>
      </c>
      <c r="AT468" s="29">
        <v>0</v>
      </c>
      <c r="AU468" s="29">
        <v>0</v>
      </c>
      <c r="AV468" s="29">
        <v>0</v>
      </c>
      <c r="AW468" s="29">
        <v>0</v>
      </c>
      <c r="AX468" s="29">
        <v>0</v>
      </c>
      <c r="AY468" s="29">
        <v>0</v>
      </c>
      <c r="AZ468" s="172"/>
    </row>
    <row r="469" spans="1:52" ht="12.75" customHeight="1">
      <c r="A469" s="217">
        <v>468</v>
      </c>
      <c r="B469" s="46">
        <v>42430</v>
      </c>
      <c r="C469" s="46">
        <v>42460</v>
      </c>
      <c r="D469" s="32" t="s">
        <v>1316</v>
      </c>
      <c r="E469" s="28" t="s">
        <v>1248</v>
      </c>
      <c r="F469" s="28" t="s">
        <v>1316</v>
      </c>
      <c r="G469" s="28" t="s">
        <v>7130</v>
      </c>
      <c r="H469" s="245" t="str">
        <f>IF(G469&lt;&gt;"",LOOKUP(G469,Governorate,Data!$E$2:$E$19),"")</f>
        <v>IQ-G05</v>
      </c>
      <c r="I469" s="28" t="s">
        <v>7366</v>
      </c>
      <c r="J469" s="38" t="str">
        <f ca="1">IF(I469&lt;&gt;"",LOOKUP(I469,District2,Data!$P$2:$P$19),"")</f>
        <v>IQ-D027</v>
      </c>
      <c r="K469" s="58"/>
      <c r="L469" s="28" t="s">
        <v>7111</v>
      </c>
      <c r="M469" s="28" t="s">
        <v>7112</v>
      </c>
      <c r="N469" s="28" t="s">
        <v>1255</v>
      </c>
      <c r="O469" s="28" t="s">
        <v>1252</v>
      </c>
      <c r="P469" s="28" t="s">
        <v>7119</v>
      </c>
      <c r="Q469" s="35">
        <v>28</v>
      </c>
      <c r="R469" s="35"/>
      <c r="S469" s="29"/>
      <c r="T469" s="29"/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35">
        <v>28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18">
        <v>0</v>
      </c>
      <c r="AK469" s="218">
        <v>0</v>
      </c>
      <c r="AL469" s="218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  <c r="AR469" s="29">
        <v>0</v>
      </c>
      <c r="AS469" s="30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173"/>
    </row>
    <row r="470" spans="1:52" ht="12.75" customHeight="1">
      <c r="A470" s="217">
        <v>469</v>
      </c>
      <c r="B470" s="46">
        <v>42430</v>
      </c>
      <c r="C470" s="46">
        <v>42460</v>
      </c>
      <c r="D470" s="32" t="s">
        <v>1316</v>
      </c>
      <c r="E470" s="28" t="s">
        <v>1248</v>
      </c>
      <c r="F470" s="28" t="s">
        <v>1316</v>
      </c>
      <c r="G470" s="28" t="s">
        <v>7130</v>
      </c>
      <c r="H470" s="245" t="str">
        <f>IF(G470&lt;&gt;"",LOOKUP(G470,Governorate,Data!$E$2:$E$19),"")</f>
        <v>IQ-G05</v>
      </c>
      <c r="I470" s="28" t="s">
        <v>7131</v>
      </c>
      <c r="J470" s="38" t="str">
        <f ca="1">IF(I470&lt;&gt;"",LOOKUP(I470,District2,Data!$P$2:$P$19),"")</f>
        <v>IQ-D033</v>
      </c>
      <c r="K470" s="58"/>
      <c r="L470" s="28" t="s">
        <v>7111</v>
      </c>
      <c r="M470" s="28" t="s">
        <v>7112</v>
      </c>
      <c r="N470" s="28" t="s">
        <v>1255</v>
      </c>
      <c r="O470" s="28" t="s">
        <v>1252</v>
      </c>
      <c r="P470" s="28" t="s">
        <v>7119</v>
      </c>
      <c r="Q470" s="29">
        <v>4</v>
      </c>
      <c r="R470" s="218">
        <v>4</v>
      </c>
      <c r="S470" s="29"/>
      <c r="T470" s="29"/>
      <c r="U470" s="29">
        <v>24</v>
      </c>
      <c r="V470" s="29">
        <v>4</v>
      </c>
      <c r="W470" s="29">
        <v>0</v>
      </c>
      <c r="X470" s="29">
        <v>4</v>
      </c>
      <c r="Y470" s="29">
        <v>4</v>
      </c>
      <c r="Z470" s="29">
        <v>24</v>
      </c>
      <c r="AA470" s="29">
        <v>0</v>
      </c>
      <c r="AB470" s="29">
        <v>0</v>
      </c>
      <c r="AC470" s="29">
        <v>0</v>
      </c>
      <c r="AD470" s="29">
        <v>10</v>
      </c>
      <c r="AE470" s="29">
        <v>0</v>
      </c>
      <c r="AF470" s="29">
        <v>0</v>
      </c>
      <c r="AG470" s="29">
        <v>0</v>
      </c>
      <c r="AH470" s="29">
        <v>24</v>
      </c>
      <c r="AI470" s="29">
        <v>0</v>
      </c>
      <c r="AJ470" s="218">
        <v>0</v>
      </c>
      <c r="AK470" s="218">
        <v>0</v>
      </c>
      <c r="AL470" s="218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  <c r="AR470" s="29">
        <v>0</v>
      </c>
      <c r="AS470" s="30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173"/>
    </row>
    <row r="471" spans="1:52" ht="12.75" customHeight="1">
      <c r="A471" s="217">
        <v>470</v>
      </c>
      <c r="B471" s="46">
        <v>42430</v>
      </c>
      <c r="C471" s="234">
        <v>42460</v>
      </c>
      <c r="D471" s="73" t="s">
        <v>7363</v>
      </c>
      <c r="E471" s="73" t="s">
        <v>7116</v>
      </c>
      <c r="F471" s="73" t="s">
        <v>7363</v>
      </c>
      <c r="G471" s="28" t="s">
        <v>7152</v>
      </c>
      <c r="H471" s="245" t="str">
        <f>IF(G471&lt;&gt;"",LOOKUP(G471,Governorate,Data!$E$2:$E$19),"")</f>
        <v>IQ-G06</v>
      </c>
      <c r="I471" s="249" t="s">
        <v>7222</v>
      </c>
      <c r="J471" s="38" t="str">
        <f ca="1">IF(I471&lt;&gt;"",LOOKUP(I471,District2,Data!$P$2:$P$19),"")</f>
        <v>IQ-D034</v>
      </c>
      <c r="K471" s="59" t="s">
        <v>7258</v>
      </c>
      <c r="L471" s="28" t="s">
        <v>7111</v>
      </c>
      <c r="M471" s="28" t="s">
        <v>7112</v>
      </c>
      <c r="N471" s="28" t="s">
        <v>7070</v>
      </c>
      <c r="O471" s="28" t="s">
        <v>1252</v>
      </c>
      <c r="P471" s="28" t="s">
        <v>7119</v>
      </c>
      <c r="Q471" s="35"/>
      <c r="R471" s="35"/>
      <c r="S471" s="29"/>
      <c r="T471" s="29"/>
      <c r="U471" s="29">
        <v>0</v>
      </c>
      <c r="V471" s="29">
        <v>2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18">
        <v>0</v>
      </c>
      <c r="AK471" s="218">
        <v>0</v>
      </c>
      <c r="AL471" s="218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  <c r="AR471" s="29">
        <v>0</v>
      </c>
      <c r="AS471" s="30">
        <v>0</v>
      </c>
      <c r="AT471" s="33">
        <v>0</v>
      </c>
      <c r="AU471" s="33">
        <v>0</v>
      </c>
      <c r="AV471" s="33">
        <v>3</v>
      </c>
      <c r="AW471" s="33">
        <v>5</v>
      </c>
      <c r="AX471" s="33">
        <v>7</v>
      </c>
      <c r="AY471" s="33">
        <v>3</v>
      </c>
      <c r="AZ471" s="174"/>
    </row>
    <row r="472" spans="1:52" ht="12.75" customHeight="1">
      <c r="A472" s="217">
        <v>471</v>
      </c>
      <c r="B472" s="46">
        <v>42430</v>
      </c>
      <c r="C472" s="234">
        <v>42460</v>
      </c>
      <c r="D472" s="32" t="s">
        <v>1274</v>
      </c>
      <c r="E472" s="28" t="s">
        <v>7116</v>
      </c>
      <c r="F472" s="28" t="s">
        <v>1274</v>
      </c>
      <c r="G472" s="28" t="s">
        <v>7133</v>
      </c>
      <c r="H472" s="245" t="str">
        <f>IF(G472&lt;&gt;"",LOOKUP(G472,Governorate,Data!$E$2:$E$19),"")</f>
        <v>IQ-G11</v>
      </c>
      <c r="I472" s="28" t="s">
        <v>7134</v>
      </c>
      <c r="J472" s="38" t="str">
        <f ca="1">IF(I472&lt;&gt;"",LOOKUP(I472,District2,Data!$P$2:$P$19),"")</f>
        <v>IQ-D064</v>
      </c>
      <c r="K472" s="59"/>
      <c r="L472" s="28" t="s">
        <v>7111</v>
      </c>
      <c r="M472" s="28" t="s">
        <v>7113</v>
      </c>
      <c r="N472" s="28" t="s">
        <v>7070</v>
      </c>
      <c r="O472" s="28" t="s">
        <v>1252</v>
      </c>
      <c r="P472" s="28" t="s">
        <v>7119</v>
      </c>
      <c r="Q472" s="29">
        <v>142</v>
      </c>
      <c r="R472" s="218">
        <v>142</v>
      </c>
      <c r="S472" s="29"/>
      <c r="T472" s="29"/>
      <c r="U472" s="29">
        <v>856</v>
      </c>
      <c r="V472" s="29">
        <v>0</v>
      </c>
      <c r="W472" s="29">
        <v>0</v>
      </c>
      <c r="X472" s="29">
        <v>0</v>
      </c>
      <c r="Y472" s="29">
        <v>0</v>
      </c>
      <c r="Z472" s="29">
        <v>856</v>
      </c>
      <c r="AA472" s="29">
        <v>0</v>
      </c>
      <c r="AB472" s="29">
        <v>856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18">
        <v>0</v>
      </c>
      <c r="AK472" s="218">
        <v>0</v>
      </c>
      <c r="AL472" s="218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  <c r="AR472" s="29">
        <v>0</v>
      </c>
      <c r="AS472" s="30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2077</v>
      </c>
      <c r="AY472" s="33">
        <v>2124</v>
      </c>
      <c r="AZ472" s="174"/>
    </row>
    <row r="473" spans="1:52" ht="12.75" customHeight="1">
      <c r="A473" s="217">
        <v>472</v>
      </c>
      <c r="B473" s="46">
        <v>42430</v>
      </c>
      <c r="C473" s="234">
        <v>42460</v>
      </c>
      <c r="D473" s="32" t="s">
        <v>7236</v>
      </c>
      <c r="E473" s="28" t="s">
        <v>1249</v>
      </c>
      <c r="F473" s="28" t="s">
        <v>7236</v>
      </c>
      <c r="G473" s="28" t="s">
        <v>7135</v>
      </c>
      <c r="H473" s="245" t="str">
        <f>IF(G473&lt;&gt;"",LOOKUP(G473,Governorate,Data!$E$2:$E$19),"")</f>
        <v>IQ-G07</v>
      </c>
      <c r="I473" s="28" t="s">
        <v>7230</v>
      </c>
      <c r="J473" s="38" t="str">
        <f ca="1">IF(I473&lt;&gt;"",LOOKUP(I473,District2,Data!$P$2:$P$19),"")</f>
        <v>IQ-D041</v>
      </c>
      <c r="K473" s="58"/>
      <c r="L473" s="28" t="s">
        <v>7111</v>
      </c>
      <c r="M473" s="28" t="s">
        <v>7112</v>
      </c>
      <c r="N473" s="28" t="s">
        <v>1255</v>
      </c>
      <c r="O473" s="28" t="s">
        <v>1252</v>
      </c>
      <c r="P473" s="28" t="s">
        <v>7119</v>
      </c>
      <c r="Q473" s="29">
        <v>54</v>
      </c>
      <c r="R473" s="218">
        <v>54</v>
      </c>
      <c r="S473" s="29"/>
      <c r="T473" s="29"/>
      <c r="U473" s="29">
        <v>320</v>
      </c>
      <c r="V473" s="29">
        <v>0</v>
      </c>
      <c r="W473" s="29">
        <v>0</v>
      </c>
      <c r="X473" s="29">
        <v>0</v>
      </c>
      <c r="Y473" s="29">
        <v>0</v>
      </c>
      <c r="Z473" s="29">
        <v>320</v>
      </c>
      <c r="AA473" s="29">
        <v>0</v>
      </c>
      <c r="AB473" s="29">
        <v>320</v>
      </c>
      <c r="AC473" s="29">
        <v>160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18">
        <v>0</v>
      </c>
      <c r="AK473" s="218">
        <v>0</v>
      </c>
      <c r="AL473" s="218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  <c r="AR473" s="29">
        <v>0</v>
      </c>
      <c r="AS473" s="30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173"/>
    </row>
    <row r="474" spans="1:52" ht="12.75" customHeight="1">
      <c r="A474" s="217">
        <v>473</v>
      </c>
      <c r="B474" s="46">
        <v>42430</v>
      </c>
      <c r="C474" s="234">
        <v>42460</v>
      </c>
      <c r="D474" s="32" t="s">
        <v>7236</v>
      </c>
      <c r="E474" s="28" t="s">
        <v>1249</v>
      </c>
      <c r="F474" s="28" t="s">
        <v>7236</v>
      </c>
      <c r="G474" s="28" t="s">
        <v>7135</v>
      </c>
      <c r="H474" s="245" t="str">
        <f>IF(G474&lt;&gt;"",LOOKUP(G474,Governorate,Data!$E$2:$E$19),"")</f>
        <v>IQ-G07</v>
      </c>
      <c r="I474" s="28" t="s">
        <v>7202</v>
      </c>
      <c r="J474" s="38" t="str">
        <f ca="1">IF(I474&lt;&gt;"",LOOKUP(I474,District2,Data!$P$2:$P$19),"")</f>
        <v>IQ-D043</v>
      </c>
      <c r="K474" s="58"/>
      <c r="L474" s="28" t="s">
        <v>7111</v>
      </c>
      <c r="M474" s="28" t="s">
        <v>7112</v>
      </c>
      <c r="N474" s="28" t="s">
        <v>1255</v>
      </c>
      <c r="O474" s="28" t="s">
        <v>1252</v>
      </c>
      <c r="P474" s="28" t="s">
        <v>7119</v>
      </c>
      <c r="Q474" s="29">
        <v>34</v>
      </c>
      <c r="R474" s="218">
        <v>34</v>
      </c>
      <c r="S474" s="29"/>
      <c r="T474" s="29"/>
      <c r="U474" s="29">
        <v>200</v>
      </c>
      <c r="V474" s="29">
        <v>0</v>
      </c>
      <c r="W474" s="29">
        <v>0</v>
      </c>
      <c r="X474" s="29">
        <v>0</v>
      </c>
      <c r="Y474" s="29">
        <v>0</v>
      </c>
      <c r="Z474" s="29">
        <v>200</v>
      </c>
      <c r="AA474" s="29">
        <v>0</v>
      </c>
      <c r="AB474" s="29">
        <v>200</v>
      </c>
      <c r="AC474" s="29">
        <v>100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18">
        <v>0</v>
      </c>
      <c r="AK474" s="218">
        <v>0</v>
      </c>
      <c r="AL474" s="218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  <c r="AR474" s="29">
        <v>0</v>
      </c>
      <c r="AS474" s="30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173"/>
    </row>
    <row r="475" spans="1:52" ht="12.75" customHeight="1">
      <c r="A475" s="217">
        <v>474</v>
      </c>
      <c r="B475" s="46">
        <v>42430</v>
      </c>
      <c r="C475" s="234">
        <v>42460</v>
      </c>
      <c r="D475" s="32" t="s">
        <v>7236</v>
      </c>
      <c r="E475" s="28" t="s">
        <v>1249</v>
      </c>
      <c r="F475" s="28" t="s">
        <v>7236</v>
      </c>
      <c r="G475" s="28" t="s">
        <v>7133</v>
      </c>
      <c r="H475" s="245" t="str">
        <f>IF(G475&lt;&gt;"",LOOKUP(G475,Governorate,Data!$E$2:$E$19),"")</f>
        <v>IQ-G11</v>
      </c>
      <c r="I475" s="28" t="s">
        <v>7134</v>
      </c>
      <c r="J475" s="38" t="str">
        <f ca="1">IF(I475&lt;&gt;"",LOOKUP(I475,District2,Data!$P$2:$P$19),"")</f>
        <v>IQ-D064</v>
      </c>
      <c r="K475" s="58"/>
      <c r="L475" s="28" t="s">
        <v>7110</v>
      </c>
      <c r="M475" s="28" t="s">
        <v>7113</v>
      </c>
      <c r="N475" s="28" t="s">
        <v>1255</v>
      </c>
      <c r="O475" s="28" t="s">
        <v>1252</v>
      </c>
      <c r="P475" s="28" t="s">
        <v>7119</v>
      </c>
      <c r="Q475" s="29">
        <v>287</v>
      </c>
      <c r="R475" s="218">
        <v>287</v>
      </c>
      <c r="S475" s="29"/>
      <c r="T475" s="29"/>
      <c r="U475" s="29">
        <v>1722</v>
      </c>
      <c r="V475" s="29">
        <v>0</v>
      </c>
      <c r="W475" s="29">
        <v>0</v>
      </c>
      <c r="X475" s="29">
        <v>0</v>
      </c>
      <c r="Y475" s="29">
        <v>0</v>
      </c>
      <c r="Z475" s="29">
        <v>1722</v>
      </c>
      <c r="AA475" s="29">
        <v>0</v>
      </c>
      <c r="AB475" s="29">
        <v>1722</v>
      </c>
      <c r="AC475" s="29">
        <v>861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18">
        <v>0</v>
      </c>
      <c r="AK475" s="218">
        <v>0</v>
      </c>
      <c r="AL475" s="218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  <c r="AR475" s="29">
        <v>0</v>
      </c>
      <c r="AS475" s="30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173"/>
    </row>
    <row r="476" spans="1:52" ht="12.75" customHeight="1">
      <c r="A476" s="217">
        <v>475</v>
      </c>
      <c r="B476" s="46">
        <v>42430</v>
      </c>
      <c r="C476" s="234">
        <v>42460</v>
      </c>
      <c r="D476" s="32" t="s">
        <v>1296</v>
      </c>
      <c r="E476" s="28" t="s">
        <v>1249</v>
      </c>
      <c r="F476" s="28" t="s">
        <v>1296</v>
      </c>
      <c r="G476" s="28" t="s">
        <v>7133</v>
      </c>
      <c r="H476" s="245" t="str">
        <f>IF(G476&lt;&gt;"",LOOKUP(G476,Governorate,Data!$E$2:$E$19),"")</f>
        <v>IQ-G11</v>
      </c>
      <c r="I476" s="28" t="s">
        <v>7134</v>
      </c>
      <c r="J476" s="38" t="str">
        <f ca="1">IF(I476&lt;&gt;"",LOOKUP(I476,District2,Data!$P$2:$P$19),"")</f>
        <v>IQ-D064</v>
      </c>
      <c r="K476" s="58"/>
      <c r="L476" s="28" t="s">
        <v>7110</v>
      </c>
      <c r="M476" s="28" t="s">
        <v>7112</v>
      </c>
      <c r="N476" s="28" t="s">
        <v>1255</v>
      </c>
      <c r="O476" s="28" t="s">
        <v>1252</v>
      </c>
      <c r="P476" s="28" t="s">
        <v>7119</v>
      </c>
      <c r="Q476" s="29">
        <v>174</v>
      </c>
      <c r="R476" s="29">
        <v>174</v>
      </c>
      <c r="S476" s="29"/>
      <c r="T476" s="29"/>
      <c r="U476" s="29">
        <v>1044</v>
      </c>
      <c r="V476" s="29">
        <v>0</v>
      </c>
      <c r="W476" s="29">
        <v>174</v>
      </c>
      <c r="X476" s="29">
        <v>174</v>
      </c>
      <c r="Y476" s="29">
        <v>0</v>
      </c>
      <c r="Z476" s="29">
        <v>1044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174</v>
      </c>
      <c r="AH476" s="29">
        <v>0</v>
      </c>
      <c r="AI476" s="29">
        <v>0</v>
      </c>
      <c r="AJ476" s="218">
        <v>0</v>
      </c>
      <c r="AK476" s="218">
        <v>0</v>
      </c>
      <c r="AL476" s="218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  <c r="AR476" s="29">
        <v>0</v>
      </c>
      <c r="AS476" s="30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173"/>
    </row>
    <row r="477" spans="1:52" ht="12.75" customHeight="1">
      <c r="A477" s="217">
        <v>476</v>
      </c>
      <c r="B477" s="46">
        <v>42430</v>
      </c>
      <c r="C477" s="234">
        <v>42460</v>
      </c>
      <c r="D477" s="32" t="s">
        <v>1296</v>
      </c>
      <c r="E477" s="28" t="s">
        <v>1249</v>
      </c>
      <c r="F477" s="28" t="s">
        <v>1296</v>
      </c>
      <c r="G477" s="28" t="s">
        <v>7133</v>
      </c>
      <c r="H477" s="245" t="str">
        <f>IF(G477&lt;&gt;"",LOOKUP(G477,Governorate,Data!$E$2:$E$19),"")</f>
        <v>IQ-G11</v>
      </c>
      <c r="I477" s="28" t="s">
        <v>7138</v>
      </c>
      <c r="J477" s="38" t="str">
        <f ca="1">IF(I477&lt;&gt;"",LOOKUP(I477,District2,Data!$P$2:$P$19),"")</f>
        <v>IQ-D065</v>
      </c>
      <c r="K477" s="58"/>
      <c r="L477" s="28" t="s">
        <v>7110</v>
      </c>
      <c r="M477" s="28" t="s">
        <v>7112</v>
      </c>
      <c r="N477" s="28" t="s">
        <v>7070</v>
      </c>
      <c r="O477" s="28" t="s">
        <v>1252</v>
      </c>
      <c r="P477" s="28" t="s">
        <v>7119</v>
      </c>
      <c r="Q477" s="29">
        <v>208</v>
      </c>
      <c r="R477" s="29">
        <v>208</v>
      </c>
      <c r="S477" s="29"/>
      <c r="T477" s="29"/>
      <c r="U477" s="29">
        <v>1248</v>
      </c>
      <c r="V477" s="29">
        <v>0</v>
      </c>
      <c r="W477" s="29">
        <v>208</v>
      </c>
      <c r="X477" s="29">
        <v>0</v>
      </c>
      <c r="Y477" s="29">
        <v>208</v>
      </c>
      <c r="Z477" s="29">
        <v>1248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208</v>
      </c>
      <c r="AH477" s="29">
        <v>0</v>
      </c>
      <c r="AI477" s="29">
        <v>0</v>
      </c>
      <c r="AJ477" s="218">
        <v>0</v>
      </c>
      <c r="AK477" s="218">
        <v>0</v>
      </c>
      <c r="AL477" s="218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  <c r="AR477" s="29">
        <v>0</v>
      </c>
      <c r="AS477" s="30">
        <v>208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173"/>
    </row>
    <row r="478" spans="1:52" ht="12.75" customHeight="1">
      <c r="A478" s="217">
        <v>477</v>
      </c>
      <c r="B478" s="46">
        <v>42430</v>
      </c>
      <c r="C478" s="234">
        <v>42460</v>
      </c>
      <c r="D478" s="32" t="s">
        <v>1296</v>
      </c>
      <c r="E478" s="28" t="s">
        <v>1249</v>
      </c>
      <c r="F478" s="28" t="s">
        <v>1296</v>
      </c>
      <c r="G478" s="28" t="s">
        <v>7133</v>
      </c>
      <c r="H478" s="245" t="str">
        <f>IF(G478&lt;&gt;"",LOOKUP(G478,Governorate,Data!$E$2:$E$19),"")</f>
        <v>IQ-G11</v>
      </c>
      <c r="I478" s="28" t="s">
        <v>7333</v>
      </c>
      <c r="J478" s="38" t="str">
        <f ca="1">IF(I478&lt;&gt;"",LOOKUP(I478,District2,Data!$P$2:$P$19),"")</f>
        <v>IQ-D068</v>
      </c>
      <c r="K478" s="58"/>
      <c r="L478" s="28" t="s">
        <v>7110</v>
      </c>
      <c r="M478" s="28" t="s">
        <v>7112</v>
      </c>
      <c r="N478" s="28" t="s">
        <v>1255</v>
      </c>
      <c r="O478" s="28" t="s">
        <v>1252</v>
      </c>
      <c r="P478" s="28" t="s">
        <v>7119</v>
      </c>
      <c r="Q478" s="29">
        <v>242</v>
      </c>
      <c r="R478" s="29">
        <v>242</v>
      </c>
      <c r="S478" s="29"/>
      <c r="T478" s="29"/>
      <c r="U478" s="29">
        <v>1452</v>
      </c>
      <c r="V478" s="29">
        <v>0</v>
      </c>
      <c r="W478" s="29">
        <v>242</v>
      </c>
      <c r="X478" s="29">
        <v>242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242</v>
      </c>
      <c r="AH478" s="29">
        <v>0</v>
      </c>
      <c r="AI478" s="29">
        <v>0</v>
      </c>
      <c r="AJ478" s="218">
        <v>0</v>
      </c>
      <c r="AK478" s="218">
        <v>0</v>
      </c>
      <c r="AL478" s="218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  <c r="AR478" s="29">
        <v>0</v>
      </c>
      <c r="AS478" s="30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173"/>
    </row>
    <row r="479" spans="1:52" ht="12.75" customHeight="1">
      <c r="A479" s="217">
        <v>478</v>
      </c>
      <c r="B479" s="46">
        <v>42430</v>
      </c>
      <c r="C479" s="135">
        <v>42460</v>
      </c>
      <c r="D479" s="32" t="s">
        <v>1299</v>
      </c>
      <c r="E479" s="28" t="s">
        <v>1249</v>
      </c>
      <c r="F479" s="28" t="s">
        <v>1299</v>
      </c>
      <c r="G479" s="28" t="s">
        <v>7133</v>
      </c>
      <c r="H479" s="245" t="str">
        <f>IF(G479&lt;&gt;"",LOOKUP(G479,Governorate,Data!$E$2:$E$19),"")</f>
        <v>IQ-G11</v>
      </c>
      <c r="I479" s="28" t="s">
        <v>7306</v>
      </c>
      <c r="J479" s="38" t="str">
        <f ca="1">IF(I479&lt;&gt;"",LOOKUP(I479,District2,Data!$P$2:$P$19),"")</f>
        <v>IQ-D066</v>
      </c>
      <c r="K479" s="58"/>
      <c r="L479" s="28" t="s">
        <v>7111</v>
      </c>
      <c r="M479" s="28" t="s">
        <v>7112</v>
      </c>
      <c r="N479" s="28" t="s">
        <v>7070</v>
      </c>
      <c r="O479" s="28" t="s">
        <v>1252</v>
      </c>
      <c r="P479" s="28" t="s">
        <v>7119</v>
      </c>
      <c r="Q479" s="29"/>
      <c r="R479" s="218"/>
      <c r="S479" s="39" t="s">
        <v>7189</v>
      </c>
      <c r="T479" s="29">
        <v>1356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18">
        <v>0</v>
      </c>
      <c r="AK479" s="218">
        <v>0</v>
      </c>
      <c r="AL479" s="218">
        <v>0</v>
      </c>
      <c r="AM479" s="29">
        <v>0</v>
      </c>
      <c r="AN479" s="29">
        <v>0</v>
      </c>
      <c r="AO479" s="29">
        <v>271200</v>
      </c>
      <c r="AP479" s="29">
        <v>0</v>
      </c>
      <c r="AQ479" s="29">
        <v>0</v>
      </c>
      <c r="AR479" s="29">
        <v>0</v>
      </c>
      <c r="AS479" s="30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173"/>
    </row>
    <row r="480" spans="1:52" ht="12.75" customHeight="1">
      <c r="A480" s="217">
        <v>479</v>
      </c>
      <c r="B480" s="86">
        <v>42460</v>
      </c>
      <c r="C480" s="135">
        <v>42461</v>
      </c>
      <c r="D480" s="69" t="s">
        <v>1312</v>
      </c>
      <c r="E480" s="69" t="s">
        <v>1250</v>
      </c>
      <c r="F480" s="90" t="s">
        <v>7265</v>
      </c>
      <c r="G480" s="69" t="s">
        <v>7127</v>
      </c>
      <c r="H480" s="245" t="str">
        <f>IF(G480&lt;&gt;"",LOOKUP(G480,Governorate,Data!$E$2:$E$19),"")</f>
        <v>IQ-G13</v>
      </c>
      <c r="I480" s="69" t="s">
        <v>7264</v>
      </c>
      <c r="J480" s="38" t="str">
        <f ca="1">IF(I480&lt;&gt;"",LOOKUP(I480,District2,Data!$P$2:$P$19),"")</f>
        <v>IQ-D074</v>
      </c>
      <c r="K480" s="58"/>
      <c r="L480" s="69" t="s">
        <v>7111</v>
      </c>
      <c r="M480" s="69" t="s">
        <v>7112</v>
      </c>
      <c r="N480" s="69" t="s">
        <v>1255</v>
      </c>
      <c r="O480" s="69" t="s">
        <v>1252</v>
      </c>
      <c r="P480" s="69" t="s">
        <v>7119</v>
      </c>
      <c r="Q480" s="29">
        <v>24</v>
      </c>
      <c r="R480" s="29">
        <v>24</v>
      </c>
      <c r="S480" s="29"/>
      <c r="T480" s="29"/>
      <c r="U480" s="29">
        <v>144</v>
      </c>
      <c r="V480" s="29">
        <v>0</v>
      </c>
      <c r="W480" s="29">
        <v>24</v>
      </c>
      <c r="X480" s="29">
        <v>24</v>
      </c>
      <c r="Y480" s="29">
        <v>24</v>
      </c>
      <c r="Z480" s="29">
        <v>144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24</v>
      </c>
      <c r="AH480" s="29">
        <v>0</v>
      </c>
      <c r="AI480" s="29">
        <v>24</v>
      </c>
      <c r="AJ480" s="218">
        <v>0</v>
      </c>
      <c r="AK480" s="218">
        <v>0</v>
      </c>
      <c r="AL480" s="218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  <c r="AR480" s="29">
        <v>24</v>
      </c>
      <c r="AS480" s="29">
        <v>0</v>
      </c>
      <c r="AT480" s="29">
        <v>0</v>
      </c>
      <c r="AU480" s="29">
        <v>0</v>
      </c>
      <c r="AV480" s="29">
        <v>0</v>
      </c>
      <c r="AW480" s="29">
        <v>0</v>
      </c>
      <c r="AX480" s="29">
        <v>0</v>
      </c>
      <c r="AY480" s="29">
        <v>0</v>
      </c>
      <c r="AZ480" s="175" t="s">
        <v>7518</v>
      </c>
    </row>
    <row r="481" spans="1:52" ht="12.75" customHeight="1">
      <c r="A481" s="217">
        <v>480</v>
      </c>
      <c r="B481" s="86">
        <v>42460</v>
      </c>
      <c r="C481" s="86">
        <v>42461</v>
      </c>
      <c r="D481" s="91" t="s">
        <v>1312</v>
      </c>
      <c r="E481" s="69" t="s">
        <v>1250</v>
      </c>
      <c r="F481" s="90" t="s">
        <v>7265</v>
      </c>
      <c r="G481" s="69" t="s">
        <v>7127</v>
      </c>
      <c r="H481" s="245" t="str">
        <f>IF(G481&lt;&gt;"",LOOKUP(G481,Governorate,Data!$E$2:$E$19),"")</f>
        <v>IQ-G13</v>
      </c>
      <c r="I481" s="69" t="s">
        <v>7264</v>
      </c>
      <c r="J481" s="38" t="str">
        <f ca="1">IF(I481&lt;&gt;"",LOOKUP(I481,District2,Data!$P$2:$P$19),"")</f>
        <v>IQ-D074</v>
      </c>
      <c r="K481" s="58"/>
      <c r="L481" s="69" t="s">
        <v>7111</v>
      </c>
      <c r="M481" s="69" t="s">
        <v>7112</v>
      </c>
      <c r="N481" s="69" t="s">
        <v>1255</v>
      </c>
      <c r="O481" s="69" t="s">
        <v>1252</v>
      </c>
      <c r="P481" s="69" t="s">
        <v>7119</v>
      </c>
      <c r="Q481" s="29">
        <v>4</v>
      </c>
      <c r="R481" s="29">
        <v>4</v>
      </c>
      <c r="S481" s="29"/>
      <c r="T481" s="29"/>
      <c r="U481" s="29">
        <v>24</v>
      </c>
      <c r="V481" s="29">
        <v>0</v>
      </c>
      <c r="W481" s="29">
        <v>4</v>
      </c>
      <c r="X481" s="29">
        <v>4</v>
      </c>
      <c r="Y481" s="29">
        <v>4</v>
      </c>
      <c r="Z481" s="29">
        <v>24</v>
      </c>
      <c r="AA481" s="29">
        <v>0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29">
        <v>4</v>
      </c>
      <c r="AH481" s="29">
        <v>0</v>
      </c>
      <c r="AI481" s="29">
        <v>4</v>
      </c>
      <c r="AJ481" s="218">
        <v>0</v>
      </c>
      <c r="AK481" s="218">
        <v>0</v>
      </c>
      <c r="AL481" s="218">
        <v>0</v>
      </c>
      <c r="AM481" s="29">
        <v>0</v>
      </c>
      <c r="AN481" s="29">
        <v>0</v>
      </c>
      <c r="AO481" s="29">
        <v>0</v>
      </c>
      <c r="AP481" s="29">
        <v>0</v>
      </c>
      <c r="AQ481" s="29">
        <v>0</v>
      </c>
      <c r="AR481" s="29">
        <v>4</v>
      </c>
      <c r="AS481" s="29">
        <v>0</v>
      </c>
      <c r="AT481" s="29">
        <v>0</v>
      </c>
      <c r="AU481" s="29">
        <v>0</v>
      </c>
      <c r="AV481" s="29">
        <v>0</v>
      </c>
      <c r="AW481" s="29">
        <v>0</v>
      </c>
      <c r="AX481" s="29">
        <v>0</v>
      </c>
      <c r="AY481" s="29">
        <v>0</v>
      </c>
      <c r="AZ481" s="175" t="s">
        <v>7518</v>
      </c>
    </row>
    <row r="482" spans="1:52" ht="12.75" customHeight="1">
      <c r="A482" s="217">
        <v>481</v>
      </c>
      <c r="B482" s="86">
        <v>42460</v>
      </c>
      <c r="C482" s="86">
        <v>42461</v>
      </c>
      <c r="D482" s="91" t="s">
        <v>1312</v>
      </c>
      <c r="E482" s="69" t="s">
        <v>1250</v>
      </c>
      <c r="F482" s="90" t="s">
        <v>7265</v>
      </c>
      <c r="G482" s="69" t="s">
        <v>7127</v>
      </c>
      <c r="H482" s="245" t="str">
        <f>IF(G482&lt;&gt;"",LOOKUP(G482,Governorate,Data!$E$2:$E$19),"")</f>
        <v>IQ-G13</v>
      </c>
      <c r="I482" s="69" t="s">
        <v>7264</v>
      </c>
      <c r="J482" s="38" t="str">
        <f ca="1">IF(I482&lt;&gt;"",LOOKUP(I482,District2,Data!$P$2:$P$19),"")</f>
        <v>IQ-D074</v>
      </c>
      <c r="K482" s="58"/>
      <c r="L482" s="69" t="s">
        <v>7111</v>
      </c>
      <c r="M482" s="69" t="s">
        <v>7112</v>
      </c>
      <c r="N482" s="69" t="s">
        <v>1255</v>
      </c>
      <c r="O482" s="69" t="s">
        <v>1252</v>
      </c>
      <c r="P482" s="69" t="s">
        <v>7119</v>
      </c>
      <c r="Q482" s="29">
        <v>7</v>
      </c>
      <c r="R482" s="29">
        <v>7</v>
      </c>
      <c r="S482" s="29"/>
      <c r="T482" s="29"/>
      <c r="U482" s="29">
        <v>42</v>
      </c>
      <c r="V482" s="29">
        <v>0</v>
      </c>
      <c r="W482" s="29">
        <v>7</v>
      </c>
      <c r="X482" s="29">
        <v>7</v>
      </c>
      <c r="Y482" s="29">
        <v>7</v>
      </c>
      <c r="Z482" s="29">
        <v>42</v>
      </c>
      <c r="AA482" s="29">
        <v>0</v>
      </c>
      <c r="AB482" s="29">
        <v>0</v>
      </c>
      <c r="AC482" s="29">
        <v>0</v>
      </c>
      <c r="AD482" s="29">
        <v>0</v>
      </c>
      <c r="AE482" s="29">
        <v>0</v>
      </c>
      <c r="AF482" s="29">
        <v>0</v>
      </c>
      <c r="AG482" s="29">
        <v>7</v>
      </c>
      <c r="AH482" s="29">
        <v>0</v>
      </c>
      <c r="AI482" s="29">
        <v>7</v>
      </c>
      <c r="AJ482" s="218">
        <v>0</v>
      </c>
      <c r="AK482" s="218">
        <v>0</v>
      </c>
      <c r="AL482" s="218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  <c r="AR482" s="29">
        <v>7</v>
      </c>
      <c r="AS482" s="29">
        <v>0</v>
      </c>
      <c r="AT482" s="29">
        <v>0</v>
      </c>
      <c r="AU482" s="29">
        <v>0</v>
      </c>
      <c r="AV482" s="29">
        <v>0</v>
      </c>
      <c r="AW482" s="29">
        <v>0</v>
      </c>
      <c r="AX482" s="29">
        <v>0</v>
      </c>
      <c r="AY482" s="29">
        <v>0</v>
      </c>
      <c r="AZ482" s="175" t="s">
        <v>7518</v>
      </c>
    </row>
    <row r="483" spans="1:52" s="238" customFormat="1" ht="12.75" customHeight="1">
      <c r="A483" s="217">
        <v>482</v>
      </c>
      <c r="B483" s="86">
        <v>42460</v>
      </c>
      <c r="C483" s="86">
        <v>42461</v>
      </c>
      <c r="D483" s="91" t="s">
        <v>1312</v>
      </c>
      <c r="E483" s="69" t="s">
        <v>1250</v>
      </c>
      <c r="F483" s="90" t="s">
        <v>7265</v>
      </c>
      <c r="G483" s="69" t="s">
        <v>7127</v>
      </c>
      <c r="H483" s="245" t="str">
        <f>IF(G483&lt;&gt;"",LOOKUP(G483,Governorate,Data!$E$2:$E$19),"")</f>
        <v>IQ-G13</v>
      </c>
      <c r="I483" s="69" t="s">
        <v>7264</v>
      </c>
      <c r="J483" s="38" t="str">
        <f ca="1">IF(I483&lt;&gt;"",LOOKUP(I483,District2,Data!$P$2:$P$19),"")</f>
        <v>IQ-D074</v>
      </c>
      <c r="K483" s="58"/>
      <c r="L483" s="69" t="s">
        <v>7111</v>
      </c>
      <c r="M483" s="69" t="s">
        <v>7112</v>
      </c>
      <c r="N483" s="69" t="s">
        <v>1255</v>
      </c>
      <c r="O483" s="69" t="s">
        <v>1252</v>
      </c>
      <c r="P483" s="69" t="s">
        <v>7119</v>
      </c>
      <c r="Q483" s="29">
        <v>55</v>
      </c>
      <c r="R483" s="29">
        <v>55</v>
      </c>
      <c r="S483" s="29"/>
      <c r="T483" s="29"/>
      <c r="U483" s="29">
        <v>330</v>
      </c>
      <c r="V483" s="29">
        <v>0</v>
      </c>
      <c r="W483" s="29">
        <v>55</v>
      </c>
      <c r="X483" s="29">
        <v>55</v>
      </c>
      <c r="Y483" s="29">
        <v>55</v>
      </c>
      <c r="Z483" s="29">
        <v>330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55</v>
      </c>
      <c r="AH483" s="29">
        <v>0</v>
      </c>
      <c r="AI483" s="29">
        <v>55</v>
      </c>
      <c r="AJ483" s="218">
        <v>0</v>
      </c>
      <c r="AK483" s="218">
        <v>0</v>
      </c>
      <c r="AL483" s="218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  <c r="AR483" s="29">
        <v>55</v>
      </c>
      <c r="AS483" s="29">
        <v>0</v>
      </c>
      <c r="AT483" s="29">
        <v>0</v>
      </c>
      <c r="AU483" s="29">
        <v>0</v>
      </c>
      <c r="AV483" s="29">
        <v>0</v>
      </c>
      <c r="AW483" s="29">
        <v>0</v>
      </c>
      <c r="AX483" s="29">
        <v>0</v>
      </c>
      <c r="AY483" s="29">
        <v>0</v>
      </c>
      <c r="AZ483" s="175" t="s">
        <v>7518</v>
      </c>
    </row>
    <row r="484" spans="1:52" s="238" customFormat="1" ht="12.75" customHeight="1">
      <c r="A484" s="217">
        <v>483</v>
      </c>
      <c r="B484" s="86">
        <v>42460</v>
      </c>
      <c r="C484" s="86">
        <v>42461</v>
      </c>
      <c r="D484" s="91" t="s">
        <v>1312</v>
      </c>
      <c r="E484" s="69" t="s">
        <v>1250</v>
      </c>
      <c r="F484" s="90" t="s">
        <v>7265</v>
      </c>
      <c r="G484" s="69" t="s">
        <v>7127</v>
      </c>
      <c r="H484" s="245" t="str">
        <f>IF(G484&lt;&gt;"",LOOKUP(G484,Governorate,Data!$E$2:$E$19),"")</f>
        <v>IQ-G13</v>
      </c>
      <c r="I484" s="69" t="s">
        <v>7264</v>
      </c>
      <c r="J484" s="38" t="str">
        <f ca="1">IF(I484&lt;&gt;"",LOOKUP(I484,District2,Data!$P$2:$P$19),"")</f>
        <v>IQ-D074</v>
      </c>
      <c r="K484" s="58"/>
      <c r="L484" s="69" t="s">
        <v>7111</v>
      </c>
      <c r="M484" s="69" t="s">
        <v>7112</v>
      </c>
      <c r="N484" s="69" t="s">
        <v>1255</v>
      </c>
      <c r="O484" s="69" t="s">
        <v>1252</v>
      </c>
      <c r="P484" s="69" t="s">
        <v>7119</v>
      </c>
      <c r="Q484" s="29">
        <v>7</v>
      </c>
      <c r="R484" s="29">
        <v>7</v>
      </c>
      <c r="S484" s="29"/>
      <c r="T484" s="29"/>
      <c r="U484" s="29">
        <v>42</v>
      </c>
      <c r="V484" s="29">
        <v>0</v>
      </c>
      <c r="W484" s="29">
        <v>7</v>
      </c>
      <c r="X484" s="29">
        <v>7</v>
      </c>
      <c r="Y484" s="29">
        <v>7</v>
      </c>
      <c r="Z484" s="29">
        <v>42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7</v>
      </c>
      <c r="AH484" s="29">
        <v>0</v>
      </c>
      <c r="AI484" s="29">
        <v>7</v>
      </c>
      <c r="AJ484" s="218">
        <v>0</v>
      </c>
      <c r="AK484" s="218">
        <v>0</v>
      </c>
      <c r="AL484" s="218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  <c r="AR484" s="29">
        <v>7</v>
      </c>
      <c r="AS484" s="29">
        <v>0</v>
      </c>
      <c r="AT484" s="29">
        <v>0</v>
      </c>
      <c r="AU484" s="29">
        <v>0</v>
      </c>
      <c r="AV484" s="29">
        <v>0</v>
      </c>
      <c r="AW484" s="29">
        <v>0</v>
      </c>
      <c r="AX484" s="29">
        <v>0</v>
      </c>
      <c r="AY484" s="29">
        <v>0</v>
      </c>
      <c r="AZ484" s="175" t="s">
        <v>7518</v>
      </c>
    </row>
    <row r="485" spans="1:52" s="238" customFormat="1" ht="12.75" customHeight="1">
      <c r="A485" s="217">
        <v>484</v>
      </c>
      <c r="B485" s="86">
        <v>42460</v>
      </c>
      <c r="C485" s="86">
        <v>42461</v>
      </c>
      <c r="D485" s="91" t="s">
        <v>1312</v>
      </c>
      <c r="E485" s="69" t="s">
        <v>1250</v>
      </c>
      <c r="F485" s="90" t="s">
        <v>7265</v>
      </c>
      <c r="G485" s="69" t="s">
        <v>7127</v>
      </c>
      <c r="H485" s="245" t="str">
        <f>IF(G485&lt;&gt;"",LOOKUP(G485,Governorate,Data!$E$2:$E$19),"")</f>
        <v>IQ-G13</v>
      </c>
      <c r="I485" s="69" t="s">
        <v>7264</v>
      </c>
      <c r="J485" s="38" t="str">
        <f ca="1">IF(I485&lt;&gt;"",LOOKUP(I485,District2,Data!$P$2:$P$19),"")</f>
        <v>IQ-D074</v>
      </c>
      <c r="K485" s="58"/>
      <c r="L485" s="69" t="s">
        <v>7111</v>
      </c>
      <c r="M485" s="69" t="s">
        <v>7112</v>
      </c>
      <c r="N485" s="69" t="s">
        <v>1255</v>
      </c>
      <c r="O485" s="69" t="s">
        <v>1252</v>
      </c>
      <c r="P485" s="69" t="s">
        <v>7119</v>
      </c>
      <c r="Q485" s="29">
        <v>1</v>
      </c>
      <c r="R485" s="29">
        <v>1</v>
      </c>
      <c r="S485" s="29"/>
      <c r="T485" s="29"/>
      <c r="U485" s="29">
        <v>6</v>
      </c>
      <c r="V485" s="29">
        <v>0</v>
      </c>
      <c r="W485" s="29">
        <v>1</v>
      </c>
      <c r="X485" s="29">
        <v>1</v>
      </c>
      <c r="Y485" s="29">
        <v>1</v>
      </c>
      <c r="Z485" s="29">
        <v>6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1</v>
      </c>
      <c r="AH485" s="29">
        <v>0</v>
      </c>
      <c r="AI485" s="29">
        <v>1</v>
      </c>
      <c r="AJ485" s="218">
        <v>0</v>
      </c>
      <c r="AK485" s="218">
        <v>0</v>
      </c>
      <c r="AL485" s="218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  <c r="AR485" s="29">
        <v>1</v>
      </c>
      <c r="AS485" s="29">
        <v>0</v>
      </c>
      <c r="AT485" s="29">
        <v>0</v>
      </c>
      <c r="AU485" s="29">
        <v>0</v>
      </c>
      <c r="AV485" s="29">
        <v>0</v>
      </c>
      <c r="AW485" s="29">
        <v>0</v>
      </c>
      <c r="AX485" s="29">
        <v>0</v>
      </c>
      <c r="AY485" s="29">
        <v>0</v>
      </c>
      <c r="AZ485" s="175" t="s">
        <v>7518</v>
      </c>
    </row>
    <row r="486" spans="1:52" s="238" customFormat="1" ht="12.75" customHeight="1">
      <c r="A486" s="217">
        <v>485</v>
      </c>
      <c r="B486" s="86">
        <v>42460</v>
      </c>
      <c r="C486" s="86">
        <v>42461</v>
      </c>
      <c r="D486" s="91" t="s">
        <v>1312</v>
      </c>
      <c r="E486" s="69" t="s">
        <v>1250</v>
      </c>
      <c r="F486" s="69" t="s">
        <v>1331</v>
      </c>
      <c r="G486" s="69" t="s">
        <v>7140</v>
      </c>
      <c r="H486" s="245" t="str">
        <f>IF(G486&lt;&gt;"",LOOKUP(G486,Governorate,Data!$E$2:$E$19),"")</f>
        <v>IQ-G01</v>
      </c>
      <c r="I486" s="69" t="s">
        <v>7147</v>
      </c>
      <c r="J486" s="38" t="str">
        <f ca="1">IF(I486&lt;&gt;"",LOOKUP(I486,District2,Data!$P$2:$P$19),"")</f>
        <v>IQ-D002</v>
      </c>
      <c r="K486" s="58"/>
      <c r="L486" s="69" t="s">
        <v>7111</v>
      </c>
      <c r="M486" s="69" t="s">
        <v>7112</v>
      </c>
      <c r="N486" s="69" t="s">
        <v>1255</v>
      </c>
      <c r="O486" s="69" t="s">
        <v>1252</v>
      </c>
      <c r="P486" s="69" t="s">
        <v>7119</v>
      </c>
      <c r="Q486" s="29">
        <v>200</v>
      </c>
      <c r="R486" s="29">
        <v>200</v>
      </c>
      <c r="S486" s="29"/>
      <c r="T486" s="29"/>
      <c r="U486" s="29">
        <v>1200</v>
      </c>
      <c r="V486" s="29">
        <v>0</v>
      </c>
      <c r="W486" s="29">
        <v>200</v>
      </c>
      <c r="X486" s="29">
        <v>200</v>
      </c>
      <c r="Y486" s="29">
        <v>200</v>
      </c>
      <c r="Z486" s="29">
        <v>1200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85">
        <v>193</v>
      </c>
      <c r="AH486" s="29">
        <v>0</v>
      </c>
      <c r="AI486" s="103">
        <v>200</v>
      </c>
      <c r="AJ486" s="218">
        <v>0</v>
      </c>
      <c r="AK486" s="218">
        <v>0</v>
      </c>
      <c r="AL486" s="218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  <c r="AR486" s="103">
        <v>200</v>
      </c>
      <c r="AS486" s="29">
        <v>0</v>
      </c>
      <c r="AT486" s="29">
        <v>0</v>
      </c>
      <c r="AU486" s="29">
        <v>0</v>
      </c>
      <c r="AV486" s="29">
        <v>0</v>
      </c>
      <c r="AW486" s="29">
        <v>0</v>
      </c>
      <c r="AX486" s="29">
        <v>0</v>
      </c>
      <c r="AY486" s="29">
        <v>0</v>
      </c>
      <c r="AZ486" s="175" t="s">
        <v>7518</v>
      </c>
    </row>
    <row r="487" spans="1:52" s="238" customFormat="1" ht="12.75" customHeight="1">
      <c r="A487" s="217">
        <v>486</v>
      </c>
      <c r="B487" s="86">
        <v>42460</v>
      </c>
      <c r="C487" s="86">
        <v>42461</v>
      </c>
      <c r="D487" s="91" t="s">
        <v>1312</v>
      </c>
      <c r="E487" s="69" t="s">
        <v>1250</v>
      </c>
      <c r="F487" s="69" t="s">
        <v>1331</v>
      </c>
      <c r="G487" s="69" t="s">
        <v>7140</v>
      </c>
      <c r="H487" s="245" t="str">
        <f>IF(G487&lt;&gt;"",LOOKUP(G487,Governorate,Data!$E$2:$E$19),"")</f>
        <v>IQ-G01</v>
      </c>
      <c r="I487" s="69" t="s">
        <v>7147</v>
      </c>
      <c r="J487" s="38" t="str">
        <f ca="1">IF(I487&lt;&gt;"",LOOKUP(I487,District2,Data!$P$2:$P$19),"")</f>
        <v>IQ-D002</v>
      </c>
      <c r="K487" s="58"/>
      <c r="L487" s="69" t="s">
        <v>7111</v>
      </c>
      <c r="M487" s="69" t="s">
        <v>7112</v>
      </c>
      <c r="N487" s="69" t="s">
        <v>1255</v>
      </c>
      <c r="O487" s="69" t="s">
        <v>1252</v>
      </c>
      <c r="P487" s="69" t="s">
        <v>7119</v>
      </c>
      <c r="Q487" s="29">
        <v>500</v>
      </c>
      <c r="R487" s="29">
        <v>500</v>
      </c>
      <c r="S487" s="29"/>
      <c r="T487" s="29"/>
      <c r="U487" s="29">
        <v>3000</v>
      </c>
      <c r="V487" s="29">
        <v>0</v>
      </c>
      <c r="W487" s="29">
        <v>500</v>
      </c>
      <c r="X487" s="29">
        <v>500</v>
      </c>
      <c r="Y487" s="29">
        <v>500</v>
      </c>
      <c r="Z487" s="29">
        <v>3000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85">
        <v>493</v>
      </c>
      <c r="AH487" s="29">
        <v>0</v>
      </c>
      <c r="AI487" s="103">
        <v>500</v>
      </c>
      <c r="AJ487" s="218">
        <v>0</v>
      </c>
      <c r="AK487" s="218">
        <v>0</v>
      </c>
      <c r="AL487" s="218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  <c r="AR487" s="103">
        <v>500</v>
      </c>
      <c r="AS487" s="29">
        <v>0</v>
      </c>
      <c r="AT487" s="29">
        <v>0</v>
      </c>
      <c r="AU487" s="29">
        <v>0</v>
      </c>
      <c r="AV487" s="29">
        <v>0</v>
      </c>
      <c r="AW487" s="29">
        <v>0</v>
      </c>
      <c r="AX487" s="29">
        <v>0</v>
      </c>
      <c r="AY487" s="29">
        <v>0</v>
      </c>
      <c r="AZ487" s="175" t="s">
        <v>7518</v>
      </c>
    </row>
    <row r="488" spans="1:52" s="238" customFormat="1" ht="12.75" customHeight="1">
      <c r="A488" s="217">
        <v>487</v>
      </c>
      <c r="B488" s="86">
        <v>42460</v>
      </c>
      <c r="C488" s="86">
        <v>42461</v>
      </c>
      <c r="D488" s="91" t="s">
        <v>1312</v>
      </c>
      <c r="E488" s="69" t="s">
        <v>1250</v>
      </c>
      <c r="F488" s="69" t="s">
        <v>1331</v>
      </c>
      <c r="G488" s="69" t="s">
        <v>7129</v>
      </c>
      <c r="H488" s="245" t="str">
        <f>IF(G488&lt;&gt;"",LOOKUP(G488,Governorate,Data!$E$2:$E$19),"")</f>
        <v>IQ-G18</v>
      </c>
      <c r="I488" s="69" t="s">
        <v>7203</v>
      </c>
      <c r="J488" s="38" t="str">
        <f ca="1">IF(I488&lt;&gt;"",LOOKUP(I488,District2,Data!$P$2:$P$19),"")</f>
        <v>IQ-D105</v>
      </c>
      <c r="K488" s="58"/>
      <c r="L488" s="69" t="s">
        <v>7111</v>
      </c>
      <c r="M488" s="69" t="s">
        <v>7112</v>
      </c>
      <c r="N488" s="69" t="s">
        <v>1255</v>
      </c>
      <c r="O488" s="69" t="s">
        <v>1252</v>
      </c>
      <c r="P488" s="69" t="s">
        <v>7119</v>
      </c>
      <c r="Q488" s="29">
        <v>300</v>
      </c>
      <c r="R488" s="218">
        <v>300</v>
      </c>
      <c r="S488" s="29"/>
      <c r="T488" s="29"/>
      <c r="U488" s="29">
        <v>1800</v>
      </c>
      <c r="V488" s="29">
        <v>0</v>
      </c>
      <c r="W488" s="29">
        <v>300</v>
      </c>
      <c r="X488" s="29">
        <v>300</v>
      </c>
      <c r="Y488" s="29">
        <v>300</v>
      </c>
      <c r="Z488" s="29">
        <v>1800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300</v>
      </c>
      <c r="AJ488" s="218">
        <v>0</v>
      </c>
      <c r="AK488" s="218">
        <v>0</v>
      </c>
      <c r="AL488" s="218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  <c r="AR488" s="29">
        <v>300</v>
      </c>
      <c r="AS488" s="29">
        <v>0</v>
      </c>
      <c r="AT488" s="29">
        <v>0</v>
      </c>
      <c r="AU488" s="29">
        <v>0</v>
      </c>
      <c r="AV488" s="29">
        <v>0</v>
      </c>
      <c r="AW488" s="29">
        <v>0</v>
      </c>
      <c r="AX488" s="29">
        <v>0</v>
      </c>
      <c r="AY488" s="29">
        <v>0</v>
      </c>
      <c r="AZ488" s="175" t="s">
        <v>7518</v>
      </c>
    </row>
    <row r="489" spans="1:52" s="238" customFormat="1" ht="12.75" customHeight="1">
      <c r="A489" s="217">
        <v>488</v>
      </c>
      <c r="B489" s="86">
        <v>42460</v>
      </c>
      <c r="C489" s="86">
        <v>42461</v>
      </c>
      <c r="D489" s="91" t="s">
        <v>1312</v>
      </c>
      <c r="E489" s="69" t="s">
        <v>1250</v>
      </c>
      <c r="F489" s="69" t="s">
        <v>1316</v>
      </c>
      <c r="G489" s="69" t="s">
        <v>7130</v>
      </c>
      <c r="H489" s="245" t="str">
        <f>IF(G489&lt;&gt;"",LOOKUP(G489,Governorate,Data!$E$2:$E$19),"")</f>
        <v>IQ-G05</v>
      </c>
      <c r="I489" s="69" t="s">
        <v>7131</v>
      </c>
      <c r="J489" s="38" t="str">
        <f ca="1">IF(I489&lt;&gt;"",LOOKUP(I489,District2,Data!$P$2:$P$19),"")</f>
        <v>IQ-D033</v>
      </c>
      <c r="K489" s="58"/>
      <c r="L489" s="69" t="s">
        <v>7110</v>
      </c>
      <c r="M489" s="69" t="s">
        <v>7112</v>
      </c>
      <c r="N489" s="69" t="s">
        <v>1255</v>
      </c>
      <c r="O489" s="69" t="s">
        <v>1252</v>
      </c>
      <c r="P489" s="69" t="s">
        <v>7119</v>
      </c>
      <c r="Q489" s="29">
        <v>4</v>
      </c>
      <c r="R489" s="218">
        <v>4</v>
      </c>
      <c r="S489" s="29"/>
      <c r="T489" s="29"/>
      <c r="U489" s="29">
        <v>24</v>
      </c>
      <c r="V489" s="29">
        <v>4</v>
      </c>
      <c r="W489" s="29">
        <v>0</v>
      </c>
      <c r="X489" s="29">
        <v>4</v>
      </c>
      <c r="Y489" s="29">
        <v>4</v>
      </c>
      <c r="Z489" s="29">
        <v>24</v>
      </c>
      <c r="AA489" s="29">
        <v>0</v>
      </c>
      <c r="AB489" s="29">
        <v>0</v>
      </c>
      <c r="AC489" s="29">
        <v>0</v>
      </c>
      <c r="AD489" s="104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18">
        <v>0</v>
      </c>
      <c r="AK489" s="218">
        <v>0</v>
      </c>
      <c r="AL489" s="218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  <c r="AR489" s="29">
        <v>0</v>
      </c>
      <c r="AS489" s="29">
        <v>0</v>
      </c>
      <c r="AT489" s="29">
        <v>0</v>
      </c>
      <c r="AU489" s="29">
        <v>0</v>
      </c>
      <c r="AV489" s="29">
        <v>0</v>
      </c>
      <c r="AW489" s="29">
        <v>0</v>
      </c>
      <c r="AX489" s="29">
        <v>0</v>
      </c>
      <c r="AY489" s="29">
        <v>0</v>
      </c>
      <c r="AZ489" s="175" t="s">
        <v>7518</v>
      </c>
    </row>
    <row r="490" spans="1:52" s="238" customFormat="1" ht="12.75" customHeight="1">
      <c r="A490" s="217">
        <v>489</v>
      </c>
      <c r="B490" s="86">
        <v>42460</v>
      </c>
      <c r="C490" s="86">
        <v>42461</v>
      </c>
      <c r="D490" s="91" t="s">
        <v>1312</v>
      </c>
      <c r="E490" s="69" t="s">
        <v>1250</v>
      </c>
      <c r="F490" s="69" t="s">
        <v>1316</v>
      </c>
      <c r="G490" s="69" t="s">
        <v>7130</v>
      </c>
      <c r="H490" s="245" t="str">
        <f>IF(G490&lt;&gt;"",LOOKUP(G490,Governorate,Data!$E$2:$E$19),"")</f>
        <v>IQ-G05</v>
      </c>
      <c r="I490" s="69" t="s">
        <v>7131</v>
      </c>
      <c r="J490" s="38" t="str">
        <f ca="1">IF(I490&lt;&gt;"",LOOKUP(I490,District2,Data!$P$2:$P$19),"")</f>
        <v>IQ-D033</v>
      </c>
      <c r="K490" s="58"/>
      <c r="L490" s="69" t="s">
        <v>7111</v>
      </c>
      <c r="M490" s="69" t="s">
        <v>7112</v>
      </c>
      <c r="N490" s="69" t="s">
        <v>1255</v>
      </c>
      <c r="O490" s="69" t="s">
        <v>1252</v>
      </c>
      <c r="P490" s="69" t="s">
        <v>7119</v>
      </c>
      <c r="Q490" s="35">
        <v>2</v>
      </c>
      <c r="R490" s="35"/>
      <c r="S490" s="29"/>
      <c r="T490" s="29"/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104">
        <v>10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18">
        <v>0</v>
      </c>
      <c r="AK490" s="218">
        <v>0</v>
      </c>
      <c r="AL490" s="218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  <c r="AR490" s="29">
        <v>0</v>
      </c>
      <c r="AS490" s="29">
        <v>0</v>
      </c>
      <c r="AT490" s="29">
        <v>0</v>
      </c>
      <c r="AU490" s="29">
        <v>0</v>
      </c>
      <c r="AV490" s="29">
        <v>0</v>
      </c>
      <c r="AW490" s="29">
        <v>0</v>
      </c>
      <c r="AX490" s="29">
        <v>0</v>
      </c>
      <c r="AY490" s="29">
        <v>0</v>
      </c>
      <c r="AZ490" s="175" t="s">
        <v>7518</v>
      </c>
    </row>
    <row r="491" spans="1:52" s="238" customFormat="1" ht="12.75" customHeight="1">
      <c r="A491" s="217">
        <v>490</v>
      </c>
      <c r="B491" s="86">
        <v>42460</v>
      </c>
      <c r="C491" s="86">
        <v>42461</v>
      </c>
      <c r="D491" s="91" t="s">
        <v>1312</v>
      </c>
      <c r="E491" s="69" t="s">
        <v>1250</v>
      </c>
      <c r="F491" s="69" t="s">
        <v>1316</v>
      </c>
      <c r="G491" s="69" t="s">
        <v>7130</v>
      </c>
      <c r="H491" s="245" t="str">
        <f>IF(G491&lt;&gt;"",LOOKUP(G491,Governorate,Data!$E$2:$E$19),"")</f>
        <v>IQ-G05</v>
      </c>
      <c r="I491" s="69" t="s">
        <v>7366</v>
      </c>
      <c r="J491" s="38" t="str">
        <f ca="1">IF(I491&lt;&gt;"",LOOKUP(I491,District2,Data!$P$2:$P$19),"")</f>
        <v>IQ-D027</v>
      </c>
      <c r="K491" s="58"/>
      <c r="L491" s="69" t="s">
        <v>7110</v>
      </c>
      <c r="M491" s="69" t="s">
        <v>7112</v>
      </c>
      <c r="N491" s="69" t="s">
        <v>1255</v>
      </c>
      <c r="O491" s="69" t="s">
        <v>1252</v>
      </c>
      <c r="P491" s="69" t="s">
        <v>7119</v>
      </c>
      <c r="Q491" s="35">
        <v>4</v>
      </c>
      <c r="R491" s="35"/>
      <c r="S491" s="29"/>
      <c r="T491" s="29"/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104">
        <v>16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18">
        <v>0</v>
      </c>
      <c r="AK491" s="218">
        <v>0</v>
      </c>
      <c r="AL491" s="218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  <c r="AR491" s="29">
        <v>0</v>
      </c>
      <c r="AS491" s="29">
        <v>0</v>
      </c>
      <c r="AT491" s="29">
        <v>0</v>
      </c>
      <c r="AU491" s="29">
        <v>0</v>
      </c>
      <c r="AV491" s="29">
        <v>0</v>
      </c>
      <c r="AW491" s="29">
        <v>0</v>
      </c>
      <c r="AX491" s="29">
        <v>0</v>
      </c>
      <c r="AY491" s="29">
        <v>0</v>
      </c>
      <c r="AZ491" s="175" t="s">
        <v>7518</v>
      </c>
    </row>
    <row r="492" spans="1:52" s="238" customFormat="1" ht="12.75" customHeight="1">
      <c r="A492" s="217">
        <v>491</v>
      </c>
      <c r="B492" s="86">
        <v>42460</v>
      </c>
      <c r="C492" s="86">
        <v>42461</v>
      </c>
      <c r="D492" s="91" t="s">
        <v>1312</v>
      </c>
      <c r="E492" s="69" t="s">
        <v>1250</v>
      </c>
      <c r="F492" s="69" t="s">
        <v>1316</v>
      </c>
      <c r="G492" s="69" t="s">
        <v>7130</v>
      </c>
      <c r="H492" s="245" t="str">
        <f>IF(G492&lt;&gt;"",LOOKUP(G492,Governorate,Data!$E$2:$E$19),"")</f>
        <v>IQ-G05</v>
      </c>
      <c r="I492" s="69" t="s">
        <v>7131</v>
      </c>
      <c r="J492" s="38" t="str">
        <f ca="1">IF(I492&lt;&gt;"",LOOKUP(I492,District2,Data!$P$2:$P$19),"")</f>
        <v>IQ-D033</v>
      </c>
      <c r="K492" s="58"/>
      <c r="L492" s="69" t="s">
        <v>7110</v>
      </c>
      <c r="M492" s="69" t="s">
        <v>7112</v>
      </c>
      <c r="N492" s="69" t="s">
        <v>1255</v>
      </c>
      <c r="O492" s="69" t="s">
        <v>1252</v>
      </c>
      <c r="P492" s="69" t="s">
        <v>7119</v>
      </c>
      <c r="Q492" s="35">
        <v>3</v>
      </c>
      <c r="R492" s="35"/>
      <c r="S492" s="29"/>
      <c r="T492" s="29"/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104">
        <v>12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18">
        <v>0</v>
      </c>
      <c r="AK492" s="218">
        <v>0</v>
      </c>
      <c r="AL492" s="218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  <c r="AR492" s="29">
        <v>0</v>
      </c>
      <c r="AS492" s="29">
        <v>0</v>
      </c>
      <c r="AT492" s="29">
        <v>0</v>
      </c>
      <c r="AU492" s="29">
        <v>0</v>
      </c>
      <c r="AV492" s="29">
        <v>0</v>
      </c>
      <c r="AW492" s="29">
        <v>0</v>
      </c>
      <c r="AX492" s="29">
        <v>0</v>
      </c>
      <c r="AY492" s="29">
        <v>0</v>
      </c>
      <c r="AZ492" s="175" t="s">
        <v>7518</v>
      </c>
    </row>
    <row r="493" spans="1:52" s="238" customFormat="1" ht="12.75" customHeight="1">
      <c r="A493" s="217">
        <v>492</v>
      </c>
      <c r="B493" s="234">
        <v>42461</v>
      </c>
      <c r="C493" s="234">
        <v>42461</v>
      </c>
      <c r="D493" s="235" t="s">
        <v>1312</v>
      </c>
      <c r="E493" s="235" t="s">
        <v>1250</v>
      </c>
      <c r="F493" s="97" t="s">
        <v>7265</v>
      </c>
      <c r="G493" s="97" t="s">
        <v>7127</v>
      </c>
      <c r="H493" s="245" t="str">
        <f>IF(G493&lt;&gt;"",LOOKUP(G493,Governorate,Data!$E$2:$E$19),"")</f>
        <v>IQ-G13</v>
      </c>
      <c r="I493" s="97" t="s">
        <v>7372</v>
      </c>
      <c r="J493" s="38" t="str">
        <f ca="1">IF(I493&lt;&gt;"",LOOKUP(I493,District2,Data!$P$2:$P$19),"")</f>
        <v>IQ-D076</v>
      </c>
      <c r="K493" s="57"/>
      <c r="L493" s="97" t="s">
        <v>7111</v>
      </c>
      <c r="M493" s="235" t="s">
        <v>7112</v>
      </c>
      <c r="N493" s="97" t="s">
        <v>1255</v>
      </c>
      <c r="O493" s="235" t="s">
        <v>1252</v>
      </c>
      <c r="P493" s="235" t="s">
        <v>7119</v>
      </c>
      <c r="Q493" s="105">
        <v>4</v>
      </c>
      <c r="R493" s="105">
        <v>4</v>
      </c>
      <c r="S493" s="218"/>
      <c r="T493" s="218"/>
      <c r="U493" s="218">
        <v>24</v>
      </c>
      <c r="V493" s="218">
        <v>0</v>
      </c>
      <c r="W493" s="218">
        <v>4</v>
      </c>
      <c r="X493" s="218">
        <v>4</v>
      </c>
      <c r="Y493" s="105">
        <v>4</v>
      </c>
      <c r="Z493" s="105">
        <v>24</v>
      </c>
      <c r="AA493" s="218">
        <v>0</v>
      </c>
      <c r="AB493" s="218">
        <v>0</v>
      </c>
      <c r="AC493" s="218">
        <v>0</v>
      </c>
      <c r="AD493" s="218">
        <v>0</v>
      </c>
      <c r="AE493" s="218">
        <v>0</v>
      </c>
      <c r="AF493" s="218">
        <v>0</v>
      </c>
      <c r="AG493" s="218">
        <v>4</v>
      </c>
      <c r="AH493" s="218"/>
      <c r="AI493" s="218">
        <v>4</v>
      </c>
      <c r="AJ493" s="218">
        <v>0</v>
      </c>
      <c r="AK493" s="218">
        <v>0</v>
      </c>
      <c r="AL493" s="218">
        <v>0</v>
      </c>
      <c r="AM493" s="218">
        <v>0</v>
      </c>
      <c r="AN493" s="218">
        <v>0</v>
      </c>
      <c r="AO493" s="218">
        <v>0</v>
      </c>
      <c r="AP493" s="218">
        <v>0</v>
      </c>
      <c r="AQ493" s="218">
        <v>0</v>
      </c>
      <c r="AR493" s="218">
        <v>4</v>
      </c>
      <c r="AS493" s="236">
        <v>0</v>
      </c>
      <c r="AT493" s="237">
        <v>0</v>
      </c>
      <c r="AU493" s="237">
        <v>0</v>
      </c>
      <c r="AV493" s="237">
        <v>0</v>
      </c>
      <c r="AW493" s="237">
        <v>0</v>
      </c>
      <c r="AX493" s="237">
        <v>0</v>
      </c>
      <c r="AY493" s="237">
        <v>0</v>
      </c>
      <c r="AZ493" s="172"/>
    </row>
    <row r="494" spans="1:52" s="238" customFormat="1" ht="12.75" customHeight="1">
      <c r="A494" s="217">
        <v>493</v>
      </c>
      <c r="B494" s="234">
        <v>42462</v>
      </c>
      <c r="C494" s="234">
        <v>42462</v>
      </c>
      <c r="D494" s="32" t="s">
        <v>1312</v>
      </c>
      <c r="E494" s="28" t="s">
        <v>1250</v>
      </c>
      <c r="F494" s="98" t="s">
        <v>7265</v>
      </c>
      <c r="G494" s="98" t="s">
        <v>7127</v>
      </c>
      <c r="H494" s="245" t="str">
        <f>IF(G494&lt;&gt;"",LOOKUP(G494,Governorate,Data!$E$2:$E$19),"")</f>
        <v>IQ-G13</v>
      </c>
      <c r="I494" s="98" t="s">
        <v>7372</v>
      </c>
      <c r="J494" s="38" t="str">
        <f ca="1">IF(I494&lt;&gt;"",LOOKUP(I494,District2,Data!$P$2:$P$19),"")</f>
        <v>IQ-D076</v>
      </c>
      <c r="K494" s="58"/>
      <c r="L494" s="98" t="s">
        <v>7111</v>
      </c>
      <c r="M494" s="28" t="s">
        <v>7112</v>
      </c>
      <c r="N494" s="98" t="s">
        <v>1255</v>
      </c>
      <c r="O494" s="28" t="s">
        <v>1252</v>
      </c>
      <c r="P494" s="28" t="s">
        <v>7119</v>
      </c>
      <c r="Q494" s="104">
        <v>14</v>
      </c>
      <c r="R494" s="104">
        <v>14</v>
      </c>
      <c r="S494" s="29"/>
      <c r="T494" s="29"/>
      <c r="U494" s="29">
        <v>84</v>
      </c>
      <c r="V494" s="29">
        <v>0</v>
      </c>
      <c r="W494" s="29">
        <v>14</v>
      </c>
      <c r="X494" s="29">
        <v>14</v>
      </c>
      <c r="Y494" s="104">
        <v>14</v>
      </c>
      <c r="Z494" s="104">
        <v>84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14</v>
      </c>
      <c r="AH494" s="29"/>
      <c r="AI494" s="29">
        <v>14</v>
      </c>
      <c r="AJ494" s="218">
        <v>0</v>
      </c>
      <c r="AK494" s="218">
        <v>0</v>
      </c>
      <c r="AL494" s="218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  <c r="AR494" s="29">
        <v>14</v>
      </c>
      <c r="AS494" s="30">
        <v>0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173"/>
    </row>
    <row r="495" spans="1:52" s="238" customFormat="1" ht="12.75" customHeight="1">
      <c r="A495" s="217">
        <v>494</v>
      </c>
      <c r="B495" s="234">
        <v>42463</v>
      </c>
      <c r="C495" s="234">
        <v>42463</v>
      </c>
      <c r="D495" s="32" t="s">
        <v>1312</v>
      </c>
      <c r="E495" s="28" t="s">
        <v>1250</v>
      </c>
      <c r="F495" s="98" t="s">
        <v>7265</v>
      </c>
      <c r="G495" s="98" t="s">
        <v>7127</v>
      </c>
      <c r="H495" s="245" t="str">
        <f>IF(G495&lt;&gt;"",LOOKUP(G495,Governorate,Data!$E$2:$E$19),"")</f>
        <v>IQ-G13</v>
      </c>
      <c r="I495" s="98" t="s">
        <v>7372</v>
      </c>
      <c r="J495" s="38" t="str">
        <f ca="1">IF(I495&lt;&gt;"",LOOKUP(I495,District2,Data!$P$2:$P$19),"")</f>
        <v>IQ-D076</v>
      </c>
      <c r="K495" s="58"/>
      <c r="L495" s="98" t="s">
        <v>7111</v>
      </c>
      <c r="M495" s="28" t="s">
        <v>7112</v>
      </c>
      <c r="N495" s="98" t="s">
        <v>1255</v>
      </c>
      <c r="O495" s="28" t="s">
        <v>1252</v>
      </c>
      <c r="P495" s="28" t="s">
        <v>7119</v>
      </c>
      <c r="Q495" s="104">
        <v>11</v>
      </c>
      <c r="R495" s="104">
        <v>11</v>
      </c>
      <c r="S495" s="29"/>
      <c r="T495" s="29"/>
      <c r="U495" s="29">
        <v>66</v>
      </c>
      <c r="V495" s="29">
        <v>0</v>
      </c>
      <c r="W495" s="29">
        <v>11</v>
      </c>
      <c r="X495" s="29">
        <v>11</v>
      </c>
      <c r="Y495" s="104">
        <v>11</v>
      </c>
      <c r="Z495" s="104">
        <v>66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11</v>
      </c>
      <c r="AH495" s="29"/>
      <c r="AI495" s="29">
        <v>11</v>
      </c>
      <c r="AJ495" s="218">
        <v>0</v>
      </c>
      <c r="AK495" s="218">
        <v>0</v>
      </c>
      <c r="AL495" s="218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  <c r="AR495" s="29">
        <v>11</v>
      </c>
      <c r="AS495" s="30">
        <v>0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173"/>
    </row>
    <row r="496" spans="1:52" ht="12.75" customHeight="1">
      <c r="A496" s="217">
        <v>495</v>
      </c>
      <c r="B496" s="234">
        <v>42464</v>
      </c>
      <c r="C496" s="234">
        <v>42464</v>
      </c>
      <c r="D496" s="32" t="s">
        <v>1312</v>
      </c>
      <c r="E496" s="28" t="s">
        <v>1250</v>
      </c>
      <c r="F496" s="98" t="s">
        <v>1316</v>
      </c>
      <c r="G496" s="98" t="s">
        <v>7130</v>
      </c>
      <c r="H496" s="245" t="str">
        <f>IF(G496&lt;&gt;"",LOOKUP(G496,Governorate,Data!$E$2:$E$19),"")</f>
        <v>IQ-G05</v>
      </c>
      <c r="I496" s="98" t="s">
        <v>7373</v>
      </c>
      <c r="J496" s="38" t="str">
        <f ca="1">IF(I496&lt;&gt;"",LOOKUP(I496,District2,Data!$P$2:$P$19),"")</f>
        <v>IQ-D069</v>
      </c>
      <c r="K496" s="58"/>
      <c r="L496" s="98" t="s">
        <v>7110</v>
      </c>
      <c r="M496" s="28" t="s">
        <v>7112</v>
      </c>
      <c r="N496" s="98" t="s">
        <v>1255</v>
      </c>
      <c r="O496" s="28" t="s">
        <v>1252</v>
      </c>
      <c r="P496" s="28" t="s">
        <v>7119</v>
      </c>
      <c r="Q496" s="104">
        <v>1</v>
      </c>
      <c r="R496" s="104">
        <v>1</v>
      </c>
      <c r="S496" s="29"/>
      <c r="T496" s="29"/>
      <c r="U496" s="29">
        <v>9</v>
      </c>
      <c r="V496" s="29">
        <v>0</v>
      </c>
      <c r="W496" s="29">
        <v>1</v>
      </c>
      <c r="X496" s="29">
        <v>1</v>
      </c>
      <c r="Y496" s="104">
        <v>1</v>
      </c>
      <c r="Z496" s="104">
        <v>9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/>
      <c r="AI496" s="29">
        <v>0</v>
      </c>
      <c r="AJ496" s="218">
        <v>0</v>
      </c>
      <c r="AK496" s="218">
        <v>0</v>
      </c>
      <c r="AL496" s="218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  <c r="AR496" s="29">
        <v>0</v>
      </c>
      <c r="AS496" s="30">
        <v>0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173"/>
    </row>
    <row r="497" spans="1:52" ht="12.75" customHeight="1">
      <c r="A497" s="217">
        <v>496</v>
      </c>
      <c r="B497" s="234">
        <v>42464</v>
      </c>
      <c r="C497" s="234">
        <v>42464</v>
      </c>
      <c r="D497" s="32" t="s">
        <v>1282</v>
      </c>
      <c r="E497" s="28" t="s">
        <v>1250</v>
      </c>
      <c r="F497" s="28" t="s">
        <v>1282</v>
      </c>
      <c r="G497" s="28" t="s">
        <v>7133</v>
      </c>
      <c r="H497" s="245" t="str">
        <f>IF(G497&lt;&gt;"",LOOKUP(G497,Governorate,Data!$E$2:$E$19),"")</f>
        <v>IQ-G11</v>
      </c>
      <c r="I497" s="28" t="s">
        <v>7379</v>
      </c>
      <c r="J497" s="38" t="str">
        <f ca="1">IF(I497&lt;&gt;"",LOOKUP(I497,District2,Data!$P$2:$P$19),"")</f>
        <v>IQ-D064</v>
      </c>
      <c r="K497" s="58"/>
      <c r="L497" s="28" t="s">
        <v>7110</v>
      </c>
      <c r="M497" s="28" t="s">
        <v>7112</v>
      </c>
      <c r="N497" s="28" t="s">
        <v>7071</v>
      </c>
      <c r="O497" s="28" t="s">
        <v>1252</v>
      </c>
      <c r="P497" s="28" t="s">
        <v>7119</v>
      </c>
      <c r="Q497" s="35">
        <v>407</v>
      </c>
      <c r="R497" s="35"/>
      <c r="S497" s="29"/>
      <c r="T497" s="29"/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2442</v>
      </c>
      <c r="AF497" s="29">
        <v>0</v>
      </c>
      <c r="AG497" s="29">
        <v>0</v>
      </c>
      <c r="AH497" s="29">
        <v>0</v>
      </c>
      <c r="AI497" s="29">
        <v>0</v>
      </c>
      <c r="AJ497" s="218">
        <v>0</v>
      </c>
      <c r="AK497" s="218">
        <v>0</v>
      </c>
      <c r="AL497" s="218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  <c r="AR497" s="29">
        <v>0</v>
      </c>
      <c r="AS497" s="30">
        <v>407</v>
      </c>
      <c r="AT497" s="33">
        <v>0</v>
      </c>
      <c r="AU497" s="33">
        <v>407</v>
      </c>
      <c r="AV497" s="29">
        <v>0</v>
      </c>
      <c r="AW497" s="29">
        <v>0</v>
      </c>
      <c r="AX497" s="29">
        <v>0</v>
      </c>
      <c r="AY497" s="29">
        <v>0</v>
      </c>
      <c r="AZ497" s="173"/>
    </row>
    <row r="498" spans="1:52" ht="12.75" customHeight="1">
      <c r="A498" s="217">
        <v>497</v>
      </c>
      <c r="B498" s="234">
        <v>42466</v>
      </c>
      <c r="C498" s="234">
        <v>42466</v>
      </c>
      <c r="D498" s="32" t="s">
        <v>1312</v>
      </c>
      <c r="E498" s="28" t="s">
        <v>1250</v>
      </c>
      <c r="F498" s="98" t="s">
        <v>7265</v>
      </c>
      <c r="G498" s="98" t="s">
        <v>7127</v>
      </c>
      <c r="H498" s="245" t="str">
        <f>IF(G498&lt;&gt;"",LOOKUP(G498,Governorate,Data!$E$2:$E$19),"")</f>
        <v>IQ-G13</v>
      </c>
      <c r="I498" s="98" t="s">
        <v>7372</v>
      </c>
      <c r="J498" s="38" t="str">
        <f ca="1">IF(I498&lt;&gt;"",LOOKUP(I498,District2,Data!$P$2:$P$19),"")</f>
        <v>IQ-D076</v>
      </c>
      <c r="K498" s="58"/>
      <c r="L498" s="98" t="s">
        <v>7111</v>
      </c>
      <c r="M498" s="28" t="s">
        <v>7112</v>
      </c>
      <c r="N498" s="98" t="s">
        <v>1255</v>
      </c>
      <c r="O498" s="28" t="s">
        <v>1252</v>
      </c>
      <c r="P498" s="28" t="s">
        <v>7119</v>
      </c>
      <c r="Q498" s="104">
        <v>2</v>
      </c>
      <c r="R498" s="104">
        <v>2</v>
      </c>
      <c r="S498" s="29"/>
      <c r="T498" s="29"/>
      <c r="U498" s="29">
        <v>12</v>
      </c>
      <c r="V498" s="29">
        <v>0</v>
      </c>
      <c r="W498" s="29">
        <v>2</v>
      </c>
      <c r="X498" s="29">
        <v>2</v>
      </c>
      <c r="Y498" s="104">
        <v>2</v>
      </c>
      <c r="Z498" s="104">
        <v>12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2</v>
      </c>
      <c r="AH498" s="29"/>
      <c r="AI498" s="29">
        <v>2</v>
      </c>
      <c r="AJ498" s="218">
        <v>0</v>
      </c>
      <c r="AK498" s="218">
        <v>0</v>
      </c>
      <c r="AL498" s="218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  <c r="AR498" s="29">
        <v>2</v>
      </c>
      <c r="AS498" s="30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173"/>
    </row>
    <row r="499" spans="1:52" ht="12.75" customHeight="1">
      <c r="A499" s="217">
        <v>498</v>
      </c>
      <c r="B499" s="234">
        <v>42467</v>
      </c>
      <c r="C499" s="234">
        <v>42467</v>
      </c>
      <c r="D499" s="32" t="s">
        <v>1312</v>
      </c>
      <c r="E499" s="28" t="s">
        <v>1250</v>
      </c>
      <c r="F499" s="98" t="s">
        <v>7265</v>
      </c>
      <c r="G499" s="98" t="s">
        <v>7127</v>
      </c>
      <c r="H499" s="245" t="str">
        <f>IF(G499&lt;&gt;"",LOOKUP(G499,Governorate,Data!$E$2:$E$19),"")</f>
        <v>IQ-G13</v>
      </c>
      <c r="I499" s="98" t="s">
        <v>7372</v>
      </c>
      <c r="J499" s="38" t="str">
        <f ca="1">IF(I499&lt;&gt;"",LOOKUP(I499,District2,Data!$P$2:$P$19),"")</f>
        <v>IQ-D076</v>
      </c>
      <c r="K499" s="58"/>
      <c r="L499" s="98" t="s">
        <v>7111</v>
      </c>
      <c r="M499" s="28" t="s">
        <v>7112</v>
      </c>
      <c r="N499" s="98" t="s">
        <v>1255</v>
      </c>
      <c r="O499" s="28" t="s">
        <v>1252</v>
      </c>
      <c r="P499" s="28" t="s">
        <v>7119</v>
      </c>
      <c r="Q499" s="104">
        <v>2</v>
      </c>
      <c r="R499" s="104">
        <v>2</v>
      </c>
      <c r="S499" s="29"/>
      <c r="T499" s="29"/>
      <c r="U499" s="29">
        <v>12</v>
      </c>
      <c r="V499" s="29">
        <v>0</v>
      </c>
      <c r="W499" s="29">
        <v>2</v>
      </c>
      <c r="X499" s="29">
        <v>2</v>
      </c>
      <c r="Y499" s="104">
        <v>2</v>
      </c>
      <c r="Z499" s="104">
        <v>12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2</v>
      </c>
      <c r="AH499" s="29"/>
      <c r="AI499" s="29">
        <v>2</v>
      </c>
      <c r="AJ499" s="218">
        <v>0</v>
      </c>
      <c r="AK499" s="218">
        <v>0</v>
      </c>
      <c r="AL499" s="218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  <c r="AR499" s="29">
        <v>2</v>
      </c>
      <c r="AS499" s="30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173"/>
    </row>
    <row r="500" spans="1:52" ht="12.75" customHeight="1">
      <c r="A500" s="217">
        <v>499</v>
      </c>
      <c r="B500" s="234">
        <v>42469</v>
      </c>
      <c r="C500" s="234">
        <v>42469</v>
      </c>
      <c r="D500" s="32" t="s">
        <v>1312</v>
      </c>
      <c r="E500" s="28" t="s">
        <v>1250</v>
      </c>
      <c r="F500" s="98" t="s">
        <v>7265</v>
      </c>
      <c r="G500" s="98" t="s">
        <v>7127</v>
      </c>
      <c r="H500" s="245" t="str">
        <f>IF(G500&lt;&gt;"",LOOKUP(G500,Governorate,Data!$E$2:$E$19),"")</f>
        <v>IQ-G13</v>
      </c>
      <c r="I500" s="98" t="s">
        <v>7372</v>
      </c>
      <c r="J500" s="38" t="str">
        <f ca="1">IF(I500&lt;&gt;"",LOOKUP(I500,District2,Data!$P$2:$P$19),"")</f>
        <v>IQ-D076</v>
      </c>
      <c r="K500" s="58"/>
      <c r="L500" s="98" t="s">
        <v>7111</v>
      </c>
      <c r="M500" s="28" t="s">
        <v>7112</v>
      </c>
      <c r="N500" s="98" t="s">
        <v>1255</v>
      </c>
      <c r="O500" s="28" t="s">
        <v>1252</v>
      </c>
      <c r="P500" s="28" t="s">
        <v>7119</v>
      </c>
      <c r="Q500" s="104">
        <v>8</v>
      </c>
      <c r="R500" s="104">
        <v>8</v>
      </c>
      <c r="S500" s="29"/>
      <c r="T500" s="29"/>
      <c r="U500" s="29">
        <v>48</v>
      </c>
      <c r="V500" s="29">
        <v>0</v>
      </c>
      <c r="W500" s="29">
        <v>8</v>
      </c>
      <c r="X500" s="29">
        <v>8</v>
      </c>
      <c r="Y500" s="104">
        <v>8</v>
      </c>
      <c r="Z500" s="104">
        <v>48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8</v>
      </c>
      <c r="AH500" s="29"/>
      <c r="AI500" s="29">
        <v>8</v>
      </c>
      <c r="AJ500" s="218">
        <v>0</v>
      </c>
      <c r="AK500" s="218">
        <v>0</v>
      </c>
      <c r="AL500" s="218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  <c r="AR500" s="29">
        <v>8</v>
      </c>
      <c r="AS500" s="30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173"/>
    </row>
    <row r="501" spans="1:52" ht="12.75" customHeight="1">
      <c r="A501" s="217">
        <v>500</v>
      </c>
      <c r="B501" s="234">
        <v>42470</v>
      </c>
      <c r="C501" s="234">
        <v>42470</v>
      </c>
      <c r="D501" s="32" t="s">
        <v>1312</v>
      </c>
      <c r="E501" s="28" t="s">
        <v>1250</v>
      </c>
      <c r="F501" s="98" t="s">
        <v>7265</v>
      </c>
      <c r="G501" s="98" t="s">
        <v>7127</v>
      </c>
      <c r="H501" s="245" t="str">
        <f>IF(G501&lt;&gt;"",LOOKUP(G501,Governorate,Data!$E$2:$E$19),"")</f>
        <v>IQ-G13</v>
      </c>
      <c r="I501" s="98" t="s">
        <v>7372</v>
      </c>
      <c r="J501" s="38" t="str">
        <f ca="1">IF(I501&lt;&gt;"",LOOKUP(I501,District2,Data!$P$2:$P$19),"")</f>
        <v>IQ-D076</v>
      </c>
      <c r="K501" s="58"/>
      <c r="L501" s="98" t="s">
        <v>7111</v>
      </c>
      <c r="M501" s="28" t="s">
        <v>7112</v>
      </c>
      <c r="N501" s="98" t="s">
        <v>1255</v>
      </c>
      <c r="O501" s="28" t="s">
        <v>1252</v>
      </c>
      <c r="P501" s="28" t="s">
        <v>7119</v>
      </c>
      <c r="Q501" s="104">
        <v>23</v>
      </c>
      <c r="R501" s="104">
        <v>23</v>
      </c>
      <c r="S501" s="29"/>
      <c r="T501" s="29"/>
      <c r="U501" s="29">
        <v>138</v>
      </c>
      <c r="V501" s="29">
        <v>0</v>
      </c>
      <c r="W501" s="29">
        <v>23</v>
      </c>
      <c r="X501" s="29">
        <v>23</v>
      </c>
      <c r="Y501" s="104">
        <v>23</v>
      </c>
      <c r="Z501" s="104">
        <v>138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23</v>
      </c>
      <c r="AH501" s="29"/>
      <c r="AI501" s="29">
        <v>23</v>
      </c>
      <c r="AJ501" s="218">
        <v>0</v>
      </c>
      <c r="AK501" s="218">
        <v>0</v>
      </c>
      <c r="AL501" s="218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  <c r="AR501" s="29">
        <v>23</v>
      </c>
      <c r="AS501" s="30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173"/>
    </row>
    <row r="502" spans="1:52" ht="12.75" customHeight="1">
      <c r="A502" s="217">
        <v>501</v>
      </c>
      <c r="B502" s="234">
        <v>42471</v>
      </c>
      <c r="C502" s="234">
        <v>42471</v>
      </c>
      <c r="D502" s="32" t="s">
        <v>1312</v>
      </c>
      <c r="E502" s="28" t="s">
        <v>1250</v>
      </c>
      <c r="F502" s="98" t="s">
        <v>1300</v>
      </c>
      <c r="G502" s="98" t="s">
        <v>7133</v>
      </c>
      <c r="H502" s="245" t="str">
        <f>IF(G502&lt;&gt;"",LOOKUP(G502,Governorate,Data!$E$2:$E$19),"")</f>
        <v>IQ-G11</v>
      </c>
      <c r="I502" s="98" t="s">
        <v>7374</v>
      </c>
      <c r="J502" s="38" t="str">
        <f ca="1">IF(I502&lt;&gt;"",LOOKUP(I502,District2,Data!$P$2:$P$19),"")</f>
        <v>IQ-D064</v>
      </c>
      <c r="K502" s="58"/>
      <c r="L502" s="98" t="s">
        <v>7110</v>
      </c>
      <c r="M502" s="28" t="s">
        <v>7112</v>
      </c>
      <c r="N502" s="98" t="s">
        <v>1255</v>
      </c>
      <c r="O502" s="28" t="s">
        <v>1252</v>
      </c>
      <c r="P502" s="28" t="s">
        <v>7119</v>
      </c>
      <c r="Q502" s="104">
        <v>150</v>
      </c>
      <c r="R502" s="104">
        <v>150</v>
      </c>
      <c r="S502" s="29"/>
      <c r="T502" s="29"/>
      <c r="U502" s="29">
        <v>900</v>
      </c>
      <c r="V502" s="29">
        <v>0</v>
      </c>
      <c r="W502" s="29">
        <v>150</v>
      </c>
      <c r="X502" s="29">
        <v>150</v>
      </c>
      <c r="Y502" s="104">
        <v>150</v>
      </c>
      <c r="Z502" s="104">
        <v>900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150</v>
      </c>
      <c r="AH502" s="29"/>
      <c r="AI502" s="29">
        <v>150</v>
      </c>
      <c r="AJ502" s="218">
        <v>0</v>
      </c>
      <c r="AK502" s="218">
        <v>0</v>
      </c>
      <c r="AL502" s="218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  <c r="AR502" s="29">
        <v>0</v>
      </c>
      <c r="AS502" s="30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173"/>
    </row>
    <row r="503" spans="1:52" ht="12.75" customHeight="1">
      <c r="A503" s="217">
        <v>502</v>
      </c>
      <c r="B503" s="234">
        <v>42471</v>
      </c>
      <c r="C503" s="234">
        <v>42471</v>
      </c>
      <c r="D503" s="32" t="s">
        <v>1312</v>
      </c>
      <c r="E503" s="28" t="s">
        <v>1250</v>
      </c>
      <c r="F503" s="98" t="s">
        <v>7265</v>
      </c>
      <c r="G503" s="98" t="s">
        <v>7127</v>
      </c>
      <c r="H503" s="245" t="str">
        <f>IF(G503&lt;&gt;"",LOOKUP(G503,Governorate,Data!$E$2:$E$19),"")</f>
        <v>IQ-G13</v>
      </c>
      <c r="I503" s="98" t="s">
        <v>7372</v>
      </c>
      <c r="J503" s="38" t="str">
        <f ca="1">IF(I503&lt;&gt;"",LOOKUP(I503,District2,Data!$P$2:$P$19),"")</f>
        <v>IQ-D076</v>
      </c>
      <c r="K503" s="58"/>
      <c r="L503" s="98" t="s">
        <v>7111</v>
      </c>
      <c r="M503" s="28" t="s">
        <v>7112</v>
      </c>
      <c r="N503" s="98" t="s">
        <v>1255</v>
      </c>
      <c r="O503" s="28" t="s">
        <v>1252</v>
      </c>
      <c r="P503" s="28" t="s">
        <v>7119</v>
      </c>
      <c r="Q503" s="104">
        <v>5</v>
      </c>
      <c r="R503" s="104">
        <v>5</v>
      </c>
      <c r="S503" s="29"/>
      <c r="T503" s="29"/>
      <c r="U503" s="29">
        <v>30</v>
      </c>
      <c r="V503" s="29">
        <v>0</v>
      </c>
      <c r="W503" s="29">
        <v>5</v>
      </c>
      <c r="X503" s="29">
        <v>5</v>
      </c>
      <c r="Y503" s="104">
        <v>5</v>
      </c>
      <c r="Z503" s="104">
        <v>30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5</v>
      </c>
      <c r="AH503" s="29"/>
      <c r="AI503" s="29">
        <v>5</v>
      </c>
      <c r="AJ503" s="218">
        <v>0</v>
      </c>
      <c r="AK503" s="218">
        <v>0</v>
      </c>
      <c r="AL503" s="218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  <c r="AR503" s="29">
        <v>5</v>
      </c>
      <c r="AS503" s="30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173"/>
    </row>
    <row r="504" spans="1:52" ht="12.75" customHeight="1">
      <c r="A504" s="217">
        <v>503</v>
      </c>
      <c r="B504" s="234">
        <v>42472</v>
      </c>
      <c r="C504" s="234">
        <v>42472</v>
      </c>
      <c r="D504" s="32" t="s">
        <v>1312</v>
      </c>
      <c r="E504" s="28" t="s">
        <v>1250</v>
      </c>
      <c r="F504" s="98" t="s">
        <v>7265</v>
      </c>
      <c r="G504" s="98" t="s">
        <v>7127</v>
      </c>
      <c r="H504" s="245" t="str">
        <f>IF(G504&lt;&gt;"",LOOKUP(G504,Governorate,Data!$E$2:$E$19),"")</f>
        <v>IQ-G13</v>
      </c>
      <c r="I504" s="98" t="s">
        <v>7372</v>
      </c>
      <c r="J504" s="38" t="str">
        <f ca="1">IF(I504&lt;&gt;"",LOOKUP(I504,District2,Data!$P$2:$P$19),"")</f>
        <v>IQ-D076</v>
      </c>
      <c r="K504" s="58"/>
      <c r="L504" s="98" t="s">
        <v>7111</v>
      </c>
      <c r="M504" s="28" t="s">
        <v>7112</v>
      </c>
      <c r="N504" s="98" t="s">
        <v>1255</v>
      </c>
      <c r="O504" s="28" t="s">
        <v>1252</v>
      </c>
      <c r="P504" s="28" t="s">
        <v>7119</v>
      </c>
      <c r="Q504" s="104">
        <v>3</v>
      </c>
      <c r="R504" s="104">
        <v>3</v>
      </c>
      <c r="S504" s="29"/>
      <c r="T504" s="29"/>
      <c r="U504" s="29">
        <v>18</v>
      </c>
      <c r="V504" s="29">
        <v>0</v>
      </c>
      <c r="W504" s="29">
        <v>3</v>
      </c>
      <c r="X504" s="29">
        <v>3</v>
      </c>
      <c r="Y504" s="104">
        <v>3</v>
      </c>
      <c r="Z504" s="104">
        <v>18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3</v>
      </c>
      <c r="AH504" s="29"/>
      <c r="AI504" s="29">
        <v>3</v>
      </c>
      <c r="AJ504" s="218">
        <v>0</v>
      </c>
      <c r="AK504" s="218">
        <v>0</v>
      </c>
      <c r="AL504" s="218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  <c r="AR504" s="29">
        <v>3</v>
      </c>
      <c r="AS504" s="30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173"/>
    </row>
    <row r="505" spans="1:52" ht="12.75" customHeight="1">
      <c r="A505" s="217">
        <v>504</v>
      </c>
      <c r="B505" s="234">
        <v>42472</v>
      </c>
      <c r="C505" s="234">
        <v>42472</v>
      </c>
      <c r="D505" s="32" t="s">
        <v>1282</v>
      </c>
      <c r="E505" s="28" t="s">
        <v>1250</v>
      </c>
      <c r="F505" s="28" t="s">
        <v>1282</v>
      </c>
      <c r="G505" s="28" t="s">
        <v>7133</v>
      </c>
      <c r="H505" s="245" t="str">
        <f>IF(G505&lt;&gt;"",LOOKUP(G505,Governorate,Data!$E$2:$E$19),"")</f>
        <v>IQ-G11</v>
      </c>
      <c r="I505" s="28" t="s">
        <v>7379</v>
      </c>
      <c r="J505" s="38" t="str">
        <f ca="1">IF(I505&lt;&gt;"",LOOKUP(I505,District2,Data!$P$2:$P$19),"")</f>
        <v>IQ-D064</v>
      </c>
      <c r="K505" s="58"/>
      <c r="L505" s="28" t="s">
        <v>7110</v>
      </c>
      <c r="M505" s="28" t="s">
        <v>7112</v>
      </c>
      <c r="N505" s="28" t="s">
        <v>7071</v>
      </c>
      <c r="O505" s="28" t="s">
        <v>1252</v>
      </c>
      <c r="P505" s="28" t="s">
        <v>7119</v>
      </c>
      <c r="Q505" s="106">
        <v>38</v>
      </c>
      <c r="R505" s="106">
        <v>38</v>
      </c>
      <c r="S505" s="29"/>
      <c r="T505" s="29"/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228</v>
      </c>
      <c r="AF505" s="29">
        <v>0</v>
      </c>
      <c r="AG505" s="29">
        <v>0</v>
      </c>
      <c r="AH505" s="29">
        <v>0</v>
      </c>
      <c r="AI505" s="29">
        <v>0</v>
      </c>
      <c r="AJ505" s="218">
        <v>0</v>
      </c>
      <c r="AK505" s="218">
        <v>0</v>
      </c>
      <c r="AL505" s="218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38</v>
      </c>
      <c r="AR505" s="29">
        <v>0</v>
      </c>
      <c r="AS505" s="30">
        <v>38</v>
      </c>
      <c r="AT505" s="33">
        <v>0</v>
      </c>
      <c r="AU505" s="33">
        <v>38</v>
      </c>
      <c r="AV505" s="29">
        <v>0</v>
      </c>
      <c r="AW505" s="29">
        <v>0</v>
      </c>
      <c r="AX505" s="29">
        <v>0</v>
      </c>
      <c r="AY505" s="29">
        <v>0</v>
      </c>
      <c r="AZ505" s="173"/>
    </row>
    <row r="506" spans="1:52" ht="12.75" customHeight="1">
      <c r="A506" s="217">
        <v>505</v>
      </c>
      <c r="B506" s="234">
        <v>42473</v>
      </c>
      <c r="C506" s="234">
        <v>42473</v>
      </c>
      <c r="D506" s="32" t="s">
        <v>1312</v>
      </c>
      <c r="E506" s="28" t="s">
        <v>1250</v>
      </c>
      <c r="F506" s="98" t="s">
        <v>1300</v>
      </c>
      <c r="G506" s="98" t="s">
        <v>7133</v>
      </c>
      <c r="H506" s="245" t="str">
        <f>IF(G506&lt;&gt;"",LOOKUP(G506,Governorate,Data!$E$2:$E$19),"")</f>
        <v>IQ-G11</v>
      </c>
      <c r="I506" s="98" t="s">
        <v>7375</v>
      </c>
      <c r="J506" s="38" t="str">
        <f ca="1">IF(I506&lt;&gt;"",LOOKUP(I506,District2,Data!$P$2:$P$19),"")</f>
        <v>IQ-D064</v>
      </c>
      <c r="K506" s="58"/>
      <c r="L506" s="98" t="s">
        <v>7110</v>
      </c>
      <c r="M506" s="28" t="s">
        <v>7112</v>
      </c>
      <c r="N506" s="98" t="s">
        <v>1255</v>
      </c>
      <c r="O506" s="28" t="s">
        <v>1252</v>
      </c>
      <c r="P506" s="28" t="s">
        <v>7119</v>
      </c>
      <c r="Q506" s="104">
        <v>150</v>
      </c>
      <c r="R506" s="104">
        <v>150</v>
      </c>
      <c r="S506" s="29"/>
      <c r="T506" s="29"/>
      <c r="U506" s="29">
        <v>900</v>
      </c>
      <c r="V506" s="29">
        <v>0</v>
      </c>
      <c r="W506" s="29">
        <v>150</v>
      </c>
      <c r="X506" s="29">
        <v>150</v>
      </c>
      <c r="Y506" s="104">
        <v>150</v>
      </c>
      <c r="Z506" s="104">
        <v>900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150</v>
      </c>
      <c r="AH506" s="29"/>
      <c r="AI506" s="29">
        <v>150</v>
      </c>
      <c r="AJ506" s="218">
        <v>0</v>
      </c>
      <c r="AK506" s="218">
        <v>0</v>
      </c>
      <c r="AL506" s="218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  <c r="AR506" s="29">
        <v>0</v>
      </c>
      <c r="AS506" s="30">
        <v>0</v>
      </c>
      <c r="AT506" s="33">
        <v>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173"/>
    </row>
    <row r="507" spans="1:52" ht="12.75" customHeight="1">
      <c r="A507" s="217">
        <v>506</v>
      </c>
      <c r="B507" s="234">
        <v>42474</v>
      </c>
      <c r="C507" s="234">
        <v>42474</v>
      </c>
      <c r="D507" s="32" t="s">
        <v>1312</v>
      </c>
      <c r="E507" s="28" t="s">
        <v>1250</v>
      </c>
      <c r="F507" s="98" t="s">
        <v>7265</v>
      </c>
      <c r="G507" s="98" t="s">
        <v>7127</v>
      </c>
      <c r="H507" s="245" t="str">
        <f>IF(G507&lt;&gt;"",LOOKUP(G507,Governorate,Data!$E$2:$E$19),"")</f>
        <v>IQ-G13</v>
      </c>
      <c r="I507" s="98" t="s">
        <v>7372</v>
      </c>
      <c r="J507" s="38" t="str">
        <f ca="1">IF(I507&lt;&gt;"",LOOKUP(I507,District2,Data!$P$2:$P$19),"")</f>
        <v>IQ-D076</v>
      </c>
      <c r="K507" s="58"/>
      <c r="L507" s="98" t="s">
        <v>7111</v>
      </c>
      <c r="M507" s="28" t="s">
        <v>7112</v>
      </c>
      <c r="N507" s="98" t="s">
        <v>1255</v>
      </c>
      <c r="O507" s="28" t="s">
        <v>1252</v>
      </c>
      <c r="P507" s="28" t="s">
        <v>7119</v>
      </c>
      <c r="Q507" s="104">
        <v>6</v>
      </c>
      <c r="R507" s="104">
        <v>6</v>
      </c>
      <c r="S507" s="29"/>
      <c r="T507" s="29"/>
      <c r="U507" s="29">
        <v>36</v>
      </c>
      <c r="V507" s="29">
        <v>0</v>
      </c>
      <c r="W507" s="29">
        <v>6</v>
      </c>
      <c r="X507" s="29">
        <v>6</v>
      </c>
      <c r="Y507" s="104">
        <v>6</v>
      </c>
      <c r="Z507" s="104">
        <v>36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6</v>
      </c>
      <c r="AH507" s="29"/>
      <c r="AI507" s="29">
        <v>6</v>
      </c>
      <c r="AJ507" s="218">
        <v>0</v>
      </c>
      <c r="AK507" s="218">
        <v>0</v>
      </c>
      <c r="AL507" s="218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  <c r="AR507" s="29">
        <v>6</v>
      </c>
      <c r="AS507" s="30">
        <v>0</v>
      </c>
      <c r="AT507" s="33">
        <v>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173"/>
    </row>
    <row r="508" spans="1:52" ht="12.75" customHeight="1">
      <c r="A508" s="217">
        <v>507</v>
      </c>
      <c r="B508" s="234">
        <v>42476</v>
      </c>
      <c r="C508" s="234">
        <v>42476</v>
      </c>
      <c r="D508" s="32" t="s">
        <v>1312</v>
      </c>
      <c r="E508" s="28" t="s">
        <v>1250</v>
      </c>
      <c r="F508" s="98" t="s">
        <v>1265</v>
      </c>
      <c r="G508" s="98" t="s">
        <v>7133</v>
      </c>
      <c r="H508" s="245" t="str">
        <f>IF(G508&lt;&gt;"",LOOKUP(G508,Governorate,Data!$E$2:$E$19),"")</f>
        <v>IQ-G11</v>
      </c>
      <c r="I508" s="98" t="s">
        <v>7376</v>
      </c>
      <c r="J508" s="38" t="str">
        <f ca="1">IF(I508&lt;&gt;"",LOOKUP(I508,District2,Data!$P$2:$P$19),"")</f>
        <v>IQ-D064</v>
      </c>
      <c r="K508" s="58"/>
      <c r="L508" s="98" t="s">
        <v>7110</v>
      </c>
      <c r="M508" s="28" t="s">
        <v>7112</v>
      </c>
      <c r="N508" s="98" t="s">
        <v>1255</v>
      </c>
      <c r="O508" s="28" t="s">
        <v>1252</v>
      </c>
      <c r="P508" s="28" t="s">
        <v>7119</v>
      </c>
      <c r="Q508" s="104">
        <v>592</v>
      </c>
      <c r="R508" s="104">
        <v>592</v>
      </c>
      <c r="S508" s="29"/>
      <c r="T508" s="29"/>
      <c r="U508" s="29">
        <v>2307</v>
      </c>
      <c r="V508" s="29">
        <v>0</v>
      </c>
      <c r="W508" s="29">
        <v>0</v>
      </c>
      <c r="X508" s="29">
        <v>0</v>
      </c>
      <c r="Y508" s="104">
        <v>101</v>
      </c>
      <c r="Z508" s="104">
        <v>2307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592</v>
      </c>
      <c r="AH508" s="29"/>
      <c r="AI508" s="29">
        <v>351</v>
      </c>
      <c r="AJ508" s="218">
        <v>0</v>
      </c>
      <c r="AK508" s="218">
        <v>0</v>
      </c>
      <c r="AL508" s="218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  <c r="AR508" s="29">
        <v>0</v>
      </c>
      <c r="AS508" s="30">
        <v>0</v>
      </c>
      <c r="AT508" s="33">
        <v>0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173"/>
    </row>
    <row r="509" spans="1:52" ht="12.75" customHeight="1">
      <c r="A509" s="217">
        <v>508</v>
      </c>
      <c r="B509" s="234">
        <v>42477</v>
      </c>
      <c r="C509" s="234">
        <v>42477</v>
      </c>
      <c r="D509" s="32" t="s">
        <v>1312</v>
      </c>
      <c r="E509" s="28" t="s">
        <v>1250</v>
      </c>
      <c r="F509" s="98" t="s">
        <v>7265</v>
      </c>
      <c r="G509" s="98" t="s">
        <v>7127</v>
      </c>
      <c r="H509" s="245" t="str">
        <f>IF(G509&lt;&gt;"",LOOKUP(G509,Governorate,Data!$E$2:$E$19),"")</f>
        <v>IQ-G13</v>
      </c>
      <c r="I509" s="98" t="s">
        <v>7372</v>
      </c>
      <c r="J509" s="38" t="str">
        <f ca="1">IF(I509&lt;&gt;"",LOOKUP(I509,District2,Data!$P$2:$P$19),"")</f>
        <v>IQ-D076</v>
      </c>
      <c r="K509" s="58"/>
      <c r="L509" s="98" t="s">
        <v>7111</v>
      </c>
      <c r="M509" s="28" t="s">
        <v>7112</v>
      </c>
      <c r="N509" s="98" t="s">
        <v>1255</v>
      </c>
      <c r="O509" s="28" t="s">
        <v>1252</v>
      </c>
      <c r="P509" s="28" t="s">
        <v>7119</v>
      </c>
      <c r="Q509" s="104">
        <v>9</v>
      </c>
      <c r="R509" s="104">
        <v>9</v>
      </c>
      <c r="S509" s="29"/>
      <c r="T509" s="29"/>
      <c r="U509" s="29">
        <v>54</v>
      </c>
      <c r="V509" s="29">
        <v>0</v>
      </c>
      <c r="W509" s="29">
        <v>9</v>
      </c>
      <c r="X509" s="29">
        <v>9</v>
      </c>
      <c r="Y509" s="104">
        <v>9</v>
      </c>
      <c r="Z509" s="104">
        <v>54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9</v>
      </c>
      <c r="AH509" s="29"/>
      <c r="AI509" s="29">
        <v>9</v>
      </c>
      <c r="AJ509" s="218">
        <v>0</v>
      </c>
      <c r="AK509" s="218">
        <v>0</v>
      </c>
      <c r="AL509" s="218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  <c r="AR509" s="29">
        <v>9</v>
      </c>
      <c r="AS509" s="30">
        <v>0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173"/>
    </row>
    <row r="510" spans="1:52" ht="12.75" customHeight="1">
      <c r="A510" s="217">
        <v>509</v>
      </c>
      <c r="B510" s="234">
        <v>42477</v>
      </c>
      <c r="C510" s="234">
        <v>42477</v>
      </c>
      <c r="D510" s="32" t="s">
        <v>1282</v>
      </c>
      <c r="E510" s="28" t="s">
        <v>1250</v>
      </c>
      <c r="F510" s="28" t="s">
        <v>1282</v>
      </c>
      <c r="G510" s="28" t="s">
        <v>7133</v>
      </c>
      <c r="H510" s="245" t="str">
        <f>IF(G510&lt;&gt;"",LOOKUP(G510,Governorate,Data!$E$2:$E$19),"")</f>
        <v>IQ-G11</v>
      </c>
      <c r="I510" s="28" t="s">
        <v>7379</v>
      </c>
      <c r="J510" s="38" t="str">
        <f ca="1">IF(I510&lt;&gt;"",LOOKUP(I510,District2,Data!$P$2:$P$19),"")</f>
        <v>IQ-D064</v>
      </c>
      <c r="K510" s="58"/>
      <c r="L510" s="28" t="s">
        <v>7110</v>
      </c>
      <c r="M510" s="28" t="s">
        <v>7112</v>
      </c>
      <c r="N510" s="28" t="s">
        <v>7071</v>
      </c>
      <c r="O510" s="28" t="s">
        <v>1252</v>
      </c>
      <c r="P510" s="28" t="s">
        <v>7119</v>
      </c>
      <c r="Q510" s="106">
        <v>52</v>
      </c>
      <c r="R510" s="106">
        <v>52</v>
      </c>
      <c r="S510" s="29"/>
      <c r="T510" s="29"/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312</v>
      </c>
      <c r="AF510" s="29">
        <v>0</v>
      </c>
      <c r="AG510" s="29">
        <v>0</v>
      </c>
      <c r="AH510" s="29">
        <v>0</v>
      </c>
      <c r="AI510" s="29">
        <v>0</v>
      </c>
      <c r="AJ510" s="218">
        <v>0</v>
      </c>
      <c r="AK510" s="218">
        <v>0</v>
      </c>
      <c r="AL510" s="218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52</v>
      </c>
      <c r="AR510" s="29">
        <v>0</v>
      </c>
      <c r="AS510" s="30">
        <v>52</v>
      </c>
      <c r="AT510" s="33">
        <v>0</v>
      </c>
      <c r="AU510" s="33">
        <v>52</v>
      </c>
      <c r="AV510" s="29">
        <v>0</v>
      </c>
      <c r="AW510" s="29">
        <v>0</v>
      </c>
      <c r="AX510" s="29">
        <v>0</v>
      </c>
      <c r="AY510" s="29">
        <v>0</v>
      </c>
      <c r="AZ510" s="173"/>
    </row>
    <row r="511" spans="1:52" ht="12.75" customHeight="1">
      <c r="A511" s="217">
        <v>510</v>
      </c>
      <c r="B511" s="234">
        <v>42478</v>
      </c>
      <c r="C511" s="234">
        <v>42478</v>
      </c>
      <c r="D511" s="32" t="s">
        <v>1312</v>
      </c>
      <c r="E511" s="28" t="s">
        <v>1250</v>
      </c>
      <c r="F511" s="98" t="s">
        <v>7265</v>
      </c>
      <c r="G511" s="98" t="s">
        <v>7127</v>
      </c>
      <c r="H511" s="245" t="str">
        <f>IF(G511&lt;&gt;"",LOOKUP(G511,Governorate,Data!$E$2:$E$19),"")</f>
        <v>IQ-G13</v>
      </c>
      <c r="I511" s="98" t="s">
        <v>7377</v>
      </c>
      <c r="J511" s="38" t="str">
        <f ca="1">IF(I511&lt;&gt;"",LOOKUP(I511,District2,Data!$P$2:$P$19),"")</f>
        <v>IQ-D076</v>
      </c>
      <c r="K511" s="58"/>
      <c r="L511" s="98" t="s">
        <v>7111</v>
      </c>
      <c r="M511" s="28" t="s">
        <v>7112</v>
      </c>
      <c r="N511" s="98" t="s">
        <v>1255</v>
      </c>
      <c r="O511" s="28" t="s">
        <v>1252</v>
      </c>
      <c r="P511" s="28" t="s">
        <v>7119</v>
      </c>
      <c r="Q511" s="104">
        <v>70</v>
      </c>
      <c r="R511" s="104">
        <v>70</v>
      </c>
      <c r="S511" s="29"/>
      <c r="T511" s="29"/>
      <c r="U511" s="29">
        <v>420</v>
      </c>
      <c r="V511" s="29">
        <v>0</v>
      </c>
      <c r="W511" s="29">
        <v>70</v>
      </c>
      <c r="X511" s="29">
        <v>70</v>
      </c>
      <c r="Y511" s="104">
        <v>70</v>
      </c>
      <c r="Z511" s="104">
        <v>420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70</v>
      </c>
      <c r="AH511" s="29"/>
      <c r="AI511" s="29">
        <v>70</v>
      </c>
      <c r="AJ511" s="218">
        <v>0</v>
      </c>
      <c r="AK511" s="218">
        <v>0</v>
      </c>
      <c r="AL511" s="218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  <c r="AR511" s="29">
        <v>70</v>
      </c>
      <c r="AS511" s="30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173"/>
    </row>
    <row r="512" spans="1:52" ht="12.75" customHeight="1">
      <c r="A512" s="217">
        <v>511</v>
      </c>
      <c r="B512" s="27">
        <v>42478</v>
      </c>
      <c r="C512" s="27">
        <v>42478</v>
      </c>
      <c r="D512" s="32" t="s">
        <v>1259</v>
      </c>
      <c r="E512" s="28" t="s">
        <v>1249</v>
      </c>
      <c r="F512" s="28" t="s">
        <v>1259</v>
      </c>
      <c r="G512" s="28" t="s">
        <v>7132</v>
      </c>
      <c r="H512" s="245" t="str">
        <f>IF(G512&lt;&gt;"",LOOKUP(G512,Governorate,Data!$E$2:$E$19),"")</f>
        <v>IQ-G15</v>
      </c>
      <c r="I512" s="98" t="s">
        <v>7321</v>
      </c>
      <c r="J512" s="38" t="str">
        <f ca="1">IF(I512&lt;&gt;"",LOOKUP(I512,District2,Data!$P$2:$P$19),"")</f>
        <v>IQ-D088</v>
      </c>
      <c r="K512" s="58" t="s">
        <v>2783</v>
      </c>
      <c r="L512" s="28" t="s">
        <v>7111</v>
      </c>
      <c r="M512" s="157" t="s">
        <v>7361</v>
      </c>
      <c r="N512" s="28" t="s">
        <v>1255</v>
      </c>
      <c r="O512" s="28" t="s">
        <v>1252</v>
      </c>
      <c r="P512" s="28" t="s">
        <v>7119</v>
      </c>
      <c r="Q512" s="35">
        <v>50</v>
      </c>
      <c r="R512" s="35"/>
      <c r="S512" s="29"/>
      <c r="T512" s="29"/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  <c r="AR512" s="29">
        <v>0</v>
      </c>
      <c r="AS512" s="30">
        <v>0</v>
      </c>
      <c r="AT512" s="30">
        <v>0</v>
      </c>
      <c r="AU512" s="30">
        <v>0</v>
      </c>
      <c r="AV512" s="30">
        <v>0</v>
      </c>
      <c r="AW512" s="30">
        <v>0</v>
      </c>
      <c r="AX512" s="30">
        <v>0</v>
      </c>
      <c r="AY512" s="30">
        <v>0</v>
      </c>
      <c r="AZ512" s="171"/>
    </row>
    <row r="513" spans="1:52" ht="12.75" customHeight="1">
      <c r="A513" s="217">
        <v>512</v>
      </c>
      <c r="B513" s="234">
        <v>42479</v>
      </c>
      <c r="C513" s="234">
        <v>42479</v>
      </c>
      <c r="D513" s="32" t="s">
        <v>1312</v>
      </c>
      <c r="E513" s="28" t="s">
        <v>1250</v>
      </c>
      <c r="F513" s="98" t="s">
        <v>7265</v>
      </c>
      <c r="G513" s="98" t="s">
        <v>7127</v>
      </c>
      <c r="H513" s="245" t="str">
        <f>IF(G513&lt;&gt;"",LOOKUP(G513,Governorate,Data!$E$2:$E$19),"")</f>
        <v>IQ-G13</v>
      </c>
      <c r="I513" s="98" t="s">
        <v>7377</v>
      </c>
      <c r="J513" s="38" t="str">
        <f ca="1">IF(I513&lt;&gt;"",LOOKUP(I513,District2,Data!$P$2:$P$19),"")</f>
        <v>IQ-D076</v>
      </c>
      <c r="K513" s="58"/>
      <c r="L513" s="98" t="s">
        <v>7111</v>
      </c>
      <c r="M513" s="28" t="s">
        <v>7112</v>
      </c>
      <c r="N513" s="98" t="s">
        <v>1255</v>
      </c>
      <c r="O513" s="28" t="s">
        <v>1252</v>
      </c>
      <c r="P513" s="28" t="s">
        <v>7119</v>
      </c>
      <c r="Q513" s="104">
        <v>44</v>
      </c>
      <c r="R513" s="104">
        <v>44</v>
      </c>
      <c r="S513" s="29"/>
      <c r="T513" s="29"/>
      <c r="U513" s="29">
        <v>264</v>
      </c>
      <c r="V513" s="29">
        <v>0</v>
      </c>
      <c r="W513" s="29">
        <v>44</v>
      </c>
      <c r="X513" s="29">
        <v>44</v>
      </c>
      <c r="Y513" s="104">
        <v>44</v>
      </c>
      <c r="Z513" s="104">
        <v>264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44</v>
      </c>
      <c r="AH513" s="29"/>
      <c r="AI513" s="29">
        <v>44</v>
      </c>
      <c r="AJ513" s="218">
        <v>0</v>
      </c>
      <c r="AK513" s="218">
        <v>0</v>
      </c>
      <c r="AL513" s="218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  <c r="AR513" s="29">
        <v>44</v>
      </c>
      <c r="AS513" s="30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173"/>
    </row>
    <row r="514" spans="1:52" ht="12.75" customHeight="1">
      <c r="A514" s="217">
        <v>513</v>
      </c>
      <c r="B514" s="234">
        <v>42479</v>
      </c>
      <c r="C514" s="234">
        <v>42479</v>
      </c>
      <c r="D514" s="32" t="s">
        <v>1312</v>
      </c>
      <c r="E514" s="28" t="s">
        <v>1250</v>
      </c>
      <c r="F514" s="98" t="s">
        <v>7265</v>
      </c>
      <c r="G514" s="98" t="s">
        <v>7127</v>
      </c>
      <c r="H514" s="245" t="str">
        <f>IF(G514&lt;&gt;"",LOOKUP(G514,Governorate,Data!$E$2:$E$19),"")</f>
        <v>IQ-G13</v>
      </c>
      <c r="I514" s="98" t="s">
        <v>7372</v>
      </c>
      <c r="J514" s="38" t="str">
        <f ca="1">IF(I514&lt;&gt;"",LOOKUP(I514,District2,Data!$P$2:$P$19),"")</f>
        <v>IQ-D076</v>
      </c>
      <c r="K514" s="58"/>
      <c r="L514" s="98" t="s">
        <v>7111</v>
      </c>
      <c r="M514" s="28" t="s">
        <v>7112</v>
      </c>
      <c r="N514" s="98" t="s">
        <v>1255</v>
      </c>
      <c r="O514" s="28" t="s">
        <v>1252</v>
      </c>
      <c r="P514" s="28" t="s">
        <v>7119</v>
      </c>
      <c r="Q514" s="104">
        <v>1</v>
      </c>
      <c r="R514" s="104">
        <v>1</v>
      </c>
      <c r="S514" s="29"/>
      <c r="T514" s="29"/>
      <c r="U514" s="29">
        <v>6</v>
      </c>
      <c r="V514" s="29">
        <v>0</v>
      </c>
      <c r="W514" s="29">
        <v>1</v>
      </c>
      <c r="X514" s="29">
        <v>1</v>
      </c>
      <c r="Y514" s="104">
        <v>1</v>
      </c>
      <c r="Z514" s="104">
        <v>6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1</v>
      </c>
      <c r="AH514" s="29"/>
      <c r="AI514" s="29">
        <v>1</v>
      </c>
      <c r="AJ514" s="218">
        <v>0</v>
      </c>
      <c r="AK514" s="218">
        <v>0</v>
      </c>
      <c r="AL514" s="218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  <c r="AR514" s="29">
        <v>1</v>
      </c>
      <c r="AS514" s="30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173"/>
    </row>
    <row r="515" spans="1:52" ht="12.75" customHeight="1">
      <c r="A515" s="217">
        <v>514</v>
      </c>
      <c r="B515" s="234">
        <v>42479</v>
      </c>
      <c r="C515" s="234">
        <v>42479</v>
      </c>
      <c r="D515" s="32" t="s">
        <v>1282</v>
      </c>
      <c r="E515" s="28" t="s">
        <v>1250</v>
      </c>
      <c r="F515" s="28" t="s">
        <v>1282</v>
      </c>
      <c r="G515" s="28" t="s">
        <v>7133</v>
      </c>
      <c r="H515" s="245" t="str">
        <f>IF(G515&lt;&gt;"",LOOKUP(G515,Governorate,Data!$E$2:$E$19),"")</f>
        <v>IQ-G11</v>
      </c>
      <c r="I515" s="28" t="s">
        <v>7379</v>
      </c>
      <c r="J515" s="38" t="str">
        <f ca="1">IF(I515&lt;&gt;"",LOOKUP(I515,District2,Data!$P$2:$P$19),"")</f>
        <v>IQ-D064</v>
      </c>
      <c r="K515" s="58"/>
      <c r="L515" s="28" t="s">
        <v>7110</v>
      </c>
      <c r="M515" s="28" t="s">
        <v>7112</v>
      </c>
      <c r="N515" s="28" t="s">
        <v>7071</v>
      </c>
      <c r="O515" s="28" t="s">
        <v>1252</v>
      </c>
      <c r="P515" s="28" t="s">
        <v>7119</v>
      </c>
      <c r="Q515" s="106">
        <v>35</v>
      </c>
      <c r="R515" s="106">
        <v>35</v>
      </c>
      <c r="S515" s="29"/>
      <c r="T515" s="29"/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210</v>
      </c>
      <c r="AF515" s="29">
        <v>0</v>
      </c>
      <c r="AG515" s="29">
        <v>0</v>
      </c>
      <c r="AH515" s="29">
        <v>0</v>
      </c>
      <c r="AI515" s="29">
        <v>0</v>
      </c>
      <c r="AJ515" s="218">
        <v>0</v>
      </c>
      <c r="AK515" s="218">
        <v>0</v>
      </c>
      <c r="AL515" s="218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35</v>
      </c>
      <c r="AR515" s="29">
        <v>0</v>
      </c>
      <c r="AS515" s="30">
        <v>35</v>
      </c>
      <c r="AT515" s="33">
        <v>0</v>
      </c>
      <c r="AU515" s="33">
        <v>35</v>
      </c>
      <c r="AV515" s="29">
        <v>0</v>
      </c>
      <c r="AW515" s="29">
        <v>0</v>
      </c>
      <c r="AX515" s="29">
        <v>0</v>
      </c>
      <c r="AY515" s="29">
        <v>0</v>
      </c>
      <c r="AZ515" s="173"/>
    </row>
    <row r="516" spans="1:52" ht="12.75" customHeight="1">
      <c r="A516" s="217">
        <v>515</v>
      </c>
      <c r="B516" s="234">
        <v>42480</v>
      </c>
      <c r="C516" s="234">
        <v>42480</v>
      </c>
      <c r="D516" s="32" t="s">
        <v>1312</v>
      </c>
      <c r="E516" s="28" t="s">
        <v>1250</v>
      </c>
      <c r="F516" s="98" t="s">
        <v>7265</v>
      </c>
      <c r="G516" s="98" t="s">
        <v>7127</v>
      </c>
      <c r="H516" s="245" t="str">
        <f>IF(G516&lt;&gt;"",LOOKUP(G516,Governorate,Data!$E$2:$E$19),"")</f>
        <v>IQ-G13</v>
      </c>
      <c r="I516" s="98" t="s">
        <v>7372</v>
      </c>
      <c r="J516" s="38" t="str">
        <f ca="1">IF(I516&lt;&gt;"",LOOKUP(I516,District2,Data!$P$2:$P$19),"")</f>
        <v>IQ-D076</v>
      </c>
      <c r="K516" s="58"/>
      <c r="L516" s="98" t="s">
        <v>7111</v>
      </c>
      <c r="M516" s="28" t="s">
        <v>7112</v>
      </c>
      <c r="N516" s="98" t="s">
        <v>1255</v>
      </c>
      <c r="O516" s="28" t="s">
        <v>1252</v>
      </c>
      <c r="P516" s="28" t="s">
        <v>7119</v>
      </c>
      <c r="Q516" s="104">
        <v>8</v>
      </c>
      <c r="R516" s="104">
        <v>8</v>
      </c>
      <c r="S516" s="29"/>
      <c r="T516" s="29"/>
      <c r="U516" s="29">
        <v>48</v>
      </c>
      <c r="V516" s="29">
        <v>0</v>
      </c>
      <c r="W516" s="29">
        <v>8</v>
      </c>
      <c r="X516" s="29">
        <v>8</v>
      </c>
      <c r="Y516" s="104">
        <v>8</v>
      </c>
      <c r="Z516" s="104">
        <v>48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8</v>
      </c>
      <c r="AH516" s="29"/>
      <c r="AI516" s="29">
        <v>8</v>
      </c>
      <c r="AJ516" s="218">
        <v>0</v>
      </c>
      <c r="AK516" s="218">
        <v>0</v>
      </c>
      <c r="AL516" s="218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  <c r="AR516" s="29">
        <v>8</v>
      </c>
      <c r="AS516" s="30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173"/>
    </row>
    <row r="517" spans="1:52" ht="12.75" customHeight="1">
      <c r="A517" s="217">
        <v>516</v>
      </c>
      <c r="B517" s="234">
        <v>42483</v>
      </c>
      <c r="C517" s="234">
        <v>42483</v>
      </c>
      <c r="D517" s="32" t="s">
        <v>1312</v>
      </c>
      <c r="E517" s="28" t="s">
        <v>1250</v>
      </c>
      <c r="F517" s="98" t="s">
        <v>7265</v>
      </c>
      <c r="G517" s="98" t="s">
        <v>7127</v>
      </c>
      <c r="H517" s="245" t="str">
        <f>IF(G517&lt;&gt;"",LOOKUP(G517,Governorate,Data!$E$2:$E$19),"")</f>
        <v>IQ-G13</v>
      </c>
      <c r="I517" s="98" t="s">
        <v>7372</v>
      </c>
      <c r="J517" s="38" t="str">
        <f ca="1">IF(I517&lt;&gt;"",LOOKUP(I517,District2,Data!$P$2:$P$19),"")</f>
        <v>IQ-D076</v>
      </c>
      <c r="K517" s="58"/>
      <c r="L517" s="98" t="s">
        <v>7111</v>
      </c>
      <c r="M517" s="28" t="s">
        <v>7112</v>
      </c>
      <c r="N517" s="98" t="s">
        <v>1255</v>
      </c>
      <c r="O517" s="28" t="s">
        <v>1252</v>
      </c>
      <c r="P517" s="28" t="s">
        <v>7119</v>
      </c>
      <c r="Q517" s="104">
        <v>7</v>
      </c>
      <c r="R517" s="104">
        <v>7</v>
      </c>
      <c r="S517" s="29"/>
      <c r="T517" s="29"/>
      <c r="U517" s="29">
        <v>42</v>
      </c>
      <c r="V517" s="29">
        <v>0</v>
      </c>
      <c r="W517" s="29">
        <v>7</v>
      </c>
      <c r="X517" s="29">
        <v>7</v>
      </c>
      <c r="Y517" s="104">
        <v>7</v>
      </c>
      <c r="Z517" s="104">
        <v>42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7</v>
      </c>
      <c r="AH517" s="29"/>
      <c r="AI517" s="29">
        <v>7</v>
      </c>
      <c r="AJ517" s="218">
        <v>0</v>
      </c>
      <c r="AK517" s="218">
        <v>0</v>
      </c>
      <c r="AL517" s="218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  <c r="AR517" s="29">
        <v>7</v>
      </c>
      <c r="AS517" s="30">
        <v>0</v>
      </c>
      <c r="AT517" s="33">
        <v>0</v>
      </c>
      <c r="AU517" s="33">
        <v>0</v>
      </c>
      <c r="AV517" s="33">
        <v>0</v>
      </c>
      <c r="AW517" s="33">
        <v>0</v>
      </c>
      <c r="AX517" s="33">
        <v>0</v>
      </c>
      <c r="AY517" s="33">
        <v>0</v>
      </c>
      <c r="AZ517" s="173"/>
    </row>
    <row r="518" spans="1:52" ht="12.75" customHeight="1">
      <c r="A518" s="217">
        <v>517</v>
      </c>
      <c r="B518" s="234">
        <v>42483</v>
      </c>
      <c r="C518" s="234">
        <v>42483</v>
      </c>
      <c r="D518" s="32" t="s">
        <v>1282</v>
      </c>
      <c r="E518" s="28" t="s">
        <v>1250</v>
      </c>
      <c r="F518" s="28" t="s">
        <v>1282</v>
      </c>
      <c r="G518" s="28" t="s">
        <v>7133</v>
      </c>
      <c r="H518" s="245" t="str">
        <f>IF(G518&lt;&gt;"",LOOKUP(G518,Governorate,Data!$E$2:$E$19),"")</f>
        <v>IQ-G11</v>
      </c>
      <c r="I518" s="28" t="s">
        <v>7379</v>
      </c>
      <c r="J518" s="38" t="str">
        <f ca="1">IF(I518&lt;&gt;"",LOOKUP(I518,District2,Data!$P$2:$P$19),"")</f>
        <v>IQ-D064</v>
      </c>
      <c r="K518" s="58"/>
      <c r="L518" s="28" t="s">
        <v>7110</v>
      </c>
      <c r="M518" s="28" t="s">
        <v>7112</v>
      </c>
      <c r="N518" s="28" t="s">
        <v>7071</v>
      </c>
      <c r="O518" s="28" t="s">
        <v>1252</v>
      </c>
      <c r="P518" s="28" t="s">
        <v>7119</v>
      </c>
      <c r="Q518" s="106">
        <v>28</v>
      </c>
      <c r="R518" s="106">
        <v>28</v>
      </c>
      <c r="S518" s="29"/>
      <c r="T518" s="29"/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168</v>
      </c>
      <c r="AF518" s="29">
        <v>0</v>
      </c>
      <c r="AG518" s="29">
        <v>0</v>
      </c>
      <c r="AH518" s="29">
        <v>0</v>
      </c>
      <c r="AI518" s="29">
        <v>0</v>
      </c>
      <c r="AJ518" s="218">
        <v>0</v>
      </c>
      <c r="AK518" s="218">
        <v>0</v>
      </c>
      <c r="AL518" s="218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28</v>
      </c>
      <c r="AR518" s="29">
        <v>0</v>
      </c>
      <c r="AS518" s="30">
        <v>28</v>
      </c>
      <c r="AT518" s="33">
        <v>0</v>
      </c>
      <c r="AU518" s="33">
        <v>28</v>
      </c>
      <c r="AV518" s="29">
        <v>0</v>
      </c>
      <c r="AW518" s="29">
        <v>0</v>
      </c>
      <c r="AX518" s="29">
        <v>0</v>
      </c>
      <c r="AY518" s="29">
        <v>0</v>
      </c>
      <c r="AZ518" s="173"/>
    </row>
    <row r="519" spans="1:52" ht="12.75" customHeight="1">
      <c r="A519" s="217">
        <v>518</v>
      </c>
      <c r="B519" s="234">
        <v>42484</v>
      </c>
      <c r="C519" s="234">
        <v>42484</v>
      </c>
      <c r="D519" s="32" t="s">
        <v>1312</v>
      </c>
      <c r="E519" s="28" t="s">
        <v>1250</v>
      </c>
      <c r="F519" s="97" t="s">
        <v>7371</v>
      </c>
      <c r="G519" s="98" t="s">
        <v>7243</v>
      </c>
      <c r="H519" s="245" t="str">
        <f>IF(G519&lt;&gt;"",LOOKUP(G519,Governorate,Data!$E$2:$E$19),"")</f>
        <v>IQ-G14</v>
      </c>
      <c r="I519" s="98" t="s">
        <v>7378</v>
      </c>
      <c r="J519" s="38" t="str">
        <f ca="1">IF(I519&lt;&gt;"",LOOKUP(I519,District2,Data!$P$2:$P$19),"")</f>
        <v>IQ-D012</v>
      </c>
      <c r="K519" s="58"/>
      <c r="L519" s="98" t="s">
        <v>7110</v>
      </c>
      <c r="M519" s="28" t="s">
        <v>7112</v>
      </c>
      <c r="N519" s="98" t="s">
        <v>1255</v>
      </c>
      <c r="O519" s="28" t="s">
        <v>1252</v>
      </c>
      <c r="P519" s="28" t="s">
        <v>7119</v>
      </c>
      <c r="Q519" s="104">
        <v>50</v>
      </c>
      <c r="R519" s="104">
        <v>50</v>
      </c>
      <c r="S519" s="29"/>
      <c r="T519" s="29"/>
      <c r="U519" s="29">
        <v>300</v>
      </c>
      <c r="V519" s="29">
        <v>0</v>
      </c>
      <c r="W519" s="29">
        <v>50</v>
      </c>
      <c r="X519" s="29">
        <v>50</v>
      </c>
      <c r="Y519" s="104">
        <v>50</v>
      </c>
      <c r="Z519" s="104">
        <v>300</v>
      </c>
      <c r="AA519" s="29">
        <v>0</v>
      </c>
      <c r="AB519" s="29">
        <v>0</v>
      </c>
      <c r="AC519" s="29">
        <v>0</v>
      </c>
      <c r="AD519" s="29">
        <v>0</v>
      </c>
      <c r="AE519" s="29">
        <v>0</v>
      </c>
      <c r="AF519" s="29">
        <v>0</v>
      </c>
      <c r="AG519" s="29">
        <v>50</v>
      </c>
      <c r="AH519" s="29"/>
      <c r="AI519" s="29">
        <v>50</v>
      </c>
      <c r="AJ519" s="218">
        <v>0</v>
      </c>
      <c r="AK519" s="218">
        <v>0</v>
      </c>
      <c r="AL519" s="218">
        <v>0</v>
      </c>
      <c r="AM519" s="29">
        <v>0</v>
      </c>
      <c r="AN519" s="29">
        <v>0</v>
      </c>
      <c r="AO519" s="29">
        <v>0</v>
      </c>
      <c r="AP519" s="29">
        <v>0</v>
      </c>
      <c r="AQ519" s="29">
        <v>0</v>
      </c>
      <c r="AR519" s="29">
        <v>50</v>
      </c>
      <c r="AS519" s="30">
        <v>0</v>
      </c>
      <c r="AT519" s="33">
        <v>0</v>
      </c>
      <c r="AU519" s="33">
        <v>0</v>
      </c>
      <c r="AV519" s="33">
        <v>0</v>
      </c>
      <c r="AW519" s="33">
        <v>0</v>
      </c>
      <c r="AX519" s="33">
        <v>0</v>
      </c>
      <c r="AY519" s="33">
        <v>0</v>
      </c>
      <c r="AZ519" s="173"/>
    </row>
    <row r="520" spans="1:52" ht="12.75" customHeight="1">
      <c r="A520" s="217">
        <v>519</v>
      </c>
      <c r="B520" s="234">
        <v>42485</v>
      </c>
      <c r="C520" s="234">
        <v>42485</v>
      </c>
      <c r="D520" s="32" t="s">
        <v>1312</v>
      </c>
      <c r="E520" s="28" t="s">
        <v>1250</v>
      </c>
      <c r="F520" s="98" t="s">
        <v>7265</v>
      </c>
      <c r="G520" s="98" t="s">
        <v>7127</v>
      </c>
      <c r="H520" s="245" t="str">
        <f>IF(G520&lt;&gt;"",LOOKUP(G520,Governorate,Data!$E$2:$E$19),"")</f>
        <v>IQ-G13</v>
      </c>
      <c r="I520" s="98" t="s">
        <v>7372</v>
      </c>
      <c r="J520" s="38" t="str">
        <f ca="1">IF(I520&lt;&gt;"",LOOKUP(I520,District2,Data!$P$2:$P$19),"")</f>
        <v>IQ-D076</v>
      </c>
      <c r="K520" s="58"/>
      <c r="L520" s="98" t="s">
        <v>7111</v>
      </c>
      <c r="M520" s="28" t="s">
        <v>7112</v>
      </c>
      <c r="N520" s="98" t="s">
        <v>1255</v>
      </c>
      <c r="O520" s="28" t="s">
        <v>1252</v>
      </c>
      <c r="P520" s="28" t="s">
        <v>7119</v>
      </c>
      <c r="Q520" s="104">
        <v>19</v>
      </c>
      <c r="R520" s="104">
        <v>19</v>
      </c>
      <c r="S520" s="29"/>
      <c r="T520" s="29"/>
      <c r="U520" s="29">
        <v>114</v>
      </c>
      <c r="V520" s="29">
        <v>0</v>
      </c>
      <c r="W520" s="29">
        <v>19</v>
      </c>
      <c r="X520" s="29">
        <v>19</v>
      </c>
      <c r="Y520" s="104">
        <v>19</v>
      </c>
      <c r="Z520" s="104">
        <v>114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19</v>
      </c>
      <c r="AH520" s="29"/>
      <c r="AI520" s="29">
        <v>19</v>
      </c>
      <c r="AJ520" s="218">
        <v>0</v>
      </c>
      <c r="AK520" s="218">
        <v>0</v>
      </c>
      <c r="AL520" s="218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  <c r="AR520" s="29">
        <v>19</v>
      </c>
      <c r="AS520" s="30">
        <v>0</v>
      </c>
      <c r="AT520" s="33">
        <v>0</v>
      </c>
      <c r="AU520" s="33">
        <v>0</v>
      </c>
      <c r="AV520" s="33">
        <v>0</v>
      </c>
      <c r="AW520" s="33">
        <v>0</v>
      </c>
      <c r="AX520" s="33">
        <v>0</v>
      </c>
      <c r="AY520" s="33">
        <v>0</v>
      </c>
      <c r="AZ520" s="173"/>
    </row>
    <row r="521" spans="1:52" ht="12.75" customHeight="1">
      <c r="A521" s="217">
        <v>520</v>
      </c>
      <c r="B521" s="234">
        <v>42485</v>
      </c>
      <c r="C521" s="234">
        <v>42485</v>
      </c>
      <c r="D521" s="32" t="s">
        <v>1312</v>
      </c>
      <c r="E521" s="28" t="s">
        <v>1250</v>
      </c>
      <c r="F521" s="98" t="s">
        <v>7265</v>
      </c>
      <c r="G521" s="98" t="s">
        <v>7127</v>
      </c>
      <c r="H521" s="245" t="str">
        <f>IF(G521&lt;&gt;"",LOOKUP(G521,Governorate,Data!$E$2:$E$19),"")</f>
        <v>IQ-G13</v>
      </c>
      <c r="I521" s="98" t="s">
        <v>7377</v>
      </c>
      <c r="J521" s="38" t="str">
        <f ca="1">IF(I521&lt;&gt;"",LOOKUP(I521,District2,Data!$P$2:$P$19),"")</f>
        <v>IQ-D076</v>
      </c>
      <c r="K521" s="58"/>
      <c r="L521" s="98" t="s">
        <v>7111</v>
      </c>
      <c r="M521" s="28" t="s">
        <v>7112</v>
      </c>
      <c r="N521" s="98" t="s">
        <v>1255</v>
      </c>
      <c r="O521" s="28" t="s">
        <v>1252</v>
      </c>
      <c r="P521" s="28" t="s">
        <v>7119</v>
      </c>
      <c r="Q521" s="104">
        <v>1</v>
      </c>
      <c r="R521" s="104">
        <v>1</v>
      </c>
      <c r="S521" s="29"/>
      <c r="T521" s="29"/>
      <c r="U521" s="29">
        <v>6</v>
      </c>
      <c r="V521" s="29">
        <v>0</v>
      </c>
      <c r="W521" s="29">
        <v>1</v>
      </c>
      <c r="X521" s="29">
        <v>1</v>
      </c>
      <c r="Y521" s="104">
        <v>1</v>
      </c>
      <c r="Z521" s="104">
        <v>6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1</v>
      </c>
      <c r="AH521" s="29"/>
      <c r="AI521" s="29">
        <v>1</v>
      </c>
      <c r="AJ521" s="218">
        <v>0</v>
      </c>
      <c r="AK521" s="218">
        <v>0</v>
      </c>
      <c r="AL521" s="218">
        <v>0</v>
      </c>
      <c r="AM521" s="29">
        <v>0</v>
      </c>
      <c r="AN521" s="29">
        <v>0</v>
      </c>
      <c r="AO521" s="29">
        <v>0</v>
      </c>
      <c r="AP521" s="29">
        <v>0</v>
      </c>
      <c r="AQ521" s="29">
        <v>0</v>
      </c>
      <c r="AR521" s="29">
        <v>1</v>
      </c>
      <c r="AS521" s="30">
        <v>0</v>
      </c>
      <c r="AT521" s="33">
        <v>0</v>
      </c>
      <c r="AU521" s="33">
        <v>0</v>
      </c>
      <c r="AV521" s="33">
        <v>0</v>
      </c>
      <c r="AW521" s="33">
        <v>0</v>
      </c>
      <c r="AX521" s="33">
        <v>0</v>
      </c>
      <c r="AY521" s="33">
        <v>0</v>
      </c>
      <c r="AZ521" s="173"/>
    </row>
    <row r="522" spans="1:52" ht="12.75" customHeight="1">
      <c r="A522" s="217">
        <v>521</v>
      </c>
      <c r="B522" s="234">
        <v>42485</v>
      </c>
      <c r="C522" s="234">
        <v>42485</v>
      </c>
      <c r="D522" s="32" t="s">
        <v>1312</v>
      </c>
      <c r="E522" s="28" t="s">
        <v>1250</v>
      </c>
      <c r="F522" s="98" t="s">
        <v>7265</v>
      </c>
      <c r="G522" s="98" t="s">
        <v>7127</v>
      </c>
      <c r="H522" s="245" t="str">
        <f>IF(G522&lt;&gt;"",LOOKUP(G522,Governorate,Data!$E$2:$E$19),"")</f>
        <v>IQ-G13</v>
      </c>
      <c r="I522" s="98" t="s">
        <v>7377</v>
      </c>
      <c r="J522" s="38" t="str">
        <f ca="1">IF(I522&lt;&gt;"",LOOKUP(I522,District2,Data!$P$2:$P$19),"")</f>
        <v>IQ-D076</v>
      </c>
      <c r="K522" s="58"/>
      <c r="L522" s="98" t="s">
        <v>7110</v>
      </c>
      <c r="M522" s="28" t="s">
        <v>7112</v>
      </c>
      <c r="N522" s="98" t="s">
        <v>1255</v>
      </c>
      <c r="O522" s="28" t="s">
        <v>1252</v>
      </c>
      <c r="P522" s="28" t="s">
        <v>7119</v>
      </c>
      <c r="Q522" s="104">
        <v>137</v>
      </c>
      <c r="R522" s="104">
        <v>137</v>
      </c>
      <c r="S522" s="29"/>
      <c r="T522" s="29"/>
      <c r="U522" s="29">
        <v>822</v>
      </c>
      <c r="V522" s="29">
        <v>0</v>
      </c>
      <c r="W522" s="29">
        <v>137</v>
      </c>
      <c r="X522" s="29">
        <v>137</v>
      </c>
      <c r="Y522" s="104">
        <v>137</v>
      </c>
      <c r="Z522" s="104">
        <v>822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137</v>
      </c>
      <c r="AH522" s="29"/>
      <c r="AI522" s="29">
        <v>137</v>
      </c>
      <c r="AJ522" s="218">
        <v>0</v>
      </c>
      <c r="AK522" s="218">
        <v>0</v>
      </c>
      <c r="AL522" s="218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  <c r="AR522" s="29">
        <v>137</v>
      </c>
      <c r="AS522" s="30">
        <v>0</v>
      </c>
      <c r="AT522" s="33">
        <v>0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173"/>
    </row>
    <row r="523" spans="1:52" ht="12.75" customHeight="1">
      <c r="A523" s="217">
        <v>522</v>
      </c>
      <c r="B523" s="234">
        <v>42485</v>
      </c>
      <c r="C523" s="234">
        <v>42485</v>
      </c>
      <c r="D523" s="32" t="s">
        <v>1312</v>
      </c>
      <c r="E523" s="28" t="s">
        <v>1250</v>
      </c>
      <c r="F523" s="98" t="s">
        <v>7265</v>
      </c>
      <c r="G523" s="98" t="s">
        <v>7127</v>
      </c>
      <c r="H523" s="245" t="str">
        <f>IF(G523&lt;&gt;"",LOOKUP(G523,Governorate,Data!$E$2:$E$19),"")</f>
        <v>IQ-G13</v>
      </c>
      <c r="I523" s="98" t="s">
        <v>7377</v>
      </c>
      <c r="J523" s="38" t="str">
        <f ca="1">IF(I523&lt;&gt;"",LOOKUP(I523,District2,Data!$P$2:$P$19),"")</f>
        <v>IQ-D076</v>
      </c>
      <c r="K523" s="58"/>
      <c r="L523" s="98" t="s">
        <v>7111</v>
      </c>
      <c r="M523" s="28" t="s">
        <v>7112</v>
      </c>
      <c r="N523" s="98" t="s">
        <v>1255</v>
      </c>
      <c r="O523" s="28" t="s">
        <v>1252</v>
      </c>
      <c r="P523" s="28" t="s">
        <v>7119</v>
      </c>
      <c r="Q523" s="104">
        <v>48</v>
      </c>
      <c r="R523" s="104">
        <v>48</v>
      </c>
      <c r="S523" s="29"/>
      <c r="T523" s="29"/>
      <c r="U523" s="29">
        <v>288</v>
      </c>
      <c r="V523" s="29">
        <v>0</v>
      </c>
      <c r="W523" s="29">
        <v>48</v>
      </c>
      <c r="X523" s="29">
        <v>48</v>
      </c>
      <c r="Y523" s="104">
        <v>48</v>
      </c>
      <c r="Z523" s="104">
        <v>288</v>
      </c>
      <c r="AA523" s="29">
        <v>0</v>
      </c>
      <c r="AB523" s="29">
        <v>0</v>
      </c>
      <c r="AC523" s="29">
        <v>0</v>
      </c>
      <c r="AD523" s="29">
        <v>0</v>
      </c>
      <c r="AE523" s="29">
        <v>0</v>
      </c>
      <c r="AF523" s="29">
        <v>0</v>
      </c>
      <c r="AG523" s="29">
        <v>48</v>
      </c>
      <c r="AH523" s="29"/>
      <c r="AI523" s="29">
        <v>48</v>
      </c>
      <c r="AJ523" s="218">
        <v>0</v>
      </c>
      <c r="AK523" s="218">
        <v>0</v>
      </c>
      <c r="AL523" s="218">
        <v>0</v>
      </c>
      <c r="AM523" s="29">
        <v>0</v>
      </c>
      <c r="AN523" s="29">
        <v>0</v>
      </c>
      <c r="AO523" s="29">
        <v>0</v>
      </c>
      <c r="AP523" s="29">
        <v>0</v>
      </c>
      <c r="AQ523" s="29">
        <v>0</v>
      </c>
      <c r="AR523" s="29">
        <v>48</v>
      </c>
      <c r="AS523" s="30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173"/>
    </row>
    <row r="524" spans="1:52" ht="12.75" customHeight="1">
      <c r="A524" s="217">
        <v>523</v>
      </c>
      <c r="B524" s="234">
        <v>42485</v>
      </c>
      <c r="C524" s="234">
        <v>42485</v>
      </c>
      <c r="D524" s="32" t="s">
        <v>1282</v>
      </c>
      <c r="E524" s="28" t="s">
        <v>1250</v>
      </c>
      <c r="F524" s="28" t="s">
        <v>1282</v>
      </c>
      <c r="G524" s="28" t="s">
        <v>7133</v>
      </c>
      <c r="H524" s="245" t="str">
        <f>IF(G524&lt;&gt;"",LOOKUP(G524,Governorate,Data!$E$2:$E$19),"")</f>
        <v>IQ-G11</v>
      </c>
      <c r="I524" s="28" t="s">
        <v>7379</v>
      </c>
      <c r="J524" s="38" t="str">
        <f ca="1">IF(I524&lt;&gt;"",LOOKUP(I524,District2,Data!$P$2:$P$19),"")</f>
        <v>IQ-D064</v>
      </c>
      <c r="K524" s="58"/>
      <c r="L524" s="28" t="s">
        <v>7110</v>
      </c>
      <c r="M524" s="28" t="s">
        <v>7112</v>
      </c>
      <c r="N524" s="28" t="s">
        <v>7071</v>
      </c>
      <c r="O524" s="28" t="s">
        <v>1252</v>
      </c>
      <c r="P524" s="28" t="s">
        <v>7119</v>
      </c>
      <c r="Q524" s="106">
        <v>28</v>
      </c>
      <c r="R524" s="106">
        <v>28</v>
      </c>
      <c r="S524" s="29"/>
      <c r="T524" s="29"/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168</v>
      </c>
      <c r="AF524" s="29">
        <v>0</v>
      </c>
      <c r="AG524" s="29">
        <v>0</v>
      </c>
      <c r="AH524" s="29">
        <v>0</v>
      </c>
      <c r="AI524" s="29">
        <v>0</v>
      </c>
      <c r="AJ524" s="218">
        <v>0</v>
      </c>
      <c r="AK524" s="218">
        <v>0</v>
      </c>
      <c r="AL524" s="218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28</v>
      </c>
      <c r="AR524" s="29">
        <v>0</v>
      </c>
      <c r="AS524" s="30">
        <v>28</v>
      </c>
      <c r="AT524" s="33">
        <v>0</v>
      </c>
      <c r="AU524" s="33">
        <v>28</v>
      </c>
      <c r="AV524" s="29">
        <v>0</v>
      </c>
      <c r="AW524" s="29">
        <v>0</v>
      </c>
      <c r="AX524" s="29">
        <v>0</v>
      </c>
      <c r="AY524" s="29">
        <v>0</v>
      </c>
      <c r="AZ524" s="173"/>
    </row>
    <row r="525" spans="1:52" ht="12.75" customHeight="1">
      <c r="A525" s="217">
        <v>524</v>
      </c>
      <c r="B525" s="234">
        <v>42485</v>
      </c>
      <c r="C525" s="234">
        <v>42485</v>
      </c>
      <c r="D525" s="32" t="s">
        <v>1282</v>
      </c>
      <c r="E525" s="28" t="s">
        <v>1250</v>
      </c>
      <c r="F525" s="28" t="s">
        <v>1282</v>
      </c>
      <c r="G525" s="28" t="s">
        <v>7140</v>
      </c>
      <c r="H525" s="245" t="str">
        <f>IF(G525&lt;&gt;"",LOOKUP(G525,Governorate,Data!$E$2:$E$19),"")</f>
        <v>IQ-G01</v>
      </c>
      <c r="I525" s="28" t="s">
        <v>7380</v>
      </c>
      <c r="J525" s="38" t="str">
        <f ca="1">IF(I525&lt;&gt;"",LOOKUP(I525,District2,Data!$P$2:$P$19),"")</f>
        <v>IQ-D001</v>
      </c>
      <c r="K525" s="58"/>
      <c r="L525" s="28" t="s">
        <v>7110</v>
      </c>
      <c r="M525" s="28" t="s">
        <v>7112</v>
      </c>
      <c r="N525" s="28" t="s">
        <v>7071</v>
      </c>
      <c r="O525" s="28" t="s">
        <v>1252</v>
      </c>
      <c r="P525" s="28" t="s">
        <v>7119</v>
      </c>
      <c r="Q525" s="107">
        <v>1000</v>
      </c>
      <c r="R525" s="107">
        <v>1000</v>
      </c>
      <c r="S525" s="29"/>
      <c r="T525" s="29"/>
      <c r="U525" s="29">
        <v>6000</v>
      </c>
      <c r="V525" s="29">
        <v>0</v>
      </c>
      <c r="W525" s="29">
        <v>1000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6000</v>
      </c>
      <c r="AF525" s="29">
        <v>0</v>
      </c>
      <c r="AG525" s="29">
        <v>0</v>
      </c>
      <c r="AH525" s="29">
        <v>0</v>
      </c>
      <c r="AI525" s="29">
        <v>0</v>
      </c>
      <c r="AJ525" s="218">
        <v>0</v>
      </c>
      <c r="AK525" s="218">
        <v>0</v>
      </c>
      <c r="AL525" s="218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1000</v>
      </c>
      <c r="AR525" s="29">
        <v>1000</v>
      </c>
      <c r="AS525" s="30">
        <v>0</v>
      </c>
      <c r="AT525" s="33">
        <v>0</v>
      </c>
      <c r="AU525" s="33">
        <v>1000</v>
      </c>
      <c r="AV525" s="29">
        <v>0</v>
      </c>
      <c r="AW525" s="29">
        <v>0</v>
      </c>
      <c r="AX525" s="29">
        <v>0</v>
      </c>
      <c r="AY525" s="29">
        <v>0</v>
      </c>
      <c r="AZ525" s="173"/>
    </row>
    <row r="526" spans="1:52" ht="12.75" customHeight="1">
      <c r="A526" s="217">
        <v>525</v>
      </c>
      <c r="B526" s="234">
        <v>42486</v>
      </c>
      <c r="C526" s="234">
        <v>42486</v>
      </c>
      <c r="D526" s="32" t="s">
        <v>1312</v>
      </c>
      <c r="E526" s="28" t="s">
        <v>1250</v>
      </c>
      <c r="F526" s="98" t="s">
        <v>7265</v>
      </c>
      <c r="G526" s="98" t="s">
        <v>7127</v>
      </c>
      <c r="H526" s="245" t="str">
        <f>IF(G526&lt;&gt;"",LOOKUP(G526,Governorate,Data!$E$2:$E$19),"")</f>
        <v>IQ-G13</v>
      </c>
      <c r="I526" s="98" t="s">
        <v>7377</v>
      </c>
      <c r="J526" s="38" t="str">
        <f ca="1">IF(I526&lt;&gt;"",LOOKUP(I526,District2,Data!$P$2:$P$19),"")</f>
        <v>IQ-D076</v>
      </c>
      <c r="K526" s="58"/>
      <c r="L526" s="98" t="s">
        <v>7110</v>
      </c>
      <c r="M526" s="28" t="s">
        <v>7112</v>
      </c>
      <c r="N526" s="98" t="s">
        <v>1255</v>
      </c>
      <c r="O526" s="28" t="s">
        <v>1252</v>
      </c>
      <c r="P526" s="28" t="s">
        <v>7119</v>
      </c>
      <c r="Q526" s="104">
        <v>62</v>
      </c>
      <c r="R526" s="104">
        <v>62</v>
      </c>
      <c r="S526" s="29"/>
      <c r="T526" s="29"/>
      <c r="U526" s="29">
        <v>372</v>
      </c>
      <c r="V526" s="29">
        <v>0</v>
      </c>
      <c r="W526" s="29">
        <v>62</v>
      </c>
      <c r="X526" s="29">
        <v>62</v>
      </c>
      <c r="Y526" s="104">
        <v>62</v>
      </c>
      <c r="Z526" s="104">
        <v>372</v>
      </c>
      <c r="AA526" s="29">
        <v>0</v>
      </c>
      <c r="AB526" s="29">
        <v>0</v>
      </c>
      <c r="AC526" s="29">
        <v>0</v>
      </c>
      <c r="AD526" s="29">
        <v>0</v>
      </c>
      <c r="AE526" s="29">
        <v>0</v>
      </c>
      <c r="AF526" s="29">
        <v>0</v>
      </c>
      <c r="AG526" s="29">
        <v>62</v>
      </c>
      <c r="AH526" s="29"/>
      <c r="AI526" s="29">
        <v>62</v>
      </c>
      <c r="AJ526" s="218">
        <v>0</v>
      </c>
      <c r="AK526" s="218">
        <v>0</v>
      </c>
      <c r="AL526" s="218">
        <v>0</v>
      </c>
      <c r="AM526" s="29">
        <v>0</v>
      </c>
      <c r="AN526" s="29">
        <v>0</v>
      </c>
      <c r="AO526" s="29">
        <v>0</v>
      </c>
      <c r="AP526" s="29">
        <v>0</v>
      </c>
      <c r="AQ526" s="29">
        <v>0</v>
      </c>
      <c r="AR526" s="29">
        <v>62</v>
      </c>
      <c r="AS526" s="30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173"/>
    </row>
    <row r="527" spans="1:52" ht="12.75" customHeight="1">
      <c r="A527" s="217">
        <v>526</v>
      </c>
      <c r="B527" s="234">
        <v>42486</v>
      </c>
      <c r="C527" s="234">
        <v>42486</v>
      </c>
      <c r="D527" s="32" t="s">
        <v>1312</v>
      </c>
      <c r="E527" s="28" t="s">
        <v>1250</v>
      </c>
      <c r="F527" s="98" t="s">
        <v>7265</v>
      </c>
      <c r="G527" s="98" t="s">
        <v>7127</v>
      </c>
      <c r="H527" s="245" t="str">
        <f>IF(G527&lt;&gt;"",LOOKUP(G527,Governorate,Data!$E$2:$E$19),"")</f>
        <v>IQ-G13</v>
      </c>
      <c r="I527" s="98" t="s">
        <v>7372</v>
      </c>
      <c r="J527" s="38" t="str">
        <f ca="1">IF(I527&lt;&gt;"",LOOKUP(I527,District2,Data!$P$2:$P$19),"")</f>
        <v>IQ-D076</v>
      </c>
      <c r="K527" s="58"/>
      <c r="L527" s="98" t="s">
        <v>7111</v>
      </c>
      <c r="M527" s="28" t="s">
        <v>7112</v>
      </c>
      <c r="N527" s="98" t="s">
        <v>1255</v>
      </c>
      <c r="O527" s="28" t="s">
        <v>1252</v>
      </c>
      <c r="P527" s="28" t="s">
        <v>7119</v>
      </c>
      <c r="Q527" s="104">
        <v>8</v>
      </c>
      <c r="R527" s="104">
        <v>8</v>
      </c>
      <c r="S527" s="29"/>
      <c r="T527" s="29"/>
      <c r="U527" s="29">
        <v>48</v>
      </c>
      <c r="V527" s="29">
        <v>0</v>
      </c>
      <c r="W527" s="29">
        <v>8</v>
      </c>
      <c r="X527" s="29">
        <v>8</v>
      </c>
      <c r="Y527" s="104">
        <v>8</v>
      </c>
      <c r="Z527" s="104">
        <v>48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8</v>
      </c>
      <c r="AH527" s="29"/>
      <c r="AI527" s="29">
        <v>8</v>
      </c>
      <c r="AJ527" s="218">
        <v>0</v>
      </c>
      <c r="AK527" s="218">
        <v>0</v>
      </c>
      <c r="AL527" s="218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  <c r="AR527" s="29">
        <v>8</v>
      </c>
      <c r="AS527" s="30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173"/>
    </row>
    <row r="528" spans="1:52" ht="12.75" customHeight="1">
      <c r="A528" s="217">
        <v>527</v>
      </c>
      <c r="B528" s="27">
        <v>42486</v>
      </c>
      <c r="C528" s="27">
        <v>42486</v>
      </c>
      <c r="D528" s="32" t="s">
        <v>1259</v>
      </c>
      <c r="E528" s="28" t="s">
        <v>1249</v>
      </c>
      <c r="F528" s="28" t="s">
        <v>1259</v>
      </c>
      <c r="G528" s="28" t="s">
        <v>7130</v>
      </c>
      <c r="H528" s="245" t="str">
        <f>IF(G528&lt;&gt;"",LOOKUP(G528,Governorate,Data!$E$2:$E$19),"")</f>
        <v>IQ-G05</v>
      </c>
      <c r="I528" s="98" t="s">
        <v>7608</v>
      </c>
      <c r="J528" s="38" t="str">
        <f ca="1">IF(I528&lt;&gt;"",LOOKUP(I528,District2,Data!$P$2:$P$19),"")</f>
        <v>IQ-D026</v>
      </c>
      <c r="K528" s="58" t="s">
        <v>20</v>
      </c>
      <c r="L528" s="28" t="s">
        <v>7110</v>
      </c>
      <c r="M528" s="157" t="s">
        <v>7361</v>
      </c>
      <c r="N528" s="28" t="s">
        <v>1255</v>
      </c>
      <c r="O528" s="28" t="s">
        <v>1252</v>
      </c>
      <c r="P528" s="28" t="s">
        <v>7119</v>
      </c>
      <c r="Q528" s="35">
        <v>3</v>
      </c>
      <c r="R528" s="35"/>
      <c r="S528" s="29"/>
      <c r="T528" s="29"/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3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  <c r="AR528" s="29">
        <v>0</v>
      </c>
      <c r="AS528" s="30">
        <v>0</v>
      </c>
      <c r="AT528" s="30">
        <v>0</v>
      </c>
      <c r="AU528" s="30">
        <v>0</v>
      </c>
      <c r="AV528" s="30">
        <v>0</v>
      </c>
      <c r="AW528" s="30">
        <v>0</v>
      </c>
      <c r="AX528" s="30">
        <v>0</v>
      </c>
      <c r="AY528" s="30">
        <v>0</v>
      </c>
      <c r="AZ528" s="171"/>
    </row>
    <row r="529" spans="1:52" ht="12.75" customHeight="1">
      <c r="A529" s="217">
        <v>528</v>
      </c>
      <c r="B529" s="234">
        <v>42487</v>
      </c>
      <c r="C529" s="234">
        <v>42487</v>
      </c>
      <c r="D529" s="32" t="s">
        <v>1312</v>
      </c>
      <c r="E529" s="28" t="s">
        <v>1250</v>
      </c>
      <c r="F529" s="98" t="s">
        <v>1331</v>
      </c>
      <c r="G529" s="98" t="s">
        <v>7140</v>
      </c>
      <c r="H529" s="245" t="str">
        <f>IF(G529&lt;&gt;"",LOOKUP(G529,Governorate,Data!$E$2:$E$19),"")</f>
        <v>IQ-G01</v>
      </c>
      <c r="I529" s="28" t="s">
        <v>7147</v>
      </c>
      <c r="J529" s="38" t="str">
        <f ca="1">IF(I529&lt;&gt;"",LOOKUP(I529,District2,Data!$P$2:$P$19),"")</f>
        <v>IQ-D002</v>
      </c>
      <c r="K529" s="58"/>
      <c r="L529" s="98" t="s">
        <v>7111</v>
      </c>
      <c r="M529" s="28" t="s">
        <v>7112</v>
      </c>
      <c r="N529" s="98" t="s">
        <v>1255</v>
      </c>
      <c r="O529" s="28" t="s">
        <v>1252</v>
      </c>
      <c r="P529" s="28" t="s">
        <v>7119</v>
      </c>
      <c r="Q529" s="104">
        <v>750</v>
      </c>
      <c r="R529" s="104">
        <v>750</v>
      </c>
      <c r="S529" s="29"/>
      <c r="T529" s="29"/>
      <c r="U529" s="29">
        <v>4500</v>
      </c>
      <c r="V529" s="29">
        <v>0</v>
      </c>
      <c r="W529" s="29">
        <v>750</v>
      </c>
      <c r="X529" s="29">
        <v>750</v>
      </c>
      <c r="Y529" s="104">
        <v>750</v>
      </c>
      <c r="Z529" s="104">
        <v>4500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750</v>
      </c>
      <c r="AH529" s="29"/>
      <c r="AI529" s="29">
        <v>750</v>
      </c>
      <c r="AJ529" s="218">
        <v>0</v>
      </c>
      <c r="AK529" s="218">
        <v>0</v>
      </c>
      <c r="AL529" s="218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  <c r="AR529" s="29">
        <v>750</v>
      </c>
      <c r="AS529" s="30">
        <v>0</v>
      </c>
      <c r="AT529" s="33">
        <v>0</v>
      </c>
      <c r="AU529" s="33">
        <v>0</v>
      </c>
      <c r="AV529" s="33">
        <v>0</v>
      </c>
      <c r="AW529" s="33">
        <v>0</v>
      </c>
      <c r="AX529" s="33">
        <v>0</v>
      </c>
      <c r="AY529" s="33">
        <v>0</v>
      </c>
      <c r="AZ529" s="173"/>
    </row>
    <row r="530" spans="1:52" ht="12.75" customHeight="1">
      <c r="A530" s="217">
        <v>529</v>
      </c>
      <c r="B530" s="234">
        <v>42487</v>
      </c>
      <c r="C530" s="234">
        <v>42487</v>
      </c>
      <c r="D530" s="32" t="s">
        <v>1312</v>
      </c>
      <c r="E530" s="28" t="s">
        <v>1250</v>
      </c>
      <c r="F530" s="98" t="s">
        <v>1331</v>
      </c>
      <c r="G530" s="98" t="s">
        <v>7140</v>
      </c>
      <c r="H530" s="245" t="str">
        <f>IF(G530&lt;&gt;"",LOOKUP(G530,Governorate,Data!$E$2:$E$19),"")</f>
        <v>IQ-G01</v>
      </c>
      <c r="I530" s="28" t="s">
        <v>7147</v>
      </c>
      <c r="J530" s="38" t="str">
        <f ca="1">IF(I530&lt;&gt;"",LOOKUP(I530,District2,Data!$P$2:$P$19),"")</f>
        <v>IQ-D002</v>
      </c>
      <c r="K530" s="58"/>
      <c r="L530" s="98" t="s">
        <v>7111</v>
      </c>
      <c r="M530" s="28" t="s">
        <v>7112</v>
      </c>
      <c r="N530" s="98" t="s">
        <v>7071</v>
      </c>
      <c r="O530" s="28" t="s">
        <v>1252</v>
      </c>
      <c r="P530" s="28" t="s">
        <v>7119</v>
      </c>
      <c r="Q530" s="104">
        <v>241</v>
      </c>
      <c r="R530" s="104">
        <v>241</v>
      </c>
      <c r="S530" s="29"/>
      <c r="T530" s="29"/>
      <c r="U530" s="29">
        <v>0</v>
      </c>
      <c r="V530" s="29">
        <v>0</v>
      </c>
      <c r="W530" s="29">
        <v>241</v>
      </c>
      <c r="X530" s="29">
        <v>0</v>
      </c>
      <c r="Y530" s="104">
        <v>241</v>
      </c>
      <c r="Z530" s="104">
        <v>0</v>
      </c>
      <c r="AA530" s="29">
        <v>0</v>
      </c>
      <c r="AB530" s="29">
        <v>0</v>
      </c>
      <c r="AC530" s="29">
        <v>0</v>
      </c>
      <c r="AD530" s="29">
        <v>0</v>
      </c>
      <c r="AE530" s="29">
        <v>0</v>
      </c>
      <c r="AF530" s="29">
        <v>0</v>
      </c>
      <c r="AG530" s="29">
        <v>0</v>
      </c>
      <c r="AH530" s="29"/>
      <c r="AI530" s="29">
        <v>0</v>
      </c>
      <c r="AJ530" s="218">
        <v>0</v>
      </c>
      <c r="AK530" s="218">
        <v>0</v>
      </c>
      <c r="AL530" s="218">
        <v>0</v>
      </c>
      <c r="AM530" s="29">
        <v>0</v>
      </c>
      <c r="AN530" s="29">
        <v>0</v>
      </c>
      <c r="AO530" s="29">
        <v>0</v>
      </c>
      <c r="AP530" s="29">
        <v>241</v>
      </c>
      <c r="AQ530" s="29">
        <v>241</v>
      </c>
      <c r="AR530" s="29">
        <v>241</v>
      </c>
      <c r="AS530" s="30">
        <v>0</v>
      </c>
      <c r="AT530" s="33">
        <v>0</v>
      </c>
      <c r="AU530" s="33">
        <v>0</v>
      </c>
      <c r="AV530" s="33">
        <v>0</v>
      </c>
      <c r="AW530" s="33">
        <v>0</v>
      </c>
      <c r="AX530" s="33">
        <v>0</v>
      </c>
      <c r="AY530" s="33">
        <v>0</v>
      </c>
      <c r="AZ530" s="173"/>
    </row>
    <row r="531" spans="1:52" ht="12.75" customHeight="1">
      <c r="A531" s="217">
        <v>530</v>
      </c>
      <c r="B531" s="234">
        <v>42487</v>
      </c>
      <c r="C531" s="234">
        <v>42487</v>
      </c>
      <c r="D531" s="32" t="s">
        <v>1312</v>
      </c>
      <c r="E531" s="28" t="s">
        <v>1250</v>
      </c>
      <c r="F531" s="98" t="s">
        <v>7265</v>
      </c>
      <c r="G531" s="98" t="s">
        <v>7127</v>
      </c>
      <c r="H531" s="245" t="str">
        <f>IF(G531&lt;&gt;"",LOOKUP(G531,Governorate,Data!$E$2:$E$19),"")</f>
        <v>IQ-G13</v>
      </c>
      <c r="I531" s="98" t="s">
        <v>7377</v>
      </c>
      <c r="J531" s="38" t="str">
        <f ca="1">IF(I531&lt;&gt;"",LOOKUP(I531,District2,Data!$P$2:$P$19),"")</f>
        <v>IQ-D076</v>
      </c>
      <c r="K531" s="58"/>
      <c r="L531" s="98" t="s">
        <v>7111</v>
      </c>
      <c r="M531" s="28" t="s">
        <v>7112</v>
      </c>
      <c r="N531" s="98" t="s">
        <v>1255</v>
      </c>
      <c r="O531" s="28" t="s">
        <v>1252</v>
      </c>
      <c r="P531" s="28" t="s">
        <v>7119</v>
      </c>
      <c r="Q531" s="104">
        <v>3</v>
      </c>
      <c r="R531" s="104">
        <v>3</v>
      </c>
      <c r="S531" s="29"/>
      <c r="T531" s="29"/>
      <c r="U531" s="29">
        <v>18</v>
      </c>
      <c r="V531" s="29">
        <v>0</v>
      </c>
      <c r="W531" s="29">
        <v>3</v>
      </c>
      <c r="X531" s="29">
        <v>3</v>
      </c>
      <c r="Y531" s="104">
        <v>3</v>
      </c>
      <c r="Z531" s="104">
        <v>18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3</v>
      </c>
      <c r="AH531" s="29"/>
      <c r="AI531" s="29">
        <v>3</v>
      </c>
      <c r="AJ531" s="218">
        <v>0</v>
      </c>
      <c r="AK531" s="218">
        <v>0</v>
      </c>
      <c r="AL531" s="218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  <c r="AR531" s="29">
        <v>3</v>
      </c>
      <c r="AS531" s="30">
        <v>0</v>
      </c>
      <c r="AT531" s="33">
        <v>0</v>
      </c>
      <c r="AU531" s="33">
        <v>0</v>
      </c>
      <c r="AV531" s="33">
        <v>0</v>
      </c>
      <c r="AW531" s="33">
        <v>0</v>
      </c>
      <c r="AX531" s="33">
        <v>0</v>
      </c>
      <c r="AY531" s="33">
        <v>0</v>
      </c>
      <c r="AZ531" s="173"/>
    </row>
    <row r="532" spans="1:52" ht="12.75" customHeight="1">
      <c r="A532" s="217">
        <v>531</v>
      </c>
      <c r="B532" s="234">
        <v>42488</v>
      </c>
      <c r="C532" s="234">
        <v>42488</v>
      </c>
      <c r="D532" s="32" t="s">
        <v>1312</v>
      </c>
      <c r="E532" s="28" t="s">
        <v>1250</v>
      </c>
      <c r="F532" s="98" t="s">
        <v>7265</v>
      </c>
      <c r="G532" s="98" t="s">
        <v>7127</v>
      </c>
      <c r="H532" s="245" t="str">
        <f>IF(G532&lt;&gt;"",LOOKUP(G532,Governorate,Data!$E$2:$E$19),"")</f>
        <v>IQ-G13</v>
      </c>
      <c r="I532" s="98" t="s">
        <v>7372</v>
      </c>
      <c r="J532" s="38" t="str">
        <f ca="1">IF(I532&lt;&gt;"",LOOKUP(I532,District2,Data!$P$2:$P$19),"")</f>
        <v>IQ-D076</v>
      </c>
      <c r="K532" s="58"/>
      <c r="L532" s="98" t="s">
        <v>7111</v>
      </c>
      <c r="M532" s="28" t="s">
        <v>7112</v>
      </c>
      <c r="N532" s="98" t="s">
        <v>1255</v>
      </c>
      <c r="O532" s="28" t="s">
        <v>1252</v>
      </c>
      <c r="P532" s="28" t="s">
        <v>7119</v>
      </c>
      <c r="Q532" s="104">
        <v>27</v>
      </c>
      <c r="R532" s="104">
        <v>27</v>
      </c>
      <c r="S532" s="29"/>
      <c r="T532" s="29"/>
      <c r="U532" s="29">
        <v>162</v>
      </c>
      <c r="V532" s="29">
        <v>0</v>
      </c>
      <c r="W532" s="29">
        <v>27</v>
      </c>
      <c r="X532" s="29">
        <v>27</v>
      </c>
      <c r="Y532" s="104">
        <v>27</v>
      </c>
      <c r="Z532" s="104">
        <v>162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27</v>
      </c>
      <c r="AH532" s="29"/>
      <c r="AI532" s="29">
        <v>27</v>
      </c>
      <c r="AJ532" s="218">
        <v>0</v>
      </c>
      <c r="AK532" s="218">
        <v>0</v>
      </c>
      <c r="AL532" s="218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  <c r="AR532" s="29">
        <v>27</v>
      </c>
      <c r="AS532" s="30">
        <v>0</v>
      </c>
      <c r="AT532" s="33">
        <v>0</v>
      </c>
      <c r="AU532" s="33">
        <v>0</v>
      </c>
      <c r="AV532" s="33">
        <v>0</v>
      </c>
      <c r="AW532" s="33">
        <v>0</v>
      </c>
      <c r="AX532" s="33">
        <v>0</v>
      </c>
      <c r="AY532" s="33">
        <v>0</v>
      </c>
      <c r="AZ532" s="173"/>
    </row>
    <row r="533" spans="1:52" ht="12.75" customHeight="1">
      <c r="A533" s="217">
        <v>532</v>
      </c>
      <c r="B533" s="234">
        <v>42488</v>
      </c>
      <c r="C533" s="234">
        <v>42488</v>
      </c>
      <c r="D533" s="32" t="s">
        <v>1282</v>
      </c>
      <c r="E533" s="28" t="s">
        <v>1250</v>
      </c>
      <c r="F533" s="28" t="s">
        <v>1282</v>
      </c>
      <c r="G533" s="28" t="s">
        <v>7133</v>
      </c>
      <c r="H533" s="245" t="str">
        <f>IF(G533&lt;&gt;"",LOOKUP(G533,Governorate,Data!$E$2:$E$19),"")</f>
        <v>IQ-G11</v>
      </c>
      <c r="I533" s="28" t="s">
        <v>7379</v>
      </c>
      <c r="J533" s="38" t="str">
        <f ca="1">IF(I533&lt;&gt;"",LOOKUP(I533,District2,Data!$P$2:$P$19),"")</f>
        <v>IQ-D064</v>
      </c>
      <c r="K533" s="58"/>
      <c r="L533" s="28" t="s">
        <v>7110</v>
      </c>
      <c r="M533" s="28" t="s">
        <v>7112</v>
      </c>
      <c r="N533" s="28" t="s">
        <v>7071</v>
      </c>
      <c r="O533" s="28" t="s">
        <v>1252</v>
      </c>
      <c r="P533" s="28" t="s">
        <v>7119</v>
      </c>
      <c r="Q533" s="108">
        <v>34</v>
      </c>
      <c r="R533" s="108">
        <v>34</v>
      </c>
      <c r="S533" s="29"/>
      <c r="T533" s="29"/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0</v>
      </c>
      <c r="AD533" s="29">
        <v>0</v>
      </c>
      <c r="AE533" s="29">
        <v>204</v>
      </c>
      <c r="AF533" s="29">
        <v>0</v>
      </c>
      <c r="AG533" s="29">
        <v>0</v>
      </c>
      <c r="AH533" s="29">
        <v>0</v>
      </c>
      <c r="AI533" s="29">
        <v>0</v>
      </c>
      <c r="AJ533" s="218">
        <v>0</v>
      </c>
      <c r="AK533" s="218">
        <v>0</v>
      </c>
      <c r="AL533" s="218">
        <v>0</v>
      </c>
      <c r="AM533" s="29">
        <v>0</v>
      </c>
      <c r="AN533" s="29">
        <v>0</v>
      </c>
      <c r="AO533" s="29">
        <v>0</v>
      </c>
      <c r="AP533" s="29">
        <v>0</v>
      </c>
      <c r="AQ533" s="29">
        <v>34</v>
      </c>
      <c r="AR533" s="29">
        <v>0</v>
      </c>
      <c r="AS533" s="30">
        <v>34</v>
      </c>
      <c r="AT533" s="33">
        <v>0</v>
      </c>
      <c r="AU533" s="33">
        <v>34</v>
      </c>
      <c r="AV533" s="29">
        <v>0</v>
      </c>
      <c r="AW533" s="29">
        <v>0</v>
      </c>
      <c r="AX533" s="29">
        <v>0</v>
      </c>
      <c r="AY533" s="29">
        <v>0</v>
      </c>
      <c r="AZ533" s="173"/>
    </row>
    <row r="534" spans="1:52" ht="12.75" customHeight="1">
      <c r="A534" s="217">
        <v>533</v>
      </c>
      <c r="B534" s="234">
        <v>42489</v>
      </c>
      <c r="C534" s="234">
        <v>42489</v>
      </c>
      <c r="D534" s="32" t="s">
        <v>1312</v>
      </c>
      <c r="E534" s="28" t="s">
        <v>1250</v>
      </c>
      <c r="F534" s="98" t="s">
        <v>7265</v>
      </c>
      <c r="G534" s="98" t="s">
        <v>7127</v>
      </c>
      <c r="H534" s="245" t="str">
        <f>IF(G534&lt;&gt;"",LOOKUP(G534,Governorate,Data!$E$2:$E$19),"")</f>
        <v>IQ-G13</v>
      </c>
      <c r="I534" s="98" t="s">
        <v>7372</v>
      </c>
      <c r="J534" s="38" t="str">
        <f ca="1">IF(I534&lt;&gt;"",LOOKUP(I534,District2,Data!$P$2:$P$19),"")</f>
        <v>IQ-D076</v>
      </c>
      <c r="K534" s="58"/>
      <c r="L534" s="98" t="s">
        <v>7111</v>
      </c>
      <c r="M534" s="28" t="s">
        <v>7112</v>
      </c>
      <c r="N534" s="98" t="s">
        <v>1255</v>
      </c>
      <c r="O534" s="28" t="s">
        <v>1252</v>
      </c>
      <c r="P534" s="28" t="s">
        <v>7119</v>
      </c>
      <c r="Q534" s="104">
        <v>29</v>
      </c>
      <c r="R534" s="104">
        <v>29</v>
      </c>
      <c r="S534" s="29"/>
      <c r="T534" s="29"/>
      <c r="U534" s="29">
        <v>174</v>
      </c>
      <c r="V534" s="29">
        <v>0</v>
      </c>
      <c r="W534" s="29">
        <v>29</v>
      </c>
      <c r="X534" s="29">
        <v>29</v>
      </c>
      <c r="Y534" s="104">
        <v>29</v>
      </c>
      <c r="Z534" s="104">
        <v>174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29</v>
      </c>
      <c r="AH534" s="29"/>
      <c r="AI534" s="29">
        <v>29</v>
      </c>
      <c r="AJ534" s="218">
        <v>0</v>
      </c>
      <c r="AK534" s="218">
        <v>0</v>
      </c>
      <c r="AL534" s="218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  <c r="AR534" s="29">
        <v>29</v>
      </c>
      <c r="AS534" s="30">
        <v>0</v>
      </c>
      <c r="AT534" s="33">
        <v>0</v>
      </c>
      <c r="AU534" s="33">
        <v>0</v>
      </c>
      <c r="AV534" s="33">
        <v>0</v>
      </c>
      <c r="AW534" s="33">
        <v>0</v>
      </c>
      <c r="AX534" s="33">
        <v>0</v>
      </c>
      <c r="AY534" s="33">
        <v>0</v>
      </c>
      <c r="AZ534" s="173"/>
    </row>
    <row r="535" spans="1:52" ht="12.75" customHeight="1">
      <c r="A535" s="217">
        <v>534</v>
      </c>
      <c r="B535" s="234">
        <v>42461</v>
      </c>
      <c r="C535" s="234">
        <v>42490</v>
      </c>
      <c r="D535" s="32" t="s">
        <v>1312</v>
      </c>
      <c r="E535" s="28" t="s">
        <v>1250</v>
      </c>
      <c r="F535" s="235" t="s">
        <v>1261</v>
      </c>
      <c r="G535" s="28" t="s">
        <v>7244</v>
      </c>
      <c r="H535" s="245" t="str">
        <f>IF(G535&lt;&gt;"",LOOKUP(G535,Governorate,Data!$E$2:$E$19),"")</f>
        <v>IQ-G02</v>
      </c>
      <c r="I535" s="28" t="s">
        <v>7335</v>
      </c>
      <c r="J535" s="38" t="str">
        <f ca="1">IF(I535&lt;&gt;"",LOOKUP(I535,District2,Data!$P$2:$P$19),"")</f>
        <v>IQ-D010</v>
      </c>
      <c r="K535" s="58"/>
      <c r="L535" s="28" t="s">
        <v>7110</v>
      </c>
      <c r="M535" s="28" t="s">
        <v>7112</v>
      </c>
      <c r="N535" s="28" t="s">
        <v>7071</v>
      </c>
      <c r="O535" s="28" t="s">
        <v>1252</v>
      </c>
      <c r="P535" s="28" t="s">
        <v>7119</v>
      </c>
      <c r="Q535" s="29">
        <v>77</v>
      </c>
      <c r="R535" s="218">
        <v>77</v>
      </c>
      <c r="S535" s="29"/>
      <c r="T535" s="29"/>
      <c r="U535" s="29">
        <v>462</v>
      </c>
      <c r="V535" s="29">
        <v>77</v>
      </c>
      <c r="W535" s="29">
        <v>77</v>
      </c>
      <c r="X535" s="29">
        <v>77</v>
      </c>
      <c r="Y535" s="29">
        <v>77</v>
      </c>
      <c r="Z535" s="29">
        <v>231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18">
        <v>0</v>
      </c>
      <c r="AK535" s="218">
        <v>0</v>
      </c>
      <c r="AL535" s="218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  <c r="AR535" s="29">
        <v>77</v>
      </c>
      <c r="AS535" s="30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173"/>
    </row>
    <row r="536" spans="1:52" ht="12.75" customHeight="1">
      <c r="A536" s="217">
        <v>535</v>
      </c>
      <c r="B536" s="234">
        <v>42461</v>
      </c>
      <c r="C536" s="234">
        <v>42490</v>
      </c>
      <c r="D536" s="73" t="s">
        <v>7363</v>
      </c>
      <c r="E536" s="73" t="s">
        <v>7116</v>
      </c>
      <c r="F536" s="73" t="s">
        <v>7363</v>
      </c>
      <c r="G536" s="28" t="s">
        <v>7152</v>
      </c>
      <c r="H536" s="245" t="str">
        <f>IF(G536&lt;&gt;"",LOOKUP(G536,Governorate,Data!$E$2:$E$19),"")</f>
        <v>IQ-G06</v>
      </c>
      <c r="I536" s="249" t="s">
        <v>7222</v>
      </c>
      <c r="J536" s="38" t="str">
        <f ca="1">IF(I536&lt;&gt;"",LOOKUP(I536,District2,Data!$P$2:$P$19),"")</f>
        <v>IQ-D034</v>
      </c>
      <c r="K536" s="59" t="s">
        <v>7258</v>
      </c>
      <c r="L536" s="28" t="s">
        <v>7110</v>
      </c>
      <c r="M536" s="28" t="s">
        <v>7112</v>
      </c>
      <c r="N536" s="28" t="s">
        <v>7071</v>
      </c>
      <c r="O536" s="28" t="s">
        <v>1252</v>
      </c>
      <c r="P536" s="28" t="s">
        <v>7119</v>
      </c>
      <c r="Q536" s="35"/>
      <c r="R536" s="35"/>
      <c r="S536" s="29"/>
      <c r="T536" s="29"/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0</v>
      </c>
      <c r="AH536" s="29">
        <v>0</v>
      </c>
      <c r="AI536" s="29">
        <v>0</v>
      </c>
      <c r="AJ536" s="218">
        <v>0</v>
      </c>
      <c r="AK536" s="218">
        <v>0</v>
      </c>
      <c r="AL536" s="218">
        <v>0</v>
      </c>
      <c r="AM536" s="29">
        <v>0</v>
      </c>
      <c r="AN536" s="29">
        <v>0</v>
      </c>
      <c r="AO536" s="29">
        <v>0</v>
      </c>
      <c r="AP536" s="29">
        <v>0</v>
      </c>
      <c r="AQ536" s="29">
        <v>0</v>
      </c>
      <c r="AR536" s="29">
        <v>0</v>
      </c>
      <c r="AS536" s="30">
        <v>0</v>
      </c>
      <c r="AT536" s="33">
        <v>0</v>
      </c>
      <c r="AU536" s="33">
        <v>0</v>
      </c>
      <c r="AV536" s="33">
        <v>9</v>
      </c>
      <c r="AW536" s="33">
        <v>5</v>
      </c>
      <c r="AX536" s="33">
        <v>11</v>
      </c>
      <c r="AY536" s="33">
        <v>3</v>
      </c>
      <c r="AZ536" s="174"/>
    </row>
    <row r="537" spans="1:52" ht="12.75" customHeight="1">
      <c r="A537" s="217">
        <v>536</v>
      </c>
      <c r="B537" s="234">
        <v>42461</v>
      </c>
      <c r="C537" s="234">
        <v>42490</v>
      </c>
      <c r="D537" s="32" t="s">
        <v>7236</v>
      </c>
      <c r="E537" s="28" t="s">
        <v>1249</v>
      </c>
      <c r="F537" s="28" t="s">
        <v>7236</v>
      </c>
      <c r="G537" s="28" t="s">
        <v>7133</v>
      </c>
      <c r="H537" s="245" t="str">
        <f>IF(G537&lt;&gt;"",LOOKUP(G537,Governorate,Data!$E$2:$E$19),"")</f>
        <v>IQ-G11</v>
      </c>
      <c r="I537" s="28" t="s">
        <v>7134</v>
      </c>
      <c r="J537" s="38" t="str">
        <f ca="1">IF(I537&lt;&gt;"",LOOKUP(I537,District2,Data!$P$2:$P$19),"")</f>
        <v>IQ-D064</v>
      </c>
      <c r="K537" s="58"/>
      <c r="L537" s="28" t="s">
        <v>7110</v>
      </c>
      <c r="M537" s="28" t="s">
        <v>7113</v>
      </c>
      <c r="N537" s="28" t="s">
        <v>7071</v>
      </c>
      <c r="O537" s="28" t="s">
        <v>1252</v>
      </c>
      <c r="P537" s="28" t="s">
        <v>7119</v>
      </c>
      <c r="Q537" s="29">
        <v>572</v>
      </c>
      <c r="R537" s="218">
        <v>572</v>
      </c>
      <c r="S537" s="29"/>
      <c r="T537" s="29"/>
      <c r="U537" s="29">
        <v>3432</v>
      </c>
      <c r="V537" s="29">
        <v>1716</v>
      </c>
      <c r="W537" s="29">
        <v>0</v>
      </c>
      <c r="X537" s="29">
        <v>0</v>
      </c>
      <c r="Y537" s="29">
        <v>0</v>
      </c>
      <c r="Z537" s="29">
        <v>3432</v>
      </c>
      <c r="AA537" s="29">
        <v>0</v>
      </c>
      <c r="AB537" s="29">
        <v>3432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9">
        <v>0</v>
      </c>
      <c r="AI537" s="29">
        <v>0</v>
      </c>
      <c r="AJ537" s="218">
        <v>0</v>
      </c>
      <c r="AK537" s="218">
        <v>0</v>
      </c>
      <c r="AL537" s="218">
        <v>0</v>
      </c>
      <c r="AM537" s="29">
        <v>0</v>
      </c>
      <c r="AN537" s="29">
        <v>0</v>
      </c>
      <c r="AO537" s="29">
        <v>0</v>
      </c>
      <c r="AP537" s="29">
        <v>0</v>
      </c>
      <c r="AQ537" s="29">
        <v>0</v>
      </c>
      <c r="AR537" s="29">
        <v>0</v>
      </c>
      <c r="AS537" s="30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173"/>
    </row>
    <row r="538" spans="1:52" ht="12.75" customHeight="1">
      <c r="A538" s="217">
        <v>537</v>
      </c>
      <c r="B538" s="234">
        <v>42461</v>
      </c>
      <c r="C538" s="234">
        <v>42490</v>
      </c>
      <c r="D538" s="32" t="s">
        <v>1296</v>
      </c>
      <c r="E538" s="28" t="s">
        <v>1249</v>
      </c>
      <c r="F538" s="28" t="s">
        <v>1296</v>
      </c>
      <c r="G538" s="28" t="s">
        <v>7133</v>
      </c>
      <c r="H538" s="245" t="str">
        <f>IF(G538&lt;&gt;"",LOOKUP(G538,Governorate,Data!$E$2:$E$19),"")</f>
        <v>IQ-G11</v>
      </c>
      <c r="I538" s="28" t="s">
        <v>7134</v>
      </c>
      <c r="J538" s="38" t="str">
        <f ca="1">IF(I538&lt;&gt;"",LOOKUP(I538,District2,Data!$P$2:$P$19),"")</f>
        <v>IQ-D064</v>
      </c>
      <c r="K538" s="58"/>
      <c r="L538" s="28" t="s">
        <v>7110</v>
      </c>
      <c r="M538" s="28" t="s">
        <v>7113</v>
      </c>
      <c r="N538" s="28" t="s">
        <v>7071</v>
      </c>
      <c r="O538" s="28" t="s">
        <v>1252</v>
      </c>
      <c r="P538" s="89" t="s">
        <v>7118</v>
      </c>
      <c r="Q538" s="132">
        <v>138</v>
      </c>
      <c r="R538" s="218"/>
      <c r="S538" s="29">
        <f>20700/138</f>
        <v>150</v>
      </c>
      <c r="T538" s="29"/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18">
        <v>0</v>
      </c>
      <c r="AK538" s="218">
        <v>0</v>
      </c>
      <c r="AL538" s="218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  <c r="AR538" s="29">
        <v>0</v>
      </c>
      <c r="AS538" s="30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173"/>
    </row>
    <row r="539" spans="1:52" ht="12.75" customHeight="1">
      <c r="A539" s="217">
        <v>538</v>
      </c>
      <c r="B539" s="234">
        <v>42461</v>
      </c>
      <c r="C539" s="234">
        <v>42490</v>
      </c>
      <c r="D539" s="32" t="s">
        <v>1299</v>
      </c>
      <c r="E539" s="28" t="s">
        <v>1249</v>
      </c>
      <c r="F539" s="28" t="s">
        <v>1299</v>
      </c>
      <c r="G539" s="28" t="s">
        <v>7133</v>
      </c>
      <c r="H539" s="245" t="str">
        <f>IF(G539&lt;&gt;"",LOOKUP(G539,Governorate,Data!$E$2:$E$19),"")</f>
        <v>IQ-G11</v>
      </c>
      <c r="I539" s="28" t="s">
        <v>7306</v>
      </c>
      <c r="J539" s="38" t="str">
        <f ca="1">IF(I539&lt;&gt;"",LOOKUP(I539,District2,Data!$P$2:$P$19),"")</f>
        <v>IQ-D066</v>
      </c>
      <c r="K539" s="58"/>
      <c r="L539" s="28" t="s">
        <v>7111</v>
      </c>
      <c r="M539" s="28" t="s">
        <v>7112</v>
      </c>
      <c r="N539" s="28" t="s">
        <v>7071</v>
      </c>
      <c r="O539" s="28" t="s">
        <v>1252</v>
      </c>
      <c r="P539" s="28" t="s">
        <v>7119</v>
      </c>
      <c r="Q539" s="35">
        <v>409</v>
      </c>
      <c r="R539" s="35"/>
      <c r="S539" s="29"/>
      <c r="T539" s="29"/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18">
        <v>0</v>
      </c>
      <c r="AK539" s="218">
        <v>0</v>
      </c>
      <c r="AL539" s="218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  <c r="AR539" s="29">
        <v>409</v>
      </c>
      <c r="AS539" s="30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173"/>
    </row>
    <row r="540" spans="1:52" ht="12.75" customHeight="1">
      <c r="A540" s="217">
        <v>539</v>
      </c>
      <c r="B540" s="234">
        <v>42461</v>
      </c>
      <c r="C540" s="234">
        <v>42490</v>
      </c>
      <c r="D540" s="32" t="s">
        <v>1312</v>
      </c>
      <c r="E540" s="28" t="s">
        <v>1250</v>
      </c>
      <c r="F540" s="98" t="s">
        <v>1300</v>
      </c>
      <c r="G540" s="28" t="s">
        <v>7136</v>
      </c>
      <c r="H540" s="245" t="str">
        <f>IF(G540&lt;&gt;"",LOOKUP(G540,Governorate,Data!$E$2:$E$19),"")</f>
        <v>IQ-G08</v>
      </c>
      <c r="I540" s="28" t="s">
        <v>7219</v>
      </c>
      <c r="J540" s="38" t="str">
        <f ca="1">IF(I540&lt;&gt;"",LOOKUP(I540,District2,Data!$P$2:$P$19),"")</f>
        <v>IQ-D048</v>
      </c>
      <c r="K540" s="58"/>
      <c r="L540" s="28" t="s">
        <v>7110</v>
      </c>
      <c r="M540" s="28" t="s">
        <v>7112</v>
      </c>
      <c r="N540" s="28" t="s">
        <v>7071</v>
      </c>
      <c r="O540" s="28" t="s">
        <v>1252</v>
      </c>
      <c r="P540" s="28" t="s">
        <v>7119</v>
      </c>
      <c r="Q540" s="29">
        <v>2</v>
      </c>
      <c r="R540" s="218">
        <v>2</v>
      </c>
      <c r="S540" s="29"/>
      <c r="T540" s="29"/>
      <c r="U540" s="29">
        <v>11</v>
      </c>
      <c r="V540" s="29">
        <v>2</v>
      </c>
      <c r="W540" s="29">
        <v>2</v>
      </c>
      <c r="X540" s="29">
        <v>2</v>
      </c>
      <c r="Y540" s="29">
        <v>0</v>
      </c>
      <c r="Z540" s="29">
        <v>11</v>
      </c>
      <c r="AA540" s="29">
        <v>0</v>
      </c>
      <c r="AB540" s="29">
        <v>0</v>
      </c>
      <c r="AC540" s="29">
        <v>0</v>
      </c>
      <c r="AD540" s="29">
        <v>0</v>
      </c>
      <c r="AE540" s="29">
        <v>0</v>
      </c>
      <c r="AF540" s="29">
        <v>0</v>
      </c>
      <c r="AG540" s="29">
        <v>2</v>
      </c>
      <c r="AH540" s="29">
        <v>0</v>
      </c>
      <c r="AI540" s="29">
        <v>0</v>
      </c>
      <c r="AJ540" s="218">
        <v>0</v>
      </c>
      <c r="AK540" s="218">
        <v>0</v>
      </c>
      <c r="AL540" s="218">
        <v>0</v>
      </c>
      <c r="AM540" s="29">
        <v>0</v>
      </c>
      <c r="AN540" s="29">
        <v>0</v>
      </c>
      <c r="AO540" s="29">
        <v>0</v>
      </c>
      <c r="AP540" s="29">
        <v>0</v>
      </c>
      <c r="AQ540" s="29">
        <v>0</v>
      </c>
      <c r="AR540" s="29">
        <v>0</v>
      </c>
      <c r="AS540" s="30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173"/>
    </row>
    <row r="541" spans="1:52" s="131" customFormat="1" ht="12.75" customHeight="1">
      <c r="A541" s="217">
        <v>540</v>
      </c>
      <c r="B541" s="234">
        <v>42461</v>
      </c>
      <c r="C541" s="234">
        <v>42490</v>
      </c>
      <c r="D541" s="32" t="s">
        <v>1312</v>
      </c>
      <c r="E541" s="28" t="s">
        <v>1250</v>
      </c>
      <c r="F541" s="98" t="s">
        <v>1300</v>
      </c>
      <c r="G541" s="28" t="s">
        <v>7136</v>
      </c>
      <c r="H541" s="245" t="str">
        <f>IF(G541&lt;&gt;"",LOOKUP(G541,Governorate,Data!$E$2:$E$19),"")</f>
        <v>IQ-G08</v>
      </c>
      <c r="I541" s="28" t="s">
        <v>7137</v>
      </c>
      <c r="J541" s="38" t="str">
        <f ca="1">IF(I541&lt;&gt;"",LOOKUP(I541,District2,Data!$P$2:$P$19),"")</f>
        <v>IQ-D049</v>
      </c>
      <c r="K541" s="58"/>
      <c r="L541" s="28" t="s">
        <v>7110</v>
      </c>
      <c r="M541" s="28" t="s">
        <v>7112</v>
      </c>
      <c r="N541" s="28" t="s">
        <v>7071</v>
      </c>
      <c r="O541" s="28" t="s">
        <v>1252</v>
      </c>
      <c r="P541" s="28" t="s">
        <v>7119</v>
      </c>
      <c r="Q541" s="29">
        <v>1</v>
      </c>
      <c r="R541" s="218">
        <v>1</v>
      </c>
      <c r="S541" s="29"/>
      <c r="T541" s="29"/>
      <c r="U541" s="29">
        <v>5</v>
      </c>
      <c r="V541" s="29">
        <v>1</v>
      </c>
      <c r="W541" s="29">
        <v>1</v>
      </c>
      <c r="X541" s="29">
        <v>1</v>
      </c>
      <c r="Y541" s="29">
        <v>0</v>
      </c>
      <c r="Z541" s="29">
        <v>5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1</v>
      </c>
      <c r="AH541" s="29">
        <v>0</v>
      </c>
      <c r="AI541" s="29">
        <v>0</v>
      </c>
      <c r="AJ541" s="218">
        <v>0</v>
      </c>
      <c r="AK541" s="218">
        <v>0</v>
      </c>
      <c r="AL541" s="218">
        <v>0</v>
      </c>
      <c r="AM541" s="29">
        <v>0</v>
      </c>
      <c r="AN541" s="29">
        <v>0</v>
      </c>
      <c r="AO541" s="29">
        <v>0</v>
      </c>
      <c r="AP541" s="29">
        <v>0</v>
      </c>
      <c r="AQ541" s="29">
        <v>0</v>
      </c>
      <c r="AR541" s="29">
        <v>0</v>
      </c>
      <c r="AS541" s="30">
        <v>0</v>
      </c>
      <c r="AT541" s="33">
        <v>0</v>
      </c>
      <c r="AU541" s="33">
        <v>0</v>
      </c>
      <c r="AV541" s="33">
        <v>0</v>
      </c>
      <c r="AW541" s="33">
        <v>0</v>
      </c>
      <c r="AX541" s="33">
        <v>0</v>
      </c>
      <c r="AY541" s="33">
        <v>0</v>
      </c>
      <c r="AZ541" s="173"/>
    </row>
    <row r="542" spans="1:52" ht="12.75" customHeight="1">
      <c r="A542" s="217">
        <v>541</v>
      </c>
      <c r="B542" s="234">
        <v>42461</v>
      </c>
      <c r="C542" s="234">
        <v>42490</v>
      </c>
      <c r="D542" s="32" t="s">
        <v>1312</v>
      </c>
      <c r="E542" s="28" t="s">
        <v>1250</v>
      </c>
      <c r="F542" s="98" t="s">
        <v>1300</v>
      </c>
      <c r="G542" s="28" t="s">
        <v>7136</v>
      </c>
      <c r="H542" s="245" t="str">
        <f>IF(G542&lt;&gt;"",LOOKUP(G542,Governorate,Data!$E$2:$E$19),"")</f>
        <v>IQ-G08</v>
      </c>
      <c r="I542" s="28" t="s">
        <v>7218</v>
      </c>
      <c r="J542" s="38" t="str">
        <f ca="1">IF(I542&lt;&gt;"",LOOKUP(I542,District2,Data!$P$2:$P$19),"")</f>
        <v>IQ-D050</v>
      </c>
      <c r="K542" s="58" t="s">
        <v>7392</v>
      </c>
      <c r="L542" s="28" t="s">
        <v>7111</v>
      </c>
      <c r="M542" s="28" t="s">
        <v>7112</v>
      </c>
      <c r="N542" s="28" t="s">
        <v>7071</v>
      </c>
      <c r="O542" s="28" t="s">
        <v>1252</v>
      </c>
      <c r="P542" s="28" t="s">
        <v>7119</v>
      </c>
      <c r="Q542" s="29">
        <v>1</v>
      </c>
      <c r="R542" s="218">
        <v>1</v>
      </c>
      <c r="S542" s="29"/>
      <c r="T542" s="29"/>
      <c r="U542" s="29">
        <v>1</v>
      </c>
      <c r="V542" s="29">
        <v>2</v>
      </c>
      <c r="W542" s="29">
        <v>2</v>
      </c>
      <c r="X542" s="29">
        <v>3</v>
      </c>
      <c r="Y542" s="29">
        <v>0</v>
      </c>
      <c r="Z542" s="29">
        <v>1</v>
      </c>
      <c r="AA542" s="29">
        <v>0</v>
      </c>
      <c r="AB542" s="29">
        <v>0</v>
      </c>
      <c r="AC542" s="29">
        <v>0</v>
      </c>
      <c r="AD542" s="29">
        <v>0</v>
      </c>
      <c r="AE542" s="29">
        <v>0</v>
      </c>
      <c r="AF542" s="29">
        <v>0</v>
      </c>
      <c r="AG542" s="29">
        <v>2</v>
      </c>
      <c r="AH542" s="29">
        <v>0</v>
      </c>
      <c r="AI542" s="29">
        <v>0</v>
      </c>
      <c r="AJ542" s="218">
        <v>0</v>
      </c>
      <c r="AK542" s="218">
        <v>0</v>
      </c>
      <c r="AL542" s="218">
        <v>0</v>
      </c>
      <c r="AM542" s="29">
        <v>0</v>
      </c>
      <c r="AN542" s="29">
        <v>0</v>
      </c>
      <c r="AO542" s="29">
        <v>0</v>
      </c>
      <c r="AP542" s="29">
        <v>0</v>
      </c>
      <c r="AQ542" s="29">
        <v>0</v>
      </c>
      <c r="AR542" s="29">
        <v>0</v>
      </c>
      <c r="AS542" s="30">
        <v>0</v>
      </c>
      <c r="AT542" s="33">
        <v>0</v>
      </c>
      <c r="AU542" s="33">
        <v>0</v>
      </c>
      <c r="AV542" s="33">
        <v>0</v>
      </c>
      <c r="AW542" s="33">
        <v>0</v>
      </c>
      <c r="AX542" s="33">
        <v>0</v>
      </c>
      <c r="AY542" s="33">
        <v>0</v>
      </c>
      <c r="AZ542" s="173"/>
    </row>
    <row r="543" spans="1:52" ht="12.75" customHeight="1">
      <c r="A543" s="217">
        <v>542</v>
      </c>
      <c r="B543" s="234">
        <v>42461</v>
      </c>
      <c r="C543" s="234">
        <v>42490</v>
      </c>
      <c r="D543" s="32" t="s">
        <v>1312</v>
      </c>
      <c r="E543" s="28" t="s">
        <v>1250</v>
      </c>
      <c r="F543" s="98" t="s">
        <v>1300</v>
      </c>
      <c r="G543" s="28" t="s">
        <v>7136</v>
      </c>
      <c r="H543" s="245" t="str">
        <f>IF(G543&lt;&gt;"",LOOKUP(G543,Governorate,Data!$E$2:$E$19),"")</f>
        <v>IQ-G08</v>
      </c>
      <c r="I543" s="28" t="s">
        <v>7218</v>
      </c>
      <c r="J543" s="38" t="str">
        <f ca="1">IF(I543&lt;&gt;"",LOOKUP(I543,District2,Data!$P$2:$P$19),"")</f>
        <v>IQ-D050</v>
      </c>
      <c r="K543" s="58" t="s">
        <v>7316</v>
      </c>
      <c r="L543" s="28" t="s">
        <v>7111</v>
      </c>
      <c r="M543" s="28" t="s">
        <v>7112</v>
      </c>
      <c r="N543" s="28" t="s">
        <v>7071</v>
      </c>
      <c r="O543" s="28" t="s">
        <v>1252</v>
      </c>
      <c r="P543" s="28" t="s">
        <v>7119</v>
      </c>
      <c r="Q543" s="29">
        <v>1</v>
      </c>
      <c r="R543" s="218">
        <v>1</v>
      </c>
      <c r="S543" s="29"/>
      <c r="T543" s="29"/>
      <c r="U543" s="29">
        <v>4</v>
      </c>
      <c r="V543" s="29">
        <v>1</v>
      </c>
      <c r="W543" s="29">
        <v>1</v>
      </c>
      <c r="X543" s="29">
        <v>1</v>
      </c>
      <c r="Y543" s="29">
        <v>0</v>
      </c>
      <c r="Z543" s="29">
        <v>4</v>
      </c>
      <c r="AA543" s="29">
        <v>0</v>
      </c>
      <c r="AB543" s="29">
        <v>0</v>
      </c>
      <c r="AC543" s="29">
        <v>0</v>
      </c>
      <c r="AD543" s="29">
        <v>0</v>
      </c>
      <c r="AE543" s="29">
        <v>0</v>
      </c>
      <c r="AF543" s="29">
        <v>0</v>
      </c>
      <c r="AG543" s="29">
        <v>1</v>
      </c>
      <c r="AH543" s="29">
        <v>0</v>
      </c>
      <c r="AI543" s="29">
        <v>0</v>
      </c>
      <c r="AJ543" s="218">
        <v>0</v>
      </c>
      <c r="AK543" s="218">
        <v>0</v>
      </c>
      <c r="AL543" s="218">
        <v>0</v>
      </c>
      <c r="AM543" s="29">
        <v>0</v>
      </c>
      <c r="AN543" s="29">
        <v>0</v>
      </c>
      <c r="AO543" s="29">
        <v>0</v>
      </c>
      <c r="AP543" s="29">
        <v>0</v>
      </c>
      <c r="AQ543" s="29">
        <v>0</v>
      </c>
      <c r="AR543" s="29">
        <v>0</v>
      </c>
      <c r="AS543" s="30">
        <v>0</v>
      </c>
      <c r="AT543" s="33">
        <v>0</v>
      </c>
      <c r="AU543" s="33">
        <v>0</v>
      </c>
      <c r="AV543" s="33">
        <v>0</v>
      </c>
      <c r="AW543" s="33">
        <v>0</v>
      </c>
      <c r="AX543" s="33">
        <v>0</v>
      </c>
      <c r="AY543" s="33">
        <v>0</v>
      </c>
      <c r="AZ543" s="173"/>
    </row>
    <row r="544" spans="1:52" ht="12.75" customHeight="1">
      <c r="A544" s="217">
        <v>543</v>
      </c>
      <c r="B544" s="234">
        <v>42461</v>
      </c>
      <c r="C544" s="234">
        <v>42490</v>
      </c>
      <c r="D544" s="32" t="s">
        <v>1312</v>
      </c>
      <c r="E544" s="28" t="s">
        <v>1250</v>
      </c>
      <c r="F544" s="98" t="s">
        <v>1300</v>
      </c>
      <c r="G544" s="28" t="s">
        <v>7136</v>
      </c>
      <c r="H544" s="245" t="str">
        <f>IF(G544&lt;&gt;"",LOOKUP(G544,Governorate,Data!$E$2:$E$19),"")</f>
        <v>IQ-G08</v>
      </c>
      <c r="I544" s="28" t="s">
        <v>7218</v>
      </c>
      <c r="J544" s="38" t="str">
        <f ca="1">IF(I544&lt;&gt;"",LOOKUP(I544,District2,Data!$P$2:$P$19),"")</f>
        <v>IQ-D050</v>
      </c>
      <c r="K544" s="58" t="s">
        <v>7317</v>
      </c>
      <c r="L544" s="28" t="s">
        <v>7111</v>
      </c>
      <c r="M544" s="28" t="s">
        <v>7113</v>
      </c>
      <c r="N544" s="28" t="s">
        <v>7071</v>
      </c>
      <c r="O544" s="28" t="s">
        <v>1252</v>
      </c>
      <c r="P544" s="28" t="s">
        <v>7119</v>
      </c>
      <c r="Q544" s="29">
        <v>1</v>
      </c>
      <c r="R544" s="218">
        <v>1</v>
      </c>
      <c r="S544" s="29"/>
      <c r="T544" s="29"/>
      <c r="U544" s="29">
        <v>4</v>
      </c>
      <c r="V544" s="29">
        <v>1</v>
      </c>
      <c r="W544" s="29">
        <v>1</v>
      </c>
      <c r="X544" s="29">
        <v>1</v>
      </c>
      <c r="Y544" s="29">
        <v>0</v>
      </c>
      <c r="Z544" s="29">
        <v>4</v>
      </c>
      <c r="AA544" s="29">
        <v>0</v>
      </c>
      <c r="AB544" s="29">
        <v>0</v>
      </c>
      <c r="AC544" s="29">
        <v>0</v>
      </c>
      <c r="AD544" s="29">
        <v>0</v>
      </c>
      <c r="AE544" s="29">
        <v>0</v>
      </c>
      <c r="AF544" s="29">
        <v>0</v>
      </c>
      <c r="AG544" s="29">
        <v>2</v>
      </c>
      <c r="AH544" s="29">
        <v>0</v>
      </c>
      <c r="AI544" s="29">
        <v>0</v>
      </c>
      <c r="AJ544" s="218">
        <v>0</v>
      </c>
      <c r="AK544" s="218">
        <v>0</v>
      </c>
      <c r="AL544" s="218">
        <v>0</v>
      </c>
      <c r="AM544" s="29">
        <v>0</v>
      </c>
      <c r="AN544" s="29">
        <v>0</v>
      </c>
      <c r="AO544" s="29">
        <v>0</v>
      </c>
      <c r="AP544" s="29">
        <v>0</v>
      </c>
      <c r="AQ544" s="29">
        <v>0</v>
      </c>
      <c r="AR544" s="29">
        <v>0</v>
      </c>
      <c r="AS544" s="30">
        <v>0</v>
      </c>
      <c r="AT544" s="33">
        <v>0</v>
      </c>
      <c r="AU544" s="33">
        <v>0</v>
      </c>
      <c r="AV544" s="33">
        <v>0</v>
      </c>
      <c r="AW544" s="33">
        <v>0</v>
      </c>
      <c r="AX544" s="33">
        <v>0</v>
      </c>
      <c r="AY544" s="33">
        <v>0</v>
      </c>
      <c r="AZ544" s="173"/>
    </row>
    <row r="545" spans="1:52" ht="12.75" customHeight="1">
      <c r="A545" s="217">
        <v>544</v>
      </c>
      <c r="B545" s="234">
        <v>42461</v>
      </c>
      <c r="C545" s="234">
        <v>42490</v>
      </c>
      <c r="D545" s="32" t="s">
        <v>1312</v>
      </c>
      <c r="E545" s="28" t="s">
        <v>1250</v>
      </c>
      <c r="F545" s="98" t="s">
        <v>1300</v>
      </c>
      <c r="G545" s="28" t="s">
        <v>7136</v>
      </c>
      <c r="H545" s="245" t="str">
        <f>IF(G545&lt;&gt;"",LOOKUP(G545,Governorate,Data!$E$2:$E$19),"")</f>
        <v>IQ-G08</v>
      </c>
      <c r="I545" s="28" t="s">
        <v>7218</v>
      </c>
      <c r="J545" s="38" t="str">
        <f ca="1">IF(I545&lt;&gt;"",LOOKUP(I545,District2,Data!$P$2:$P$19),"")</f>
        <v>IQ-D050</v>
      </c>
      <c r="K545" s="58" t="s">
        <v>7318</v>
      </c>
      <c r="L545" s="28" t="s">
        <v>7111</v>
      </c>
      <c r="M545" s="28" t="s">
        <v>7112</v>
      </c>
      <c r="N545" s="28" t="s">
        <v>7071</v>
      </c>
      <c r="O545" s="28" t="s">
        <v>1252</v>
      </c>
      <c r="P545" s="28" t="s">
        <v>7119</v>
      </c>
      <c r="Q545" s="29">
        <v>2</v>
      </c>
      <c r="R545" s="218">
        <v>2</v>
      </c>
      <c r="S545" s="29"/>
      <c r="T545" s="29"/>
      <c r="U545" s="29">
        <v>9</v>
      </c>
      <c r="V545" s="29">
        <v>2</v>
      </c>
      <c r="W545" s="29">
        <v>2</v>
      </c>
      <c r="X545" s="29">
        <v>2</v>
      </c>
      <c r="Y545" s="29">
        <v>0</v>
      </c>
      <c r="Z545" s="29">
        <v>9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2</v>
      </c>
      <c r="AH545" s="29">
        <v>0</v>
      </c>
      <c r="AI545" s="29">
        <v>0</v>
      </c>
      <c r="AJ545" s="218">
        <v>0</v>
      </c>
      <c r="AK545" s="218">
        <v>0</v>
      </c>
      <c r="AL545" s="218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  <c r="AR545" s="29">
        <v>0</v>
      </c>
      <c r="AS545" s="30">
        <v>0</v>
      </c>
      <c r="AT545" s="33">
        <v>0</v>
      </c>
      <c r="AU545" s="33">
        <v>0</v>
      </c>
      <c r="AV545" s="33">
        <v>0</v>
      </c>
      <c r="AW545" s="33">
        <v>0</v>
      </c>
      <c r="AX545" s="33">
        <v>0</v>
      </c>
      <c r="AY545" s="33">
        <v>0</v>
      </c>
      <c r="AZ545" s="173"/>
    </row>
    <row r="546" spans="1:52" ht="12.75" customHeight="1">
      <c r="A546" s="217">
        <v>545</v>
      </c>
      <c r="B546" s="234">
        <v>42461</v>
      </c>
      <c r="C546" s="234">
        <v>42490</v>
      </c>
      <c r="D546" s="32" t="s">
        <v>1312</v>
      </c>
      <c r="E546" s="28" t="s">
        <v>1250</v>
      </c>
      <c r="F546" s="98" t="s">
        <v>1300</v>
      </c>
      <c r="G546" s="28" t="s">
        <v>7136</v>
      </c>
      <c r="H546" s="245" t="str">
        <f>IF(G546&lt;&gt;"",LOOKUP(G546,Governorate,Data!$E$2:$E$19),"")</f>
        <v>IQ-G08</v>
      </c>
      <c r="I546" s="28" t="s">
        <v>7218</v>
      </c>
      <c r="J546" s="38" t="str">
        <f ca="1">IF(I546&lt;&gt;"",LOOKUP(I546,District2,Data!$P$2:$P$19),"")</f>
        <v>IQ-D050</v>
      </c>
      <c r="K546" s="58" t="s">
        <v>7393</v>
      </c>
      <c r="L546" s="28" t="s">
        <v>7111</v>
      </c>
      <c r="M546" s="28" t="s">
        <v>7112</v>
      </c>
      <c r="N546" s="28" t="s">
        <v>7071</v>
      </c>
      <c r="O546" s="28" t="s">
        <v>1252</v>
      </c>
      <c r="P546" s="28" t="s">
        <v>7119</v>
      </c>
      <c r="Q546" s="29">
        <v>3</v>
      </c>
      <c r="R546" s="218">
        <v>3</v>
      </c>
      <c r="S546" s="29"/>
      <c r="T546" s="29"/>
      <c r="U546" s="29">
        <v>11</v>
      </c>
      <c r="V546" s="29">
        <v>1</v>
      </c>
      <c r="W546" s="29">
        <v>3</v>
      </c>
      <c r="X546" s="29">
        <v>3</v>
      </c>
      <c r="Y546" s="29">
        <v>2</v>
      </c>
      <c r="Z546" s="29">
        <v>11</v>
      </c>
      <c r="AA546" s="29">
        <v>0</v>
      </c>
      <c r="AB546" s="29">
        <v>0</v>
      </c>
      <c r="AC546" s="29">
        <v>0</v>
      </c>
      <c r="AD546" s="29">
        <v>0</v>
      </c>
      <c r="AE546" s="29">
        <v>0</v>
      </c>
      <c r="AF546" s="29">
        <v>0</v>
      </c>
      <c r="AG546" s="29">
        <v>3</v>
      </c>
      <c r="AH546" s="29">
        <v>0</v>
      </c>
      <c r="AI546" s="29">
        <v>0</v>
      </c>
      <c r="AJ546" s="218">
        <v>0</v>
      </c>
      <c r="AK546" s="218">
        <v>0</v>
      </c>
      <c r="AL546" s="218">
        <v>0</v>
      </c>
      <c r="AM546" s="29">
        <v>0</v>
      </c>
      <c r="AN546" s="29">
        <v>0</v>
      </c>
      <c r="AO546" s="29">
        <v>0</v>
      </c>
      <c r="AP546" s="29">
        <v>0</v>
      </c>
      <c r="AQ546" s="29">
        <v>0</v>
      </c>
      <c r="AR546" s="29">
        <v>0</v>
      </c>
      <c r="AS546" s="30">
        <v>0</v>
      </c>
      <c r="AT546" s="33">
        <v>0</v>
      </c>
      <c r="AU546" s="33">
        <v>0</v>
      </c>
      <c r="AV546" s="33">
        <v>0</v>
      </c>
      <c r="AW546" s="33">
        <v>0</v>
      </c>
      <c r="AX546" s="33">
        <v>0</v>
      </c>
      <c r="AY546" s="33">
        <v>0</v>
      </c>
      <c r="AZ546" s="173"/>
    </row>
    <row r="547" spans="1:52" ht="12.75" customHeight="1">
      <c r="A547" s="217">
        <v>546</v>
      </c>
      <c r="B547" s="234">
        <v>42461</v>
      </c>
      <c r="C547" s="234">
        <v>42490</v>
      </c>
      <c r="D547" s="32" t="s">
        <v>1312</v>
      </c>
      <c r="E547" s="28" t="s">
        <v>1250</v>
      </c>
      <c r="F547" s="98" t="s">
        <v>1300</v>
      </c>
      <c r="G547" s="28" t="s">
        <v>7136</v>
      </c>
      <c r="H547" s="245" t="str">
        <f>IF(G547&lt;&gt;"",LOOKUP(G547,Governorate,Data!$E$2:$E$19),"")</f>
        <v>IQ-G08</v>
      </c>
      <c r="I547" s="28" t="s">
        <v>7218</v>
      </c>
      <c r="J547" s="38" t="str">
        <f ca="1">IF(I547&lt;&gt;"",LOOKUP(I547,District2,Data!$P$2:$P$19),"")</f>
        <v>IQ-D050</v>
      </c>
      <c r="K547" s="58" t="s">
        <v>7385</v>
      </c>
      <c r="L547" s="28" t="s">
        <v>7110</v>
      </c>
      <c r="M547" s="28" t="s">
        <v>7112</v>
      </c>
      <c r="N547" s="28" t="s">
        <v>7071</v>
      </c>
      <c r="O547" s="28" t="s">
        <v>1252</v>
      </c>
      <c r="P547" s="28" t="s">
        <v>7119</v>
      </c>
      <c r="Q547" s="29">
        <v>6</v>
      </c>
      <c r="R547" s="218">
        <v>6</v>
      </c>
      <c r="S547" s="29"/>
      <c r="T547" s="29"/>
      <c r="U547" s="29">
        <v>17</v>
      </c>
      <c r="V547" s="29">
        <v>1</v>
      </c>
      <c r="W547" s="29">
        <v>6</v>
      </c>
      <c r="X547" s="29">
        <v>6</v>
      </c>
      <c r="Y547" s="29">
        <v>5</v>
      </c>
      <c r="Z547" s="29">
        <v>17</v>
      </c>
      <c r="AA547" s="29">
        <v>0</v>
      </c>
      <c r="AB547" s="29">
        <v>0</v>
      </c>
      <c r="AC547" s="29">
        <v>0</v>
      </c>
      <c r="AD547" s="29">
        <v>0</v>
      </c>
      <c r="AE547" s="29">
        <v>0</v>
      </c>
      <c r="AF547" s="29">
        <v>0</v>
      </c>
      <c r="AG547" s="29">
        <v>6</v>
      </c>
      <c r="AH547" s="29">
        <v>0</v>
      </c>
      <c r="AI547" s="29">
        <v>0</v>
      </c>
      <c r="AJ547" s="218">
        <v>0</v>
      </c>
      <c r="AK547" s="218">
        <v>0</v>
      </c>
      <c r="AL547" s="218">
        <v>0</v>
      </c>
      <c r="AM547" s="29">
        <v>0</v>
      </c>
      <c r="AN547" s="29">
        <v>0</v>
      </c>
      <c r="AO547" s="29">
        <v>0</v>
      </c>
      <c r="AP547" s="29">
        <v>0</v>
      </c>
      <c r="AQ547" s="29">
        <v>0</v>
      </c>
      <c r="AR547" s="29">
        <v>0</v>
      </c>
      <c r="AS547" s="30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173"/>
    </row>
    <row r="548" spans="1:52" ht="12.75" customHeight="1">
      <c r="A548" s="217">
        <v>547</v>
      </c>
      <c r="B548" s="234">
        <v>42461</v>
      </c>
      <c r="C548" s="234">
        <v>42490</v>
      </c>
      <c r="D548" s="32" t="s">
        <v>1312</v>
      </c>
      <c r="E548" s="28" t="s">
        <v>1250</v>
      </c>
      <c r="F548" s="98" t="s">
        <v>1300</v>
      </c>
      <c r="G548" s="28" t="s">
        <v>7136</v>
      </c>
      <c r="H548" s="245" t="str">
        <f>IF(G548&lt;&gt;"",LOOKUP(G548,Governorate,Data!$E$2:$E$19),"")</f>
        <v>IQ-G08</v>
      </c>
      <c r="I548" s="28" t="s">
        <v>7220</v>
      </c>
      <c r="J548" s="38" t="str">
        <f ca="1">IF(I548&lt;&gt;"",LOOKUP(I548,District2,Data!$P$2:$P$19),"")</f>
        <v>IQ-D051</v>
      </c>
      <c r="K548" s="58" t="s">
        <v>7388</v>
      </c>
      <c r="L548" s="28" t="s">
        <v>7111</v>
      </c>
      <c r="M548" s="28" t="s">
        <v>7113</v>
      </c>
      <c r="N548" s="28" t="s">
        <v>7071</v>
      </c>
      <c r="O548" s="28" t="s">
        <v>1252</v>
      </c>
      <c r="P548" s="28" t="s">
        <v>7119</v>
      </c>
      <c r="Q548" s="29">
        <v>1</v>
      </c>
      <c r="R548" s="218">
        <v>1</v>
      </c>
      <c r="S548" s="29"/>
      <c r="T548" s="29"/>
      <c r="U548" s="29">
        <v>5</v>
      </c>
      <c r="V548" s="29">
        <v>1</v>
      </c>
      <c r="W548" s="29">
        <v>1</v>
      </c>
      <c r="X548" s="29">
        <v>1</v>
      </c>
      <c r="Y548" s="29">
        <v>1</v>
      </c>
      <c r="Z548" s="29">
        <v>5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2</v>
      </c>
      <c r="AH548" s="29">
        <v>0</v>
      </c>
      <c r="AI548" s="29">
        <v>0</v>
      </c>
      <c r="AJ548" s="218">
        <v>0</v>
      </c>
      <c r="AK548" s="218">
        <v>0</v>
      </c>
      <c r="AL548" s="218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  <c r="AR548" s="29">
        <v>0</v>
      </c>
      <c r="AS548" s="30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173"/>
    </row>
    <row r="549" spans="1:52" ht="12.75" customHeight="1">
      <c r="A549" s="217">
        <v>548</v>
      </c>
      <c r="B549" s="234">
        <v>42461</v>
      </c>
      <c r="C549" s="234">
        <v>42490</v>
      </c>
      <c r="D549" s="32" t="s">
        <v>1312</v>
      </c>
      <c r="E549" s="28" t="s">
        <v>1250</v>
      </c>
      <c r="F549" s="98" t="s">
        <v>1300</v>
      </c>
      <c r="G549" s="28" t="s">
        <v>7136</v>
      </c>
      <c r="H549" s="245" t="str">
        <f>IF(G549&lt;&gt;"",LOOKUP(G549,Governorate,Data!$E$2:$E$19),"")</f>
        <v>IQ-G08</v>
      </c>
      <c r="I549" s="28" t="s">
        <v>7220</v>
      </c>
      <c r="J549" s="38" t="str">
        <f ca="1">IF(I549&lt;&gt;"",LOOKUP(I549,District2,Data!$P$2:$P$19),"")</f>
        <v>IQ-D051</v>
      </c>
      <c r="K549" s="58" t="s">
        <v>7389</v>
      </c>
      <c r="L549" s="28" t="s">
        <v>7111</v>
      </c>
      <c r="M549" s="28" t="s">
        <v>7113</v>
      </c>
      <c r="N549" s="28" t="s">
        <v>7071</v>
      </c>
      <c r="O549" s="28" t="s">
        <v>1252</v>
      </c>
      <c r="P549" s="28" t="s">
        <v>7119</v>
      </c>
      <c r="Q549" s="29">
        <v>5</v>
      </c>
      <c r="R549" s="218">
        <v>5</v>
      </c>
      <c r="S549" s="29"/>
      <c r="T549" s="29"/>
      <c r="U549" s="29">
        <v>23</v>
      </c>
      <c r="V549" s="29">
        <v>5</v>
      </c>
      <c r="W549" s="29">
        <v>5</v>
      </c>
      <c r="X549" s="29">
        <v>5</v>
      </c>
      <c r="Y549" s="29">
        <v>7</v>
      </c>
      <c r="Z549" s="29">
        <v>23</v>
      </c>
      <c r="AA549" s="29">
        <v>0</v>
      </c>
      <c r="AB549" s="29">
        <v>0</v>
      </c>
      <c r="AC549" s="29">
        <v>0</v>
      </c>
      <c r="AD549" s="29">
        <v>0</v>
      </c>
      <c r="AE549" s="29">
        <v>0</v>
      </c>
      <c r="AF549" s="29">
        <v>0</v>
      </c>
      <c r="AG549" s="29">
        <v>5</v>
      </c>
      <c r="AH549" s="29">
        <v>0</v>
      </c>
      <c r="AI549" s="29">
        <v>0</v>
      </c>
      <c r="AJ549" s="218">
        <v>0</v>
      </c>
      <c r="AK549" s="218">
        <v>0</v>
      </c>
      <c r="AL549" s="218">
        <v>0</v>
      </c>
      <c r="AM549" s="29">
        <v>0</v>
      </c>
      <c r="AN549" s="29">
        <v>0</v>
      </c>
      <c r="AO549" s="29">
        <v>0</v>
      </c>
      <c r="AP549" s="29">
        <v>0</v>
      </c>
      <c r="AQ549" s="29">
        <v>0</v>
      </c>
      <c r="AR549" s="29">
        <v>0</v>
      </c>
      <c r="AS549" s="30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173"/>
    </row>
    <row r="550" spans="1:52" ht="12.75" customHeight="1">
      <c r="A550" s="217">
        <v>549</v>
      </c>
      <c r="B550" s="234">
        <v>42461</v>
      </c>
      <c r="C550" s="234">
        <v>42490</v>
      </c>
      <c r="D550" s="32" t="s">
        <v>1312</v>
      </c>
      <c r="E550" s="28" t="s">
        <v>1250</v>
      </c>
      <c r="F550" s="98" t="s">
        <v>1300</v>
      </c>
      <c r="G550" s="28" t="s">
        <v>7136</v>
      </c>
      <c r="H550" s="245" t="str">
        <f>IF(G550&lt;&gt;"",LOOKUP(G550,Governorate,Data!$E$2:$E$19),"")</f>
        <v>IQ-G08</v>
      </c>
      <c r="I550" s="28" t="s">
        <v>7220</v>
      </c>
      <c r="J550" s="38" t="str">
        <f ca="1">IF(I550&lt;&gt;"",LOOKUP(I550,District2,Data!$P$2:$P$19),"")</f>
        <v>IQ-D051</v>
      </c>
      <c r="K550" s="58" t="s">
        <v>7394</v>
      </c>
      <c r="L550" s="28" t="s">
        <v>7111</v>
      </c>
      <c r="M550" s="28" t="s">
        <v>7112</v>
      </c>
      <c r="N550" s="28" t="s">
        <v>7071</v>
      </c>
      <c r="O550" s="28" t="s">
        <v>1252</v>
      </c>
      <c r="P550" s="28" t="s">
        <v>7119</v>
      </c>
      <c r="Q550" s="29">
        <v>3</v>
      </c>
      <c r="R550" s="218">
        <v>3</v>
      </c>
      <c r="S550" s="29"/>
      <c r="T550" s="29"/>
      <c r="U550" s="29">
        <v>15</v>
      </c>
      <c r="V550" s="29">
        <v>3</v>
      </c>
      <c r="W550" s="29">
        <v>3</v>
      </c>
      <c r="X550" s="29">
        <v>3</v>
      </c>
      <c r="Y550" s="29">
        <v>3</v>
      </c>
      <c r="Z550" s="29">
        <v>15</v>
      </c>
      <c r="AA550" s="29">
        <v>0</v>
      </c>
      <c r="AB550" s="29">
        <v>0</v>
      </c>
      <c r="AC550" s="29">
        <v>0</v>
      </c>
      <c r="AD550" s="29">
        <v>0</v>
      </c>
      <c r="AE550" s="29">
        <v>0</v>
      </c>
      <c r="AF550" s="29">
        <v>0</v>
      </c>
      <c r="AG550" s="29">
        <v>3</v>
      </c>
      <c r="AH550" s="29">
        <v>0</v>
      </c>
      <c r="AI550" s="29">
        <v>0</v>
      </c>
      <c r="AJ550" s="218">
        <v>0</v>
      </c>
      <c r="AK550" s="218">
        <v>0</v>
      </c>
      <c r="AL550" s="218">
        <v>0</v>
      </c>
      <c r="AM550" s="29">
        <v>0</v>
      </c>
      <c r="AN550" s="29">
        <v>0</v>
      </c>
      <c r="AO550" s="29">
        <v>0</v>
      </c>
      <c r="AP550" s="29">
        <v>0</v>
      </c>
      <c r="AQ550" s="29">
        <v>0</v>
      </c>
      <c r="AR550" s="29">
        <v>0</v>
      </c>
      <c r="AS550" s="30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173"/>
    </row>
    <row r="551" spans="1:52" ht="12.75" customHeight="1">
      <c r="A551" s="217">
        <v>550</v>
      </c>
      <c r="B551" s="234">
        <v>42461</v>
      </c>
      <c r="C551" s="234">
        <v>42490</v>
      </c>
      <c r="D551" s="32" t="s">
        <v>1312</v>
      </c>
      <c r="E551" s="28" t="s">
        <v>1250</v>
      </c>
      <c r="F551" s="98" t="s">
        <v>1300</v>
      </c>
      <c r="G551" s="28" t="s">
        <v>7136</v>
      </c>
      <c r="H551" s="245" t="str">
        <f>IF(G551&lt;&gt;"",LOOKUP(G551,Governorate,Data!$E$2:$E$19),"")</f>
        <v>IQ-G08</v>
      </c>
      <c r="I551" s="28" t="s">
        <v>7220</v>
      </c>
      <c r="J551" s="38" t="str">
        <f ca="1">IF(I551&lt;&gt;"",LOOKUP(I551,District2,Data!$P$2:$P$19),"")</f>
        <v>IQ-D051</v>
      </c>
      <c r="K551" s="58" t="s">
        <v>7395</v>
      </c>
      <c r="L551" s="28" t="s">
        <v>7110</v>
      </c>
      <c r="M551" s="28" t="s">
        <v>7112</v>
      </c>
      <c r="N551" s="28" t="s">
        <v>7071</v>
      </c>
      <c r="O551" s="28" t="s">
        <v>1252</v>
      </c>
      <c r="P551" s="28" t="s">
        <v>7119</v>
      </c>
      <c r="Q551" s="29">
        <v>1</v>
      </c>
      <c r="R551" s="218">
        <v>1</v>
      </c>
      <c r="S551" s="29"/>
      <c r="T551" s="29"/>
      <c r="U551" s="29">
        <v>3</v>
      </c>
      <c r="V551" s="29">
        <v>1</v>
      </c>
      <c r="W551" s="29">
        <v>1</v>
      </c>
      <c r="X551" s="29">
        <v>1</v>
      </c>
      <c r="Y551" s="29">
        <v>1</v>
      </c>
      <c r="Z551" s="29">
        <v>3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1</v>
      </c>
      <c r="AH551" s="29">
        <v>0</v>
      </c>
      <c r="AI551" s="29">
        <v>0</v>
      </c>
      <c r="AJ551" s="218">
        <v>0</v>
      </c>
      <c r="AK551" s="218">
        <v>0</v>
      </c>
      <c r="AL551" s="218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  <c r="AR551" s="29">
        <v>0</v>
      </c>
      <c r="AS551" s="30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173"/>
    </row>
    <row r="552" spans="1:52" ht="12.75" customHeight="1">
      <c r="A552" s="217">
        <v>551</v>
      </c>
      <c r="B552" s="234">
        <v>42461</v>
      </c>
      <c r="C552" s="234">
        <v>42490</v>
      </c>
      <c r="D552" s="32" t="s">
        <v>1312</v>
      </c>
      <c r="E552" s="28" t="s">
        <v>1250</v>
      </c>
      <c r="F552" s="98" t="s">
        <v>1300</v>
      </c>
      <c r="G552" s="28" t="s">
        <v>7132</v>
      </c>
      <c r="H552" s="245" t="str">
        <f>IF(G552&lt;&gt;"",LOOKUP(G552,Governorate,Data!$E$2:$E$19),"")</f>
        <v>IQ-G15</v>
      </c>
      <c r="I552" s="28" t="s">
        <v>7238</v>
      </c>
      <c r="J552" s="38" t="str">
        <f ca="1">IF(I552&lt;&gt;"",LOOKUP(I552,District2,Data!$P$2:$P$19),"")</f>
        <v>IQ-D091</v>
      </c>
      <c r="K552" s="58" t="s">
        <v>7396</v>
      </c>
      <c r="L552" s="28" t="s">
        <v>7111</v>
      </c>
      <c r="M552" s="28" t="s">
        <v>7112</v>
      </c>
      <c r="N552" s="28" t="s">
        <v>7071</v>
      </c>
      <c r="O552" s="28" t="s">
        <v>1252</v>
      </c>
      <c r="P552" s="28" t="s">
        <v>7119</v>
      </c>
      <c r="Q552" s="35">
        <v>25</v>
      </c>
      <c r="R552" s="35"/>
      <c r="S552" s="29"/>
      <c r="T552" s="29"/>
      <c r="U552" s="29">
        <v>45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25</v>
      </c>
      <c r="AH552" s="29">
        <v>0</v>
      </c>
      <c r="AI552" s="29">
        <v>0</v>
      </c>
      <c r="AJ552" s="218">
        <v>0</v>
      </c>
      <c r="AK552" s="218">
        <v>0</v>
      </c>
      <c r="AL552" s="218">
        <v>0</v>
      </c>
      <c r="AM552" s="29">
        <v>0</v>
      </c>
      <c r="AN552" s="29">
        <v>0</v>
      </c>
      <c r="AO552" s="29">
        <v>0</v>
      </c>
      <c r="AP552" s="29">
        <v>0</v>
      </c>
      <c r="AQ552" s="29">
        <v>0</v>
      </c>
      <c r="AR552" s="29">
        <v>0</v>
      </c>
      <c r="AS552" s="30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173"/>
    </row>
    <row r="553" spans="1:52" ht="12.75" customHeight="1">
      <c r="A553" s="217">
        <v>552</v>
      </c>
      <c r="B553" s="234">
        <v>42461</v>
      </c>
      <c r="C553" s="234">
        <v>42490</v>
      </c>
      <c r="D553" s="281" t="s">
        <v>7265</v>
      </c>
      <c r="E553" s="28" t="s">
        <v>1248</v>
      </c>
      <c r="F553" s="98" t="s">
        <v>7265</v>
      </c>
      <c r="G553" s="28" t="s">
        <v>7130</v>
      </c>
      <c r="H553" s="245" t="str">
        <f>IF(G553&lt;&gt;"",LOOKUP(G553,Governorate,Data!$E$2:$E$19),"")</f>
        <v>IQ-G05</v>
      </c>
      <c r="I553" s="28" t="s">
        <v>7131</v>
      </c>
      <c r="J553" s="38" t="str">
        <f ca="1">IF(I553&lt;&gt;"",LOOKUP(I553,District2,Data!$P$2:$P$19),"")</f>
        <v>IQ-D033</v>
      </c>
      <c r="K553" s="58" t="s">
        <v>7397</v>
      </c>
      <c r="L553" s="28" t="s">
        <v>7110</v>
      </c>
      <c r="M553" s="28" t="s">
        <v>7112</v>
      </c>
      <c r="N553" s="28" t="s">
        <v>7071</v>
      </c>
      <c r="O553" s="28" t="s">
        <v>1252</v>
      </c>
      <c r="P553" s="28" t="s">
        <v>7119</v>
      </c>
      <c r="Q553" s="35">
        <v>149</v>
      </c>
      <c r="R553" s="35"/>
      <c r="S553" s="29"/>
      <c r="T553" s="29"/>
      <c r="U553" s="29">
        <v>894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18">
        <v>0</v>
      </c>
      <c r="AK553" s="218">
        <v>0</v>
      </c>
      <c r="AL553" s="218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  <c r="AR553" s="29">
        <v>0</v>
      </c>
      <c r="AS553" s="30">
        <v>0</v>
      </c>
      <c r="AT553" s="33">
        <v>0</v>
      </c>
      <c r="AU553" s="33">
        <v>0</v>
      </c>
      <c r="AV553" s="33">
        <v>0</v>
      </c>
      <c r="AW553" s="33">
        <v>0</v>
      </c>
      <c r="AX553" s="33">
        <v>0</v>
      </c>
      <c r="AY553" s="33">
        <v>0</v>
      </c>
      <c r="AZ553" s="173"/>
    </row>
    <row r="554" spans="1:52" ht="12.75" customHeight="1">
      <c r="A554" s="217">
        <v>553</v>
      </c>
      <c r="B554" s="234">
        <v>42461</v>
      </c>
      <c r="C554" s="234">
        <v>42490</v>
      </c>
      <c r="D554" s="281" t="s">
        <v>7265</v>
      </c>
      <c r="E554" s="28" t="s">
        <v>1248</v>
      </c>
      <c r="F554" s="98" t="s">
        <v>7265</v>
      </c>
      <c r="G554" s="28" t="s">
        <v>7130</v>
      </c>
      <c r="H554" s="245" t="str">
        <f>IF(G554&lt;&gt;"",LOOKUP(G554,Governorate,Data!$E$2:$E$19),"")</f>
        <v>IQ-G05</v>
      </c>
      <c r="I554" s="28" t="s">
        <v>7131</v>
      </c>
      <c r="J554" s="38" t="str">
        <f ca="1">IF(I554&lt;&gt;"",LOOKUP(I554,District2,Data!$P$2:$P$19),"")</f>
        <v>IQ-D033</v>
      </c>
      <c r="K554" s="58" t="s">
        <v>7397</v>
      </c>
      <c r="L554" s="28" t="s">
        <v>7110</v>
      </c>
      <c r="M554" s="28" t="s">
        <v>7112</v>
      </c>
      <c r="N554" s="28" t="s">
        <v>7071</v>
      </c>
      <c r="O554" s="28" t="s">
        <v>1252</v>
      </c>
      <c r="P554" s="28" t="s">
        <v>7119</v>
      </c>
      <c r="Q554" s="29"/>
      <c r="R554" s="218"/>
      <c r="S554" s="39" t="s">
        <v>7189</v>
      </c>
      <c r="T554" s="29">
        <v>332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18">
        <v>0</v>
      </c>
      <c r="AK554" s="218">
        <v>0</v>
      </c>
      <c r="AL554" s="218">
        <v>0</v>
      </c>
      <c r="AM554" s="29">
        <v>0</v>
      </c>
      <c r="AN554" s="29">
        <v>0</v>
      </c>
      <c r="AO554" s="29">
        <v>33200</v>
      </c>
      <c r="AP554" s="29">
        <v>0</v>
      </c>
      <c r="AQ554" s="29">
        <v>0</v>
      </c>
      <c r="AR554" s="29">
        <v>0</v>
      </c>
      <c r="AS554" s="30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0</v>
      </c>
      <c r="AY554" s="33">
        <v>0</v>
      </c>
      <c r="AZ554" s="173"/>
    </row>
    <row r="555" spans="1:52" ht="12.75" customHeight="1">
      <c r="A555" s="217">
        <v>554</v>
      </c>
      <c r="B555" s="234">
        <v>42461</v>
      </c>
      <c r="C555" s="234">
        <v>42490</v>
      </c>
      <c r="D555" s="32" t="s">
        <v>1312</v>
      </c>
      <c r="E555" s="28" t="s">
        <v>1250</v>
      </c>
      <c r="F555" s="28" t="s">
        <v>1316</v>
      </c>
      <c r="G555" s="28" t="s">
        <v>7148</v>
      </c>
      <c r="H555" s="245" t="str">
        <f>IF(G555&lt;&gt;"",LOOKUP(G555,Governorate,Data!$E$2:$E$19),"")</f>
        <v>IQ-G10</v>
      </c>
      <c r="I555" s="28" t="s">
        <v>7239</v>
      </c>
      <c r="J555" s="38" t="str">
        <f ca="1">IF(I555&lt;&gt;"",LOOKUP(I555,District2,Data!$P$2:$P$19),"")</f>
        <v>IQ-D060</v>
      </c>
      <c r="K555" s="58" t="s">
        <v>7326</v>
      </c>
      <c r="L555" s="28" t="s">
        <v>7111</v>
      </c>
      <c r="M555" s="28" t="s">
        <v>7113</v>
      </c>
      <c r="N555" s="28" t="s">
        <v>7071</v>
      </c>
      <c r="O555" s="28" t="s">
        <v>1252</v>
      </c>
      <c r="P555" s="28" t="s">
        <v>7119</v>
      </c>
      <c r="Q555" s="35">
        <v>85</v>
      </c>
      <c r="R555" s="35"/>
      <c r="S555" s="29"/>
      <c r="T555" s="29"/>
      <c r="U555" s="29">
        <v>0</v>
      </c>
      <c r="V555" s="29">
        <v>0</v>
      </c>
      <c r="W555" s="29">
        <v>85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v>0</v>
      </c>
      <c r="AD555" s="29">
        <v>0</v>
      </c>
      <c r="AE555" s="29">
        <v>0</v>
      </c>
      <c r="AF555" s="29">
        <v>0</v>
      </c>
      <c r="AG555" s="29">
        <v>0</v>
      </c>
      <c r="AH555" s="29">
        <v>0</v>
      </c>
      <c r="AI555" s="29">
        <v>0</v>
      </c>
      <c r="AJ555" s="218">
        <v>0</v>
      </c>
      <c r="AK555" s="218">
        <v>0</v>
      </c>
      <c r="AL555" s="218">
        <v>0</v>
      </c>
      <c r="AM555" s="29">
        <v>0</v>
      </c>
      <c r="AN555" s="29">
        <v>0</v>
      </c>
      <c r="AO555" s="29">
        <v>0</v>
      </c>
      <c r="AP555" s="29">
        <v>0</v>
      </c>
      <c r="AQ555" s="29">
        <v>0</v>
      </c>
      <c r="AR555" s="29">
        <v>0</v>
      </c>
      <c r="AS555" s="30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0</v>
      </c>
      <c r="AY555" s="33">
        <v>0</v>
      </c>
      <c r="AZ555" s="173"/>
    </row>
    <row r="556" spans="1:52" ht="12.75" customHeight="1">
      <c r="A556" s="217">
        <v>555</v>
      </c>
      <c r="B556" s="234">
        <v>42461</v>
      </c>
      <c r="C556" s="234">
        <v>42490</v>
      </c>
      <c r="D556" s="32" t="s">
        <v>1312</v>
      </c>
      <c r="E556" s="28" t="s">
        <v>1250</v>
      </c>
      <c r="F556" s="28" t="s">
        <v>1316</v>
      </c>
      <c r="G556" s="28" t="s">
        <v>7148</v>
      </c>
      <c r="H556" s="245" t="str">
        <f>IF(G556&lt;&gt;"",LOOKUP(G556,Governorate,Data!$E$2:$E$19),"")</f>
        <v>IQ-G10</v>
      </c>
      <c r="I556" s="28" t="s">
        <v>7239</v>
      </c>
      <c r="J556" s="38" t="str">
        <f ca="1">IF(I556&lt;&gt;"",LOOKUP(I556,District2,Data!$P$2:$P$19),"")</f>
        <v>IQ-D060</v>
      </c>
      <c r="K556" s="58" t="s">
        <v>7327</v>
      </c>
      <c r="L556" s="28" t="s">
        <v>7111</v>
      </c>
      <c r="M556" s="28" t="s">
        <v>7113</v>
      </c>
      <c r="N556" s="28" t="s">
        <v>7071</v>
      </c>
      <c r="O556" s="28" t="s">
        <v>1252</v>
      </c>
      <c r="P556" s="28" t="s">
        <v>7119</v>
      </c>
      <c r="Q556" s="29">
        <v>4</v>
      </c>
      <c r="R556" s="218">
        <v>4</v>
      </c>
      <c r="S556" s="29"/>
      <c r="T556" s="29"/>
      <c r="U556" s="29">
        <v>6</v>
      </c>
      <c r="V556" s="29">
        <v>3</v>
      </c>
      <c r="W556" s="29">
        <v>1415</v>
      </c>
      <c r="X556" s="29">
        <v>3</v>
      </c>
      <c r="Y556" s="29">
        <v>13</v>
      </c>
      <c r="Z556" s="29">
        <v>24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944</v>
      </c>
      <c r="AI556" s="29">
        <v>0</v>
      </c>
      <c r="AJ556" s="218">
        <v>0</v>
      </c>
      <c r="AK556" s="218">
        <v>0</v>
      </c>
      <c r="AL556" s="218">
        <v>0</v>
      </c>
      <c r="AM556" s="29">
        <v>15</v>
      </c>
      <c r="AN556" s="29">
        <v>0</v>
      </c>
      <c r="AO556" s="29">
        <v>0</v>
      </c>
      <c r="AP556" s="29">
        <v>0</v>
      </c>
      <c r="AQ556" s="29">
        <v>0</v>
      </c>
      <c r="AR556" s="29">
        <v>0</v>
      </c>
      <c r="AS556" s="30">
        <v>0</v>
      </c>
      <c r="AT556" s="33">
        <v>0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173"/>
    </row>
    <row r="557" spans="1:52" ht="12.75" customHeight="1">
      <c r="A557" s="217">
        <v>556</v>
      </c>
      <c r="B557" s="234">
        <v>42461</v>
      </c>
      <c r="C557" s="135">
        <v>42490</v>
      </c>
      <c r="D557" s="32" t="s">
        <v>1312</v>
      </c>
      <c r="E557" s="28" t="s">
        <v>1250</v>
      </c>
      <c r="F557" s="28" t="s">
        <v>1316</v>
      </c>
      <c r="G557" s="28" t="s">
        <v>7148</v>
      </c>
      <c r="H557" s="245" t="str">
        <f>IF(G557&lt;&gt;"",LOOKUP(G557,Governorate,Data!$E$2:$E$19),"")</f>
        <v>IQ-G10</v>
      </c>
      <c r="I557" s="28" t="s">
        <v>7239</v>
      </c>
      <c r="J557" s="38" t="str">
        <f ca="1">IF(I557&lt;&gt;"",LOOKUP(I557,District2,Data!$P$2:$P$19),"")</f>
        <v>IQ-D060</v>
      </c>
      <c r="K557" s="58" t="s">
        <v>7391</v>
      </c>
      <c r="L557" s="28" t="s">
        <v>7111</v>
      </c>
      <c r="M557" s="28" t="s">
        <v>7113</v>
      </c>
      <c r="N557" s="28" t="s">
        <v>7071</v>
      </c>
      <c r="O557" s="28" t="s">
        <v>1252</v>
      </c>
      <c r="P557" s="28" t="s">
        <v>7119</v>
      </c>
      <c r="Q557" s="29">
        <v>93</v>
      </c>
      <c r="R557" s="218">
        <v>93</v>
      </c>
      <c r="S557" s="29"/>
      <c r="T557" s="29"/>
      <c r="U557" s="29">
        <v>300</v>
      </c>
      <c r="V557" s="29">
        <v>93</v>
      </c>
      <c r="W557" s="29">
        <v>93</v>
      </c>
      <c r="X557" s="29">
        <v>93</v>
      </c>
      <c r="Y557" s="29">
        <v>93</v>
      </c>
      <c r="Z557" s="29">
        <v>300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30</v>
      </c>
      <c r="AH557" s="29">
        <v>300</v>
      </c>
      <c r="AI557" s="29">
        <v>0</v>
      </c>
      <c r="AJ557" s="218">
        <v>0</v>
      </c>
      <c r="AK557" s="218">
        <v>0</v>
      </c>
      <c r="AL557" s="218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0</v>
      </c>
      <c r="AR557" s="29">
        <v>0</v>
      </c>
      <c r="AS557" s="30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173"/>
    </row>
    <row r="558" spans="1:52" ht="12.75" customHeight="1">
      <c r="A558" s="217">
        <v>557</v>
      </c>
      <c r="B558" s="234">
        <v>42491</v>
      </c>
      <c r="C558" s="135">
        <v>42491</v>
      </c>
      <c r="D558" s="235" t="s">
        <v>1282</v>
      </c>
      <c r="E558" s="235" t="s">
        <v>1250</v>
      </c>
      <c r="F558" s="235" t="s">
        <v>1282</v>
      </c>
      <c r="G558" s="109" t="s">
        <v>7133</v>
      </c>
      <c r="H558" s="245" t="str">
        <f>IF(G558&lt;&gt;"",LOOKUP(G558,Governorate,Data!$E$2:$E$19),"")</f>
        <v>IQ-G11</v>
      </c>
      <c r="I558" s="96" t="s">
        <v>7379</v>
      </c>
      <c r="J558" s="38" t="str">
        <f ca="1">IF(I558&lt;&gt;"",LOOKUP(I558,District2,Data!$P$2:$P$19),"")</f>
        <v>IQ-D064</v>
      </c>
      <c r="K558" s="57"/>
      <c r="L558" s="235" t="s">
        <v>7110</v>
      </c>
      <c r="M558" s="235" t="s">
        <v>7112</v>
      </c>
      <c r="N558" s="235" t="s">
        <v>7071</v>
      </c>
      <c r="O558" s="235" t="s">
        <v>1252</v>
      </c>
      <c r="P558" s="235" t="s">
        <v>7119</v>
      </c>
      <c r="Q558" s="110">
        <v>200</v>
      </c>
      <c r="R558" s="110"/>
      <c r="S558" s="218"/>
      <c r="T558" s="218"/>
      <c r="U558" s="108">
        <v>0</v>
      </c>
      <c r="V558" s="108">
        <v>0</v>
      </c>
      <c r="W558" s="108">
        <v>0</v>
      </c>
      <c r="X558" s="108">
        <v>0</v>
      </c>
      <c r="Y558" s="108">
        <v>0</v>
      </c>
      <c r="Z558" s="108">
        <v>0</v>
      </c>
      <c r="AA558" s="108">
        <v>0</v>
      </c>
      <c r="AB558" s="108">
        <v>0</v>
      </c>
      <c r="AC558" s="108">
        <v>0</v>
      </c>
      <c r="AD558" s="108">
        <v>0</v>
      </c>
      <c r="AE558" s="108">
        <v>1200</v>
      </c>
      <c r="AF558" s="108">
        <v>0</v>
      </c>
      <c r="AG558" s="108">
        <v>0</v>
      </c>
      <c r="AH558" s="108">
        <v>0</v>
      </c>
      <c r="AI558" s="108">
        <v>0</v>
      </c>
      <c r="AJ558" s="108">
        <v>0</v>
      </c>
      <c r="AK558" s="108">
        <v>0</v>
      </c>
      <c r="AL558" s="108">
        <v>0</v>
      </c>
      <c r="AM558" s="108">
        <v>0</v>
      </c>
      <c r="AN558" s="108">
        <v>0</v>
      </c>
      <c r="AO558" s="108">
        <v>0</v>
      </c>
      <c r="AP558" s="108">
        <v>0</v>
      </c>
      <c r="AQ558" s="108">
        <v>200</v>
      </c>
      <c r="AR558" s="108">
        <v>0</v>
      </c>
      <c r="AS558" s="111">
        <v>0</v>
      </c>
      <c r="AT558" s="112">
        <v>0</v>
      </c>
      <c r="AU558" s="112">
        <v>200</v>
      </c>
      <c r="AV558" s="237">
        <v>0</v>
      </c>
      <c r="AW558" s="237">
        <v>0</v>
      </c>
      <c r="AX558" s="237">
        <v>0</v>
      </c>
      <c r="AY558" s="237">
        <v>0</v>
      </c>
      <c r="AZ558" s="172"/>
    </row>
    <row r="559" spans="1:52" ht="12.75" customHeight="1">
      <c r="A559" s="217">
        <v>558</v>
      </c>
      <c r="B559" s="86">
        <v>42490</v>
      </c>
      <c r="C559" s="86">
        <v>42491</v>
      </c>
      <c r="D559" s="69" t="s">
        <v>1312</v>
      </c>
      <c r="E559" s="69" t="s">
        <v>1250</v>
      </c>
      <c r="F559" s="90" t="s">
        <v>1265</v>
      </c>
      <c r="G559" s="90" t="s">
        <v>7133</v>
      </c>
      <c r="H559" s="245" t="str">
        <f>IF(G559&lt;&gt;"",LOOKUP(G559,Governorate,Data!$E$2:$E$19),"")</f>
        <v>IQ-G11</v>
      </c>
      <c r="I559" s="69" t="s">
        <v>7134</v>
      </c>
      <c r="J559" s="38" t="str">
        <f ca="1">IF(I559&lt;&gt;"",LOOKUP(I559,District2,Data!$P$2:$P$19),"")</f>
        <v>IQ-D064</v>
      </c>
      <c r="K559" s="57"/>
      <c r="L559" s="69" t="s">
        <v>7111</v>
      </c>
      <c r="M559" s="69" t="s">
        <v>7112</v>
      </c>
      <c r="N559" s="69" t="s">
        <v>1255</v>
      </c>
      <c r="O559" s="69" t="s">
        <v>1252</v>
      </c>
      <c r="P559" s="69" t="s">
        <v>7119</v>
      </c>
      <c r="Q559" s="218">
        <v>199</v>
      </c>
      <c r="R559" s="218">
        <v>199</v>
      </c>
      <c r="S559" s="218"/>
      <c r="T559" s="218"/>
      <c r="U559" s="114">
        <v>1078</v>
      </c>
      <c r="V559" s="92">
        <v>0</v>
      </c>
      <c r="W559" s="114">
        <v>0</v>
      </c>
      <c r="X559" s="114">
        <v>0</v>
      </c>
      <c r="Y559" s="114">
        <v>108</v>
      </c>
      <c r="Z559" s="114">
        <v>1078</v>
      </c>
      <c r="AA559" s="92">
        <v>0</v>
      </c>
      <c r="AB559" s="92">
        <v>0</v>
      </c>
      <c r="AC559" s="92">
        <v>0</v>
      </c>
      <c r="AD559" s="92">
        <v>0</v>
      </c>
      <c r="AE559" s="92">
        <v>0</v>
      </c>
      <c r="AF559" s="92">
        <v>0</v>
      </c>
      <c r="AG559" s="114">
        <v>184</v>
      </c>
      <c r="AH559" s="92">
        <v>0</v>
      </c>
      <c r="AI559" s="114">
        <v>111</v>
      </c>
      <c r="AJ559" s="92">
        <v>0</v>
      </c>
      <c r="AK559" s="92">
        <v>0</v>
      </c>
      <c r="AL559" s="92">
        <v>0</v>
      </c>
      <c r="AM559" s="92">
        <v>0</v>
      </c>
      <c r="AN559" s="92">
        <v>0</v>
      </c>
      <c r="AO559" s="92">
        <v>0</v>
      </c>
      <c r="AP559" s="92">
        <v>0</v>
      </c>
      <c r="AQ559" s="92">
        <v>0</v>
      </c>
      <c r="AR559" s="114">
        <v>0</v>
      </c>
      <c r="AS559" s="92">
        <v>0</v>
      </c>
      <c r="AT559" s="92">
        <v>0</v>
      </c>
      <c r="AU559" s="92">
        <v>0</v>
      </c>
      <c r="AV559" s="92">
        <v>0</v>
      </c>
      <c r="AW559" s="92">
        <v>0</v>
      </c>
      <c r="AX559" s="92">
        <v>0</v>
      </c>
      <c r="AY559" s="92">
        <v>0</v>
      </c>
      <c r="AZ559" s="175" t="s">
        <v>7518</v>
      </c>
    </row>
    <row r="560" spans="1:52" ht="12.75" customHeight="1">
      <c r="A560" s="217">
        <v>559</v>
      </c>
      <c r="B560" s="86">
        <v>42490</v>
      </c>
      <c r="C560" s="86">
        <v>42491</v>
      </c>
      <c r="D560" s="69" t="s">
        <v>1312</v>
      </c>
      <c r="E560" s="69" t="s">
        <v>1250</v>
      </c>
      <c r="F560" s="90" t="s">
        <v>1312</v>
      </c>
      <c r="G560" s="90" t="s">
        <v>7135</v>
      </c>
      <c r="H560" s="245" t="str">
        <f>IF(G560&lt;&gt;"",LOOKUP(G560,Governorate,Data!$E$2:$E$19),"")</f>
        <v>IQ-G07</v>
      </c>
      <c r="I560" s="69" t="s">
        <v>7202</v>
      </c>
      <c r="J560" s="38" t="str">
        <f ca="1">IF(I560&lt;&gt;"",LOOKUP(I560,District2,Data!$P$2:$P$19),"")</f>
        <v>IQ-D043</v>
      </c>
      <c r="K560" s="57"/>
      <c r="L560" s="69" t="s">
        <v>7111</v>
      </c>
      <c r="M560" s="69" t="s">
        <v>7112</v>
      </c>
      <c r="N560" s="69" t="s">
        <v>1255</v>
      </c>
      <c r="O560" s="69" t="s">
        <v>1252</v>
      </c>
      <c r="P560" s="69" t="s">
        <v>7119</v>
      </c>
      <c r="Q560" s="218">
        <v>1</v>
      </c>
      <c r="R560" s="218">
        <v>1</v>
      </c>
      <c r="S560" s="218"/>
      <c r="T560" s="218"/>
      <c r="U560" s="115">
        <v>6</v>
      </c>
      <c r="V560" s="92">
        <v>0</v>
      </c>
      <c r="W560" s="115">
        <v>1</v>
      </c>
      <c r="X560" s="115">
        <v>1</v>
      </c>
      <c r="Y560" s="115">
        <v>1</v>
      </c>
      <c r="Z560" s="115">
        <v>6</v>
      </c>
      <c r="AA560" s="92">
        <v>0</v>
      </c>
      <c r="AB560" s="92">
        <v>0</v>
      </c>
      <c r="AC560" s="92">
        <v>0</v>
      </c>
      <c r="AD560" s="92">
        <v>0</v>
      </c>
      <c r="AE560" s="92">
        <v>0</v>
      </c>
      <c r="AF560" s="92">
        <v>0</v>
      </c>
      <c r="AG560" s="115">
        <v>1</v>
      </c>
      <c r="AH560" s="92">
        <v>0</v>
      </c>
      <c r="AI560" s="115">
        <v>1</v>
      </c>
      <c r="AJ560" s="92">
        <v>0</v>
      </c>
      <c r="AK560" s="92">
        <v>0</v>
      </c>
      <c r="AL560" s="92">
        <v>0</v>
      </c>
      <c r="AM560" s="92">
        <v>1</v>
      </c>
      <c r="AN560" s="92">
        <v>0</v>
      </c>
      <c r="AO560" s="92">
        <v>0</v>
      </c>
      <c r="AP560" s="92">
        <v>0</v>
      </c>
      <c r="AQ560" s="92">
        <v>0</v>
      </c>
      <c r="AR560" s="115">
        <v>1</v>
      </c>
      <c r="AS560" s="92">
        <v>0</v>
      </c>
      <c r="AT560" s="92">
        <v>0</v>
      </c>
      <c r="AU560" s="92">
        <v>0</v>
      </c>
      <c r="AV560" s="92">
        <v>0</v>
      </c>
      <c r="AW560" s="92">
        <v>0</v>
      </c>
      <c r="AX560" s="92">
        <v>0</v>
      </c>
      <c r="AY560" s="92">
        <v>0</v>
      </c>
      <c r="AZ560" s="175" t="s">
        <v>7518</v>
      </c>
    </row>
    <row r="561" spans="1:52" ht="12.75" customHeight="1">
      <c r="A561" s="217">
        <v>560</v>
      </c>
      <c r="B561" s="86">
        <v>42490</v>
      </c>
      <c r="C561" s="86">
        <v>42491</v>
      </c>
      <c r="D561" s="69" t="s">
        <v>1312</v>
      </c>
      <c r="E561" s="69" t="s">
        <v>1250</v>
      </c>
      <c r="F561" s="90" t="s">
        <v>1286</v>
      </c>
      <c r="G561" s="90" t="s">
        <v>7135</v>
      </c>
      <c r="H561" s="245" t="str">
        <f>IF(G561&lt;&gt;"",LOOKUP(G561,Governorate,Data!$E$2:$E$19),"")</f>
        <v>IQ-G07</v>
      </c>
      <c r="I561" s="69" t="s">
        <v>7223</v>
      </c>
      <c r="J561" s="38" t="str">
        <f ca="1">IF(I561&lt;&gt;"",LOOKUP(I561,District2,Data!$P$2:$P$19),"")</f>
        <v>IQ-D038</v>
      </c>
      <c r="K561" s="57"/>
      <c r="L561" s="69" t="s">
        <v>7111</v>
      </c>
      <c r="M561" s="69" t="s">
        <v>7112</v>
      </c>
      <c r="N561" s="69" t="s">
        <v>1255</v>
      </c>
      <c r="O561" s="69" t="s">
        <v>1252</v>
      </c>
      <c r="P561" s="69" t="s">
        <v>7119</v>
      </c>
      <c r="Q561" s="35">
        <v>200</v>
      </c>
      <c r="R561" s="35"/>
      <c r="S561" s="218"/>
      <c r="T561" s="218"/>
      <c r="U561" s="115">
        <v>0</v>
      </c>
      <c r="V561" s="92">
        <v>0</v>
      </c>
      <c r="W561" s="115">
        <v>200</v>
      </c>
      <c r="X561" s="115">
        <v>0</v>
      </c>
      <c r="Y561" s="115">
        <v>0</v>
      </c>
      <c r="Z561" s="115">
        <v>0</v>
      </c>
      <c r="AA561" s="92">
        <v>0</v>
      </c>
      <c r="AB561" s="92">
        <v>0</v>
      </c>
      <c r="AC561" s="92">
        <v>0</v>
      </c>
      <c r="AD561" s="92">
        <v>0</v>
      </c>
      <c r="AE561" s="92">
        <v>0</v>
      </c>
      <c r="AF561" s="92">
        <v>0</v>
      </c>
      <c r="AG561" s="115">
        <v>0</v>
      </c>
      <c r="AH561" s="92">
        <v>0</v>
      </c>
      <c r="AI561" s="115">
        <v>0</v>
      </c>
      <c r="AJ561" s="92">
        <v>0</v>
      </c>
      <c r="AK561" s="92">
        <v>0</v>
      </c>
      <c r="AL561" s="92">
        <v>0</v>
      </c>
      <c r="AM561" s="92">
        <v>0</v>
      </c>
      <c r="AN561" s="92">
        <v>0</v>
      </c>
      <c r="AO561" s="92">
        <v>0</v>
      </c>
      <c r="AP561" s="92">
        <v>0</v>
      </c>
      <c r="AQ561" s="92">
        <v>0</v>
      </c>
      <c r="AR561" s="115">
        <v>0</v>
      </c>
      <c r="AS561" s="92">
        <v>0</v>
      </c>
      <c r="AT561" s="92">
        <v>0</v>
      </c>
      <c r="AU561" s="92">
        <v>0</v>
      </c>
      <c r="AV561" s="92">
        <v>0</v>
      </c>
      <c r="AW561" s="92">
        <v>0</v>
      </c>
      <c r="AX561" s="92">
        <v>0</v>
      </c>
      <c r="AY561" s="92">
        <v>0</v>
      </c>
      <c r="AZ561" s="175" t="s">
        <v>7518</v>
      </c>
    </row>
    <row r="562" spans="1:52" ht="12.75" customHeight="1">
      <c r="A562" s="217">
        <v>561</v>
      </c>
      <c r="B562" s="234">
        <v>42491</v>
      </c>
      <c r="C562" s="234">
        <v>42491</v>
      </c>
      <c r="D562" s="32" t="s">
        <v>1312</v>
      </c>
      <c r="E562" s="28" t="s">
        <v>1250</v>
      </c>
      <c r="F562" s="98" t="s">
        <v>7265</v>
      </c>
      <c r="G562" s="98" t="s">
        <v>7127</v>
      </c>
      <c r="H562" s="245" t="str">
        <f>IF(G562&lt;&gt;"",LOOKUP(G562,Governorate,Data!$E$2:$E$19),"")</f>
        <v>IQ-G13</v>
      </c>
      <c r="I562" s="98" t="s">
        <v>7264</v>
      </c>
      <c r="J562" s="38" t="str">
        <f ca="1">IF(I562&lt;&gt;"",LOOKUP(I562,District2,Data!$P$2:$P$19),"")</f>
        <v>IQ-D074</v>
      </c>
      <c r="K562" s="98" t="s">
        <v>7296</v>
      </c>
      <c r="L562" s="98" t="s">
        <v>7111</v>
      </c>
      <c r="M562" s="28" t="s">
        <v>7112</v>
      </c>
      <c r="N562" s="28" t="s">
        <v>1255</v>
      </c>
      <c r="O562" s="28" t="s">
        <v>1252</v>
      </c>
      <c r="P562" s="98" t="s">
        <v>7422</v>
      </c>
      <c r="Q562" s="218">
        <v>16</v>
      </c>
      <c r="R562" s="218">
        <v>16</v>
      </c>
      <c r="S562" s="29"/>
      <c r="T562" s="29"/>
      <c r="U562" s="104">
        <v>96</v>
      </c>
      <c r="V562" s="104">
        <v>16</v>
      </c>
      <c r="W562" s="104">
        <v>16</v>
      </c>
      <c r="X562" s="104">
        <v>16</v>
      </c>
      <c r="Y562" s="104">
        <v>16</v>
      </c>
      <c r="Z562" s="104">
        <v>48</v>
      </c>
      <c r="AA562" s="29">
        <v>0</v>
      </c>
      <c r="AB562" s="29">
        <v>0</v>
      </c>
      <c r="AC562" s="29">
        <v>0</v>
      </c>
      <c r="AD562" s="104">
        <v>0</v>
      </c>
      <c r="AE562" s="29">
        <v>0</v>
      </c>
      <c r="AF562" s="29">
        <v>0</v>
      </c>
      <c r="AG562" s="104">
        <v>16</v>
      </c>
      <c r="AH562" s="29">
        <v>0</v>
      </c>
      <c r="AI562" s="104">
        <v>16</v>
      </c>
      <c r="AJ562" s="29">
        <v>0</v>
      </c>
      <c r="AK562" s="29">
        <v>0</v>
      </c>
      <c r="AL562" s="29">
        <v>0</v>
      </c>
      <c r="AM562" s="29">
        <v>0</v>
      </c>
      <c r="AN562" s="29">
        <v>0</v>
      </c>
      <c r="AO562" s="29">
        <v>0</v>
      </c>
      <c r="AP562" s="29">
        <v>0</v>
      </c>
      <c r="AQ562" s="29">
        <v>0</v>
      </c>
      <c r="AR562" s="104">
        <v>16</v>
      </c>
      <c r="AS562" s="30">
        <v>0</v>
      </c>
      <c r="AT562" s="30">
        <v>0</v>
      </c>
      <c r="AU562" s="30">
        <v>0</v>
      </c>
      <c r="AV562" s="30">
        <v>0</v>
      </c>
      <c r="AW562" s="30">
        <v>0</v>
      </c>
      <c r="AX562" s="30">
        <v>0</v>
      </c>
      <c r="AY562" s="30">
        <v>0</v>
      </c>
      <c r="AZ562" s="98"/>
    </row>
    <row r="563" spans="1:52" ht="12.75" customHeight="1">
      <c r="A563" s="217">
        <v>562</v>
      </c>
      <c r="B563" s="234">
        <v>42492</v>
      </c>
      <c r="C563" s="234">
        <v>42492</v>
      </c>
      <c r="D563" s="32" t="s">
        <v>1312</v>
      </c>
      <c r="E563" s="28" t="s">
        <v>1250</v>
      </c>
      <c r="F563" s="98" t="s">
        <v>7265</v>
      </c>
      <c r="G563" s="98" t="s">
        <v>7127</v>
      </c>
      <c r="H563" s="245" t="str">
        <f>IF(G563&lt;&gt;"",LOOKUP(G563,Governorate,Data!$E$2:$E$19),"")</f>
        <v>IQ-G13</v>
      </c>
      <c r="I563" s="98" t="s">
        <v>7264</v>
      </c>
      <c r="J563" s="38" t="str">
        <f ca="1">IF(I563&lt;&gt;"",LOOKUP(I563,District2,Data!$P$2:$P$19),"")</f>
        <v>IQ-D074</v>
      </c>
      <c r="K563" s="98" t="s">
        <v>7296</v>
      </c>
      <c r="L563" s="98" t="s">
        <v>7111</v>
      </c>
      <c r="M563" s="28" t="s">
        <v>7112</v>
      </c>
      <c r="N563" s="28" t="s">
        <v>1255</v>
      </c>
      <c r="O563" s="28" t="s">
        <v>1252</v>
      </c>
      <c r="P563" s="98" t="s">
        <v>7422</v>
      </c>
      <c r="Q563" s="218">
        <v>14</v>
      </c>
      <c r="R563" s="218">
        <v>14</v>
      </c>
      <c r="S563" s="29"/>
      <c r="T563" s="29"/>
      <c r="U563" s="104">
        <v>84</v>
      </c>
      <c r="V563" s="104">
        <v>14</v>
      </c>
      <c r="W563" s="104">
        <v>14</v>
      </c>
      <c r="X563" s="104">
        <v>14</v>
      </c>
      <c r="Y563" s="104">
        <v>14</v>
      </c>
      <c r="Z563" s="104">
        <v>42</v>
      </c>
      <c r="AA563" s="29">
        <v>0</v>
      </c>
      <c r="AB563" s="29">
        <v>0</v>
      </c>
      <c r="AC563" s="29">
        <v>0</v>
      </c>
      <c r="AD563" s="104">
        <v>0</v>
      </c>
      <c r="AE563" s="29">
        <v>0</v>
      </c>
      <c r="AF563" s="29">
        <v>0</v>
      </c>
      <c r="AG563" s="104">
        <v>14</v>
      </c>
      <c r="AH563" s="29">
        <v>0</v>
      </c>
      <c r="AI563" s="104">
        <v>14</v>
      </c>
      <c r="AJ563" s="29">
        <v>0</v>
      </c>
      <c r="AK563" s="29">
        <v>0</v>
      </c>
      <c r="AL563" s="29">
        <v>0</v>
      </c>
      <c r="AM563" s="29">
        <v>0</v>
      </c>
      <c r="AN563" s="29">
        <v>0</v>
      </c>
      <c r="AO563" s="29">
        <v>0</v>
      </c>
      <c r="AP563" s="29">
        <v>0</v>
      </c>
      <c r="AQ563" s="29">
        <v>0</v>
      </c>
      <c r="AR563" s="104">
        <v>14</v>
      </c>
      <c r="AS563" s="30">
        <v>0</v>
      </c>
      <c r="AT563" s="30">
        <v>0</v>
      </c>
      <c r="AU563" s="30">
        <v>0</v>
      </c>
      <c r="AV563" s="30">
        <v>0</v>
      </c>
      <c r="AW563" s="30">
        <v>0</v>
      </c>
      <c r="AX563" s="30">
        <v>0</v>
      </c>
      <c r="AY563" s="30">
        <v>0</v>
      </c>
      <c r="AZ563" s="98"/>
    </row>
    <row r="564" spans="1:52" ht="12.75" customHeight="1">
      <c r="A564" s="217">
        <v>563</v>
      </c>
      <c r="B564" s="234">
        <v>42493</v>
      </c>
      <c r="C564" s="234">
        <v>42493</v>
      </c>
      <c r="D564" s="32" t="s">
        <v>1312</v>
      </c>
      <c r="E564" s="28" t="s">
        <v>1250</v>
      </c>
      <c r="F564" s="98" t="s">
        <v>7265</v>
      </c>
      <c r="G564" s="98" t="s">
        <v>7127</v>
      </c>
      <c r="H564" s="245" t="str">
        <f>IF(G564&lt;&gt;"",LOOKUP(G564,Governorate,Data!$E$2:$E$19),"")</f>
        <v>IQ-G13</v>
      </c>
      <c r="I564" s="98" t="s">
        <v>7264</v>
      </c>
      <c r="J564" s="38" t="str">
        <f ca="1">IF(I564&lt;&gt;"",LOOKUP(I564,District2,Data!$P$2:$P$19),"")</f>
        <v>IQ-D074</v>
      </c>
      <c r="K564" s="98" t="s">
        <v>7296</v>
      </c>
      <c r="L564" s="98" t="s">
        <v>7111</v>
      </c>
      <c r="M564" s="28" t="s">
        <v>7112</v>
      </c>
      <c r="N564" s="28" t="s">
        <v>1255</v>
      </c>
      <c r="O564" s="28" t="s">
        <v>1252</v>
      </c>
      <c r="P564" s="98" t="s">
        <v>7422</v>
      </c>
      <c r="Q564" s="218">
        <v>25</v>
      </c>
      <c r="R564" s="218">
        <v>25</v>
      </c>
      <c r="S564" s="29"/>
      <c r="T564" s="29"/>
      <c r="U564" s="104">
        <v>150</v>
      </c>
      <c r="V564" s="104">
        <v>25</v>
      </c>
      <c r="W564" s="104">
        <v>25</v>
      </c>
      <c r="X564" s="104">
        <v>25</v>
      </c>
      <c r="Y564" s="104">
        <v>25</v>
      </c>
      <c r="Z564" s="104">
        <v>75</v>
      </c>
      <c r="AA564" s="29">
        <v>0</v>
      </c>
      <c r="AB564" s="29">
        <v>0</v>
      </c>
      <c r="AC564" s="29">
        <v>0</v>
      </c>
      <c r="AD564" s="104">
        <v>0</v>
      </c>
      <c r="AE564" s="29">
        <v>0</v>
      </c>
      <c r="AF564" s="29">
        <v>0</v>
      </c>
      <c r="AG564" s="104">
        <v>25</v>
      </c>
      <c r="AH564" s="29">
        <v>0</v>
      </c>
      <c r="AI564" s="104">
        <v>25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  <c r="AR564" s="104">
        <v>25</v>
      </c>
      <c r="AS564" s="30">
        <v>0</v>
      </c>
      <c r="AT564" s="30">
        <v>0</v>
      </c>
      <c r="AU564" s="30">
        <v>0</v>
      </c>
      <c r="AV564" s="30">
        <v>0</v>
      </c>
      <c r="AW564" s="30">
        <v>0</v>
      </c>
      <c r="AX564" s="30">
        <v>0</v>
      </c>
      <c r="AY564" s="30">
        <v>0</v>
      </c>
      <c r="AZ564" s="98"/>
    </row>
    <row r="565" spans="1:52" ht="12.75" customHeight="1">
      <c r="A565" s="217">
        <v>564</v>
      </c>
      <c r="B565" s="234">
        <v>42494</v>
      </c>
      <c r="C565" s="234">
        <v>42494</v>
      </c>
      <c r="D565" s="32" t="s">
        <v>1312</v>
      </c>
      <c r="E565" s="28" t="s">
        <v>1250</v>
      </c>
      <c r="F565" s="98" t="s">
        <v>7265</v>
      </c>
      <c r="G565" s="98" t="s">
        <v>7127</v>
      </c>
      <c r="H565" s="245" t="str">
        <f>IF(G565&lt;&gt;"",LOOKUP(G565,Governorate,Data!$E$2:$E$19),"")</f>
        <v>IQ-G13</v>
      </c>
      <c r="I565" s="98" t="s">
        <v>7128</v>
      </c>
      <c r="J565" s="38" t="str">
        <f ca="1">IF(I565&lt;&gt;"",LOOKUP(I565,District2,Data!$P$2:$P$19),"")</f>
        <v>IQ-D076</v>
      </c>
      <c r="K565" s="98" t="s">
        <v>7276</v>
      </c>
      <c r="L565" s="98" t="s">
        <v>7111</v>
      </c>
      <c r="M565" s="28" t="s">
        <v>7112</v>
      </c>
      <c r="N565" s="28" t="s">
        <v>1255</v>
      </c>
      <c r="O565" s="28" t="s">
        <v>1252</v>
      </c>
      <c r="P565" s="98" t="s">
        <v>7422</v>
      </c>
      <c r="Q565" s="218">
        <v>1</v>
      </c>
      <c r="R565" s="218">
        <v>1</v>
      </c>
      <c r="S565" s="29"/>
      <c r="T565" s="29"/>
      <c r="U565" s="104">
        <v>6</v>
      </c>
      <c r="V565" s="104">
        <v>0</v>
      </c>
      <c r="W565" s="104">
        <v>1</v>
      </c>
      <c r="X565" s="104">
        <v>1</v>
      </c>
      <c r="Y565" s="104">
        <v>1</v>
      </c>
      <c r="Z565" s="104">
        <v>3</v>
      </c>
      <c r="AA565" s="29">
        <v>0</v>
      </c>
      <c r="AB565" s="29">
        <v>0</v>
      </c>
      <c r="AC565" s="29">
        <v>0</v>
      </c>
      <c r="AD565" s="104">
        <v>0</v>
      </c>
      <c r="AE565" s="29">
        <v>0</v>
      </c>
      <c r="AF565" s="29">
        <v>0</v>
      </c>
      <c r="AG565" s="104">
        <v>1</v>
      </c>
      <c r="AH565" s="29">
        <v>0</v>
      </c>
      <c r="AI565" s="104">
        <v>1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  <c r="AR565" s="104">
        <v>1</v>
      </c>
      <c r="AS565" s="30">
        <v>0</v>
      </c>
      <c r="AT565" s="30">
        <v>0</v>
      </c>
      <c r="AU565" s="30">
        <v>0</v>
      </c>
      <c r="AV565" s="30">
        <v>0</v>
      </c>
      <c r="AW565" s="30">
        <v>0</v>
      </c>
      <c r="AX565" s="30">
        <v>0</v>
      </c>
      <c r="AY565" s="30">
        <v>0</v>
      </c>
      <c r="AZ565" s="98"/>
    </row>
    <row r="566" spans="1:52" ht="12.75" customHeight="1">
      <c r="A566" s="217">
        <v>565</v>
      </c>
      <c r="B566" s="234">
        <v>42494</v>
      </c>
      <c r="C566" s="234">
        <v>42494</v>
      </c>
      <c r="D566" s="32" t="s">
        <v>1312</v>
      </c>
      <c r="E566" s="28" t="s">
        <v>1250</v>
      </c>
      <c r="F566" s="98" t="s">
        <v>7265</v>
      </c>
      <c r="G566" s="98" t="s">
        <v>7127</v>
      </c>
      <c r="H566" s="245" t="str">
        <f>IF(G566&lt;&gt;"",LOOKUP(G566,Governorate,Data!$E$2:$E$19),"")</f>
        <v>IQ-G13</v>
      </c>
      <c r="I566" s="98" t="s">
        <v>7128</v>
      </c>
      <c r="J566" s="38" t="str">
        <f ca="1">IF(I566&lt;&gt;"",LOOKUP(I566,District2,Data!$P$2:$P$19),"")</f>
        <v>IQ-D076</v>
      </c>
      <c r="K566" s="98" t="s">
        <v>7405</v>
      </c>
      <c r="L566" s="98" t="s">
        <v>7110</v>
      </c>
      <c r="M566" s="28" t="s">
        <v>7112</v>
      </c>
      <c r="N566" s="28" t="s">
        <v>1255</v>
      </c>
      <c r="O566" s="28" t="s">
        <v>1252</v>
      </c>
      <c r="P566" s="98" t="s">
        <v>7422</v>
      </c>
      <c r="Q566" s="218">
        <v>2</v>
      </c>
      <c r="R566" s="218">
        <v>2</v>
      </c>
      <c r="S566" s="29"/>
      <c r="T566" s="29"/>
      <c r="U566" s="104">
        <v>12</v>
      </c>
      <c r="V566" s="104">
        <v>0</v>
      </c>
      <c r="W566" s="104">
        <v>2</v>
      </c>
      <c r="X566" s="104">
        <v>2</v>
      </c>
      <c r="Y566" s="104">
        <v>2</v>
      </c>
      <c r="Z566" s="104">
        <v>6</v>
      </c>
      <c r="AA566" s="29">
        <v>0</v>
      </c>
      <c r="AB566" s="29">
        <v>0</v>
      </c>
      <c r="AC566" s="29">
        <v>0</v>
      </c>
      <c r="AD566" s="104">
        <v>0</v>
      </c>
      <c r="AE566" s="29">
        <v>0</v>
      </c>
      <c r="AF566" s="29">
        <v>0</v>
      </c>
      <c r="AG566" s="104">
        <v>2</v>
      </c>
      <c r="AH566" s="29">
        <v>0</v>
      </c>
      <c r="AI566" s="104">
        <v>2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  <c r="AR566" s="104">
        <v>2</v>
      </c>
      <c r="AS566" s="30">
        <v>0</v>
      </c>
      <c r="AT566" s="30">
        <v>0</v>
      </c>
      <c r="AU566" s="30">
        <v>0</v>
      </c>
      <c r="AV566" s="30">
        <v>0</v>
      </c>
      <c r="AW566" s="30">
        <v>0</v>
      </c>
      <c r="AX566" s="30">
        <v>0</v>
      </c>
      <c r="AY566" s="30">
        <v>0</v>
      </c>
      <c r="AZ566" s="98"/>
    </row>
    <row r="567" spans="1:52" ht="12.75" customHeight="1">
      <c r="A567" s="217">
        <v>566</v>
      </c>
      <c r="B567" s="234">
        <v>42495</v>
      </c>
      <c r="C567" s="234">
        <v>42495</v>
      </c>
      <c r="D567" s="32" t="s">
        <v>1312</v>
      </c>
      <c r="E567" s="28" t="s">
        <v>1250</v>
      </c>
      <c r="F567" s="98" t="s">
        <v>7265</v>
      </c>
      <c r="G567" s="98" t="s">
        <v>7127</v>
      </c>
      <c r="H567" s="245" t="str">
        <f>IF(G567&lt;&gt;"",LOOKUP(G567,Governorate,Data!$E$2:$E$19),"")</f>
        <v>IQ-G13</v>
      </c>
      <c r="I567" s="98" t="s">
        <v>7264</v>
      </c>
      <c r="J567" s="38" t="str">
        <f ca="1">IF(I567&lt;&gt;"",LOOKUP(I567,District2,Data!$P$2:$P$19),"")</f>
        <v>IQ-D074</v>
      </c>
      <c r="K567" s="98" t="s">
        <v>7296</v>
      </c>
      <c r="L567" s="98" t="s">
        <v>7111</v>
      </c>
      <c r="M567" s="28" t="s">
        <v>7112</v>
      </c>
      <c r="N567" s="28" t="s">
        <v>1255</v>
      </c>
      <c r="O567" s="28" t="s">
        <v>1252</v>
      </c>
      <c r="P567" s="98" t="s">
        <v>7422</v>
      </c>
      <c r="Q567" s="218">
        <v>31</v>
      </c>
      <c r="R567" s="218">
        <v>31</v>
      </c>
      <c r="S567" s="29"/>
      <c r="T567" s="29"/>
      <c r="U567" s="104">
        <v>186</v>
      </c>
      <c r="V567" s="104">
        <v>31</v>
      </c>
      <c r="W567" s="104">
        <v>31</v>
      </c>
      <c r="X567" s="104">
        <v>31</v>
      </c>
      <c r="Y567" s="104">
        <v>31</v>
      </c>
      <c r="Z567" s="104">
        <v>93</v>
      </c>
      <c r="AA567" s="29">
        <v>0</v>
      </c>
      <c r="AB567" s="29">
        <v>0</v>
      </c>
      <c r="AC567" s="29">
        <v>0</v>
      </c>
      <c r="AD567" s="104">
        <v>0</v>
      </c>
      <c r="AE567" s="29">
        <v>0</v>
      </c>
      <c r="AF567" s="29">
        <v>0</v>
      </c>
      <c r="AG567" s="104">
        <v>31</v>
      </c>
      <c r="AH567" s="29">
        <v>0</v>
      </c>
      <c r="AI567" s="104">
        <v>31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  <c r="AR567" s="104">
        <v>31</v>
      </c>
      <c r="AS567" s="30">
        <v>0</v>
      </c>
      <c r="AT567" s="30">
        <v>0</v>
      </c>
      <c r="AU567" s="30">
        <v>0</v>
      </c>
      <c r="AV567" s="30">
        <v>0</v>
      </c>
      <c r="AW567" s="30">
        <v>0</v>
      </c>
      <c r="AX567" s="30">
        <v>0</v>
      </c>
      <c r="AY567" s="30">
        <v>0</v>
      </c>
      <c r="AZ567" s="98"/>
    </row>
    <row r="568" spans="1:52" s="238" customFormat="1" ht="12.75" customHeight="1">
      <c r="A568" s="217">
        <v>567</v>
      </c>
      <c r="B568" s="234">
        <v>42496</v>
      </c>
      <c r="C568" s="234">
        <v>42496</v>
      </c>
      <c r="D568" s="32" t="s">
        <v>1312</v>
      </c>
      <c r="E568" s="28" t="s">
        <v>1250</v>
      </c>
      <c r="F568" s="98" t="s">
        <v>7265</v>
      </c>
      <c r="G568" s="98" t="s">
        <v>7127</v>
      </c>
      <c r="H568" s="245" t="str">
        <f>IF(G568&lt;&gt;"",LOOKUP(G568,Governorate,Data!$E$2:$E$19),"")</f>
        <v>IQ-G13</v>
      </c>
      <c r="I568" s="98" t="s">
        <v>7264</v>
      </c>
      <c r="J568" s="38" t="str">
        <f ca="1">IF(I568&lt;&gt;"",LOOKUP(I568,District2,Data!$P$2:$P$19),"")</f>
        <v>IQ-D074</v>
      </c>
      <c r="K568" s="98" t="s">
        <v>7296</v>
      </c>
      <c r="L568" s="98" t="s">
        <v>7111</v>
      </c>
      <c r="M568" s="28" t="s">
        <v>7112</v>
      </c>
      <c r="N568" s="28" t="s">
        <v>1255</v>
      </c>
      <c r="O568" s="28" t="s">
        <v>1252</v>
      </c>
      <c r="P568" s="98" t="s">
        <v>7422</v>
      </c>
      <c r="Q568" s="218">
        <v>12</v>
      </c>
      <c r="R568" s="218">
        <v>12</v>
      </c>
      <c r="S568" s="29"/>
      <c r="T568" s="29"/>
      <c r="U568" s="104">
        <v>72</v>
      </c>
      <c r="V568" s="104">
        <v>12</v>
      </c>
      <c r="W568" s="104">
        <v>12</v>
      </c>
      <c r="X568" s="104">
        <v>12</v>
      </c>
      <c r="Y568" s="104">
        <v>12</v>
      </c>
      <c r="Z568" s="104">
        <v>36</v>
      </c>
      <c r="AA568" s="29">
        <v>0</v>
      </c>
      <c r="AB568" s="29">
        <v>0</v>
      </c>
      <c r="AC568" s="29">
        <v>0</v>
      </c>
      <c r="AD568" s="104">
        <v>0</v>
      </c>
      <c r="AE568" s="29">
        <v>0</v>
      </c>
      <c r="AF568" s="29">
        <v>0</v>
      </c>
      <c r="AG568" s="104">
        <v>12</v>
      </c>
      <c r="AH568" s="29">
        <v>0</v>
      </c>
      <c r="AI568" s="104">
        <v>12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  <c r="AR568" s="104">
        <v>12</v>
      </c>
      <c r="AS568" s="30">
        <v>0</v>
      </c>
      <c r="AT568" s="30">
        <v>0</v>
      </c>
      <c r="AU568" s="30">
        <v>0</v>
      </c>
      <c r="AV568" s="30">
        <v>0</v>
      </c>
      <c r="AW568" s="30">
        <v>0</v>
      </c>
      <c r="AX568" s="30">
        <v>0</v>
      </c>
      <c r="AY568" s="30">
        <v>0</v>
      </c>
      <c r="AZ568" s="98"/>
    </row>
    <row r="569" spans="1:52" s="238" customFormat="1" ht="12.75" customHeight="1">
      <c r="A569" s="217">
        <v>568</v>
      </c>
      <c r="B569" s="234">
        <v>42498</v>
      </c>
      <c r="C569" s="234">
        <v>42498</v>
      </c>
      <c r="D569" s="32" t="s">
        <v>1312</v>
      </c>
      <c r="E569" s="28" t="s">
        <v>1250</v>
      </c>
      <c r="F569" s="98" t="s">
        <v>7265</v>
      </c>
      <c r="G569" s="98" t="s">
        <v>7127</v>
      </c>
      <c r="H569" s="245" t="str">
        <f>IF(G569&lt;&gt;"",LOOKUP(G569,Governorate,Data!$E$2:$E$19),"")</f>
        <v>IQ-G13</v>
      </c>
      <c r="I569" s="98" t="s">
        <v>7264</v>
      </c>
      <c r="J569" s="38" t="str">
        <f ca="1">IF(I569&lt;&gt;"",LOOKUP(I569,District2,Data!$P$2:$P$19),"")</f>
        <v>IQ-D074</v>
      </c>
      <c r="K569" s="98" t="s">
        <v>7296</v>
      </c>
      <c r="L569" s="98" t="s">
        <v>7111</v>
      </c>
      <c r="M569" s="28" t="s">
        <v>7112</v>
      </c>
      <c r="N569" s="28" t="s">
        <v>1255</v>
      </c>
      <c r="O569" s="28" t="s">
        <v>1252</v>
      </c>
      <c r="P569" s="98" t="s">
        <v>7422</v>
      </c>
      <c r="Q569" s="218">
        <v>12</v>
      </c>
      <c r="R569" s="218">
        <v>12</v>
      </c>
      <c r="S569" s="29"/>
      <c r="T569" s="29"/>
      <c r="U569" s="104">
        <v>72</v>
      </c>
      <c r="V569" s="104">
        <v>12</v>
      </c>
      <c r="W569" s="104">
        <v>12</v>
      </c>
      <c r="X569" s="104">
        <v>12</v>
      </c>
      <c r="Y569" s="104">
        <v>12</v>
      </c>
      <c r="Z569" s="104">
        <v>36</v>
      </c>
      <c r="AA569" s="29">
        <v>0</v>
      </c>
      <c r="AB569" s="29">
        <v>0</v>
      </c>
      <c r="AC569" s="29">
        <v>0</v>
      </c>
      <c r="AD569" s="104">
        <v>0</v>
      </c>
      <c r="AE569" s="29">
        <v>0</v>
      </c>
      <c r="AF569" s="29">
        <v>0</v>
      </c>
      <c r="AG569" s="104">
        <v>12</v>
      </c>
      <c r="AH569" s="29">
        <v>0</v>
      </c>
      <c r="AI569" s="104">
        <v>12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  <c r="AR569" s="104">
        <v>12</v>
      </c>
      <c r="AS569" s="30">
        <v>0</v>
      </c>
      <c r="AT569" s="30">
        <v>0</v>
      </c>
      <c r="AU569" s="30">
        <v>0</v>
      </c>
      <c r="AV569" s="30">
        <v>0</v>
      </c>
      <c r="AW569" s="30">
        <v>0</v>
      </c>
      <c r="AX569" s="30">
        <v>0</v>
      </c>
      <c r="AY569" s="30">
        <v>0</v>
      </c>
      <c r="AZ569" s="98"/>
    </row>
    <row r="570" spans="1:52" ht="12.75" customHeight="1">
      <c r="A570" s="217">
        <v>569</v>
      </c>
      <c r="B570" s="234">
        <v>42498</v>
      </c>
      <c r="C570" s="234">
        <v>42498</v>
      </c>
      <c r="D570" s="32" t="s">
        <v>1312</v>
      </c>
      <c r="E570" s="28" t="s">
        <v>1250</v>
      </c>
      <c r="F570" s="98" t="s">
        <v>1300</v>
      </c>
      <c r="G570" s="98" t="s">
        <v>7133</v>
      </c>
      <c r="H570" s="245" t="str">
        <f>IF(G570&lt;&gt;"",LOOKUP(G570,Governorate,Data!$E$2:$E$19),"")</f>
        <v>IQ-G11</v>
      </c>
      <c r="I570" s="98" t="s">
        <v>7134</v>
      </c>
      <c r="J570" s="38" t="str">
        <f ca="1">IF(I570&lt;&gt;"",LOOKUP(I570,District2,Data!$P$2:$P$19),"")</f>
        <v>IQ-D064</v>
      </c>
      <c r="K570" s="98" t="s">
        <v>7406</v>
      </c>
      <c r="L570" s="98" t="s">
        <v>7110</v>
      </c>
      <c r="M570" s="28" t="s">
        <v>7112</v>
      </c>
      <c r="N570" s="28" t="s">
        <v>1255</v>
      </c>
      <c r="O570" s="28" t="s">
        <v>1252</v>
      </c>
      <c r="P570" s="116" t="s">
        <v>7423</v>
      </c>
      <c r="Q570" s="132">
        <v>165</v>
      </c>
      <c r="R570" s="218"/>
      <c r="S570" s="29"/>
      <c r="T570" s="29"/>
      <c r="U570" s="104">
        <v>0</v>
      </c>
      <c r="V570" s="104">
        <v>0</v>
      </c>
      <c r="W570" s="104">
        <v>0</v>
      </c>
      <c r="X570" s="104">
        <v>0</v>
      </c>
      <c r="Y570" s="104">
        <v>0</v>
      </c>
      <c r="Z570" s="104">
        <v>0</v>
      </c>
      <c r="AA570" s="29">
        <v>0</v>
      </c>
      <c r="AB570" s="29">
        <v>0</v>
      </c>
      <c r="AC570" s="29">
        <v>0</v>
      </c>
      <c r="AD570" s="104">
        <v>0</v>
      </c>
      <c r="AE570" s="29">
        <v>0</v>
      </c>
      <c r="AF570" s="29">
        <v>0</v>
      </c>
      <c r="AG570" s="104">
        <v>0</v>
      </c>
      <c r="AH570" s="29">
        <v>0</v>
      </c>
      <c r="AI570" s="104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0</v>
      </c>
      <c r="AO570" s="29">
        <v>0</v>
      </c>
      <c r="AP570" s="29">
        <v>0</v>
      </c>
      <c r="AQ570" s="29">
        <v>0</v>
      </c>
      <c r="AR570" s="104">
        <v>0</v>
      </c>
      <c r="AS570" s="30">
        <v>0</v>
      </c>
      <c r="AT570" s="30">
        <v>0</v>
      </c>
      <c r="AU570" s="30">
        <v>0</v>
      </c>
      <c r="AV570" s="30">
        <v>0</v>
      </c>
      <c r="AW570" s="30">
        <v>0</v>
      </c>
      <c r="AX570" s="30">
        <v>0</v>
      </c>
      <c r="AY570" s="30">
        <v>0</v>
      </c>
      <c r="AZ570" s="98"/>
    </row>
    <row r="571" spans="1:52" ht="12.75" customHeight="1">
      <c r="A571" s="217">
        <v>570</v>
      </c>
      <c r="B571" s="234">
        <v>42499</v>
      </c>
      <c r="C571" s="234">
        <v>42499</v>
      </c>
      <c r="D571" s="32" t="s">
        <v>1312</v>
      </c>
      <c r="E571" s="28" t="s">
        <v>1250</v>
      </c>
      <c r="F571" s="98" t="s">
        <v>7265</v>
      </c>
      <c r="G571" s="98" t="s">
        <v>7127</v>
      </c>
      <c r="H571" s="245" t="str">
        <f>IF(G571&lt;&gt;"",LOOKUP(G571,Governorate,Data!$E$2:$E$19),"")</f>
        <v>IQ-G13</v>
      </c>
      <c r="I571" s="98" t="s">
        <v>7264</v>
      </c>
      <c r="J571" s="38" t="str">
        <f ca="1">IF(I571&lt;&gt;"",LOOKUP(I571,District2,Data!$P$2:$P$19),"")</f>
        <v>IQ-D074</v>
      </c>
      <c r="K571" s="98" t="s">
        <v>7296</v>
      </c>
      <c r="L571" s="98" t="s">
        <v>7111</v>
      </c>
      <c r="M571" s="28" t="s">
        <v>7112</v>
      </c>
      <c r="N571" s="28" t="s">
        <v>1255</v>
      </c>
      <c r="O571" s="28" t="s">
        <v>1252</v>
      </c>
      <c r="P571" s="98" t="s">
        <v>7422</v>
      </c>
      <c r="Q571" s="218">
        <v>5</v>
      </c>
      <c r="R571" s="218">
        <v>5</v>
      </c>
      <c r="S571" s="29"/>
      <c r="T571" s="29"/>
      <c r="U571" s="104">
        <v>30</v>
      </c>
      <c r="V571" s="104">
        <v>5</v>
      </c>
      <c r="W571" s="104">
        <v>5</v>
      </c>
      <c r="X571" s="104">
        <v>5</v>
      </c>
      <c r="Y571" s="104">
        <v>5</v>
      </c>
      <c r="Z571" s="104">
        <v>15</v>
      </c>
      <c r="AA571" s="29">
        <v>0</v>
      </c>
      <c r="AB571" s="29">
        <v>0</v>
      </c>
      <c r="AC571" s="29">
        <v>0</v>
      </c>
      <c r="AD571" s="104">
        <v>0</v>
      </c>
      <c r="AE571" s="29">
        <v>0</v>
      </c>
      <c r="AF571" s="29">
        <v>0</v>
      </c>
      <c r="AG571" s="104">
        <v>5</v>
      </c>
      <c r="AH571" s="29">
        <v>0</v>
      </c>
      <c r="AI571" s="104">
        <v>5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  <c r="AR571" s="104">
        <v>5</v>
      </c>
      <c r="AS571" s="30">
        <v>0</v>
      </c>
      <c r="AT571" s="30">
        <v>0</v>
      </c>
      <c r="AU571" s="30">
        <v>0</v>
      </c>
      <c r="AV571" s="30">
        <v>0</v>
      </c>
      <c r="AW571" s="30">
        <v>0</v>
      </c>
      <c r="AX571" s="30">
        <v>0</v>
      </c>
      <c r="AY571" s="30">
        <v>0</v>
      </c>
      <c r="AZ571" s="98"/>
    </row>
    <row r="572" spans="1:52" ht="12.75" customHeight="1">
      <c r="A572" s="217">
        <v>571</v>
      </c>
      <c r="B572" s="234">
        <v>42499</v>
      </c>
      <c r="C572" s="234">
        <v>42499</v>
      </c>
      <c r="D572" s="32" t="s">
        <v>1312</v>
      </c>
      <c r="E572" s="28" t="s">
        <v>1250</v>
      </c>
      <c r="F572" s="98" t="s">
        <v>7265</v>
      </c>
      <c r="G572" s="98" t="s">
        <v>7127</v>
      </c>
      <c r="H572" s="245" t="str">
        <f>IF(G572&lt;&gt;"",LOOKUP(G572,Governorate,Data!$E$2:$E$19),"")</f>
        <v>IQ-G13</v>
      </c>
      <c r="I572" s="98" t="s">
        <v>7128</v>
      </c>
      <c r="J572" s="38" t="str">
        <f ca="1">IF(I572&lt;&gt;"",LOOKUP(I572,District2,Data!$P$2:$P$19),"")</f>
        <v>IQ-D076</v>
      </c>
      <c r="K572" s="98" t="s">
        <v>7405</v>
      </c>
      <c r="L572" s="98" t="s">
        <v>7110</v>
      </c>
      <c r="M572" s="28" t="s">
        <v>7112</v>
      </c>
      <c r="N572" s="28" t="s">
        <v>1255</v>
      </c>
      <c r="O572" s="28" t="s">
        <v>1252</v>
      </c>
      <c r="P572" s="98" t="s">
        <v>7422</v>
      </c>
      <c r="Q572" s="218">
        <v>43</v>
      </c>
      <c r="R572" s="218">
        <v>43</v>
      </c>
      <c r="S572" s="29"/>
      <c r="T572" s="29"/>
      <c r="U572" s="104">
        <v>258</v>
      </c>
      <c r="V572" s="104">
        <v>0</v>
      </c>
      <c r="W572" s="104">
        <v>43</v>
      </c>
      <c r="X572" s="104">
        <v>43</v>
      </c>
      <c r="Y572" s="104">
        <v>43</v>
      </c>
      <c r="Z572" s="104">
        <v>129</v>
      </c>
      <c r="AA572" s="29">
        <v>0</v>
      </c>
      <c r="AB572" s="29">
        <v>0</v>
      </c>
      <c r="AC572" s="29">
        <v>0</v>
      </c>
      <c r="AD572" s="104">
        <v>0</v>
      </c>
      <c r="AE572" s="29">
        <v>0</v>
      </c>
      <c r="AF572" s="29">
        <v>0</v>
      </c>
      <c r="AG572" s="104">
        <v>43</v>
      </c>
      <c r="AH572" s="29">
        <v>0</v>
      </c>
      <c r="AI572" s="104">
        <v>43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  <c r="AR572" s="104">
        <v>43</v>
      </c>
      <c r="AS572" s="30">
        <v>0</v>
      </c>
      <c r="AT572" s="30">
        <v>0</v>
      </c>
      <c r="AU572" s="30">
        <v>0</v>
      </c>
      <c r="AV572" s="30">
        <v>0</v>
      </c>
      <c r="AW572" s="30">
        <v>0</v>
      </c>
      <c r="AX572" s="30">
        <v>0</v>
      </c>
      <c r="AY572" s="30">
        <v>0</v>
      </c>
      <c r="AZ572" s="98"/>
    </row>
    <row r="573" spans="1:52" ht="12.75" customHeight="1">
      <c r="A573" s="217">
        <v>572</v>
      </c>
      <c r="B573" s="234">
        <v>42499</v>
      </c>
      <c r="C573" s="234">
        <v>42499</v>
      </c>
      <c r="D573" s="32" t="s">
        <v>1312</v>
      </c>
      <c r="E573" s="28" t="s">
        <v>1250</v>
      </c>
      <c r="F573" s="98" t="s">
        <v>1300</v>
      </c>
      <c r="G573" s="98" t="s">
        <v>7133</v>
      </c>
      <c r="H573" s="245" t="str">
        <f>IF(G573&lt;&gt;"",LOOKUP(G573,Governorate,Data!$E$2:$E$19),"")</f>
        <v>IQ-G11</v>
      </c>
      <c r="I573" s="98" t="s">
        <v>7134</v>
      </c>
      <c r="J573" s="38" t="str">
        <f ca="1">IF(I573&lt;&gt;"",LOOKUP(I573,District2,Data!$P$2:$P$19),"")</f>
        <v>IQ-D064</v>
      </c>
      <c r="K573" s="98" t="s">
        <v>5828</v>
      </c>
      <c r="L573" s="98" t="s">
        <v>7110</v>
      </c>
      <c r="M573" s="28" t="s">
        <v>7112</v>
      </c>
      <c r="N573" s="28" t="s">
        <v>1255</v>
      </c>
      <c r="O573" s="28" t="s">
        <v>1252</v>
      </c>
      <c r="P573" s="116" t="s">
        <v>7423</v>
      </c>
      <c r="Q573" s="132">
        <v>105</v>
      </c>
      <c r="R573" s="218"/>
      <c r="S573" s="29"/>
      <c r="T573" s="29"/>
      <c r="U573" s="104">
        <v>0</v>
      </c>
      <c r="V573" s="104">
        <v>0</v>
      </c>
      <c r="W573" s="104">
        <v>0</v>
      </c>
      <c r="X573" s="104">
        <v>0</v>
      </c>
      <c r="Y573" s="104">
        <v>0</v>
      </c>
      <c r="Z573" s="104">
        <v>0</v>
      </c>
      <c r="AA573" s="29">
        <v>0</v>
      </c>
      <c r="AB573" s="29">
        <v>0</v>
      </c>
      <c r="AC573" s="29">
        <v>0</v>
      </c>
      <c r="AD573" s="104">
        <v>0</v>
      </c>
      <c r="AE573" s="29">
        <v>0</v>
      </c>
      <c r="AF573" s="29">
        <v>0</v>
      </c>
      <c r="AG573" s="104">
        <v>0</v>
      </c>
      <c r="AH573" s="29">
        <v>0</v>
      </c>
      <c r="AI573" s="104">
        <v>0</v>
      </c>
      <c r="AJ573" s="29">
        <v>0</v>
      </c>
      <c r="AK573" s="29">
        <v>0</v>
      </c>
      <c r="AL573" s="29">
        <v>0</v>
      </c>
      <c r="AM573" s="29">
        <v>0</v>
      </c>
      <c r="AN573" s="29">
        <v>0</v>
      </c>
      <c r="AO573" s="29">
        <v>0</v>
      </c>
      <c r="AP573" s="29">
        <v>0</v>
      </c>
      <c r="AQ573" s="29">
        <v>0</v>
      </c>
      <c r="AR573" s="104">
        <v>0</v>
      </c>
      <c r="AS573" s="30">
        <v>0</v>
      </c>
      <c r="AT573" s="30">
        <v>0</v>
      </c>
      <c r="AU573" s="30">
        <v>0</v>
      </c>
      <c r="AV573" s="30">
        <v>0</v>
      </c>
      <c r="AW573" s="30">
        <v>0</v>
      </c>
      <c r="AX573" s="30">
        <v>0</v>
      </c>
      <c r="AY573" s="30">
        <v>0</v>
      </c>
      <c r="AZ573" s="98"/>
    </row>
    <row r="574" spans="1:52" ht="12.75" customHeight="1">
      <c r="A574" s="217">
        <v>573</v>
      </c>
      <c r="B574" s="234">
        <v>42500</v>
      </c>
      <c r="C574" s="234">
        <v>42500</v>
      </c>
      <c r="D574" s="235" t="s">
        <v>1282</v>
      </c>
      <c r="E574" s="235" t="s">
        <v>1250</v>
      </c>
      <c r="F574" s="235" t="s">
        <v>1282</v>
      </c>
      <c r="G574" s="99" t="s">
        <v>7136</v>
      </c>
      <c r="H574" s="245" t="str">
        <f>IF(G574&lt;&gt;"",LOOKUP(G574,Governorate,Data!$E$2:$E$19),"")</f>
        <v>IQ-G08</v>
      </c>
      <c r="I574" s="99" t="s">
        <v>7137</v>
      </c>
      <c r="J574" s="38" t="str">
        <f ca="1">IF(I574&lt;&gt;"",LOOKUP(I574,District2,Data!$P$2:$P$19),"")</f>
        <v>IQ-D049</v>
      </c>
      <c r="K574" s="96"/>
      <c r="L574" s="235" t="s">
        <v>7110</v>
      </c>
      <c r="M574" s="235" t="s">
        <v>7112</v>
      </c>
      <c r="N574" s="235" t="s">
        <v>7071</v>
      </c>
      <c r="O574" s="235" t="s">
        <v>1252</v>
      </c>
      <c r="P574" s="235" t="s">
        <v>7119</v>
      </c>
      <c r="Q574" s="112">
        <v>197</v>
      </c>
      <c r="R574" s="112">
        <v>197</v>
      </c>
      <c r="S574" s="218"/>
      <c r="T574" s="218"/>
      <c r="U574" s="108">
        <v>788</v>
      </c>
      <c r="V574" s="108">
        <v>0</v>
      </c>
      <c r="W574" s="108">
        <v>0</v>
      </c>
      <c r="X574" s="108">
        <v>0</v>
      </c>
      <c r="Y574" s="108">
        <v>0</v>
      </c>
      <c r="Z574" s="108">
        <v>0</v>
      </c>
      <c r="AA574" s="108">
        <v>0</v>
      </c>
      <c r="AB574" s="108">
        <v>0</v>
      </c>
      <c r="AC574" s="108">
        <v>0</v>
      </c>
      <c r="AD574" s="108">
        <v>0</v>
      </c>
      <c r="AE574" s="108">
        <v>0</v>
      </c>
      <c r="AF574" s="108">
        <v>0</v>
      </c>
      <c r="AG574" s="108">
        <v>197</v>
      </c>
      <c r="AH574" s="108">
        <v>0</v>
      </c>
      <c r="AI574" s="112">
        <v>0</v>
      </c>
      <c r="AJ574" s="112">
        <v>0</v>
      </c>
      <c r="AK574" s="112">
        <v>197</v>
      </c>
      <c r="AL574" s="112">
        <v>0</v>
      </c>
      <c r="AM574" s="108">
        <v>0</v>
      </c>
      <c r="AN574" s="108">
        <v>0</v>
      </c>
      <c r="AO574" s="108">
        <v>0</v>
      </c>
      <c r="AP574" s="108">
        <v>0</v>
      </c>
      <c r="AQ574" s="112">
        <v>197</v>
      </c>
      <c r="AR574" s="112">
        <v>197</v>
      </c>
      <c r="AS574" s="111">
        <v>0</v>
      </c>
      <c r="AT574" s="111">
        <v>0</v>
      </c>
      <c r="AU574" s="112">
        <v>0</v>
      </c>
      <c r="AV574" s="237">
        <v>0</v>
      </c>
      <c r="AW574" s="237">
        <v>0</v>
      </c>
      <c r="AX574" s="237">
        <v>0</v>
      </c>
      <c r="AY574" s="237">
        <v>0</v>
      </c>
      <c r="AZ574" s="96"/>
    </row>
    <row r="575" spans="1:52" ht="12.75" customHeight="1">
      <c r="A575" s="217">
        <v>574</v>
      </c>
      <c r="B575" s="234">
        <v>42500</v>
      </c>
      <c r="C575" s="234">
        <v>42500</v>
      </c>
      <c r="D575" s="32" t="s">
        <v>1312</v>
      </c>
      <c r="E575" s="28" t="s">
        <v>1250</v>
      </c>
      <c r="F575" s="98" t="s">
        <v>7265</v>
      </c>
      <c r="G575" s="98" t="s">
        <v>7127</v>
      </c>
      <c r="H575" s="245" t="str">
        <f>IF(G575&lt;&gt;"",LOOKUP(G575,Governorate,Data!$E$2:$E$19),"")</f>
        <v>IQ-G13</v>
      </c>
      <c r="I575" s="98" t="s">
        <v>7128</v>
      </c>
      <c r="J575" s="38" t="str">
        <f ca="1">IF(I575&lt;&gt;"",LOOKUP(I575,District2,Data!$P$2:$P$19),"")</f>
        <v>IQ-D076</v>
      </c>
      <c r="K575" s="98" t="s">
        <v>7276</v>
      </c>
      <c r="L575" s="98" t="s">
        <v>7111</v>
      </c>
      <c r="M575" s="28" t="s">
        <v>7112</v>
      </c>
      <c r="N575" s="28" t="s">
        <v>1255</v>
      </c>
      <c r="O575" s="28" t="s">
        <v>1252</v>
      </c>
      <c r="P575" s="98" t="s">
        <v>7422</v>
      </c>
      <c r="Q575" s="218">
        <v>6</v>
      </c>
      <c r="R575" s="218">
        <v>6</v>
      </c>
      <c r="S575" s="29"/>
      <c r="T575" s="29"/>
      <c r="U575" s="104">
        <v>36</v>
      </c>
      <c r="V575" s="104">
        <v>0</v>
      </c>
      <c r="W575" s="104">
        <v>6</v>
      </c>
      <c r="X575" s="104">
        <v>6</v>
      </c>
      <c r="Y575" s="104">
        <v>6</v>
      </c>
      <c r="Z575" s="104">
        <v>18</v>
      </c>
      <c r="AA575" s="29">
        <v>0</v>
      </c>
      <c r="AB575" s="29">
        <v>0</v>
      </c>
      <c r="AC575" s="29">
        <v>0</v>
      </c>
      <c r="AD575" s="104">
        <v>0</v>
      </c>
      <c r="AE575" s="29">
        <v>0</v>
      </c>
      <c r="AF575" s="29">
        <v>0</v>
      </c>
      <c r="AG575" s="104">
        <v>6</v>
      </c>
      <c r="AH575" s="29">
        <v>0</v>
      </c>
      <c r="AI575" s="104">
        <v>6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  <c r="AR575" s="104">
        <v>6</v>
      </c>
      <c r="AS575" s="30">
        <v>0</v>
      </c>
      <c r="AT575" s="30">
        <v>0</v>
      </c>
      <c r="AU575" s="30">
        <v>0</v>
      </c>
      <c r="AV575" s="30">
        <v>0</v>
      </c>
      <c r="AW575" s="30">
        <v>0</v>
      </c>
      <c r="AX575" s="30">
        <v>0</v>
      </c>
      <c r="AY575" s="30">
        <v>0</v>
      </c>
      <c r="AZ575" s="98"/>
    </row>
    <row r="576" spans="1:52" ht="12.75" customHeight="1">
      <c r="A576" s="217">
        <v>575</v>
      </c>
      <c r="B576" s="234">
        <v>42500</v>
      </c>
      <c r="C576" s="234">
        <v>42500</v>
      </c>
      <c r="D576" s="32" t="s">
        <v>1312</v>
      </c>
      <c r="E576" s="28" t="s">
        <v>1250</v>
      </c>
      <c r="F576" s="98" t="s">
        <v>7265</v>
      </c>
      <c r="G576" s="98" t="s">
        <v>7127</v>
      </c>
      <c r="H576" s="245" t="str">
        <f>IF(G576&lt;&gt;"",LOOKUP(G576,Governorate,Data!$E$2:$E$19),"")</f>
        <v>IQ-G13</v>
      </c>
      <c r="I576" s="98" t="s">
        <v>7264</v>
      </c>
      <c r="J576" s="38" t="str">
        <f ca="1">IF(I576&lt;&gt;"",LOOKUP(I576,District2,Data!$P$2:$P$19),"")</f>
        <v>IQ-D074</v>
      </c>
      <c r="K576" s="98" t="s">
        <v>7296</v>
      </c>
      <c r="L576" s="98" t="s">
        <v>7111</v>
      </c>
      <c r="M576" s="28" t="s">
        <v>7112</v>
      </c>
      <c r="N576" s="28" t="s">
        <v>1255</v>
      </c>
      <c r="O576" s="28" t="s">
        <v>1252</v>
      </c>
      <c r="P576" s="98" t="s">
        <v>7422</v>
      </c>
      <c r="Q576" s="218">
        <v>9</v>
      </c>
      <c r="R576" s="218">
        <v>9</v>
      </c>
      <c r="S576" s="29"/>
      <c r="T576" s="29"/>
      <c r="U576" s="104">
        <v>54</v>
      </c>
      <c r="V576" s="104">
        <v>9</v>
      </c>
      <c r="W576" s="104">
        <v>9</v>
      </c>
      <c r="X576" s="104">
        <v>9</v>
      </c>
      <c r="Y576" s="104">
        <v>9</v>
      </c>
      <c r="Z576" s="104">
        <v>27</v>
      </c>
      <c r="AA576" s="29">
        <v>0</v>
      </c>
      <c r="AB576" s="29">
        <v>0</v>
      </c>
      <c r="AC576" s="29">
        <v>0</v>
      </c>
      <c r="AD576" s="104">
        <v>0</v>
      </c>
      <c r="AE576" s="29">
        <v>0</v>
      </c>
      <c r="AF576" s="29">
        <v>0</v>
      </c>
      <c r="AG576" s="104">
        <v>9</v>
      </c>
      <c r="AH576" s="29">
        <v>0</v>
      </c>
      <c r="AI576" s="104">
        <v>9</v>
      </c>
      <c r="AJ576" s="29">
        <v>0</v>
      </c>
      <c r="AK576" s="29">
        <v>0</v>
      </c>
      <c r="AL576" s="29">
        <v>0</v>
      </c>
      <c r="AM576" s="29">
        <v>0</v>
      </c>
      <c r="AN576" s="29">
        <v>0</v>
      </c>
      <c r="AO576" s="29">
        <v>0</v>
      </c>
      <c r="AP576" s="29">
        <v>0</v>
      </c>
      <c r="AQ576" s="29">
        <v>0</v>
      </c>
      <c r="AR576" s="104">
        <v>9</v>
      </c>
      <c r="AS576" s="30">
        <v>0</v>
      </c>
      <c r="AT576" s="30">
        <v>0</v>
      </c>
      <c r="AU576" s="30">
        <v>0</v>
      </c>
      <c r="AV576" s="30">
        <v>0</v>
      </c>
      <c r="AW576" s="30">
        <v>0</v>
      </c>
      <c r="AX576" s="30">
        <v>0</v>
      </c>
      <c r="AY576" s="30">
        <v>0</v>
      </c>
      <c r="AZ576" s="98"/>
    </row>
    <row r="577" spans="1:52" ht="12.75" customHeight="1">
      <c r="A577" s="217">
        <v>576</v>
      </c>
      <c r="B577" s="234">
        <v>42500</v>
      </c>
      <c r="C577" s="234">
        <v>42500</v>
      </c>
      <c r="D577" s="32" t="s">
        <v>1312</v>
      </c>
      <c r="E577" s="28" t="s">
        <v>1250</v>
      </c>
      <c r="F577" s="98" t="s">
        <v>1265</v>
      </c>
      <c r="G577" s="98" t="s">
        <v>7133</v>
      </c>
      <c r="H577" s="245" t="str">
        <f>IF(G577&lt;&gt;"",LOOKUP(G577,Governorate,Data!$E$2:$E$19),"")</f>
        <v>IQ-G11</v>
      </c>
      <c r="I577" s="98" t="s">
        <v>7306</v>
      </c>
      <c r="J577" s="38" t="str">
        <f ca="1">IF(I577&lt;&gt;"",LOOKUP(I577,District2,Data!$P$2:$P$19),"")</f>
        <v>IQ-D066</v>
      </c>
      <c r="K577" s="98" t="s">
        <v>7407</v>
      </c>
      <c r="L577" s="98" t="s">
        <v>7111</v>
      </c>
      <c r="M577" s="28" t="s">
        <v>7112</v>
      </c>
      <c r="N577" s="28" t="s">
        <v>1255</v>
      </c>
      <c r="O577" s="28" t="s">
        <v>1252</v>
      </c>
      <c r="P577" s="98" t="s">
        <v>7422</v>
      </c>
      <c r="Q577" s="218">
        <v>244</v>
      </c>
      <c r="R577" s="218">
        <v>244</v>
      </c>
      <c r="S577" s="29"/>
      <c r="T577" s="29"/>
      <c r="U577" s="104">
        <v>1238</v>
      </c>
      <c r="V577" s="104">
        <v>0</v>
      </c>
      <c r="W577" s="104">
        <v>0</v>
      </c>
      <c r="X577" s="104">
        <v>0</v>
      </c>
      <c r="Y577" s="104">
        <v>209</v>
      </c>
      <c r="Z577" s="104">
        <v>1238</v>
      </c>
      <c r="AA577" s="29">
        <v>0</v>
      </c>
      <c r="AB577" s="29">
        <v>0</v>
      </c>
      <c r="AC577" s="29">
        <v>0</v>
      </c>
      <c r="AD577" s="104">
        <v>0</v>
      </c>
      <c r="AE577" s="29">
        <v>0</v>
      </c>
      <c r="AF577" s="29">
        <v>0</v>
      </c>
      <c r="AG577" s="104">
        <v>0</v>
      </c>
      <c r="AH577" s="29">
        <v>0</v>
      </c>
      <c r="AI577" s="104">
        <v>0</v>
      </c>
      <c r="AJ577" s="29">
        <v>0</v>
      </c>
      <c r="AK577" s="29">
        <v>0</v>
      </c>
      <c r="AL577" s="29">
        <v>0</v>
      </c>
      <c r="AM577" s="29">
        <v>0</v>
      </c>
      <c r="AN577" s="29">
        <v>0</v>
      </c>
      <c r="AO577" s="29">
        <v>0</v>
      </c>
      <c r="AP577" s="29">
        <v>0</v>
      </c>
      <c r="AQ577" s="29">
        <v>0</v>
      </c>
      <c r="AR577" s="104">
        <v>0</v>
      </c>
      <c r="AS577" s="30">
        <v>0</v>
      </c>
      <c r="AT577" s="30">
        <v>0</v>
      </c>
      <c r="AU577" s="30">
        <v>0</v>
      </c>
      <c r="AV577" s="30">
        <v>0</v>
      </c>
      <c r="AW577" s="30">
        <v>0</v>
      </c>
      <c r="AX577" s="30">
        <v>0</v>
      </c>
      <c r="AY577" s="30">
        <v>0</v>
      </c>
      <c r="AZ577" s="98"/>
    </row>
    <row r="578" spans="1:52" ht="12.75" customHeight="1">
      <c r="A578" s="217">
        <v>577</v>
      </c>
      <c r="B578" s="234">
        <v>42500</v>
      </c>
      <c r="C578" s="234">
        <v>42500</v>
      </c>
      <c r="D578" s="32" t="s">
        <v>1312</v>
      </c>
      <c r="E578" s="28" t="s">
        <v>1250</v>
      </c>
      <c r="F578" s="98" t="s">
        <v>1300</v>
      </c>
      <c r="G578" s="98" t="s">
        <v>7133</v>
      </c>
      <c r="H578" s="245" t="str">
        <f>IF(G578&lt;&gt;"",LOOKUP(G578,Governorate,Data!$E$2:$E$19),"")</f>
        <v>IQ-G11</v>
      </c>
      <c r="I578" s="98" t="s">
        <v>7134</v>
      </c>
      <c r="J578" s="38" t="str">
        <f ca="1">IF(I578&lt;&gt;"",LOOKUP(I578,District2,Data!$P$2:$P$19),"")</f>
        <v>IQ-D064</v>
      </c>
      <c r="K578" s="98" t="s">
        <v>5803</v>
      </c>
      <c r="L578" s="98" t="s">
        <v>7110</v>
      </c>
      <c r="M578" s="28" t="s">
        <v>7112</v>
      </c>
      <c r="N578" s="28" t="s">
        <v>1255</v>
      </c>
      <c r="O578" s="28" t="s">
        <v>1252</v>
      </c>
      <c r="P578" s="116" t="s">
        <v>7423</v>
      </c>
      <c r="Q578" s="132">
        <v>146</v>
      </c>
      <c r="R578" s="218"/>
      <c r="S578" s="29"/>
      <c r="T578" s="29"/>
      <c r="U578" s="104">
        <v>0</v>
      </c>
      <c r="V578" s="104">
        <v>0</v>
      </c>
      <c r="W578" s="104">
        <v>0</v>
      </c>
      <c r="X578" s="104">
        <v>0</v>
      </c>
      <c r="Y578" s="104">
        <v>0</v>
      </c>
      <c r="Z578" s="104">
        <v>0</v>
      </c>
      <c r="AA578" s="29">
        <v>0</v>
      </c>
      <c r="AB578" s="29">
        <v>0</v>
      </c>
      <c r="AC578" s="29">
        <v>0</v>
      </c>
      <c r="AD578" s="104">
        <v>0</v>
      </c>
      <c r="AE578" s="29">
        <v>0</v>
      </c>
      <c r="AF578" s="29">
        <v>0</v>
      </c>
      <c r="AG578" s="104">
        <v>0</v>
      </c>
      <c r="AH578" s="29">
        <v>0</v>
      </c>
      <c r="AI578" s="104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  <c r="AR578" s="104">
        <v>0</v>
      </c>
      <c r="AS578" s="30">
        <v>0</v>
      </c>
      <c r="AT578" s="30">
        <v>0</v>
      </c>
      <c r="AU578" s="30">
        <v>0</v>
      </c>
      <c r="AV578" s="30">
        <v>0</v>
      </c>
      <c r="AW578" s="30">
        <v>0</v>
      </c>
      <c r="AX578" s="30">
        <v>0</v>
      </c>
      <c r="AY578" s="30">
        <v>0</v>
      </c>
      <c r="AZ578" s="98"/>
    </row>
    <row r="579" spans="1:52" ht="12.75" customHeight="1">
      <c r="A579" s="217">
        <v>578</v>
      </c>
      <c r="B579" s="252">
        <v>42500</v>
      </c>
      <c r="C579" s="252">
        <v>42500</v>
      </c>
      <c r="D579" s="124" t="s">
        <v>1312</v>
      </c>
      <c r="E579" s="125" t="s">
        <v>1250</v>
      </c>
      <c r="F579" s="126" t="s">
        <v>1261</v>
      </c>
      <c r="G579" s="126" t="s">
        <v>7244</v>
      </c>
      <c r="H579" s="245" t="str">
        <f>IF(G579&lt;&gt;"",LOOKUP(G579,Governorate,Data!$E$2:$E$19),"")</f>
        <v>IQ-G02</v>
      </c>
      <c r="I579" s="126" t="s">
        <v>7335</v>
      </c>
      <c r="J579" s="38" t="str">
        <f ca="1">IF(I579&lt;&gt;"",LOOKUP(I579,District2,Data!$P$2:$P$19),"")</f>
        <v>IQ-D010</v>
      </c>
      <c r="K579" s="126" t="s">
        <v>7412</v>
      </c>
      <c r="L579" s="126" t="s">
        <v>7110</v>
      </c>
      <c r="M579" s="125" t="s">
        <v>7112</v>
      </c>
      <c r="N579" s="125" t="s">
        <v>1255</v>
      </c>
      <c r="O579" s="125" t="s">
        <v>1252</v>
      </c>
      <c r="P579" s="126" t="s">
        <v>7422</v>
      </c>
      <c r="Q579" s="127">
        <v>155</v>
      </c>
      <c r="R579" s="127">
        <v>155</v>
      </c>
      <c r="S579" s="128"/>
      <c r="T579" s="128"/>
      <c r="U579" s="129">
        <v>930</v>
      </c>
      <c r="V579" s="129">
        <v>0</v>
      </c>
      <c r="W579" s="129">
        <v>155</v>
      </c>
      <c r="X579" s="129">
        <v>155</v>
      </c>
      <c r="Y579" s="129">
        <v>155</v>
      </c>
      <c r="Z579" s="129">
        <v>465</v>
      </c>
      <c r="AA579" s="128">
        <v>0</v>
      </c>
      <c r="AB579" s="128">
        <v>0</v>
      </c>
      <c r="AC579" s="128">
        <v>0</v>
      </c>
      <c r="AD579" s="129">
        <v>0</v>
      </c>
      <c r="AE579" s="128">
        <v>0</v>
      </c>
      <c r="AF579" s="128">
        <v>0</v>
      </c>
      <c r="AG579" s="129">
        <v>155</v>
      </c>
      <c r="AH579" s="128">
        <v>0</v>
      </c>
      <c r="AI579" s="129">
        <v>155</v>
      </c>
      <c r="AJ579" s="128">
        <v>0</v>
      </c>
      <c r="AK579" s="128">
        <v>0</v>
      </c>
      <c r="AL579" s="128">
        <v>0</v>
      </c>
      <c r="AM579" s="128">
        <v>0</v>
      </c>
      <c r="AN579" s="128">
        <v>0</v>
      </c>
      <c r="AO579" s="128">
        <v>0</v>
      </c>
      <c r="AP579" s="128">
        <v>0</v>
      </c>
      <c r="AQ579" s="128">
        <v>0</v>
      </c>
      <c r="AR579" s="129">
        <v>155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26"/>
    </row>
    <row r="580" spans="1:52" ht="12.75" customHeight="1">
      <c r="A580" s="217">
        <v>579</v>
      </c>
      <c r="B580" s="27">
        <v>42500</v>
      </c>
      <c r="C580" s="27">
        <v>42500</v>
      </c>
      <c r="D580" s="32" t="s">
        <v>1259</v>
      </c>
      <c r="E580" s="28" t="s">
        <v>1249</v>
      </c>
      <c r="F580" s="28" t="s">
        <v>1259</v>
      </c>
      <c r="G580" s="28" t="s">
        <v>7132</v>
      </c>
      <c r="H580" s="245" t="str">
        <f>IF(G580&lt;&gt;"",LOOKUP(G580,Governorate,Data!$E$2:$E$19),"")</f>
        <v>IQ-G15</v>
      </c>
      <c r="I580" s="98" t="s">
        <v>7321</v>
      </c>
      <c r="J580" s="38" t="str">
        <f ca="1">IF(I580&lt;&gt;"",LOOKUP(I580,District2,Data!$P$2:$P$19),"")</f>
        <v>IQ-D088</v>
      </c>
      <c r="K580" s="58" t="s">
        <v>2783</v>
      </c>
      <c r="L580" s="28" t="s">
        <v>7111</v>
      </c>
      <c r="M580" s="157" t="s">
        <v>7361</v>
      </c>
      <c r="N580" s="28" t="s">
        <v>1255</v>
      </c>
      <c r="O580" s="28" t="s">
        <v>1252</v>
      </c>
      <c r="P580" s="28" t="s">
        <v>7119</v>
      </c>
      <c r="Q580" s="35">
        <v>90</v>
      </c>
      <c r="R580" s="35"/>
      <c r="S580" s="29"/>
      <c r="T580" s="29"/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0</v>
      </c>
      <c r="AD580" s="29">
        <v>0</v>
      </c>
      <c r="AE580" s="29">
        <v>0</v>
      </c>
      <c r="AF580" s="29">
        <v>0</v>
      </c>
      <c r="AG580" s="29">
        <v>0</v>
      </c>
      <c r="AH580" s="29">
        <v>0</v>
      </c>
      <c r="AI580" s="29">
        <v>93</v>
      </c>
      <c r="AJ580" s="29">
        <v>0</v>
      </c>
      <c r="AK580" s="29">
        <v>0</v>
      </c>
      <c r="AL580" s="29">
        <v>0</v>
      </c>
      <c r="AM580" s="29">
        <v>0</v>
      </c>
      <c r="AN580" s="29">
        <v>0</v>
      </c>
      <c r="AO580" s="29">
        <v>0</v>
      </c>
      <c r="AP580" s="29">
        <v>0</v>
      </c>
      <c r="AQ580" s="29">
        <v>0</v>
      </c>
      <c r="AR580" s="29">
        <v>0</v>
      </c>
      <c r="AS580" s="30">
        <v>0</v>
      </c>
      <c r="AT580" s="30">
        <v>0</v>
      </c>
      <c r="AU580" s="30">
        <v>0</v>
      </c>
      <c r="AV580" s="30">
        <v>0</v>
      </c>
      <c r="AW580" s="30">
        <v>0</v>
      </c>
      <c r="AX580" s="30">
        <v>0</v>
      </c>
      <c r="AY580" s="30">
        <v>0</v>
      </c>
      <c r="AZ580" s="171"/>
    </row>
    <row r="581" spans="1:52" ht="12.75" customHeight="1">
      <c r="A581" s="217">
        <v>580</v>
      </c>
      <c r="B581" s="234">
        <v>42501</v>
      </c>
      <c r="C581" s="234">
        <v>42501</v>
      </c>
      <c r="D581" s="235" t="s">
        <v>1282</v>
      </c>
      <c r="E581" s="235" t="s">
        <v>1250</v>
      </c>
      <c r="F581" s="235" t="s">
        <v>1282</v>
      </c>
      <c r="G581" s="99" t="s">
        <v>7140</v>
      </c>
      <c r="H581" s="245" t="str">
        <f>IF(G581&lt;&gt;"",LOOKUP(G581,Governorate,Data!$E$2:$E$19),"")</f>
        <v>IQ-G01</v>
      </c>
      <c r="I581" s="99" t="s">
        <v>7147</v>
      </c>
      <c r="J581" s="38" t="str">
        <f ca="1">IF(I581&lt;&gt;"",LOOKUP(I581,District2,Data!$P$2:$P$19),"")</f>
        <v>IQ-D002</v>
      </c>
      <c r="K581" s="96" t="s">
        <v>7308</v>
      </c>
      <c r="L581" s="235" t="s">
        <v>7111</v>
      </c>
      <c r="M581" s="235" t="s">
        <v>7112</v>
      </c>
      <c r="N581" s="235" t="s">
        <v>7071</v>
      </c>
      <c r="O581" s="235" t="s">
        <v>1252</v>
      </c>
      <c r="P581" s="235" t="s">
        <v>7119</v>
      </c>
      <c r="Q581" s="113">
        <v>850</v>
      </c>
      <c r="R581" s="113"/>
      <c r="S581" s="218"/>
      <c r="T581" s="218"/>
      <c r="U581" s="108">
        <v>1710</v>
      </c>
      <c r="V581" s="108">
        <v>0</v>
      </c>
      <c r="W581" s="108">
        <v>0</v>
      </c>
      <c r="X581" s="108">
        <v>0</v>
      </c>
      <c r="Y581" s="108">
        <v>0</v>
      </c>
      <c r="Z581" s="108">
        <v>0</v>
      </c>
      <c r="AA581" s="108">
        <v>0</v>
      </c>
      <c r="AB581" s="108">
        <v>0</v>
      </c>
      <c r="AC581" s="108">
        <v>0</v>
      </c>
      <c r="AD581" s="108">
        <v>0</v>
      </c>
      <c r="AE581" s="108">
        <v>1710</v>
      </c>
      <c r="AF581" s="108">
        <v>0</v>
      </c>
      <c r="AG581" s="108">
        <v>0</v>
      </c>
      <c r="AH581" s="108">
        <v>0</v>
      </c>
      <c r="AI581" s="112">
        <v>0</v>
      </c>
      <c r="AJ581" s="112">
        <v>0</v>
      </c>
      <c r="AK581" s="112">
        <v>850</v>
      </c>
      <c r="AL581" s="112">
        <v>0</v>
      </c>
      <c r="AM581" s="108">
        <v>0</v>
      </c>
      <c r="AN581" s="108">
        <v>0</v>
      </c>
      <c r="AO581" s="108">
        <v>0</v>
      </c>
      <c r="AP581" s="108">
        <v>0</v>
      </c>
      <c r="AQ581" s="112">
        <v>0</v>
      </c>
      <c r="AR581" s="112">
        <v>0</v>
      </c>
      <c r="AS581" s="111">
        <v>0</v>
      </c>
      <c r="AT581" s="111">
        <v>0</v>
      </c>
      <c r="AU581" s="112">
        <v>0</v>
      </c>
      <c r="AV581" s="237">
        <v>0</v>
      </c>
      <c r="AW581" s="237">
        <v>0</v>
      </c>
      <c r="AX581" s="237">
        <v>0</v>
      </c>
      <c r="AY581" s="237">
        <v>0</v>
      </c>
      <c r="AZ581" s="96"/>
    </row>
    <row r="582" spans="1:52" ht="12.75" customHeight="1">
      <c r="A582" s="217">
        <v>581</v>
      </c>
      <c r="B582" s="234">
        <v>42501</v>
      </c>
      <c r="C582" s="234">
        <v>42501</v>
      </c>
      <c r="D582" s="32" t="s">
        <v>1312</v>
      </c>
      <c r="E582" s="28" t="s">
        <v>1250</v>
      </c>
      <c r="F582" s="98" t="s">
        <v>1286</v>
      </c>
      <c r="G582" s="98" t="s">
        <v>7245</v>
      </c>
      <c r="H582" s="245" t="str">
        <f>IF(G582&lt;&gt;"",LOOKUP(G582,Governorate,Data!$E$2:$E$19),"")</f>
        <v>IQ-G09</v>
      </c>
      <c r="I582" s="98" t="s">
        <v>7253</v>
      </c>
      <c r="J582" s="38" t="str">
        <f ca="1">IF(I582&lt;&gt;"",LOOKUP(I582,District2,Data!$P$2:$P$19),"")</f>
        <v>IQ-D053</v>
      </c>
      <c r="K582" s="98" t="s">
        <v>7402</v>
      </c>
      <c r="L582" s="98" t="s">
        <v>7110</v>
      </c>
      <c r="M582" s="28" t="s">
        <v>7112</v>
      </c>
      <c r="N582" s="28" t="s">
        <v>1255</v>
      </c>
      <c r="O582" s="28" t="s">
        <v>1252</v>
      </c>
      <c r="P582" s="98" t="s">
        <v>7119</v>
      </c>
      <c r="Q582" s="218">
        <v>100</v>
      </c>
      <c r="R582" s="218">
        <v>100</v>
      </c>
      <c r="S582" s="29"/>
      <c r="T582" s="29"/>
      <c r="U582" s="104">
        <v>600</v>
      </c>
      <c r="V582" s="104">
        <v>0</v>
      </c>
      <c r="W582" s="104">
        <v>100</v>
      </c>
      <c r="X582" s="104">
        <v>100</v>
      </c>
      <c r="Y582" s="104">
        <v>100</v>
      </c>
      <c r="Z582" s="104">
        <v>300</v>
      </c>
      <c r="AA582" s="29">
        <v>0</v>
      </c>
      <c r="AB582" s="29">
        <v>0</v>
      </c>
      <c r="AC582" s="29">
        <v>0</v>
      </c>
      <c r="AD582" s="104">
        <v>300</v>
      </c>
      <c r="AE582" s="29">
        <v>0</v>
      </c>
      <c r="AF582" s="29">
        <v>0</v>
      </c>
      <c r="AG582" s="104">
        <v>100</v>
      </c>
      <c r="AH582" s="29">
        <v>0</v>
      </c>
      <c r="AI582" s="104">
        <v>100</v>
      </c>
      <c r="AJ582" s="29">
        <v>0</v>
      </c>
      <c r="AK582" s="29">
        <v>0</v>
      </c>
      <c r="AL582" s="29">
        <v>0</v>
      </c>
      <c r="AM582" s="29">
        <v>0</v>
      </c>
      <c r="AN582" s="29">
        <v>0</v>
      </c>
      <c r="AO582" s="29">
        <v>0</v>
      </c>
      <c r="AP582" s="29">
        <v>0</v>
      </c>
      <c r="AQ582" s="29">
        <v>0</v>
      </c>
      <c r="AR582" s="104">
        <v>100</v>
      </c>
      <c r="AS582" s="30">
        <v>0</v>
      </c>
      <c r="AT582" s="30">
        <v>0</v>
      </c>
      <c r="AU582" s="30">
        <v>0</v>
      </c>
      <c r="AV582" s="30">
        <v>0</v>
      </c>
      <c r="AW582" s="30">
        <v>0</v>
      </c>
      <c r="AX582" s="30">
        <v>0</v>
      </c>
      <c r="AY582" s="30">
        <v>0</v>
      </c>
      <c r="AZ582" s="98"/>
    </row>
    <row r="583" spans="1:52" ht="12.75" customHeight="1">
      <c r="A583" s="217">
        <v>582</v>
      </c>
      <c r="B583" s="234">
        <v>42501</v>
      </c>
      <c r="C583" s="234">
        <v>42501</v>
      </c>
      <c r="D583" s="32" t="s">
        <v>1312</v>
      </c>
      <c r="E583" s="28" t="s">
        <v>1250</v>
      </c>
      <c r="F583" s="98" t="s">
        <v>1286</v>
      </c>
      <c r="G583" s="98" t="s">
        <v>7143</v>
      </c>
      <c r="H583" s="245" t="str">
        <f>IF(G583&lt;&gt;"",LOOKUP(G583,Governorate,Data!$E$2:$E$19),"")</f>
        <v>IQ-G04</v>
      </c>
      <c r="I583" s="98" t="s">
        <v>7359</v>
      </c>
      <c r="J583" s="38" t="str">
        <f ca="1">IF(I583&lt;&gt;"",LOOKUP(I583,District2,Data!$P$2:$P$19),"")</f>
        <v>IQ-D021</v>
      </c>
      <c r="K583" s="98" t="s">
        <v>7403</v>
      </c>
      <c r="L583" s="98" t="s">
        <v>7110</v>
      </c>
      <c r="M583" s="28" t="s">
        <v>7112</v>
      </c>
      <c r="N583" s="28" t="s">
        <v>1255</v>
      </c>
      <c r="O583" s="28" t="s">
        <v>1252</v>
      </c>
      <c r="P583" s="98" t="s">
        <v>7422</v>
      </c>
      <c r="Q583" s="218">
        <v>140</v>
      </c>
      <c r="R583" s="218">
        <v>140</v>
      </c>
      <c r="S583" s="29"/>
      <c r="T583" s="29"/>
      <c r="U583" s="104">
        <v>840</v>
      </c>
      <c r="V583" s="104">
        <v>0</v>
      </c>
      <c r="W583" s="104">
        <v>140</v>
      </c>
      <c r="X583" s="104">
        <v>140</v>
      </c>
      <c r="Y583" s="104">
        <v>140</v>
      </c>
      <c r="Z583" s="104">
        <v>420</v>
      </c>
      <c r="AA583" s="29">
        <v>0</v>
      </c>
      <c r="AB583" s="29">
        <v>0</v>
      </c>
      <c r="AC583" s="29">
        <v>0</v>
      </c>
      <c r="AD583" s="104">
        <v>420</v>
      </c>
      <c r="AE583" s="29">
        <v>0</v>
      </c>
      <c r="AF583" s="29">
        <v>0</v>
      </c>
      <c r="AG583" s="104">
        <v>140</v>
      </c>
      <c r="AH583" s="29">
        <v>0</v>
      </c>
      <c r="AI583" s="104">
        <v>140</v>
      </c>
      <c r="AJ583" s="29">
        <v>0</v>
      </c>
      <c r="AK583" s="29">
        <v>0</v>
      </c>
      <c r="AL583" s="29">
        <v>0</v>
      </c>
      <c r="AM583" s="29">
        <v>0</v>
      </c>
      <c r="AN583" s="29">
        <v>0</v>
      </c>
      <c r="AO583" s="29">
        <v>0</v>
      </c>
      <c r="AP583" s="29">
        <v>0</v>
      </c>
      <c r="AQ583" s="29">
        <v>0</v>
      </c>
      <c r="AR583" s="104">
        <v>140</v>
      </c>
      <c r="AS583" s="30">
        <v>0</v>
      </c>
      <c r="AT583" s="30">
        <v>0</v>
      </c>
      <c r="AU583" s="30">
        <v>0</v>
      </c>
      <c r="AV583" s="30">
        <v>0</v>
      </c>
      <c r="AW583" s="30">
        <v>0</v>
      </c>
      <c r="AX583" s="30">
        <v>0</v>
      </c>
      <c r="AY583" s="30">
        <v>0</v>
      </c>
      <c r="AZ583" s="98"/>
    </row>
    <row r="584" spans="1:52" ht="12.75" customHeight="1">
      <c r="A584" s="217">
        <v>583</v>
      </c>
      <c r="B584" s="234">
        <v>42501</v>
      </c>
      <c r="C584" s="234">
        <v>42501</v>
      </c>
      <c r="D584" s="32" t="s">
        <v>1312</v>
      </c>
      <c r="E584" s="28" t="s">
        <v>1250</v>
      </c>
      <c r="F584" s="98" t="s">
        <v>7265</v>
      </c>
      <c r="G584" s="98" t="s">
        <v>7127</v>
      </c>
      <c r="H584" s="245" t="str">
        <f>IF(G584&lt;&gt;"",LOOKUP(G584,Governorate,Data!$E$2:$E$19),"")</f>
        <v>IQ-G13</v>
      </c>
      <c r="I584" s="98" t="s">
        <v>7128</v>
      </c>
      <c r="J584" s="38" t="str">
        <f ca="1">IF(I584&lt;&gt;"",LOOKUP(I584,District2,Data!$P$2:$P$19),"")</f>
        <v>IQ-D076</v>
      </c>
      <c r="K584" s="98" t="s">
        <v>7405</v>
      </c>
      <c r="L584" s="98" t="s">
        <v>7110</v>
      </c>
      <c r="M584" s="28" t="s">
        <v>7112</v>
      </c>
      <c r="N584" s="28" t="s">
        <v>1255</v>
      </c>
      <c r="O584" s="28" t="s">
        <v>1252</v>
      </c>
      <c r="P584" s="98" t="s">
        <v>7422</v>
      </c>
      <c r="Q584" s="218">
        <v>2</v>
      </c>
      <c r="R584" s="218">
        <v>2</v>
      </c>
      <c r="S584" s="29"/>
      <c r="T584" s="29"/>
      <c r="U584" s="104">
        <v>12</v>
      </c>
      <c r="V584" s="104">
        <v>0</v>
      </c>
      <c r="W584" s="104">
        <v>2</v>
      </c>
      <c r="X584" s="104">
        <v>2</v>
      </c>
      <c r="Y584" s="104">
        <v>2</v>
      </c>
      <c r="Z584" s="104">
        <v>6</v>
      </c>
      <c r="AA584" s="29">
        <v>0</v>
      </c>
      <c r="AB584" s="29">
        <v>0</v>
      </c>
      <c r="AC584" s="29">
        <v>0</v>
      </c>
      <c r="AD584" s="104">
        <v>0</v>
      </c>
      <c r="AE584" s="29">
        <v>0</v>
      </c>
      <c r="AF584" s="29">
        <v>0</v>
      </c>
      <c r="AG584" s="104">
        <v>2</v>
      </c>
      <c r="AH584" s="29">
        <v>0</v>
      </c>
      <c r="AI584" s="104">
        <v>2</v>
      </c>
      <c r="AJ584" s="29">
        <v>0</v>
      </c>
      <c r="AK584" s="29">
        <v>0</v>
      </c>
      <c r="AL584" s="29">
        <v>0</v>
      </c>
      <c r="AM584" s="29">
        <v>0</v>
      </c>
      <c r="AN584" s="29">
        <v>0</v>
      </c>
      <c r="AO584" s="29">
        <v>0</v>
      </c>
      <c r="AP584" s="29">
        <v>0</v>
      </c>
      <c r="AQ584" s="29">
        <v>0</v>
      </c>
      <c r="AR584" s="104">
        <v>2</v>
      </c>
      <c r="AS584" s="30">
        <v>0</v>
      </c>
      <c r="AT584" s="30">
        <v>0</v>
      </c>
      <c r="AU584" s="30">
        <v>0</v>
      </c>
      <c r="AV584" s="30">
        <v>0</v>
      </c>
      <c r="AW584" s="30">
        <v>0</v>
      </c>
      <c r="AX584" s="30">
        <v>0</v>
      </c>
      <c r="AY584" s="30">
        <v>0</v>
      </c>
      <c r="AZ584" s="98"/>
    </row>
    <row r="585" spans="1:52" ht="12.75" customHeight="1">
      <c r="A585" s="217">
        <v>584</v>
      </c>
      <c r="B585" s="234">
        <v>42501</v>
      </c>
      <c r="C585" s="234">
        <v>42501</v>
      </c>
      <c r="D585" s="32" t="s">
        <v>1312</v>
      </c>
      <c r="E585" s="28" t="s">
        <v>1250</v>
      </c>
      <c r="F585" s="98" t="s">
        <v>1300</v>
      </c>
      <c r="G585" s="98" t="s">
        <v>7133</v>
      </c>
      <c r="H585" s="245" t="str">
        <f>IF(G585&lt;&gt;"",LOOKUP(G585,Governorate,Data!$E$2:$E$19),"")</f>
        <v>IQ-G11</v>
      </c>
      <c r="I585" s="98" t="s">
        <v>7134</v>
      </c>
      <c r="J585" s="38" t="str">
        <f ca="1">IF(I585&lt;&gt;"",LOOKUP(I585,District2,Data!$P$2:$P$19),"")</f>
        <v>IQ-D064</v>
      </c>
      <c r="K585" s="98" t="s">
        <v>7408</v>
      </c>
      <c r="L585" s="98" t="s">
        <v>7110</v>
      </c>
      <c r="M585" s="28" t="s">
        <v>7112</v>
      </c>
      <c r="N585" s="28" t="s">
        <v>1255</v>
      </c>
      <c r="O585" s="28" t="s">
        <v>1252</v>
      </c>
      <c r="P585" s="116" t="s">
        <v>7423</v>
      </c>
      <c r="Q585" s="132">
        <v>159</v>
      </c>
      <c r="R585" s="218"/>
      <c r="S585" s="29"/>
      <c r="T585" s="29"/>
      <c r="U585" s="104">
        <v>0</v>
      </c>
      <c r="V585" s="104">
        <v>0</v>
      </c>
      <c r="W585" s="104">
        <v>0</v>
      </c>
      <c r="X585" s="104">
        <v>0</v>
      </c>
      <c r="Y585" s="104">
        <v>0</v>
      </c>
      <c r="Z585" s="104">
        <v>0</v>
      </c>
      <c r="AA585" s="29">
        <v>0</v>
      </c>
      <c r="AB585" s="29">
        <v>0</v>
      </c>
      <c r="AC585" s="29">
        <v>0</v>
      </c>
      <c r="AD585" s="104">
        <v>0</v>
      </c>
      <c r="AE585" s="29">
        <v>0</v>
      </c>
      <c r="AF585" s="29">
        <v>0</v>
      </c>
      <c r="AG585" s="104">
        <v>0</v>
      </c>
      <c r="AH585" s="29">
        <v>0</v>
      </c>
      <c r="AI585" s="104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0</v>
      </c>
      <c r="AP585" s="29">
        <v>0</v>
      </c>
      <c r="AQ585" s="29">
        <v>0</v>
      </c>
      <c r="AR585" s="104">
        <v>0</v>
      </c>
      <c r="AS585" s="30">
        <v>0</v>
      </c>
      <c r="AT585" s="30">
        <v>0</v>
      </c>
      <c r="AU585" s="30">
        <v>0</v>
      </c>
      <c r="AV585" s="30">
        <v>0</v>
      </c>
      <c r="AW585" s="30">
        <v>0</v>
      </c>
      <c r="AX585" s="30">
        <v>0</v>
      </c>
      <c r="AY585" s="30">
        <v>0</v>
      </c>
      <c r="AZ585" s="98"/>
    </row>
    <row r="586" spans="1:52" ht="12.75" customHeight="1">
      <c r="A586" s="217">
        <v>585</v>
      </c>
      <c r="B586" s="234">
        <v>42502</v>
      </c>
      <c r="C586" s="234">
        <v>42502</v>
      </c>
      <c r="D586" s="32" t="s">
        <v>1312</v>
      </c>
      <c r="E586" s="28" t="s">
        <v>1250</v>
      </c>
      <c r="F586" s="98" t="s">
        <v>7265</v>
      </c>
      <c r="G586" s="98" t="s">
        <v>7127</v>
      </c>
      <c r="H586" s="245" t="str">
        <f>IF(G586&lt;&gt;"",LOOKUP(G586,Governorate,Data!$E$2:$E$19),"")</f>
        <v>IQ-G13</v>
      </c>
      <c r="I586" s="98" t="s">
        <v>7264</v>
      </c>
      <c r="J586" s="38" t="str">
        <f ca="1">IF(I586&lt;&gt;"",LOOKUP(I586,District2,Data!$P$2:$P$19),"")</f>
        <v>IQ-D074</v>
      </c>
      <c r="K586" s="98" t="s">
        <v>7296</v>
      </c>
      <c r="L586" s="98" t="s">
        <v>7111</v>
      </c>
      <c r="M586" s="28" t="s">
        <v>7112</v>
      </c>
      <c r="N586" s="28" t="s">
        <v>1255</v>
      </c>
      <c r="O586" s="28" t="s">
        <v>1252</v>
      </c>
      <c r="P586" s="98" t="s">
        <v>7422</v>
      </c>
      <c r="Q586" s="218">
        <v>23</v>
      </c>
      <c r="R586" s="218">
        <v>23</v>
      </c>
      <c r="S586" s="29"/>
      <c r="T586" s="29"/>
      <c r="U586" s="104">
        <v>318</v>
      </c>
      <c r="V586" s="104">
        <v>23</v>
      </c>
      <c r="W586" s="104">
        <v>23</v>
      </c>
      <c r="X586" s="104">
        <v>23</v>
      </c>
      <c r="Y586" s="104">
        <v>23</v>
      </c>
      <c r="Z586" s="104">
        <v>69</v>
      </c>
      <c r="AA586" s="29">
        <v>0</v>
      </c>
      <c r="AB586" s="29">
        <v>0</v>
      </c>
      <c r="AC586" s="29">
        <v>0</v>
      </c>
      <c r="AD586" s="104">
        <v>0</v>
      </c>
      <c r="AE586" s="29">
        <v>0</v>
      </c>
      <c r="AF586" s="29">
        <v>0</v>
      </c>
      <c r="AG586" s="104">
        <v>23</v>
      </c>
      <c r="AH586" s="29">
        <v>0</v>
      </c>
      <c r="AI586" s="104">
        <v>23</v>
      </c>
      <c r="AJ586" s="29">
        <v>0</v>
      </c>
      <c r="AK586" s="29">
        <v>0</v>
      </c>
      <c r="AL586" s="29">
        <v>0</v>
      </c>
      <c r="AM586" s="29">
        <v>0</v>
      </c>
      <c r="AN586" s="29">
        <v>0</v>
      </c>
      <c r="AO586" s="29">
        <v>0</v>
      </c>
      <c r="AP586" s="29">
        <v>0</v>
      </c>
      <c r="AQ586" s="29">
        <v>0</v>
      </c>
      <c r="AR586" s="104">
        <v>23</v>
      </c>
      <c r="AS586" s="30">
        <v>0</v>
      </c>
      <c r="AT586" s="30">
        <v>0</v>
      </c>
      <c r="AU586" s="30">
        <v>0</v>
      </c>
      <c r="AV586" s="30">
        <v>0</v>
      </c>
      <c r="AW586" s="30">
        <v>0</v>
      </c>
      <c r="AX586" s="30">
        <v>0</v>
      </c>
      <c r="AY586" s="30">
        <v>0</v>
      </c>
      <c r="AZ586" s="98"/>
    </row>
    <row r="587" spans="1:52" ht="12.75" customHeight="1">
      <c r="A587" s="217">
        <v>586</v>
      </c>
      <c r="B587" s="234">
        <v>42502</v>
      </c>
      <c r="C587" s="234">
        <v>42502</v>
      </c>
      <c r="D587" s="32" t="s">
        <v>1312</v>
      </c>
      <c r="E587" s="28" t="s">
        <v>1250</v>
      </c>
      <c r="F587" s="98" t="s">
        <v>7265</v>
      </c>
      <c r="G587" s="98" t="s">
        <v>7127</v>
      </c>
      <c r="H587" s="245" t="str">
        <f>IF(G587&lt;&gt;"",LOOKUP(G587,Governorate,Data!$E$2:$E$19),"")</f>
        <v>IQ-G13</v>
      </c>
      <c r="I587" s="98" t="s">
        <v>7264</v>
      </c>
      <c r="J587" s="38" t="str">
        <f ca="1">IF(I587&lt;&gt;"",LOOKUP(I587,District2,Data!$P$2:$P$19),"")</f>
        <v>IQ-D074</v>
      </c>
      <c r="K587" s="98" t="s">
        <v>7296</v>
      </c>
      <c r="L587" s="98" t="s">
        <v>7111</v>
      </c>
      <c r="M587" s="28" t="s">
        <v>7112</v>
      </c>
      <c r="N587" s="28" t="s">
        <v>1255</v>
      </c>
      <c r="O587" s="28" t="s">
        <v>1252</v>
      </c>
      <c r="P587" s="98" t="s">
        <v>7422</v>
      </c>
      <c r="Q587" s="218">
        <v>52</v>
      </c>
      <c r="R587" s="218">
        <v>52</v>
      </c>
      <c r="S587" s="29"/>
      <c r="T587" s="29"/>
      <c r="U587" s="104">
        <v>312</v>
      </c>
      <c r="V587" s="104">
        <v>52</v>
      </c>
      <c r="W587" s="104">
        <v>52</v>
      </c>
      <c r="X587" s="104">
        <v>52</v>
      </c>
      <c r="Y587" s="104">
        <v>52</v>
      </c>
      <c r="Z587" s="104">
        <v>156</v>
      </c>
      <c r="AA587" s="29">
        <v>0</v>
      </c>
      <c r="AB587" s="29">
        <v>0</v>
      </c>
      <c r="AC587" s="29">
        <v>0</v>
      </c>
      <c r="AD587" s="104">
        <v>0</v>
      </c>
      <c r="AE587" s="29">
        <v>0</v>
      </c>
      <c r="AF587" s="29">
        <v>0</v>
      </c>
      <c r="AG587" s="104">
        <v>52</v>
      </c>
      <c r="AH587" s="29">
        <v>0</v>
      </c>
      <c r="AI587" s="104">
        <v>52</v>
      </c>
      <c r="AJ587" s="29">
        <v>0</v>
      </c>
      <c r="AK587" s="29">
        <v>0</v>
      </c>
      <c r="AL587" s="29">
        <v>0</v>
      </c>
      <c r="AM587" s="29">
        <v>0</v>
      </c>
      <c r="AN587" s="29">
        <v>0</v>
      </c>
      <c r="AO587" s="29">
        <v>0</v>
      </c>
      <c r="AP587" s="29">
        <v>0</v>
      </c>
      <c r="AQ587" s="29">
        <v>0</v>
      </c>
      <c r="AR587" s="104">
        <v>52</v>
      </c>
      <c r="AS587" s="30">
        <v>0</v>
      </c>
      <c r="AT587" s="30">
        <v>0</v>
      </c>
      <c r="AU587" s="30">
        <v>0</v>
      </c>
      <c r="AV587" s="30">
        <v>0</v>
      </c>
      <c r="AW587" s="30">
        <v>0</v>
      </c>
      <c r="AX587" s="30">
        <v>0</v>
      </c>
      <c r="AY587" s="30">
        <v>0</v>
      </c>
      <c r="AZ587" s="98"/>
    </row>
    <row r="588" spans="1:52" ht="12.75" customHeight="1">
      <c r="A588" s="217">
        <v>587</v>
      </c>
      <c r="B588" s="234">
        <v>42502</v>
      </c>
      <c r="C588" s="234">
        <v>42502</v>
      </c>
      <c r="D588" s="32" t="s">
        <v>1312</v>
      </c>
      <c r="E588" s="28" t="s">
        <v>1250</v>
      </c>
      <c r="F588" s="98" t="s">
        <v>1286</v>
      </c>
      <c r="G588" s="98" t="s">
        <v>7135</v>
      </c>
      <c r="H588" s="245" t="str">
        <f>IF(G588&lt;&gt;"",LOOKUP(G588,Governorate,Data!$E$2:$E$19),"")</f>
        <v>IQ-G07</v>
      </c>
      <c r="I588" s="98" t="s">
        <v>7223</v>
      </c>
      <c r="J588" s="38" t="str">
        <f ca="1">IF(I588&lt;&gt;"",LOOKUP(I588,District2,Data!$P$2:$P$19),"")</f>
        <v>IQ-D038</v>
      </c>
      <c r="K588" s="117" t="s">
        <v>7413</v>
      </c>
      <c r="L588" s="98" t="s">
        <v>7111</v>
      </c>
      <c r="M588" s="28" t="s">
        <v>7112</v>
      </c>
      <c r="N588" s="28" t="s">
        <v>1255</v>
      </c>
      <c r="O588" s="28" t="s">
        <v>1252</v>
      </c>
      <c r="P588" s="98" t="s">
        <v>7422</v>
      </c>
      <c r="Q588" s="35">
        <v>200</v>
      </c>
      <c r="R588" s="35"/>
      <c r="S588" s="29"/>
      <c r="T588" s="29"/>
      <c r="U588" s="119">
        <v>0</v>
      </c>
      <c r="V588" s="119">
        <v>0</v>
      </c>
      <c r="W588" s="119">
        <v>0</v>
      </c>
      <c r="X588" s="119">
        <v>0</v>
      </c>
      <c r="Y588" s="119">
        <v>14</v>
      </c>
      <c r="Z588" s="119">
        <v>0</v>
      </c>
      <c r="AA588" s="29">
        <v>0</v>
      </c>
      <c r="AB588" s="29">
        <v>0</v>
      </c>
      <c r="AC588" s="29">
        <v>0</v>
      </c>
      <c r="AD588" s="119">
        <v>0</v>
      </c>
      <c r="AE588" s="29">
        <v>0</v>
      </c>
      <c r="AF588" s="29">
        <v>0</v>
      </c>
      <c r="AG588" s="119">
        <v>0</v>
      </c>
      <c r="AH588" s="29">
        <v>0</v>
      </c>
      <c r="AI588" s="11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0</v>
      </c>
      <c r="AP588" s="29">
        <v>0</v>
      </c>
      <c r="AQ588" s="29">
        <v>0</v>
      </c>
      <c r="AR588" s="119">
        <v>0</v>
      </c>
      <c r="AS588" s="30">
        <v>0</v>
      </c>
      <c r="AT588" s="30">
        <v>0</v>
      </c>
      <c r="AU588" s="30">
        <v>0</v>
      </c>
      <c r="AV588" s="30">
        <v>0</v>
      </c>
      <c r="AW588" s="30">
        <v>0</v>
      </c>
      <c r="AX588" s="30">
        <v>0</v>
      </c>
      <c r="AY588" s="30">
        <v>0</v>
      </c>
      <c r="AZ588" s="117"/>
    </row>
    <row r="589" spans="1:52" ht="12.75" customHeight="1">
      <c r="A589" s="217">
        <v>588</v>
      </c>
      <c r="B589" s="234">
        <v>42505</v>
      </c>
      <c r="C589" s="234">
        <v>42505</v>
      </c>
      <c r="D589" s="32" t="s">
        <v>1312</v>
      </c>
      <c r="E589" s="28" t="s">
        <v>1250</v>
      </c>
      <c r="F589" s="98" t="s">
        <v>7265</v>
      </c>
      <c r="G589" s="98" t="s">
        <v>7127</v>
      </c>
      <c r="H589" s="245" t="str">
        <f>IF(G589&lt;&gt;"",LOOKUP(G589,Governorate,Data!$E$2:$E$19),"")</f>
        <v>IQ-G13</v>
      </c>
      <c r="I589" s="98" t="s">
        <v>7264</v>
      </c>
      <c r="J589" s="38" t="str">
        <f ca="1">IF(I589&lt;&gt;"",LOOKUP(I589,District2,Data!$P$2:$P$19),"")</f>
        <v>IQ-D074</v>
      </c>
      <c r="K589" s="98" t="s">
        <v>7296</v>
      </c>
      <c r="L589" s="98" t="s">
        <v>7111</v>
      </c>
      <c r="M589" s="28" t="s">
        <v>7112</v>
      </c>
      <c r="N589" s="28" t="s">
        <v>1255</v>
      </c>
      <c r="O589" s="28" t="s">
        <v>1252</v>
      </c>
      <c r="P589" s="98" t="s">
        <v>7422</v>
      </c>
      <c r="Q589" s="218">
        <v>3</v>
      </c>
      <c r="R589" s="218">
        <v>3</v>
      </c>
      <c r="S589" s="29"/>
      <c r="T589" s="29"/>
      <c r="U589" s="104">
        <v>18</v>
      </c>
      <c r="V589" s="104">
        <v>3</v>
      </c>
      <c r="W589" s="104">
        <v>3</v>
      </c>
      <c r="X589" s="104">
        <v>3</v>
      </c>
      <c r="Y589" s="104">
        <v>3</v>
      </c>
      <c r="Z589" s="104">
        <v>9</v>
      </c>
      <c r="AA589" s="29">
        <v>0</v>
      </c>
      <c r="AB589" s="29">
        <v>0</v>
      </c>
      <c r="AC589" s="29">
        <v>0</v>
      </c>
      <c r="AD589" s="104">
        <v>0</v>
      </c>
      <c r="AE589" s="29">
        <v>0</v>
      </c>
      <c r="AF589" s="29">
        <v>0</v>
      </c>
      <c r="AG589" s="104">
        <v>3</v>
      </c>
      <c r="AH589" s="29">
        <v>0</v>
      </c>
      <c r="AI589" s="104">
        <v>3</v>
      </c>
      <c r="AJ589" s="29">
        <v>0</v>
      </c>
      <c r="AK589" s="29">
        <v>0</v>
      </c>
      <c r="AL589" s="29">
        <v>0</v>
      </c>
      <c r="AM589" s="29">
        <v>0</v>
      </c>
      <c r="AN589" s="29">
        <v>0</v>
      </c>
      <c r="AO589" s="29">
        <v>0</v>
      </c>
      <c r="AP589" s="29">
        <v>0</v>
      </c>
      <c r="AQ589" s="29">
        <v>0</v>
      </c>
      <c r="AR589" s="104">
        <v>3</v>
      </c>
      <c r="AS589" s="30">
        <v>0</v>
      </c>
      <c r="AT589" s="30">
        <v>0</v>
      </c>
      <c r="AU589" s="30">
        <v>0</v>
      </c>
      <c r="AV589" s="30">
        <v>0</v>
      </c>
      <c r="AW589" s="30">
        <v>0</v>
      </c>
      <c r="AX589" s="30">
        <v>0</v>
      </c>
      <c r="AY589" s="30">
        <v>0</v>
      </c>
      <c r="AZ589" s="98"/>
    </row>
    <row r="590" spans="1:52" ht="12.75" customHeight="1">
      <c r="A590" s="217">
        <v>589</v>
      </c>
      <c r="B590" s="234">
        <v>42505</v>
      </c>
      <c r="C590" s="234">
        <v>42505</v>
      </c>
      <c r="D590" s="32" t="s">
        <v>1312</v>
      </c>
      <c r="E590" s="28" t="s">
        <v>1250</v>
      </c>
      <c r="F590" s="98" t="s">
        <v>1300</v>
      </c>
      <c r="G590" s="98" t="s">
        <v>7133</v>
      </c>
      <c r="H590" s="245" t="str">
        <f>IF(G590&lt;&gt;"",LOOKUP(G590,Governorate,Data!$E$2:$E$19),"")</f>
        <v>IQ-G11</v>
      </c>
      <c r="I590" s="98" t="s">
        <v>7134</v>
      </c>
      <c r="J590" s="38" t="str">
        <f ca="1">IF(I590&lt;&gt;"",LOOKUP(I590,District2,Data!$P$2:$P$19),"")</f>
        <v>IQ-D064</v>
      </c>
      <c r="K590" s="98" t="s">
        <v>7409</v>
      </c>
      <c r="L590" s="98" t="s">
        <v>7110</v>
      </c>
      <c r="M590" s="28" t="s">
        <v>7112</v>
      </c>
      <c r="N590" s="28" t="s">
        <v>1255</v>
      </c>
      <c r="O590" s="28" t="s">
        <v>1252</v>
      </c>
      <c r="P590" s="116" t="s">
        <v>7423</v>
      </c>
      <c r="Q590" s="132">
        <v>89</v>
      </c>
      <c r="R590" s="218"/>
      <c r="S590" s="29"/>
      <c r="T590" s="29"/>
      <c r="U590" s="104">
        <v>0</v>
      </c>
      <c r="V590" s="104">
        <v>0</v>
      </c>
      <c r="W590" s="104">
        <v>0</v>
      </c>
      <c r="X590" s="104">
        <v>0</v>
      </c>
      <c r="Y590" s="104">
        <v>0</v>
      </c>
      <c r="Z590" s="104">
        <v>0</v>
      </c>
      <c r="AA590" s="29">
        <v>0</v>
      </c>
      <c r="AB590" s="29">
        <v>0</v>
      </c>
      <c r="AC590" s="29">
        <v>0</v>
      </c>
      <c r="AD590" s="104">
        <v>0</v>
      </c>
      <c r="AE590" s="29">
        <v>0</v>
      </c>
      <c r="AF590" s="29">
        <v>0</v>
      </c>
      <c r="AG590" s="104">
        <v>0</v>
      </c>
      <c r="AH590" s="29">
        <v>0</v>
      </c>
      <c r="AI590" s="104">
        <v>0</v>
      </c>
      <c r="AJ590" s="29">
        <v>0</v>
      </c>
      <c r="AK590" s="29">
        <v>0</v>
      </c>
      <c r="AL590" s="29">
        <v>0</v>
      </c>
      <c r="AM590" s="29">
        <v>0</v>
      </c>
      <c r="AN590" s="29">
        <v>0</v>
      </c>
      <c r="AO590" s="29">
        <v>0</v>
      </c>
      <c r="AP590" s="29">
        <v>0</v>
      </c>
      <c r="AQ590" s="29">
        <v>0</v>
      </c>
      <c r="AR590" s="104">
        <v>0</v>
      </c>
      <c r="AS590" s="30">
        <v>0</v>
      </c>
      <c r="AT590" s="30">
        <v>0</v>
      </c>
      <c r="AU590" s="30">
        <v>0</v>
      </c>
      <c r="AV590" s="30">
        <v>0</v>
      </c>
      <c r="AW590" s="30">
        <v>0</v>
      </c>
      <c r="AX590" s="30">
        <v>0</v>
      </c>
      <c r="AY590" s="30">
        <v>0</v>
      </c>
      <c r="AZ590" s="98"/>
    </row>
    <row r="591" spans="1:52" ht="12.75" customHeight="1">
      <c r="A591" s="217">
        <v>590</v>
      </c>
      <c r="B591" s="234">
        <v>42506</v>
      </c>
      <c r="C591" s="234">
        <v>42506</v>
      </c>
      <c r="D591" s="32" t="s">
        <v>1312</v>
      </c>
      <c r="E591" s="28" t="s">
        <v>1250</v>
      </c>
      <c r="F591" s="98" t="s">
        <v>7265</v>
      </c>
      <c r="G591" s="98" t="s">
        <v>7127</v>
      </c>
      <c r="H591" s="245" t="str">
        <f>IF(G591&lt;&gt;"",LOOKUP(G591,Governorate,Data!$E$2:$E$19),"")</f>
        <v>IQ-G13</v>
      </c>
      <c r="I591" s="98" t="s">
        <v>7264</v>
      </c>
      <c r="J591" s="38" t="str">
        <f ca="1">IF(I591&lt;&gt;"",LOOKUP(I591,District2,Data!$P$2:$P$19),"")</f>
        <v>IQ-D074</v>
      </c>
      <c r="K591" s="98" t="s">
        <v>7296</v>
      </c>
      <c r="L591" s="98" t="s">
        <v>7111</v>
      </c>
      <c r="M591" s="28" t="s">
        <v>7112</v>
      </c>
      <c r="N591" s="28" t="s">
        <v>1255</v>
      </c>
      <c r="O591" s="28" t="s">
        <v>1252</v>
      </c>
      <c r="P591" s="98" t="s">
        <v>7422</v>
      </c>
      <c r="Q591" s="218">
        <v>11</v>
      </c>
      <c r="R591" s="218">
        <v>11</v>
      </c>
      <c r="S591" s="29"/>
      <c r="T591" s="29"/>
      <c r="U591" s="104">
        <v>66</v>
      </c>
      <c r="V591" s="104">
        <v>11</v>
      </c>
      <c r="W591" s="104">
        <v>11</v>
      </c>
      <c r="X591" s="104">
        <v>11</v>
      </c>
      <c r="Y591" s="104">
        <v>11</v>
      </c>
      <c r="Z591" s="104">
        <v>33</v>
      </c>
      <c r="AA591" s="29">
        <v>0</v>
      </c>
      <c r="AB591" s="29">
        <v>0</v>
      </c>
      <c r="AC591" s="29">
        <v>0</v>
      </c>
      <c r="AD591" s="104">
        <v>0</v>
      </c>
      <c r="AE591" s="29">
        <v>0</v>
      </c>
      <c r="AF591" s="29">
        <v>0</v>
      </c>
      <c r="AG591" s="104">
        <v>11</v>
      </c>
      <c r="AH591" s="29">
        <v>0</v>
      </c>
      <c r="AI591" s="104">
        <v>11</v>
      </c>
      <c r="AJ591" s="29">
        <v>0</v>
      </c>
      <c r="AK591" s="29">
        <v>0</v>
      </c>
      <c r="AL591" s="29">
        <v>0</v>
      </c>
      <c r="AM591" s="29">
        <v>0</v>
      </c>
      <c r="AN591" s="29">
        <v>0</v>
      </c>
      <c r="AO591" s="29">
        <v>0</v>
      </c>
      <c r="AP591" s="29">
        <v>0</v>
      </c>
      <c r="AQ591" s="29">
        <v>0</v>
      </c>
      <c r="AR591" s="104">
        <v>11</v>
      </c>
      <c r="AS591" s="30">
        <v>0</v>
      </c>
      <c r="AT591" s="30">
        <v>0</v>
      </c>
      <c r="AU591" s="30">
        <v>0</v>
      </c>
      <c r="AV591" s="30">
        <v>0</v>
      </c>
      <c r="AW591" s="30">
        <v>0</v>
      </c>
      <c r="AX591" s="30">
        <v>0</v>
      </c>
      <c r="AY591" s="30">
        <v>0</v>
      </c>
      <c r="AZ591" s="98"/>
    </row>
    <row r="592" spans="1:52" ht="12.75" customHeight="1">
      <c r="A592" s="217">
        <v>591</v>
      </c>
      <c r="B592" s="234">
        <v>42506</v>
      </c>
      <c r="C592" s="234">
        <v>42506</v>
      </c>
      <c r="D592" s="32" t="s">
        <v>1312</v>
      </c>
      <c r="E592" s="28" t="s">
        <v>1250</v>
      </c>
      <c r="F592" s="98" t="s">
        <v>7265</v>
      </c>
      <c r="G592" s="98" t="s">
        <v>7127</v>
      </c>
      <c r="H592" s="245" t="str">
        <f>IF(G592&lt;&gt;"",LOOKUP(G592,Governorate,Data!$E$2:$E$19),"")</f>
        <v>IQ-G13</v>
      </c>
      <c r="I592" s="98" t="s">
        <v>7128</v>
      </c>
      <c r="J592" s="38" t="str">
        <f ca="1">IF(I592&lt;&gt;"",LOOKUP(I592,District2,Data!$P$2:$P$19),"")</f>
        <v>IQ-D076</v>
      </c>
      <c r="K592" s="98" t="s">
        <v>7405</v>
      </c>
      <c r="L592" s="98" t="s">
        <v>7110</v>
      </c>
      <c r="M592" s="28" t="s">
        <v>7112</v>
      </c>
      <c r="N592" s="28" t="s">
        <v>1255</v>
      </c>
      <c r="O592" s="28" t="s">
        <v>1252</v>
      </c>
      <c r="P592" s="98" t="s">
        <v>7422</v>
      </c>
      <c r="Q592" s="218">
        <v>3</v>
      </c>
      <c r="R592" s="218">
        <v>3</v>
      </c>
      <c r="S592" s="29"/>
      <c r="T592" s="29"/>
      <c r="U592" s="104">
        <v>18</v>
      </c>
      <c r="V592" s="104">
        <v>0</v>
      </c>
      <c r="W592" s="104">
        <v>3</v>
      </c>
      <c r="X592" s="104">
        <v>3</v>
      </c>
      <c r="Y592" s="104">
        <v>3</v>
      </c>
      <c r="Z592" s="104">
        <v>9</v>
      </c>
      <c r="AA592" s="29">
        <v>0</v>
      </c>
      <c r="AB592" s="29">
        <v>0</v>
      </c>
      <c r="AC592" s="29">
        <v>0</v>
      </c>
      <c r="AD592" s="104">
        <v>0</v>
      </c>
      <c r="AE592" s="29">
        <v>0</v>
      </c>
      <c r="AF592" s="29">
        <v>0</v>
      </c>
      <c r="AG592" s="104">
        <v>3</v>
      </c>
      <c r="AH592" s="29">
        <v>0</v>
      </c>
      <c r="AI592" s="104">
        <v>3</v>
      </c>
      <c r="AJ592" s="29">
        <v>0</v>
      </c>
      <c r="AK592" s="29">
        <v>0</v>
      </c>
      <c r="AL592" s="29">
        <v>0</v>
      </c>
      <c r="AM592" s="29">
        <v>0</v>
      </c>
      <c r="AN592" s="29">
        <v>0</v>
      </c>
      <c r="AO592" s="29">
        <v>0</v>
      </c>
      <c r="AP592" s="29">
        <v>0</v>
      </c>
      <c r="AQ592" s="29">
        <v>0</v>
      </c>
      <c r="AR592" s="104">
        <v>3</v>
      </c>
      <c r="AS592" s="30">
        <v>0</v>
      </c>
      <c r="AT592" s="30">
        <v>0</v>
      </c>
      <c r="AU592" s="30">
        <v>0</v>
      </c>
      <c r="AV592" s="30">
        <v>0</v>
      </c>
      <c r="AW592" s="30">
        <v>0</v>
      </c>
      <c r="AX592" s="30">
        <v>0</v>
      </c>
      <c r="AY592" s="30">
        <v>0</v>
      </c>
      <c r="AZ592" s="98"/>
    </row>
    <row r="593" spans="1:52" ht="12.75" customHeight="1">
      <c r="A593" s="217">
        <v>592</v>
      </c>
      <c r="B593" s="234">
        <v>42507</v>
      </c>
      <c r="C593" s="234">
        <v>42507</v>
      </c>
      <c r="D593" s="235" t="s">
        <v>1282</v>
      </c>
      <c r="E593" s="235" t="s">
        <v>1250</v>
      </c>
      <c r="F593" s="235" t="s">
        <v>1282</v>
      </c>
      <c r="G593" s="99" t="s">
        <v>7129</v>
      </c>
      <c r="H593" s="245" t="str">
        <f>IF(G593&lt;&gt;"",LOOKUP(G593,Governorate,Data!$E$2:$E$19),"")</f>
        <v>IQ-G18</v>
      </c>
      <c r="I593" s="99" t="s">
        <v>7204</v>
      </c>
      <c r="J593" s="38" t="str">
        <f ca="1">IF(I593&lt;&gt;"",LOOKUP(I593,District2,Data!$P$2:$P$19),"")</f>
        <v>IQ-D108</v>
      </c>
      <c r="K593" s="96"/>
      <c r="L593" s="235" t="s">
        <v>7110</v>
      </c>
      <c r="M593" s="235" t="s">
        <v>7112</v>
      </c>
      <c r="N593" s="235" t="s">
        <v>7071</v>
      </c>
      <c r="O593" s="235" t="s">
        <v>1252</v>
      </c>
      <c r="P593" s="235" t="s">
        <v>7119</v>
      </c>
      <c r="Q593" s="112">
        <v>205</v>
      </c>
      <c r="R593" s="112">
        <v>205</v>
      </c>
      <c r="S593" s="218"/>
      <c r="T593" s="218"/>
      <c r="U593" s="108">
        <v>1230</v>
      </c>
      <c r="V593" s="108">
        <v>0</v>
      </c>
      <c r="W593" s="108">
        <v>0</v>
      </c>
      <c r="X593" s="108">
        <v>0</v>
      </c>
      <c r="Y593" s="108">
        <v>0</v>
      </c>
      <c r="Z593" s="108">
        <v>0</v>
      </c>
      <c r="AA593" s="108">
        <v>0</v>
      </c>
      <c r="AB593" s="108">
        <v>0</v>
      </c>
      <c r="AC593" s="108">
        <v>0</v>
      </c>
      <c r="AD593" s="108">
        <v>0</v>
      </c>
      <c r="AE593" s="108">
        <v>1230</v>
      </c>
      <c r="AF593" s="108">
        <v>0</v>
      </c>
      <c r="AG593" s="108">
        <v>0</v>
      </c>
      <c r="AH593" s="108">
        <v>0</v>
      </c>
      <c r="AI593" s="112">
        <v>205</v>
      </c>
      <c r="AJ593" s="112">
        <v>205</v>
      </c>
      <c r="AK593" s="112">
        <v>0</v>
      </c>
      <c r="AL593" s="112">
        <v>205</v>
      </c>
      <c r="AM593" s="108">
        <v>0</v>
      </c>
      <c r="AN593" s="108">
        <v>0</v>
      </c>
      <c r="AO593" s="108">
        <v>0</v>
      </c>
      <c r="AP593" s="108">
        <v>0</v>
      </c>
      <c r="AQ593" s="112">
        <v>205</v>
      </c>
      <c r="AR593" s="112">
        <v>205</v>
      </c>
      <c r="AS593" s="111">
        <v>0</v>
      </c>
      <c r="AT593" s="111">
        <v>0</v>
      </c>
      <c r="AU593" s="112">
        <v>205</v>
      </c>
      <c r="AV593" s="237">
        <v>0</v>
      </c>
      <c r="AW593" s="237">
        <v>0</v>
      </c>
      <c r="AX593" s="237">
        <v>0</v>
      </c>
      <c r="AY593" s="237">
        <v>0</v>
      </c>
      <c r="AZ593" s="96"/>
    </row>
    <row r="594" spans="1:52" ht="12.75" customHeight="1">
      <c r="A594" s="217">
        <v>593</v>
      </c>
      <c r="B594" s="234">
        <v>42507</v>
      </c>
      <c r="C594" s="234">
        <v>42507</v>
      </c>
      <c r="D594" s="32" t="s">
        <v>1312</v>
      </c>
      <c r="E594" s="28" t="s">
        <v>1250</v>
      </c>
      <c r="F594" s="98" t="s">
        <v>7265</v>
      </c>
      <c r="G594" s="98" t="s">
        <v>7127</v>
      </c>
      <c r="H594" s="245" t="str">
        <f>IF(G594&lt;&gt;"",LOOKUP(G594,Governorate,Data!$E$2:$E$19),"")</f>
        <v>IQ-G13</v>
      </c>
      <c r="I594" s="98" t="s">
        <v>7264</v>
      </c>
      <c r="J594" s="38" t="str">
        <f ca="1">IF(I594&lt;&gt;"",LOOKUP(I594,District2,Data!$P$2:$P$19),"")</f>
        <v>IQ-D074</v>
      </c>
      <c r="K594" s="98" t="s">
        <v>7296</v>
      </c>
      <c r="L594" s="98" t="s">
        <v>7111</v>
      </c>
      <c r="M594" s="28" t="s">
        <v>7112</v>
      </c>
      <c r="N594" s="28" t="s">
        <v>1255</v>
      </c>
      <c r="O594" s="28" t="s">
        <v>1252</v>
      </c>
      <c r="P594" s="98" t="s">
        <v>7422</v>
      </c>
      <c r="Q594" s="218">
        <v>11</v>
      </c>
      <c r="R594" s="218">
        <v>11</v>
      </c>
      <c r="S594" s="29"/>
      <c r="T594" s="29"/>
      <c r="U594" s="104">
        <v>66</v>
      </c>
      <c r="V594" s="104">
        <v>11</v>
      </c>
      <c r="W594" s="104">
        <v>11</v>
      </c>
      <c r="X594" s="104">
        <v>11</v>
      </c>
      <c r="Y594" s="104">
        <v>11</v>
      </c>
      <c r="Z594" s="104">
        <v>33</v>
      </c>
      <c r="AA594" s="29">
        <v>0</v>
      </c>
      <c r="AB594" s="29">
        <v>0</v>
      </c>
      <c r="AC594" s="29">
        <v>0</v>
      </c>
      <c r="AD594" s="104">
        <v>0</v>
      </c>
      <c r="AE594" s="29">
        <v>0</v>
      </c>
      <c r="AF594" s="29">
        <v>0</v>
      </c>
      <c r="AG594" s="104">
        <v>11</v>
      </c>
      <c r="AH594" s="29">
        <v>0</v>
      </c>
      <c r="AI594" s="104">
        <v>11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  <c r="AR594" s="104">
        <v>11</v>
      </c>
      <c r="AS594" s="30">
        <v>0</v>
      </c>
      <c r="AT594" s="30">
        <v>0</v>
      </c>
      <c r="AU594" s="30">
        <v>0</v>
      </c>
      <c r="AV594" s="30">
        <v>0</v>
      </c>
      <c r="AW594" s="30">
        <v>0</v>
      </c>
      <c r="AX594" s="30">
        <v>0</v>
      </c>
      <c r="AY594" s="30">
        <v>0</v>
      </c>
      <c r="AZ594" s="98"/>
    </row>
    <row r="595" spans="1:52" ht="12.75" customHeight="1">
      <c r="A595" s="217">
        <v>594</v>
      </c>
      <c r="B595" s="234">
        <v>42507</v>
      </c>
      <c r="C595" s="234">
        <v>42507</v>
      </c>
      <c r="D595" s="32" t="s">
        <v>1312</v>
      </c>
      <c r="E595" s="28" t="s">
        <v>1250</v>
      </c>
      <c r="F595" s="98" t="s">
        <v>1300</v>
      </c>
      <c r="G595" s="98" t="s">
        <v>7133</v>
      </c>
      <c r="H595" s="245" t="str">
        <f>IF(G595&lt;&gt;"",LOOKUP(G595,Governorate,Data!$E$2:$E$19),"")</f>
        <v>IQ-G11</v>
      </c>
      <c r="I595" s="98" t="s">
        <v>7134</v>
      </c>
      <c r="J595" s="38" t="str">
        <f ca="1">IF(I595&lt;&gt;"",LOOKUP(I595,District2,Data!$P$2:$P$19),"")</f>
        <v>IQ-D064</v>
      </c>
      <c r="K595" s="98" t="s">
        <v>7409</v>
      </c>
      <c r="L595" s="98" t="s">
        <v>7110</v>
      </c>
      <c r="M595" s="28" t="s">
        <v>7112</v>
      </c>
      <c r="N595" s="28" t="s">
        <v>1255</v>
      </c>
      <c r="O595" s="28" t="s">
        <v>1252</v>
      </c>
      <c r="P595" s="98" t="s">
        <v>7422</v>
      </c>
      <c r="Q595" s="218">
        <v>150</v>
      </c>
      <c r="R595" s="218">
        <v>150</v>
      </c>
      <c r="S595" s="29"/>
      <c r="T595" s="29"/>
      <c r="U595" s="104">
        <v>900</v>
      </c>
      <c r="V595" s="104">
        <v>0</v>
      </c>
      <c r="W595" s="104">
        <v>150</v>
      </c>
      <c r="X595" s="104">
        <v>150</v>
      </c>
      <c r="Y595" s="104">
        <v>150</v>
      </c>
      <c r="Z595" s="104">
        <v>900</v>
      </c>
      <c r="AA595" s="29">
        <v>0</v>
      </c>
      <c r="AB595" s="29">
        <v>0</v>
      </c>
      <c r="AC595" s="29">
        <v>0</v>
      </c>
      <c r="AD595" s="104">
        <v>0</v>
      </c>
      <c r="AE595" s="29">
        <v>0</v>
      </c>
      <c r="AF595" s="29">
        <v>0</v>
      </c>
      <c r="AG595" s="104">
        <v>150</v>
      </c>
      <c r="AH595" s="29">
        <v>0</v>
      </c>
      <c r="AI595" s="104">
        <v>0</v>
      </c>
      <c r="AJ595" s="29">
        <v>0</v>
      </c>
      <c r="AK595" s="29">
        <v>0</v>
      </c>
      <c r="AL595" s="29">
        <v>0</v>
      </c>
      <c r="AM595" s="29">
        <v>0</v>
      </c>
      <c r="AN595" s="29">
        <v>0</v>
      </c>
      <c r="AO595" s="29">
        <v>0</v>
      </c>
      <c r="AP595" s="29">
        <v>0</v>
      </c>
      <c r="AQ595" s="29">
        <v>0</v>
      </c>
      <c r="AR595" s="104">
        <v>0</v>
      </c>
      <c r="AS595" s="30">
        <v>0</v>
      </c>
      <c r="AT595" s="30">
        <v>0</v>
      </c>
      <c r="AU595" s="30">
        <v>0</v>
      </c>
      <c r="AV595" s="30">
        <v>0</v>
      </c>
      <c r="AW595" s="30">
        <v>0</v>
      </c>
      <c r="AX595" s="30">
        <v>0</v>
      </c>
      <c r="AY595" s="30">
        <v>0</v>
      </c>
      <c r="AZ595" s="98"/>
    </row>
    <row r="596" spans="1:52" ht="12.75" customHeight="1">
      <c r="A596" s="217">
        <v>595</v>
      </c>
      <c r="B596" s="234">
        <v>42507</v>
      </c>
      <c r="C596" s="234">
        <v>42507</v>
      </c>
      <c r="D596" s="32" t="s">
        <v>1312</v>
      </c>
      <c r="E596" s="28" t="s">
        <v>1250</v>
      </c>
      <c r="F596" s="98" t="s">
        <v>1300</v>
      </c>
      <c r="G596" s="98" t="s">
        <v>7133</v>
      </c>
      <c r="H596" s="245" t="str">
        <f>IF(G596&lt;&gt;"",LOOKUP(G596,Governorate,Data!$E$2:$E$19),"")</f>
        <v>IQ-G11</v>
      </c>
      <c r="I596" s="98" t="s">
        <v>7134</v>
      </c>
      <c r="J596" s="38" t="str">
        <f ca="1">IF(I596&lt;&gt;"",LOOKUP(I596,District2,Data!$P$2:$P$19),"")</f>
        <v>IQ-D064</v>
      </c>
      <c r="K596" s="98" t="s">
        <v>7405</v>
      </c>
      <c r="L596" s="98" t="s">
        <v>7110</v>
      </c>
      <c r="M596" s="28" t="s">
        <v>7112</v>
      </c>
      <c r="N596" s="28" t="s">
        <v>1255</v>
      </c>
      <c r="O596" s="28" t="s">
        <v>1252</v>
      </c>
      <c r="P596" s="98" t="s">
        <v>7422</v>
      </c>
      <c r="Q596" s="218">
        <v>125</v>
      </c>
      <c r="R596" s="218">
        <v>125</v>
      </c>
      <c r="S596" s="29"/>
      <c r="T596" s="29"/>
      <c r="U596" s="104">
        <v>750</v>
      </c>
      <c r="V596" s="104">
        <v>0</v>
      </c>
      <c r="W596" s="104">
        <v>125</v>
      </c>
      <c r="X596" s="104">
        <v>125</v>
      </c>
      <c r="Y596" s="104">
        <v>125</v>
      </c>
      <c r="Z596" s="104">
        <v>750</v>
      </c>
      <c r="AA596" s="29">
        <v>0</v>
      </c>
      <c r="AB596" s="29">
        <v>0</v>
      </c>
      <c r="AC596" s="29">
        <v>0</v>
      </c>
      <c r="AD596" s="104">
        <v>0</v>
      </c>
      <c r="AE596" s="29">
        <v>0</v>
      </c>
      <c r="AF596" s="29">
        <v>0</v>
      </c>
      <c r="AG596" s="104">
        <v>125</v>
      </c>
      <c r="AH596" s="29">
        <v>0</v>
      </c>
      <c r="AI596" s="104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  <c r="AR596" s="104">
        <v>0</v>
      </c>
      <c r="AS596" s="30">
        <v>0</v>
      </c>
      <c r="AT596" s="30">
        <v>0</v>
      </c>
      <c r="AU596" s="30">
        <v>0</v>
      </c>
      <c r="AV596" s="30">
        <v>0</v>
      </c>
      <c r="AW596" s="30">
        <v>0</v>
      </c>
      <c r="AX596" s="30">
        <v>0</v>
      </c>
      <c r="AY596" s="30">
        <v>0</v>
      </c>
      <c r="AZ596" s="98"/>
    </row>
    <row r="597" spans="1:52" ht="12.75" customHeight="1">
      <c r="A597" s="217">
        <v>596</v>
      </c>
      <c r="B597" s="234">
        <v>42507</v>
      </c>
      <c r="C597" s="234">
        <v>42507</v>
      </c>
      <c r="D597" s="32" t="s">
        <v>1312</v>
      </c>
      <c r="E597" s="28" t="s">
        <v>1250</v>
      </c>
      <c r="F597" s="98" t="s">
        <v>1316</v>
      </c>
      <c r="G597" s="98" t="s">
        <v>7130</v>
      </c>
      <c r="H597" s="245" t="str">
        <f>IF(G597&lt;&gt;"",LOOKUP(G597,Governorate,Data!$E$2:$E$19),"")</f>
        <v>IQ-G05</v>
      </c>
      <c r="I597" s="98" t="s">
        <v>7131</v>
      </c>
      <c r="J597" s="38" t="str">
        <f ca="1">IF(I597&lt;&gt;"",LOOKUP(I597,District2,Data!$P$2:$P$19),"")</f>
        <v>IQ-D033</v>
      </c>
      <c r="K597" s="117" t="s">
        <v>7421</v>
      </c>
      <c r="L597" s="98" t="s">
        <v>7111</v>
      </c>
      <c r="M597" s="28" t="s">
        <v>7112</v>
      </c>
      <c r="N597" s="28" t="s">
        <v>1255</v>
      </c>
      <c r="O597" s="28" t="s">
        <v>1252</v>
      </c>
      <c r="P597" s="117" t="s">
        <v>7422</v>
      </c>
      <c r="Q597" s="218">
        <v>2</v>
      </c>
      <c r="R597" s="218">
        <v>2</v>
      </c>
      <c r="S597" s="29"/>
      <c r="T597" s="29"/>
      <c r="U597" s="119">
        <v>3</v>
      </c>
      <c r="V597" s="119">
        <v>0</v>
      </c>
      <c r="W597" s="119">
        <v>2</v>
      </c>
      <c r="X597" s="119">
        <v>0</v>
      </c>
      <c r="Y597" s="119">
        <v>2</v>
      </c>
      <c r="Z597" s="119">
        <v>3</v>
      </c>
      <c r="AA597" s="29">
        <v>0</v>
      </c>
      <c r="AB597" s="29">
        <v>0</v>
      </c>
      <c r="AC597" s="29">
        <v>0</v>
      </c>
      <c r="AD597" s="119">
        <v>0</v>
      </c>
      <c r="AE597" s="29">
        <v>0</v>
      </c>
      <c r="AF597" s="29">
        <v>0</v>
      </c>
      <c r="AG597" s="119">
        <v>0</v>
      </c>
      <c r="AH597" s="29">
        <v>0</v>
      </c>
      <c r="AI597" s="119">
        <v>2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  <c r="AR597" s="119">
        <v>0</v>
      </c>
      <c r="AS597" s="30">
        <v>0</v>
      </c>
      <c r="AT597" s="30">
        <v>0</v>
      </c>
      <c r="AU597" s="30">
        <v>0</v>
      </c>
      <c r="AV597" s="30">
        <v>0</v>
      </c>
      <c r="AW597" s="30">
        <v>0</v>
      </c>
      <c r="AX597" s="30">
        <v>0</v>
      </c>
      <c r="AY597" s="30">
        <v>0</v>
      </c>
      <c r="AZ597" s="117"/>
    </row>
    <row r="598" spans="1:52" ht="12.75" customHeight="1">
      <c r="A598" s="217">
        <v>597</v>
      </c>
      <c r="B598" s="234">
        <v>42508</v>
      </c>
      <c r="C598" s="234">
        <v>42508</v>
      </c>
      <c r="D598" s="235" t="s">
        <v>1282</v>
      </c>
      <c r="E598" s="235" t="s">
        <v>1250</v>
      </c>
      <c r="F598" s="235" t="s">
        <v>1282</v>
      </c>
      <c r="G598" s="99" t="s">
        <v>7129</v>
      </c>
      <c r="H598" s="245" t="str">
        <f>IF(G598&lt;&gt;"",LOOKUP(G598,Governorate,Data!$E$2:$E$19),"")</f>
        <v>IQ-G18</v>
      </c>
      <c r="I598" s="99" t="s">
        <v>7204</v>
      </c>
      <c r="J598" s="38" t="str">
        <f ca="1">IF(I598&lt;&gt;"",LOOKUP(I598,District2,Data!$P$2:$P$19),"")</f>
        <v>IQ-D108</v>
      </c>
      <c r="K598" s="96"/>
      <c r="L598" s="235" t="s">
        <v>7110</v>
      </c>
      <c r="M598" s="235" t="s">
        <v>7112</v>
      </c>
      <c r="N598" s="235" t="s">
        <v>7071</v>
      </c>
      <c r="O598" s="235" t="s">
        <v>1252</v>
      </c>
      <c r="P598" s="235" t="s">
        <v>7119</v>
      </c>
      <c r="Q598" s="112">
        <v>196</v>
      </c>
      <c r="R598" s="112">
        <v>196</v>
      </c>
      <c r="S598" s="218"/>
      <c r="T598" s="218"/>
      <c r="U598" s="108">
        <v>1176</v>
      </c>
      <c r="V598" s="108">
        <v>0</v>
      </c>
      <c r="W598" s="108">
        <v>0</v>
      </c>
      <c r="X598" s="108">
        <v>0</v>
      </c>
      <c r="Y598" s="108">
        <v>0</v>
      </c>
      <c r="Z598" s="108">
        <v>0</v>
      </c>
      <c r="AA598" s="108">
        <v>0</v>
      </c>
      <c r="AB598" s="108">
        <v>0</v>
      </c>
      <c r="AC598" s="108">
        <v>0</v>
      </c>
      <c r="AD598" s="108">
        <v>0</v>
      </c>
      <c r="AE598" s="108">
        <v>1176</v>
      </c>
      <c r="AF598" s="108">
        <v>0</v>
      </c>
      <c r="AG598" s="108">
        <v>0</v>
      </c>
      <c r="AH598" s="108">
        <v>0</v>
      </c>
      <c r="AI598" s="112">
        <v>196</v>
      </c>
      <c r="AJ598" s="112">
        <v>196</v>
      </c>
      <c r="AK598" s="112">
        <v>0</v>
      </c>
      <c r="AL598" s="112">
        <v>196</v>
      </c>
      <c r="AM598" s="108">
        <v>0</v>
      </c>
      <c r="AN598" s="108">
        <v>0</v>
      </c>
      <c r="AO598" s="108">
        <v>0</v>
      </c>
      <c r="AP598" s="108">
        <v>0</v>
      </c>
      <c r="AQ598" s="112">
        <v>196</v>
      </c>
      <c r="AR598" s="112">
        <v>196</v>
      </c>
      <c r="AS598" s="111">
        <v>0</v>
      </c>
      <c r="AT598" s="111">
        <v>0</v>
      </c>
      <c r="AU598" s="112">
        <v>196</v>
      </c>
      <c r="AV598" s="237">
        <v>0</v>
      </c>
      <c r="AW598" s="237">
        <v>0</v>
      </c>
      <c r="AX598" s="237">
        <v>0</v>
      </c>
      <c r="AY598" s="237">
        <v>0</v>
      </c>
      <c r="AZ598" s="96"/>
    </row>
    <row r="599" spans="1:52" ht="12.75" customHeight="1">
      <c r="A599" s="217">
        <v>598</v>
      </c>
      <c r="B599" s="234">
        <v>42508</v>
      </c>
      <c r="C599" s="234">
        <v>42508</v>
      </c>
      <c r="D599" s="32" t="s">
        <v>1312</v>
      </c>
      <c r="E599" s="28" t="s">
        <v>1250</v>
      </c>
      <c r="F599" s="97" t="s">
        <v>7371</v>
      </c>
      <c r="G599" s="98" t="s">
        <v>7246</v>
      </c>
      <c r="H599" s="245" t="str">
        <f>IF(G599&lt;&gt;"",LOOKUP(G599,Governorate,Data!$E$2:$E$19),"")</f>
        <v>IQ-G03</v>
      </c>
      <c r="I599" s="98" t="s">
        <v>7254</v>
      </c>
      <c r="J599" s="38" t="str">
        <f ca="1">IF(I599&lt;&gt;"",LOOKUP(I599,District2,Data!$P$2:$P$19),"")</f>
        <v>IQ-D019</v>
      </c>
      <c r="K599" s="98" t="s">
        <v>7404</v>
      </c>
      <c r="L599" s="98" t="s">
        <v>7110</v>
      </c>
      <c r="M599" s="28" t="s">
        <v>7112</v>
      </c>
      <c r="N599" s="28" t="s">
        <v>1255</v>
      </c>
      <c r="O599" s="28" t="s">
        <v>1252</v>
      </c>
      <c r="P599" s="98" t="s">
        <v>7422</v>
      </c>
      <c r="Q599" s="218">
        <v>60</v>
      </c>
      <c r="R599" s="218">
        <v>60</v>
      </c>
      <c r="S599" s="29"/>
      <c r="T599" s="29"/>
      <c r="U599" s="104">
        <v>360</v>
      </c>
      <c r="V599" s="104">
        <v>0</v>
      </c>
      <c r="W599" s="104">
        <v>60</v>
      </c>
      <c r="X599" s="104">
        <v>60</v>
      </c>
      <c r="Y599" s="104">
        <v>60</v>
      </c>
      <c r="Z599" s="104">
        <v>180</v>
      </c>
      <c r="AA599" s="29">
        <v>0</v>
      </c>
      <c r="AB599" s="29">
        <v>0</v>
      </c>
      <c r="AC599" s="29">
        <v>0</v>
      </c>
      <c r="AD599" s="104">
        <v>180</v>
      </c>
      <c r="AE599" s="29">
        <v>0</v>
      </c>
      <c r="AF599" s="29">
        <v>0</v>
      </c>
      <c r="AG599" s="104">
        <v>60</v>
      </c>
      <c r="AH599" s="29">
        <v>0</v>
      </c>
      <c r="AI599" s="104">
        <v>60</v>
      </c>
      <c r="AJ599" s="29">
        <v>0</v>
      </c>
      <c r="AK599" s="29">
        <v>0</v>
      </c>
      <c r="AL599" s="29">
        <v>0</v>
      </c>
      <c r="AM599" s="29">
        <v>0</v>
      </c>
      <c r="AN599" s="29">
        <v>0</v>
      </c>
      <c r="AO599" s="29">
        <v>0</v>
      </c>
      <c r="AP599" s="29">
        <v>0</v>
      </c>
      <c r="AQ599" s="29">
        <v>0</v>
      </c>
      <c r="AR599" s="104">
        <v>0</v>
      </c>
      <c r="AS599" s="30">
        <v>0</v>
      </c>
      <c r="AT599" s="30">
        <v>0</v>
      </c>
      <c r="AU599" s="30">
        <v>0</v>
      </c>
      <c r="AV599" s="30">
        <v>0</v>
      </c>
      <c r="AW599" s="30">
        <v>0</v>
      </c>
      <c r="AX599" s="30">
        <v>0</v>
      </c>
      <c r="AY599" s="30">
        <v>0</v>
      </c>
      <c r="AZ599" s="98"/>
    </row>
    <row r="600" spans="1:52" ht="12.75" customHeight="1">
      <c r="A600" s="217">
        <v>599</v>
      </c>
      <c r="B600" s="234">
        <v>42508</v>
      </c>
      <c r="C600" s="234">
        <v>42508</v>
      </c>
      <c r="D600" s="32" t="s">
        <v>1312</v>
      </c>
      <c r="E600" s="28" t="s">
        <v>1250</v>
      </c>
      <c r="F600" s="98" t="s">
        <v>7265</v>
      </c>
      <c r="G600" s="98" t="s">
        <v>7127</v>
      </c>
      <c r="H600" s="245" t="str">
        <f>IF(G600&lt;&gt;"",LOOKUP(G600,Governorate,Data!$E$2:$E$19),"")</f>
        <v>IQ-G13</v>
      </c>
      <c r="I600" s="98" t="s">
        <v>7264</v>
      </c>
      <c r="J600" s="38" t="str">
        <f ca="1">IF(I600&lt;&gt;"",LOOKUP(I600,District2,Data!$P$2:$P$19),"")</f>
        <v>IQ-D074</v>
      </c>
      <c r="K600" s="98" t="s">
        <v>7296</v>
      </c>
      <c r="L600" s="98" t="s">
        <v>7111</v>
      </c>
      <c r="M600" s="28" t="s">
        <v>7112</v>
      </c>
      <c r="N600" s="28" t="s">
        <v>1255</v>
      </c>
      <c r="O600" s="28" t="s">
        <v>1252</v>
      </c>
      <c r="P600" s="98" t="s">
        <v>7422</v>
      </c>
      <c r="Q600" s="218">
        <v>13</v>
      </c>
      <c r="R600" s="218">
        <v>13</v>
      </c>
      <c r="S600" s="29"/>
      <c r="T600" s="29"/>
      <c r="U600" s="104">
        <v>78</v>
      </c>
      <c r="V600" s="104">
        <v>13</v>
      </c>
      <c r="W600" s="104">
        <v>13</v>
      </c>
      <c r="X600" s="104">
        <v>13</v>
      </c>
      <c r="Y600" s="104">
        <v>13</v>
      </c>
      <c r="Z600" s="104">
        <v>39</v>
      </c>
      <c r="AA600" s="29">
        <v>0</v>
      </c>
      <c r="AB600" s="29">
        <v>0</v>
      </c>
      <c r="AC600" s="29">
        <v>0</v>
      </c>
      <c r="AD600" s="104">
        <v>0</v>
      </c>
      <c r="AE600" s="29">
        <v>0</v>
      </c>
      <c r="AF600" s="29">
        <v>0</v>
      </c>
      <c r="AG600" s="104">
        <v>13</v>
      </c>
      <c r="AH600" s="29">
        <v>0</v>
      </c>
      <c r="AI600" s="104">
        <v>13</v>
      </c>
      <c r="AJ600" s="29">
        <v>0</v>
      </c>
      <c r="AK600" s="29">
        <v>0</v>
      </c>
      <c r="AL600" s="29">
        <v>0</v>
      </c>
      <c r="AM600" s="29">
        <v>0</v>
      </c>
      <c r="AN600" s="29">
        <v>0</v>
      </c>
      <c r="AO600" s="29">
        <v>0</v>
      </c>
      <c r="AP600" s="29">
        <v>0</v>
      </c>
      <c r="AQ600" s="29">
        <v>0</v>
      </c>
      <c r="AR600" s="104">
        <v>13</v>
      </c>
      <c r="AS600" s="30">
        <v>0</v>
      </c>
      <c r="AT600" s="30">
        <v>0</v>
      </c>
      <c r="AU600" s="30">
        <v>0</v>
      </c>
      <c r="AV600" s="30">
        <v>0</v>
      </c>
      <c r="AW600" s="30">
        <v>0</v>
      </c>
      <c r="AX600" s="30">
        <v>0</v>
      </c>
      <c r="AY600" s="30">
        <v>0</v>
      </c>
      <c r="AZ600" s="98"/>
    </row>
    <row r="601" spans="1:52" ht="12.75" customHeight="1">
      <c r="A601" s="217">
        <v>600</v>
      </c>
      <c r="B601" s="234">
        <v>42508</v>
      </c>
      <c r="C601" s="234">
        <v>42508</v>
      </c>
      <c r="D601" s="32" t="s">
        <v>1312</v>
      </c>
      <c r="E601" s="28" t="s">
        <v>1250</v>
      </c>
      <c r="F601" s="98" t="s">
        <v>7265</v>
      </c>
      <c r="G601" s="98" t="s">
        <v>7127</v>
      </c>
      <c r="H601" s="245" t="str">
        <f>IF(G601&lt;&gt;"",LOOKUP(G601,Governorate,Data!$E$2:$E$19),"")</f>
        <v>IQ-G13</v>
      </c>
      <c r="I601" s="98" t="s">
        <v>7128</v>
      </c>
      <c r="J601" s="38" t="str">
        <f ca="1">IF(I601&lt;&gt;"",LOOKUP(I601,District2,Data!$P$2:$P$19),"")</f>
        <v>IQ-D076</v>
      </c>
      <c r="K601" s="98" t="s">
        <v>7405</v>
      </c>
      <c r="L601" s="98" t="s">
        <v>7110</v>
      </c>
      <c r="M601" s="28" t="s">
        <v>7112</v>
      </c>
      <c r="N601" s="28" t="s">
        <v>1255</v>
      </c>
      <c r="O601" s="28" t="s">
        <v>1252</v>
      </c>
      <c r="P601" s="98" t="s">
        <v>7422</v>
      </c>
      <c r="Q601" s="218">
        <v>4</v>
      </c>
      <c r="R601" s="218">
        <v>4</v>
      </c>
      <c r="S601" s="29"/>
      <c r="T601" s="29"/>
      <c r="U601" s="104">
        <v>24</v>
      </c>
      <c r="V601" s="104">
        <v>0</v>
      </c>
      <c r="W601" s="104">
        <v>4</v>
      </c>
      <c r="X601" s="104">
        <v>4</v>
      </c>
      <c r="Y601" s="104">
        <v>4</v>
      </c>
      <c r="Z601" s="104">
        <v>12</v>
      </c>
      <c r="AA601" s="29">
        <v>0</v>
      </c>
      <c r="AB601" s="29">
        <v>0</v>
      </c>
      <c r="AC601" s="29">
        <v>0</v>
      </c>
      <c r="AD601" s="104">
        <v>0</v>
      </c>
      <c r="AE601" s="29">
        <v>0</v>
      </c>
      <c r="AF601" s="29">
        <v>0</v>
      </c>
      <c r="AG601" s="104">
        <v>4</v>
      </c>
      <c r="AH601" s="29">
        <v>0</v>
      </c>
      <c r="AI601" s="104">
        <v>4</v>
      </c>
      <c r="AJ601" s="29">
        <v>0</v>
      </c>
      <c r="AK601" s="29">
        <v>0</v>
      </c>
      <c r="AL601" s="29">
        <v>0</v>
      </c>
      <c r="AM601" s="29">
        <v>0</v>
      </c>
      <c r="AN601" s="29">
        <v>0</v>
      </c>
      <c r="AO601" s="29">
        <v>0</v>
      </c>
      <c r="AP601" s="29">
        <v>0</v>
      </c>
      <c r="AQ601" s="29">
        <v>0</v>
      </c>
      <c r="AR601" s="104">
        <v>4</v>
      </c>
      <c r="AS601" s="30">
        <v>0</v>
      </c>
      <c r="AT601" s="30">
        <v>0</v>
      </c>
      <c r="AU601" s="30">
        <v>0</v>
      </c>
      <c r="AV601" s="30">
        <v>0</v>
      </c>
      <c r="AW601" s="30">
        <v>0</v>
      </c>
      <c r="AX601" s="30">
        <v>0</v>
      </c>
      <c r="AY601" s="30">
        <v>0</v>
      </c>
      <c r="AZ601" s="98"/>
    </row>
    <row r="602" spans="1:52" ht="12.75" customHeight="1">
      <c r="A602" s="217">
        <v>601</v>
      </c>
      <c r="B602" s="234">
        <v>42508</v>
      </c>
      <c r="C602" s="234">
        <v>42508</v>
      </c>
      <c r="D602" s="32" t="s">
        <v>1312</v>
      </c>
      <c r="E602" s="28" t="s">
        <v>1250</v>
      </c>
      <c r="F602" s="98" t="s">
        <v>1300</v>
      </c>
      <c r="G602" s="98" t="s">
        <v>7133</v>
      </c>
      <c r="H602" s="245" t="str">
        <f>IF(G602&lt;&gt;"",LOOKUP(G602,Governorate,Data!$E$2:$E$19),"")</f>
        <v>IQ-G11</v>
      </c>
      <c r="I602" s="98" t="s">
        <v>7134</v>
      </c>
      <c r="J602" s="38" t="str">
        <f ca="1">IF(I602&lt;&gt;"",LOOKUP(I602,District2,Data!$P$2:$P$19),"")</f>
        <v>IQ-D064</v>
      </c>
      <c r="K602" s="98" t="s">
        <v>7405</v>
      </c>
      <c r="L602" s="98" t="s">
        <v>7110</v>
      </c>
      <c r="M602" s="28" t="s">
        <v>7112</v>
      </c>
      <c r="N602" s="28" t="s">
        <v>1255</v>
      </c>
      <c r="O602" s="28" t="s">
        <v>1252</v>
      </c>
      <c r="P602" s="98" t="s">
        <v>7422</v>
      </c>
      <c r="Q602" s="218">
        <v>55</v>
      </c>
      <c r="R602" s="218">
        <v>55</v>
      </c>
      <c r="S602" s="29"/>
      <c r="T602" s="29"/>
      <c r="U602" s="104">
        <v>330</v>
      </c>
      <c r="V602" s="104">
        <v>0</v>
      </c>
      <c r="W602" s="104">
        <v>55</v>
      </c>
      <c r="X602" s="104">
        <v>55</v>
      </c>
      <c r="Y602" s="104">
        <v>55</v>
      </c>
      <c r="Z602" s="104">
        <v>330</v>
      </c>
      <c r="AA602" s="29">
        <v>0</v>
      </c>
      <c r="AB602" s="29">
        <v>0</v>
      </c>
      <c r="AC602" s="29">
        <v>0</v>
      </c>
      <c r="AD602" s="104">
        <v>0</v>
      </c>
      <c r="AE602" s="29">
        <v>0</v>
      </c>
      <c r="AF602" s="29">
        <v>0</v>
      </c>
      <c r="AG602" s="104">
        <v>55</v>
      </c>
      <c r="AH602" s="29">
        <v>0</v>
      </c>
      <c r="AI602" s="104">
        <v>0</v>
      </c>
      <c r="AJ602" s="29">
        <v>0</v>
      </c>
      <c r="AK602" s="29">
        <v>0</v>
      </c>
      <c r="AL602" s="29">
        <v>0</v>
      </c>
      <c r="AM602" s="29">
        <v>0</v>
      </c>
      <c r="AN602" s="29">
        <v>0</v>
      </c>
      <c r="AO602" s="29">
        <v>0</v>
      </c>
      <c r="AP602" s="29">
        <v>0</v>
      </c>
      <c r="AQ602" s="29">
        <v>0</v>
      </c>
      <c r="AR602" s="104">
        <v>0</v>
      </c>
      <c r="AS602" s="30">
        <v>0</v>
      </c>
      <c r="AT602" s="30">
        <v>0</v>
      </c>
      <c r="AU602" s="30">
        <v>0</v>
      </c>
      <c r="AV602" s="30">
        <v>0</v>
      </c>
      <c r="AW602" s="30">
        <v>0</v>
      </c>
      <c r="AX602" s="30">
        <v>0</v>
      </c>
      <c r="AY602" s="30">
        <v>0</v>
      </c>
      <c r="AZ602" s="98"/>
    </row>
    <row r="603" spans="1:52" ht="12.75" customHeight="1">
      <c r="A603" s="217">
        <v>602</v>
      </c>
      <c r="B603" s="234">
        <v>42509</v>
      </c>
      <c r="C603" s="234">
        <v>42509</v>
      </c>
      <c r="D603" s="235" t="s">
        <v>1282</v>
      </c>
      <c r="E603" s="235" t="s">
        <v>1250</v>
      </c>
      <c r="F603" s="235" t="s">
        <v>1282</v>
      </c>
      <c r="G603" s="99" t="s">
        <v>7129</v>
      </c>
      <c r="H603" s="245" t="str">
        <f>IF(G603&lt;&gt;"",LOOKUP(G603,Governorate,Data!$E$2:$E$19),"")</f>
        <v>IQ-G18</v>
      </c>
      <c r="I603" s="99" t="s">
        <v>7204</v>
      </c>
      <c r="J603" s="38" t="str">
        <f ca="1">IF(I603&lt;&gt;"",LOOKUP(I603,District2,Data!$P$2:$P$19),"")</f>
        <v>IQ-D108</v>
      </c>
      <c r="K603" s="96"/>
      <c r="L603" s="235" t="s">
        <v>7110</v>
      </c>
      <c r="M603" s="235" t="s">
        <v>7112</v>
      </c>
      <c r="N603" s="235" t="s">
        <v>7071</v>
      </c>
      <c r="O603" s="235" t="s">
        <v>1252</v>
      </c>
      <c r="P603" s="235" t="s">
        <v>7119</v>
      </c>
      <c r="Q603" s="112">
        <v>184</v>
      </c>
      <c r="R603" s="112">
        <v>184</v>
      </c>
      <c r="S603" s="218"/>
      <c r="T603" s="218"/>
      <c r="U603" s="108">
        <v>1104</v>
      </c>
      <c r="V603" s="108">
        <v>0</v>
      </c>
      <c r="W603" s="108">
        <v>0</v>
      </c>
      <c r="X603" s="108">
        <v>0</v>
      </c>
      <c r="Y603" s="108">
        <v>0</v>
      </c>
      <c r="Z603" s="108">
        <v>0</v>
      </c>
      <c r="AA603" s="108">
        <v>0</v>
      </c>
      <c r="AB603" s="108">
        <v>0</v>
      </c>
      <c r="AC603" s="108">
        <v>0</v>
      </c>
      <c r="AD603" s="108">
        <v>0</v>
      </c>
      <c r="AE603" s="108">
        <v>1104</v>
      </c>
      <c r="AF603" s="108">
        <v>0</v>
      </c>
      <c r="AG603" s="108">
        <v>0</v>
      </c>
      <c r="AH603" s="108">
        <v>0</v>
      </c>
      <c r="AI603" s="112">
        <v>184</v>
      </c>
      <c r="AJ603" s="112">
        <v>184</v>
      </c>
      <c r="AK603" s="112">
        <v>0</v>
      </c>
      <c r="AL603" s="112">
        <v>184</v>
      </c>
      <c r="AM603" s="108">
        <v>0</v>
      </c>
      <c r="AN603" s="108">
        <v>0</v>
      </c>
      <c r="AO603" s="108">
        <v>0</v>
      </c>
      <c r="AP603" s="108">
        <v>0</v>
      </c>
      <c r="AQ603" s="112">
        <v>184</v>
      </c>
      <c r="AR603" s="112">
        <v>184</v>
      </c>
      <c r="AS603" s="111">
        <v>0</v>
      </c>
      <c r="AT603" s="111">
        <v>0</v>
      </c>
      <c r="AU603" s="112">
        <v>184</v>
      </c>
      <c r="AV603" s="237">
        <v>0</v>
      </c>
      <c r="AW603" s="237">
        <v>0</v>
      </c>
      <c r="AX603" s="237">
        <v>0</v>
      </c>
      <c r="AY603" s="237">
        <v>0</v>
      </c>
      <c r="AZ603" s="96"/>
    </row>
    <row r="604" spans="1:52" ht="12.75" customHeight="1">
      <c r="A604" s="217">
        <v>603</v>
      </c>
      <c r="B604" s="234">
        <v>42509</v>
      </c>
      <c r="C604" s="234">
        <v>42509</v>
      </c>
      <c r="D604" s="235" t="s">
        <v>1282</v>
      </c>
      <c r="E604" s="235" t="s">
        <v>1250</v>
      </c>
      <c r="F604" s="235" t="s">
        <v>1282</v>
      </c>
      <c r="G604" s="99" t="s">
        <v>7127</v>
      </c>
      <c r="H604" s="245" t="str">
        <f>IF(G604&lt;&gt;"",LOOKUP(G604,Governorate,Data!$E$2:$E$19),"")</f>
        <v>IQ-G13</v>
      </c>
      <c r="I604" s="99" t="s">
        <v>7128</v>
      </c>
      <c r="J604" s="38" t="str">
        <f ca="1">IF(I604&lt;&gt;"",LOOKUP(I604,District2,Data!$P$2:$P$19),"")</f>
        <v>IQ-D076</v>
      </c>
      <c r="K604" s="96"/>
      <c r="L604" s="235" t="s">
        <v>7110</v>
      </c>
      <c r="M604" s="235" t="s">
        <v>7112</v>
      </c>
      <c r="N604" s="235" t="s">
        <v>7071</v>
      </c>
      <c r="O604" s="235" t="s">
        <v>1252</v>
      </c>
      <c r="P604" s="235" t="s">
        <v>7119</v>
      </c>
      <c r="Q604" s="112">
        <v>250</v>
      </c>
      <c r="R604" s="112">
        <v>250</v>
      </c>
      <c r="S604" s="218"/>
      <c r="T604" s="218"/>
      <c r="U604" s="108">
        <v>1500</v>
      </c>
      <c r="V604" s="108">
        <v>0</v>
      </c>
      <c r="W604" s="108">
        <v>0</v>
      </c>
      <c r="X604" s="108">
        <v>0</v>
      </c>
      <c r="Y604" s="108">
        <v>0</v>
      </c>
      <c r="Z604" s="108">
        <v>0</v>
      </c>
      <c r="AA604" s="108">
        <v>0</v>
      </c>
      <c r="AB604" s="108">
        <v>0</v>
      </c>
      <c r="AC604" s="108">
        <v>0</v>
      </c>
      <c r="AD604" s="108">
        <v>0</v>
      </c>
      <c r="AE604" s="108">
        <v>1500</v>
      </c>
      <c r="AF604" s="108">
        <v>0</v>
      </c>
      <c r="AG604" s="108">
        <v>0</v>
      </c>
      <c r="AH604" s="108">
        <v>0</v>
      </c>
      <c r="AI604" s="112">
        <v>250</v>
      </c>
      <c r="AJ604" s="112">
        <v>250</v>
      </c>
      <c r="AK604" s="112">
        <v>0</v>
      </c>
      <c r="AL604" s="112">
        <v>250</v>
      </c>
      <c r="AM604" s="108">
        <v>0</v>
      </c>
      <c r="AN604" s="108">
        <v>0</v>
      </c>
      <c r="AO604" s="108">
        <v>0</v>
      </c>
      <c r="AP604" s="108">
        <v>0</v>
      </c>
      <c r="AQ604" s="112">
        <v>250</v>
      </c>
      <c r="AR604" s="112">
        <v>250</v>
      </c>
      <c r="AS604" s="111">
        <v>0</v>
      </c>
      <c r="AT604" s="111">
        <v>0</v>
      </c>
      <c r="AU604" s="112">
        <v>250</v>
      </c>
      <c r="AV604" s="237">
        <v>0</v>
      </c>
      <c r="AW604" s="237">
        <v>0</v>
      </c>
      <c r="AX604" s="237">
        <v>0</v>
      </c>
      <c r="AY604" s="237">
        <v>0</v>
      </c>
      <c r="AZ604" s="96"/>
    </row>
    <row r="605" spans="1:52" ht="12.75" customHeight="1">
      <c r="A605" s="217">
        <v>604</v>
      </c>
      <c r="B605" s="234">
        <v>42510</v>
      </c>
      <c r="C605" s="234">
        <v>42510</v>
      </c>
      <c r="D605" s="32" t="s">
        <v>1312</v>
      </c>
      <c r="E605" s="28" t="s">
        <v>1250</v>
      </c>
      <c r="F605" s="98" t="s">
        <v>7265</v>
      </c>
      <c r="G605" s="98" t="s">
        <v>7127</v>
      </c>
      <c r="H605" s="245" t="str">
        <f>IF(G605&lt;&gt;"",LOOKUP(G605,Governorate,Data!$E$2:$E$19),"")</f>
        <v>IQ-G13</v>
      </c>
      <c r="I605" s="98" t="s">
        <v>7264</v>
      </c>
      <c r="J605" s="38" t="str">
        <f ca="1">IF(I605&lt;&gt;"",LOOKUP(I605,District2,Data!$P$2:$P$19),"")</f>
        <v>IQ-D074</v>
      </c>
      <c r="K605" s="98" t="s">
        <v>7296</v>
      </c>
      <c r="L605" s="98" t="s">
        <v>7111</v>
      </c>
      <c r="M605" s="28" t="s">
        <v>7112</v>
      </c>
      <c r="N605" s="28" t="s">
        <v>1255</v>
      </c>
      <c r="O605" s="28" t="s">
        <v>1252</v>
      </c>
      <c r="P605" s="98" t="s">
        <v>7422</v>
      </c>
      <c r="Q605" s="218">
        <v>23</v>
      </c>
      <c r="R605" s="218">
        <v>23</v>
      </c>
      <c r="S605" s="29"/>
      <c r="T605" s="29"/>
      <c r="U605" s="104">
        <v>138</v>
      </c>
      <c r="V605" s="104">
        <v>23</v>
      </c>
      <c r="W605" s="104">
        <v>23</v>
      </c>
      <c r="X605" s="104">
        <v>23</v>
      </c>
      <c r="Y605" s="104">
        <v>23</v>
      </c>
      <c r="Z605" s="104">
        <v>69</v>
      </c>
      <c r="AA605" s="29">
        <v>0</v>
      </c>
      <c r="AB605" s="29">
        <v>0</v>
      </c>
      <c r="AC605" s="29">
        <v>0</v>
      </c>
      <c r="AD605" s="104">
        <v>0</v>
      </c>
      <c r="AE605" s="29">
        <v>0</v>
      </c>
      <c r="AF605" s="29">
        <v>0</v>
      </c>
      <c r="AG605" s="104">
        <v>23</v>
      </c>
      <c r="AH605" s="29">
        <v>0</v>
      </c>
      <c r="AI605" s="104">
        <v>23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  <c r="AR605" s="104">
        <v>23</v>
      </c>
      <c r="AS605" s="30">
        <v>0</v>
      </c>
      <c r="AT605" s="30">
        <v>0</v>
      </c>
      <c r="AU605" s="30">
        <v>0</v>
      </c>
      <c r="AV605" s="30">
        <v>0</v>
      </c>
      <c r="AW605" s="30">
        <v>0</v>
      </c>
      <c r="AX605" s="30">
        <v>0</v>
      </c>
      <c r="AY605" s="30">
        <v>0</v>
      </c>
      <c r="AZ605" s="98"/>
    </row>
    <row r="606" spans="1:52" ht="12.75" customHeight="1">
      <c r="A606" s="217">
        <v>605</v>
      </c>
      <c r="B606" s="234">
        <v>42510</v>
      </c>
      <c r="C606" s="234">
        <v>42510</v>
      </c>
      <c r="D606" s="32" t="s">
        <v>1312</v>
      </c>
      <c r="E606" s="28" t="s">
        <v>1250</v>
      </c>
      <c r="F606" s="98" t="s">
        <v>1286</v>
      </c>
      <c r="G606" s="98" t="s">
        <v>7140</v>
      </c>
      <c r="H606" s="245" t="str">
        <f>IF(G606&lt;&gt;"",LOOKUP(G606,Governorate,Data!$E$2:$E$19),"")</f>
        <v>IQ-G01</v>
      </c>
      <c r="I606" s="98" t="s">
        <v>7147</v>
      </c>
      <c r="J606" s="38" t="str">
        <f ca="1">IF(I606&lt;&gt;"",LOOKUP(I606,District2,Data!$P$2:$P$19),"")</f>
        <v>IQ-D002</v>
      </c>
      <c r="K606" s="117" t="s">
        <v>7414</v>
      </c>
      <c r="L606" s="98" t="s">
        <v>7111</v>
      </c>
      <c r="M606" s="28" t="s">
        <v>7112</v>
      </c>
      <c r="N606" s="28" t="s">
        <v>1255</v>
      </c>
      <c r="O606" s="28" t="s">
        <v>1252</v>
      </c>
      <c r="P606" s="98" t="s">
        <v>7422</v>
      </c>
      <c r="Q606" s="35">
        <v>266</v>
      </c>
      <c r="R606" s="35"/>
      <c r="S606" s="29"/>
      <c r="T606" s="29"/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29">
        <v>0</v>
      </c>
      <c r="AB606" s="29">
        <v>0</v>
      </c>
      <c r="AC606" s="29">
        <v>0</v>
      </c>
      <c r="AD606" s="119">
        <v>0</v>
      </c>
      <c r="AE606" s="29">
        <v>0</v>
      </c>
      <c r="AF606" s="29">
        <v>0</v>
      </c>
      <c r="AG606" s="119">
        <v>0</v>
      </c>
      <c r="AH606" s="29">
        <v>0</v>
      </c>
      <c r="AI606" s="119">
        <v>0</v>
      </c>
      <c r="AJ606" s="29">
        <v>0</v>
      </c>
      <c r="AK606" s="29">
        <v>0</v>
      </c>
      <c r="AL606" s="29">
        <v>0</v>
      </c>
      <c r="AM606" s="29">
        <v>266</v>
      </c>
      <c r="AN606" s="29">
        <v>0</v>
      </c>
      <c r="AO606" s="29">
        <v>0</v>
      </c>
      <c r="AP606" s="29">
        <v>0</v>
      </c>
      <c r="AQ606" s="29">
        <v>0</v>
      </c>
      <c r="AR606" s="119">
        <v>0</v>
      </c>
      <c r="AS606" s="30">
        <v>0</v>
      </c>
      <c r="AT606" s="30">
        <v>0</v>
      </c>
      <c r="AU606" s="30">
        <v>0</v>
      </c>
      <c r="AV606" s="30">
        <v>0</v>
      </c>
      <c r="AW606" s="30">
        <v>0</v>
      </c>
      <c r="AX606" s="30">
        <v>0</v>
      </c>
      <c r="AY606" s="30">
        <v>0</v>
      </c>
      <c r="AZ606" s="117"/>
    </row>
    <row r="607" spans="1:52" ht="12.75" customHeight="1">
      <c r="A607" s="217">
        <v>606</v>
      </c>
      <c r="B607" s="234">
        <v>42511</v>
      </c>
      <c r="C607" s="234">
        <v>42511</v>
      </c>
      <c r="D607" s="32" t="s">
        <v>1312</v>
      </c>
      <c r="E607" s="28" t="s">
        <v>1250</v>
      </c>
      <c r="F607" s="98" t="s">
        <v>7265</v>
      </c>
      <c r="G607" s="98" t="s">
        <v>7127</v>
      </c>
      <c r="H607" s="245" t="str">
        <f>IF(G607&lt;&gt;"",LOOKUP(G607,Governorate,Data!$E$2:$E$19),"")</f>
        <v>IQ-G13</v>
      </c>
      <c r="I607" s="98" t="s">
        <v>7264</v>
      </c>
      <c r="J607" s="38" t="str">
        <f ca="1">IF(I607&lt;&gt;"",LOOKUP(I607,District2,Data!$P$2:$P$19),"")</f>
        <v>IQ-D074</v>
      </c>
      <c r="K607" s="98" t="s">
        <v>7296</v>
      </c>
      <c r="L607" s="98" t="s">
        <v>7111</v>
      </c>
      <c r="M607" s="28" t="s">
        <v>7112</v>
      </c>
      <c r="N607" s="28" t="s">
        <v>1255</v>
      </c>
      <c r="O607" s="28" t="s">
        <v>1252</v>
      </c>
      <c r="P607" s="98" t="s">
        <v>7422</v>
      </c>
      <c r="Q607" s="218">
        <v>28</v>
      </c>
      <c r="R607" s="218">
        <v>28</v>
      </c>
      <c r="S607" s="29"/>
      <c r="T607" s="29"/>
      <c r="U607" s="104">
        <v>168</v>
      </c>
      <c r="V607" s="104">
        <v>28</v>
      </c>
      <c r="W607" s="104">
        <v>28</v>
      </c>
      <c r="X607" s="104">
        <v>28</v>
      </c>
      <c r="Y607" s="104">
        <v>28</v>
      </c>
      <c r="Z607" s="104">
        <v>84</v>
      </c>
      <c r="AA607" s="29">
        <v>0</v>
      </c>
      <c r="AB607" s="29">
        <v>0</v>
      </c>
      <c r="AC607" s="29">
        <v>0</v>
      </c>
      <c r="AD607" s="104">
        <v>0</v>
      </c>
      <c r="AE607" s="29">
        <v>0</v>
      </c>
      <c r="AF607" s="29">
        <v>0</v>
      </c>
      <c r="AG607" s="104">
        <v>28</v>
      </c>
      <c r="AH607" s="29">
        <v>0</v>
      </c>
      <c r="AI607" s="104">
        <v>28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  <c r="AR607" s="104">
        <v>28</v>
      </c>
      <c r="AS607" s="30">
        <v>0</v>
      </c>
      <c r="AT607" s="30">
        <v>0</v>
      </c>
      <c r="AU607" s="30">
        <v>0</v>
      </c>
      <c r="AV607" s="30">
        <v>0</v>
      </c>
      <c r="AW607" s="30">
        <v>0</v>
      </c>
      <c r="AX607" s="30">
        <v>0</v>
      </c>
      <c r="AY607" s="30">
        <v>0</v>
      </c>
      <c r="AZ607" s="98"/>
    </row>
    <row r="608" spans="1:52" ht="12.75" customHeight="1">
      <c r="A608" s="217">
        <v>607</v>
      </c>
      <c r="B608" s="234">
        <v>42512</v>
      </c>
      <c r="C608" s="234">
        <v>42512</v>
      </c>
      <c r="D608" s="32" t="s">
        <v>1312</v>
      </c>
      <c r="E608" s="28" t="s">
        <v>1250</v>
      </c>
      <c r="F608" s="98" t="s">
        <v>7265</v>
      </c>
      <c r="G608" s="98" t="s">
        <v>7127</v>
      </c>
      <c r="H608" s="245" t="str">
        <f>IF(G608&lt;&gt;"",LOOKUP(G608,Governorate,Data!$E$2:$E$19),"")</f>
        <v>IQ-G13</v>
      </c>
      <c r="I608" s="98" t="s">
        <v>7264</v>
      </c>
      <c r="J608" s="38" t="str">
        <f ca="1">IF(I608&lt;&gt;"",LOOKUP(I608,District2,Data!$P$2:$P$19),"")</f>
        <v>IQ-D074</v>
      </c>
      <c r="K608" s="98" t="s">
        <v>7296</v>
      </c>
      <c r="L608" s="98" t="s">
        <v>7111</v>
      </c>
      <c r="M608" s="28" t="s">
        <v>7112</v>
      </c>
      <c r="N608" s="28" t="s">
        <v>1255</v>
      </c>
      <c r="O608" s="28" t="s">
        <v>1252</v>
      </c>
      <c r="P608" s="98" t="s">
        <v>7422</v>
      </c>
      <c r="Q608" s="218">
        <v>13</v>
      </c>
      <c r="R608" s="218">
        <v>13</v>
      </c>
      <c r="S608" s="29"/>
      <c r="T608" s="29"/>
      <c r="U608" s="104">
        <v>78</v>
      </c>
      <c r="V608" s="104">
        <v>13</v>
      </c>
      <c r="W608" s="104">
        <v>13</v>
      </c>
      <c r="X608" s="104">
        <v>13</v>
      </c>
      <c r="Y608" s="104">
        <v>13</v>
      </c>
      <c r="Z608" s="104">
        <v>39</v>
      </c>
      <c r="AA608" s="29">
        <v>0</v>
      </c>
      <c r="AB608" s="29">
        <v>0</v>
      </c>
      <c r="AC608" s="29">
        <v>0</v>
      </c>
      <c r="AD608" s="104">
        <v>0</v>
      </c>
      <c r="AE608" s="29">
        <v>0</v>
      </c>
      <c r="AF608" s="29">
        <v>0</v>
      </c>
      <c r="AG608" s="104">
        <v>13</v>
      </c>
      <c r="AH608" s="29">
        <v>0</v>
      </c>
      <c r="AI608" s="104">
        <v>13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  <c r="AR608" s="104">
        <v>13</v>
      </c>
      <c r="AS608" s="30">
        <v>0</v>
      </c>
      <c r="AT608" s="30">
        <v>0</v>
      </c>
      <c r="AU608" s="30">
        <v>0</v>
      </c>
      <c r="AV608" s="30">
        <v>0</v>
      </c>
      <c r="AW608" s="30">
        <v>0</v>
      </c>
      <c r="AX608" s="30">
        <v>0</v>
      </c>
      <c r="AY608" s="30">
        <v>0</v>
      </c>
      <c r="AZ608" s="98"/>
    </row>
    <row r="609" spans="1:52" ht="12.75" customHeight="1">
      <c r="A609" s="217">
        <v>608</v>
      </c>
      <c r="B609" s="234">
        <v>42514</v>
      </c>
      <c r="C609" s="234">
        <v>42514</v>
      </c>
      <c r="D609" s="32" t="s">
        <v>1312</v>
      </c>
      <c r="E609" s="28" t="s">
        <v>1250</v>
      </c>
      <c r="F609" s="98" t="s">
        <v>7265</v>
      </c>
      <c r="G609" s="98" t="s">
        <v>7127</v>
      </c>
      <c r="H609" s="245" t="str">
        <f>IF(G609&lt;&gt;"",LOOKUP(G609,Governorate,Data!$E$2:$E$19),"")</f>
        <v>IQ-G13</v>
      </c>
      <c r="I609" s="98" t="s">
        <v>7264</v>
      </c>
      <c r="J609" s="38" t="str">
        <f ca="1">IF(I609&lt;&gt;"",LOOKUP(I609,District2,Data!$P$2:$P$19),"")</f>
        <v>IQ-D074</v>
      </c>
      <c r="K609" s="98" t="s">
        <v>7296</v>
      </c>
      <c r="L609" s="98" t="s">
        <v>7111</v>
      </c>
      <c r="M609" s="28" t="s">
        <v>7112</v>
      </c>
      <c r="N609" s="28" t="s">
        <v>1255</v>
      </c>
      <c r="O609" s="28" t="s">
        <v>1252</v>
      </c>
      <c r="P609" s="98" t="s">
        <v>7422</v>
      </c>
      <c r="Q609" s="218">
        <v>20</v>
      </c>
      <c r="R609" s="218">
        <v>20</v>
      </c>
      <c r="S609" s="29"/>
      <c r="T609" s="29"/>
      <c r="U609" s="104">
        <v>120</v>
      </c>
      <c r="V609" s="104">
        <v>20</v>
      </c>
      <c r="W609" s="104">
        <v>20</v>
      </c>
      <c r="X609" s="104">
        <v>20</v>
      </c>
      <c r="Y609" s="104">
        <v>20</v>
      </c>
      <c r="Z609" s="104">
        <v>60</v>
      </c>
      <c r="AA609" s="29">
        <v>0</v>
      </c>
      <c r="AB609" s="29">
        <v>0</v>
      </c>
      <c r="AC609" s="29">
        <v>0</v>
      </c>
      <c r="AD609" s="104">
        <v>0</v>
      </c>
      <c r="AE609" s="29">
        <v>0</v>
      </c>
      <c r="AF609" s="29">
        <v>0</v>
      </c>
      <c r="AG609" s="104">
        <v>20</v>
      </c>
      <c r="AH609" s="29">
        <v>0</v>
      </c>
      <c r="AI609" s="104">
        <v>20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  <c r="AR609" s="104">
        <v>20</v>
      </c>
      <c r="AS609" s="30">
        <v>0</v>
      </c>
      <c r="AT609" s="30">
        <v>0</v>
      </c>
      <c r="AU609" s="30">
        <v>0</v>
      </c>
      <c r="AV609" s="30">
        <v>0</v>
      </c>
      <c r="AW609" s="30">
        <v>0</v>
      </c>
      <c r="AX609" s="30">
        <v>0</v>
      </c>
      <c r="AY609" s="30">
        <v>0</v>
      </c>
      <c r="AZ609" s="98"/>
    </row>
    <row r="610" spans="1:52" ht="12.75" customHeight="1">
      <c r="A610" s="217">
        <v>609</v>
      </c>
      <c r="B610" s="234">
        <v>42515</v>
      </c>
      <c r="C610" s="234">
        <v>42515</v>
      </c>
      <c r="D610" s="32" t="s">
        <v>1312</v>
      </c>
      <c r="E610" s="28" t="s">
        <v>1250</v>
      </c>
      <c r="F610" s="98" t="s">
        <v>7265</v>
      </c>
      <c r="G610" s="98" t="s">
        <v>7127</v>
      </c>
      <c r="H610" s="245" t="str">
        <f>IF(G610&lt;&gt;"",LOOKUP(G610,Governorate,Data!$E$2:$E$19),"")</f>
        <v>IQ-G13</v>
      </c>
      <c r="I610" s="98" t="s">
        <v>7264</v>
      </c>
      <c r="J610" s="38" t="str">
        <f ca="1">IF(I610&lt;&gt;"",LOOKUP(I610,District2,Data!$P$2:$P$19),"")</f>
        <v>IQ-D074</v>
      </c>
      <c r="K610" s="98" t="s">
        <v>7296</v>
      </c>
      <c r="L610" s="98" t="s">
        <v>7111</v>
      </c>
      <c r="M610" s="28" t="s">
        <v>7112</v>
      </c>
      <c r="N610" s="28" t="s">
        <v>1255</v>
      </c>
      <c r="O610" s="28" t="s">
        <v>1252</v>
      </c>
      <c r="P610" s="98" t="s">
        <v>7422</v>
      </c>
      <c r="Q610" s="218">
        <v>22</v>
      </c>
      <c r="R610" s="218">
        <v>22</v>
      </c>
      <c r="S610" s="29"/>
      <c r="T610" s="29"/>
      <c r="U610" s="104">
        <v>132</v>
      </c>
      <c r="V610" s="104">
        <v>22</v>
      </c>
      <c r="W610" s="104">
        <v>22</v>
      </c>
      <c r="X610" s="104">
        <v>22</v>
      </c>
      <c r="Y610" s="104">
        <v>22</v>
      </c>
      <c r="Z610" s="104">
        <v>66</v>
      </c>
      <c r="AA610" s="29">
        <v>0</v>
      </c>
      <c r="AB610" s="29">
        <v>0</v>
      </c>
      <c r="AC610" s="29">
        <v>0</v>
      </c>
      <c r="AD610" s="104">
        <v>0</v>
      </c>
      <c r="AE610" s="29">
        <v>0</v>
      </c>
      <c r="AF610" s="29">
        <v>0</v>
      </c>
      <c r="AG610" s="104">
        <v>22</v>
      </c>
      <c r="AH610" s="29">
        <v>0</v>
      </c>
      <c r="AI610" s="104">
        <v>22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  <c r="AR610" s="104">
        <v>22</v>
      </c>
      <c r="AS610" s="30">
        <v>0</v>
      </c>
      <c r="AT610" s="30">
        <v>0</v>
      </c>
      <c r="AU610" s="30">
        <v>0</v>
      </c>
      <c r="AV610" s="30">
        <v>0</v>
      </c>
      <c r="AW610" s="30">
        <v>0</v>
      </c>
      <c r="AX610" s="30">
        <v>0</v>
      </c>
      <c r="AY610" s="30">
        <v>0</v>
      </c>
      <c r="AZ610" s="98"/>
    </row>
    <row r="611" spans="1:52" ht="12.75" customHeight="1">
      <c r="A611" s="217">
        <v>610</v>
      </c>
      <c r="B611" s="234">
        <v>42516</v>
      </c>
      <c r="C611" s="234">
        <v>42516</v>
      </c>
      <c r="D611" s="32" t="s">
        <v>1312</v>
      </c>
      <c r="E611" s="28" t="s">
        <v>1250</v>
      </c>
      <c r="F611" s="98" t="s">
        <v>7265</v>
      </c>
      <c r="G611" s="98" t="s">
        <v>7127</v>
      </c>
      <c r="H611" s="245" t="str">
        <f>IF(G611&lt;&gt;"",LOOKUP(G611,Governorate,Data!$E$2:$E$19),"")</f>
        <v>IQ-G13</v>
      </c>
      <c r="I611" s="98" t="s">
        <v>7264</v>
      </c>
      <c r="J611" s="38" t="str">
        <f ca="1">IF(I611&lt;&gt;"",LOOKUP(I611,District2,Data!$P$2:$P$19),"")</f>
        <v>IQ-D074</v>
      </c>
      <c r="K611" s="98" t="s">
        <v>7296</v>
      </c>
      <c r="L611" s="98" t="s">
        <v>7111</v>
      </c>
      <c r="M611" s="28" t="s">
        <v>7112</v>
      </c>
      <c r="N611" s="28" t="s">
        <v>1255</v>
      </c>
      <c r="O611" s="28" t="s">
        <v>1252</v>
      </c>
      <c r="P611" s="98" t="s">
        <v>7422</v>
      </c>
      <c r="Q611" s="218">
        <v>22</v>
      </c>
      <c r="R611" s="218">
        <v>22</v>
      </c>
      <c r="S611" s="29"/>
      <c r="T611" s="29"/>
      <c r="U611" s="104">
        <v>132</v>
      </c>
      <c r="V611" s="104">
        <v>22</v>
      </c>
      <c r="W611" s="104">
        <v>22</v>
      </c>
      <c r="X611" s="104">
        <v>22</v>
      </c>
      <c r="Y611" s="104">
        <v>22</v>
      </c>
      <c r="Z611" s="104">
        <v>66</v>
      </c>
      <c r="AA611" s="29">
        <v>0</v>
      </c>
      <c r="AB611" s="29">
        <v>0</v>
      </c>
      <c r="AC611" s="29">
        <v>0</v>
      </c>
      <c r="AD611" s="104">
        <v>0</v>
      </c>
      <c r="AE611" s="29">
        <v>0</v>
      </c>
      <c r="AF611" s="29">
        <v>0</v>
      </c>
      <c r="AG611" s="104">
        <v>22</v>
      </c>
      <c r="AH611" s="29">
        <v>0</v>
      </c>
      <c r="AI611" s="104">
        <v>22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  <c r="AR611" s="104">
        <v>22</v>
      </c>
      <c r="AS611" s="30">
        <v>0</v>
      </c>
      <c r="AT611" s="30">
        <v>0</v>
      </c>
      <c r="AU611" s="30">
        <v>0</v>
      </c>
      <c r="AV611" s="30">
        <v>0</v>
      </c>
      <c r="AW611" s="30">
        <v>0</v>
      </c>
      <c r="AX611" s="30">
        <v>0</v>
      </c>
      <c r="AY611" s="30">
        <v>0</v>
      </c>
      <c r="AZ611" s="98"/>
    </row>
    <row r="612" spans="1:52" ht="12.75" customHeight="1">
      <c r="A612" s="217">
        <v>611</v>
      </c>
      <c r="B612" s="234">
        <v>42517</v>
      </c>
      <c r="C612" s="234">
        <v>42517</v>
      </c>
      <c r="D612" s="32" t="s">
        <v>1312</v>
      </c>
      <c r="E612" s="28" t="s">
        <v>1250</v>
      </c>
      <c r="F612" s="98" t="s">
        <v>7265</v>
      </c>
      <c r="G612" s="98" t="s">
        <v>7127</v>
      </c>
      <c r="H612" s="245" t="str">
        <f>IF(G612&lt;&gt;"",LOOKUP(G612,Governorate,Data!$E$2:$E$19),"")</f>
        <v>IQ-G13</v>
      </c>
      <c r="I612" s="98" t="s">
        <v>7264</v>
      </c>
      <c r="J612" s="38" t="str">
        <f ca="1">IF(I612&lt;&gt;"",LOOKUP(I612,District2,Data!$P$2:$P$19),"")</f>
        <v>IQ-D074</v>
      </c>
      <c r="K612" s="98" t="s">
        <v>7296</v>
      </c>
      <c r="L612" s="98" t="s">
        <v>7111</v>
      </c>
      <c r="M612" s="28" t="s">
        <v>7112</v>
      </c>
      <c r="N612" s="28" t="s">
        <v>1255</v>
      </c>
      <c r="O612" s="28" t="s">
        <v>1252</v>
      </c>
      <c r="P612" s="98" t="s">
        <v>7422</v>
      </c>
      <c r="Q612" s="218">
        <v>24</v>
      </c>
      <c r="R612" s="218">
        <v>24</v>
      </c>
      <c r="S612" s="29"/>
      <c r="T612" s="29"/>
      <c r="U612" s="104">
        <v>144</v>
      </c>
      <c r="V612" s="104">
        <v>24</v>
      </c>
      <c r="W612" s="104">
        <v>24</v>
      </c>
      <c r="X612" s="104">
        <v>24</v>
      </c>
      <c r="Y612" s="104">
        <v>24</v>
      </c>
      <c r="Z612" s="104">
        <v>72</v>
      </c>
      <c r="AA612" s="29">
        <v>0</v>
      </c>
      <c r="AB612" s="29">
        <v>0</v>
      </c>
      <c r="AC612" s="29">
        <v>0</v>
      </c>
      <c r="AD612" s="104">
        <v>0</v>
      </c>
      <c r="AE612" s="29">
        <v>0</v>
      </c>
      <c r="AF612" s="29">
        <v>0</v>
      </c>
      <c r="AG612" s="104">
        <v>24</v>
      </c>
      <c r="AH612" s="29">
        <v>0</v>
      </c>
      <c r="AI612" s="104">
        <v>24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  <c r="AR612" s="104">
        <v>24</v>
      </c>
      <c r="AS612" s="30">
        <v>0</v>
      </c>
      <c r="AT612" s="30">
        <v>0</v>
      </c>
      <c r="AU612" s="30">
        <v>0</v>
      </c>
      <c r="AV612" s="30">
        <v>0</v>
      </c>
      <c r="AW612" s="30">
        <v>0</v>
      </c>
      <c r="AX612" s="30">
        <v>0</v>
      </c>
      <c r="AY612" s="30">
        <v>0</v>
      </c>
      <c r="AZ612" s="98"/>
    </row>
    <row r="613" spans="1:52" ht="12.75" customHeight="1">
      <c r="A613" s="217">
        <v>612</v>
      </c>
      <c r="B613" s="234">
        <v>42517</v>
      </c>
      <c r="C613" s="234">
        <v>42517</v>
      </c>
      <c r="D613" s="32" t="s">
        <v>1312</v>
      </c>
      <c r="E613" s="28" t="s">
        <v>1250</v>
      </c>
      <c r="F613" s="98" t="s">
        <v>7228</v>
      </c>
      <c r="G613" s="98" t="s">
        <v>7140</v>
      </c>
      <c r="H613" s="245" t="str">
        <f>IF(G613&lt;&gt;"",LOOKUP(G613,Governorate,Data!$E$2:$E$19),"")</f>
        <v>IQ-G01</v>
      </c>
      <c r="I613" s="98" t="s">
        <v>7147</v>
      </c>
      <c r="J613" s="38" t="str">
        <f ca="1">IF(I613&lt;&gt;"",LOOKUP(I613,District2,Data!$P$2:$P$19),"")</f>
        <v>IQ-D002</v>
      </c>
      <c r="K613" s="117" t="s">
        <v>7415</v>
      </c>
      <c r="L613" s="98" t="s">
        <v>7111</v>
      </c>
      <c r="M613" s="28" t="s">
        <v>7112</v>
      </c>
      <c r="N613" s="28" t="s">
        <v>1255</v>
      </c>
      <c r="O613" s="28" t="s">
        <v>1252</v>
      </c>
      <c r="P613" s="98" t="s">
        <v>7422</v>
      </c>
      <c r="Q613" s="35">
        <v>512</v>
      </c>
      <c r="R613" s="35"/>
      <c r="S613" s="29"/>
      <c r="T613" s="29"/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29">
        <v>0</v>
      </c>
      <c r="AB613" s="29">
        <v>0</v>
      </c>
      <c r="AC613" s="29">
        <v>0</v>
      </c>
      <c r="AD613" s="119">
        <v>0</v>
      </c>
      <c r="AE613" s="29">
        <v>0</v>
      </c>
      <c r="AF613" s="29">
        <v>0</v>
      </c>
      <c r="AG613" s="119">
        <v>0</v>
      </c>
      <c r="AH613" s="29">
        <v>0</v>
      </c>
      <c r="AI613" s="119">
        <v>0</v>
      </c>
      <c r="AJ613" s="29">
        <v>0</v>
      </c>
      <c r="AK613" s="29">
        <v>0</v>
      </c>
      <c r="AL613" s="29">
        <v>0</v>
      </c>
      <c r="AM613" s="29">
        <v>512</v>
      </c>
      <c r="AN613" s="29">
        <v>0</v>
      </c>
      <c r="AO613" s="29">
        <v>0</v>
      </c>
      <c r="AP613" s="29">
        <v>0</v>
      </c>
      <c r="AQ613" s="29">
        <v>0</v>
      </c>
      <c r="AR613" s="119">
        <v>0</v>
      </c>
      <c r="AS613" s="30">
        <v>0</v>
      </c>
      <c r="AT613" s="30">
        <v>0</v>
      </c>
      <c r="AU613" s="30">
        <v>0</v>
      </c>
      <c r="AV613" s="30">
        <v>0</v>
      </c>
      <c r="AW613" s="30">
        <v>0</v>
      </c>
      <c r="AX613" s="30">
        <v>0</v>
      </c>
      <c r="AY613" s="30">
        <v>0</v>
      </c>
      <c r="AZ613" s="117"/>
    </row>
    <row r="614" spans="1:52" ht="12.75" customHeight="1">
      <c r="A614" s="217">
        <v>613</v>
      </c>
      <c r="B614" s="234">
        <v>42518</v>
      </c>
      <c r="C614" s="234">
        <v>42518</v>
      </c>
      <c r="D614" s="32" t="s">
        <v>1312</v>
      </c>
      <c r="E614" s="28" t="s">
        <v>1250</v>
      </c>
      <c r="F614" s="98" t="s">
        <v>7265</v>
      </c>
      <c r="G614" s="98" t="s">
        <v>7127</v>
      </c>
      <c r="H614" s="245" t="str">
        <f>IF(G614&lt;&gt;"",LOOKUP(G614,Governorate,Data!$E$2:$E$19),"")</f>
        <v>IQ-G13</v>
      </c>
      <c r="I614" s="98" t="s">
        <v>7264</v>
      </c>
      <c r="J614" s="38" t="str">
        <f ca="1">IF(I614&lt;&gt;"",LOOKUP(I614,District2,Data!$P$2:$P$19),"")</f>
        <v>IQ-D074</v>
      </c>
      <c r="K614" s="98" t="s">
        <v>7296</v>
      </c>
      <c r="L614" s="98" t="s">
        <v>7111</v>
      </c>
      <c r="M614" s="28" t="s">
        <v>7112</v>
      </c>
      <c r="N614" s="28" t="s">
        <v>1255</v>
      </c>
      <c r="O614" s="28" t="s">
        <v>1252</v>
      </c>
      <c r="P614" s="98" t="s">
        <v>7422</v>
      </c>
      <c r="Q614" s="218">
        <v>15</v>
      </c>
      <c r="R614" s="218">
        <v>15</v>
      </c>
      <c r="S614" s="29"/>
      <c r="T614" s="29"/>
      <c r="U614" s="104">
        <v>90</v>
      </c>
      <c r="V614" s="104">
        <v>15</v>
      </c>
      <c r="W614" s="104">
        <v>15</v>
      </c>
      <c r="X614" s="104">
        <v>15</v>
      </c>
      <c r="Y614" s="104">
        <v>15</v>
      </c>
      <c r="Z614" s="104">
        <v>45</v>
      </c>
      <c r="AA614" s="29">
        <v>0</v>
      </c>
      <c r="AB614" s="29">
        <v>0</v>
      </c>
      <c r="AC614" s="29">
        <v>0</v>
      </c>
      <c r="AD614" s="104">
        <v>0</v>
      </c>
      <c r="AE614" s="29">
        <v>0</v>
      </c>
      <c r="AF614" s="29">
        <v>0</v>
      </c>
      <c r="AG614" s="104">
        <v>15</v>
      </c>
      <c r="AH614" s="29">
        <v>0</v>
      </c>
      <c r="AI614" s="104">
        <v>15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  <c r="AR614" s="104">
        <v>15</v>
      </c>
      <c r="AS614" s="30">
        <v>0</v>
      </c>
      <c r="AT614" s="30">
        <v>0</v>
      </c>
      <c r="AU614" s="30">
        <v>0</v>
      </c>
      <c r="AV614" s="30">
        <v>0</v>
      </c>
      <c r="AW614" s="30">
        <v>0</v>
      </c>
      <c r="AX614" s="30">
        <v>0</v>
      </c>
      <c r="AY614" s="30">
        <v>0</v>
      </c>
      <c r="AZ614" s="98"/>
    </row>
    <row r="615" spans="1:52" ht="12.75" customHeight="1">
      <c r="A615" s="217">
        <v>614</v>
      </c>
      <c r="B615" s="234">
        <v>42518</v>
      </c>
      <c r="C615" s="234">
        <v>42518</v>
      </c>
      <c r="D615" s="32" t="s">
        <v>1312</v>
      </c>
      <c r="E615" s="28" t="s">
        <v>1250</v>
      </c>
      <c r="F615" s="95" t="s">
        <v>1316</v>
      </c>
      <c r="G615" s="95" t="s">
        <v>7148</v>
      </c>
      <c r="H615" s="245" t="str">
        <f>IF(G615&lt;&gt;"",LOOKUP(G615,Governorate,Data!$E$2:$E$19),"")</f>
        <v>IQ-G10</v>
      </c>
      <c r="I615" s="95" t="s">
        <v>7239</v>
      </c>
      <c r="J615" s="38" t="str">
        <f ca="1">IF(I615&lt;&gt;"",LOOKUP(I615,District2,Data!$P$2:$P$19),"")</f>
        <v>IQ-D060</v>
      </c>
      <c r="K615" s="117" t="s">
        <v>7410</v>
      </c>
      <c r="L615" s="98" t="s">
        <v>7110</v>
      </c>
      <c r="M615" s="28" t="s">
        <v>7112</v>
      </c>
      <c r="N615" s="28" t="s">
        <v>1255</v>
      </c>
      <c r="O615" s="28" t="s">
        <v>1252</v>
      </c>
      <c r="P615" s="95" t="s">
        <v>7422</v>
      </c>
      <c r="Q615" s="218">
        <v>72</v>
      </c>
      <c r="R615" s="218">
        <v>72</v>
      </c>
      <c r="S615" s="29"/>
      <c r="T615" s="29"/>
      <c r="U615" s="107">
        <v>432</v>
      </c>
      <c r="V615" s="107">
        <v>0</v>
      </c>
      <c r="W615" s="107">
        <v>72</v>
      </c>
      <c r="X615" s="107">
        <v>42</v>
      </c>
      <c r="Y615" s="107">
        <v>0</v>
      </c>
      <c r="Z615" s="107">
        <v>432</v>
      </c>
      <c r="AA615" s="29">
        <v>0</v>
      </c>
      <c r="AB615" s="29">
        <v>0</v>
      </c>
      <c r="AC615" s="29">
        <v>0</v>
      </c>
      <c r="AD615" s="107">
        <v>0</v>
      </c>
      <c r="AE615" s="29">
        <v>0</v>
      </c>
      <c r="AF615" s="29">
        <v>0</v>
      </c>
      <c r="AG615" s="107">
        <v>72</v>
      </c>
      <c r="AH615" s="29">
        <v>0</v>
      </c>
      <c r="AI615" s="107">
        <v>72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  <c r="AR615" s="107">
        <v>0</v>
      </c>
      <c r="AS615" s="30">
        <v>0</v>
      </c>
      <c r="AT615" s="30">
        <v>0</v>
      </c>
      <c r="AU615" s="30">
        <v>0</v>
      </c>
      <c r="AV615" s="30">
        <v>0</v>
      </c>
      <c r="AW615" s="30">
        <v>0</v>
      </c>
      <c r="AX615" s="30">
        <v>0</v>
      </c>
      <c r="AY615" s="30">
        <v>0</v>
      </c>
      <c r="AZ615" s="117"/>
    </row>
    <row r="616" spans="1:52" ht="12.75" customHeight="1">
      <c r="A616" s="217">
        <v>615</v>
      </c>
      <c r="B616" s="234">
        <v>42518</v>
      </c>
      <c r="C616" s="234">
        <v>42518</v>
      </c>
      <c r="D616" s="32" t="s">
        <v>1312</v>
      </c>
      <c r="E616" s="28" t="s">
        <v>1250</v>
      </c>
      <c r="F616" s="98" t="s">
        <v>1316</v>
      </c>
      <c r="G616" s="98" t="s">
        <v>7148</v>
      </c>
      <c r="H616" s="245" t="str">
        <f>IF(G616&lt;&gt;"",LOOKUP(G616,Governorate,Data!$E$2:$E$19),"")</f>
        <v>IQ-G10</v>
      </c>
      <c r="I616" s="95" t="s">
        <v>7239</v>
      </c>
      <c r="J616" s="38" t="str">
        <f ca="1">IF(I616&lt;&gt;"",LOOKUP(I616,District2,Data!$P$2:$P$19),"")</f>
        <v>IQ-D060</v>
      </c>
      <c r="K616" s="98" t="s">
        <v>7411</v>
      </c>
      <c r="L616" s="98" t="s">
        <v>7110</v>
      </c>
      <c r="M616" s="28" t="s">
        <v>7112</v>
      </c>
      <c r="N616" s="28" t="s">
        <v>1255</v>
      </c>
      <c r="O616" s="28" t="s">
        <v>1252</v>
      </c>
      <c r="P616" s="98" t="s">
        <v>7422</v>
      </c>
      <c r="Q616" s="218">
        <v>122</v>
      </c>
      <c r="R616" s="218">
        <v>122</v>
      </c>
      <c r="S616" s="29"/>
      <c r="T616" s="29"/>
      <c r="U616" s="104">
        <v>732</v>
      </c>
      <c r="V616" s="104">
        <v>0</v>
      </c>
      <c r="W616" s="104">
        <v>122</v>
      </c>
      <c r="X616" s="104">
        <v>122</v>
      </c>
      <c r="Y616" s="104">
        <v>0</v>
      </c>
      <c r="Z616" s="104">
        <v>732</v>
      </c>
      <c r="AA616" s="29">
        <v>0</v>
      </c>
      <c r="AB616" s="29">
        <v>0</v>
      </c>
      <c r="AC616" s="29">
        <v>0</v>
      </c>
      <c r="AD616" s="104">
        <v>0</v>
      </c>
      <c r="AE616" s="29">
        <v>0</v>
      </c>
      <c r="AF616" s="29">
        <v>0</v>
      </c>
      <c r="AG616" s="104">
        <v>122</v>
      </c>
      <c r="AH616" s="29">
        <v>0</v>
      </c>
      <c r="AI616" s="104">
        <v>122</v>
      </c>
      <c r="AJ616" s="29">
        <v>0</v>
      </c>
      <c r="AK616" s="29">
        <v>0</v>
      </c>
      <c r="AL616" s="29">
        <v>0</v>
      </c>
      <c r="AM616" s="29">
        <v>0</v>
      </c>
      <c r="AN616" s="29">
        <v>0</v>
      </c>
      <c r="AO616" s="29">
        <v>0</v>
      </c>
      <c r="AP616" s="29">
        <v>0</v>
      </c>
      <c r="AQ616" s="29">
        <v>0</v>
      </c>
      <c r="AR616" s="104">
        <v>0</v>
      </c>
      <c r="AS616" s="30">
        <v>0</v>
      </c>
      <c r="AT616" s="30">
        <v>0</v>
      </c>
      <c r="AU616" s="30">
        <v>0</v>
      </c>
      <c r="AV616" s="30">
        <v>0</v>
      </c>
      <c r="AW616" s="30">
        <v>0</v>
      </c>
      <c r="AX616" s="30">
        <v>0</v>
      </c>
      <c r="AY616" s="30">
        <v>0</v>
      </c>
      <c r="AZ616" s="98"/>
    </row>
    <row r="617" spans="1:52" ht="12.75" customHeight="1">
      <c r="A617" s="217">
        <v>616</v>
      </c>
      <c r="B617" s="234">
        <v>42518</v>
      </c>
      <c r="C617" s="234">
        <v>42518</v>
      </c>
      <c r="D617" s="32" t="s">
        <v>1312</v>
      </c>
      <c r="E617" s="28" t="s">
        <v>1250</v>
      </c>
      <c r="F617" s="98" t="s">
        <v>1312</v>
      </c>
      <c r="G617" s="98" t="s">
        <v>7140</v>
      </c>
      <c r="H617" s="245" t="str">
        <f>IF(G617&lt;&gt;"",LOOKUP(G617,Governorate,Data!$E$2:$E$19),"")</f>
        <v>IQ-G01</v>
      </c>
      <c r="I617" s="98" t="s">
        <v>7147</v>
      </c>
      <c r="J617" s="38" t="str">
        <f ca="1">IF(I617&lt;&gt;"",LOOKUP(I617,District2,Data!$P$2:$P$19),"")</f>
        <v>IQ-D002</v>
      </c>
      <c r="K617" s="134" t="s">
        <v>7416</v>
      </c>
      <c r="L617" s="98" t="s">
        <v>7111</v>
      </c>
      <c r="M617" s="28" t="s">
        <v>7112</v>
      </c>
      <c r="N617" s="28" t="s">
        <v>1255</v>
      </c>
      <c r="O617" s="28" t="s">
        <v>1252</v>
      </c>
      <c r="P617" s="98" t="s">
        <v>7422</v>
      </c>
      <c r="Q617" s="218">
        <v>100</v>
      </c>
      <c r="R617" s="218">
        <v>100</v>
      </c>
      <c r="S617" s="29"/>
      <c r="T617" s="29"/>
      <c r="U617" s="119">
        <v>600</v>
      </c>
      <c r="V617" s="119">
        <v>0</v>
      </c>
      <c r="W617" s="119">
        <v>100</v>
      </c>
      <c r="X617" s="119">
        <v>100</v>
      </c>
      <c r="Y617" s="119">
        <v>100</v>
      </c>
      <c r="Z617" s="119">
        <v>600</v>
      </c>
      <c r="AA617" s="29">
        <v>0</v>
      </c>
      <c r="AB617" s="29">
        <v>0</v>
      </c>
      <c r="AC617" s="29">
        <v>0</v>
      </c>
      <c r="AD617" s="104">
        <v>0</v>
      </c>
      <c r="AE617" s="29">
        <v>0</v>
      </c>
      <c r="AF617" s="29">
        <v>0</v>
      </c>
      <c r="AG617" s="119">
        <v>100</v>
      </c>
      <c r="AH617" s="29">
        <v>0</v>
      </c>
      <c r="AI617" s="119">
        <v>100</v>
      </c>
      <c r="AJ617" s="29">
        <v>0</v>
      </c>
      <c r="AK617" s="29">
        <v>0</v>
      </c>
      <c r="AL617" s="29">
        <v>0</v>
      </c>
      <c r="AM617" s="29">
        <v>0</v>
      </c>
      <c r="AN617" s="29">
        <v>0</v>
      </c>
      <c r="AO617" s="29">
        <v>0</v>
      </c>
      <c r="AP617" s="29">
        <v>0</v>
      </c>
      <c r="AQ617" s="29">
        <v>0</v>
      </c>
      <c r="AR617" s="119">
        <v>100</v>
      </c>
      <c r="AS617" s="30">
        <v>0</v>
      </c>
      <c r="AT617" s="30">
        <v>0</v>
      </c>
      <c r="AU617" s="30">
        <v>0</v>
      </c>
      <c r="AV617" s="30">
        <v>0</v>
      </c>
      <c r="AW617" s="30">
        <v>0</v>
      </c>
      <c r="AX617" s="30">
        <v>0</v>
      </c>
      <c r="AY617" s="30">
        <v>0</v>
      </c>
      <c r="AZ617" s="117"/>
    </row>
    <row r="618" spans="1:52" ht="12.75" customHeight="1">
      <c r="A618" s="217">
        <v>617</v>
      </c>
      <c r="B618" s="234">
        <v>42518</v>
      </c>
      <c r="C618" s="234">
        <v>42518</v>
      </c>
      <c r="D618" s="32" t="s">
        <v>1312</v>
      </c>
      <c r="E618" s="28" t="s">
        <v>1250</v>
      </c>
      <c r="F618" s="98" t="s">
        <v>1312</v>
      </c>
      <c r="G618" s="98" t="s">
        <v>7140</v>
      </c>
      <c r="H618" s="245" t="str">
        <f>IF(G618&lt;&gt;"",LOOKUP(G618,Governorate,Data!$E$2:$E$19),"")</f>
        <v>IQ-G01</v>
      </c>
      <c r="I618" s="98" t="s">
        <v>7147</v>
      </c>
      <c r="J618" s="38" t="str">
        <f ca="1">IF(I618&lt;&gt;"",LOOKUP(I618,District2,Data!$P$2:$P$19),"")</f>
        <v>IQ-D002</v>
      </c>
      <c r="K618" s="134" t="s">
        <v>7417</v>
      </c>
      <c r="L618" s="98" t="s">
        <v>7111</v>
      </c>
      <c r="M618" s="28" t="s">
        <v>7112</v>
      </c>
      <c r="N618" s="28" t="s">
        <v>1255</v>
      </c>
      <c r="O618" s="28" t="s">
        <v>1252</v>
      </c>
      <c r="P618" s="98" t="s">
        <v>7422</v>
      </c>
      <c r="Q618" s="218">
        <v>170</v>
      </c>
      <c r="R618" s="218">
        <v>170</v>
      </c>
      <c r="S618" s="29"/>
      <c r="T618" s="29"/>
      <c r="U618" s="119">
        <v>1020</v>
      </c>
      <c r="V618" s="119">
        <v>0</v>
      </c>
      <c r="W618" s="119">
        <v>170</v>
      </c>
      <c r="X618" s="119">
        <v>170</v>
      </c>
      <c r="Y618" s="119">
        <v>170</v>
      </c>
      <c r="Z618" s="119">
        <v>1020</v>
      </c>
      <c r="AA618" s="29">
        <v>0</v>
      </c>
      <c r="AB618" s="29">
        <v>0</v>
      </c>
      <c r="AC618" s="29">
        <v>0</v>
      </c>
      <c r="AD618" s="104">
        <v>0</v>
      </c>
      <c r="AE618" s="29">
        <v>0</v>
      </c>
      <c r="AF618" s="29">
        <v>0</v>
      </c>
      <c r="AG618" s="119">
        <v>170</v>
      </c>
      <c r="AH618" s="29">
        <v>0</v>
      </c>
      <c r="AI618" s="119">
        <v>170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0</v>
      </c>
      <c r="AP618" s="29">
        <v>0</v>
      </c>
      <c r="AQ618" s="29">
        <v>0</v>
      </c>
      <c r="AR618" s="119">
        <v>170</v>
      </c>
      <c r="AS618" s="30">
        <v>0</v>
      </c>
      <c r="AT618" s="30">
        <v>0</v>
      </c>
      <c r="AU618" s="30">
        <v>0</v>
      </c>
      <c r="AV618" s="30">
        <v>0</v>
      </c>
      <c r="AW618" s="30">
        <v>0</v>
      </c>
      <c r="AX618" s="30">
        <v>0</v>
      </c>
      <c r="AY618" s="30">
        <v>0</v>
      </c>
      <c r="AZ618" s="117"/>
    </row>
    <row r="619" spans="1:52" ht="12.75" customHeight="1">
      <c r="A619" s="217">
        <v>618</v>
      </c>
      <c r="B619" s="234">
        <v>42518</v>
      </c>
      <c r="C619" s="234">
        <v>42518</v>
      </c>
      <c r="D619" s="32" t="s">
        <v>1312</v>
      </c>
      <c r="E619" s="28" t="s">
        <v>1250</v>
      </c>
      <c r="F619" s="98" t="s">
        <v>1312</v>
      </c>
      <c r="G619" s="98" t="s">
        <v>7140</v>
      </c>
      <c r="H619" s="245" t="str">
        <f>IF(G619&lt;&gt;"",LOOKUP(G619,Governorate,Data!$E$2:$E$19),"")</f>
        <v>IQ-G01</v>
      </c>
      <c r="I619" s="98" t="s">
        <v>7147</v>
      </c>
      <c r="J619" s="38" t="str">
        <f ca="1">IF(I619&lt;&gt;"",LOOKUP(I619,District2,Data!$P$2:$P$19),"")</f>
        <v>IQ-D002</v>
      </c>
      <c r="K619" s="134" t="s">
        <v>7418</v>
      </c>
      <c r="L619" s="98" t="s">
        <v>7111</v>
      </c>
      <c r="M619" s="28" t="s">
        <v>7112</v>
      </c>
      <c r="N619" s="28" t="s">
        <v>1255</v>
      </c>
      <c r="O619" s="28" t="s">
        <v>1252</v>
      </c>
      <c r="P619" s="98" t="s">
        <v>7422</v>
      </c>
      <c r="Q619" s="218">
        <v>200</v>
      </c>
      <c r="R619" s="218">
        <v>200</v>
      </c>
      <c r="S619" s="29"/>
      <c r="T619" s="29"/>
      <c r="U619" s="119">
        <v>1200</v>
      </c>
      <c r="V619" s="119">
        <v>0</v>
      </c>
      <c r="W619" s="119">
        <v>200</v>
      </c>
      <c r="X619" s="119">
        <v>200</v>
      </c>
      <c r="Y619" s="119">
        <v>200</v>
      </c>
      <c r="Z619" s="119">
        <v>1200</v>
      </c>
      <c r="AA619" s="29">
        <v>0</v>
      </c>
      <c r="AB619" s="29">
        <v>0</v>
      </c>
      <c r="AC619" s="29">
        <v>0</v>
      </c>
      <c r="AD619" s="104">
        <v>0</v>
      </c>
      <c r="AE619" s="29">
        <v>0</v>
      </c>
      <c r="AF619" s="29">
        <v>0</v>
      </c>
      <c r="AG619" s="119">
        <v>200</v>
      </c>
      <c r="AH619" s="29">
        <v>0</v>
      </c>
      <c r="AI619" s="119">
        <v>200</v>
      </c>
      <c r="AJ619" s="29">
        <v>0</v>
      </c>
      <c r="AK619" s="29">
        <v>0</v>
      </c>
      <c r="AL619" s="29">
        <v>0</v>
      </c>
      <c r="AM619" s="29">
        <v>0</v>
      </c>
      <c r="AN619" s="29">
        <v>0</v>
      </c>
      <c r="AO619" s="29">
        <v>0</v>
      </c>
      <c r="AP619" s="29">
        <v>0</v>
      </c>
      <c r="AQ619" s="29">
        <v>0</v>
      </c>
      <c r="AR619" s="119">
        <v>200</v>
      </c>
      <c r="AS619" s="30">
        <v>0</v>
      </c>
      <c r="AT619" s="30">
        <v>0</v>
      </c>
      <c r="AU619" s="30">
        <v>0</v>
      </c>
      <c r="AV619" s="30">
        <v>0</v>
      </c>
      <c r="AW619" s="30">
        <v>0</v>
      </c>
      <c r="AX619" s="30">
        <v>0</v>
      </c>
      <c r="AY619" s="30">
        <v>0</v>
      </c>
      <c r="AZ619" s="117"/>
    </row>
    <row r="620" spans="1:52" ht="12.75" customHeight="1">
      <c r="A620" s="217">
        <v>619</v>
      </c>
      <c r="B620" s="234">
        <v>42518</v>
      </c>
      <c r="C620" s="234">
        <v>42518</v>
      </c>
      <c r="D620" s="32" t="s">
        <v>1312</v>
      </c>
      <c r="E620" s="28" t="s">
        <v>1250</v>
      </c>
      <c r="F620" s="98" t="s">
        <v>1312</v>
      </c>
      <c r="G620" s="98" t="s">
        <v>7140</v>
      </c>
      <c r="H620" s="245" t="str">
        <f>IF(G620&lt;&gt;"",LOOKUP(G620,Governorate,Data!$E$2:$E$19),"")</f>
        <v>IQ-G01</v>
      </c>
      <c r="I620" s="253" t="s">
        <v>7309</v>
      </c>
      <c r="J620" s="38" t="str">
        <f ca="1">IF(I620&lt;&gt;"",LOOKUP(I620,District2,Data!$P$2:$P$19),"")</f>
        <v>IQ-D006</v>
      </c>
      <c r="K620" s="133" t="s">
        <v>7419</v>
      </c>
      <c r="L620" s="98" t="s">
        <v>7111</v>
      </c>
      <c r="M620" s="28" t="s">
        <v>7112</v>
      </c>
      <c r="N620" s="28" t="s">
        <v>1255</v>
      </c>
      <c r="O620" s="28" t="s">
        <v>1252</v>
      </c>
      <c r="P620" s="98" t="s">
        <v>7422</v>
      </c>
      <c r="Q620" s="218">
        <v>250</v>
      </c>
      <c r="R620" s="218">
        <v>250</v>
      </c>
      <c r="S620" s="29"/>
      <c r="T620" s="29"/>
      <c r="U620" s="119">
        <v>1500</v>
      </c>
      <c r="V620" s="119">
        <v>0</v>
      </c>
      <c r="W620" s="119">
        <v>250</v>
      </c>
      <c r="X620" s="119">
        <v>250</v>
      </c>
      <c r="Y620" s="119">
        <v>250</v>
      </c>
      <c r="Z620" s="119">
        <v>1500</v>
      </c>
      <c r="AA620" s="29">
        <v>0</v>
      </c>
      <c r="AB620" s="29">
        <v>0</v>
      </c>
      <c r="AC620" s="29">
        <v>0</v>
      </c>
      <c r="AD620" s="104">
        <v>0</v>
      </c>
      <c r="AE620" s="29">
        <v>0</v>
      </c>
      <c r="AF620" s="29">
        <v>0</v>
      </c>
      <c r="AG620" s="119">
        <v>250</v>
      </c>
      <c r="AH620" s="29">
        <v>0</v>
      </c>
      <c r="AI620" s="119">
        <v>250</v>
      </c>
      <c r="AJ620" s="29">
        <v>0</v>
      </c>
      <c r="AK620" s="29">
        <v>0</v>
      </c>
      <c r="AL620" s="29">
        <v>0</v>
      </c>
      <c r="AM620" s="29">
        <v>0</v>
      </c>
      <c r="AN620" s="29">
        <v>0</v>
      </c>
      <c r="AO620" s="29">
        <v>0</v>
      </c>
      <c r="AP620" s="29">
        <v>0</v>
      </c>
      <c r="AQ620" s="29">
        <v>0</v>
      </c>
      <c r="AR620" s="119">
        <v>250</v>
      </c>
      <c r="AS620" s="30">
        <v>0</v>
      </c>
      <c r="AT620" s="30">
        <v>0</v>
      </c>
      <c r="AU620" s="30">
        <v>0</v>
      </c>
      <c r="AV620" s="30">
        <v>0</v>
      </c>
      <c r="AW620" s="30">
        <v>0</v>
      </c>
      <c r="AX620" s="30">
        <v>0</v>
      </c>
      <c r="AY620" s="30">
        <v>0</v>
      </c>
      <c r="AZ620" s="117"/>
    </row>
    <row r="621" spans="1:52" ht="12.75" customHeight="1">
      <c r="A621" s="217">
        <v>620</v>
      </c>
      <c r="B621" s="234">
        <v>42518</v>
      </c>
      <c r="C621" s="234">
        <v>42518</v>
      </c>
      <c r="D621" s="32" t="s">
        <v>1312</v>
      </c>
      <c r="E621" s="28" t="s">
        <v>1250</v>
      </c>
      <c r="F621" s="98" t="s">
        <v>1312</v>
      </c>
      <c r="G621" s="98" t="s">
        <v>7140</v>
      </c>
      <c r="H621" s="245" t="str">
        <f>IF(G621&lt;&gt;"",LOOKUP(G621,Governorate,Data!$E$2:$E$19),"")</f>
        <v>IQ-G01</v>
      </c>
      <c r="I621" s="98" t="s">
        <v>7147</v>
      </c>
      <c r="J621" s="38" t="str">
        <f ca="1">IF(I621&lt;&gt;"",LOOKUP(I621,District2,Data!$P$2:$P$19),"")</f>
        <v>IQ-D002</v>
      </c>
      <c r="K621" s="134" t="s">
        <v>7420</v>
      </c>
      <c r="L621" s="98" t="s">
        <v>7111</v>
      </c>
      <c r="M621" s="28" t="s">
        <v>7112</v>
      </c>
      <c r="N621" s="28" t="s">
        <v>1255</v>
      </c>
      <c r="O621" s="28" t="s">
        <v>1252</v>
      </c>
      <c r="P621" s="98" t="s">
        <v>7422</v>
      </c>
      <c r="Q621" s="218">
        <v>228</v>
      </c>
      <c r="R621" s="218">
        <v>228</v>
      </c>
      <c r="S621" s="29"/>
      <c r="T621" s="29"/>
      <c r="U621" s="119">
        <v>1368</v>
      </c>
      <c r="V621" s="119">
        <v>0</v>
      </c>
      <c r="W621" s="119">
        <v>228</v>
      </c>
      <c r="X621" s="119">
        <v>228</v>
      </c>
      <c r="Y621" s="119">
        <v>228</v>
      </c>
      <c r="Z621" s="119">
        <v>1368</v>
      </c>
      <c r="AA621" s="29">
        <v>0</v>
      </c>
      <c r="AB621" s="29">
        <v>0</v>
      </c>
      <c r="AC621" s="29">
        <v>0</v>
      </c>
      <c r="AD621" s="104">
        <v>0</v>
      </c>
      <c r="AE621" s="29">
        <v>0</v>
      </c>
      <c r="AF621" s="29">
        <v>0</v>
      </c>
      <c r="AG621" s="119">
        <v>228</v>
      </c>
      <c r="AH621" s="29">
        <v>0</v>
      </c>
      <c r="AI621" s="119">
        <v>228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0</v>
      </c>
      <c r="AP621" s="29">
        <v>0</v>
      </c>
      <c r="AQ621" s="29">
        <v>0</v>
      </c>
      <c r="AR621" s="119">
        <v>228</v>
      </c>
      <c r="AS621" s="30">
        <v>0</v>
      </c>
      <c r="AT621" s="30">
        <v>0</v>
      </c>
      <c r="AU621" s="30">
        <v>0</v>
      </c>
      <c r="AV621" s="30">
        <v>0</v>
      </c>
      <c r="AW621" s="30">
        <v>0</v>
      </c>
      <c r="AX621" s="30">
        <v>0</v>
      </c>
      <c r="AY621" s="30">
        <v>0</v>
      </c>
      <c r="AZ621" s="117"/>
    </row>
    <row r="622" spans="1:52" ht="12.75" customHeight="1">
      <c r="A622" s="217">
        <v>621</v>
      </c>
      <c r="B622" s="234">
        <v>42519</v>
      </c>
      <c r="C622" s="234">
        <v>42519</v>
      </c>
      <c r="D622" s="235" t="s">
        <v>1282</v>
      </c>
      <c r="E622" s="235" t="s">
        <v>1250</v>
      </c>
      <c r="F622" s="235" t="s">
        <v>1282</v>
      </c>
      <c r="G622" s="99" t="s">
        <v>7140</v>
      </c>
      <c r="H622" s="245" t="str">
        <f>IF(G622&lt;&gt;"",LOOKUP(G622,Governorate,Data!$E$2:$E$19),"")</f>
        <v>IQ-G01</v>
      </c>
      <c r="I622" s="99" t="s">
        <v>7147</v>
      </c>
      <c r="J622" s="38" t="str">
        <f ca="1">IF(I622&lt;&gt;"",LOOKUP(I622,District2,Data!$P$2:$P$19),"")</f>
        <v>IQ-D002</v>
      </c>
      <c r="K622" s="96"/>
      <c r="L622" s="235" t="s">
        <v>7110</v>
      </c>
      <c r="M622" s="235" t="s">
        <v>7112</v>
      </c>
      <c r="N622" s="235" t="s">
        <v>7071</v>
      </c>
      <c r="O622" s="235" t="s">
        <v>1252</v>
      </c>
      <c r="P622" s="235" t="s">
        <v>7119</v>
      </c>
      <c r="Q622" s="111">
        <v>75</v>
      </c>
      <c r="R622" s="111">
        <v>75</v>
      </c>
      <c r="S622" s="218"/>
      <c r="T622" s="218"/>
      <c r="U622" s="108">
        <v>450</v>
      </c>
      <c r="V622" s="108">
        <v>0</v>
      </c>
      <c r="W622" s="108">
        <v>0</v>
      </c>
      <c r="X622" s="108">
        <v>0</v>
      </c>
      <c r="Y622" s="108">
        <v>0</v>
      </c>
      <c r="Z622" s="108">
        <v>0</v>
      </c>
      <c r="AA622" s="108">
        <v>0</v>
      </c>
      <c r="AB622" s="108">
        <v>0</v>
      </c>
      <c r="AC622" s="108">
        <v>0</v>
      </c>
      <c r="AD622" s="108">
        <v>0</v>
      </c>
      <c r="AE622" s="108">
        <v>450</v>
      </c>
      <c r="AF622" s="108">
        <v>0</v>
      </c>
      <c r="AG622" s="108">
        <v>0</v>
      </c>
      <c r="AH622" s="108">
        <v>0</v>
      </c>
      <c r="AI622" s="112">
        <v>75</v>
      </c>
      <c r="AJ622" s="112">
        <v>75</v>
      </c>
      <c r="AK622" s="112">
        <v>0</v>
      </c>
      <c r="AL622" s="112">
        <v>75</v>
      </c>
      <c r="AM622" s="108">
        <v>0</v>
      </c>
      <c r="AN622" s="108">
        <v>0</v>
      </c>
      <c r="AO622" s="108">
        <v>0</v>
      </c>
      <c r="AP622" s="108">
        <v>0</v>
      </c>
      <c r="AQ622" s="112">
        <v>75</v>
      </c>
      <c r="AR622" s="112">
        <v>75</v>
      </c>
      <c r="AS622" s="111">
        <v>0</v>
      </c>
      <c r="AT622" s="111">
        <v>0</v>
      </c>
      <c r="AU622" s="112">
        <v>75</v>
      </c>
      <c r="AV622" s="237">
        <v>0</v>
      </c>
      <c r="AW622" s="237">
        <v>0</v>
      </c>
      <c r="AX622" s="237">
        <v>0</v>
      </c>
      <c r="AY622" s="237">
        <v>0</v>
      </c>
      <c r="AZ622" s="96"/>
    </row>
    <row r="623" spans="1:52" ht="12.75" customHeight="1">
      <c r="A623" s="217">
        <v>622</v>
      </c>
      <c r="B623" s="234">
        <v>42519</v>
      </c>
      <c r="C623" s="234">
        <v>42519</v>
      </c>
      <c r="D623" s="235" t="s">
        <v>1282</v>
      </c>
      <c r="E623" s="235" t="s">
        <v>1250</v>
      </c>
      <c r="F623" s="235" t="s">
        <v>1282</v>
      </c>
      <c r="G623" s="99" t="s">
        <v>7140</v>
      </c>
      <c r="H623" s="245" t="str">
        <f>IF(G623&lt;&gt;"",LOOKUP(G623,Governorate,Data!$E$2:$E$19),"")</f>
        <v>IQ-G01</v>
      </c>
      <c r="I623" s="99" t="s">
        <v>7147</v>
      </c>
      <c r="J623" s="38" t="str">
        <f ca="1">IF(I623&lt;&gt;"",LOOKUP(I623,District2,Data!$P$2:$P$19),"")</f>
        <v>IQ-D002</v>
      </c>
      <c r="K623" s="96"/>
      <c r="L623" s="235" t="s">
        <v>7110</v>
      </c>
      <c r="M623" s="235" t="s">
        <v>7112</v>
      </c>
      <c r="N623" s="235" t="s">
        <v>7071</v>
      </c>
      <c r="O623" s="235" t="s">
        <v>1252</v>
      </c>
      <c r="P623" s="235" t="s">
        <v>7119</v>
      </c>
      <c r="Q623" s="111">
        <v>75</v>
      </c>
      <c r="R623" s="111">
        <v>75</v>
      </c>
      <c r="S623" s="218"/>
      <c r="T623" s="218"/>
      <c r="U623" s="108">
        <v>450</v>
      </c>
      <c r="V623" s="108">
        <v>0</v>
      </c>
      <c r="W623" s="108">
        <v>0</v>
      </c>
      <c r="X623" s="108">
        <v>0</v>
      </c>
      <c r="Y623" s="108">
        <v>0</v>
      </c>
      <c r="Z623" s="108">
        <v>0</v>
      </c>
      <c r="AA623" s="108">
        <v>0</v>
      </c>
      <c r="AB623" s="108">
        <v>0</v>
      </c>
      <c r="AC623" s="108">
        <v>0</v>
      </c>
      <c r="AD623" s="108">
        <v>0</v>
      </c>
      <c r="AE623" s="108">
        <v>450</v>
      </c>
      <c r="AF623" s="108">
        <v>0</v>
      </c>
      <c r="AG623" s="108">
        <v>0</v>
      </c>
      <c r="AH623" s="108">
        <v>0</v>
      </c>
      <c r="AI623" s="112">
        <v>75</v>
      </c>
      <c r="AJ623" s="112">
        <v>75</v>
      </c>
      <c r="AK623" s="112">
        <v>0</v>
      </c>
      <c r="AL623" s="112">
        <v>75</v>
      </c>
      <c r="AM623" s="108">
        <v>0</v>
      </c>
      <c r="AN623" s="108">
        <v>0</v>
      </c>
      <c r="AO623" s="108">
        <v>0</v>
      </c>
      <c r="AP623" s="108">
        <v>0</v>
      </c>
      <c r="AQ623" s="112">
        <v>75</v>
      </c>
      <c r="AR623" s="112">
        <v>75</v>
      </c>
      <c r="AS623" s="111">
        <v>0</v>
      </c>
      <c r="AT623" s="111">
        <v>0</v>
      </c>
      <c r="AU623" s="112">
        <v>75</v>
      </c>
      <c r="AV623" s="237">
        <v>0</v>
      </c>
      <c r="AW623" s="237">
        <v>0</v>
      </c>
      <c r="AX623" s="237">
        <v>0</v>
      </c>
      <c r="AY623" s="237">
        <v>0</v>
      </c>
      <c r="AZ623" s="96"/>
    </row>
    <row r="624" spans="1:52" ht="12.75" customHeight="1">
      <c r="A624" s="217">
        <v>623</v>
      </c>
      <c r="B624" s="234">
        <v>42519</v>
      </c>
      <c r="C624" s="234">
        <v>42519</v>
      </c>
      <c r="D624" s="32" t="s">
        <v>1312</v>
      </c>
      <c r="E624" s="28" t="s">
        <v>1250</v>
      </c>
      <c r="F624" s="98" t="s">
        <v>1300</v>
      </c>
      <c r="G624" s="98" t="s">
        <v>7133</v>
      </c>
      <c r="H624" s="245" t="str">
        <f>IF(G624&lt;&gt;"",LOOKUP(G624,Governorate,Data!$E$2:$E$19),"")</f>
        <v>IQ-G11</v>
      </c>
      <c r="I624" s="98" t="s">
        <v>7134</v>
      </c>
      <c r="J624" s="38" t="str">
        <f ca="1">IF(I624&lt;&gt;"",LOOKUP(I624,District2,Data!$P$2:$P$19),"")</f>
        <v>IQ-D064</v>
      </c>
      <c r="K624" s="117" t="s">
        <v>7405</v>
      </c>
      <c r="L624" s="98" t="s">
        <v>7110</v>
      </c>
      <c r="M624" s="28" t="s">
        <v>7112</v>
      </c>
      <c r="N624" s="28" t="s">
        <v>1255</v>
      </c>
      <c r="O624" s="28" t="s">
        <v>1252</v>
      </c>
      <c r="P624" s="118" t="s">
        <v>7423</v>
      </c>
      <c r="Q624" s="132">
        <v>216</v>
      </c>
      <c r="R624" s="218"/>
      <c r="S624" s="29"/>
      <c r="T624" s="29"/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29">
        <v>0</v>
      </c>
      <c r="AB624" s="29">
        <v>0</v>
      </c>
      <c r="AC624" s="29">
        <v>0</v>
      </c>
      <c r="AD624" s="119">
        <v>0</v>
      </c>
      <c r="AE624" s="29">
        <v>0</v>
      </c>
      <c r="AF624" s="29">
        <v>0</v>
      </c>
      <c r="AG624" s="119">
        <v>0</v>
      </c>
      <c r="AH624" s="29">
        <v>0</v>
      </c>
      <c r="AI624" s="119">
        <v>0</v>
      </c>
      <c r="AJ624" s="29">
        <v>0</v>
      </c>
      <c r="AK624" s="29">
        <v>0</v>
      </c>
      <c r="AL624" s="29">
        <v>0</v>
      </c>
      <c r="AM624" s="29">
        <v>0</v>
      </c>
      <c r="AN624" s="29">
        <v>0</v>
      </c>
      <c r="AO624" s="29">
        <v>0</v>
      </c>
      <c r="AP624" s="29">
        <v>0</v>
      </c>
      <c r="AQ624" s="29">
        <v>0</v>
      </c>
      <c r="AR624" s="119">
        <v>0</v>
      </c>
      <c r="AS624" s="30">
        <v>0</v>
      </c>
      <c r="AT624" s="30">
        <v>0</v>
      </c>
      <c r="AU624" s="30">
        <v>0</v>
      </c>
      <c r="AV624" s="30">
        <v>0</v>
      </c>
      <c r="AW624" s="30">
        <v>0</v>
      </c>
      <c r="AX624" s="30">
        <v>0</v>
      </c>
      <c r="AY624" s="30">
        <v>0</v>
      </c>
      <c r="AZ624" s="117"/>
    </row>
    <row r="625" spans="1:52" ht="12.75" customHeight="1">
      <c r="A625" s="217">
        <v>624</v>
      </c>
      <c r="B625" s="234">
        <v>42520</v>
      </c>
      <c r="C625" s="234">
        <v>42520</v>
      </c>
      <c r="D625" s="235" t="s">
        <v>1282</v>
      </c>
      <c r="E625" s="235" t="s">
        <v>1250</v>
      </c>
      <c r="F625" s="235" t="s">
        <v>1282</v>
      </c>
      <c r="G625" s="99" t="s">
        <v>7140</v>
      </c>
      <c r="H625" s="245" t="str">
        <f>IF(G625&lt;&gt;"",LOOKUP(G625,Governorate,Data!$E$2:$E$19),"")</f>
        <v>IQ-G01</v>
      </c>
      <c r="I625" s="99" t="s">
        <v>7147</v>
      </c>
      <c r="J625" s="38" t="str">
        <f ca="1">IF(I625&lt;&gt;"",LOOKUP(I625,District2,Data!$P$2:$P$19),"")</f>
        <v>IQ-D002</v>
      </c>
      <c r="K625" s="96"/>
      <c r="L625" s="235" t="s">
        <v>7110</v>
      </c>
      <c r="M625" s="235" t="s">
        <v>7112</v>
      </c>
      <c r="N625" s="235" t="s">
        <v>7071</v>
      </c>
      <c r="O625" s="235" t="s">
        <v>1252</v>
      </c>
      <c r="P625" s="235" t="s">
        <v>7119</v>
      </c>
      <c r="Q625" s="111">
        <v>135</v>
      </c>
      <c r="R625" s="111">
        <v>135</v>
      </c>
      <c r="S625" s="218"/>
      <c r="T625" s="218"/>
      <c r="U625" s="108">
        <v>810</v>
      </c>
      <c r="V625" s="108">
        <v>0</v>
      </c>
      <c r="W625" s="108">
        <v>0</v>
      </c>
      <c r="X625" s="108">
        <v>0</v>
      </c>
      <c r="Y625" s="108">
        <v>0</v>
      </c>
      <c r="Z625" s="108">
        <v>0</v>
      </c>
      <c r="AA625" s="108">
        <v>0</v>
      </c>
      <c r="AB625" s="108">
        <v>0</v>
      </c>
      <c r="AC625" s="108">
        <v>0</v>
      </c>
      <c r="AD625" s="108">
        <v>0</v>
      </c>
      <c r="AE625" s="108">
        <v>810</v>
      </c>
      <c r="AF625" s="108">
        <v>0</v>
      </c>
      <c r="AG625" s="108">
        <v>0</v>
      </c>
      <c r="AH625" s="108">
        <v>0</v>
      </c>
      <c r="AI625" s="112">
        <v>135</v>
      </c>
      <c r="AJ625" s="112">
        <v>135</v>
      </c>
      <c r="AK625" s="112">
        <v>0</v>
      </c>
      <c r="AL625" s="112">
        <v>135</v>
      </c>
      <c r="AM625" s="108">
        <v>0</v>
      </c>
      <c r="AN625" s="108">
        <v>0</v>
      </c>
      <c r="AO625" s="108">
        <v>0</v>
      </c>
      <c r="AP625" s="108">
        <v>0</v>
      </c>
      <c r="AQ625" s="112">
        <v>135</v>
      </c>
      <c r="AR625" s="112">
        <v>135</v>
      </c>
      <c r="AS625" s="111">
        <v>0</v>
      </c>
      <c r="AT625" s="111">
        <v>0</v>
      </c>
      <c r="AU625" s="112">
        <v>135</v>
      </c>
      <c r="AV625" s="237">
        <v>0</v>
      </c>
      <c r="AW625" s="237">
        <v>0</v>
      </c>
      <c r="AX625" s="237">
        <v>0</v>
      </c>
      <c r="AY625" s="237">
        <v>0</v>
      </c>
      <c r="AZ625" s="96"/>
    </row>
    <row r="626" spans="1:52" ht="12.75" customHeight="1">
      <c r="A626" s="217">
        <v>625</v>
      </c>
      <c r="B626" s="234">
        <v>42521</v>
      </c>
      <c r="C626" s="234">
        <v>42521</v>
      </c>
      <c r="D626" s="32" t="s">
        <v>1312</v>
      </c>
      <c r="E626" s="28" t="s">
        <v>1250</v>
      </c>
      <c r="F626" s="98" t="s">
        <v>1300</v>
      </c>
      <c r="G626" s="98" t="s">
        <v>7133</v>
      </c>
      <c r="H626" s="245" t="str">
        <f>IF(G626&lt;&gt;"",LOOKUP(G626,Governorate,Data!$E$2:$E$19),"")</f>
        <v>IQ-G11</v>
      </c>
      <c r="I626" s="98" t="s">
        <v>7134</v>
      </c>
      <c r="J626" s="38" t="str">
        <f ca="1">IF(I626&lt;&gt;"",LOOKUP(I626,District2,Data!$P$2:$P$19),"")</f>
        <v>IQ-D064</v>
      </c>
      <c r="K626" s="117" t="s">
        <v>7405</v>
      </c>
      <c r="L626" s="98" t="s">
        <v>7110</v>
      </c>
      <c r="M626" s="28" t="s">
        <v>7112</v>
      </c>
      <c r="N626" s="28" t="s">
        <v>1255</v>
      </c>
      <c r="O626" s="28" t="s">
        <v>1252</v>
      </c>
      <c r="P626" s="118" t="s">
        <v>7423</v>
      </c>
      <c r="Q626" s="132">
        <v>82</v>
      </c>
      <c r="R626" s="218"/>
      <c r="S626" s="29"/>
      <c r="T626" s="29"/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29">
        <v>0</v>
      </c>
      <c r="AB626" s="29">
        <v>0</v>
      </c>
      <c r="AC626" s="29">
        <v>0</v>
      </c>
      <c r="AD626" s="120">
        <v>0</v>
      </c>
      <c r="AE626" s="29">
        <v>0</v>
      </c>
      <c r="AF626" s="29">
        <v>0</v>
      </c>
      <c r="AG626" s="120">
        <v>0</v>
      </c>
      <c r="AH626" s="29">
        <v>0</v>
      </c>
      <c r="AI626" s="120">
        <v>0</v>
      </c>
      <c r="AJ626" s="29">
        <v>0</v>
      </c>
      <c r="AK626" s="29">
        <v>0</v>
      </c>
      <c r="AL626" s="29">
        <v>0</v>
      </c>
      <c r="AM626" s="29">
        <v>0</v>
      </c>
      <c r="AN626" s="29">
        <v>0</v>
      </c>
      <c r="AO626" s="29">
        <v>0</v>
      </c>
      <c r="AP626" s="29">
        <v>0</v>
      </c>
      <c r="AQ626" s="29">
        <v>0</v>
      </c>
      <c r="AR626" s="120">
        <v>0</v>
      </c>
      <c r="AS626" s="30">
        <v>0</v>
      </c>
      <c r="AT626" s="30">
        <v>0</v>
      </c>
      <c r="AU626" s="30">
        <v>0</v>
      </c>
      <c r="AV626" s="30">
        <v>0</v>
      </c>
      <c r="AW626" s="30">
        <v>0</v>
      </c>
      <c r="AX626" s="30">
        <v>0</v>
      </c>
      <c r="AY626" s="30">
        <v>0</v>
      </c>
      <c r="AZ626" s="117"/>
    </row>
    <row r="627" spans="1:52" ht="12.75" customHeight="1">
      <c r="A627" s="217">
        <v>626</v>
      </c>
      <c r="B627" s="234">
        <v>42521</v>
      </c>
      <c r="C627" s="234">
        <v>42521</v>
      </c>
      <c r="D627" s="32" t="s">
        <v>1312</v>
      </c>
      <c r="E627" s="28" t="s">
        <v>1250</v>
      </c>
      <c r="F627" s="98" t="s">
        <v>1316</v>
      </c>
      <c r="G627" s="98" t="s">
        <v>7130</v>
      </c>
      <c r="H627" s="245" t="str">
        <f>IF(G627&lt;&gt;"",LOOKUP(G627,Governorate,Data!$E$2:$E$19),"")</f>
        <v>IQ-G05</v>
      </c>
      <c r="I627" s="98" t="s">
        <v>7131</v>
      </c>
      <c r="J627" s="38" t="str">
        <f ca="1">IF(I627&lt;&gt;"",LOOKUP(I627,District2,Data!$P$2:$P$19),"")</f>
        <v>IQ-D033</v>
      </c>
      <c r="K627" s="117" t="s">
        <v>7421</v>
      </c>
      <c r="L627" s="98" t="s">
        <v>7111</v>
      </c>
      <c r="M627" s="28" t="s">
        <v>7112</v>
      </c>
      <c r="N627" s="28" t="s">
        <v>1255</v>
      </c>
      <c r="O627" s="28" t="s">
        <v>1252</v>
      </c>
      <c r="P627" s="117" t="s">
        <v>7422</v>
      </c>
      <c r="Q627" s="218">
        <v>1</v>
      </c>
      <c r="R627" s="218">
        <v>1</v>
      </c>
      <c r="S627" s="29"/>
      <c r="T627" s="29"/>
      <c r="U627" s="119">
        <v>5</v>
      </c>
      <c r="V627" s="119">
        <v>0</v>
      </c>
      <c r="W627" s="119">
        <v>1</v>
      </c>
      <c r="X627" s="119">
        <v>1</v>
      </c>
      <c r="Y627" s="119">
        <v>0</v>
      </c>
      <c r="Z627" s="119">
        <v>5</v>
      </c>
      <c r="AA627" s="29">
        <v>0</v>
      </c>
      <c r="AB627" s="29">
        <v>0</v>
      </c>
      <c r="AC627" s="29">
        <v>0</v>
      </c>
      <c r="AD627" s="119">
        <v>0</v>
      </c>
      <c r="AE627" s="29">
        <v>0</v>
      </c>
      <c r="AF627" s="29">
        <v>0</v>
      </c>
      <c r="AG627" s="119">
        <v>1</v>
      </c>
      <c r="AH627" s="29">
        <v>0</v>
      </c>
      <c r="AI627" s="119">
        <v>1</v>
      </c>
      <c r="AJ627" s="29">
        <v>0</v>
      </c>
      <c r="AK627" s="29">
        <v>0</v>
      </c>
      <c r="AL627" s="29">
        <v>0</v>
      </c>
      <c r="AM627" s="29">
        <v>0</v>
      </c>
      <c r="AN627" s="29">
        <v>0</v>
      </c>
      <c r="AO627" s="29">
        <v>0</v>
      </c>
      <c r="AP627" s="29">
        <v>0</v>
      </c>
      <c r="AQ627" s="29">
        <v>0</v>
      </c>
      <c r="AR627" s="119">
        <v>0</v>
      </c>
      <c r="AS627" s="30">
        <v>0</v>
      </c>
      <c r="AT627" s="30">
        <v>0</v>
      </c>
      <c r="AU627" s="30">
        <v>0</v>
      </c>
      <c r="AV627" s="30">
        <v>0</v>
      </c>
      <c r="AW627" s="30">
        <v>0</v>
      </c>
      <c r="AX627" s="30">
        <v>0</v>
      </c>
      <c r="AY627" s="30">
        <v>0</v>
      </c>
      <c r="AZ627" s="117"/>
    </row>
    <row r="628" spans="1:52" ht="12.75" customHeight="1">
      <c r="A628" s="217">
        <v>627</v>
      </c>
      <c r="B628" s="234">
        <v>42491</v>
      </c>
      <c r="C628" s="234">
        <v>42521</v>
      </c>
      <c r="D628" s="32" t="s">
        <v>7363</v>
      </c>
      <c r="E628" s="28" t="s">
        <v>7116</v>
      </c>
      <c r="F628" s="28" t="s">
        <v>7363</v>
      </c>
      <c r="G628" s="28" t="s">
        <v>7152</v>
      </c>
      <c r="H628" s="245" t="str">
        <f>IF(G628&lt;&gt;"",LOOKUP(G628,Governorate,Data!$E$2:$E$19),"")</f>
        <v>IQ-G06</v>
      </c>
      <c r="I628" s="248" t="s">
        <v>7222</v>
      </c>
      <c r="J628" s="38" t="str">
        <f ca="1">IF(I628&lt;&gt;"",LOOKUP(I628,District2,Data!$P$2:$P$19),"")</f>
        <v>IQ-D034</v>
      </c>
      <c r="K628" s="59" t="s">
        <v>7258</v>
      </c>
      <c r="L628" s="28" t="s">
        <v>7110</v>
      </c>
      <c r="M628" s="28" t="s">
        <v>7112</v>
      </c>
      <c r="N628" s="28" t="s">
        <v>7071</v>
      </c>
      <c r="O628" s="28" t="s">
        <v>1252</v>
      </c>
      <c r="P628" s="28" t="s">
        <v>7119</v>
      </c>
      <c r="Q628" s="35"/>
      <c r="R628" s="35"/>
      <c r="S628" s="29"/>
      <c r="T628" s="29"/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0</v>
      </c>
      <c r="AQ628" s="29">
        <v>0</v>
      </c>
      <c r="AR628" s="29">
        <v>0</v>
      </c>
      <c r="AS628" s="30">
        <v>0</v>
      </c>
      <c r="AT628" s="33">
        <v>0</v>
      </c>
      <c r="AU628" s="33">
        <v>0</v>
      </c>
      <c r="AV628" s="33">
        <v>2</v>
      </c>
      <c r="AW628" s="33">
        <v>2</v>
      </c>
      <c r="AX628" s="33">
        <v>9</v>
      </c>
      <c r="AY628" s="33">
        <v>2</v>
      </c>
      <c r="AZ628" s="173" t="s">
        <v>7365</v>
      </c>
    </row>
    <row r="629" spans="1:52" ht="12.75" customHeight="1">
      <c r="A629" s="217">
        <v>628</v>
      </c>
      <c r="B629" s="234">
        <v>42491</v>
      </c>
      <c r="C629" s="234">
        <v>42521</v>
      </c>
      <c r="D629" s="32" t="s">
        <v>1272</v>
      </c>
      <c r="E629" s="28" t="s">
        <v>1249</v>
      </c>
      <c r="F629" s="28" t="s">
        <v>1272</v>
      </c>
      <c r="G629" s="28" t="s">
        <v>7127</v>
      </c>
      <c r="H629" s="245" t="str">
        <f>IF(G629&lt;&gt;"",LOOKUP(G629,Governorate,Data!$E$2:$E$19),"")</f>
        <v>IQ-G13</v>
      </c>
      <c r="I629" s="28" t="s">
        <v>7264</v>
      </c>
      <c r="J629" s="38" t="str">
        <f ca="1">IF(I629&lt;&gt;"",LOOKUP(I629,District2,Data!$P$2:$P$19),"")</f>
        <v>IQ-D074</v>
      </c>
      <c r="K629" s="58" t="s">
        <v>7424</v>
      </c>
      <c r="L629" s="28" t="s">
        <v>7110</v>
      </c>
      <c r="M629" s="28" t="s">
        <v>7112</v>
      </c>
      <c r="N629" s="28" t="s">
        <v>1255</v>
      </c>
      <c r="O629" s="28" t="s">
        <v>1252</v>
      </c>
      <c r="P629" s="28" t="s">
        <v>7119</v>
      </c>
      <c r="Q629" s="29">
        <v>70</v>
      </c>
      <c r="R629" s="218">
        <v>70</v>
      </c>
      <c r="S629" s="29"/>
      <c r="T629" s="29"/>
      <c r="U629" s="29">
        <v>0</v>
      </c>
      <c r="V629" s="29">
        <v>0</v>
      </c>
      <c r="W629" s="29">
        <v>70</v>
      </c>
      <c r="X629" s="29">
        <v>70</v>
      </c>
      <c r="Y629" s="29">
        <v>70</v>
      </c>
      <c r="Z629" s="29">
        <v>0</v>
      </c>
      <c r="AA629" s="29">
        <v>0</v>
      </c>
      <c r="AB629" s="29">
        <v>0</v>
      </c>
      <c r="AC629" s="29">
        <v>0</v>
      </c>
      <c r="AD629" s="29">
        <v>0</v>
      </c>
      <c r="AE629" s="29">
        <v>70</v>
      </c>
      <c r="AF629" s="29">
        <v>0</v>
      </c>
      <c r="AG629" s="29">
        <v>70</v>
      </c>
      <c r="AH629" s="29">
        <v>0</v>
      </c>
      <c r="AI629" s="29">
        <v>0</v>
      </c>
      <c r="AJ629" s="29">
        <v>0</v>
      </c>
      <c r="AK629" s="29">
        <v>0</v>
      </c>
      <c r="AL629" s="29">
        <v>0</v>
      </c>
      <c r="AM629" s="29">
        <v>0</v>
      </c>
      <c r="AN629" s="29">
        <v>0</v>
      </c>
      <c r="AO629" s="29">
        <v>0</v>
      </c>
      <c r="AP629" s="29">
        <v>0</v>
      </c>
      <c r="AQ629" s="29">
        <v>0</v>
      </c>
      <c r="AR629" s="29">
        <v>0</v>
      </c>
      <c r="AS629" s="30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173" t="s">
        <v>7365</v>
      </c>
    </row>
    <row r="630" spans="1:52" ht="12.75" customHeight="1">
      <c r="A630" s="217">
        <v>629</v>
      </c>
      <c r="B630" s="234">
        <v>42491</v>
      </c>
      <c r="C630" s="234">
        <v>42521</v>
      </c>
      <c r="D630" s="32" t="s">
        <v>1272</v>
      </c>
      <c r="E630" s="28" t="s">
        <v>1249</v>
      </c>
      <c r="F630" s="28" t="s">
        <v>1272</v>
      </c>
      <c r="G630" s="28" t="s">
        <v>7127</v>
      </c>
      <c r="H630" s="245" t="str">
        <f>IF(G630&lt;&gt;"",LOOKUP(G630,Governorate,Data!$E$2:$E$19),"")</f>
        <v>IQ-G13</v>
      </c>
      <c r="I630" s="28" t="s">
        <v>7128</v>
      </c>
      <c r="J630" s="38" t="str">
        <f ca="1">IF(I630&lt;&gt;"",LOOKUP(I630,District2,Data!$P$2:$P$19),"")</f>
        <v>IQ-D076</v>
      </c>
      <c r="K630" s="58" t="s">
        <v>7424</v>
      </c>
      <c r="L630" s="28" t="s">
        <v>7110</v>
      </c>
      <c r="M630" s="28" t="s">
        <v>7112</v>
      </c>
      <c r="N630" s="28" t="s">
        <v>1255</v>
      </c>
      <c r="O630" s="28" t="s">
        <v>1252</v>
      </c>
      <c r="P630" s="28" t="s">
        <v>7119</v>
      </c>
      <c r="Q630" s="29">
        <v>792</v>
      </c>
      <c r="R630" s="218">
        <v>792</v>
      </c>
      <c r="S630" s="29"/>
      <c r="T630" s="29"/>
      <c r="U630" s="29">
        <v>2623</v>
      </c>
      <c r="V630" s="29">
        <v>515</v>
      </c>
      <c r="W630" s="29">
        <v>792</v>
      </c>
      <c r="X630" s="29">
        <v>792</v>
      </c>
      <c r="Y630" s="29">
        <v>792</v>
      </c>
      <c r="Z630" s="29">
        <v>0</v>
      </c>
      <c r="AA630" s="29">
        <v>0</v>
      </c>
      <c r="AB630" s="29">
        <v>0</v>
      </c>
      <c r="AC630" s="29">
        <v>0</v>
      </c>
      <c r="AD630" s="29">
        <v>2623</v>
      </c>
      <c r="AE630" s="29">
        <v>792</v>
      </c>
      <c r="AF630" s="29">
        <v>0</v>
      </c>
      <c r="AG630" s="29">
        <v>792</v>
      </c>
      <c r="AH630" s="29">
        <v>0</v>
      </c>
      <c r="AI630" s="29">
        <v>792</v>
      </c>
      <c r="AJ630" s="29">
        <v>0</v>
      </c>
      <c r="AK630" s="29">
        <v>0</v>
      </c>
      <c r="AL630" s="29">
        <v>0</v>
      </c>
      <c r="AM630" s="29">
        <v>0</v>
      </c>
      <c r="AN630" s="29">
        <v>0</v>
      </c>
      <c r="AO630" s="29">
        <v>0</v>
      </c>
      <c r="AP630" s="29">
        <v>0</v>
      </c>
      <c r="AQ630" s="29">
        <v>0</v>
      </c>
      <c r="AR630" s="29">
        <v>0</v>
      </c>
      <c r="AS630" s="30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173" t="s">
        <v>7365</v>
      </c>
    </row>
    <row r="631" spans="1:52" ht="12.75" customHeight="1">
      <c r="A631" s="217">
        <v>630</v>
      </c>
      <c r="B631" s="234">
        <v>42491</v>
      </c>
      <c r="C631" s="234">
        <v>42521</v>
      </c>
      <c r="D631" s="32" t="s">
        <v>1312</v>
      </c>
      <c r="E631" s="28" t="s">
        <v>1250</v>
      </c>
      <c r="F631" s="28" t="s">
        <v>1331</v>
      </c>
      <c r="G631" s="28" t="s">
        <v>7140</v>
      </c>
      <c r="H631" s="245" t="str">
        <f>IF(G631&lt;&gt;"",LOOKUP(G631,Governorate,Data!$E$2:$E$19),"")</f>
        <v>IQ-G01</v>
      </c>
      <c r="I631" s="28" t="s">
        <v>7147</v>
      </c>
      <c r="J631" s="38" t="str">
        <f ca="1">IF(I631&lt;&gt;"",LOOKUP(I631,District2,Data!$P$2:$P$19),"")</f>
        <v>IQ-D002</v>
      </c>
      <c r="K631" s="58" t="s">
        <v>7325</v>
      </c>
      <c r="L631" s="28" t="s">
        <v>7111</v>
      </c>
      <c r="M631" s="28" t="s">
        <v>7112</v>
      </c>
      <c r="N631" s="28" t="s">
        <v>7071</v>
      </c>
      <c r="O631" s="28" t="s">
        <v>1252</v>
      </c>
      <c r="P631" s="28" t="s">
        <v>7119</v>
      </c>
      <c r="Q631" s="29">
        <v>739</v>
      </c>
      <c r="R631" s="218">
        <v>498</v>
      </c>
      <c r="S631" s="29"/>
      <c r="T631" s="29"/>
      <c r="U631" s="29">
        <v>4434</v>
      </c>
      <c r="V631" s="29">
        <v>0</v>
      </c>
      <c r="W631" s="29">
        <v>739</v>
      </c>
      <c r="X631" s="29">
        <v>739</v>
      </c>
      <c r="Y631" s="29">
        <v>498</v>
      </c>
      <c r="Z631" s="29">
        <v>1494</v>
      </c>
      <c r="AA631" s="29">
        <v>0</v>
      </c>
      <c r="AB631" s="29">
        <v>0</v>
      </c>
      <c r="AC631" s="29">
        <v>0</v>
      </c>
      <c r="AD631" s="29">
        <v>1494</v>
      </c>
      <c r="AE631" s="29">
        <v>0</v>
      </c>
      <c r="AF631" s="29">
        <v>0</v>
      </c>
      <c r="AG631" s="29">
        <v>498</v>
      </c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29">
        <v>0</v>
      </c>
      <c r="AN631" s="29">
        <v>0</v>
      </c>
      <c r="AO631" s="29">
        <v>0</v>
      </c>
      <c r="AP631" s="29">
        <v>241</v>
      </c>
      <c r="AQ631" s="29">
        <v>0</v>
      </c>
      <c r="AR631" s="29">
        <v>0</v>
      </c>
      <c r="AS631" s="30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173" t="s">
        <v>7365</v>
      </c>
    </row>
    <row r="632" spans="1:52" ht="12.75" customHeight="1">
      <c r="A632" s="217">
        <v>631</v>
      </c>
      <c r="B632" s="234">
        <v>42491</v>
      </c>
      <c r="C632" s="234">
        <v>42521</v>
      </c>
      <c r="D632" s="32" t="s">
        <v>1312</v>
      </c>
      <c r="E632" s="28" t="s">
        <v>1250</v>
      </c>
      <c r="F632" s="28" t="s">
        <v>1331</v>
      </c>
      <c r="G632" s="28" t="s">
        <v>7140</v>
      </c>
      <c r="H632" s="245" t="str">
        <f>IF(G632&lt;&gt;"",LOOKUP(G632,Governorate,Data!$E$2:$E$19),"")</f>
        <v>IQ-G01</v>
      </c>
      <c r="I632" s="28" t="s">
        <v>7147</v>
      </c>
      <c r="J632" s="38" t="str">
        <f ca="1">IF(I632&lt;&gt;"",LOOKUP(I632,District2,Data!$P$2:$P$19),"")</f>
        <v>IQ-D002</v>
      </c>
      <c r="K632" s="58" t="s">
        <v>7308</v>
      </c>
      <c r="L632" s="28" t="s">
        <v>7111</v>
      </c>
      <c r="M632" s="28" t="s">
        <v>7112</v>
      </c>
      <c r="N632" s="28" t="s">
        <v>7071</v>
      </c>
      <c r="O632" s="28" t="s">
        <v>1252</v>
      </c>
      <c r="P632" s="28" t="s">
        <v>7119</v>
      </c>
      <c r="Q632" s="29">
        <v>450</v>
      </c>
      <c r="R632" s="218">
        <v>450</v>
      </c>
      <c r="S632" s="29"/>
      <c r="T632" s="29"/>
      <c r="U632" s="29">
        <v>2700</v>
      </c>
      <c r="V632" s="29">
        <v>0</v>
      </c>
      <c r="W632" s="29">
        <v>450</v>
      </c>
      <c r="X632" s="29">
        <v>450</v>
      </c>
      <c r="Y632" s="29">
        <v>450</v>
      </c>
      <c r="Z632" s="29">
        <v>1350</v>
      </c>
      <c r="AA632" s="29">
        <v>0</v>
      </c>
      <c r="AB632" s="29">
        <v>0</v>
      </c>
      <c r="AC632" s="29">
        <v>0</v>
      </c>
      <c r="AD632" s="29">
        <v>1350</v>
      </c>
      <c r="AE632" s="29">
        <v>0</v>
      </c>
      <c r="AF632" s="29">
        <v>0</v>
      </c>
      <c r="AG632" s="29">
        <v>450</v>
      </c>
      <c r="AH632" s="29">
        <v>0</v>
      </c>
      <c r="AI632" s="29">
        <v>0</v>
      </c>
      <c r="AJ632" s="29">
        <v>0</v>
      </c>
      <c r="AK632" s="29">
        <v>0</v>
      </c>
      <c r="AL632" s="29">
        <v>0</v>
      </c>
      <c r="AM632" s="29">
        <v>0</v>
      </c>
      <c r="AN632" s="29">
        <v>0</v>
      </c>
      <c r="AO632" s="29">
        <v>0</v>
      </c>
      <c r="AP632" s="29">
        <v>0</v>
      </c>
      <c r="AQ632" s="29">
        <v>0</v>
      </c>
      <c r="AR632" s="29">
        <v>0</v>
      </c>
      <c r="AS632" s="30">
        <v>0</v>
      </c>
      <c r="AT632" s="30">
        <v>0</v>
      </c>
      <c r="AU632" s="30">
        <v>0</v>
      </c>
      <c r="AV632" s="30">
        <v>0</v>
      </c>
      <c r="AW632" s="30">
        <v>0</v>
      </c>
      <c r="AX632" s="30">
        <v>0</v>
      </c>
      <c r="AY632" s="30">
        <v>0</v>
      </c>
      <c r="AZ632" s="173" t="s">
        <v>7365</v>
      </c>
    </row>
    <row r="633" spans="1:52" ht="12.75" customHeight="1">
      <c r="A633" s="217">
        <v>632</v>
      </c>
      <c r="B633" s="234">
        <v>42491</v>
      </c>
      <c r="C633" s="234">
        <v>42521</v>
      </c>
      <c r="D633" s="32" t="s">
        <v>1312</v>
      </c>
      <c r="E633" s="28" t="s">
        <v>1250</v>
      </c>
      <c r="F633" s="28" t="s">
        <v>1331</v>
      </c>
      <c r="G633" s="28" t="s">
        <v>7140</v>
      </c>
      <c r="H633" s="245" t="str">
        <f>IF(G633&lt;&gt;"",LOOKUP(G633,Governorate,Data!$E$2:$E$19),"")</f>
        <v>IQ-G01</v>
      </c>
      <c r="I633" s="28" t="s">
        <v>7425</v>
      </c>
      <c r="J633" s="38" t="str">
        <f ca="1">IF(I633&lt;&gt;"",LOOKUP(I633,District2,Data!$P$2:$P$19),"")</f>
        <v>IQ-D004</v>
      </c>
      <c r="K633" s="58" t="s">
        <v>7426</v>
      </c>
      <c r="L633" s="28" t="s">
        <v>7110</v>
      </c>
      <c r="M633" s="28" t="s">
        <v>7112</v>
      </c>
      <c r="N633" s="28" t="s">
        <v>7071</v>
      </c>
      <c r="O633" s="28" t="s">
        <v>1252</v>
      </c>
      <c r="P633" s="28" t="s">
        <v>7119</v>
      </c>
      <c r="Q633" s="29">
        <v>750</v>
      </c>
      <c r="R633" s="218">
        <v>750</v>
      </c>
      <c r="S633" s="29"/>
      <c r="T633" s="29"/>
      <c r="U633" s="29">
        <v>4500</v>
      </c>
      <c r="V633" s="29">
        <v>0</v>
      </c>
      <c r="W633" s="29">
        <v>750</v>
      </c>
      <c r="X633" s="29">
        <v>750</v>
      </c>
      <c r="Y633" s="29">
        <v>750</v>
      </c>
      <c r="Z633" s="29">
        <v>2250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750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  <c r="AR633" s="29">
        <v>750</v>
      </c>
      <c r="AS633" s="30">
        <v>0</v>
      </c>
      <c r="AT633" s="30">
        <v>0</v>
      </c>
      <c r="AU633" s="30">
        <v>0</v>
      </c>
      <c r="AV633" s="30">
        <v>0</v>
      </c>
      <c r="AW633" s="30">
        <v>0</v>
      </c>
      <c r="AX633" s="30">
        <v>0</v>
      </c>
      <c r="AY633" s="30">
        <v>0</v>
      </c>
      <c r="AZ633" s="173" t="s">
        <v>7365</v>
      </c>
    </row>
    <row r="634" spans="1:52" ht="12.75" customHeight="1">
      <c r="A634" s="217">
        <v>633</v>
      </c>
      <c r="B634" s="234">
        <v>42491</v>
      </c>
      <c r="C634" s="234">
        <v>42521</v>
      </c>
      <c r="D634" s="32" t="s">
        <v>1296</v>
      </c>
      <c r="E634" s="28" t="s">
        <v>1249</v>
      </c>
      <c r="F634" s="28" t="s">
        <v>1296</v>
      </c>
      <c r="G634" s="28" t="s">
        <v>7133</v>
      </c>
      <c r="H634" s="245" t="str">
        <f>IF(G634&lt;&gt;"",LOOKUP(G634,Governorate,Data!$E$2:$E$19),"")</f>
        <v>IQ-G11</v>
      </c>
      <c r="I634" s="28" t="s">
        <v>7134</v>
      </c>
      <c r="J634" s="38" t="str">
        <f ca="1">IF(I634&lt;&gt;"",LOOKUP(I634,District2,Data!$P$2:$P$19),"")</f>
        <v>IQ-D064</v>
      </c>
      <c r="K634" s="58" t="s">
        <v>7386</v>
      </c>
      <c r="L634" s="28" t="s">
        <v>7110</v>
      </c>
      <c r="M634" s="28" t="s">
        <v>7112</v>
      </c>
      <c r="N634" s="28" t="s">
        <v>7071</v>
      </c>
      <c r="O634" s="28" t="s">
        <v>1252</v>
      </c>
      <c r="P634" s="89" t="s">
        <v>7118</v>
      </c>
      <c r="Q634" s="132">
        <v>7</v>
      </c>
      <c r="R634" s="218"/>
      <c r="S634" s="29">
        <f>1050/7</f>
        <v>150</v>
      </c>
      <c r="T634" s="29"/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0</v>
      </c>
      <c r="AD634" s="29">
        <v>0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0</v>
      </c>
      <c r="AK634" s="29">
        <v>0</v>
      </c>
      <c r="AL634" s="29">
        <v>0</v>
      </c>
      <c r="AM634" s="29">
        <v>0</v>
      </c>
      <c r="AN634" s="29">
        <v>0</v>
      </c>
      <c r="AO634" s="29">
        <v>0</v>
      </c>
      <c r="AP634" s="29">
        <v>0</v>
      </c>
      <c r="AQ634" s="29">
        <v>0</v>
      </c>
      <c r="AR634" s="29">
        <v>0</v>
      </c>
      <c r="AS634" s="30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173" t="s">
        <v>7365</v>
      </c>
    </row>
    <row r="635" spans="1:52" ht="12.75" customHeight="1">
      <c r="A635" s="217">
        <v>634</v>
      </c>
      <c r="B635" s="234">
        <v>42491</v>
      </c>
      <c r="C635" s="234">
        <v>42521</v>
      </c>
      <c r="D635" s="32" t="s">
        <v>1299</v>
      </c>
      <c r="E635" s="28" t="s">
        <v>1249</v>
      </c>
      <c r="F635" s="28" t="s">
        <v>1299</v>
      </c>
      <c r="G635" s="28" t="s">
        <v>7133</v>
      </c>
      <c r="H635" s="245" t="str">
        <f>IF(G635&lt;&gt;"",LOOKUP(G635,Governorate,Data!$E$2:$E$19),"")</f>
        <v>IQ-G11</v>
      </c>
      <c r="I635" s="28" t="s">
        <v>7134</v>
      </c>
      <c r="J635" s="38" t="str">
        <f ca="1">IF(I635&lt;&gt;"",LOOKUP(I635,District2,Data!$P$2:$P$19),"")</f>
        <v>IQ-D064</v>
      </c>
      <c r="K635" s="58" t="s">
        <v>7427</v>
      </c>
      <c r="L635" s="28" t="s">
        <v>7111</v>
      </c>
      <c r="M635" s="28" t="s">
        <v>7112</v>
      </c>
      <c r="N635" s="28" t="s">
        <v>7071</v>
      </c>
      <c r="O635" s="28" t="s">
        <v>1252</v>
      </c>
      <c r="P635" s="28" t="s">
        <v>7119</v>
      </c>
      <c r="Q635" s="29">
        <v>194</v>
      </c>
      <c r="R635" s="218">
        <v>194</v>
      </c>
      <c r="S635" s="29"/>
      <c r="T635" s="29"/>
      <c r="U635" s="29">
        <v>0</v>
      </c>
      <c r="V635" s="29">
        <v>704</v>
      </c>
      <c r="W635" s="29">
        <v>0</v>
      </c>
      <c r="X635" s="29">
        <v>536</v>
      </c>
      <c r="Y635" s="29">
        <v>0</v>
      </c>
      <c r="Z635" s="29">
        <v>0</v>
      </c>
      <c r="AA635" s="29">
        <v>0</v>
      </c>
      <c r="AB635" s="29">
        <v>0</v>
      </c>
      <c r="AC635" s="29">
        <v>0</v>
      </c>
      <c r="AD635" s="29">
        <v>0</v>
      </c>
      <c r="AE635" s="29">
        <v>0</v>
      </c>
      <c r="AF635" s="29">
        <v>0</v>
      </c>
      <c r="AG635" s="29">
        <v>0</v>
      </c>
      <c r="AH635" s="29">
        <v>0</v>
      </c>
      <c r="AI635" s="29">
        <v>0</v>
      </c>
      <c r="AJ635" s="29">
        <v>0</v>
      </c>
      <c r="AK635" s="29">
        <v>0</v>
      </c>
      <c r="AL635" s="29">
        <v>0</v>
      </c>
      <c r="AM635" s="29">
        <v>0</v>
      </c>
      <c r="AN635" s="29">
        <v>0</v>
      </c>
      <c r="AO635" s="29">
        <v>0</v>
      </c>
      <c r="AP635" s="29">
        <v>14</v>
      </c>
      <c r="AQ635" s="29">
        <v>0</v>
      </c>
      <c r="AR635" s="29">
        <v>194</v>
      </c>
      <c r="AS635" s="30">
        <v>0</v>
      </c>
      <c r="AT635" s="33">
        <v>704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173" t="s">
        <v>7365</v>
      </c>
    </row>
    <row r="636" spans="1:52" ht="12.75" customHeight="1">
      <c r="A636" s="217">
        <v>635</v>
      </c>
      <c r="B636" s="234">
        <v>42491</v>
      </c>
      <c r="C636" s="234">
        <v>42521</v>
      </c>
      <c r="D636" s="32" t="s">
        <v>1299</v>
      </c>
      <c r="E636" s="28" t="s">
        <v>1249</v>
      </c>
      <c r="F636" s="28" t="s">
        <v>1299</v>
      </c>
      <c r="G636" s="28" t="s">
        <v>7133</v>
      </c>
      <c r="H636" s="245" t="str">
        <f>IF(G636&lt;&gt;"",LOOKUP(G636,Governorate,Data!$E$2:$E$19),"")</f>
        <v>IQ-G11</v>
      </c>
      <c r="I636" s="28" t="s">
        <v>7134</v>
      </c>
      <c r="J636" s="38" t="str">
        <f ca="1">IF(I636&lt;&gt;"",LOOKUP(I636,District2,Data!$P$2:$P$19),"")</f>
        <v>IQ-D064</v>
      </c>
      <c r="K636" s="58" t="s">
        <v>7427</v>
      </c>
      <c r="L636" s="28" t="s">
        <v>7111</v>
      </c>
      <c r="M636" s="28" t="s">
        <v>7112</v>
      </c>
      <c r="N636" s="28" t="s">
        <v>7071</v>
      </c>
      <c r="O636" s="28" t="s">
        <v>1252</v>
      </c>
      <c r="P636" s="28" t="s">
        <v>7119</v>
      </c>
      <c r="Q636" s="29"/>
      <c r="R636" s="218"/>
      <c r="S636" s="39" t="s">
        <v>7189</v>
      </c>
      <c r="T636" s="29">
        <v>536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20720</v>
      </c>
      <c r="AP636" s="29">
        <v>0</v>
      </c>
      <c r="AQ636" s="29">
        <v>0</v>
      </c>
      <c r="AR636" s="29">
        <v>0</v>
      </c>
      <c r="AS636" s="30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173" t="s">
        <v>7365</v>
      </c>
    </row>
    <row r="637" spans="1:52" ht="12.75" customHeight="1">
      <c r="A637" s="217">
        <v>636</v>
      </c>
      <c r="B637" s="234">
        <v>42491</v>
      </c>
      <c r="C637" s="234">
        <v>42521</v>
      </c>
      <c r="D637" s="32" t="s">
        <v>1312</v>
      </c>
      <c r="E637" s="28" t="s">
        <v>1250</v>
      </c>
      <c r="F637" s="28" t="s">
        <v>1300</v>
      </c>
      <c r="G637" s="28" t="s">
        <v>7136</v>
      </c>
      <c r="H637" s="245" t="str">
        <f>IF(G637&lt;&gt;"",LOOKUP(G637,Governorate,Data!$E$2:$E$19),"")</f>
        <v>IQ-G08</v>
      </c>
      <c r="I637" s="28" t="s">
        <v>7218</v>
      </c>
      <c r="J637" s="38" t="str">
        <f ca="1">IF(I637&lt;&gt;"",LOOKUP(I637,District2,Data!$P$2:$P$19),"")</f>
        <v>IQ-D050</v>
      </c>
      <c r="K637" s="58" t="s">
        <v>7318</v>
      </c>
      <c r="L637" s="28" t="s">
        <v>7111</v>
      </c>
      <c r="M637" s="28" t="s">
        <v>7113</v>
      </c>
      <c r="N637" s="28" t="s">
        <v>1255</v>
      </c>
      <c r="O637" s="28" t="s">
        <v>1252</v>
      </c>
      <c r="P637" s="28" t="s">
        <v>7119</v>
      </c>
      <c r="Q637" s="29">
        <v>3</v>
      </c>
      <c r="R637" s="218">
        <v>2</v>
      </c>
      <c r="S637" s="29"/>
      <c r="T637" s="29"/>
      <c r="U637" s="29">
        <v>0</v>
      </c>
      <c r="V637" s="29">
        <v>0</v>
      </c>
      <c r="W637" s="29">
        <v>0</v>
      </c>
      <c r="X637" s="29">
        <v>0</v>
      </c>
      <c r="Y637" s="29">
        <v>1</v>
      </c>
      <c r="Z637" s="29">
        <v>9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2</v>
      </c>
      <c r="AH637" s="29">
        <v>15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0</v>
      </c>
      <c r="AR637" s="29">
        <v>3</v>
      </c>
      <c r="AS637" s="30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173" t="s">
        <v>7365</v>
      </c>
    </row>
    <row r="638" spans="1:52" ht="12.75" customHeight="1">
      <c r="A638" s="217">
        <v>637</v>
      </c>
      <c r="B638" s="234">
        <v>42491</v>
      </c>
      <c r="C638" s="234">
        <v>42521</v>
      </c>
      <c r="D638" s="32" t="s">
        <v>1312</v>
      </c>
      <c r="E638" s="28" t="s">
        <v>1250</v>
      </c>
      <c r="F638" s="28" t="s">
        <v>1300</v>
      </c>
      <c r="G638" s="28" t="s">
        <v>7136</v>
      </c>
      <c r="H638" s="245" t="str">
        <f>IF(G638&lt;&gt;"",LOOKUP(G638,Governorate,Data!$E$2:$E$19),"")</f>
        <v>IQ-G08</v>
      </c>
      <c r="I638" s="28" t="s">
        <v>7218</v>
      </c>
      <c r="J638" s="38" t="str">
        <f ca="1">IF(I638&lt;&gt;"",LOOKUP(I638,District2,Data!$P$2:$P$19),"")</f>
        <v>IQ-D050</v>
      </c>
      <c r="K638" s="58" t="s">
        <v>7393</v>
      </c>
      <c r="L638" s="28" t="s">
        <v>7111</v>
      </c>
      <c r="M638" s="28" t="s">
        <v>7113</v>
      </c>
      <c r="N638" s="28" t="s">
        <v>1255</v>
      </c>
      <c r="O638" s="28" t="s">
        <v>1252</v>
      </c>
      <c r="P638" s="28" t="s">
        <v>7119</v>
      </c>
      <c r="Q638" s="35">
        <v>65</v>
      </c>
      <c r="R638" s="35"/>
      <c r="S638" s="29"/>
      <c r="T638" s="29"/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389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389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  <c r="AR638" s="29">
        <v>0</v>
      </c>
      <c r="AS638" s="29">
        <v>0</v>
      </c>
      <c r="AT638" s="29">
        <v>0</v>
      </c>
      <c r="AU638" s="29">
        <v>0</v>
      </c>
      <c r="AV638" s="29">
        <v>0</v>
      </c>
      <c r="AW638" s="29">
        <v>0</v>
      </c>
      <c r="AX638" s="29">
        <v>0</v>
      </c>
      <c r="AY638" s="29">
        <v>0</v>
      </c>
      <c r="AZ638" s="173" t="s">
        <v>7365</v>
      </c>
    </row>
    <row r="639" spans="1:52" ht="12.75" customHeight="1">
      <c r="A639" s="217">
        <v>638</v>
      </c>
      <c r="B639" s="234">
        <v>42491</v>
      </c>
      <c r="C639" s="234">
        <v>42521</v>
      </c>
      <c r="D639" s="32" t="s">
        <v>1312</v>
      </c>
      <c r="E639" s="28" t="s">
        <v>1250</v>
      </c>
      <c r="F639" s="28" t="s">
        <v>1300</v>
      </c>
      <c r="G639" s="28" t="s">
        <v>7136</v>
      </c>
      <c r="H639" s="245" t="str">
        <f>IF(G639&lt;&gt;"",LOOKUP(G639,Governorate,Data!$E$2:$E$19),"")</f>
        <v>IQ-G08</v>
      </c>
      <c r="I639" s="28" t="s">
        <v>7218</v>
      </c>
      <c r="J639" s="38" t="str">
        <f ca="1">IF(I639&lt;&gt;"",LOOKUP(I639,District2,Data!$P$2:$P$19),"")</f>
        <v>IQ-D050</v>
      </c>
      <c r="K639" s="58" t="s">
        <v>7428</v>
      </c>
      <c r="L639" s="28" t="s">
        <v>7111</v>
      </c>
      <c r="M639" s="28" t="s">
        <v>7112</v>
      </c>
      <c r="N639" s="28" t="s">
        <v>7071</v>
      </c>
      <c r="O639" s="28" t="s">
        <v>1252</v>
      </c>
      <c r="P639" s="28" t="s">
        <v>7119</v>
      </c>
      <c r="Q639" s="29">
        <v>1</v>
      </c>
      <c r="R639" s="218">
        <v>1</v>
      </c>
      <c r="S639" s="29"/>
      <c r="T639" s="29"/>
      <c r="U639" s="29">
        <v>0</v>
      </c>
      <c r="V639" s="29">
        <v>0</v>
      </c>
      <c r="W639" s="29">
        <v>1</v>
      </c>
      <c r="X639" s="29">
        <v>0</v>
      </c>
      <c r="Y639" s="29">
        <v>0</v>
      </c>
      <c r="Z639" s="29">
        <v>4</v>
      </c>
      <c r="AA639" s="29">
        <v>0</v>
      </c>
      <c r="AB639" s="29">
        <v>0</v>
      </c>
      <c r="AC639" s="29">
        <v>0</v>
      </c>
      <c r="AD639" s="29">
        <v>0</v>
      </c>
      <c r="AE639" s="29">
        <v>0</v>
      </c>
      <c r="AF639" s="29">
        <v>0</v>
      </c>
      <c r="AG639" s="29">
        <v>1</v>
      </c>
      <c r="AH639" s="29">
        <v>4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29">
        <v>0</v>
      </c>
      <c r="AO639" s="29">
        <v>0</v>
      </c>
      <c r="AP639" s="29">
        <v>0</v>
      </c>
      <c r="AQ639" s="29">
        <v>0</v>
      </c>
      <c r="AR639" s="29">
        <v>1</v>
      </c>
      <c r="AS639" s="30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173" t="s">
        <v>7365</v>
      </c>
    </row>
    <row r="640" spans="1:52" ht="12.75" customHeight="1">
      <c r="A640" s="217">
        <v>639</v>
      </c>
      <c r="B640" s="234">
        <v>42491</v>
      </c>
      <c r="C640" s="234">
        <v>42521</v>
      </c>
      <c r="D640" s="32" t="s">
        <v>1312</v>
      </c>
      <c r="E640" s="28" t="s">
        <v>1250</v>
      </c>
      <c r="F640" s="28" t="s">
        <v>1300</v>
      </c>
      <c r="G640" s="28" t="s">
        <v>7136</v>
      </c>
      <c r="H640" s="245" t="str">
        <f>IF(G640&lt;&gt;"",LOOKUP(G640,Governorate,Data!$E$2:$E$19),"")</f>
        <v>IQ-G08</v>
      </c>
      <c r="I640" s="28" t="s">
        <v>7218</v>
      </c>
      <c r="J640" s="38" t="str">
        <f ca="1">IF(I640&lt;&gt;"",LOOKUP(I640,District2,Data!$P$2:$P$19),"")</f>
        <v>IQ-D050</v>
      </c>
      <c r="K640" s="58" t="s">
        <v>7385</v>
      </c>
      <c r="L640" s="28" t="s">
        <v>7110</v>
      </c>
      <c r="M640" s="28" t="s">
        <v>7112</v>
      </c>
      <c r="N640" s="28" t="s">
        <v>7071</v>
      </c>
      <c r="O640" s="28" t="s">
        <v>1252</v>
      </c>
      <c r="P640" s="28" t="s">
        <v>7119</v>
      </c>
      <c r="Q640" s="29">
        <v>3</v>
      </c>
      <c r="R640" s="218">
        <v>3</v>
      </c>
      <c r="S640" s="29"/>
      <c r="T640" s="29"/>
      <c r="U640" s="29">
        <v>0</v>
      </c>
      <c r="V640" s="29">
        <v>0</v>
      </c>
      <c r="W640" s="29">
        <v>3</v>
      </c>
      <c r="X640" s="29">
        <v>0</v>
      </c>
      <c r="Y640" s="29">
        <v>0</v>
      </c>
      <c r="Z640" s="29">
        <v>14</v>
      </c>
      <c r="AA640" s="29">
        <v>0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3</v>
      </c>
      <c r="AH640" s="29">
        <v>12</v>
      </c>
      <c r="AI640" s="29">
        <v>0</v>
      </c>
      <c r="AJ640" s="29">
        <v>0</v>
      </c>
      <c r="AK640" s="29">
        <v>0</v>
      </c>
      <c r="AL640" s="29">
        <v>0</v>
      </c>
      <c r="AM640" s="29">
        <v>0</v>
      </c>
      <c r="AN640" s="29">
        <v>0</v>
      </c>
      <c r="AO640" s="29">
        <v>0</v>
      </c>
      <c r="AP640" s="29">
        <v>0</v>
      </c>
      <c r="AQ640" s="29">
        <v>0</v>
      </c>
      <c r="AR640" s="29">
        <v>3</v>
      </c>
      <c r="AS640" s="30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173" t="s">
        <v>7365</v>
      </c>
    </row>
    <row r="641" spans="1:52" ht="12.75" customHeight="1">
      <c r="A641" s="217">
        <v>640</v>
      </c>
      <c r="B641" s="234">
        <v>42491</v>
      </c>
      <c r="C641" s="234">
        <v>42521</v>
      </c>
      <c r="D641" s="32" t="s">
        <v>1312</v>
      </c>
      <c r="E641" s="28" t="s">
        <v>1250</v>
      </c>
      <c r="F641" s="28" t="s">
        <v>1300</v>
      </c>
      <c r="G641" s="28" t="s">
        <v>7136</v>
      </c>
      <c r="H641" s="245" t="str">
        <f>IF(G641&lt;&gt;"",LOOKUP(G641,Governorate,Data!$E$2:$E$19),"")</f>
        <v>IQ-G08</v>
      </c>
      <c r="I641" s="28" t="s">
        <v>7220</v>
      </c>
      <c r="J641" s="38" t="str">
        <f ca="1">IF(I641&lt;&gt;"",LOOKUP(I641,District2,Data!$P$2:$P$19),"")</f>
        <v>IQ-D051</v>
      </c>
      <c r="K641" s="58" t="s">
        <v>7389</v>
      </c>
      <c r="L641" s="28" t="s">
        <v>7111</v>
      </c>
      <c r="M641" s="28" t="s">
        <v>7112</v>
      </c>
      <c r="N641" s="28" t="s">
        <v>1255</v>
      </c>
      <c r="O641" s="28" t="s">
        <v>1252</v>
      </c>
      <c r="P641" s="28" t="s">
        <v>7119</v>
      </c>
      <c r="Q641" s="29">
        <v>1</v>
      </c>
      <c r="R641" s="218">
        <v>1</v>
      </c>
      <c r="S641" s="29"/>
      <c r="T641" s="29"/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6</v>
      </c>
      <c r="AA641" s="29">
        <v>0</v>
      </c>
      <c r="AB641" s="29">
        <v>0</v>
      </c>
      <c r="AC641" s="29">
        <v>0</v>
      </c>
      <c r="AD641" s="29">
        <v>0</v>
      </c>
      <c r="AE641" s="29">
        <v>0</v>
      </c>
      <c r="AF641" s="29">
        <v>0</v>
      </c>
      <c r="AG641" s="29">
        <v>1</v>
      </c>
      <c r="AH641" s="29">
        <v>6</v>
      </c>
      <c r="AI641" s="29">
        <v>0</v>
      </c>
      <c r="AJ641" s="29">
        <v>0</v>
      </c>
      <c r="AK641" s="29">
        <v>0</v>
      </c>
      <c r="AL641" s="29">
        <v>0</v>
      </c>
      <c r="AM641" s="29">
        <v>0</v>
      </c>
      <c r="AN641" s="29">
        <v>0</v>
      </c>
      <c r="AO641" s="29">
        <v>0</v>
      </c>
      <c r="AP641" s="29">
        <v>0</v>
      </c>
      <c r="AQ641" s="29">
        <v>0</v>
      </c>
      <c r="AR641" s="29">
        <v>1</v>
      </c>
      <c r="AS641" s="30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173" t="s">
        <v>7365</v>
      </c>
    </row>
    <row r="642" spans="1:52" ht="12.75" customHeight="1">
      <c r="A642" s="217">
        <v>641</v>
      </c>
      <c r="B642" s="234">
        <v>42491</v>
      </c>
      <c r="C642" s="234">
        <v>42521</v>
      </c>
      <c r="D642" s="32" t="s">
        <v>1312</v>
      </c>
      <c r="E642" s="28" t="s">
        <v>1250</v>
      </c>
      <c r="F642" s="28" t="s">
        <v>1300</v>
      </c>
      <c r="G642" s="28" t="s">
        <v>7132</v>
      </c>
      <c r="H642" s="245" t="str">
        <f>IF(G642&lt;&gt;"",LOOKUP(G642,Governorate,Data!$E$2:$E$19),"")</f>
        <v>IQ-G15</v>
      </c>
      <c r="I642" s="28" t="s">
        <v>7321</v>
      </c>
      <c r="J642" s="38" t="str">
        <f ca="1">IF(I642&lt;&gt;"",LOOKUP(I642,District2,Data!$P$2:$P$19),"")</f>
        <v>IQ-D088</v>
      </c>
      <c r="K642" s="58" t="s">
        <v>7429</v>
      </c>
      <c r="L642" s="28" t="s">
        <v>7111</v>
      </c>
      <c r="M642" s="28" t="s">
        <v>7113</v>
      </c>
      <c r="N642" s="28" t="s">
        <v>7071</v>
      </c>
      <c r="O642" s="28" t="s">
        <v>1252</v>
      </c>
      <c r="P642" s="28" t="s">
        <v>7119</v>
      </c>
      <c r="Q642" s="29">
        <v>1</v>
      </c>
      <c r="R642" s="218">
        <v>1</v>
      </c>
      <c r="S642" s="29"/>
      <c r="T642" s="29"/>
      <c r="U642" s="29">
        <v>0</v>
      </c>
      <c r="V642" s="29">
        <v>0</v>
      </c>
      <c r="W642" s="29">
        <v>1</v>
      </c>
      <c r="X642" s="29">
        <v>0</v>
      </c>
      <c r="Y642" s="29">
        <v>0</v>
      </c>
      <c r="Z642" s="29">
        <v>6</v>
      </c>
      <c r="AA642" s="29">
        <v>0</v>
      </c>
      <c r="AB642" s="29">
        <v>0</v>
      </c>
      <c r="AC642" s="29">
        <v>0</v>
      </c>
      <c r="AD642" s="29">
        <v>0</v>
      </c>
      <c r="AE642" s="29">
        <v>0</v>
      </c>
      <c r="AF642" s="29">
        <v>0</v>
      </c>
      <c r="AG642" s="29">
        <v>1</v>
      </c>
      <c r="AH642" s="29">
        <v>6</v>
      </c>
      <c r="AI642" s="29">
        <v>0</v>
      </c>
      <c r="AJ642" s="29">
        <v>0</v>
      </c>
      <c r="AK642" s="29">
        <v>0</v>
      </c>
      <c r="AL642" s="29">
        <v>0</v>
      </c>
      <c r="AM642" s="29">
        <v>0</v>
      </c>
      <c r="AN642" s="29">
        <v>0</v>
      </c>
      <c r="AO642" s="29">
        <v>0</v>
      </c>
      <c r="AP642" s="29">
        <v>0</v>
      </c>
      <c r="AQ642" s="29">
        <v>0</v>
      </c>
      <c r="AR642" s="29">
        <v>1</v>
      </c>
      <c r="AS642" s="30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173" t="s">
        <v>7365</v>
      </c>
    </row>
    <row r="643" spans="1:52" ht="12.75" customHeight="1">
      <c r="A643" s="217">
        <v>642</v>
      </c>
      <c r="B643" s="234">
        <v>42491</v>
      </c>
      <c r="C643" s="135">
        <v>42521</v>
      </c>
      <c r="D643" s="32" t="s">
        <v>1312</v>
      </c>
      <c r="E643" s="28" t="s">
        <v>1250</v>
      </c>
      <c r="F643" s="28" t="s">
        <v>1300</v>
      </c>
      <c r="G643" s="28" t="s">
        <v>7132</v>
      </c>
      <c r="H643" s="245" t="str">
        <f>IF(G643&lt;&gt;"",LOOKUP(G643,Governorate,Data!$E$2:$E$19),"")</f>
        <v>IQ-G15</v>
      </c>
      <c r="I643" s="28" t="s">
        <v>7238</v>
      </c>
      <c r="J643" s="38" t="str">
        <f ca="1">IF(I643&lt;&gt;"",LOOKUP(I643,District2,Data!$P$2:$P$19),"")</f>
        <v>IQ-D091</v>
      </c>
      <c r="K643" s="58" t="s">
        <v>7396</v>
      </c>
      <c r="L643" s="28" t="s">
        <v>7111</v>
      </c>
      <c r="M643" s="28" t="s">
        <v>7113</v>
      </c>
      <c r="N643" s="28" t="s">
        <v>7071</v>
      </c>
      <c r="O643" s="28" t="s">
        <v>1252</v>
      </c>
      <c r="P643" s="28" t="s">
        <v>7119</v>
      </c>
      <c r="Q643" s="29">
        <v>69</v>
      </c>
      <c r="R643" s="218">
        <v>69</v>
      </c>
      <c r="S643" s="29"/>
      <c r="T643" s="29"/>
      <c r="U643" s="29">
        <v>210</v>
      </c>
      <c r="V643" s="29">
        <v>0</v>
      </c>
      <c r="W643" s="29">
        <v>71</v>
      </c>
      <c r="X643" s="29">
        <v>35</v>
      </c>
      <c r="Y643" s="29">
        <v>85</v>
      </c>
      <c r="Z643" s="29">
        <v>370</v>
      </c>
      <c r="AA643" s="29">
        <v>0</v>
      </c>
      <c r="AB643" s="29">
        <v>0</v>
      </c>
      <c r="AC643" s="29">
        <v>0</v>
      </c>
      <c r="AD643" s="29">
        <v>0</v>
      </c>
      <c r="AE643" s="29">
        <v>0</v>
      </c>
      <c r="AF643" s="29">
        <v>0</v>
      </c>
      <c r="AG643" s="29">
        <v>35</v>
      </c>
      <c r="AH643" s="29">
        <v>192</v>
      </c>
      <c r="AI643" s="29">
        <v>0</v>
      </c>
      <c r="AJ643" s="29">
        <v>0</v>
      </c>
      <c r="AK643" s="29">
        <v>0</v>
      </c>
      <c r="AL643" s="29">
        <v>0</v>
      </c>
      <c r="AM643" s="29">
        <v>0</v>
      </c>
      <c r="AN643" s="29">
        <v>0</v>
      </c>
      <c r="AO643" s="29">
        <v>0</v>
      </c>
      <c r="AP643" s="29">
        <v>0</v>
      </c>
      <c r="AQ643" s="29">
        <v>0</v>
      </c>
      <c r="AR643" s="29">
        <v>69</v>
      </c>
      <c r="AS643" s="30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173" t="s">
        <v>7365</v>
      </c>
    </row>
    <row r="644" spans="1:52" ht="12.75" customHeight="1">
      <c r="A644" s="217">
        <v>643</v>
      </c>
      <c r="B644" s="234">
        <v>42522</v>
      </c>
      <c r="C644" s="135">
        <v>42522</v>
      </c>
      <c r="D644" s="235" t="s">
        <v>1312</v>
      </c>
      <c r="E644" s="235" t="s">
        <v>1250</v>
      </c>
      <c r="F644" s="235" t="s">
        <v>7265</v>
      </c>
      <c r="G644" s="235" t="s">
        <v>7127</v>
      </c>
      <c r="H644" s="245" t="str">
        <f>IF(G644&lt;&gt;"",LOOKUP(G644,Governorate,Data!$E$2:$E$19),"")</f>
        <v>IQ-G13</v>
      </c>
      <c r="I644" s="97" t="s">
        <v>7264</v>
      </c>
      <c r="J644" s="38" t="str">
        <f ca="1">IF(I644&lt;&gt;"",LOOKUP(I644,District2,Data!$P$2:$P$19),"")</f>
        <v>IQ-D074</v>
      </c>
      <c r="K644" s="57" t="s">
        <v>7296</v>
      </c>
      <c r="L644" s="235" t="s">
        <v>7111</v>
      </c>
      <c r="M644" s="180" t="s">
        <v>7112</v>
      </c>
      <c r="N644" s="235" t="s">
        <v>1255</v>
      </c>
      <c r="O644" s="235" t="s">
        <v>1252</v>
      </c>
      <c r="P644" s="235" t="s">
        <v>7119</v>
      </c>
      <c r="Q644" s="218">
        <v>14</v>
      </c>
      <c r="R644" s="218">
        <v>14</v>
      </c>
      <c r="S644" s="218"/>
      <c r="T644" s="218"/>
      <c r="U644" s="218">
        <v>84</v>
      </c>
      <c r="V644" s="218">
        <v>0</v>
      </c>
      <c r="W644" s="218">
        <v>14</v>
      </c>
      <c r="X644" s="218">
        <v>14</v>
      </c>
      <c r="Y644" s="218">
        <v>14</v>
      </c>
      <c r="Z644" s="218">
        <v>42</v>
      </c>
      <c r="AA644" s="218">
        <v>0</v>
      </c>
      <c r="AB644" s="218">
        <v>0</v>
      </c>
      <c r="AC644" s="218">
        <v>0</v>
      </c>
      <c r="AD644" s="218">
        <v>0</v>
      </c>
      <c r="AE644" s="218">
        <v>0</v>
      </c>
      <c r="AF644" s="218">
        <v>0</v>
      </c>
      <c r="AG644" s="218">
        <v>14</v>
      </c>
      <c r="AH644" s="218">
        <v>0</v>
      </c>
      <c r="AI644" s="218">
        <v>14</v>
      </c>
      <c r="AJ644" s="218">
        <v>0</v>
      </c>
      <c r="AK644" s="218">
        <v>0</v>
      </c>
      <c r="AL644" s="218">
        <v>0</v>
      </c>
      <c r="AM644" s="218">
        <v>0</v>
      </c>
      <c r="AN644" s="218">
        <v>0</v>
      </c>
      <c r="AO644" s="218">
        <v>0</v>
      </c>
      <c r="AP644" s="218">
        <v>0</v>
      </c>
      <c r="AQ644" s="218">
        <v>0</v>
      </c>
      <c r="AR644" s="218">
        <v>14</v>
      </c>
      <c r="AS644" s="236">
        <v>0</v>
      </c>
      <c r="AT644" s="237">
        <v>0</v>
      </c>
      <c r="AU644" s="237">
        <v>0</v>
      </c>
      <c r="AV644" s="237">
        <v>0</v>
      </c>
      <c r="AW644" s="237">
        <v>0</v>
      </c>
      <c r="AX644" s="237">
        <v>0</v>
      </c>
      <c r="AY644" s="237">
        <v>0</v>
      </c>
      <c r="AZ644" s="172"/>
    </row>
    <row r="645" spans="1:52" ht="12.75" customHeight="1">
      <c r="A645" s="217">
        <v>644</v>
      </c>
      <c r="B645" s="234">
        <v>42522</v>
      </c>
      <c r="C645" s="234">
        <v>42522</v>
      </c>
      <c r="D645" s="235" t="s">
        <v>1282</v>
      </c>
      <c r="E645" s="235" t="s">
        <v>1250</v>
      </c>
      <c r="F645" s="235" t="s">
        <v>1282</v>
      </c>
      <c r="G645" s="235" t="s">
        <v>7129</v>
      </c>
      <c r="H645" s="245" t="str">
        <f>IF(G645&lt;&gt;"",LOOKUP(G645,Governorate,Data!$E$2:$E$19),"")</f>
        <v>IQ-G18</v>
      </c>
      <c r="I645" s="235" t="s">
        <v>7204</v>
      </c>
      <c r="J645" s="38" t="str">
        <f ca="1">IF(I645&lt;&gt;"",LOOKUP(I645,District2,Data!$P$2:$P$19),"")</f>
        <v>IQ-D108</v>
      </c>
      <c r="K645" s="57" t="s">
        <v>7466</v>
      </c>
      <c r="L645" s="235" t="s">
        <v>7110</v>
      </c>
      <c r="M645" s="235" t="s">
        <v>7112</v>
      </c>
      <c r="N645" s="235" t="s">
        <v>7071</v>
      </c>
      <c r="O645" s="235" t="s">
        <v>1252</v>
      </c>
      <c r="P645" s="235" t="s">
        <v>7119</v>
      </c>
      <c r="Q645" s="218">
        <v>212</v>
      </c>
      <c r="R645" s="218">
        <v>212</v>
      </c>
      <c r="S645" s="218"/>
      <c r="T645" s="218"/>
      <c r="U645" s="218">
        <v>1272</v>
      </c>
      <c r="V645" s="218">
        <v>0</v>
      </c>
      <c r="W645" s="218">
        <v>0</v>
      </c>
      <c r="X645" s="218">
        <v>0</v>
      </c>
      <c r="Y645" s="218">
        <v>0</v>
      </c>
      <c r="Z645" s="218">
        <v>0</v>
      </c>
      <c r="AA645" s="218">
        <v>0</v>
      </c>
      <c r="AB645" s="218">
        <v>0</v>
      </c>
      <c r="AC645" s="218">
        <v>0</v>
      </c>
      <c r="AD645" s="218">
        <v>0</v>
      </c>
      <c r="AE645" s="218">
        <v>1272</v>
      </c>
      <c r="AF645" s="218">
        <v>0</v>
      </c>
      <c r="AG645" s="218">
        <v>0</v>
      </c>
      <c r="AH645" s="218">
        <v>0</v>
      </c>
      <c r="AI645" s="218">
        <v>212</v>
      </c>
      <c r="AJ645" s="218">
        <v>212</v>
      </c>
      <c r="AK645" s="218">
        <v>0</v>
      </c>
      <c r="AL645" s="218">
        <v>0</v>
      </c>
      <c r="AM645" s="218">
        <v>0</v>
      </c>
      <c r="AN645" s="218">
        <v>0</v>
      </c>
      <c r="AO645" s="218">
        <v>0</v>
      </c>
      <c r="AP645" s="218">
        <v>0</v>
      </c>
      <c r="AQ645" s="218">
        <v>212</v>
      </c>
      <c r="AR645" s="218">
        <v>212</v>
      </c>
      <c r="AS645" s="236">
        <v>0</v>
      </c>
      <c r="AT645" s="237">
        <v>0</v>
      </c>
      <c r="AU645" s="237">
        <v>212</v>
      </c>
      <c r="AV645" s="237">
        <v>0</v>
      </c>
      <c r="AW645" s="237">
        <v>0</v>
      </c>
      <c r="AX645" s="237">
        <v>0</v>
      </c>
      <c r="AY645" s="237">
        <v>0</v>
      </c>
      <c r="AZ645" s="172" t="s">
        <v>7483</v>
      </c>
    </row>
    <row r="646" spans="1:52" ht="12.75" customHeight="1">
      <c r="A646" s="217">
        <v>645</v>
      </c>
      <c r="B646" s="27">
        <v>42522</v>
      </c>
      <c r="C646" s="27">
        <v>42522</v>
      </c>
      <c r="D646" s="32" t="s">
        <v>1282</v>
      </c>
      <c r="E646" s="28" t="s">
        <v>1250</v>
      </c>
      <c r="F646" s="28" t="s">
        <v>1282</v>
      </c>
      <c r="G646" s="28" t="s">
        <v>7129</v>
      </c>
      <c r="H646" s="245" t="str">
        <f>IF(G646&lt;&gt;"",LOOKUP(G646,Governorate,Data!$E$2:$E$19),"")</f>
        <v>IQ-G18</v>
      </c>
      <c r="I646" s="28" t="s">
        <v>7204</v>
      </c>
      <c r="J646" s="38" t="str">
        <f ca="1">IF(I646&lt;&gt;"",LOOKUP(I646,District2,Data!$P$2:$P$19),"")</f>
        <v>IQ-D108</v>
      </c>
      <c r="K646" s="58" t="s">
        <v>7467</v>
      </c>
      <c r="L646" s="28" t="s">
        <v>7110</v>
      </c>
      <c r="M646" s="28" t="s">
        <v>7112</v>
      </c>
      <c r="N646" s="28" t="s">
        <v>7071</v>
      </c>
      <c r="O646" s="28" t="s">
        <v>1252</v>
      </c>
      <c r="P646" s="28" t="s">
        <v>7119</v>
      </c>
      <c r="Q646" s="29">
        <v>217</v>
      </c>
      <c r="R646" s="29">
        <v>217</v>
      </c>
      <c r="S646" s="29"/>
      <c r="T646" s="29"/>
      <c r="U646" s="29">
        <v>1302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1302</v>
      </c>
      <c r="AF646" s="29">
        <v>0</v>
      </c>
      <c r="AG646" s="29">
        <v>0</v>
      </c>
      <c r="AH646" s="29">
        <v>0</v>
      </c>
      <c r="AI646" s="29">
        <v>217</v>
      </c>
      <c r="AJ646" s="29">
        <v>217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217</v>
      </c>
      <c r="AR646" s="29">
        <v>217</v>
      </c>
      <c r="AS646" s="30">
        <v>0</v>
      </c>
      <c r="AT646" s="33">
        <v>0</v>
      </c>
      <c r="AU646" s="33">
        <v>217</v>
      </c>
      <c r="AV646" s="33">
        <v>0</v>
      </c>
      <c r="AW646" s="33">
        <v>0</v>
      </c>
      <c r="AX646" s="33">
        <v>0</v>
      </c>
      <c r="AY646" s="33">
        <v>0</v>
      </c>
      <c r="AZ646" s="173" t="s">
        <v>7484</v>
      </c>
    </row>
    <row r="647" spans="1:52" ht="12.75" customHeight="1">
      <c r="A647" s="217">
        <v>646</v>
      </c>
      <c r="B647" s="27">
        <v>42523</v>
      </c>
      <c r="C647" s="27">
        <v>42523</v>
      </c>
      <c r="D647" s="32" t="s">
        <v>1312</v>
      </c>
      <c r="E647" s="28" t="s">
        <v>1250</v>
      </c>
      <c r="F647" s="28" t="s">
        <v>7265</v>
      </c>
      <c r="G647" s="28" t="s">
        <v>7127</v>
      </c>
      <c r="H647" s="245" t="str">
        <f>IF(G647&lt;&gt;"",LOOKUP(G647,Governorate,Data!$E$2:$E$19),"")</f>
        <v>IQ-G13</v>
      </c>
      <c r="I647" s="97" t="s">
        <v>7264</v>
      </c>
      <c r="J647" s="38" t="str">
        <f ca="1">IF(I647&lt;&gt;"",LOOKUP(I647,District2,Data!$P$2:$P$19),"")</f>
        <v>IQ-D074</v>
      </c>
      <c r="K647" s="58" t="s">
        <v>7296</v>
      </c>
      <c r="L647" s="28" t="s">
        <v>7111</v>
      </c>
      <c r="M647" s="157" t="s">
        <v>7112</v>
      </c>
      <c r="N647" s="28" t="s">
        <v>1255</v>
      </c>
      <c r="O647" s="28" t="s">
        <v>1252</v>
      </c>
      <c r="P647" s="28" t="s">
        <v>7119</v>
      </c>
      <c r="Q647" s="29">
        <v>54</v>
      </c>
      <c r="R647" s="29">
        <v>54</v>
      </c>
      <c r="S647" s="29"/>
      <c r="T647" s="29"/>
      <c r="U647" s="29">
        <v>324</v>
      </c>
      <c r="V647" s="29">
        <v>0</v>
      </c>
      <c r="W647" s="29">
        <v>54</v>
      </c>
      <c r="X647" s="29">
        <v>54</v>
      </c>
      <c r="Y647" s="29">
        <v>54</v>
      </c>
      <c r="Z647" s="29">
        <v>162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54</v>
      </c>
      <c r="AH647" s="29">
        <v>0</v>
      </c>
      <c r="AI647" s="29">
        <v>54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  <c r="AR647" s="29">
        <v>54</v>
      </c>
      <c r="AS647" s="30">
        <v>0</v>
      </c>
      <c r="AT647" s="30">
        <v>0</v>
      </c>
      <c r="AU647" s="30">
        <v>0</v>
      </c>
      <c r="AV647" s="30">
        <v>0</v>
      </c>
      <c r="AW647" s="30">
        <v>0</v>
      </c>
      <c r="AX647" s="30">
        <v>0</v>
      </c>
      <c r="AY647" s="30">
        <v>0</v>
      </c>
      <c r="AZ647" s="171"/>
    </row>
    <row r="648" spans="1:52" ht="12.75" customHeight="1">
      <c r="A648" s="217">
        <v>647</v>
      </c>
      <c r="B648" s="27">
        <v>42523</v>
      </c>
      <c r="C648" s="27">
        <v>42523</v>
      </c>
      <c r="D648" s="32" t="s">
        <v>1312</v>
      </c>
      <c r="E648" s="28" t="s">
        <v>1250</v>
      </c>
      <c r="F648" s="28" t="s">
        <v>7265</v>
      </c>
      <c r="G648" s="28" t="s">
        <v>7127</v>
      </c>
      <c r="H648" s="245" t="str">
        <f>IF(G648&lt;&gt;"",LOOKUP(G648,Governorate,Data!$E$2:$E$19),"")</f>
        <v>IQ-G13</v>
      </c>
      <c r="I648" s="97" t="s">
        <v>7264</v>
      </c>
      <c r="J648" s="38" t="str">
        <f ca="1">IF(I648&lt;&gt;"",LOOKUP(I648,District2,Data!$P$2:$P$19),"")</f>
        <v>IQ-D074</v>
      </c>
      <c r="K648" s="58" t="s">
        <v>7276</v>
      </c>
      <c r="L648" s="28" t="s">
        <v>7111</v>
      </c>
      <c r="M648" s="157" t="s">
        <v>7112</v>
      </c>
      <c r="N648" s="28" t="s">
        <v>1255</v>
      </c>
      <c r="O648" s="28" t="s">
        <v>1252</v>
      </c>
      <c r="P648" s="28" t="s">
        <v>7119</v>
      </c>
      <c r="Q648" s="29">
        <v>16</v>
      </c>
      <c r="R648" s="29">
        <v>16</v>
      </c>
      <c r="S648" s="29"/>
      <c r="T648" s="29"/>
      <c r="U648" s="29">
        <v>96</v>
      </c>
      <c r="V648" s="29">
        <v>0</v>
      </c>
      <c r="W648" s="29">
        <v>16</v>
      </c>
      <c r="X648" s="29">
        <v>16</v>
      </c>
      <c r="Y648" s="29">
        <v>16</v>
      </c>
      <c r="Z648" s="29">
        <v>48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16</v>
      </c>
      <c r="AH648" s="29">
        <v>0</v>
      </c>
      <c r="AI648" s="29">
        <v>16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  <c r="AR648" s="29">
        <v>16</v>
      </c>
      <c r="AS648" s="30">
        <v>0</v>
      </c>
      <c r="AT648" s="30">
        <v>0</v>
      </c>
      <c r="AU648" s="30">
        <v>0</v>
      </c>
      <c r="AV648" s="30">
        <v>0</v>
      </c>
      <c r="AW648" s="30">
        <v>0</v>
      </c>
      <c r="AX648" s="30">
        <v>0</v>
      </c>
      <c r="AY648" s="30">
        <v>0</v>
      </c>
      <c r="AZ648" s="171"/>
    </row>
    <row r="649" spans="1:52" ht="12.75" customHeight="1">
      <c r="A649" s="217">
        <v>648</v>
      </c>
      <c r="B649" s="27">
        <v>42523</v>
      </c>
      <c r="C649" s="27">
        <v>42523</v>
      </c>
      <c r="D649" s="32" t="s">
        <v>1282</v>
      </c>
      <c r="E649" s="28" t="s">
        <v>1250</v>
      </c>
      <c r="F649" s="28" t="s">
        <v>1282</v>
      </c>
      <c r="G649" s="28" t="s">
        <v>7140</v>
      </c>
      <c r="H649" s="245" t="str">
        <f>IF(G649&lt;&gt;"",LOOKUP(G649,Governorate,Data!$E$2:$E$19),"")</f>
        <v>IQ-G01</v>
      </c>
      <c r="I649" s="28" t="s">
        <v>7147</v>
      </c>
      <c r="J649" s="38" t="str">
        <f ca="1">IF(I649&lt;&gt;"",LOOKUP(I649,District2,Data!$P$2:$P$19),"")</f>
        <v>IQ-D002</v>
      </c>
      <c r="K649" s="58" t="s">
        <v>7441</v>
      </c>
      <c r="L649" s="28" t="s">
        <v>7111</v>
      </c>
      <c r="M649" s="28" t="s">
        <v>7112</v>
      </c>
      <c r="N649" s="28" t="s">
        <v>7071</v>
      </c>
      <c r="O649" s="28" t="s">
        <v>1252</v>
      </c>
      <c r="P649" s="28" t="s">
        <v>7119</v>
      </c>
      <c r="Q649" s="29">
        <v>75</v>
      </c>
      <c r="R649" s="29">
        <v>75</v>
      </c>
      <c r="S649" s="29"/>
      <c r="T649" s="29"/>
      <c r="U649" s="29">
        <v>458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450</v>
      </c>
      <c r="AF649" s="29">
        <v>0</v>
      </c>
      <c r="AG649" s="29">
        <v>0</v>
      </c>
      <c r="AH649" s="29">
        <v>0</v>
      </c>
      <c r="AI649" s="29">
        <v>75</v>
      </c>
      <c r="AJ649" s="29">
        <v>75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75</v>
      </c>
      <c r="AR649" s="29">
        <v>75</v>
      </c>
      <c r="AS649" s="30">
        <v>0</v>
      </c>
      <c r="AT649" s="33">
        <v>0</v>
      </c>
      <c r="AU649" s="33">
        <v>75</v>
      </c>
      <c r="AV649" s="33">
        <v>0</v>
      </c>
      <c r="AW649" s="33">
        <v>0</v>
      </c>
      <c r="AX649" s="33">
        <v>0</v>
      </c>
      <c r="AY649" s="33">
        <v>0</v>
      </c>
      <c r="AZ649" s="173" t="s">
        <v>7485</v>
      </c>
    </row>
    <row r="650" spans="1:52" ht="12.75" customHeight="1">
      <c r="A650" s="217">
        <v>649</v>
      </c>
      <c r="B650" s="27">
        <v>42523</v>
      </c>
      <c r="C650" s="27">
        <v>42523</v>
      </c>
      <c r="D650" s="32" t="s">
        <v>1282</v>
      </c>
      <c r="E650" s="28" t="s">
        <v>1250</v>
      </c>
      <c r="F650" s="28" t="s">
        <v>1282</v>
      </c>
      <c r="G650" s="28" t="s">
        <v>7129</v>
      </c>
      <c r="H650" s="245" t="str">
        <f>IF(G650&lt;&gt;"",LOOKUP(G650,Governorate,Data!$E$2:$E$19),"")</f>
        <v>IQ-G18</v>
      </c>
      <c r="I650" s="28" t="s">
        <v>7204</v>
      </c>
      <c r="J650" s="38" t="str">
        <f ca="1">IF(I650&lt;&gt;"",LOOKUP(I650,District2,Data!$P$2:$P$19),"")</f>
        <v>IQ-D108</v>
      </c>
      <c r="K650" s="58" t="s">
        <v>7468</v>
      </c>
      <c r="L650" s="28" t="s">
        <v>7110</v>
      </c>
      <c r="M650" s="28" t="s">
        <v>7112</v>
      </c>
      <c r="N650" s="28" t="s">
        <v>7071</v>
      </c>
      <c r="O650" s="28" t="s">
        <v>1252</v>
      </c>
      <c r="P650" s="28" t="s">
        <v>7119</v>
      </c>
      <c r="Q650" s="29">
        <v>180</v>
      </c>
      <c r="R650" s="29">
        <v>180</v>
      </c>
      <c r="S650" s="29"/>
      <c r="T650" s="29"/>
      <c r="U650" s="29">
        <v>1080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29">
        <v>0</v>
      </c>
      <c r="AE650" s="29">
        <v>1080</v>
      </c>
      <c r="AF650" s="29">
        <v>0</v>
      </c>
      <c r="AG650" s="29">
        <v>0</v>
      </c>
      <c r="AH650" s="29">
        <v>0</v>
      </c>
      <c r="AI650" s="29">
        <v>180</v>
      </c>
      <c r="AJ650" s="29">
        <v>180</v>
      </c>
      <c r="AK650" s="29">
        <v>0</v>
      </c>
      <c r="AL650" s="29">
        <v>0</v>
      </c>
      <c r="AM650" s="29">
        <v>0</v>
      </c>
      <c r="AN650" s="29">
        <v>0</v>
      </c>
      <c r="AO650" s="29">
        <v>0</v>
      </c>
      <c r="AP650" s="29">
        <v>0</v>
      </c>
      <c r="AQ650" s="29">
        <v>180</v>
      </c>
      <c r="AR650" s="29">
        <v>180</v>
      </c>
      <c r="AS650" s="30">
        <v>0</v>
      </c>
      <c r="AT650" s="33">
        <v>0</v>
      </c>
      <c r="AU650" s="33">
        <v>180</v>
      </c>
      <c r="AV650" s="33">
        <v>0</v>
      </c>
      <c r="AW650" s="33">
        <v>0</v>
      </c>
      <c r="AX650" s="33">
        <v>0</v>
      </c>
      <c r="AY650" s="33">
        <v>0</v>
      </c>
      <c r="AZ650" s="173" t="s">
        <v>7486</v>
      </c>
    </row>
    <row r="651" spans="1:52" ht="12.75" customHeight="1">
      <c r="A651" s="217">
        <v>650</v>
      </c>
      <c r="B651" s="27">
        <v>42523</v>
      </c>
      <c r="C651" s="27">
        <v>42523</v>
      </c>
      <c r="D651" s="32" t="s">
        <v>1282</v>
      </c>
      <c r="E651" s="28" t="s">
        <v>1250</v>
      </c>
      <c r="F651" s="28" t="s">
        <v>1282</v>
      </c>
      <c r="G651" s="28" t="s">
        <v>7127</v>
      </c>
      <c r="H651" s="245" t="str">
        <f>IF(G651&lt;&gt;"",LOOKUP(G651,Governorate,Data!$E$2:$E$19),"")</f>
        <v>IQ-G13</v>
      </c>
      <c r="I651" s="28" t="s">
        <v>7128</v>
      </c>
      <c r="J651" s="38" t="str">
        <f ca="1">IF(I651&lt;&gt;"",LOOKUP(I651,District2,Data!$P$2:$P$19),"")</f>
        <v>IQ-D076</v>
      </c>
      <c r="K651" s="58" t="s">
        <v>7469</v>
      </c>
      <c r="L651" s="28" t="s">
        <v>7110</v>
      </c>
      <c r="M651" s="28" t="s">
        <v>7112</v>
      </c>
      <c r="N651" s="28" t="s">
        <v>7071</v>
      </c>
      <c r="O651" s="28" t="s">
        <v>1252</v>
      </c>
      <c r="P651" s="28" t="s">
        <v>7119</v>
      </c>
      <c r="Q651" s="29">
        <v>200</v>
      </c>
      <c r="R651" s="29">
        <v>200</v>
      </c>
      <c r="S651" s="29"/>
      <c r="T651" s="29"/>
      <c r="U651" s="29">
        <v>1200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1200</v>
      </c>
      <c r="AF651" s="29">
        <v>0</v>
      </c>
      <c r="AG651" s="29">
        <v>0</v>
      </c>
      <c r="AH651" s="29">
        <v>0</v>
      </c>
      <c r="AI651" s="29">
        <v>200</v>
      </c>
      <c r="AJ651" s="29">
        <v>200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200</v>
      </c>
      <c r="AR651" s="29">
        <v>200</v>
      </c>
      <c r="AS651" s="30">
        <v>0</v>
      </c>
      <c r="AT651" s="33">
        <v>0</v>
      </c>
      <c r="AU651" s="33">
        <v>200</v>
      </c>
      <c r="AV651" s="33">
        <v>0</v>
      </c>
      <c r="AW651" s="33">
        <v>0</v>
      </c>
      <c r="AX651" s="33">
        <v>0</v>
      </c>
      <c r="AY651" s="33">
        <v>0</v>
      </c>
      <c r="AZ651" s="173" t="s">
        <v>7487</v>
      </c>
    </row>
    <row r="652" spans="1:52" ht="12.75" customHeight="1">
      <c r="A652" s="217">
        <v>651</v>
      </c>
      <c r="B652" s="27">
        <v>42523</v>
      </c>
      <c r="C652" s="27">
        <v>42523</v>
      </c>
      <c r="D652" s="32" t="s">
        <v>1282</v>
      </c>
      <c r="E652" s="28" t="s">
        <v>1250</v>
      </c>
      <c r="F652" s="28" t="s">
        <v>1282</v>
      </c>
      <c r="G652" s="28" t="s">
        <v>7133</v>
      </c>
      <c r="H652" s="245" t="str">
        <f>IF(G652&lt;&gt;"",LOOKUP(G652,Governorate,Data!$E$2:$E$19),"")</f>
        <v>IQ-G11</v>
      </c>
      <c r="I652" s="28" t="s">
        <v>7379</v>
      </c>
      <c r="J652" s="38" t="str">
        <f ca="1">IF(I652&lt;&gt;"",LOOKUP(I652,District2,Data!$P$2:$P$19),"")</f>
        <v>IQ-D064</v>
      </c>
      <c r="K652" s="58" t="s">
        <v>7470</v>
      </c>
      <c r="L652" s="28" t="s">
        <v>7111</v>
      </c>
      <c r="M652" s="28" t="s">
        <v>7112</v>
      </c>
      <c r="N652" s="28" t="s">
        <v>7071</v>
      </c>
      <c r="O652" s="28" t="s">
        <v>1252</v>
      </c>
      <c r="P652" s="28" t="s">
        <v>7119</v>
      </c>
      <c r="Q652" s="29">
        <v>20</v>
      </c>
      <c r="R652" s="29">
        <v>20</v>
      </c>
      <c r="S652" s="29"/>
      <c r="T652" s="29"/>
      <c r="U652" s="29">
        <v>120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120</v>
      </c>
      <c r="AF652" s="29">
        <v>0</v>
      </c>
      <c r="AG652" s="29">
        <v>0</v>
      </c>
      <c r="AH652" s="29">
        <v>0</v>
      </c>
      <c r="AI652" s="29">
        <v>20</v>
      </c>
      <c r="AJ652" s="29">
        <v>20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20</v>
      </c>
      <c r="AR652" s="29">
        <v>20</v>
      </c>
      <c r="AS652" s="30">
        <v>0</v>
      </c>
      <c r="AT652" s="33">
        <v>0</v>
      </c>
      <c r="AU652" s="33">
        <v>20</v>
      </c>
      <c r="AV652" s="33">
        <v>0</v>
      </c>
      <c r="AW652" s="33">
        <v>0</v>
      </c>
      <c r="AX652" s="33">
        <v>0</v>
      </c>
      <c r="AY652" s="33">
        <v>0</v>
      </c>
      <c r="AZ652" s="173" t="s">
        <v>7488</v>
      </c>
    </row>
    <row r="653" spans="1:52" ht="12.75" customHeight="1">
      <c r="A653" s="217">
        <v>652</v>
      </c>
      <c r="B653" s="27">
        <v>42523</v>
      </c>
      <c r="C653" s="27">
        <v>42523</v>
      </c>
      <c r="D653" s="32" t="s">
        <v>1259</v>
      </c>
      <c r="E653" s="28" t="s">
        <v>1249</v>
      </c>
      <c r="F653" s="28" t="s">
        <v>1259</v>
      </c>
      <c r="G653" s="28" t="s">
        <v>7132</v>
      </c>
      <c r="H653" s="245" t="str">
        <f>IF(G653&lt;&gt;"",LOOKUP(G653,Governorate,Data!$E$2:$E$19),"")</f>
        <v>IQ-G15</v>
      </c>
      <c r="I653" s="98" t="s">
        <v>7321</v>
      </c>
      <c r="J653" s="38" t="str">
        <f ca="1">IF(I653&lt;&gt;"",LOOKUP(I653,District2,Data!$P$2:$P$19),"")</f>
        <v>IQ-D088</v>
      </c>
      <c r="K653" s="58" t="s">
        <v>2783</v>
      </c>
      <c r="L653" s="28" t="s">
        <v>7111</v>
      </c>
      <c r="M653" s="157" t="s">
        <v>7361</v>
      </c>
      <c r="N653" s="28" t="s">
        <v>1255</v>
      </c>
      <c r="O653" s="28" t="s">
        <v>1252</v>
      </c>
      <c r="P653" s="28" t="s">
        <v>7119</v>
      </c>
      <c r="Q653" s="35">
        <v>85</v>
      </c>
      <c r="R653" s="35"/>
      <c r="S653" s="29"/>
      <c r="T653" s="29"/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v>0</v>
      </c>
      <c r="AD653" s="29">
        <v>0</v>
      </c>
      <c r="AE653" s="29">
        <v>0</v>
      </c>
      <c r="AF653" s="29">
        <v>0</v>
      </c>
      <c r="AG653" s="29">
        <v>0</v>
      </c>
      <c r="AH653" s="29">
        <v>0</v>
      </c>
      <c r="AI653" s="29">
        <v>85</v>
      </c>
      <c r="AJ653" s="29">
        <v>0</v>
      </c>
      <c r="AK653" s="29">
        <v>0</v>
      </c>
      <c r="AL653" s="29">
        <v>0</v>
      </c>
      <c r="AM653" s="29">
        <v>0</v>
      </c>
      <c r="AN653" s="29">
        <v>0</v>
      </c>
      <c r="AO653" s="29">
        <v>0</v>
      </c>
      <c r="AP653" s="29">
        <v>0</v>
      </c>
      <c r="AQ653" s="29">
        <v>0</v>
      </c>
      <c r="AR653" s="29">
        <v>0</v>
      </c>
      <c r="AS653" s="30">
        <v>0</v>
      </c>
      <c r="AT653" s="30">
        <v>0</v>
      </c>
      <c r="AU653" s="30">
        <v>0</v>
      </c>
      <c r="AV653" s="30">
        <v>0</v>
      </c>
      <c r="AW653" s="30">
        <v>0</v>
      </c>
      <c r="AX653" s="30">
        <v>0</v>
      </c>
      <c r="AY653" s="30">
        <v>0</v>
      </c>
      <c r="AZ653" s="171"/>
    </row>
    <row r="654" spans="1:52" ht="12.75" customHeight="1">
      <c r="A654" s="217">
        <v>653</v>
      </c>
      <c r="B654" s="27">
        <v>42524</v>
      </c>
      <c r="C654" s="27">
        <v>42524</v>
      </c>
      <c r="D654" s="32" t="s">
        <v>1282</v>
      </c>
      <c r="E654" s="28" t="s">
        <v>1250</v>
      </c>
      <c r="F654" s="28" t="s">
        <v>1282</v>
      </c>
      <c r="G654" s="28" t="s">
        <v>7140</v>
      </c>
      <c r="H654" s="245" t="str">
        <f>IF(G654&lt;&gt;"",LOOKUP(G654,Governorate,Data!$E$2:$E$19),"")</f>
        <v>IQ-G01</v>
      </c>
      <c r="I654" s="28" t="s">
        <v>7147</v>
      </c>
      <c r="J654" s="38" t="str">
        <f ca="1">IF(I654&lt;&gt;"",LOOKUP(I654,District2,Data!$P$2:$P$19),"")</f>
        <v>IQ-D002</v>
      </c>
      <c r="K654" s="58" t="s">
        <v>7438</v>
      </c>
      <c r="L654" s="28" t="s">
        <v>7111</v>
      </c>
      <c r="M654" s="28" t="s">
        <v>7112</v>
      </c>
      <c r="N654" s="28" t="s">
        <v>7071</v>
      </c>
      <c r="O654" s="28" t="s">
        <v>1252</v>
      </c>
      <c r="P654" s="28" t="s">
        <v>7119</v>
      </c>
      <c r="Q654" s="29">
        <v>205</v>
      </c>
      <c r="R654" s="29">
        <v>205</v>
      </c>
      <c r="S654" s="29"/>
      <c r="T654" s="29"/>
      <c r="U654" s="29">
        <v>1230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1230</v>
      </c>
      <c r="AF654" s="29">
        <v>0</v>
      </c>
      <c r="AG654" s="29">
        <v>0</v>
      </c>
      <c r="AH654" s="29">
        <v>0</v>
      </c>
      <c r="AI654" s="29">
        <v>205</v>
      </c>
      <c r="AJ654" s="29">
        <v>205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205</v>
      </c>
      <c r="AR654" s="29">
        <v>205</v>
      </c>
      <c r="AS654" s="30">
        <v>0</v>
      </c>
      <c r="AT654" s="33">
        <v>0</v>
      </c>
      <c r="AU654" s="33">
        <v>205</v>
      </c>
      <c r="AV654" s="33">
        <v>0</v>
      </c>
      <c r="AW654" s="33">
        <v>0</v>
      </c>
      <c r="AX654" s="33">
        <v>0</v>
      </c>
      <c r="AY654" s="33">
        <v>0</v>
      </c>
      <c r="AZ654" s="173" t="s">
        <v>7489</v>
      </c>
    </row>
    <row r="655" spans="1:52" ht="12.75" customHeight="1">
      <c r="A655" s="217">
        <v>654</v>
      </c>
      <c r="B655" s="27">
        <v>42524</v>
      </c>
      <c r="C655" s="27">
        <v>42524</v>
      </c>
      <c r="D655" s="32" t="s">
        <v>1282</v>
      </c>
      <c r="E655" s="28" t="s">
        <v>1250</v>
      </c>
      <c r="F655" s="28" t="s">
        <v>1282</v>
      </c>
      <c r="G655" s="28" t="s">
        <v>7140</v>
      </c>
      <c r="H655" s="245" t="str">
        <f>IF(G655&lt;&gt;"",LOOKUP(G655,Governorate,Data!$E$2:$E$19),"")</f>
        <v>IQ-G01</v>
      </c>
      <c r="I655" s="28" t="s">
        <v>7147</v>
      </c>
      <c r="J655" s="38" t="str">
        <f ca="1">IF(I655&lt;&gt;"",LOOKUP(I655,District2,Data!$P$2:$P$19),"")</f>
        <v>IQ-D002</v>
      </c>
      <c r="K655" s="58" t="s">
        <v>7438</v>
      </c>
      <c r="L655" s="28" t="s">
        <v>7111</v>
      </c>
      <c r="M655" s="28" t="s">
        <v>7112</v>
      </c>
      <c r="N655" s="28" t="s">
        <v>7071</v>
      </c>
      <c r="O655" s="28" t="s">
        <v>1252</v>
      </c>
      <c r="P655" s="28" t="s">
        <v>7119</v>
      </c>
      <c r="Q655" s="29">
        <v>25</v>
      </c>
      <c r="R655" s="29">
        <v>25</v>
      </c>
      <c r="S655" s="29"/>
      <c r="T655" s="29"/>
      <c r="U655" s="29">
        <v>150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150</v>
      </c>
      <c r="AF655" s="29">
        <v>0</v>
      </c>
      <c r="AG655" s="29">
        <v>0</v>
      </c>
      <c r="AH655" s="29">
        <v>0</v>
      </c>
      <c r="AI655" s="29">
        <v>25</v>
      </c>
      <c r="AJ655" s="29">
        <v>25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25</v>
      </c>
      <c r="AR655" s="29">
        <v>25</v>
      </c>
      <c r="AS655" s="30">
        <v>0</v>
      </c>
      <c r="AT655" s="33">
        <v>0</v>
      </c>
      <c r="AU655" s="33">
        <v>25</v>
      </c>
      <c r="AV655" s="33">
        <v>0</v>
      </c>
      <c r="AW655" s="33">
        <v>0</v>
      </c>
      <c r="AX655" s="33">
        <v>0</v>
      </c>
      <c r="AY655" s="33">
        <v>0</v>
      </c>
      <c r="AZ655" s="173" t="s">
        <v>7490</v>
      </c>
    </row>
    <row r="656" spans="1:52" ht="12.75" customHeight="1">
      <c r="A656" s="217">
        <v>655</v>
      </c>
      <c r="B656" s="27">
        <v>42524</v>
      </c>
      <c r="C656" s="27">
        <v>42524</v>
      </c>
      <c r="D656" s="32" t="s">
        <v>1282</v>
      </c>
      <c r="E656" s="28" t="s">
        <v>1250</v>
      </c>
      <c r="F656" s="28" t="s">
        <v>1282</v>
      </c>
      <c r="G656" s="28" t="s">
        <v>7140</v>
      </c>
      <c r="H656" s="245" t="str">
        <f>IF(G656&lt;&gt;"",LOOKUP(G656,Governorate,Data!$E$2:$E$19),"")</f>
        <v>IQ-G01</v>
      </c>
      <c r="I656" s="28" t="s">
        <v>7147</v>
      </c>
      <c r="J656" s="38" t="str">
        <f ca="1">IF(I656&lt;&gt;"",LOOKUP(I656,District2,Data!$P$2:$P$19),"")</f>
        <v>IQ-D002</v>
      </c>
      <c r="K656" s="58" t="s">
        <v>7442</v>
      </c>
      <c r="L656" s="28" t="s">
        <v>7111</v>
      </c>
      <c r="M656" s="28" t="s">
        <v>7112</v>
      </c>
      <c r="N656" s="28" t="s">
        <v>7071</v>
      </c>
      <c r="O656" s="28" t="s">
        <v>1252</v>
      </c>
      <c r="P656" s="28" t="s">
        <v>7119</v>
      </c>
      <c r="Q656" s="29">
        <v>120</v>
      </c>
      <c r="R656" s="29">
        <v>120</v>
      </c>
      <c r="S656" s="29"/>
      <c r="T656" s="29"/>
      <c r="U656" s="29">
        <v>720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v>0</v>
      </c>
      <c r="AD656" s="29">
        <v>0</v>
      </c>
      <c r="AE656" s="29">
        <v>720</v>
      </c>
      <c r="AF656" s="29">
        <v>0</v>
      </c>
      <c r="AG656" s="29">
        <v>0</v>
      </c>
      <c r="AH656" s="29">
        <v>0</v>
      </c>
      <c r="AI656" s="29">
        <v>120</v>
      </c>
      <c r="AJ656" s="29">
        <v>120</v>
      </c>
      <c r="AK656" s="29">
        <v>0</v>
      </c>
      <c r="AL656" s="29">
        <v>0</v>
      </c>
      <c r="AM656" s="29">
        <v>0</v>
      </c>
      <c r="AN656" s="29">
        <v>0</v>
      </c>
      <c r="AO656" s="29">
        <v>0</v>
      </c>
      <c r="AP656" s="29">
        <v>0</v>
      </c>
      <c r="AQ656" s="29">
        <v>120</v>
      </c>
      <c r="AR656" s="29">
        <v>120</v>
      </c>
      <c r="AS656" s="30">
        <v>0</v>
      </c>
      <c r="AT656" s="33">
        <v>0</v>
      </c>
      <c r="AU656" s="33">
        <v>120</v>
      </c>
      <c r="AV656" s="33">
        <v>0</v>
      </c>
      <c r="AW656" s="33">
        <v>0</v>
      </c>
      <c r="AX656" s="33">
        <v>0</v>
      </c>
      <c r="AY656" s="33">
        <v>0</v>
      </c>
      <c r="AZ656" s="173" t="s">
        <v>7491</v>
      </c>
    </row>
    <row r="657" spans="1:52" ht="12.75" customHeight="1">
      <c r="A657" s="217">
        <v>656</v>
      </c>
      <c r="B657" s="27">
        <v>42524</v>
      </c>
      <c r="C657" s="27">
        <v>42524</v>
      </c>
      <c r="D657" s="32" t="s">
        <v>1282</v>
      </c>
      <c r="E657" s="28" t="s">
        <v>1250</v>
      </c>
      <c r="F657" s="28" t="s">
        <v>1282</v>
      </c>
      <c r="G657" s="28" t="s">
        <v>7140</v>
      </c>
      <c r="H657" s="245" t="str">
        <f>IF(G657&lt;&gt;"",LOOKUP(G657,Governorate,Data!$E$2:$E$19),"")</f>
        <v>IQ-G01</v>
      </c>
      <c r="I657" s="28" t="s">
        <v>7147</v>
      </c>
      <c r="J657" s="38" t="str">
        <f ca="1">IF(I657&lt;&gt;"",LOOKUP(I657,District2,Data!$P$2:$P$19),"")</f>
        <v>IQ-D002</v>
      </c>
      <c r="K657" s="58" t="s">
        <v>7440</v>
      </c>
      <c r="L657" s="28" t="s">
        <v>7111</v>
      </c>
      <c r="M657" s="28" t="s">
        <v>7112</v>
      </c>
      <c r="N657" s="28" t="s">
        <v>7071</v>
      </c>
      <c r="O657" s="28" t="s">
        <v>1252</v>
      </c>
      <c r="P657" s="28" t="s">
        <v>7119</v>
      </c>
      <c r="Q657" s="29">
        <v>230</v>
      </c>
      <c r="R657" s="29">
        <v>230</v>
      </c>
      <c r="S657" s="29"/>
      <c r="T657" s="29"/>
      <c r="U657" s="29">
        <v>1380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  <c r="AC657" s="29">
        <v>0</v>
      </c>
      <c r="AD657" s="29">
        <v>0</v>
      </c>
      <c r="AE657" s="29">
        <v>1380</v>
      </c>
      <c r="AF657" s="29">
        <v>0</v>
      </c>
      <c r="AG657" s="29">
        <v>0</v>
      </c>
      <c r="AH657" s="29">
        <v>0</v>
      </c>
      <c r="AI657" s="29">
        <v>230</v>
      </c>
      <c r="AJ657" s="29">
        <v>230</v>
      </c>
      <c r="AK657" s="29">
        <v>0</v>
      </c>
      <c r="AL657" s="29">
        <v>0</v>
      </c>
      <c r="AM657" s="29">
        <v>0</v>
      </c>
      <c r="AN657" s="29">
        <v>0</v>
      </c>
      <c r="AO657" s="29">
        <v>0</v>
      </c>
      <c r="AP657" s="29">
        <v>0</v>
      </c>
      <c r="AQ657" s="29">
        <v>230</v>
      </c>
      <c r="AR657" s="29">
        <v>230</v>
      </c>
      <c r="AS657" s="30">
        <v>0</v>
      </c>
      <c r="AT657" s="33">
        <v>0</v>
      </c>
      <c r="AU657" s="33">
        <v>230</v>
      </c>
      <c r="AV657" s="33">
        <v>0</v>
      </c>
      <c r="AW657" s="33">
        <v>0</v>
      </c>
      <c r="AX657" s="33">
        <v>0</v>
      </c>
      <c r="AY657" s="33">
        <v>0</v>
      </c>
      <c r="AZ657" s="173" t="s">
        <v>7492</v>
      </c>
    </row>
    <row r="658" spans="1:52" ht="12.75" customHeight="1">
      <c r="A658" s="217">
        <v>657</v>
      </c>
      <c r="B658" s="27">
        <v>42525</v>
      </c>
      <c r="C658" s="27">
        <v>42525</v>
      </c>
      <c r="D658" s="32" t="s">
        <v>1312</v>
      </c>
      <c r="E658" s="28" t="s">
        <v>1250</v>
      </c>
      <c r="F658" s="28" t="s">
        <v>1312</v>
      </c>
      <c r="G658" s="28" t="s">
        <v>7140</v>
      </c>
      <c r="H658" s="245" t="str">
        <f>IF(G658&lt;&gt;"",LOOKUP(G658,Governorate,Data!$E$2:$E$19),"")</f>
        <v>IQ-G01</v>
      </c>
      <c r="I658" s="98" t="s">
        <v>7147</v>
      </c>
      <c r="J658" s="38" t="str">
        <f ca="1">IF(I658&lt;&gt;"",LOOKUP(I658,District2,Data!$P$2:$P$19),"")</f>
        <v>IQ-D002</v>
      </c>
      <c r="K658" s="58" t="s">
        <v>7436</v>
      </c>
      <c r="L658" s="28" t="s">
        <v>7111</v>
      </c>
      <c r="M658" s="157" t="s">
        <v>7112</v>
      </c>
      <c r="N658" s="28" t="s">
        <v>1255</v>
      </c>
      <c r="O658" s="28" t="s">
        <v>1252</v>
      </c>
      <c r="P658" s="28" t="s">
        <v>7119</v>
      </c>
      <c r="Q658" s="29">
        <v>100</v>
      </c>
      <c r="R658" s="29">
        <v>100</v>
      </c>
      <c r="S658" s="29"/>
      <c r="T658" s="29"/>
      <c r="U658" s="29">
        <v>600</v>
      </c>
      <c r="V658" s="29">
        <v>0</v>
      </c>
      <c r="W658" s="29">
        <v>100</v>
      </c>
      <c r="X658" s="29">
        <v>100</v>
      </c>
      <c r="Y658" s="29">
        <v>100</v>
      </c>
      <c r="Z658" s="29">
        <v>300</v>
      </c>
      <c r="AA658" s="29">
        <v>0</v>
      </c>
      <c r="AB658" s="29">
        <v>0</v>
      </c>
      <c r="AC658" s="29">
        <v>0</v>
      </c>
      <c r="AD658" s="29">
        <v>300</v>
      </c>
      <c r="AE658" s="29">
        <v>0</v>
      </c>
      <c r="AF658" s="29">
        <v>0</v>
      </c>
      <c r="AG658" s="29">
        <v>100</v>
      </c>
      <c r="AH658" s="29">
        <v>0</v>
      </c>
      <c r="AI658" s="29">
        <v>100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0</v>
      </c>
      <c r="AP658" s="29">
        <v>0</v>
      </c>
      <c r="AQ658" s="29">
        <v>0</v>
      </c>
      <c r="AR658" s="29">
        <v>100</v>
      </c>
      <c r="AS658" s="30">
        <v>0</v>
      </c>
      <c r="AT658" s="30">
        <v>0</v>
      </c>
      <c r="AU658" s="30">
        <v>0</v>
      </c>
      <c r="AV658" s="30">
        <v>0</v>
      </c>
      <c r="AW658" s="30">
        <v>0</v>
      </c>
      <c r="AX658" s="30">
        <v>0</v>
      </c>
      <c r="AY658" s="30">
        <v>0</v>
      </c>
      <c r="AZ658" s="171"/>
    </row>
    <row r="659" spans="1:52" ht="12.75" customHeight="1">
      <c r="A659" s="217">
        <v>658</v>
      </c>
      <c r="B659" s="27">
        <v>42525</v>
      </c>
      <c r="C659" s="27">
        <v>42525</v>
      </c>
      <c r="D659" s="32" t="s">
        <v>1312</v>
      </c>
      <c r="E659" s="28" t="s">
        <v>1250</v>
      </c>
      <c r="F659" s="28" t="s">
        <v>1300</v>
      </c>
      <c r="G659" s="28" t="s">
        <v>7132</v>
      </c>
      <c r="H659" s="245" t="str">
        <f>IF(G659&lt;&gt;"",LOOKUP(G659,Governorate,Data!$E$2:$E$19),"")</f>
        <v>IQ-G15</v>
      </c>
      <c r="I659" s="98" t="s">
        <v>7214</v>
      </c>
      <c r="J659" s="38" t="str">
        <f ca="1">IF(I659&lt;&gt;"",LOOKUP(I659,District2,Data!$P$2:$P$19),"")</f>
        <v>IQ-D053</v>
      </c>
      <c r="K659" s="58" t="s">
        <v>7437</v>
      </c>
      <c r="L659" s="28" t="s">
        <v>7111</v>
      </c>
      <c r="M659" s="157" t="s">
        <v>7112</v>
      </c>
      <c r="N659" s="28" t="s">
        <v>1255</v>
      </c>
      <c r="O659" s="28" t="s">
        <v>1252</v>
      </c>
      <c r="P659" s="28" t="s">
        <v>7119</v>
      </c>
      <c r="Q659" s="29">
        <v>91</v>
      </c>
      <c r="R659" s="29">
        <v>91</v>
      </c>
      <c r="S659" s="29"/>
      <c r="T659" s="29"/>
      <c r="U659" s="29">
        <v>308</v>
      </c>
      <c r="V659" s="29">
        <v>70</v>
      </c>
      <c r="W659" s="29">
        <v>70</v>
      </c>
      <c r="X659" s="29">
        <v>0</v>
      </c>
      <c r="Y659" s="29">
        <v>70</v>
      </c>
      <c r="Z659" s="29">
        <v>308</v>
      </c>
      <c r="AA659" s="29">
        <v>0</v>
      </c>
      <c r="AB659" s="29">
        <v>0</v>
      </c>
      <c r="AC659" s="29">
        <v>0</v>
      </c>
      <c r="AD659" s="29">
        <v>0</v>
      </c>
      <c r="AE659" s="29">
        <v>0</v>
      </c>
      <c r="AF659" s="29">
        <v>0</v>
      </c>
      <c r="AG659" s="29">
        <v>70</v>
      </c>
      <c r="AH659" s="29">
        <v>0</v>
      </c>
      <c r="AI659" s="29">
        <v>0</v>
      </c>
      <c r="AJ659" s="29">
        <v>0</v>
      </c>
      <c r="AK659" s="29">
        <v>0</v>
      </c>
      <c r="AL659" s="29">
        <v>0</v>
      </c>
      <c r="AM659" s="29">
        <v>0</v>
      </c>
      <c r="AN659" s="29">
        <v>0</v>
      </c>
      <c r="AO659" s="29">
        <v>0</v>
      </c>
      <c r="AP659" s="29">
        <v>0</v>
      </c>
      <c r="AQ659" s="29">
        <v>0</v>
      </c>
      <c r="AR659" s="29">
        <v>70</v>
      </c>
      <c r="AS659" s="30">
        <v>0</v>
      </c>
      <c r="AT659" s="30">
        <v>0</v>
      </c>
      <c r="AU659" s="30">
        <v>0</v>
      </c>
      <c r="AV659" s="30">
        <v>0</v>
      </c>
      <c r="AW659" s="30">
        <v>0</v>
      </c>
      <c r="AX659" s="30">
        <v>0</v>
      </c>
      <c r="AY659" s="30">
        <v>0</v>
      </c>
      <c r="AZ659" s="171"/>
    </row>
    <row r="660" spans="1:52" ht="12.75" customHeight="1">
      <c r="A660" s="217">
        <v>659</v>
      </c>
      <c r="B660" s="27">
        <v>42525</v>
      </c>
      <c r="C660" s="27">
        <v>42525</v>
      </c>
      <c r="D660" s="32" t="s">
        <v>1282</v>
      </c>
      <c r="E660" s="28" t="s">
        <v>1250</v>
      </c>
      <c r="F660" s="28" t="s">
        <v>1282</v>
      </c>
      <c r="G660" s="28" t="s">
        <v>7140</v>
      </c>
      <c r="H660" s="245" t="str">
        <f>IF(G660&lt;&gt;"",LOOKUP(G660,Governorate,Data!$E$2:$E$19),"")</f>
        <v>IQ-G01</v>
      </c>
      <c r="I660" s="28" t="s">
        <v>7147</v>
      </c>
      <c r="J660" s="38" t="str">
        <f ca="1">IF(I660&lt;&gt;"",LOOKUP(I660,District2,Data!$P$2:$P$19),"")</f>
        <v>IQ-D002</v>
      </c>
      <c r="K660" s="58" t="s">
        <v>7442</v>
      </c>
      <c r="L660" s="28" t="s">
        <v>7111</v>
      </c>
      <c r="M660" s="28" t="s">
        <v>7112</v>
      </c>
      <c r="N660" s="28" t="s">
        <v>7071</v>
      </c>
      <c r="O660" s="28" t="s">
        <v>1252</v>
      </c>
      <c r="P660" s="28" t="s">
        <v>7119</v>
      </c>
      <c r="Q660" s="29">
        <v>110</v>
      </c>
      <c r="R660" s="29">
        <v>110</v>
      </c>
      <c r="S660" s="29"/>
      <c r="T660" s="29"/>
      <c r="U660" s="29">
        <v>660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v>0</v>
      </c>
      <c r="AD660" s="29">
        <v>0</v>
      </c>
      <c r="AE660" s="29">
        <v>660</v>
      </c>
      <c r="AF660" s="29">
        <v>0</v>
      </c>
      <c r="AG660" s="29">
        <v>0</v>
      </c>
      <c r="AH660" s="29">
        <v>0</v>
      </c>
      <c r="AI660" s="29">
        <v>110</v>
      </c>
      <c r="AJ660" s="29">
        <v>110</v>
      </c>
      <c r="AK660" s="29">
        <v>0</v>
      </c>
      <c r="AL660" s="29">
        <v>0</v>
      </c>
      <c r="AM660" s="29">
        <v>0</v>
      </c>
      <c r="AN660" s="29">
        <v>0</v>
      </c>
      <c r="AO660" s="29">
        <v>0</v>
      </c>
      <c r="AP660" s="29">
        <v>0</v>
      </c>
      <c r="AQ660" s="29">
        <v>110</v>
      </c>
      <c r="AR660" s="29">
        <v>110</v>
      </c>
      <c r="AS660" s="30">
        <v>0</v>
      </c>
      <c r="AT660" s="33">
        <v>0</v>
      </c>
      <c r="AU660" s="33">
        <v>110</v>
      </c>
      <c r="AV660" s="33">
        <v>0</v>
      </c>
      <c r="AW660" s="33">
        <v>0</v>
      </c>
      <c r="AX660" s="33">
        <v>0</v>
      </c>
      <c r="AY660" s="33">
        <v>0</v>
      </c>
      <c r="AZ660" s="173" t="s">
        <v>7493</v>
      </c>
    </row>
    <row r="661" spans="1:52" ht="12.75" customHeight="1">
      <c r="A661" s="217">
        <v>660</v>
      </c>
      <c r="B661" s="27">
        <v>42525</v>
      </c>
      <c r="C661" s="27">
        <v>42525</v>
      </c>
      <c r="D661" s="32" t="s">
        <v>1282</v>
      </c>
      <c r="E661" s="28" t="s">
        <v>1250</v>
      </c>
      <c r="F661" s="28" t="s">
        <v>1282</v>
      </c>
      <c r="G661" s="28" t="s">
        <v>7140</v>
      </c>
      <c r="H661" s="245" t="str">
        <f>IF(G661&lt;&gt;"",LOOKUP(G661,Governorate,Data!$E$2:$E$19),"")</f>
        <v>IQ-G01</v>
      </c>
      <c r="I661" s="28" t="s">
        <v>7147</v>
      </c>
      <c r="J661" s="38" t="str">
        <f ca="1">IF(I661&lt;&gt;"",LOOKUP(I661,District2,Data!$P$2:$P$19),"")</f>
        <v>IQ-D002</v>
      </c>
      <c r="K661" s="58" t="s">
        <v>7471</v>
      </c>
      <c r="L661" s="28" t="s">
        <v>7111</v>
      </c>
      <c r="M661" s="28" t="s">
        <v>7112</v>
      </c>
      <c r="N661" s="28" t="s">
        <v>7071</v>
      </c>
      <c r="O661" s="28" t="s">
        <v>1252</v>
      </c>
      <c r="P661" s="28" t="s">
        <v>7119</v>
      </c>
      <c r="Q661" s="29">
        <v>250</v>
      </c>
      <c r="R661" s="29">
        <v>250</v>
      </c>
      <c r="S661" s="29"/>
      <c r="T661" s="29"/>
      <c r="U661" s="29">
        <v>1500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v>0</v>
      </c>
      <c r="AD661" s="29">
        <v>0</v>
      </c>
      <c r="AE661" s="29">
        <v>1500</v>
      </c>
      <c r="AF661" s="29">
        <v>0</v>
      </c>
      <c r="AG661" s="29">
        <v>0</v>
      </c>
      <c r="AH661" s="29">
        <v>0</v>
      </c>
      <c r="AI661" s="29">
        <v>250</v>
      </c>
      <c r="AJ661" s="29">
        <v>250</v>
      </c>
      <c r="AK661" s="29">
        <v>0</v>
      </c>
      <c r="AL661" s="29">
        <v>0</v>
      </c>
      <c r="AM661" s="29">
        <v>0</v>
      </c>
      <c r="AN661" s="29">
        <v>0</v>
      </c>
      <c r="AO661" s="29">
        <v>0</v>
      </c>
      <c r="AP661" s="29">
        <v>0</v>
      </c>
      <c r="AQ661" s="29">
        <v>250</v>
      </c>
      <c r="AR661" s="29">
        <v>250</v>
      </c>
      <c r="AS661" s="30">
        <v>0</v>
      </c>
      <c r="AT661" s="33">
        <v>0</v>
      </c>
      <c r="AU661" s="33">
        <v>250</v>
      </c>
      <c r="AV661" s="33">
        <v>0</v>
      </c>
      <c r="AW661" s="33">
        <v>0</v>
      </c>
      <c r="AX661" s="33">
        <v>0</v>
      </c>
      <c r="AY661" s="33">
        <v>0</v>
      </c>
      <c r="AZ661" s="173" t="s">
        <v>7494</v>
      </c>
    </row>
    <row r="662" spans="1:52" ht="12.75" customHeight="1">
      <c r="A662" s="217">
        <v>661</v>
      </c>
      <c r="B662" s="27">
        <v>42526</v>
      </c>
      <c r="C662" s="27">
        <v>42526</v>
      </c>
      <c r="D662" s="32" t="s">
        <v>1312</v>
      </c>
      <c r="E662" s="28" t="s">
        <v>1250</v>
      </c>
      <c r="F662" s="28" t="s">
        <v>1312</v>
      </c>
      <c r="G662" s="28" t="s">
        <v>7135</v>
      </c>
      <c r="H662" s="245" t="str">
        <f>IF(G662&lt;&gt;"",LOOKUP(G662,Governorate,Data!$E$2:$E$19),"")</f>
        <v>IQ-G07</v>
      </c>
      <c r="I662" s="98" t="s">
        <v>7223</v>
      </c>
      <c r="J662" s="38" t="str">
        <f ca="1">IF(I662&lt;&gt;"",LOOKUP(I662,District2,Data!$P$2:$P$19),"")</f>
        <v>IQ-D038</v>
      </c>
      <c r="K662" s="58" t="s">
        <v>7413</v>
      </c>
      <c r="L662" s="28" t="s">
        <v>7111</v>
      </c>
      <c r="M662" s="157" t="s">
        <v>7112</v>
      </c>
      <c r="N662" s="28" t="s">
        <v>1255</v>
      </c>
      <c r="O662" s="28" t="s">
        <v>1252</v>
      </c>
      <c r="P662" s="28" t="s">
        <v>7119</v>
      </c>
      <c r="Q662" s="29">
        <v>80</v>
      </c>
      <c r="R662" s="29">
        <v>80</v>
      </c>
      <c r="S662" s="29"/>
      <c r="T662" s="29"/>
      <c r="U662" s="29">
        <v>480</v>
      </c>
      <c r="V662" s="29">
        <v>0</v>
      </c>
      <c r="W662" s="29">
        <v>80</v>
      </c>
      <c r="X662" s="29">
        <v>80</v>
      </c>
      <c r="Y662" s="29">
        <v>80</v>
      </c>
      <c r="Z662" s="29">
        <v>240</v>
      </c>
      <c r="AA662" s="29">
        <v>0</v>
      </c>
      <c r="AB662" s="29">
        <v>0</v>
      </c>
      <c r="AC662" s="29">
        <v>0</v>
      </c>
      <c r="AD662" s="29">
        <v>240</v>
      </c>
      <c r="AE662" s="29">
        <v>0</v>
      </c>
      <c r="AF662" s="29">
        <v>0</v>
      </c>
      <c r="AG662" s="29">
        <v>80</v>
      </c>
      <c r="AH662" s="29">
        <v>0</v>
      </c>
      <c r="AI662" s="29">
        <v>80</v>
      </c>
      <c r="AJ662" s="29">
        <v>0</v>
      </c>
      <c r="AK662" s="29">
        <v>0</v>
      </c>
      <c r="AL662" s="29">
        <v>0</v>
      </c>
      <c r="AM662" s="29">
        <v>0</v>
      </c>
      <c r="AN662" s="29">
        <v>0</v>
      </c>
      <c r="AO662" s="29">
        <v>0</v>
      </c>
      <c r="AP662" s="29">
        <v>0</v>
      </c>
      <c r="AQ662" s="29">
        <v>0</v>
      </c>
      <c r="AR662" s="29">
        <v>80</v>
      </c>
      <c r="AS662" s="30">
        <v>0</v>
      </c>
      <c r="AT662" s="30">
        <v>0</v>
      </c>
      <c r="AU662" s="30">
        <v>0</v>
      </c>
      <c r="AV662" s="30">
        <v>0</v>
      </c>
      <c r="AW662" s="30">
        <v>0</v>
      </c>
      <c r="AX662" s="30">
        <v>0</v>
      </c>
      <c r="AY662" s="30">
        <v>0</v>
      </c>
      <c r="AZ662" s="171"/>
    </row>
    <row r="663" spans="1:52" ht="12.75" customHeight="1">
      <c r="A663" s="217">
        <v>662</v>
      </c>
      <c r="B663" s="27">
        <v>42526</v>
      </c>
      <c r="C663" s="27">
        <v>42526</v>
      </c>
      <c r="D663" s="32" t="s">
        <v>1312</v>
      </c>
      <c r="E663" s="28" t="s">
        <v>1250</v>
      </c>
      <c r="F663" s="28" t="s">
        <v>7265</v>
      </c>
      <c r="G663" s="28" t="s">
        <v>7127</v>
      </c>
      <c r="H663" s="245" t="str">
        <f>IF(G663&lt;&gt;"",LOOKUP(G663,Governorate,Data!$E$2:$E$19),"")</f>
        <v>IQ-G13</v>
      </c>
      <c r="I663" s="98" t="s">
        <v>7372</v>
      </c>
      <c r="J663" s="38" t="str">
        <f ca="1">IF(I663&lt;&gt;"",LOOKUP(I663,District2,Data!$P$2:$P$19),"")</f>
        <v>IQ-D076</v>
      </c>
      <c r="K663" s="58" t="s">
        <v>7296</v>
      </c>
      <c r="L663" s="28" t="s">
        <v>7111</v>
      </c>
      <c r="M663" s="157" t="s">
        <v>7112</v>
      </c>
      <c r="N663" s="28" t="s">
        <v>1255</v>
      </c>
      <c r="O663" s="28" t="s">
        <v>1252</v>
      </c>
      <c r="P663" s="28" t="s">
        <v>7119</v>
      </c>
      <c r="Q663" s="29">
        <v>15</v>
      </c>
      <c r="R663" s="29">
        <v>15</v>
      </c>
      <c r="S663" s="29"/>
      <c r="T663" s="29"/>
      <c r="U663" s="29">
        <v>90</v>
      </c>
      <c r="V663" s="29">
        <v>0</v>
      </c>
      <c r="W663" s="29">
        <v>15</v>
      </c>
      <c r="X663" s="29">
        <v>15</v>
      </c>
      <c r="Y663" s="29">
        <v>15</v>
      </c>
      <c r="Z663" s="29">
        <v>45</v>
      </c>
      <c r="AA663" s="29">
        <v>0</v>
      </c>
      <c r="AB663" s="29">
        <v>0</v>
      </c>
      <c r="AC663" s="29">
        <v>0</v>
      </c>
      <c r="AD663" s="29">
        <v>0</v>
      </c>
      <c r="AE663" s="29">
        <v>0</v>
      </c>
      <c r="AF663" s="29">
        <v>0</v>
      </c>
      <c r="AG663" s="29">
        <v>15</v>
      </c>
      <c r="AH663" s="29">
        <v>0</v>
      </c>
      <c r="AI663" s="29">
        <v>15</v>
      </c>
      <c r="AJ663" s="29">
        <v>0</v>
      </c>
      <c r="AK663" s="29">
        <v>0</v>
      </c>
      <c r="AL663" s="29">
        <v>0</v>
      </c>
      <c r="AM663" s="29">
        <v>0</v>
      </c>
      <c r="AN663" s="29">
        <v>0</v>
      </c>
      <c r="AO663" s="29">
        <v>0</v>
      </c>
      <c r="AP663" s="29">
        <v>0</v>
      </c>
      <c r="AQ663" s="29">
        <v>0</v>
      </c>
      <c r="AR663" s="29">
        <v>15</v>
      </c>
      <c r="AS663" s="30">
        <v>0</v>
      </c>
      <c r="AT663" s="30">
        <v>0</v>
      </c>
      <c r="AU663" s="30">
        <v>0</v>
      </c>
      <c r="AV663" s="30">
        <v>0</v>
      </c>
      <c r="AW663" s="30">
        <v>0</v>
      </c>
      <c r="AX663" s="30">
        <v>0</v>
      </c>
      <c r="AY663" s="30">
        <v>0</v>
      </c>
      <c r="AZ663" s="171"/>
    </row>
    <row r="664" spans="1:52" ht="12.75" customHeight="1">
      <c r="A664" s="217">
        <v>663</v>
      </c>
      <c r="B664" s="27">
        <v>42526</v>
      </c>
      <c r="C664" s="27">
        <v>42526</v>
      </c>
      <c r="D664" s="32" t="s">
        <v>1312</v>
      </c>
      <c r="E664" s="28" t="s">
        <v>1250</v>
      </c>
      <c r="F664" s="28" t="s">
        <v>1312</v>
      </c>
      <c r="G664" s="28" t="s">
        <v>7140</v>
      </c>
      <c r="H664" s="245" t="str">
        <f>IF(G664&lt;&gt;"",LOOKUP(G664,Governorate,Data!$E$2:$E$19),"")</f>
        <v>IQ-G01</v>
      </c>
      <c r="I664" s="28" t="s">
        <v>7147</v>
      </c>
      <c r="J664" s="38" t="str">
        <f ca="1">IF(I664&lt;&gt;"",LOOKUP(I664,District2,Data!$P$2:$P$19),"")</f>
        <v>IQ-D002</v>
      </c>
      <c r="K664" s="58" t="s">
        <v>7438</v>
      </c>
      <c r="L664" s="28" t="s">
        <v>7111</v>
      </c>
      <c r="M664" s="157" t="s">
        <v>7112</v>
      </c>
      <c r="N664" s="28" t="s">
        <v>1255</v>
      </c>
      <c r="O664" s="28" t="s">
        <v>1252</v>
      </c>
      <c r="P664" s="28" t="s">
        <v>7119</v>
      </c>
      <c r="Q664" s="29">
        <v>250</v>
      </c>
      <c r="R664" s="29">
        <v>250</v>
      </c>
      <c r="S664" s="29"/>
      <c r="T664" s="29"/>
      <c r="U664" s="29">
        <v>1500</v>
      </c>
      <c r="V664" s="29">
        <v>0</v>
      </c>
      <c r="W664" s="29">
        <v>250</v>
      </c>
      <c r="X664" s="29">
        <v>250</v>
      </c>
      <c r="Y664" s="29">
        <v>250</v>
      </c>
      <c r="Z664" s="29">
        <v>750</v>
      </c>
      <c r="AA664" s="29">
        <v>0</v>
      </c>
      <c r="AB664" s="29">
        <v>0</v>
      </c>
      <c r="AC664" s="29">
        <v>0</v>
      </c>
      <c r="AD664" s="29">
        <v>750</v>
      </c>
      <c r="AE664" s="29">
        <v>0</v>
      </c>
      <c r="AF664" s="29">
        <v>0</v>
      </c>
      <c r="AG664" s="29">
        <v>250</v>
      </c>
      <c r="AH664" s="29">
        <v>0</v>
      </c>
      <c r="AI664" s="29">
        <v>250</v>
      </c>
      <c r="AJ664" s="29">
        <v>0</v>
      </c>
      <c r="AK664" s="29">
        <v>0</v>
      </c>
      <c r="AL664" s="29">
        <v>0</v>
      </c>
      <c r="AM664" s="29">
        <v>0</v>
      </c>
      <c r="AN664" s="29">
        <v>0</v>
      </c>
      <c r="AO664" s="29">
        <v>0</v>
      </c>
      <c r="AP664" s="29">
        <v>0</v>
      </c>
      <c r="AQ664" s="29">
        <v>0</v>
      </c>
      <c r="AR664" s="29">
        <v>250</v>
      </c>
      <c r="AS664" s="30">
        <v>0</v>
      </c>
      <c r="AT664" s="30">
        <v>0</v>
      </c>
      <c r="AU664" s="30">
        <v>0</v>
      </c>
      <c r="AV664" s="30">
        <v>0</v>
      </c>
      <c r="AW664" s="30">
        <v>0</v>
      </c>
      <c r="AX664" s="30">
        <v>0</v>
      </c>
      <c r="AY664" s="30">
        <v>0</v>
      </c>
      <c r="AZ664" s="171"/>
    </row>
    <row r="665" spans="1:52" ht="12.75" customHeight="1">
      <c r="A665" s="217">
        <v>664</v>
      </c>
      <c r="B665" s="27">
        <v>42526</v>
      </c>
      <c r="C665" s="27">
        <v>42526</v>
      </c>
      <c r="D665" s="32" t="s">
        <v>1282</v>
      </c>
      <c r="E665" s="28" t="s">
        <v>1250</v>
      </c>
      <c r="F665" s="28" t="s">
        <v>1282</v>
      </c>
      <c r="G665" s="28" t="s">
        <v>7132</v>
      </c>
      <c r="H665" s="245" t="str">
        <f>IF(G665&lt;&gt;"",LOOKUP(G665,Governorate,Data!$E$2:$E$19),"")</f>
        <v>IQ-G15</v>
      </c>
      <c r="I665" s="28" t="s">
        <v>7465</v>
      </c>
      <c r="J665" s="38" t="str">
        <f ca="1">IF(I665&lt;&gt;"",LOOKUP(I665,District2,Data!$P$2:$P$19),"")</f>
        <v>IQ-D053</v>
      </c>
      <c r="K665" s="58" t="s">
        <v>7472</v>
      </c>
      <c r="L665" s="28" t="s">
        <v>7111</v>
      </c>
      <c r="M665" s="28" t="s">
        <v>7112</v>
      </c>
      <c r="N665" s="28" t="s">
        <v>7071</v>
      </c>
      <c r="O665" s="28" t="s">
        <v>1252</v>
      </c>
      <c r="P665" s="28" t="s">
        <v>7119</v>
      </c>
      <c r="Q665" s="29">
        <v>146</v>
      </c>
      <c r="R665" s="29">
        <v>146</v>
      </c>
      <c r="S665" s="29"/>
      <c r="T665" s="29"/>
      <c r="U665" s="29">
        <v>876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v>0</v>
      </c>
      <c r="AD665" s="29">
        <v>0</v>
      </c>
      <c r="AE665" s="29">
        <v>876</v>
      </c>
      <c r="AF665" s="29">
        <v>0</v>
      </c>
      <c r="AG665" s="29">
        <v>0</v>
      </c>
      <c r="AH665" s="29">
        <v>0</v>
      </c>
      <c r="AI665" s="29">
        <v>146</v>
      </c>
      <c r="AJ665" s="29">
        <v>146</v>
      </c>
      <c r="AK665" s="29">
        <v>0</v>
      </c>
      <c r="AL665" s="29">
        <v>146</v>
      </c>
      <c r="AM665" s="29">
        <v>0</v>
      </c>
      <c r="AN665" s="29">
        <v>0</v>
      </c>
      <c r="AO665" s="29">
        <v>0</v>
      </c>
      <c r="AP665" s="29">
        <v>0</v>
      </c>
      <c r="AQ665" s="29">
        <v>146</v>
      </c>
      <c r="AR665" s="29">
        <v>146</v>
      </c>
      <c r="AS665" s="30">
        <v>0</v>
      </c>
      <c r="AT665" s="33">
        <v>0</v>
      </c>
      <c r="AU665" s="33">
        <v>146</v>
      </c>
      <c r="AV665" s="33">
        <v>0</v>
      </c>
      <c r="AW665" s="33">
        <v>0</v>
      </c>
      <c r="AX665" s="33">
        <v>0</v>
      </c>
      <c r="AY665" s="33">
        <v>0</v>
      </c>
      <c r="AZ665" s="173" t="s">
        <v>7495</v>
      </c>
    </row>
    <row r="666" spans="1:52" ht="12.75" customHeight="1">
      <c r="A666" s="217">
        <v>665</v>
      </c>
      <c r="B666" s="27">
        <v>42526</v>
      </c>
      <c r="C666" s="27">
        <v>42526</v>
      </c>
      <c r="D666" s="32" t="s">
        <v>1282</v>
      </c>
      <c r="E666" s="28" t="s">
        <v>1250</v>
      </c>
      <c r="F666" s="28" t="s">
        <v>1282</v>
      </c>
      <c r="G666" s="28" t="s">
        <v>7132</v>
      </c>
      <c r="H666" s="245" t="str">
        <f>IF(G666&lt;&gt;"",LOOKUP(G666,Governorate,Data!$E$2:$E$19),"")</f>
        <v>IQ-G15</v>
      </c>
      <c r="I666" s="28" t="s">
        <v>7465</v>
      </c>
      <c r="J666" s="38" t="str">
        <f ca="1">IF(I666&lt;&gt;"",LOOKUP(I666,District2,Data!$P$2:$P$19),"")</f>
        <v>IQ-D053</v>
      </c>
      <c r="K666" s="58" t="s">
        <v>7473</v>
      </c>
      <c r="L666" s="28" t="s">
        <v>7111</v>
      </c>
      <c r="M666" s="28" t="s">
        <v>7112</v>
      </c>
      <c r="N666" s="28" t="s">
        <v>7071</v>
      </c>
      <c r="O666" s="28" t="s">
        <v>1252</v>
      </c>
      <c r="P666" s="28" t="s">
        <v>7119</v>
      </c>
      <c r="Q666" s="29">
        <v>85</v>
      </c>
      <c r="R666" s="29">
        <v>85</v>
      </c>
      <c r="S666" s="29"/>
      <c r="T666" s="29"/>
      <c r="U666" s="29">
        <v>510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0</v>
      </c>
      <c r="AC666" s="29">
        <v>0</v>
      </c>
      <c r="AD666" s="29">
        <v>0</v>
      </c>
      <c r="AE666" s="29">
        <v>510</v>
      </c>
      <c r="AF666" s="29">
        <v>0</v>
      </c>
      <c r="AG666" s="29">
        <v>0</v>
      </c>
      <c r="AH666" s="29">
        <v>0</v>
      </c>
      <c r="AI666" s="29">
        <v>0</v>
      </c>
      <c r="AJ666" s="29">
        <v>85</v>
      </c>
      <c r="AK666" s="29">
        <v>0</v>
      </c>
      <c r="AL666" s="29">
        <v>0</v>
      </c>
      <c r="AM666" s="29">
        <v>0</v>
      </c>
      <c r="AN666" s="29">
        <v>0</v>
      </c>
      <c r="AO666" s="29">
        <v>0</v>
      </c>
      <c r="AP666" s="29">
        <v>0</v>
      </c>
      <c r="AQ666" s="29">
        <v>85</v>
      </c>
      <c r="AR666" s="29">
        <v>0</v>
      </c>
      <c r="AS666" s="30">
        <v>0</v>
      </c>
      <c r="AT666" s="33">
        <v>0</v>
      </c>
      <c r="AU666" s="33">
        <v>85</v>
      </c>
      <c r="AV666" s="33">
        <v>0</v>
      </c>
      <c r="AW666" s="33">
        <v>0</v>
      </c>
      <c r="AX666" s="33">
        <v>0</v>
      </c>
      <c r="AY666" s="33">
        <v>0</v>
      </c>
      <c r="AZ666" s="173" t="s">
        <v>7496</v>
      </c>
    </row>
    <row r="667" spans="1:52" ht="12.75" customHeight="1">
      <c r="A667" s="217">
        <v>666</v>
      </c>
      <c r="B667" s="27">
        <v>42526</v>
      </c>
      <c r="C667" s="27">
        <v>42526</v>
      </c>
      <c r="D667" s="32" t="s">
        <v>1282</v>
      </c>
      <c r="E667" s="28" t="s">
        <v>1250</v>
      </c>
      <c r="F667" s="28" t="s">
        <v>1282</v>
      </c>
      <c r="G667" s="28" t="s">
        <v>7140</v>
      </c>
      <c r="H667" s="245" t="str">
        <f>IF(G667&lt;&gt;"",LOOKUP(G667,Governorate,Data!$E$2:$E$19),"")</f>
        <v>IQ-G01</v>
      </c>
      <c r="I667" s="28" t="s">
        <v>7147</v>
      </c>
      <c r="J667" s="38" t="str">
        <f ca="1">IF(I667&lt;&gt;"",LOOKUP(I667,District2,Data!$P$2:$P$19),"")</f>
        <v>IQ-D002</v>
      </c>
      <c r="K667" s="58" t="s">
        <v>7474</v>
      </c>
      <c r="L667" s="28" t="s">
        <v>7111</v>
      </c>
      <c r="M667" s="28" t="s">
        <v>7112</v>
      </c>
      <c r="N667" s="28" t="s">
        <v>7071</v>
      </c>
      <c r="O667" s="28" t="s">
        <v>1252</v>
      </c>
      <c r="P667" s="28" t="s">
        <v>7119</v>
      </c>
      <c r="Q667" s="29">
        <v>250</v>
      </c>
      <c r="R667" s="29">
        <v>250</v>
      </c>
      <c r="S667" s="29"/>
      <c r="T667" s="29"/>
      <c r="U667" s="29">
        <v>1500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0</v>
      </c>
      <c r="AC667" s="29">
        <v>0</v>
      </c>
      <c r="AD667" s="29">
        <v>0</v>
      </c>
      <c r="AE667" s="29">
        <v>1500</v>
      </c>
      <c r="AF667" s="29">
        <v>0</v>
      </c>
      <c r="AG667" s="29">
        <v>0</v>
      </c>
      <c r="AH667" s="29">
        <v>0</v>
      </c>
      <c r="AI667" s="29">
        <v>250</v>
      </c>
      <c r="AJ667" s="29">
        <v>250</v>
      </c>
      <c r="AK667" s="29">
        <v>0</v>
      </c>
      <c r="AL667" s="29">
        <v>0</v>
      </c>
      <c r="AM667" s="29">
        <v>0</v>
      </c>
      <c r="AN667" s="29">
        <v>0</v>
      </c>
      <c r="AO667" s="29">
        <v>0</v>
      </c>
      <c r="AP667" s="29">
        <v>0</v>
      </c>
      <c r="AQ667" s="29">
        <v>250</v>
      </c>
      <c r="AR667" s="29">
        <v>250</v>
      </c>
      <c r="AS667" s="30">
        <v>0</v>
      </c>
      <c r="AT667" s="33">
        <v>0</v>
      </c>
      <c r="AU667" s="33">
        <v>250</v>
      </c>
      <c r="AV667" s="33">
        <v>0</v>
      </c>
      <c r="AW667" s="33">
        <v>0</v>
      </c>
      <c r="AX667" s="33">
        <v>0</v>
      </c>
      <c r="AY667" s="33">
        <v>0</v>
      </c>
      <c r="AZ667" s="173" t="s">
        <v>7497</v>
      </c>
    </row>
    <row r="668" spans="1:52" ht="12.75" customHeight="1">
      <c r="A668" s="217">
        <v>667</v>
      </c>
      <c r="B668" s="27">
        <v>42526</v>
      </c>
      <c r="C668" s="27">
        <v>42526</v>
      </c>
      <c r="D668" s="32" t="s">
        <v>1259</v>
      </c>
      <c r="E668" s="28" t="s">
        <v>1249</v>
      </c>
      <c r="F668" s="28" t="s">
        <v>1259</v>
      </c>
      <c r="G668" s="28" t="s">
        <v>7132</v>
      </c>
      <c r="H668" s="245" t="str">
        <f>IF(G668&lt;&gt;"",LOOKUP(G668,Governorate,Data!$E$2:$E$19),"")</f>
        <v>IQ-G15</v>
      </c>
      <c r="I668" s="98" t="s">
        <v>7321</v>
      </c>
      <c r="J668" s="38" t="str">
        <f ca="1">IF(I668&lt;&gt;"",LOOKUP(I668,District2,Data!$P$2:$P$19),"")</f>
        <v>IQ-D088</v>
      </c>
      <c r="K668" s="58" t="s">
        <v>2783</v>
      </c>
      <c r="L668" s="28" t="s">
        <v>7111</v>
      </c>
      <c r="M668" s="157" t="s">
        <v>7361</v>
      </c>
      <c r="N668" s="28" t="s">
        <v>1255</v>
      </c>
      <c r="O668" s="28" t="s">
        <v>1252</v>
      </c>
      <c r="P668" s="28" t="s">
        <v>7119</v>
      </c>
      <c r="Q668" s="35">
        <v>8</v>
      </c>
      <c r="R668" s="35"/>
      <c r="S668" s="29"/>
      <c r="T668" s="29"/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v>0</v>
      </c>
      <c r="AD668" s="29">
        <v>0</v>
      </c>
      <c r="AE668" s="29">
        <v>0</v>
      </c>
      <c r="AF668" s="29">
        <v>0</v>
      </c>
      <c r="AG668" s="29">
        <v>0</v>
      </c>
      <c r="AH668" s="29">
        <v>0</v>
      </c>
      <c r="AI668" s="29">
        <v>8</v>
      </c>
      <c r="AJ668" s="29">
        <v>0</v>
      </c>
      <c r="AK668" s="29">
        <v>0</v>
      </c>
      <c r="AL668" s="29">
        <v>0</v>
      </c>
      <c r="AM668" s="29">
        <v>0</v>
      </c>
      <c r="AN668" s="29">
        <v>0</v>
      </c>
      <c r="AO668" s="29">
        <v>0</v>
      </c>
      <c r="AP668" s="29">
        <v>0</v>
      </c>
      <c r="AQ668" s="29">
        <v>0</v>
      </c>
      <c r="AR668" s="29">
        <v>0</v>
      </c>
      <c r="AS668" s="30">
        <v>0</v>
      </c>
      <c r="AT668" s="30">
        <v>0</v>
      </c>
      <c r="AU668" s="30">
        <v>0</v>
      </c>
      <c r="AV668" s="30">
        <v>0</v>
      </c>
      <c r="AW668" s="30">
        <v>0</v>
      </c>
      <c r="AX668" s="30">
        <v>0</v>
      </c>
      <c r="AY668" s="30">
        <v>0</v>
      </c>
      <c r="AZ668" s="171"/>
    </row>
    <row r="669" spans="1:52" ht="12.75" customHeight="1">
      <c r="A669" s="217">
        <v>668</v>
      </c>
      <c r="B669" s="27">
        <v>42527</v>
      </c>
      <c r="C669" s="27">
        <v>42527</v>
      </c>
      <c r="D669" s="32" t="s">
        <v>1312</v>
      </c>
      <c r="E669" s="28" t="s">
        <v>1250</v>
      </c>
      <c r="F669" s="28" t="s">
        <v>7265</v>
      </c>
      <c r="G669" s="28" t="s">
        <v>7127</v>
      </c>
      <c r="H669" s="245" t="str">
        <f>IF(G669&lt;&gt;"",LOOKUP(G669,Governorate,Data!$E$2:$E$19),"")</f>
        <v>IQ-G13</v>
      </c>
      <c r="I669" s="98" t="s">
        <v>7372</v>
      </c>
      <c r="J669" s="38" t="str">
        <f ca="1">IF(I669&lt;&gt;"",LOOKUP(I669,District2,Data!$P$2:$P$19),"")</f>
        <v>IQ-D076</v>
      </c>
      <c r="K669" s="58" t="s">
        <v>7276</v>
      </c>
      <c r="L669" s="28" t="s">
        <v>7111</v>
      </c>
      <c r="M669" s="157" t="s">
        <v>7112</v>
      </c>
      <c r="N669" s="28" t="s">
        <v>1255</v>
      </c>
      <c r="O669" s="28" t="s">
        <v>1252</v>
      </c>
      <c r="P669" s="28" t="s">
        <v>7119</v>
      </c>
      <c r="Q669" s="29">
        <v>20</v>
      </c>
      <c r="R669" s="29">
        <v>20</v>
      </c>
      <c r="S669" s="29"/>
      <c r="T669" s="29"/>
      <c r="U669" s="29">
        <v>120</v>
      </c>
      <c r="V669" s="29">
        <v>0</v>
      </c>
      <c r="W669" s="29">
        <v>20</v>
      </c>
      <c r="X669" s="29">
        <v>20</v>
      </c>
      <c r="Y669" s="29">
        <v>20</v>
      </c>
      <c r="Z669" s="29">
        <v>60</v>
      </c>
      <c r="AA669" s="29">
        <v>0</v>
      </c>
      <c r="AB669" s="29">
        <v>0</v>
      </c>
      <c r="AC669" s="29">
        <v>0</v>
      </c>
      <c r="AD669" s="29">
        <v>0</v>
      </c>
      <c r="AE669" s="29">
        <v>0</v>
      </c>
      <c r="AF669" s="29">
        <v>0</v>
      </c>
      <c r="AG669" s="29">
        <v>20</v>
      </c>
      <c r="AH669" s="29">
        <v>0</v>
      </c>
      <c r="AI669" s="29">
        <v>20</v>
      </c>
      <c r="AJ669" s="29">
        <v>0</v>
      </c>
      <c r="AK669" s="29">
        <v>0</v>
      </c>
      <c r="AL669" s="29">
        <v>0</v>
      </c>
      <c r="AM669" s="29">
        <v>0</v>
      </c>
      <c r="AN669" s="29">
        <v>0</v>
      </c>
      <c r="AO669" s="29">
        <v>0</v>
      </c>
      <c r="AP669" s="29">
        <v>0</v>
      </c>
      <c r="AQ669" s="29">
        <v>0</v>
      </c>
      <c r="AR669" s="29">
        <v>20</v>
      </c>
      <c r="AS669" s="30">
        <v>0</v>
      </c>
      <c r="AT669" s="30">
        <v>0</v>
      </c>
      <c r="AU669" s="30">
        <v>0</v>
      </c>
      <c r="AV669" s="30">
        <v>0</v>
      </c>
      <c r="AW669" s="30">
        <v>0</v>
      </c>
      <c r="AX669" s="30">
        <v>0</v>
      </c>
      <c r="AY669" s="30">
        <v>0</v>
      </c>
      <c r="AZ669" s="171"/>
    </row>
    <row r="670" spans="1:52" ht="12.75" customHeight="1">
      <c r="A670" s="217">
        <v>669</v>
      </c>
      <c r="B670" s="27">
        <v>42527</v>
      </c>
      <c r="C670" s="27">
        <v>42527</v>
      </c>
      <c r="D670" s="32" t="s">
        <v>1312</v>
      </c>
      <c r="E670" s="28" t="s">
        <v>1250</v>
      </c>
      <c r="F670" s="28" t="s">
        <v>7265</v>
      </c>
      <c r="G670" s="28" t="s">
        <v>7127</v>
      </c>
      <c r="H670" s="245" t="str">
        <f>IF(G670&lt;&gt;"",LOOKUP(G670,Governorate,Data!$E$2:$E$19),"")</f>
        <v>IQ-G13</v>
      </c>
      <c r="I670" s="98" t="s">
        <v>7372</v>
      </c>
      <c r="J670" s="38" t="str">
        <f ca="1">IF(I670&lt;&gt;"",LOOKUP(I670,District2,Data!$P$2:$P$19),"")</f>
        <v>IQ-D076</v>
      </c>
      <c r="K670" s="58" t="s">
        <v>7296</v>
      </c>
      <c r="L670" s="28" t="s">
        <v>7111</v>
      </c>
      <c r="M670" s="157" t="s">
        <v>7112</v>
      </c>
      <c r="N670" s="28" t="s">
        <v>1255</v>
      </c>
      <c r="O670" s="28" t="s">
        <v>1252</v>
      </c>
      <c r="P670" s="28" t="s">
        <v>7119</v>
      </c>
      <c r="Q670" s="29">
        <v>15</v>
      </c>
      <c r="R670" s="29">
        <v>15</v>
      </c>
      <c r="S670" s="29"/>
      <c r="T670" s="29"/>
      <c r="U670" s="29">
        <v>90</v>
      </c>
      <c r="V670" s="29">
        <v>0</v>
      </c>
      <c r="W670" s="29">
        <v>15</v>
      </c>
      <c r="X670" s="29">
        <v>15</v>
      </c>
      <c r="Y670" s="29">
        <v>15</v>
      </c>
      <c r="Z670" s="29">
        <v>45</v>
      </c>
      <c r="AA670" s="29">
        <v>0</v>
      </c>
      <c r="AB670" s="29">
        <v>0</v>
      </c>
      <c r="AC670" s="29">
        <v>0</v>
      </c>
      <c r="AD670" s="29">
        <v>0</v>
      </c>
      <c r="AE670" s="29">
        <v>0</v>
      </c>
      <c r="AF670" s="29">
        <v>0</v>
      </c>
      <c r="AG670" s="29">
        <v>15</v>
      </c>
      <c r="AH670" s="29">
        <v>0</v>
      </c>
      <c r="AI670" s="29">
        <v>15</v>
      </c>
      <c r="AJ670" s="29">
        <v>0</v>
      </c>
      <c r="AK670" s="29">
        <v>0</v>
      </c>
      <c r="AL670" s="29">
        <v>0</v>
      </c>
      <c r="AM670" s="29">
        <v>0</v>
      </c>
      <c r="AN670" s="29">
        <v>0</v>
      </c>
      <c r="AO670" s="29">
        <v>0</v>
      </c>
      <c r="AP670" s="29">
        <v>0</v>
      </c>
      <c r="AQ670" s="29">
        <v>0</v>
      </c>
      <c r="AR670" s="29">
        <v>15</v>
      </c>
      <c r="AS670" s="30">
        <v>0</v>
      </c>
      <c r="AT670" s="30">
        <v>0</v>
      </c>
      <c r="AU670" s="30">
        <v>0</v>
      </c>
      <c r="AV670" s="30">
        <v>0</v>
      </c>
      <c r="AW670" s="30">
        <v>0</v>
      </c>
      <c r="AX670" s="30">
        <v>0</v>
      </c>
      <c r="AY670" s="30">
        <v>0</v>
      </c>
      <c r="AZ670" s="171"/>
    </row>
    <row r="671" spans="1:52" ht="12.75" customHeight="1">
      <c r="A671" s="217">
        <v>670</v>
      </c>
      <c r="B671" s="27">
        <v>42527</v>
      </c>
      <c r="C671" s="27">
        <v>42527</v>
      </c>
      <c r="D671" s="32" t="s">
        <v>1312</v>
      </c>
      <c r="E671" s="28" t="s">
        <v>1250</v>
      </c>
      <c r="F671" s="28" t="s">
        <v>1312</v>
      </c>
      <c r="G671" s="28" t="s">
        <v>7140</v>
      </c>
      <c r="H671" s="245" t="str">
        <f>IF(G671&lt;&gt;"",LOOKUP(G671,Governorate,Data!$E$2:$E$19),"")</f>
        <v>IQ-G01</v>
      </c>
      <c r="I671" s="28" t="s">
        <v>7147</v>
      </c>
      <c r="J671" s="38" t="str">
        <f ca="1">IF(I671&lt;&gt;"",LOOKUP(I671,District2,Data!$P$2:$P$19),"")</f>
        <v>IQ-D002</v>
      </c>
      <c r="K671" s="58" t="s">
        <v>7439</v>
      </c>
      <c r="L671" s="28" t="s">
        <v>7111</v>
      </c>
      <c r="M671" s="157" t="s">
        <v>7112</v>
      </c>
      <c r="N671" s="28" t="s">
        <v>1255</v>
      </c>
      <c r="O671" s="28" t="s">
        <v>1252</v>
      </c>
      <c r="P671" s="28" t="s">
        <v>7119</v>
      </c>
      <c r="Q671" s="29">
        <v>254</v>
      </c>
      <c r="R671" s="29">
        <v>254</v>
      </c>
      <c r="S671" s="29"/>
      <c r="T671" s="29"/>
      <c r="U671" s="29">
        <v>1524</v>
      </c>
      <c r="V671" s="29">
        <v>0</v>
      </c>
      <c r="W671" s="29">
        <v>254</v>
      </c>
      <c r="X671" s="29">
        <v>254</v>
      </c>
      <c r="Y671" s="29">
        <v>254</v>
      </c>
      <c r="Z671" s="29">
        <v>762</v>
      </c>
      <c r="AA671" s="29">
        <v>0</v>
      </c>
      <c r="AB671" s="29">
        <v>0</v>
      </c>
      <c r="AC671" s="29">
        <v>0</v>
      </c>
      <c r="AD671" s="29">
        <v>762</v>
      </c>
      <c r="AE671" s="29">
        <v>0</v>
      </c>
      <c r="AF671" s="29">
        <v>0</v>
      </c>
      <c r="AG671" s="29">
        <v>254</v>
      </c>
      <c r="AH671" s="29">
        <v>0</v>
      </c>
      <c r="AI671" s="29">
        <v>254</v>
      </c>
      <c r="AJ671" s="29">
        <v>0</v>
      </c>
      <c r="AK671" s="29">
        <v>0</v>
      </c>
      <c r="AL671" s="29">
        <v>0</v>
      </c>
      <c r="AM671" s="29">
        <v>0</v>
      </c>
      <c r="AN671" s="29">
        <v>0</v>
      </c>
      <c r="AO671" s="29">
        <v>0</v>
      </c>
      <c r="AP671" s="29">
        <v>0</v>
      </c>
      <c r="AQ671" s="29">
        <v>0</v>
      </c>
      <c r="AR671" s="29">
        <v>254</v>
      </c>
      <c r="AS671" s="30">
        <v>0</v>
      </c>
      <c r="AT671" s="30">
        <v>0</v>
      </c>
      <c r="AU671" s="30">
        <v>0</v>
      </c>
      <c r="AV671" s="30">
        <v>0</v>
      </c>
      <c r="AW671" s="30">
        <v>0</v>
      </c>
      <c r="AX671" s="30">
        <v>0</v>
      </c>
      <c r="AY671" s="30">
        <v>0</v>
      </c>
      <c r="AZ671" s="171"/>
    </row>
    <row r="672" spans="1:52" ht="12.75" customHeight="1">
      <c r="A672" s="217">
        <v>671</v>
      </c>
      <c r="B672" s="27">
        <v>42527</v>
      </c>
      <c r="C672" s="27">
        <v>42527</v>
      </c>
      <c r="D672" s="32" t="s">
        <v>1282</v>
      </c>
      <c r="E672" s="28" t="s">
        <v>1250</v>
      </c>
      <c r="F672" s="28" t="s">
        <v>1282</v>
      </c>
      <c r="G672" s="28" t="s">
        <v>7140</v>
      </c>
      <c r="H672" s="245" t="str">
        <f>IF(G672&lt;&gt;"",LOOKUP(G672,Governorate,Data!$E$2:$E$19),"")</f>
        <v>IQ-G01</v>
      </c>
      <c r="I672" s="28" t="s">
        <v>7147</v>
      </c>
      <c r="J672" s="38" t="str">
        <f ca="1">IF(I672&lt;&gt;"",LOOKUP(I672,District2,Data!$P$2:$P$19),"")</f>
        <v>IQ-D002</v>
      </c>
      <c r="K672" s="58" t="s">
        <v>7474</v>
      </c>
      <c r="L672" s="28" t="s">
        <v>7111</v>
      </c>
      <c r="M672" s="28" t="s">
        <v>7112</v>
      </c>
      <c r="N672" s="28" t="s">
        <v>7071</v>
      </c>
      <c r="O672" s="28" t="s">
        <v>1252</v>
      </c>
      <c r="P672" s="28" t="s">
        <v>7119</v>
      </c>
      <c r="Q672" s="29">
        <v>680</v>
      </c>
      <c r="R672" s="29">
        <v>680</v>
      </c>
      <c r="S672" s="29"/>
      <c r="T672" s="29"/>
      <c r="U672" s="29">
        <v>4080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0</v>
      </c>
      <c r="AD672" s="29">
        <v>0</v>
      </c>
      <c r="AE672" s="29">
        <v>4080</v>
      </c>
      <c r="AF672" s="29">
        <v>0</v>
      </c>
      <c r="AG672" s="29">
        <v>0</v>
      </c>
      <c r="AH672" s="29">
        <v>0</v>
      </c>
      <c r="AI672" s="29">
        <v>680</v>
      </c>
      <c r="AJ672" s="29">
        <v>680</v>
      </c>
      <c r="AK672" s="29">
        <v>0</v>
      </c>
      <c r="AL672" s="29">
        <v>0</v>
      </c>
      <c r="AM672" s="29">
        <v>0</v>
      </c>
      <c r="AN672" s="29">
        <v>0</v>
      </c>
      <c r="AO672" s="29">
        <v>0</v>
      </c>
      <c r="AP672" s="29">
        <v>0</v>
      </c>
      <c r="AQ672" s="29">
        <v>680</v>
      </c>
      <c r="AR672" s="29">
        <v>680</v>
      </c>
      <c r="AS672" s="30">
        <v>0</v>
      </c>
      <c r="AT672" s="33">
        <v>0</v>
      </c>
      <c r="AU672" s="33">
        <v>680</v>
      </c>
      <c r="AV672" s="33">
        <v>0</v>
      </c>
      <c r="AW672" s="33">
        <v>0</v>
      </c>
      <c r="AX672" s="33">
        <v>0</v>
      </c>
      <c r="AY672" s="33">
        <v>0</v>
      </c>
      <c r="AZ672" s="173" t="s">
        <v>7498</v>
      </c>
    </row>
    <row r="673" spans="1:52" ht="12.75" customHeight="1">
      <c r="A673" s="217">
        <v>672</v>
      </c>
      <c r="B673" s="27">
        <v>42528</v>
      </c>
      <c r="C673" s="27">
        <v>42528</v>
      </c>
      <c r="D673" s="32" t="s">
        <v>1312</v>
      </c>
      <c r="E673" s="28" t="s">
        <v>1250</v>
      </c>
      <c r="F673" s="28" t="s">
        <v>7265</v>
      </c>
      <c r="G673" s="28" t="s">
        <v>7127</v>
      </c>
      <c r="H673" s="245" t="str">
        <f>IF(G673&lt;&gt;"",LOOKUP(G673,Governorate,Data!$E$2:$E$19),"")</f>
        <v>IQ-G13</v>
      </c>
      <c r="I673" s="98" t="s">
        <v>7372</v>
      </c>
      <c r="J673" s="38" t="str">
        <f ca="1">IF(I673&lt;&gt;"",LOOKUP(I673,District2,Data!$P$2:$P$19),"")</f>
        <v>IQ-D076</v>
      </c>
      <c r="K673" s="58" t="s">
        <v>7296</v>
      </c>
      <c r="L673" s="28" t="s">
        <v>7111</v>
      </c>
      <c r="M673" s="157" t="s">
        <v>7112</v>
      </c>
      <c r="N673" s="28" t="s">
        <v>1255</v>
      </c>
      <c r="O673" s="28" t="s">
        <v>1252</v>
      </c>
      <c r="P673" s="28" t="s">
        <v>7119</v>
      </c>
      <c r="Q673" s="29">
        <v>2</v>
      </c>
      <c r="R673" s="29">
        <v>2</v>
      </c>
      <c r="S673" s="29"/>
      <c r="T673" s="29"/>
      <c r="U673" s="29">
        <v>12</v>
      </c>
      <c r="V673" s="29">
        <v>0</v>
      </c>
      <c r="W673" s="29">
        <v>2</v>
      </c>
      <c r="X673" s="29">
        <v>2</v>
      </c>
      <c r="Y673" s="29">
        <v>2</v>
      </c>
      <c r="Z673" s="29">
        <v>6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2</v>
      </c>
      <c r="AH673" s="29">
        <v>0</v>
      </c>
      <c r="AI673" s="29">
        <v>2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  <c r="AR673" s="29">
        <v>2</v>
      </c>
      <c r="AS673" s="30">
        <v>0</v>
      </c>
      <c r="AT673" s="30">
        <v>0</v>
      </c>
      <c r="AU673" s="30">
        <v>0</v>
      </c>
      <c r="AV673" s="30">
        <v>0</v>
      </c>
      <c r="AW673" s="30">
        <v>0</v>
      </c>
      <c r="AX673" s="30">
        <v>0</v>
      </c>
      <c r="AY673" s="30">
        <v>0</v>
      </c>
      <c r="AZ673" s="171"/>
    </row>
    <row r="674" spans="1:52" ht="12.75" customHeight="1">
      <c r="A674" s="217">
        <v>673</v>
      </c>
      <c r="B674" s="27">
        <v>42528</v>
      </c>
      <c r="C674" s="27">
        <v>42528</v>
      </c>
      <c r="D674" s="32" t="s">
        <v>1312</v>
      </c>
      <c r="E674" s="28" t="s">
        <v>1250</v>
      </c>
      <c r="F674" s="28" t="s">
        <v>7265</v>
      </c>
      <c r="G674" s="28" t="s">
        <v>7127</v>
      </c>
      <c r="H674" s="245" t="str">
        <f>IF(G674&lt;&gt;"",LOOKUP(G674,Governorate,Data!$E$2:$E$19),"")</f>
        <v>IQ-G13</v>
      </c>
      <c r="I674" s="98" t="s">
        <v>7372</v>
      </c>
      <c r="J674" s="38" t="str">
        <f ca="1">IF(I674&lt;&gt;"",LOOKUP(I674,District2,Data!$P$2:$P$19),"")</f>
        <v>IQ-D076</v>
      </c>
      <c r="K674" s="58" t="s">
        <v>7276</v>
      </c>
      <c r="L674" s="28" t="s">
        <v>7111</v>
      </c>
      <c r="M674" s="157" t="s">
        <v>7112</v>
      </c>
      <c r="N674" s="28" t="s">
        <v>1255</v>
      </c>
      <c r="O674" s="28" t="s">
        <v>1252</v>
      </c>
      <c r="P674" s="28" t="s">
        <v>7119</v>
      </c>
      <c r="Q674" s="29">
        <v>5</v>
      </c>
      <c r="R674" s="29">
        <v>5</v>
      </c>
      <c r="S674" s="29"/>
      <c r="T674" s="29"/>
      <c r="U674" s="29">
        <v>30</v>
      </c>
      <c r="V674" s="29">
        <v>0</v>
      </c>
      <c r="W674" s="29">
        <v>5</v>
      </c>
      <c r="X674" s="29">
        <v>5</v>
      </c>
      <c r="Y674" s="29">
        <v>5</v>
      </c>
      <c r="Z674" s="29">
        <v>15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5</v>
      </c>
      <c r="AH674" s="29">
        <v>0</v>
      </c>
      <c r="AI674" s="29">
        <v>5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</v>
      </c>
      <c r="AQ674" s="29">
        <v>0</v>
      </c>
      <c r="AR674" s="29">
        <v>5</v>
      </c>
      <c r="AS674" s="30">
        <v>0</v>
      </c>
      <c r="AT674" s="30">
        <v>0</v>
      </c>
      <c r="AU674" s="30">
        <v>0</v>
      </c>
      <c r="AV674" s="30">
        <v>0</v>
      </c>
      <c r="AW674" s="30">
        <v>0</v>
      </c>
      <c r="AX674" s="30">
        <v>0</v>
      </c>
      <c r="AY674" s="30">
        <v>0</v>
      </c>
      <c r="AZ674" s="171"/>
    </row>
    <row r="675" spans="1:52" ht="12.75" customHeight="1">
      <c r="A675" s="217">
        <v>674</v>
      </c>
      <c r="B675" s="27">
        <v>42528</v>
      </c>
      <c r="C675" s="27">
        <v>42528</v>
      </c>
      <c r="D675" s="32" t="s">
        <v>1312</v>
      </c>
      <c r="E675" s="28" t="s">
        <v>1250</v>
      </c>
      <c r="F675" s="28" t="s">
        <v>1312</v>
      </c>
      <c r="G675" s="28" t="s">
        <v>7140</v>
      </c>
      <c r="H675" s="245" t="str">
        <f>IF(G675&lt;&gt;"",LOOKUP(G675,Governorate,Data!$E$2:$E$19),"")</f>
        <v>IQ-G01</v>
      </c>
      <c r="I675" s="28" t="s">
        <v>7147</v>
      </c>
      <c r="J675" s="38" t="str">
        <f ca="1">IF(I675&lt;&gt;"",LOOKUP(I675,District2,Data!$P$2:$P$19),"")</f>
        <v>IQ-D002</v>
      </c>
      <c r="K675" s="58" t="s">
        <v>7440</v>
      </c>
      <c r="L675" s="28" t="s">
        <v>7111</v>
      </c>
      <c r="M675" s="157" t="s">
        <v>7112</v>
      </c>
      <c r="N675" s="28" t="s">
        <v>1255</v>
      </c>
      <c r="O675" s="28" t="s">
        <v>1252</v>
      </c>
      <c r="P675" s="28" t="s">
        <v>7119</v>
      </c>
      <c r="Q675" s="29">
        <v>250</v>
      </c>
      <c r="R675" s="29">
        <v>250</v>
      </c>
      <c r="S675" s="29"/>
      <c r="T675" s="29"/>
      <c r="U675" s="29">
        <v>1500</v>
      </c>
      <c r="V675" s="29">
        <v>0</v>
      </c>
      <c r="W675" s="29">
        <v>250</v>
      </c>
      <c r="X675" s="29">
        <v>250</v>
      </c>
      <c r="Y675" s="29">
        <v>250</v>
      </c>
      <c r="Z675" s="29">
        <v>750</v>
      </c>
      <c r="AA675" s="29">
        <v>0</v>
      </c>
      <c r="AB675" s="29">
        <v>0</v>
      </c>
      <c r="AC675" s="29">
        <v>0</v>
      </c>
      <c r="AD675" s="29">
        <v>750</v>
      </c>
      <c r="AE675" s="29">
        <v>0</v>
      </c>
      <c r="AF675" s="29">
        <v>0</v>
      </c>
      <c r="AG675" s="29">
        <v>250</v>
      </c>
      <c r="AH675" s="29">
        <v>0</v>
      </c>
      <c r="AI675" s="29">
        <v>250</v>
      </c>
      <c r="AJ675" s="29">
        <v>0</v>
      </c>
      <c r="AK675" s="29">
        <v>0</v>
      </c>
      <c r="AL675" s="29">
        <v>0</v>
      </c>
      <c r="AM675" s="29">
        <v>0</v>
      </c>
      <c r="AN675" s="29">
        <v>0</v>
      </c>
      <c r="AO675" s="29">
        <v>0</v>
      </c>
      <c r="AP675" s="29">
        <v>0</v>
      </c>
      <c r="AQ675" s="29">
        <v>0</v>
      </c>
      <c r="AR675" s="29">
        <v>250</v>
      </c>
      <c r="AS675" s="30">
        <v>0</v>
      </c>
      <c r="AT675" s="30">
        <v>0</v>
      </c>
      <c r="AU675" s="30">
        <v>0</v>
      </c>
      <c r="AV675" s="30">
        <v>0</v>
      </c>
      <c r="AW675" s="30">
        <v>0</v>
      </c>
      <c r="AX675" s="30">
        <v>0</v>
      </c>
      <c r="AY675" s="30">
        <v>0</v>
      </c>
      <c r="AZ675" s="171"/>
    </row>
    <row r="676" spans="1:52" ht="12.75" customHeight="1">
      <c r="A676" s="217">
        <v>675</v>
      </c>
      <c r="B676" s="27">
        <v>42528</v>
      </c>
      <c r="C676" s="27">
        <v>42528</v>
      </c>
      <c r="D676" s="32" t="s">
        <v>1282</v>
      </c>
      <c r="E676" s="28" t="s">
        <v>1250</v>
      </c>
      <c r="F676" s="28" t="s">
        <v>1282</v>
      </c>
      <c r="G676" s="28" t="s">
        <v>7133</v>
      </c>
      <c r="H676" s="245" t="str">
        <f>IF(G676&lt;&gt;"",LOOKUP(G676,Governorate,Data!$E$2:$E$19),"")</f>
        <v>IQ-G11</v>
      </c>
      <c r="I676" s="28" t="s">
        <v>7133</v>
      </c>
      <c r="J676" s="38" t="str">
        <f ca="1">IF(I676&lt;&gt;"",LOOKUP(I676,District2,Data!$P$2:$P$19),"")</f>
        <v>IQ-D064</v>
      </c>
      <c r="K676" s="58" t="s">
        <v>7470</v>
      </c>
      <c r="L676" s="28" t="s">
        <v>7111</v>
      </c>
      <c r="M676" s="28" t="s">
        <v>7112</v>
      </c>
      <c r="N676" s="28" t="s">
        <v>7071</v>
      </c>
      <c r="O676" s="28" t="s">
        <v>1252</v>
      </c>
      <c r="P676" s="28" t="s">
        <v>7119</v>
      </c>
      <c r="Q676" s="29">
        <v>11</v>
      </c>
      <c r="R676" s="29">
        <v>11</v>
      </c>
      <c r="S676" s="29"/>
      <c r="T676" s="29"/>
      <c r="U676" s="29">
        <v>66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66</v>
      </c>
      <c r="AF676" s="29">
        <v>0</v>
      </c>
      <c r="AG676" s="29">
        <v>0</v>
      </c>
      <c r="AH676" s="29">
        <v>0</v>
      </c>
      <c r="AI676" s="29">
        <v>11</v>
      </c>
      <c r="AJ676" s="29">
        <v>11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11</v>
      </c>
      <c r="AR676" s="29">
        <v>11</v>
      </c>
      <c r="AS676" s="30">
        <v>0</v>
      </c>
      <c r="AT676" s="33">
        <v>0</v>
      </c>
      <c r="AU676" s="33">
        <v>66</v>
      </c>
      <c r="AV676" s="33">
        <v>0</v>
      </c>
      <c r="AW676" s="33">
        <v>0</v>
      </c>
      <c r="AX676" s="33">
        <v>0</v>
      </c>
      <c r="AY676" s="33">
        <v>0</v>
      </c>
      <c r="AZ676" s="173" t="s">
        <v>7499</v>
      </c>
    </row>
    <row r="677" spans="1:52" ht="12.75" customHeight="1">
      <c r="A677" s="217">
        <v>676</v>
      </c>
      <c r="B677" s="27">
        <v>42529</v>
      </c>
      <c r="C677" s="27">
        <v>42529</v>
      </c>
      <c r="D677" s="32" t="s">
        <v>1312</v>
      </c>
      <c r="E677" s="28" t="s">
        <v>1250</v>
      </c>
      <c r="F677" s="28" t="s">
        <v>7265</v>
      </c>
      <c r="G677" s="28" t="s">
        <v>7127</v>
      </c>
      <c r="H677" s="245" t="str">
        <f>IF(G677&lt;&gt;"",LOOKUP(G677,Governorate,Data!$E$2:$E$19),"")</f>
        <v>IQ-G13</v>
      </c>
      <c r="I677" s="98" t="s">
        <v>7372</v>
      </c>
      <c r="J677" s="38" t="str">
        <f ca="1">IF(I677&lt;&gt;"",LOOKUP(I677,District2,Data!$P$2:$P$19),"")</f>
        <v>IQ-D076</v>
      </c>
      <c r="K677" s="58" t="s">
        <v>7296</v>
      </c>
      <c r="L677" s="28" t="s">
        <v>7111</v>
      </c>
      <c r="M677" s="157" t="s">
        <v>7112</v>
      </c>
      <c r="N677" s="28" t="s">
        <v>1255</v>
      </c>
      <c r="O677" s="28" t="s">
        <v>1252</v>
      </c>
      <c r="P677" s="28" t="s">
        <v>7119</v>
      </c>
      <c r="Q677" s="29">
        <v>13</v>
      </c>
      <c r="R677" s="29">
        <v>13</v>
      </c>
      <c r="S677" s="29"/>
      <c r="T677" s="29"/>
      <c r="U677" s="29">
        <v>78</v>
      </c>
      <c r="V677" s="29">
        <v>0</v>
      </c>
      <c r="W677" s="29">
        <v>13</v>
      </c>
      <c r="X677" s="29">
        <v>13</v>
      </c>
      <c r="Y677" s="29">
        <v>13</v>
      </c>
      <c r="Z677" s="29">
        <v>39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13</v>
      </c>
      <c r="AH677" s="29">
        <v>0</v>
      </c>
      <c r="AI677" s="29">
        <v>13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0</v>
      </c>
      <c r="AR677" s="29">
        <v>13</v>
      </c>
      <c r="AS677" s="30">
        <v>0</v>
      </c>
      <c r="AT677" s="30">
        <v>0</v>
      </c>
      <c r="AU677" s="30">
        <v>0</v>
      </c>
      <c r="AV677" s="30">
        <v>0</v>
      </c>
      <c r="AW677" s="30">
        <v>0</v>
      </c>
      <c r="AX677" s="30">
        <v>0</v>
      </c>
      <c r="AY677" s="30">
        <v>0</v>
      </c>
      <c r="AZ677" s="171"/>
    </row>
    <row r="678" spans="1:52" ht="12.75" customHeight="1">
      <c r="A678" s="217">
        <v>677</v>
      </c>
      <c r="B678" s="27">
        <v>42529</v>
      </c>
      <c r="C678" s="27">
        <v>42529</v>
      </c>
      <c r="D678" s="32" t="s">
        <v>1312</v>
      </c>
      <c r="E678" s="28" t="s">
        <v>1250</v>
      </c>
      <c r="F678" s="28" t="s">
        <v>7265</v>
      </c>
      <c r="G678" s="28" t="s">
        <v>7127</v>
      </c>
      <c r="H678" s="245" t="str">
        <f>IF(G678&lt;&gt;"",LOOKUP(G678,Governorate,Data!$E$2:$E$19),"")</f>
        <v>IQ-G13</v>
      </c>
      <c r="I678" s="98" t="s">
        <v>7372</v>
      </c>
      <c r="J678" s="38" t="str">
        <f ca="1">IF(I678&lt;&gt;"",LOOKUP(I678,District2,Data!$P$2:$P$19),"")</f>
        <v>IQ-D076</v>
      </c>
      <c r="K678" s="58" t="s">
        <v>7276</v>
      </c>
      <c r="L678" s="28" t="s">
        <v>7111</v>
      </c>
      <c r="M678" s="157" t="s">
        <v>7112</v>
      </c>
      <c r="N678" s="28" t="s">
        <v>1255</v>
      </c>
      <c r="O678" s="28" t="s">
        <v>1252</v>
      </c>
      <c r="P678" s="28" t="s">
        <v>7119</v>
      </c>
      <c r="Q678" s="29">
        <v>3</v>
      </c>
      <c r="R678" s="29">
        <v>3</v>
      </c>
      <c r="S678" s="29"/>
      <c r="T678" s="29"/>
      <c r="U678" s="29">
        <v>18</v>
      </c>
      <c r="V678" s="29">
        <v>0</v>
      </c>
      <c r="W678" s="29">
        <v>3</v>
      </c>
      <c r="X678" s="29">
        <v>3</v>
      </c>
      <c r="Y678" s="29">
        <v>3</v>
      </c>
      <c r="Z678" s="29">
        <v>9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3</v>
      </c>
      <c r="AH678" s="29">
        <v>0</v>
      </c>
      <c r="AI678" s="29">
        <v>3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0</v>
      </c>
      <c r="AP678" s="29">
        <v>0</v>
      </c>
      <c r="AQ678" s="29">
        <v>0</v>
      </c>
      <c r="AR678" s="29">
        <v>3</v>
      </c>
      <c r="AS678" s="30">
        <v>0</v>
      </c>
      <c r="AT678" s="30">
        <v>0</v>
      </c>
      <c r="AU678" s="30">
        <v>0</v>
      </c>
      <c r="AV678" s="30">
        <v>0</v>
      </c>
      <c r="AW678" s="30">
        <v>0</v>
      </c>
      <c r="AX678" s="30">
        <v>0</v>
      </c>
      <c r="AY678" s="30">
        <v>0</v>
      </c>
      <c r="AZ678" s="171"/>
    </row>
    <row r="679" spans="1:52" ht="12.75" customHeight="1">
      <c r="A679" s="217">
        <v>678</v>
      </c>
      <c r="B679" s="27">
        <v>42529</v>
      </c>
      <c r="C679" s="27">
        <v>42529</v>
      </c>
      <c r="D679" s="32" t="s">
        <v>1312</v>
      </c>
      <c r="E679" s="28" t="s">
        <v>1250</v>
      </c>
      <c r="F679" s="28" t="s">
        <v>1312</v>
      </c>
      <c r="G679" s="28" t="s">
        <v>7140</v>
      </c>
      <c r="H679" s="245" t="str">
        <f>IF(G679&lt;&gt;"",LOOKUP(G679,Governorate,Data!$E$2:$E$19),"")</f>
        <v>IQ-G01</v>
      </c>
      <c r="I679" s="28" t="s">
        <v>7147</v>
      </c>
      <c r="J679" s="38" t="str">
        <f ca="1">IF(I679&lt;&gt;"",LOOKUP(I679,District2,Data!$P$2:$P$19),"")</f>
        <v>IQ-D002</v>
      </c>
      <c r="K679" s="58" t="s">
        <v>7441</v>
      </c>
      <c r="L679" s="28" t="s">
        <v>7111</v>
      </c>
      <c r="M679" s="157" t="s">
        <v>7112</v>
      </c>
      <c r="N679" s="28" t="s">
        <v>1255</v>
      </c>
      <c r="O679" s="28" t="s">
        <v>1252</v>
      </c>
      <c r="P679" s="28" t="s">
        <v>7119</v>
      </c>
      <c r="Q679" s="29">
        <v>50</v>
      </c>
      <c r="R679" s="29">
        <v>50</v>
      </c>
      <c r="S679" s="29"/>
      <c r="T679" s="29"/>
      <c r="U679" s="29">
        <v>300</v>
      </c>
      <c r="V679" s="29">
        <v>0</v>
      </c>
      <c r="W679" s="29">
        <v>50</v>
      </c>
      <c r="X679" s="29">
        <v>50</v>
      </c>
      <c r="Y679" s="29">
        <v>50</v>
      </c>
      <c r="Z679" s="29">
        <v>150</v>
      </c>
      <c r="AA679" s="29">
        <v>0</v>
      </c>
      <c r="AB679" s="29">
        <v>0</v>
      </c>
      <c r="AC679" s="29">
        <v>0</v>
      </c>
      <c r="AD679" s="29">
        <v>150</v>
      </c>
      <c r="AE679" s="29">
        <v>0</v>
      </c>
      <c r="AF679" s="29">
        <v>0</v>
      </c>
      <c r="AG679" s="29">
        <v>50</v>
      </c>
      <c r="AH679" s="29">
        <v>0</v>
      </c>
      <c r="AI679" s="29">
        <v>50</v>
      </c>
      <c r="AJ679" s="29">
        <v>0</v>
      </c>
      <c r="AK679" s="29">
        <v>0</v>
      </c>
      <c r="AL679" s="29">
        <v>0</v>
      </c>
      <c r="AM679" s="29">
        <v>0</v>
      </c>
      <c r="AN679" s="29">
        <v>0</v>
      </c>
      <c r="AO679" s="29">
        <v>0</v>
      </c>
      <c r="AP679" s="29">
        <v>0</v>
      </c>
      <c r="AQ679" s="29">
        <v>0</v>
      </c>
      <c r="AR679" s="29">
        <v>50</v>
      </c>
      <c r="AS679" s="30">
        <v>0</v>
      </c>
      <c r="AT679" s="30">
        <v>0</v>
      </c>
      <c r="AU679" s="30">
        <v>0</v>
      </c>
      <c r="AV679" s="30">
        <v>0</v>
      </c>
      <c r="AW679" s="30">
        <v>0</v>
      </c>
      <c r="AX679" s="30">
        <v>0</v>
      </c>
      <c r="AY679" s="30">
        <v>0</v>
      </c>
      <c r="AZ679" s="171"/>
    </row>
    <row r="680" spans="1:52" ht="12.75" customHeight="1">
      <c r="A680" s="217">
        <v>679</v>
      </c>
      <c r="B680" s="27">
        <v>42529</v>
      </c>
      <c r="C680" s="27">
        <v>42529</v>
      </c>
      <c r="D680" s="32" t="s">
        <v>1312</v>
      </c>
      <c r="E680" s="28" t="s">
        <v>1250</v>
      </c>
      <c r="F680" s="28" t="s">
        <v>1312</v>
      </c>
      <c r="G680" s="28" t="s">
        <v>7140</v>
      </c>
      <c r="H680" s="245" t="str">
        <f>IF(G680&lt;&gt;"",LOOKUP(G680,Governorate,Data!$E$2:$E$19),"")</f>
        <v>IQ-G01</v>
      </c>
      <c r="I680" s="28" t="s">
        <v>7147</v>
      </c>
      <c r="J680" s="38" t="str">
        <f ca="1">IF(I680&lt;&gt;"",LOOKUP(I680,District2,Data!$P$2:$P$19),"")</f>
        <v>IQ-D002</v>
      </c>
      <c r="K680" s="58" t="s">
        <v>7442</v>
      </c>
      <c r="L680" s="28" t="s">
        <v>7111</v>
      </c>
      <c r="M680" s="157" t="s">
        <v>7112</v>
      </c>
      <c r="N680" s="28" t="s">
        <v>1255</v>
      </c>
      <c r="O680" s="28" t="s">
        <v>1252</v>
      </c>
      <c r="P680" s="28" t="s">
        <v>7119</v>
      </c>
      <c r="Q680" s="29">
        <v>150</v>
      </c>
      <c r="R680" s="29">
        <v>150</v>
      </c>
      <c r="S680" s="29"/>
      <c r="T680" s="29"/>
      <c r="U680" s="29">
        <v>900</v>
      </c>
      <c r="V680" s="29">
        <v>0</v>
      </c>
      <c r="W680" s="29">
        <v>150</v>
      </c>
      <c r="X680" s="29">
        <v>150</v>
      </c>
      <c r="Y680" s="29">
        <v>150</v>
      </c>
      <c r="Z680" s="29">
        <v>450</v>
      </c>
      <c r="AA680" s="29">
        <v>0</v>
      </c>
      <c r="AB680" s="29">
        <v>0</v>
      </c>
      <c r="AC680" s="29">
        <v>0</v>
      </c>
      <c r="AD680" s="29">
        <v>450</v>
      </c>
      <c r="AE680" s="29">
        <v>0</v>
      </c>
      <c r="AF680" s="29">
        <v>0</v>
      </c>
      <c r="AG680" s="29">
        <v>150</v>
      </c>
      <c r="AH680" s="29">
        <v>0</v>
      </c>
      <c r="AI680" s="29">
        <v>150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0</v>
      </c>
      <c r="AP680" s="29">
        <v>0</v>
      </c>
      <c r="AQ680" s="29">
        <v>0</v>
      </c>
      <c r="AR680" s="29">
        <v>150</v>
      </c>
      <c r="AS680" s="30">
        <v>0</v>
      </c>
      <c r="AT680" s="30">
        <v>0</v>
      </c>
      <c r="AU680" s="30">
        <v>0</v>
      </c>
      <c r="AV680" s="30">
        <v>0</v>
      </c>
      <c r="AW680" s="30">
        <v>0</v>
      </c>
      <c r="AX680" s="30">
        <v>0</v>
      </c>
      <c r="AY680" s="30">
        <v>0</v>
      </c>
      <c r="AZ680" s="171"/>
    </row>
    <row r="681" spans="1:52" ht="12.75" customHeight="1">
      <c r="A681" s="217">
        <v>680</v>
      </c>
      <c r="B681" s="27">
        <v>42529</v>
      </c>
      <c r="C681" s="27">
        <v>42529</v>
      </c>
      <c r="D681" s="32" t="s">
        <v>1282</v>
      </c>
      <c r="E681" s="28" t="s">
        <v>1250</v>
      </c>
      <c r="F681" s="28" t="s">
        <v>1282</v>
      </c>
      <c r="G681" s="28" t="s">
        <v>7133</v>
      </c>
      <c r="H681" s="245" t="str">
        <f>IF(G681&lt;&gt;"",LOOKUP(G681,Governorate,Data!$E$2:$E$19),"")</f>
        <v>IQ-G11</v>
      </c>
      <c r="I681" s="28" t="s">
        <v>7133</v>
      </c>
      <c r="J681" s="38" t="str">
        <f ca="1">IF(I681&lt;&gt;"",LOOKUP(I681,District2,Data!$P$2:$P$19),"")</f>
        <v>IQ-D064</v>
      </c>
      <c r="K681" s="58" t="s">
        <v>7470</v>
      </c>
      <c r="L681" s="28" t="s">
        <v>7111</v>
      </c>
      <c r="M681" s="28" t="s">
        <v>7112</v>
      </c>
      <c r="N681" s="28" t="s">
        <v>7071</v>
      </c>
      <c r="O681" s="28" t="s">
        <v>1252</v>
      </c>
      <c r="P681" s="28" t="s">
        <v>7119</v>
      </c>
      <c r="Q681" s="29">
        <v>84</v>
      </c>
      <c r="R681" s="29">
        <v>84</v>
      </c>
      <c r="S681" s="29"/>
      <c r="T681" s="29"/>
      <c r="U681" s="29">
        <v>504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0</v>
      </c>
      <c r="AD681" s="29">
        <v>0</v>
      </c>
      <c r="AE681" s="29">
        <v>504</v>
      </c>
      <c r="AF681" s="29">
        <v>0</v>
      </c>
      <c r="AG681" s="29">
        <v>0</v>
      </c>
      <c r="AH681" s="29">
        <v>0</v>
      </c>
      <c r="AI681" s="29">
        <v>84</v>
      </c>
      <c r="AJ681" s="29">
        <v>84</v>
      </c>
      <c r="AK681" s="29">
        <v>0</v>
      </c>
      <c r="AL681" s="29">
        <v>0</v>
      </c>
      <c r="AM681" s="29">
        <v>0</v>
      </c>
      <c r="AN681" s="29">
        <v>0</v>
      </c>
      <c r="AO681" s="29">
        <v>0</v>
      </c>
      <c r="AP681" s="29">
        <v>0</v>
      </c>
      <c r="AQ681" s="29">
        <v>84</v>
      </c>
      <c r="AR681" s="29">
        <v>84</v>
      </c>
      <c r="AS681" s="30">
        <v>0</v>
      </c>
      <c r="AT681" s="33">
        <v>0</v>
      </c>
      <c r="AU681" s="33">
        <v>84</v>
      </c>
      <c r="AV681" s="33">
        <v>0</v>
      </c>
      <c r="AW681" s="33">
        <v>0</v>
      </c>
      <c r="AX681" s="33">
        <v>0</v>
      </c>
      <c r="AY681" s="33">
        <v>0</v>
      </c>
      <c r="AZ681" s="173" t="s">
        <v>7500</v>
      </c>
    </row>
    <row r="682" spans="1:52" ht="12.75" customHeight="1">
      <c r="A682" s="217">
        <v>681</v>
      </c>
      <c r="B682" s="27">
        <v>42529</v>
      </c>
      <c r="C682" s="27">
        <v>42529</v>
      </c>
      <c r="D682" s="32" t="s">
        <v>1282</v>
      </c>
      <c r="E682" s="28" t="s">
        <v>1250</v>
      </c>
      <c r="F682" s="28" t="s">
        <v>1282</v>
      </c>
      <c r="G682" s="28" t="s">
        <v>7140</v>
      </c>
      <c r="H682" s="245" t="str">
        <f>IF(G682&lt;&gt;"",LOOKUP(G682,Governorate,Data!$E$2:$E$19),"")</f>
        <v>IQ-G01</v>
      </c>
      <c r="I682" s="28" t="s">
        <v>7147</v>
      </c>
      <c r="J682" s="38" t="str">
        <f ca="1">IF(I682&lt;&gt;"",LOOKUP(I682,District2,Data!$P$2:$P$19),"")</f>
        <v>IQ-D002</v>
      </c>
      <c r="K682" s="58" t="s">
        <v>7475</v>
      </c>
      <c r="L682" s="28" t="s">
        <v>7111</v>
      </c>
      <c r="M682" s="28" t="s">
        <v>7112</v>
      </c>
      <c r="N682" s="28" t="s">
        <v>7071</v>
      </c>
      <c r="O682" s="28" t="s">
        <v>1252</v>
      </c>
      <c r="P682" s="28" t="s">
        <v>7119</v>
      </c>
      <c r="Q682" s="29">
        <v>200</v>
      </c>
      <c r="R682" s="29">
        <v>200</v>
      </c>
      <c r="S682" s="29"/>
      <c r="T682" s="29"/>
      <c r="U682" s="29">
        <v>1200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29">
        <v>0</v>
      </c>
      <c r="AD682" s="29">
        <v>0</v>
      </c>
      <c r="AE682" s="29">
        <v>2400</v>
      </c>
      <c r="AF682" s="29">
        <v>0</v>
      </c>
      <c r="AG682" s="29">
        <v>0</v>
      </c>
      <c r="AH682" s="29">
        <v>0</v>
      </c>
      <c r="AI682" s="29">
        <v>200</v>
      </c>
      <c r="AJ682" s="29">
        <v>200</v>
      </c>
      <c r="AK682" s="29">
        <v>0</v>
      </c>
      <c r="AL682" s="29">
        <v>0</v>
      </c>
      <c r="AM682" s="29">
        <v>0</v>
      </c>
      <c r="AN682" s="29">
        <v>0</v>
      </c>
      <c r="AO682" s="29">
        <v>0</v>
      </c>
      <c r="AP682" s="29">
        <v>0</v>
      </c>
      <c r="AQ682" s="29">
        <v>200</v>
      </c>
      <c r="AR682" s="29">
        <v>200</v>
      </c>
      <c r="AS682" s="30">
        <v>0</v>
      </c>
      <c r="AT682" s="33">
        <v>0</v>
      </c>
      <c r="AU682" s="33">
        <v>200</v>
      </c>
      <c r="AV682" s="33">
        <v>0</v>
      </c>
      <c r="AW682" s="33">
        <v>0</v>
      </c>
      <c r="AX682" s="33">
        <v>0</v>
      </c>
      <c r="AY682" s="33">
        <v>0</v>
      </c>
      <c r="AZ682" s="173" t="s">
        <v>7487</v>
      </c>
    </row>
    <row r="683" spans="1:52" ht="12.75" customHeight="1">
      <c r="A683" s="217">
        <v>682</v>
      </c>
      <c r="B683" s="27">
        <v>42529</v>
      </c>
      <c r="C683" s="27">
        <v>42529</v>
      </c>
      <c r="D683" s="32" t="s">
        <v>1282</v>
      </c>
      <c r="E683" s="28" t="s">
        <v>1250</v>
      </c>
      <c r="F683" s="28" t="s">
        <v>1282</v>
      </c>
      <c r="G683" s="28" t="s">
        <v>7140</v>
      </c>
      <c r="H683" s="245" t="str">
        <f>IF(G683&lt;&gt;"",LOOKUP(G683,Governorate,Data!$E$2:$E$19),"")</f>
        <v>IQ-G01</v>
      </c>
      <c r="I683" s="28" t="s">
        <v>7147</v>
      </c>
      <c r="J683" s="38" t="str">
        <f ca="1">IF(I683&lt;&gt;"",LOOKUP(I683,District2,Data!$P$2:$P$19),"")</f>
        <v>IQ-D002</v>
      </c>
      <c r="K683" s="58" t="s">
        <v>7476</v>
      </c>
      <c r="L683" s="28" t="s">
        <v>7111</v>
      </c>
      <c r="M683" s="28" t="s">
        <v>7112</v>
      </c>
      <c r="N683" s="28" t="s">
        <v>7071</v>
      </c>
      <c r="O683" s="28" t="s">
        <v>1252</v>
      </c>
      <c r="P683" s="28" t="s">
        <v>7119</v>
      </c>
      <c r="Q683" s="29">
        <v>400</v>
      </c>
      <c r="R683" s="29">
        <v>400</v>
      </c>
      <c r="S683" s="29"/>
      <c r="T683" s="29"/>
      <c r="U683" s="29">
        <v>2400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v>0</v>
      </c>
      <c r="AD683" s="29">
        <v>0</v>
      </c>
      <c r="AE683" s="29">
        <v>300</v>
      </c>
      <c r="AF683" s="29">
        <v>0</v>
      </c>
      <c r="AG683" s="29">
        <v>0</v>
      </c>
      <c r="AH683" s="29">
        <v>0</v>
      </c>
      <c r="AI683" s="29">
        <v>400</v>
      </c>
      <c r="AJ683" s="29">
        <v>400</v>
      </c>
      <c r="AK683" s="29">
        <v>0</v>
      </c>
      <c r="AL683" s="29">
        <v>0</v>
      </c>
      <c r="AM683" s="29">
        <v>0</v>
      </c>
      <c r="AN683" s="29">
        <v>0</v>
      </c>
      <c r="AO683" s="29">
        <v>0</v>
      </c>
      <c r="AP683" s="29">
        <v>0</v>
      </c>
      <c r="AQ683" s="29">
        <v>400</v>
      </c>
      <c r="AR683" s="29">
        <v>400</v>
      </c>
      <c r="AS683" s="30">
        <v>0</v>
      </c>
      <c r="AT683" s="33">
        <v>0</v>
      </c>
      <c r="AU683" s="33">
        <v>400</v>
      </c>
      <c r="AV683" s="33">
        <v>0</v>
      </c>
      <c r="AW683" s="33">
        <v>0</v>
      </c>
      <c r="AX683" s="33">
        <v>0</v>
      </c>
      <c r="AY683" s="33">
        <v>0</v>
      </c>
      <c r="AZ683" s="173" t="s">
        <v>7501</v>
      </c>
    </row>
    <row r="684" spans="1:52" ht="12.75" customHeight="1">
      <c r="A684" s="217">
        <v>683</v>
      </c>
      <c r="B684" s="27">
        <v>42530</v>
      </c>
      <c r="C684" s="27">
        <v>42530</v>
      </c>
      <c r="D684" s="32" t="s">
        <v>1312</v>
      </c>
      <c r="E684" s="28" t="s">
        <v>1250</v>
      </c>
      <c r="F684" s="28" t="s">
        <v>7265</v>
      </c>
      <c r="G684" s="28" t="s">
        <v>7127</v>
      </c>
      <c r="H684" s="245" t="str">
        <f>IF(G684&lt;&gt;"",LOOKUP(G684,Governorate,Data!$E$2:$E$19),"")</f>
        <v>IQ-G13</v>
      </c>
      <c r="I684" s="98" t="s">
        <v>7372</v>
      </c>
      <c r="J684" s="38" t="str">
        <f ca="1">IF(I684&lt;&gt;"",LOOKUP(I684,District2,Data!$P$2:$P$19),"")</f>
        <v>IQ-D076</v>
      </c>
      <c r="K684" s="58" t="s">
        <v>7276</v>
      </c>
      <c r="L684" s="28" t="s">
        <v>7111</v>
      </c>
      <c r="M684" s="157" t="s">
        <v>7112</v>
      </c>
      <c r="N684" s="28" t="s">
        <v>1255</v>
      </c>
      <c r="O684" s="28" t="s">
        <v>1252</v>
      </c>
      <c r="P684" s="28" t="s">
        <v>7119</v>
      </c>
      <c r="Q684" s="29">
        <v>35</v>
      </c>
      <c r="R684" s="29">
        <v>35</v>
      </c>
      <c r="S684" s="29"/>
      <c r="T684" s="29"/>
      <c r="U684" s="29">
        <v>210</v>
      </c>
      <c r="V684" s="29">
        <v>0</v>
      </c>
      <c r="W684" s="29">
        <v>35</v>
      </c>
      <c r="X684" s="29">
        <v>35</v>
      </c>
      <c r="Y684" s="29">
        <v>35</v>
      </c>
      <c r="Z684" s="29">
        <v>105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35</v>
      </c>
      <c r="AH684" s="29">
        <v>0</v>
      </c>
      <c r="AI684" s="29">
        <v>35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  <c r="AR684" s="29">
        <v>35</v>
      </c>
      <c r="AS684" s="30">
        <v>0</v>
      </c>
      <c r="AT684" s="30">
        <v>0</v>
      </c>
      <c r="AU684" s="30">
        <v>0</v>
      </c>
      <c r="AV684" s="30">
        <v>0</v>
      </c>
      <c r="AW684" s="30">
        <v>0</v>
      </c>
      <c r="AX684" s="30">
        <v>0</v>
      </c>
      <c r="AY684" s="30">
        <v>0</v>
      </c>
      <c r="AZ684" s="171"/>
    </row>
    <row r="685" spans="1:52" ht="12.75" customHeight="1">
      <c r="A685" s="217">
        <v>684</v>
      </c>
      <c r="B685" s="27">
        <v>42530</v>
      </c>
      <c r="C685" s="27">
        <v>42530</v>
      </c>
      <c r="D685" s="32" t="s">
        <v>1312</v>
      </c>
      <c r="E685" s="28" t="s">
        <v>1250</v>
      </c>
      <c r="F685" s="28" t="s">
        <v>1312</v>
      </c>
      <c r="G685" s="28" t="s">
        <v>7140</v>
      </c>
      <c r="H685" s="245" t="str">
        <f>IF(G685&lt;&gt;"",LOOKUP(G685,Governorate,Data!$E$2:$E$19),"")</f>
        <v>IQ-G01</v>
      </c>
      <c r="I685" s="28" t="s">
        <v>7147</v>
      </c>
      <c r="J685" s="38" t="str">
        <f ca="1">IF(I685&lt;&gt;"",LOOKUP(I685,District2,Data!$P$2:$P$19),"")</f>
        <v>IQ-D002</v>
      </c>
      <c r="K685" s="58" t="s">
        <v>7443</v>
      </c>
      <c r="L685" s="28" t="s">
        <v>7111</v>
      </c>
      <c r="M685" s="157" t="s">
        <v>7112</v>
      </c>
      <c r="N685" s="28" t="s">
        <v>1255</v>
      </c>
      <c r="O685" s="28" t="s">
        <v>1252</v>
      </c>
      <c r="P685" s="28" t="s">
        <v>7119</v>
      </c>
      <c r="Q685" s="29">
        <v>300</v>
      </c>
      <c r="R685" s="29">
        <v>300</v>
      </c>
      <c r="S685" s="29"/>
      <c r="T685" s="29"/>
      <c r="U685" s="29">
        <v>1800</v>
      </c>
      <c r="V685" s="29">
        <v>0</v>
      </c>
      <c r="W685" s="29">
        <v>300</v>
      </c>
      <c r="X685" s="29">
        <v>300</v>
      </c>
      <c r="Y685" s="29">
        <v>300</v>
      </c>
      <c r="Z685" s="29">
        <v>900</v>
      </c>
      <c r="AA685" s="29">
        <v>0</v>
      </c>
      <c r="AB685" s="29">
        <v>0</v>
      </c>
      <c r="AC685" s="29">
        <v>0</v>
      </c>
      <c r="AD685" s="29">
        <v>900</v>
      </c>
      <c r="AE685" s="29">
        <v>0</v>
      </c>
      <c r="AF685" s="29">
        <v>0</v>
      </c>
      <c r="AG685" s="29">
        <v>300</v>
      </c>
      <c r="AH685" s="29">
        <v>0</v>
      </c>
      <c r="AI685" s="29">
        <v>300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  <c r="AR685" s="29">
        <v>300</v>
      </c>
      <c r="AS685" s="30">
        <v>0</v>
      </c>
      <c r="AT685" s="30">
        <v>0</v>
      </c>
      <c r="AU685" s="30">
        <v>0</v>
      </c>
      <c r="AV685" s="30">
        <v>0</v>
      </c>
      <c r="AW685" s="30">
        <v>0</v>
      </c>
      <c r="AX685" s="30">
        <v>0</v>
      </c>
      <c r="AY685" s="30">
        <v>0</v>
      </c>
      <c r="AZ685" s="171"/>
    </row>
    <row r="686" spans="1:52" ht="12.75" customHeight="1">
      <c r="A686" s="217">
        <v>685</v>
      </c>
      <c r="B686" s="27">
        <v>42530</v>
      </c>
      <c r="C686" s="27">
        <v>42530</v>
      </c>
      <c r="D686" s="32" t="s">
        <v>1312</v>
      </c>
      <c r="E686" s="28" t="s">
        <v>1250</v>
      </c>
      <c r="F686" s="28" t="s">
        <v>1312</v>
      </c>
      <c r="G686" s="28" t="s">
        <v>7140</v>
      </c>
      <c r="H686" s="245" t="str">
        <f>IF(G686&lt;&gt;"",LOOKUP(G686,Governorate,Data!$E$2:$E$19),"")</f>
        <v>IQ-G01</v>
      </c>
      <c r="I686" s="28" t="s">
        <v>7147</v>
      </c>
      <c r="J686" s="38" t="str">
        <f ca="1">IF(I686&lt;&gt;"",LOOKUP(I686,District2,Data!$P$2:$P$19),"")</f>
        <v>IQ-D002</v>
      </c>
      <c r="K686" s="58" t="s">
        <v>7444</v>
      </c>
      <c r="L686" s="28" t="s">
        <v>7111</v>
      </c>
      <c r="M686" s="157" t="s">
        <v>7112</v>
      </c>
      <c r="N686" s="28" t="s">
        <v>1255</v>
      </c>
      <c r="O686" s="28" t="s">
        <v>1252</v>
      </c>
      <c r="P686" s="28" t="s">
        <v>7119</v>
      </c>
      <c r="Q686" s="29">
        <v>100</v>
      </c>
      <c r="R686" s="29">
        <v>100</v>
      </c>
      <c r="S686" s="29"/>
      <c r="T686" s="29"/>
      <c r="U686" s="29">
        <v>600</v>
      </c>
      <c r="V686" s="29">
        <v>0</v>
      </c>
      <c r="W686" s="29">
        <v>100</v>
      </c>
      <c r="X686" s="29">
        <v>100</v>
      </c>
      <c r="Y686" s="29">
        <v>100</v>
      </c>
      <c r="Z686" s="29">
        <v>300</v>
      </c>
      <c r="AA686" s="29">
        <v>0</v>
      </c>
      <c r="AB686" s="29">
        <v>0</v>
      </c>
      <c r="AC686" s="29">
        <v>0</v>
      </c>
      <c r="AD686" s="29">
        <v>300</v>
      </c>
      <c r="AE686" s="29">
        <v>0</v>
      </c>
      <c r="AF686" s="29">
        <v>0</v>
      </c>
      <c r="AG686" s="29">
        <v>100</v>
      </c>
      <c r="AH686" s="29">
        <v>0</v>
      </c>
      <c r="AI686" s="29">
        <v>100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0</v>
      </c>
      <c r="AP686" s="29">
        <v>0</v>
      </c>
      <c r="AQ686" s="29">
        <v>0</v>
      </c>
      <c r="AR686" s="29">
        <v>100</v>
      </c>
      <c r="AS686" s="30">
        <v>0</v>
      </c>
      <c r="AT686" s="30">
        <v>0</v>
      </c>
      <c r="AU686" s="30">
        <v>0</v>
      </c>
      <c r="AV686" s="30">
        <v>0</v>
      </c>
      <c r="AW686" s="30">
        <v>0</v>
      </c>
      <c r="AX686" s="30">
        <v>0</v>
      </c>
      <c r="AY686" s="30">
        <v>0</v>
      </c>
      <c r="AZ686" s="171"/>
    </row>
    <row r="687" spans="1:52" ht="12.75" customHeight="1">
      <c r="A687" s="217">
        <v>686</v>
      </c>
      <c r="B687" s="27">
        <v>42530</v>
      </c>
      <c r="C687" s="27">
        <v>42530</v>
      </c>
      <c r="D687" s="32" t="s">
        <v>1312</v>
      </c>
      <c r="E687" s="28" t="s">
        <v>1250</v>
      </c>
      <c r="F687" s="28" t="s">
        <v>1312</v>
      </c>
      <c r="G687" s="28" t="s">
        <v>7140</v>
      </c>
      <c r="H687" s="245" t="str">
        <f>IF(G687&lt;&gt;"",LOOKUP(G687,Governorate,Data!$E$2:$E$19),"")</f>
        <v>IQ-G01</v>
      </c>
      <c r="I687" s="28" t="s">
        <v>7147</v>
      </c>
      <c r="J687" s="38" t="str">
        <f ca="1">IF(I687&lt;&gt;"",LOOKUP(I687,District2,Data!$P$2:$P$19),"")</f>
        <v>IQ-D002</v>
      </c>
      <c r="K687" s="58" t="s">
        <v>7445</v>
      </c>
      <c r="L687" s="28" t="s">
        <v>7111</v>
      </c>
      <c r="M687" s="157" t="s">
        <v>7112</v>
      </c>
      <c r="N687" s="28" t="s">
        <v>1255</v>
      </c>
      <c r="O687" s="28" t="s">
        <v>1252</v>
      </c>
      <c r="P687" s="28" t="s">
        <v>7119</v>
      </c>
      <c r="Q687" s="29">
        <v>196</v>
      </c>
      <c r="R687" s="29">
        <v>196</v>
      </c>
      <c r="S687" s="29"/>
      <c r="T687" s="29"/>
      <c r="U687" s="29">
        <v>1176</v>
      </c>
      <c r="V687" s="29">
        <v>0</v>
      </c>
      <c r="W687" s="29">
        <v>196</v>
      </c>
      <c r="X687" s="29">
        <v>196</v>
      </c>
      <c r="Y687" s="29">
        <v>196</v>
      </c>
      <c r="Z687" s="29">
        <v>588</v>
      </c>
      <c r="AA687" s="29">
        <v>0</v>
      </c>
      <c r="AB687" s="29">
        <v>0</v>
      </c>
      <c r="AC687" s="29">
        <v>0</v>
      </c>
      <c r="AD687" s="29">
        <v>588</v>
      </c>
      <c r="AE687" s="29">
        <v>0</v>
      </c>
      <c r="AF687" s="29">
        <v>0</v>
      </c>
      <c r="AG687" s="29">
        <v>196</v>
      </c>
      <c r="AH687" s="29">
        <v>0</v>
      </c>
      <c r="AI687" s="29">
        <v>196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  <c r="AR687" s="29">
        <v>196</v>
      </c>
      <c r="AS687" s="30">
        <v>0</v>
      </c>
      <c r="AT687" s="30">
        <v>0</v>
      </c>
      <c r="AU687" s="30">
        <v>0</v>
      </c>
      <c r="AV687" s="30">
        <v>0</v>
      </c>
      <c r="AW687" s="30">
        <v>0</v>
      </c>
      <c r="AX687" s="30">
        <v>0</v>
      </c>
      <c r="AY687" s="30">
        <v>0</v>
      </c>
      <c r="AZ687" s="171"/>
    </row>
    <row r="688" spans="1:52" ht="12.75" customHeight="1">
      <c r="A688" s="217">
        <v>687</v>
      </c>
      <c r="B688" s="27">
        <v>42530</v>
      </c>
      <c r="C688" s="27">
        <v>42530</v>
      </c>
      <c r="D688" s="32" t="s">
        <v>1312</v>
      </c>
      <c r="E688" s="28" t="s">
        <v>1250</v>
      </c>
      <c r="F688" s="28" t="s">
        <v>1312</v>
      </c>
      <c r="G688" s="28" t="s">
        <v>7140</v>
      </c>
      <c r="H688" s="245" t="str">
        <f>IF(G688&lt;&gt;"",LOOKUP(G688,Governorate,Data!$E$2:$E$19),"")</f>
        <v>IQ-G01</v>
      </c>
      <c r="I688" s="28" t="s">
        <v>7147</v>
      </c>
      <c r="J688" s="38" t="str">
        <f ca="1">IF(I688&lt;&gt;"",LOOKUP(I688,District2,Data!$P$2:$P$19),"")</f>
        <v>IQ-D002</v>
      </c>
      <c r="K688" s="58" t="s">
        <v>7446</v>
      </c>
      <c r="L688" s="28" t="s">
        <v>7111</v>
      </c>
      <c r="M688" s="157" t="s">
        <v>7112</v>
      </c>
      <c r="N688" s="28" t="s">
        <v>1255</v>
      </c>
      <c r="O688" s="28" t="s">
        <v>1252</v>
      </c>
      <c r="P688" s="28" t="s">
        <v>7119</v>
      </c>
      <c r="Q688" s="35">
        <v>528</v>
      </c>
      <c r="R688" s="35"/>
      <c r="S688" s="29"/>
      <c r="T688" s="29"/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528</v>
      </c>
      <c r="AN688" s="29">
        <v>0</v>
      </c>
      <c r="AO688" s="29">
        <v>0</v>
      </c>
      <c r="AP688" s="29">
        <v>0</v>
      </c>
      <c r="AQ688" s="29">
        <v>0</v>
      </c>
      <c r="AR688" s="29">
        <v>0</v>
      </c>
      <c r="AS688" s="30">
        <v>0</v>
      </c>
      <c r="AT688" s="30">
        <v>0</v>
      </c>
      <c r="AU688" s="30">
        <v>0</v>
      </c>
      <c r="AV688" s="30">
        <v>0</v>
      </c>
      <c r="AW688" s="30">
        <v>0</v>
      </c>
      <c r="AX688" s="30">
        <v>0</v>
      </c>
      <c r="AY688" s="30">
        <v>0</v>
      </c>
      <c r="AZ688" s="171"/>
    </row>
    <row r="689" spans="1:52" ht="12.75" customHeight="1">
      <c r="A689" s="217">
        <v>688</v>
      </c>
      <c r="B689" s="27">
        <v>42530</v>
      </c>
      <c r="C689" s="27">
        <v>42530</v>
      </c>
      <c r="D689" s="32" t="s">
        <v>1282</v>
      </c>
      <c r="E689" s="28" t="s">
        <v>1250</v>
      </c>
      <c r="F689" s="28" t="s">
        <v>1282</v>
      </c>
      <c r="G689" s="28" t="s">
        <v>7133</v>
      </c>
      <c r="H689" s="245" t="str">
        <f>IF(G689&lt;&gt;"",LOOKUP(G689,Governorate,Data!$E$2:$E$19),"")</f>
        <v>IQ-G11</v>
      </c>
      <c r="I689" s="28" t="s">
        <v>7133</v>
      </c>
      <c r="J689" s="38" t="str">
        <f ca="1">IF(I689&lt;&gt;"",LOOKUP(I689,District2,Data!$P$2:$P$19),"")</f>
        <v>IQ-D064</v>
      </c>
      <c r="K689" s="58" t="s">
        <v>7477</v>
      </c>
      <c r="L689" s="28" t="s">
        <v>7111</v>
      </c>
      <c r="M689" s="28" t="s">
        <v>7112</v>
      </c>
      <c r="N689" s="28" t="s">
        <v>7071</v>
      </c>
      <c r="O689" s="28" t="s">
        <v>1252</v>
      </c>
      <c r="P689" s="28" t="s">
        <v>7119</v>
      </c>
      <c r="Q689" s="29">
        <v>50</v>
      </c>
      <c r="R689" s="29">
        <v>50</v>
      </c>
      <c r="S689" s="29"/>
      <c r="T689" s="29"/>
      <c r="U689" s="29">
        <v>300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600</v>
      </c>
      <c r="AF689" s="29">
        <v>0</v>
      </c>
      <c r="AG689" s="29">
        <v>0</v>
      </c>
      <c r="AH689" s="29">
        <v>0</v>
      </c>
      <c r="AI689" s="29">
        <v>50</v>
      </c>
      <c r="AJ689" s="29">
        <v>50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50</v>
      </c>
      <c r="AR689" s="29">
        <v>50</v>
      </c>
      <c r="AS689" s="30">
        <v>0</v>
      </c>
      <c r="AT689" s="33">
        <v>0</v>
      </c>
      <c r="AU689" s="33">
        <v>50</v>
      </c>
      <c r="AV689" s="33">
        <v>0</v>
      </c>
      <c r="AW689" s="33">
        <v>0</v>
      </c>
      <c r="AX689" s="33">
        <v>0</v>
      </c>
      <c r="AY689" s="33">
        <v>0</v>
      </c>
      <c r="AZ689" s="173" t="s">
        <v>7502</v>
      </c>
    </row>
    <row r="690" spans="1:52" ht="12.75" customHeight="1">
      <c r="A690" s="217">
        <v>689</v>
      </c>
      <c r="B690" s="27">
        <v>42531</v>
      </c>
      <c r="C690" s="27">
        <v>42531</v>
      </c>
      <c r="D690" s="32" t="s">
        <v>1312</v>
      </c>
      <c r="E690" s="28" t="s">
        <v>1250</v>
      </c>
      <c r="F690" s="28" t="s">
        <v>1312</v>
      </c>
      <c r="G690" s="28" t="s">
        <v>7140</v>
      </c>
      <c r="H690" s="245" t="str">
        <f>IF(G690&lt;&gt;"",LOOKUP(G690,Governorate,Data!$E$2:$E$19),"")</f>
        <v>IQ-G01</v>
      </c>
      <c r="I690" s="28" t="s">
        <v>7147</v>
      </c>
      <c r="J690" s="38" t="str">
        <f ca="1">IF(I690&lt;&gt;"",LOOKUP(I690,District2,Data!$P$2:$P$19),"")</f>
        <v>IQ-D002</v>
      </c>
      <c r="K690" s="58" t="s">
        <v>7445</v>
      </c>
      <c r="L690" s="28" t="s">
        <v>7111</v>
      </c>
      <c r="M690" s="157" t="s">
        <v>7112</v>
      </c>
      <c r="N690" s="28" t="s">
        <v>1255</v>
      </c>
      <c r="O690" s="28" t="s">
        <v>1252</v>
      </c>
      <c r="P690" s="28" t="s">
        <v>7119</v>
      </c>
      <c r="Q690" s="29">
        <v>350</v>
      </c>
      <c r="R690" s="29">
        <v>350</v>
      </c>
      <c r="S690" s="29"/>
      <c r="T690" s="29"/>
      <c r="U690" s="29">
        <v>2100</v>
      </c>
      <c r="V690" s="29">
        <v>0</v>
      </c>
      <c r="W690" s="29">
        <v>350</v>
      </c>
      <c r="X690" s="29">
        <v>350</v>
      </c>
      <c r="Y690" s="29">
        <v>350</v>
      </c>
      <c r="Z690" s="29">
        <v>1050</v>
      </c>
      <c r="AA690" s="29">
        <v>0</v>
      </c>
      <c r="AB690" s="29">
        <v>0</v>
      </c>
      <c r="AC690" s="29">
        <v>0</v>
      </c>
      <c r="AD690" s="29">
        <v>1050</v>
      </c>
      <c r="AE690" s="29">
        <v>0</v>
      </c>
      <c r="AF690" s="29">
        <v>0</v>
      </c>
      <c r="AG690" s="29">
        <v>350</v>
      </c>
      <c r="AH690" s="29">
        <v>0</v>
      </c>
      <c r="AI690" s="29">
        <v>350</v>
      </c>
      <c r="AJ690" s="29">
        <v>0</v>
      </c>
      <c r="AK690" s="29">
        <v>0</v>
      </c>
      <c r="AL690" s="29">
        <v>0</v>
      </c>
      <c r="AM690" s="29">
        <v>0</v>
      </c>
      <c r="AN690" s="29">
        <v>0</v>
      </c>
      <c r="AO690" s="29">
        <v>0</v>
      </c>
      <c r="AP690" s="29">
        <v>0</v>
      </c>
      <c r="AQ690" s="29">
        <v>0</v>
      </c>
      <c r="AR690" s="29">
        <v>350</v>
      </c>
      <c r="AS690" s="30">
        <v>0</v>
      </c>
      <c r="AT690" s="30">
        <v>0</v>
      </c>
      <c r="AU690" s="30">
        <v>0</v>
      </c>
      <c r="AV690" s="30">
        <v>0</v>
      </c>
      <c r="AW690" s="30">
        <v>0</v>
      </c>
      <c r="AX690" s="30">
        <v>0</v>
      </c>
      <c r="AY690" s="30">
        <v>0</v>
      </c>
      <c r="AZ690" s="171"/>
    </row>
    <row r="691" spans="1:52" ht="12.75" customHeight="1">
      <c r="A691" s="217">
        <v>690</v>
      </c>
      <c r="B691" s="27">
        <v>42532</v>
      </c>
      <c r="C691" s="27">
        <v>42532</v>
      </c>
      <c r="D691" s="32" t="s">
        <v>1282</v>
      </c>
      <c r="E691" s="28" t="s">
        <v>1250</v>
      </c>
      <c r="F691" s="28" t="s">
        <v>1282</v>
      </c>
      <c r="G691" s="28" t="s">
        <v>7140</v>
      </c>
      <c r="H691" s="245" t="str">
        <f>IF(G691&lt;&gt;"",LOOKUP(G691,Governorate,Data!$E$2:$E$19),"")</f>
        <v>IQ-G01</v>
      </c>
      <c r="I691" s="28" t="s">
        <v>7147</v>
      </c>
      <c r="J691" s="38" t="str">
        <f ca="1">IF(I691&lt;&gt;"",LOOKUP(I691,District2,Data!$P$2:$P$19),"")</f>
        <v>IQ-D002</v>
      </c>
      <c r="K691" s="58" t="s">
        <v>7475</v>
      </c>
      <c r="L691" s="28" t="s">
        <v>7111</v>
      </c>
      <c r="M691" s="28" t="s">
        <v>7112</v>
      </c>
      <c r="N691" s="28" t="s">
        <v>7071</v>
      </c>
      <c r="O691" s="28" t="s">
        <v>1252</v>
      </c>
      <c r="P691" s="28" t="s">
        <v>7119</v>
      </c>
      <c r="Q691" s="29">
        <v>100</v>
      </c>
      <c r="R691" s="29">
        <v>100</v>
      </c>
      <c r="S691" s="29"/>
      <c r="T691" s="29"/>
      <c r="U691" s="29">
        <v>600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390</v>
      </c>
      <c r="AF691" s="29">
        <v>0</v>
      </c>
      <c r="AG691" s="29">
        <v>0</v>
      </c>
      <c r="AH691" s="29">
        <v>0</v>
      </c>
      <c r="AI691" s="29">
        <v>100</v>
      </c>
      <c r="AJ691" s="29">
        <v>100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100</v>
      </c>
      <c r="AR691" s="29">
        <v>100</v>
      </c>
      <c r="AS691" s="30">
        <v>0</v>
      </c>
      <c r="AT691" s="33">
        <v>0</v>
      </c>
      <c r="AU691" s="33">
        <v>100</v>
      </c>
      <c r="AV691" s="33">
        <v>0</v>
      </c>
      <c r="AW691" s="33">
        <v>0</v>
      </c>
      <c r="AX691" s="33">
        <v>0</v>
      </c>
      <c r="AY691" s="33">
        <v>0</v>
      </c>
      <c r="AZ691" s="173" t="s">
        <v>7503</v>
      </c>
    </row>
    <row r="692" spans="1:52" ht="12.75" customHeight="1">
      <c r="A692" s="217">
        <v>691</v>
      </c>
      <c r="B692" s="27">
        <v>42532</v>
      </c>
      <c r="C692" s="27">
        <v>42532</v>
      </c>
      <c r="D692" s="32" t="s">
        <v>1282</v>
      </c>
      <c r="E692" s="28" t="s">
        <v>1250</v>
      </c>
      <c r="F692" s="28" t="s">
        <v>1282</v>
      </c>
      <c r="G692" s="28" t="s">
        <v>7140</v>
      </c>
      <c r="H692" s="245" t="str">
        <f>IF(G692&lt;&gt;"",LOOKUP(G692,Governorate,Data!$E$2:$E$19),"")</f>
        <v>IQ-G01</v>
      </c>
      <c r="I692" s="28" t="s">
        <v>7147</v>
      </c>
      <c r="J692" s="38" t="str">
        <f ca="1">IF(I692&lt;&gt;"",LOOKUP(I692,District2,Data!$P$2:$P$19),"")</f>
        <v>IQ-D002</v>
      </c>
      <c r="K692" s="58" t="s">
        <v>7475</v>
      </c>
      <c r="L692" s="28" t="s">
        <v>7111</v>
      </c>
      <c r="M692" s="28" t="s">
        <v>7112</v>
      </c>
      <c r="N692" s="28" t="s">
        <v>7071</v>
      </c>
      <c r="O692" s="28" t="s">
        <v>1252</v>
      </c>
      <c r="P692" s="28" t="s">
        <v>7119</v>
      </c>
      <c r="Q692" s="29">
        <v>65</v>
      </c>
      <c r="R692" s="29">
        <v>65</v>
      </c>
      <c r="S692" s="29"/>
      <c r="T692" s="29"/>
      <c r="U692" s="29">
        <v>390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210</v>
      </c>
      <c r="AF692" s="29">
        <v>0</v>
      </c>
      <c r="AG692" s="29">
        <v>0</v>
      </c>
      <c r="AH692" s="29">
        <v>0</v>
      </c>
      <c r="AI692" s="29">
        <v>65</v>
      </c>
      <c r="AJ692" s="29">
        <v>65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65</v>
      </c>
      <c r="AR692" s="29">
        <v>65</v>
      </c>
      <c r="AS692" s="30">
        <v>0</v>
      </c>
      <c r="AT692" s="33">
        <v>0</v>
      </c>
      <c r="AU692" s="33">
        <v>65</v>
      </c>
      <c r="AV692" s="33">
        <v>0</v>
      </c>
      <c r="AW692" s="33">
        <v>0</v>
      </c>
      <c r="AX692" s="33">
        <v>0</v>
      </c>
      <c r="AY692" s="33">
        <v>0</v>
      </c>
      <c r="AZ692" s="173" t="s">
        <v>7504</v>
      </c>
    </row>
    <row r="693" spans="1:52" ht="12.75" customHeight="1">
      <c r="A693" s="217">
        <v>692</v>
      </c>
      <c r="B693" s="27">
        <v>42532</v>
      </c>
      <c r="C693" s="27">
        <v>42532</v>
      </c>
      <c r="D693" s="32" t="s">
        <v>1282</v>
      </c>
      <c r="E693" s="28" t="s">
        <v>1250</v>
      </c>
      <c r="F693" s="28" t="s">
        <v>1282</v>
      </c>
      <c r="G693" s="28" t="s">
        <v>7140</v>
      </c>
      <c r="H693" s="245" t="str">
        <f>IF(G693&lt;&gt;"",LOOKUP(G693,Governorate,Data!$E$2:$E$19),"")</f>
        <v>IQ-G01</v>
      </c>
      <c r="I693" s="28" t="s">
        <v>7147</v>
      </c>
      <c r="J693" s="38" t="str">
        <f ca="1">IF(I693&lt;&gt;"",LOOKUP(I693,District2,Data!$P$2:$P$19),"")</f>
        <v>IQ-D002</v>
      </c>
      <c r="K693" s="58" t="s">
        <v>7478</v>
      </c>
      <c r="L693" s="28" t="s">
        <v>7111</v>
      </c>
      <c r="M693" s="28" t="s">
        <v>7112</v>
      </c>
      <c r="N693" s="28" t="s">
        <v>7071</v>
      </c>
      <c r="O693" s="28" t="s">
        <v>1252</v>
      </c>
      <c r="P693" s="28" t="s">
        <v>7119</v>
      </c>
      <c r="Q693" s="29">
        <v>35</v>
      </c>
      <c r="R693" s="29">
        <v>35</v>
      </c>
      <c r="S693" s="29"/>
      <c r="T693" s="29"/>
      <c r="U693" s="29">
        <v>210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v>0</v>
      </c>
      <c r="AD693" s="29">
        <v>0</v>
      </c>
      <c r="AE693" s="29">
        <v>210</v>
      </c>
      <c r="AF693" s="29">
        <v>0</v>
      </c>
      <c r="AG693" s="29">
        <v>0</v>
      </c>
      <c r="AH693" s="29">
        <v>0</v>
      </c>
      <c r="AI693" s="29">
        <v>35</v>
      </c>
      <c r="AJ693" s="29">
        <v>35</v>
      </c>
      <c r="AK693" s="29">
        <v>0</v>
      </c>
      <c r="AL693" s="29">
        <v>0</v>
      </c>
      <c r="AM693" s="29">
        <v>0</v>
      </c>
      <c r="AN693" s="29">
        <v>0</v>
      </c>
      <c r="AO693" s="29">
        <v>0</v>
      </c>
      <c r="AP693" s="29">
        <v>0</v>
      </c>
      <c r="AQ693" s="29">
        <v>35</v>
      </c>
      <c r="AR693" s="29">
        <v>35</v>
      </c>
      <c r="AS693" s="30">
        <v>0</v>
      </c>
      <c r="AT693" s="33">
        <v>0</v>
      </c>
      <c r="AU693" s="33">
        <v>35</v>
      </c>
      <c r="AV693" s="33">
        <v>0</v>
      </c>
      <c r="AW693" s="33">
        <v>0</v>
      </c>
      <c r="AX693" s="33">
        <v>0</v>
      </c>
      <c r="AY693" s="33">
        <v>0</v>
      </c>
      <c r="AZ693" s="173" t="s">
        <v>7505</v>
      </c>
    </row>
    <row r="694" spans="1:52" ht="12.75" customHeight="1">
      <c r="A694" s="217">
        <v>693</v>
      </c>
      <c r="B694" s="27">
        <v>42533</v>
      </c>
      <c r="C694" s="27">
        <v>42533</v>
      </c>
      <c r="D694" s="32" t="s">
        <v>1312</v>
      </c>
      <c r="E694" s="28" t="s">
        <v>1250</v>
      </c>
      <c r="F694" s="28" t="s">
        <v>7265</v>
      </c>
      <c r="G694" s="28" t="s">
        <v>7127</v>
      </c>
      <c r="H694" s="245" t="str">
        <f>IF(G694&lt;&gt;"",LOOKUP(G694,Governorate,Data!$E$2:$E$19),"")</f>
        <v>IQ-G13</v>
      </c>
      <c r="I694" s="98" t="s">
        <v>7372</v>
      </c>
      <c r="J694" s="38" t="str">
        <f ca="1">IF(I694&lt;&gt;"",LOOKUP(I694,District2,Data!$P$2:$P$19),"")</f>
        <v>IQ-D076</v>
      </c>
      <c r="K694" s="58" t="s">
        <v>7296</v>
      </c>
      <c r="L694" s="28" t="s">
        <v>7111</v>
      </c>
      <c r="M694" s="157" t="s">
        <v>7112</v>
      </c>
      <c r="N694" s="28" t="s">
        <v>1255</v>
      </c>
      <c r="O694" s="28" t="s">
        <v>1252</v>
      </c>
      <c r="P694" s="28" t="s">
        <v>7119</v>
      </c>
      <c r="Q694" s="29">
        <v>31</v>
      </c>
      <c r="R694" s="29">
        <v>31</v>
      </c>
      <c r="S694" s="29"/>
      <c r="T694" s="29"/>
      <c r="U694" s="29">
        <v>186</v>
      </c>
      <c r="V694" s="29">
        <v>0</v>
      </c>
      <c r="W694" s="29">
        <v>31</v>
      </c>
      <c r="X694" s="29">
        <v>31</v>
      </c>
      <c r="Y694" s="29">
        <v>31</v>
      </c>
      <c r="Z694" s="29">
        <v>93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31</v>
      </c>
      <c r="AH694" s="29">
        <v>0</v>
      </c>
      <c r="AI694" s="29">
        <v>31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  <c r="AR694" s="29">
        <v>31</v>
      </c>
      <c r="AS694" s="30">
        <v>0</v>
      </c>
      <c r="AT694" s="30">
        <v>0</v>
      </c>
      <c r="AU694" s="30">
        <v>0</v>
      </c>
      <c r="AV694" s="30">
        <v>0</v>
      </c>
      <c r="AW694" s="30">
        <v>0</v>
      </c>
      <c r="AX694" s="30">
        <v>0</v>
      </c>
      <c r="AY694" s="30">
        <v>0</v>
      </c>
      <c r="AZ694" s="171"/>
    </row>
    <row r="695" spans="1:52" ht="12.75" customHeight="1">
      <c r="A695" s="217">
        <v>694</v>
      </c>
      <c r="B695" s="27">
        <v>42533</v>
      </c>
      <c r="C695" s="27">
        <v>42533</v>
      </c>
      <c r="D695" s="32" t="s">
        <v>1312</v>
      </c>
      <c r="E695" s="28" t="s">
        <v>1250</v>
      </c>
      <c r="F695" s="28" t="s">
        <v>1300</v>
      </c>
      <c r="G695" s="28" t="s">
        <v>7136</v>
      </c>
      <c r="H695" s="245" t="str">
        <f>IF(G695&lt;&gt;"",LOOKUP(G695,Governorate,Data!$E$2:$E$19),"")</f>
        <v>IQ-G08</v>
      </c>
      <c r="I695" s="98" t="s">
        <v>7434</v>
      </c>
      <c r="J695" s="38" t="str">
        <f ca="1">IF(I695&lt;&gt;"",LOOKUP(I695,District2,Data!$P$2:$P$19),"")</f>
        <v>IQ-D049</v>
      </c>
      <c r="K695" s="58" t="s">
        <v>7447</v>
      </c>
      <c r="L695" s="28" t="s">
        <v>7111</v>
      </c>
      <c r="M695" s="157" t="s">
        <v>7112</v>
      </c>
      <c r="N695" s="28" t="s">
        <v>1255</v>
      </c>
      <c r="O695" s="28" t="s">
        <v>1252</v>
      </c>
      <c r="P695" s="28" t="s">
        <v>7119</v>
      </c>
      <c r="Q695" s="29">
        <v>1</v>
      </c>
      <c r="R695" s="29">
        <v>1</v>
      </c>
      <c r="S695" s="29"/>
      <c r="T695" s="29"/>
      <c r="U695" s="29">
        <v>5</v>
      </c>
      <c r="V695" s="29">
        <v>1</v>
      </c>
      <c r="W695" s="29">
        <v>1</v>
      </c>
      <c r="X695" s="29">
        <v>0</v>
      </c>
      <c r="Y695" s="29">
        <v>1</v>
      </c>
      <c r="Z695" s="29">
        <v>5</v>
      </c>
      <c r="AA695" s="29">
        <v>0</v>
      </c>
      <c r="AB695" s="29">
        <v>0</v>
      </c>
      <c r="AC695" s="29">
        <v>0</v>
      </c>
      <c r="AD695" s="29">
        <v>0</v>
      </c>
      <c r="AE695" s="29">
        <v>0</v>
      </c>
      <c r="AF695" s="29">
        <v>0</v>
      </c>
      <c r="AG695" s="29">
        <v>1</v>
      </c>
      <c r="AH695" s="29">
        <v>0</v>
      </c>
      <c r="AI695" s="29">
        <v>1</v>
      </c>
      <c r="AJ695" s="29">
        <v>0</v>
      </c>
      <c r="AK695" s="29">
        <v>0</v>
      </c>
      <c r="AL695" s="29">
        <v>0</v>
      </c>
      <c r="AM695" s="29">
        <v>0</v>
      </c>
      <c r="AN695" s="29">
        <v>0</v>
      </c>
      <c r="AO695" s="29">
        <v>0</v>
      </c>
      <c r="AP695" s="29">
        <v>0</v>
      </c>
      <c r="AQ695" s="29">
        <v>0</v>
      </c>
      <c r="AR695" s="29">
        <v>0</v>
      </c>
      <c r="AS695" s="30">
        <v>0</v>
      </c>
      <c r="AT695" s="30">
        <v>0</v>
      </c>
      <c r="AU695" s="30">
        <v>0</v>
      </c>
      <c r="AV695" s="30">
        <v>0</v>
      </c>
      <c r="AW695" s="30">
        <v>0</v>
      </c>
      <c r="AX695" s="30">
        <v>0</v>
      </c>
      <c r="AY695" s="30">
        <v>0</v>
      </c>
      <c r="AZ695" s="171"/>
    </row>
    <row r="696" spans="1:52" ht="12.75" customHeight="1">
      <c r="A696" s="217">
        <v>695</v>
      </c>
      <c r="B696" s="27">
        <v>42533</v>
      </c>
      <c r="C696" s="27">
        <v>42533</v>
      </c>
      <c r="D696" s="32" t="s">
        <v>1282</v>
      </c>
      <c r="E696" s="28" t="s">
        <v>1250</v>
      </c>
      <c r="F696" s="28" t="s">
        <v>1282</v>
      </c>
      <c r="G696" s="28" t="s">
        <v>7140</v>
      </c>
      <c r="H696" s="245" t="str">
        <f>IF(G696&lt;&gt;"",LOOKUP(G696,Governorate,Data!$E$2:$E$19),"")</f>
        <v>IQ-G01</v>
      </c>
      <c r="I696" s="28" t="s">
        <v>7147</v>
      </c>
      <c r="J696" s="38" t="str">
        <f ca="1">IF(I696&lt;&gt;"",LOOKUP(I696,District2,Data!$P$2:$P$19),"")</f>
        <v>IQ-D002</v>
      </c>
      <c r="K696" s="58" t="s">
        <v>7476</v>
      </c>
      <c r="L696" s="28" t="s">
        <v>7111</v>
      </c>
      <c r="M696" s="28" t="s">
        <v>7112</v>
      </c>
      <c r="N696" s="28" t="s">
        <v>7071</v>
      </c>
      <c r="O696" s="28" t="s">
        <v>1252</v>
      </c>
      <c r="P696" s="28" t="s">
        <v>7119</v>
      </c>
      <c r="Q696" s="29">
        <v>350</v>
      </c>
      <c r="R696" s="29">
        <v>350</v>
      </c>
      <c r="S696" s="29"/>
      <c r="T696" s="29"/>
      <c r="U696" s="29">
        <v>2100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  <c r="AC696" s="29">
        <v>0</v>
      </c>
      <c r="AD696" s="29">
        <v>0</v>
      </c>
      <c r="AE696" s="29">
        <v>2100</v>
      </c>
      <c r="AF696" s="29">
        <v>0</v>
      </c>
      <c r="AG696" s="29">
        <v>0</v>
      </c>
      <c r="AH696" s="29">
        <v>0</v>
      </c>
      <c r="AI696" s="29">
        <v>350</v>
      </c>
      <c r="AJ696" s="29">
        <v>350</v>
      </c>
      <c r="AK696" s="29">
        <v>0</v>
      </c>
      <c r="AL696" s="29">
        <v>0</v>
      </c>
      <c r="AM696" s="29">
        <v>0</v>
      </c>
      <c r="AN696" s="29">
        <v>0</v>
      </c>
      <c r="AO696" s="29">
        <v>0</v>
      </c>
      <c r="AP696" s="29">
        <v>0</v>
      </c>
      <c r="AQ696" s="29">
        <v>350</v>
      </c>
      <c r="AR696" s="29">
        <v>350</v>
      </c>
      <c r="AS696" s="30">
        <v>0</v>
      </c>
      <c r="AT696" s="33">
        <v>0</v>
      </c>
      <c r="AU696" s="33">
        <v>350</v>
      </c>
      <c r="AV696" s="33">
        <v>0</v>
      </c>
      <c r="AW696" s="33">
        <v>0</v>
      </c>
      <c r="AX696" s="33">
        <v>0</v>
      </c>
      <c r="AY696" s="33">
        <v>0</v>
      </c>
      <c r="AZ696" s="173" t="s">
        <v>7506</v>
      </c>
    </row>
    <row r="697" spans="1:52" ht="12.75" customHeight="1">
      <c r="A697" s="217">
        <v>696</v>
      </c>
      <c r="B697" s="27">
        <v>42534</v>
      </c>
      <c r="C697" s="27">
        <v>42534</v>
      </c>
      <c r="D697" s="32" t="s">
        <v>1312</v>
      </c>
      <c r="E697" s="28" t="s">
        <v>1250</v>
      </c>
      <c r="F697" s="28" t="s">
        <v>1312</v>
      </c>
      <c r="G697" s="28" t="s">
        <v>7140</v>
      </c>
      <c r="H697" s="245" t="str">
        <f>IF(G697&lt;&gt;"",LOOKUP(G697,Governorate,Data!$E$2:$E$19),"")</f>
        <v>IQ-G01</v>
      </c>
      <c r="I697" s="28" t="s">
        <v>7147</v>
      </c>
      <c r="J697" s="38" t="str">
        <f ca="1">IF(I697&lt;&gt;"",LOOKUP(I697,District2,Data!$P$2:$P$19),"")</f>
        <v>IQ-D002</v>
      </c>
      <c r="K697" s="58" t="s">
        <v>7448</v>
      </c>
      <c r="L697" s="28" t="s">
        <v>7111</v>
      </c>
      <c r="M697" s="157" t="s">
        <v>7112</v>
      </c>
      <c r="N697" s="28" t="s">
        <v>1255</v>
      </c>
      <c r="O697" s="28" t="s">
        <v>1252</v>
      </c>
      <c r="P697" s="28" t="s">
        <v>7119</v>
      </c>
      <c r="Q697" s="29">
        <v>350</v>
      </c>
      <c r="R697" s="29">
        <v>350</v>
      </c>
      <c r="S697" s="29"/>
      <c r="T697" s="29"/>
      <c r="U697" s="29">
        <v>2100</v>
      </c>
      <c r="V697" s="29">
        <v>0</v>
      </c>
      <c r="W697" s="29">
        <v>350</v>
      </c>
      <c r="X697" s="29">
        <v>350</v>
      </c>
      <c r="Y697" s="29">
        <v>350</v>
      </c>
      <c r="Z697" s="29">
        <v>1050</v>
      </c>
      <c r="AA697" s="29">
        <v>0</v>
      </c>
      <c r="AB697" s="29">
        <v>0</v>
      </c>
      <c r="AC697" s="29">
        <v>0</v>
      </c>
      <c r="AD697" s="29">
        <v>1050</v>
      </c>
      <c r="AE697" s="29">
        <v>0</v>
      </c>
      <c r="AF697" s="29">
        <v>0</v>
      </c>
      <c r="AG697" s="29">
        <v>350</v>
      </c>
      <c r="AH697" s="29">
        <v>0</v>
      </c>
      <c r="AI697" s="29">
        <v>350</v>
      </c>
      <c r="AJ697" s="29">
        <v>0</v>
      </c>
      <c r="AK697" s="29">
        <v>0</v>
      </c>
      <c r="AL697" s="29">
        <v>0</v>
      </c>
      <c r="AM697" s="29">
        <v>0</v>
      </c>
      <c r="AN697" s="29">
        <v>0</v>
      </c>
      <c r="AO697" s="29">
        <v>0</v>
      </c>
      <c r="AP697" s="29">
        <v>0</v>
      </c>
      <c r="AQ697" s="29">
        <v>0</v>
      </c>
      <c r="AR697" s="29">
        <v>350</v>
      </c>
      <c r="AS697" s="30">
        <v>0</v>
      </c>
      <c r="AT697" s="30">
        <v>0</v>
      </c>
      <c r="AU697" s="30">
        <v>0</v>
      </c>
      <c r="AV697" s="30">
        <v>0</v>
      </c>
      <c r="AW697" s="30">
        <v>0</v>
      </c>
      <c r="AX697" s="30">
        <v>0</v>
      </c>
      <c r="AY697" s="30">
        <v>0</v>
      </c>
      <c r="AZ697" s="171"/>
    </row>
    <row r="698" spans="1:52" ht="12.75" customHeight="1">
      <c r="A698" s="217">
        <v>697</v>
      </c>
      <c r="B698" s="27">
        <v>42534</v>
      </c>
      <c r="C698" s="27">
        <v>42534</v>
      </c>
      <c r="D698" s="32" t="s">
        <v>1312</v>
      </c>
      <c r="E698" s="28" t="s">
        <v>1250</v>
      </c>
      <c r="F698" s="28" t="s">
        <v>1312</v>
      </c>
      <c r="G698" s="28" t="s">
        <v>7140</v>
      </c>
      <c r="H698" s="245" t="str">
        <f>IF(G698&lt;&gt;"",LOOKUP(G698,Governorate,Data!$E$2:$E$19),"")</f>
        <v>IQ-G01</v>
      </c>
      <c r="I698" s="28" t="s">
        <v>7147</v>
      </c>
      <c r="J698" s="38" t="str">
        <f ca="1">IF(I698&lt;&gt;"",LOOKUP(I698,District2,Data!$P$2:$P$19),"")</f>
        <v>IQ-D002</v>
      </c>
      <c r="K698" s="58" t="s">
        <v>7449</v>
      </c>
      <c r="L698" s="28" t="s">
        <v>7111</v>
      </c>
      <c r="M698" s="157" t="s">
        <v>7112</v>
      </c>
      <c r="N698" s="28" t="s">
        <v>1255</v>
      </c>
      <c r="O698" s="28" t="s">
        <v>1252</v>
      </c>
      <c r="P698" s="28" t="s">
        <v>7119</v>
      </c>
      <c r="Q698" s="29">
        <v>500</v>
      </c>
      <c r="R698" s="29">
        <v>500</v>
      </c>
      <c r="S698" s="29"/>
      <c r="T698" s="29"/>
      <c r="U698" s="29">
        <v>3000</v>
      </c>
      <c r="V698" s="29">
        <v>0</v>
      </c>
      <c r="W698" s="29">
        <v>500</v>
      </c>
      <c r="X698" s="29">
        <v>500</v>
      </c>
      <c r="Y698" s="29">
        <v>500</v>
      </c>
      <c r="Z698" s="29">
        <v>1500</v>
      </c>
      <c r="AA698" s="29">
        <v>0</v>
      </c>
      <c r="AB698" s="29">
        <v>0</v>
      </c>
      <c r="AC698" s="29">
        <v>0</v>
      </c>
      <c r="AD698" s="29">
        <v>1500</v>
      </c>
      <c r="AE698" s="29">
        <v>0</v>
      </c>
      <c r="AF698" s="29">
        <v>0</v>
      </c>
      <c r="AG698" s="29">
        <v>500</v>
      </c>
      <c r="AH698" s="29">
        <v>0</v>
      </c>
      <c r="AI698" s="29">
        <v>500</v>
      </c>
      <c r="AJ698" s="29">
        <v>0</v>
      </c>
      <c r="AK698" s="29">
        <v>0</v>
      </c>
      <c r="AL698" s="29">
        <v>0</v>
      </c>
      <c r="AM698" s="29">
        <v>0</v>
      </c>
      <c r="AN698" s="29">
        <v>0</v>
      </c>
      <c r="AO698" s="29">
        <v>0</v>
      </c>
      <c r="AP698" s="29">
        <v>0</v>
      </c>
      <c r="AQ698" s="29">
        <v>0</v>
      </c>
      <c r="AR698" s="29">
        <v>500</v>
      </c>
      <c r="AS698" s="30">
        <v>0</v>
      </c>
      <c r="AT698" s="30">
        <v>0</v>
      </c>
      <c r="AU698" s="30">
        <v>0</v>
      </c>
      <c r="AV698" s="30">
        <v>0</v>
      </c>
      <c r="AW698" s="30">
        <v>0</v>
      </c>
      <c r="AX698" s="30">
        <v>0</v>
      </c>
      <c r="AY698" s="30">
        <v>0</v>
      </c>
      <c r="AZ698" s="171"/>
    </row>
    <row r="699" spans="1:52" ht="12.75" customHeight="1">
      <c r="A699" s="217">
        <v>698</v>
      </c>
      <c r="B699" s="27">
        <v>42534</v>
      </c>
      <c r="C699" s="27">
        <v>42534</v>
      </c>
      <c r="D699" s="32" t="s">
        <v>1282</v>
      </c>
      <c r="E699" s="28" t="s">
        <v>1250</v>
      </c>
      <c r="F699" s="28" t="s">
        <v>1282</v>
      </c>
      <c r="G699" s="28" t="s">
        <v>7140</v>
      </c>
      <c r="H699" s="245" t="str">
        <f>IF(G699&lt;&gt;"",LOOKUP(G699,Governorate,Data!$E$2:$E$19),"")</f>
        <v>IQ-G01</v>
      </c>
      <c r="I699" s="28" t="s">
        <v>7147</v>
      </c>
      <c r="J699" s="38" t="str">
        <f ca="1">IF(I699&lt;&gt;"",LOOKUP(I699,District2,Data!$P$2:$P$19),"")</f>
        <v>IQ-D002</v>
      </c>
      <c r="K699" s="58" t="s">
        <v>7476</v>
      </c>
      <c r="L699" s="28" t="s">
        <v>7111</v>
      </c>
      <c r="M699" s="28" t="s">
        <v>7112</v>
      </c>
      <c r="N699" s="28" t="s">
        <v>7071</v>
      </c>
      <c r="O699" s="28" t="s">
        <v>1252</v>
      </c>
      <c r="P699" s="28" t="s">
        <v>7119</v>
      </c>
      <c r="Q699" s="29">
        <v>200</v>
      </c>
      <c r="R699" s="29">
        <v>200</v>
      </c>
      <c r="S699" s="29"/>
      <c r="T699" s="29"/>
      <c r="U699" s="29">
        <v>1200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  <c r="AC699" s="29">
        <v>0</v>
      </c>
      <c r="AD699" s="29">
        <v>0</v>
      </c>
      <c r="AE699" s="29">
        <v>1200</v>
      </c>
      <c r="AF699" s="29">
        <v>0</v>
      </c>
      <c r="AG699" s="29">
        <v>0</v>
      </c>
      <c r="AH699" s="29">
        <v>0</v>
      </c>
      <c r="AI699" s="29">
        <v>200</v>
      </c>
      <c r="AJ699" s="29">
        <v>200</v>
      </c>
      <c r="AK699" s="29">
        <v>0</v>
      </c>
      <c r="AL699" s="29">
        <v>0</v>
      </c>
      <c r="AM699" s="29">
        <v>0</v>
      </c>
      <c r="AN699" s="29">
        <v>0</v>
      </c>
      <c r="AO699" s="29">
        <v>0</v>
      </c>
      <c r="AP699" s="29">
        <v>0</v>
      </c>
      <c r="AQ699" s="29">
        <v>200</v>
      </c>
      <c r="AR699" s="29">
        <v>200</v>
      </c>
      <c r="AS699" s="30">
        <v>0</v>
      </c>
      <c r="AT699" s="33">
        <v>0</v>
      </c>
      <c r="AU699" s="33">
        <v>200</v>
      </c>
      <c r="AV699" s="33">
        <v>0</v>
      </c>
      <c r="AW699" s="33">
        <v>0</v>
      </c>
      <c r="AX699" s="33">
        <v>0</v>
      </c>
      <c r="AY699" s="33">
        <v>0</v>
      </c>
      <c r="AZ699" s="173" t="s">
        <v>7487</v>
      </c>
    </row>
    <row r="700" spans="1:52" ht="12.75" customHeight="1">
      <c r="A700" s="217">
        <v>699</v>
      </c>
      <c r="B700" s="27">
        <v>42534</v>
      </c>
      <c r="C700" s="27">
        <v>42534</v>
      </c>
      <c r="D700" s="32" t="s">
        <v>1259</v>
      </c>
      <c r="E700" s="28" t="s">
        <v>1249</v>
      </c>
      <c r="F700" s="28" t="s">
        <v>1259</v>
      </c>
      <c r="G700" s="28" t="s">
        <v>7148</v>
      </c>
      <c r="H700" s="245" t="str">
        <f>IF(G700&lt;&gt;"",LOOKUP(G700,Governorate,Data!$E$2:$E$19),"")</f>
        <v>IQ-G10</v>
      </c>
      <c r="I700" s="98" t="s">
        <v>7239</v>
      </c>
      <c r="J700" s="38" t="str">
        <f ca="1">IF(I700&lt;&gt;"",LOOKUP(I700,District2,Data!$P$2:$P$19),"")</f>
        <v>IQ-D060</v>
      </c>
      <c r="K700" s="58" t="s">
        <v>7647</v>
      </c>
      <c r="L700" s="28" t="s">
        <v>7111</v>
      </c>
      <c r="M700" s="157" t="s">
        <v>7361</v>
      </c>
      <c r="N700" s="28" t="s">
        <v>1255</v>
      </c>
      <c r="O700" s="28" t="s">
        <v>1252</v>
      </c>
      <c r="P700" s="28" t="s">
        <v>7119</v>
      </c>
      <c r="Q700" s="35">
        <v>4</v>
      </c>
      <c r="R700" s="35"/>
      <c r="S700" s="29"/>
      <c r="T700" s="29"/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v>0</v>
      </c>
      <c r="AD700" s="29">
        <v>0</v>
      </c>
      <c r="AE700" s="29">
        <v>0</v>
      </c>
      <c r="AF700" s="29">
        <v>0</v>
      </c>
      <c r="AG700" s="29">
        <v>0</v>
      </c>
      <c r="AH700" s="29">
        <v>0</v>
      </c>
      <c r="AI700" s="29">
        <v>5</v>
      </c>
      <c r="AJ700" s="29">
        <v>0</v>
      </c>
      <c r="AK700" s="29">
        <v>0</v>
      </c>
      <c r="AL700" s="29">
        <v>0</v>
      </c>
      <c r="AM700" s="29">
        <v>0</v>
      </c>
      <c r="AN700" s="29">
        <v>0</v>
      </c>
      <c r="AO700" s="29">
        <v>0</v>
      </c>
      <c r="AP700" s="29">
        <v>0</v>
      </c>
      <c r="AQ700" s="29">
        <v>0</v>
      </c>
      <c r="AR700" s="29">
        <v>0</v>
      </c>
      <c r="AS700" s="30">
        <v>0</v>
      </c>
      <c r="AT700" s="30">
        <v>0</v>
      </c>
      <c r="AU700" s="30">
        <v>0</v>
      </c>
      <c r="AV700" s="30">
        <v>0</v>
      </c>
      <c r="AW700" s="30">
        <v>0</v>
      </c>
      <c r="AX700" s="30">
        <v>0</v>
      </c>
      <c r="AY700" s="30">
        <v>0</v>
      </c>
      <c r="AZ700" s="171"/>
    </row>
    <row r="701" spans="1:52" ht="12.75" customHeight="1">
      <c r="A701" s="217">
        <v>700</v>
      </c>
      <c r="B701" s="27">
        <v>42535</v>
      </c>
      <c r="C701" s="27">
        <v>42535</v>
      </c>
      <c r="D701" s="32" t="s">
        <v>1312</v>
      </c>
      <c r="E701" s="28" t="s">
        <v>1250</v>
      </c>
      <c r="F701" s="28" t="s">
        <v>1312</v>
      </c>
      <c r="G701" s="28" t="s">
        <v>7140</v>
      </c>
      <c r="H701" s="245" t="str">
        <f>IF(G701&lt;&gt;"",LOOKUP(G701,Governorate,Data!$E$2:$E$19),"")</f>
        <v>IQ-G01</v>
      </c>
      <c r="I701" s="28" t="s">
        <v>7147</v>
      </c>
      <c r="J701" s="38" t="str">
        <f ca="1">IF(I701&lt;&gt;"",LOOKUP(I701,District2,Data!$P$2:$P$19),"")</f>
        <v>IQ-D002</v>
      </c>
      <c r="K701" s="58" t="s">
        <v>7450</v>
      </c>
      <c r="L701" s="28" t="s">
        <v>7111</v>
      </c>
      <c r="M701" s="157" t="s">
        <v>7112</v>
      </c>
      <c r="N701" s="28" t="s">
        <v>1255</v>
      </c>
      <c r="O701" s="28" t="s">
        <v>1252</v>
      </c>
      <c r="P701" s="28" t="s">
        <v>7119</v>
      </c>
      <c r="Q701" s="29">
        <v>50</v>
      </c>
      <c r="R701" s="29">
        <v>50</v>
      </c>
      <c r="S701" s="29"/>
      <c r="T701" s="29"/>
      <c r="U701" s="29">
        <v>300</v>
      </c>
      <c r="V701" s="29">
        <v>0</v>
      </c>
      <c r="W701" s="29">
        <v>50</v>
      </c>
      <c r="X701" s="29">
        <v>50</v>
      </c>
      <c r="Y701" s="29">
        <v>50</v>
      </c>
      <c r="Z701" s="29">
        <v>150</v>
      </c>
      <c r="AA701" s="29">
        <v>0</v>
      </c>
      <c r="AB701" s="29">
        <v>0</v>
      </c>
      <c r="AC701" s="29">
        <v>0</v>
      </c>
      <c r="AD701" s="29">
        <v>150</v>
      </c>
      <c r="AE701" s="29">
        <v>0</v>
      </c>
      <c r="AF701" s="29">
        <v>0</v>
      </c>
      <c r="AG701" s="29">
        <v>50</v>
      </c>
      <c r="AH701" s="29">
        <v>0</v>
      </c>
      <c r="AI701" s="29">
        <v>50</v>
      </c>
      <c r="AJ701" s="29">
        <v>0</v>
      </c>
      <c r="AK701" s="29">
        <v>0</v>
      </c>
      <c r="AL701" s="29">
        <v>0</v>
      </c>
      <c r="AM701" s="29">
        <v>0</v>
      </c>
      <c r="AN701" s="29">
        <v>0</v>
      </c>
      <c r="AO701" s="29">
        <v>0</v>
      </c>
      <c r="AP701" s="29">
        <v>0</v>
      </c>
      <c r="AQ701" s="29">
        <v>0</v>
      </c>
      <c r="AR701" s="29">
        <v>50</v>
      </c>
      <c r="AS701" s="30">
        <v>0</v>
      </c>
      <c r="AT701" s="30">
        <v>0</v>
      </c>
      <c r="AU701" s="30">
        <v>0</v>
      </c>
      <c r="AV701" s="30">
        <v>0</v>
      </c>
      <c r="AW701" s="30">
        <v>0</v>
      </c>
      <c r="AX701" s="30">
        <v>0</v>
      </c>
      <c r="AY701" s="30">
        <v>0</v>
      </c>
      <c r="AZ701" s="171"/>
    </row>
    <row r="702" spans="1:52" ht="12.75" customHeight="1">
      <c r="A702" s="217">
        <v>701</v>
      </c>
      <c r="B702" s="27">
        <v>42535</v>
      </c>
      <c r="C702" s="27">
        <v>42535</v>
      </c>
      <c r="D702" s="32" t="s">
        <v>1312</v>
      </c>
      <c r="E702" s="28" t="s">
        <v>1250</v>
      </c>
      <c r="F702" s="28" t="s">
        <v>1312</v>
      </c>
      <c r="G702" s="28" t="s">
        <v>7140</v>
      </c>
      <c r="H702" s="245" t="str">
        <f>IF(G702&lt;&gt;"",LOOKUP(G702,Governorate,Data!$E$2:$E$19),"")</f>
        <v>IQ-G01</v>
      </c>
      <c r="I702" s="28" t="s">
        <v>7147</v>
      </c>
      <c r="J702" s="38" t="str">
        <f ca="1">IF(I702&lt;&gt;"",LOOKUP(I702,District2,Data!$P$2:$P$19),"")</f>
        <v>IQ-D002</v>
      </c>
      <c r="K702" s="58" t="s">
        <v>7451</v>
      </c>
      <c r="L702" s="28" t="s">
        <v>7111</v>
      </c>
      <c r="M702" s="157" t="s">
        <v>7112</v>
      </c>
      <c r="N702" s="28" t="s">
        <v>1255</v>
      </c>
      <c r="O702" s="28" t="s">
        <v>1252</v>
      </c>
      <c r="P702" s="28" t="s">
        <v>7119</v>
      </c>
      <c r="Q702" s="29">
        <v>50</v>
      </c>
      <c r="R702" s="29">
        <v>50</v>
      </c>
      <c r="S702" s="29"/>
      <c r="T702" s="29"/>
      <c r="U702" s="29">
        <v>300</v>
      </c>
      <c r="V702" s="29">
        <v>0</v>
      </c>
      <c r="W702" s="29">
        <v>50</v>
      </c>
      <c r="X702" s="29">
        <v>50</v>
      </c>
      <c r="Y702" s="29">
        <v>50</v>
      </c>
      <c r="Z702" s="29">
        <v>150</v>
      </c>
      <c r="AA702" s="29">
        <v>0</v>
      </c>
      <c r="AB702" s="29">
        <v>0</v>
      </c>
      <c r="AC702" s="29">
        <v>0</v>
      </c>
      <c r="AD702" s="29">
        <v>150</v>
      </c>
      <c r="AE702" s="29">
        <v>0</v>
      </c>
      <c r="AF702" s="29">
        <v>0</v>
      </c>
      <c r="AG702" s="29">
        <v>50</v>
      </c>
      <c r="AH702" s="29">
        <v>0</v>
      </c>
      <c r="AI702" s="29">
        <v>50</v>
      </c>
      <c r="AJ702" s="29">
        <v>0</v>
      </c>
      <c r="AK702" s="29">
        <v>0</v>
      </c>
      <c r="AL702" s="29">
        <v>0</v>
      </c>
      <c r="AM702" s="29">
        <v>0</v>
      </c>
      <c r="AN702" s="29">
        <v>0</v>
      </c>
      <c r="AO702" s="29">
        <v>0</v>
      </c>
      <c r="AP702" s="29">
        <v>0</v>
      </c>
      <c r="AQ702" s="29">
        <v>0</v>
      </c>
      <c r="AR702" s="29">
        <v>50</v>
      </c>
      <c r="AS702" s="30">
        <v>0</v>
      </c>
      <c r="AT702" s="30">
        <v>0</v>
      </c>
      <c r="AU702" s="30">
        <v>0</v>
      </c>
      <c r="AV702" s="30">
        <v>0</v>
      </c>
      <c r="AW702" s="30">
        <v>0</v>
      </c>
      <c r="AX702" s="30">
        <v>0</v>
      </c>
      <c r="AY702" s="30">
        <v>0</v>
      </c>
      <c r="AZ702" s="171"/>
    </row>
    <row r="703" spans="1:52" ht="12.75" customHeight="1">
      <c r="A703" s="217">
        <v>702</v>
      </c>
      <c r="B703" s="27">
        <v>42535</v>
      </c>
      <c r="C703" s="27">
        <v>42535</v>
      </c>
      <c r="D703" s="32" t="s">
        <v>1312</v>
      </c>
      <c r="E703" s="28" t="s">
        <v>1250</v>
      </c>
      <c r="F703" s="28" t="s">
        <v>1312</v>
      </c>
      <c r="G703" s="28" t="s">
        <v>7140</v>
      </c>
      <c r="H703" s="245" t="str">
        <f>IF(G703&lt;&gt;"",LOOKUP(G703,Governorate,Data!$E$2:$E$19),"")</f>
        <v>IQ-G01</v>
      </c>
      <c r="I703" s="28" t="s">
        <v>7147</v>
      </c>
      <c r="J703" s="38" t="str">
        <f ca="1">IF(I703&lt;&gt;"",LOOKUP(I703,District2,Data!$P$2:$P$19),"")</f>
        <v>IQ-D002</v>
      </c>
      <c r="K703" s="58" t="s">
        <v>7452</v>
      </c>
      <c r="L703" s="28" t="s">
        <v>7111</v>
      </c>
      <c r="M703" s="157" t="s">
        <v>7112</v>
      </c>
      <c r="N703" s="28" t="s">
        <v>1255</v>
      </c>
      <c r="O703" s="28" t="s">
        <v>1252</v>
      </c>
      <c r="P703" s="28" t="s">
        <v>7119</v>
      </c>
      <c r="Q703" s="29">
        <v>150</v>
      </c>
      <c r="R703" s="29">
        <v>150</v>
      </c>
      <c r="S703" s="29"/>
      <c r="T703" s="29"/>
      <c r="U703" s="29">
        <v>900</v>
      </c>
      <c r="V703" s="29">
        <v>0</v>
      </c>
      <c r="W703" s="29">
        <v>150</v>
      </c>
      <c r="X703" s="29">
        <v>150</v>
      </c>
      <c r="Y703" s="29">
        <v>150</v>
      </c>
      <c r="Z703" s="29">
        <v>450</v>
      </c>
      <c r="AA703" s="29">
        <v>0</v>
      </c>
      <c r="AB703" s="29">
        <v>0</v>
      </c>
      <c r="AC703" s="29">
        <v>0</v>
      </c>
      <c r="AD703" s="29">
        <v>450</v>
      </c>
      <c r="AE703" s="29">
        <v>0</v>
      </c>
      <c r="AF703" s="29">
        <v>0</v>
      </c>
      <c r="AG703" s="29">
        <v>150</v>
      </c>
      <c r="AH703" s="29">
        <v>0</v>
      </c>
      <c r="AI703" s="29">
        <v>150</v>
      </c>
      <c r="AJ703" s="29">
        <v>0</v>
      </c>
      <c r="AK703" s="29">
        <v>0</v>
      </c>
      <c r="AL703" s="29">
        <v>0</v>
      </c>
      <c r="AM703" s="29">
        <v>0</v>
      </c>
      <c r="AN703" s="29">
        <v>0</v>
      </c>
      <c r="AO703" s="29">
        <v>0</v>
      </c>
      <c r="AP703" s="29">
        <v>0</v>
      </c>
      <c r="AQ703" s="29">
        <v>0</v>
      </c>
      <c r="AR703" s="29">
        <v>150</v>
      </c>
      <c r="AS703" s="30">
        <v>0</v>
      </c>
      <c r="AT703" s="30">
        <v>0</v>
      </c>
      <c r="AU703" s="30">
        <v>0</v>
      </c>
      <c r="AV703" s="30">
        <v>0</v>
      </c>
      <c r="AW703" s="30">
        <v>0</v>
      </c>
      <c r="AX703" s="30">
        <v>0</v>
      </c>
      <c r="AY703" s="30">
        <v>0</v>
      </c>
      <c r="AZ703" s="171"/>
    </row>
    <row r="704" spans="1:52" ht="12.75" customHeight="1">
      <c r="A704" s="217">
        <v>703</v>
      </c>
      <c r="B704" s="27">
        <v>42535</v>
      </c>
      <c r="C704" s="27">
        <v>42535</v>
      </c>
      <c r="D704" s="32" t="s">
        <v>1312</v>
      </c>
      <c r="E704" s="28" t="s">
        <v>1250</v>
      </c>
      <c r="F704" s="28" t="s">
        <v>1312</v>
      </c>
      <c r="G704" s="28" t="s">
        <v>7140</v>
      </c>
      <c r="H704" s="245" t="str">
        <f>IF(G704&lt;&gt;"",LOOKUP(G704,Governorate,Data!$E$2:$E$19),"")</f>
        <v>IQ-G01</v>
      </c>
      <c r="I704" s="28" t="s">
        <v>7147</v>
      </c>
      <c r="J704" s="38" t="str">
        <f ca="1">IF(I704&lt;&gt;"",LOOKUP(I704,District2,Data!$P$2:$P$19),"")</f>
        <v>IQ-D002</v>
      </c>
      <c r="K704" s="58" t="s">
        <v>7453</v>
      </c>
      <c r="L704" s="28" t="s">
        <v>7111</v>
      </c>
      <c r="M704" s="157" t="s">
        <v>7112</v>
      </c>
      <c r="N704" s="28" t="s">
        <v>1255</v>
      </c>
      <c r="O704" s="28" t="s">
        <v>1252</v>
      </c>
      <c r="P704" s="28" t="s">
        <v>7119</v>
      </c>
      <c r="Q704" s="29">
        <v>100</v>
      </c>
      <c r="R704" s="29">
        <v>100</v>
      </c>
      <c r="S704" s="29"/>
      <c r="T704" s="29"/>
      <c r="U704" s="29">
        <v>600</v>
      </c>
      <c r="V704" s="29">
        <v>0</v>
      </c>
      <c r="W704" s="29">
        <v>100</v>
      </c>
      <c r="X704" s="29">
        <v>100</v>
      </c>
      <c r="Y704" s="29">
        <v>100</v>
      </c>
      <c r="Z704" s="29">
        <v>300</v>
      </c>
      <c r="AA704" s="29">
        <v>0</v>
      </c>
      <c r="AB704" s="29">
        <v>0</v>
      </c>
      <c r="AC704" s="29">
        <v>0</v>
      </c>
      <c r="AD704" s="29">
        <v>300</v>
      </c>
      <c r="AE704" s="29">
        <v>0</v>
      </c>
      <c r="AF704" s="29">
        <v>0</v>
      </c>
      <c r="AG704" s="29">
        <v>100</v>
      </c>
      <c r="AH704" s="29">
        <v>0</v>
      </c>
      <c r="AI704" s="29">
        <v>100</v>
      </c>
      <c r="AJ704" s="29">
        <v>0</v>
      </c>
      <c r="AK704" s="29">
        <v>0</v>
      </c>
      <c r="AL704" s="29">
        <v>0</v>
      </c>
      <c r="AM704" s="29">
        <v>0</v>
      </c>
      <c r="AN704" s="29">
        <v>0</v>
      </c>
      <c r="AO704" s="29">
        <v>0</v>
      </c>
      <c r="AP704" s="29">
        <v>0</v>
      </c>
      <c r="AQ704" s="29">
        <v>0</v>
      </c>
      <c r="AR704" s="29">
        <v>100</v>
      </c>
      <c r="AS704" s="30">
        <v>0</v>
      </c>
      <c r="AT704" s="30">
        <v>0</v>
      </c>
      <c r="AU704" s="30">
        <v>0</v>
      </c>
      <c r="AV704" s="30">
        <v>0</v>
      </c>
      <c r="AW704" s="30">
        <v>0</v>
      </c>
      <c r="AX704" s="30">
        <v>0</v>
      </c>
      <c r="AY704" s="30">
        <v>0</v>
      </c>
      <c r="AZ704" s="171"/>
    </row>
    <row r="705" spans="1:52" ht="12.75" customHeight="1">
      <c r="A705" s="217">
        <v>704</v>
      </c>
      <c r="B705" s="27">
        <v>42535</v>
      </c>
      <c r="C705" s="27">
        <v>42535</v>
      </c>
      <c r="D705" s="32" t="s">
        <v>1312</v>
      </c>
      <c r="E705" s="28" t="s">
        <v>1250</v>
      </c>
      <c r="F705" s="28" t="s">
        <v>1312</v>
      </c>
      <c r="G705" s="28" t="s">
        <v>7140</v>
      </c>
      <c r="H705" s="245" t="str">
        <f>IF(G705&lt;&gt;"",LOOKUP(G705,Governorate,Data!$E$2:$E$19),"")</f>
        <v>IQ-G01</v>
      </c>
      <c r="I705" s="28" t="s">
        <v>7147</v>
      </c>
      <c r="J705" s="38" t="str">
        <f ca="1">IF(I705&lt;&gt;"",LOOKUP(I705,District2,Data!$P$2:$P$19),"")</f>
        <v>IQ-D002</v>
      </c>
      <c r="K705" s="58" t="s">
        <v>7454</v>
      </c>
      <c r="L705" s="28" t="s">
        <v>7111</v>
      </c>
      <c r="M705" s="157" t="s">
        <v>7112</v>
      </c>
      <c r="N705" s="28" t="s">
        <v>1255</v>
      </c>
      <c r="O705" s="28" t="s">
        <v>1252</v>
      </c>
      <c r="P705" s="28" t="s">
        <v>7119</v>
      </c>
      <c r="Q705" s="29">
        <v>150</v>
      </c>
      <c r="R705" s="29">
        <v>150</v>
      </c>
      <c r="S705" s="29"/>
      <c r="T705" s="29"/>
      <c r="U705" s="29">
        <v>900</v>
      </c>
      <c r="V705" s="29">
        <v>0</v>
      </c>
      <c r="W705" s="29">
        <v>150</v>
      </c>
      <c r="X705" s="29">
        <v>150</v>
      </c>
      <c r="Y705" s="29">
        <v>150</v>
      </c>
      <c r="Z705" s="29">
        <v>450</v>
      </c>
      <c r="AA705" s="29">
        <v>0</v>
      </c>
      <c r="AB705" s="29">
        <v>0</v>
      </c>
      <c r="AC705" s="29">
        <v>0</v>
      </c>
      <c r="AD705" s="29">
        <v>450</v>
      </c>
      <c r="AE705" s="29">
        <v>0</v>
      </c>
      <c r="AF705" s="29">
        <v>0</v>
      </c>
      <c r="AG705" s="29">
        <v>150</v>
      </c>
      <c r="AH705" s="29">
        <v>0</v>
      </c>
      <c r="AI705" s="29">
        <v>150</v>
      </c>
      <c r="AJ705" s="29">
        <v>0</v>
      </c>
      <c r="AK705" s="29">
        <v>0</v>
      </c>
      <c r="AL705" s="29">
        <v>0</v>
      </c>
      <c r="AM705" s="29">
        <v>0</v>
      </c>
      <c r="AN705" s="29">
        <v>0</v>
      </c>
      <c r="AO705" s="29">
        <v>0</v>
      </c>
      <c r="AP705" s="29">
        <v>0</v>
      </c>
      <c r="AQ705" s="29">
        <v>0</v>
      </c>
      <c r="AR705" s="29">
        <v>150</v>
      </c>
      <c r="AS705" s="30">
        <v>0</v>
      </c>
      <c r="AT705" s="30">
        <v>0</v>
      </c>
      <c r="AU705" s="30">
        <v>0</v>
      </c>
      <c r="AV705" s="30">
        <v>0</v>
      </c>
      <c r="AW705" s="30">
        <v>0</v>
      </c>
      <c r="AX705" s="30">
        <v>0</v>
      </c>
      <c r="AY705" s="30">
        <v>0</v>
      </c>
      <c r="AZ705" s="171"/>
    </row>
    <row r="706" spans="1:52" ht="12.75" customHeight="1">
      <c r="A706" s="217">
        <v>705</v>
      </c>
      <c r="B706" s="27">
        <v>42535</v>
      </c>
      <c r="C706" s="27">
        <v>42535</v>
      </c>
      <c r="D706" s="32" t="s">
        <v>1312</v>
      </c>
      <c r="E706" s="28" t="s">
        <v>1250</v>
      </c>
      <c r="F706" s="28" t="s">
        <v>7265</v>
      </c>
      <c r="G706" s="28" t="s">
        <v>7127</v>
      </c>
      <c r="H706" s="245" t="str">
        <f>IF(G706&lt;&gt;"",LOOKUP(G706,Governorate,Data!$E$2:$E$19),"")</f>
        <v>IQ-G13</v>
      </c>
      <c r="I706" s="98" t="s">
        <v>7372</v>
      </c>
      <c r="J706" s="38" t="str">
        <f ca="1">IF(I706&lt;&gt;"",LOOKUP(I706,District2,Data!$P$2:$P$19),"")</f>
        <v>IQ-D076</v>
      </c>
      <c r="K706" s="58" t="s">
        <v>7296</v>
      </c>
      <c r="L706" s="28" t="s">
        <v>7111</v>
      </c>
      <c r="M706" s="157" t="s">
        <v>7112</v>
      </c>
      <c r="N706" s="28" t="s">
        <v>1255</v>
      </c>
      <c r="O706" s="28" t="s">
        <v>1252</v>
      </c>
      <c r="P706" s="28" t="s">
        <v>7119</v>
      </c>
      <c r="Q706" s="29">
        <v>18</v>
      </c>
      <c r="R706" s="29">
        <v>18</v>
      </c>
      <c r="S706" s="29"/>
      <c r="T706" s="29"/>
      <c r="U706" s="29">
        <v>108</v>
      </c>
      <c r="V706" s="29">
        <v>0</v>
      </c>
      <c r="W706" s="29">
        <v>18</v>
      </c>
      <c r="X706" s="29">
        <v>18</v>
      </c>
      <c r="Y706" s="29">
        <v>18</v>
      </c>
      <c r="Z706" s="29">
        <v>54</v>
      </c>
      <c r="AA706" s="29">
        <v>0</v>
      </c>
      <c r="AB706" s="29">
        <v>0</v>
      </c>
      <c r="AC706" s="29">
        <v>0</v>
      </c>
      <c r="AD706" s="29">
        <v>0</v>
      </c>
      <c r="AE706" s="29">
        <v>0</v>
      </c>
      <c r="AF706" s="29">
        <v>0</v>
      </c>
      <c r="AG706" s="29">
        <v>18</v>
      </c>
      <c r="AH706" s="29">
        <v>0</v>
      </c>
      <c r="AI706" s="29">
        <v>18</v>
      </c>
      <c r="AJ706" s="29">
        <v>0</v>
      </c>
      <c r="AK706" s="29">
        <v>0</v>
      </c>
      <c r="AL706" s="29">
        <v>0</v>
      </c>
      <c r="AM706" s="29">
        <v>0</v>
      </c>
      <c r="AN706" s="29">
        <v>0</v>
      </c>
      <c r="AO706" s="29">
        <v>0</v>
      </c>
      <c r="AP706" s="29">
        <v>0</v>
      </c>
      <c r="AQ706" s="29">
        <v>0</v>
      </c>
      <c r="AR706" s="29">
        <v>18</v>
      </c>
      <c r="AS706" s="30">
        <v>0</v>
      </c>
      <c r="AT706" s="30">
        <v>0</v>
      </c>
      <c r="AU706" s="30">
        <v>0</v>
      </c>
      <c r="AV706" s="30">
        <v>0</v>
      </c>
      <c r="AW706" s="30">
        <v>0</v>
      </c>
      <c r="AX706" s="30">
        <v>0</v>
      </c>
      <c r="AY706" s="30">
        <v>0</v>
      </c>
      <c r="AZ706" s="171"/>
    </row>
    <row r="707" spans="1:52" ht="12.75" customHeight="1">
      <c r="A707" s="217">
        <v>706</v>
      </c>
      <c r="B707" s="27">
        <v>42535</v>
      </c>
      <c r="C707" s="27">
        <v>42535</v>
      </c>
      <c r="D707" s="32" t="s">
        <v>1312</v>
      </c>
      <c r="E707" s="28" t="s">
        <v>1250</v>
      </c>
      <c r="F707" s="28" t="s">
        <v>1300</v>
      </c>
      <c r="G707" s="28" t="s">
        <v>7132</v>
      </c>
      <c r="H707" s="245" t="str">
        <f>IF(G707&lt;&gt;"",LOOKUP(G707,Governorate,Data!$E$2:$E$19),"")</f>
        <v>IQ-G15</v>
      </c>
      <c r="I707" s="98" t="s">
        <v>7214</v>
      </c>
      <c r="J707" s="38" t="str">
        <f ca="1">IF(I707&lt;&gt;"",LOOKUP(I707,District2,Data!$P$2:$P$19),"")</f>
        <v>IQ-D053</v>
      </c>
      <c r="K707" s="58" t="s">
        <v>7437</v>
      </c>
      <c r="L707" s="28" t="s">
        <v>7111</v>
      </c>
      <c r="M707" s="157" t="s">
        <v>7112</v>
      </c>
      <c r="N707" s="28" t="s">
        <v>1255</v>
      </c>
      <c r="O707" s="28" t="s">
        <v>1252</v>
      </c>
      <c r="P707" s="28" t="s">
        <v>7119</v>
      </c>
      <c r="Q707" s="29">
        <v>103</v>
      </c>
      <c r="R707" s="29">
        <v>103</v>
      </c>
      <c r="S707" s="29"/>
      <c r="T707" s="29"/>
      <c r="U707" s="29">
        <v>180</v>
      </c>
      <c r="V707" s="29">
        <v>0</v>
      </c>
      <c r="W707" s="29">
        <v>16</v>
      </c>
      <c r="X707" s="29">
        <v>0</v>
      </c>
      <c r="Y707" s="29">
        <v>1</v>
      </c>
      <c r="Z707" s="29">
        <v>149</v>
      </c>
      <c r="AA707" s="29">
        <v>0</v>
      </c>
      <c r="AB707" s="29">
        <v>0</v>
      </c>
      <c r="AC707" s="29">
        <v>0</v>
      </c>
      <c r="AD707" s="29">
        <v>0</v>
      </c>
      <c r="AE707" s="29">
        <v>0</v>
      </c>
      <c r="AF707" s="29">
        <v>0</v>
      </c>
      <c r="AG707" s="29">
        <v>53</v>
      </c>
      <c r="AH707" s="29">
        <v>0</v>
      </c>
      <c r="AI707" s="29">
        <v>101</v>
      </c>
      <c r="AJ707" s="29">
        <v>0</v>
      </c>
      <c r="AK707" s="29">
        <v>0</v>
      </c>
      <c r="AL707" s="29">
        <v>0</v>
      </c>
      <c r="AM707" s="29">
        <v>0</v>
      </c>
      <c r="AN707" s="29">
        <v>0</v>
      </c>
      <c r="AO707" s="29">
        <v>0</v>
      </c>
      <c r="AP707" s="29">
        <v>0</v>
      </c>
      <c r="AQ707" s="29">
        <v>0</v>
      </c>
      <c r="AR707" s="29">
        <v>0</v>
      </c>
      <c r="AS707" s="30">
        <v>0</v>
      </c>
      <c r="AT707" s="30">
        <v>0</v>
      </c>
      <c r="AU707" s="30">
        <v>0</v>
      </c>
      <c r="AV707" s="30">
        <v>0</v>
      </c>
      <c r="AW707" s="30">
        <v>0</v>
      </c>
      <c r="AX707" s="30">
        <v>0</v>
      </c>
      <c r="AY707" s="30">
        <v>0</v>
      </c>
      <c r="AZ707" s="171"/>
    </row>
    <row r="708" spans="1:52" s="206" customFormat="1" ht="12.75" customHeight="1">
      <c r="A708" s="217">
        <v>707</v>
      </c>
      <c r="B708" s="27">
        <v>42536</v>
      </c>
      <c r="C708" s="27">
        <v>42536</v>
      </c>
      <c r="D708" s="32" t="s">
        <v>1312</v>
      </c>
      <c r="E708" s="28" t="s">
        <v>1250</v>
      </c>
      <c r="F708" s="28" t="s">
        <v>1312</v>
      </c>
      <c r="G708" s="28" t="s">
        <v>7140</v>
      </c>
      <c r="H708" s="245" t="str">
        <f>IF(G708&lt;&gt;"",LOOKUP(G708,Governorate,Data!$E$2:$E$19),"")</f>
        <v>IQ-G01</v>
      </c>
      <c r="I708" s="28" t="s">
        <v>7147</v>
      </c>
      <c r="J708" s="38" t="str">
        <f ca="1">IF(I708&lt;&gt;"",LOOKUP(I708,District2,Data!$P$2:$P$19),"")</f>
        <v>IQ-D002</v>
      </c>
      <c r="K708" s="58" t="s">
        <v>7455</v>
      </c>
      <c r="L708" s="28" t="s">
        <v>7111</v>
      </c>
      <c r="M708" s="157" t="s">
        <v>7112</v>
      </c>
      <c r="N708" s="28" t="s">
        <v>1255</v>
      </c>
      <c r="O708" s="28" t="s">
        <v>1252</v>
      </c>
      <c r="P708" s="28" t="s">
        <v>7119</v>
      </c>
      <c r="Q708" s="29">
        <v>500</v>
      </c>
      <c r="R708" s="29">
        <v>500</v>
      </c>
      <c r="S708" s="29"/>
      <c r="T708" s="29"/>
      <c r="U708" s="29">
        <v>3000</v>
      </c>
      <c r="V708" s="29">
        <v>0</v>
      </c>
      <c r="W708" s="29">
        <v>500</v>
      </c>
      <c r="X708" s="29">
        <v>500</v>
      </c>
      <c r="Y708" s="29">
        <v>500</v>
      </c>
      <c r="Z708" s="29">
        <v>1500</v>
      </c>
      <c r="AA708" s="29">
        <v>0</v>
      </c>
      <c r="AB708" s="29">
        <v>0</v>
      </c>
      <c r="AC708" s="29">
        <v>0</v>
      </c>
      <c r="AD708" s="29">
        <v>1500</v>
      </c>
      <c r="AE708" s="29">
        <v>0</v>
      </c>
      <c r="AF708" s="29">
        <v>0</v>
      </c>
      <c r="AG708" s="29">
        <v>500</v>
      </c>
      <c r="AH708" s="29">
        <v>0</v>
      </c>
      <c r="AI708" s="29">
        <v>500</v>
      </c>
      <c r="AJ708" s="29">
        <v>0</v>
      </c>
      <c r="AK708" s="29">
        <v>0</v>
      </c>
      <c r="AL708" s="29">
        <v>0</v>
      </c>
      <c r="AM708" s="29">
        <v>0</v>
      </c>
      <c r="AN708" s="29">
        <v>0</v>
      </c>
      <c r="AO708" s="29">
        <v>0</v>
      </c>
      <c r="AP708" s="29">
        <v>0</v>
      </c>
      <c r="AQ708" s="29">
        <v>0</v>
      </c>
      <c r="AR708" s="29">
        <v>500</v>
      </c>
      <c r="AS708" s="30">
        <v>0</v>
      </c>
      <c r="AT708" s="30">
        <v>0</v>
      </c>
      <c r="AU708" s="30">
        <v>0</v>
      </c>
      <c r="AV708" s="30">
        <v>0</v>
      </c>
      <c r="AW708" s="30">
        <v>0</v>
      </c>
      <c r="AX708" s="30">
        <v>0</v>
      </c>
      <c r="AY708" s="30">
        <v>0</v>
      </c>
      <c r="AZ708" s="171"/>
    </row>
    <row r="709" spans="1:52" s="206" customFormat="1" ht="12.75" customHeight="1">
      <c r="A709" s="217">
        <v>708</v>
      </c>
      <c r="B709" s="27">
        <v>42536</v>
      </c>
      <c r="C709" s="27">
        <v>42536</v>
      </c>
      <c r="D709" s="32" t="s">
        <v>1312</v>
      </c>
      <c r="E709" s="28" t="s">
        <v>1250</v>
      </c>
      <c r="F709" s="28" t="s">
        <v>7265</v>
      </c>
      <c r="G709" s="28" t="s">
        <v>7127</v>
      </c>
      <c r="H709" s="245" t="str">
        <f>IF(G709&lt;&gt;"",LOOKUP(G709,Governorate,Data!$E$2:$E$19),"")</f>
        <v>IQ-G13</v>
      </c>
      <c r="I709" s="98" t="s">
        <v>7372</v>
      </c>
      <c r="J709" s="38" t="str">
        <f ca="1">IF(I709&lt;&gt;"",LOOKUP(I709,District2,Data!$P$2:$P$19),"")</f>
        <v>IQ-D076</v>
      </c>
      <c r="K709" s="58" t="s">
        <v>7276</v>
      </c>
      <c r="L709" s="28" t="s">
        <v>7111</v>
      </c>
      <c r="M709" s="157" t="s">
        <v>7112</v>
      </c>
      <c r="N709" s="28" t="s">
        <v>1255</v>
      </c>
      <c r="O709" s="28" t="s">
        <v>1252</v>
      </c>
      <c r="P709" s="28" t="s">
        <v>7119</v>
      </c>
      <c r="Q709" s="29">
        <v>13</v>
      </c>
      <c r="R709" s="29">
        <v>13</v>
      </c>
      <c r="S709" s="29"/>
      <c r="T709" s="29"/>
      <c r="U709" s="29">
        <v>78</v>
      </c>
      <c r="V709" s="29">
        <v>0</v>
      </c>
      <c r="W709" s="29">
        <v>13</v>
      </c>
      <c r="X709" s="29">
        <v>13</v>
      </c>
      <c r="Y709" s="29">
        <v>13</v>
      </c>
      <c r="Z709" s="29">
        <v>39</v>
      </c>
      <c r="AA709" s="29">
        <v>0</v>
      </c>
      <c r="AB709" s="29">
        <v>0</v>
      </c>
      <c r="AC709" s="29">
        <v>0</v>
      </c>
      <c r="AD709" s="29">
        <v>0</v>
      </c>
      <c r="AE709" s="29">
        <v>0</v>
      </c>
      <c r="AF709" s="29">
        <v>0</v>
      </c>
      <c r="AG709" s="29">
        <v>13</v>
      </c>
      <c r="AH709" s="29">
        <v>0</v>
      </c>
      <c r="AI709" s="29">
        <v>13</v>
      </c>
      <c r="AJ709" s="29">
        <v>0</v>
      </c>
      <c r="AK709" s="29">
        <v>0</v>
      </c>
      <c r="AL709" s="29">
        <v>0</v>
      </c>
      <c r="AM709" s="29">
        <v>0</v>
      </c>
      <c r="AN709" s="29">
        <v>0</v>
      </c>
      <c r="AO709" s="29">
        <v>0</v>
      </c>
      <c r="AP709" s="29">
        <v>0</v>
      </c>
      <c r="AQ709" s="29">
        <v>0</v>
      </c>
      <c r="AR709" s="29">
        <v>13</v>
      </c>
      <c r="AS709" s="30">
        <v>0</v>
      </c>
      <c r="AT709" s="30">
        <v>0</v>
      </c>
      <c r="AU709" s="30">
        <v>0</v>
      </c>
      <c r="AV709" s="30">
        <v>0</v>
      </c>
      <c r="AW709" s="30">
        <v>0</v>
      </c>
      <c r="AX709" s="30">
        <v>0</v>
      </c>
      <c r="AY709" s="30">
        <v>0</v>
      </c>
      <c r="AZ709" s="171"/>
    </row>
    <row r="710" spans="1:52" ht="12.75" customHeight="1">
      <c r="A710" s="217">
        <v>709</v>
      </c>
      <c r="B710" s="27">
        <v>42536</v>
      </c>
      <c r="C710" s="27">
        <v>42536</v>
      </c>
      <c r="D710" s="32" t="s">
        <v>1312</v>
      </c>
      <c r="E710" s="28" t="s">
        <v>1250</v>
      </c>
      <c r="F710" s="28" t="s">
        <v>7265</v>
      </c>
      <c r="G710" s="28" t="s">
        <v>7127</v>
      </c>
      <c r="H710" s="245" t="str">
        <f>IF(G710&lt;&gt;"",LOOKUP(G710,Governorate,Data!$E$2:$E$19),"")</f>
        <v>IQ-G13</v>
      </c>
      <c r="I710" s="98" t="s">
        <v>7372</v>
      </c>
      <c r="J710" s="38" t="str">
        <f ca="1">IF(I710&lt;&gt;"",LOOKUP(I710,District2,Data!$P$2:$P$19),"")</f>
        <v>IQ-D076</v>
      </c>
      <c r="K710" s="58" t="s">
        <v>7296</v>
      </c>
      <c r="L710" s="28" t="s">
        <v>7111</v>
      </c>
      <c r="M710" s="157" t="s">
        <v>7112</v>
      </c>
      <c r="N710" s="28" t="s">
        <v>1255</v>
      </c>
      <c r="O710" s="28" t="s">
        <v>1252</v>
      </c>
      <c r="P710" s="28" t="s">
        <v>7119</v>
      </c>
      <c r="Q710" s="29">
        <v>18</v>
      </c>
      <c r="R710" s="29">
        <v>18</v>
      </c>
      <c r="S710" s="29"/>
      <c r="T710" s="29"/>
      <c r="U710" s="29">
        <v>108</v>
      </c>
      <c r="V710" s="29">
        <v>0</v>
      </c>
      <c r="W710" s="29">
        <v>18</v>
      </c>
      <c r="X710" s="29">
        <v>18</v>
      </c>
      <c r="Y710" s="29">
        <v>18</v>
      </c>
      <c r="Z710" s="29">
        <v>54</v>
      </c>
      <c r="AA710" s="29">
        <v>0</v>
      </c>
      <c r="AB710" s="29">
        <v>0</v>
      </c>
      <c r="AC710" s="29">
        <v>0</v>
      </c>
      <c r="AD710" s="29">
        <v>0</v>
      </c>
      <c r="AE710" s="29">
        <v>0</v>
      </c>
      <c r="AF710" s="29">
        <v>0</v>
      </c>
      <c r="AG710" s="29">
        <v>18</v>
      </c>
      <c r="AH710" s="29">
        <v>0</v>
      </c>
      <c r="AI710" s="29">
        <v>18</v>
      </c>
      <c r="AJ710" s="29">
        <v>0</v>
      </c>
      <c r="AK710" s="29">
        <v>0</v>
      </c>
      <c r="AL710" s="29">
        <v>0</v>
      </c>
      <c r="AM710" s="29">
        <v>0</v>
      </c>
      <c r="AN710" s="29">
        <v>0</v>
      </c>
      <c r="AO710" s="29">
        <v>0</v>
      </c>
      <c r="AP710" s="29">
        <v>0</v>
      </c>
      <c r="AQ710" s="29">
        <v>0</v>
      </c>
      <c r="AR710" s="29">
        <v>18</v>
      </c>
      <c r="AS710" s="30">
        <v>0</v>
      </c>
      <c r="AT710" s="30">
        <v>0</v>
      </c>
      <c r="AU710" s="30">
        <v>0</v>
      </c>
      <c r="AV710" s="30">
        <v>0</v>
      </c>
      <c r="AW710" s="30">
        <v>0</v>
      </c>
      <c r="AX710" s="30">
        <v>0</v>
      </c>
      <c r="AY710" s="30">
        <v>0</v>
      </c>
      <c r="AZ710" s="171"/>
    </row>
    <row r="711" spans="1:52" ht="12.75" customHeight="1">
      <c r="A711" s="217">
        <v>710</v>
      </c>
      <c r="B711" s="27">
        <v>42536</v>
      </c>
      <c r="C711" s="27">
        <v>42536</v>
      </c>
      <c r="D711" s="32" t="s">
        <v>1282</v>
      </c>
      <c r="E711" s="28" t="s">
        <v>1250</v>
      </c>
      <c r="F711" s="28" t="s">
        <v>1282</v>
      </c>
      <c r="G711" s="28" t="s">
        <v>7140</v>
      </c>
      <c r="H711" s="245" t="str">
        <f>IF(G711&lt;&gt;"",LOOKUP(G711,Governorate,Data!$E$2:$E$19),"")</f>
        <v>IQ-G01</v>
      </c>
      <c r="I711" s="28" t="s">
        <v>7147</v>
      </c>
      <c r="J711" s="38" t="str">
        <f ca="1">IF(I711&lt;&gt;"",LOOKUP(I711,District2,Data!$P$2:$P$19),"")</f>
        <v>IQ-D002</v>
      </c>
      <c r="K711" s="58" t="s">
        <v>7479</v>
      </c>
      <c r="L711" s="28" t="s">
        <v>7111</v>
      </c>
      <c r="M711" s="28" t="s">
        <v>7112</v>
      </c>
      <c r="N711" s="28" t="s">
        <v>7071</v>
      </c>
      <c r="O711" s="28" t="s">
        <v>1252</v>
      </c>
      <c r="P711" s="28" t="s">
        <v>7119</v>
      </c>
      <c r="Q711" s="29">
        <v>350</v>
      </c>
      <c r="R711" s="29">
        <v>350</v>
      </c>
      <c r="S711" s="29"/>
      <c r="T711" s="29"/>
      <c r="U711" s="29">
        <v>2100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v>0</v>
      </c>
      <c r="AD711" s="29">
        <v>0</v>
      </c>
      <c r="AE711" s="29">
        <v>2100</v>
      </c>
      <c r="AF711" s="29">
        <v>0</v>
      </c>
      <c r="AG711" s="29">
        <v>0</v>
      </c>
      <c r="AH711" s="29">
        <v>0</v>
      </c>
      <c r="AI711" s="29">
        <v>350</v>
      </c>
      <c r="AJ711" s="29">
        <v>350</v>
      </c>
      <c r="AK711" s="29">
        <v>0</v>
      </c>
      <c r="AL711" s="29">
        <v>0</v>
      </c>
      <c r="AM711" s="29">
        <v>0</v>
      </c>
      <c r="AN711" s="29">
        <v>0</v>
      </c>
      <c r="AO711" s="29">
        <v>0</v>
      </c>
      <c r="AP711" s="29">
        <v>0</v>
      </c>
      <c r="AQ711" s="29">
        <v>350</v>
      </c>
      <c r="AR711" s="29">
        <v>350</v>
      </c>
      <c r="AS711" s="30">
        <v>0</v>
      </c>
      <c r="AT711" s="33">
        <v>0</v>
      </c>
      <c r="AU711" s="33">
        <v>350</v>
      </c>
      <c r="AV711" s="33">
        <v>0</v>
      </c>
      <c r="AW711" s="33">
        <v>0</v>
      </c>
      <c r="AX711" s="33">
        <v>0</v>
      </c>
      <c r="AY711" s="33">
        <v>0</v>
      </c>
      <c r="AZ711" s="173" t="s">
        <v>7506</v>
      </c>
    </row>
    <row r="712" spans="1:52" ht="12.75" customHeight="1">
      <c r="A712" s="217">
        <v>711</v>
      </c>
      <c r="B712" s="27">
        <v>42537</v>
      </c>
      <c r="C712" s="27">
        <v>42537</v>
      </c>
      <c r="D712" s="32" t="s">
        <v>1312</v>
      </c>
      <c r="E712" s="28" t="s">
        <v>1250</v>
      </c>
      <c r="F712" s="28" t="s">
        <v>7265</v>
      </c>
      <c r="G712" s="28" t="s">
        <v>7127</v>
      </c>
      <c r="H712" s="245" t="str">
        <f>IF(G712&lt;&gt;"",LOOKUP(G712,Governorate,Data!$E$2:$E$19),"")</f>
        <v>IQ-G13</v>
      </c>
      <c r="I712" s="98" t="s">
        <v>7372</v>
      </c>
      <c r="J712" s="38" t="str">
        <f ca="1">IF(I712&lt;&gt;"",LOOKUP(I712,District2,Data!$P$2:$P$19),"")</f>
        <v>IQ-D076</v>
      </c>
      <c r="K712" s="58" t="s">
        <v>7276</v>
      </c>
      <c r="L712" s="28" t="s">
        <v>7111</v>
      </c>
      <c r="M712" s="157" t="s">
        <v>7112</v>
      </c>
      <c r="N712" s="28" t="s">
        <v>1255</v>
      </c>
      <c r="O712" s="28" t="s">
        <v>1252</v>
      </c>
      <c r="P712" s="28" t="s">
        <v>7119</v>
      </c>
      <c r="Q712" s="29">
        <v>6</v>
      </c>
      <c r="R712" s="29">
        <v>6</v>
      </c>
      <c r="S712" s="29"/>
      <c r="T712" s="29"/>
      <c r="U712" s="29">
        <v>36</v>
      </c>
      <c r="V712" s="29">
        <v>0</v>
      </c>
      <c r="W712" s="29">
        <v>6</v>
      </c>
      <c r="X712" s="29">
        <v>6</v>
      </c>
      <c r="Y712" s="29">
        <v>6</v>
      </c>
      <c r="Z712" s="29">
        <v>18</v>
      </c>
      <c r="AA712" s="29">
        <v>0</v>
      </c>
      <c r="AB712" s="29">
        <v>0</v>
      </c>
      <c r="AC712" s="29">
        <v>0</v>
      </c>
      <c r="AD712" s="29">
        <v>0</v>
      </c>
      <c r="AE712" s="29">
        <v>0</v>
      </c>
      <c r="AF712" s="29">
        <v>0</v>
      </c>
      <c r="AG712" s="29">
        <v>6</v>
      </c>
      <c r="AH712" s="29">
        <v>0</v>
      </c>
      <c r="AI712" s="29">
        <v>6</v>
      </c>
      <c r="AJ712" s="29">
        <v>0</v>
      </c>
      <c r="AK712" s="29">
        <v>0</v>
      </c>
      <c r="AL712" s="29">
        <v>0</v>
      </c>
      <c r="AM712" s="29">
        <v>0</v>
      </c>
      <c r="AN712" s="29">
        <v>0</v>
      </c>
      <c r="AO712" s="29">
        <v>0</v>
      </c>
      <c r="AP712" s="29">
        <v>0</v>
      </c>
      <c r="AQ712" s="29">
        <v>0</v>
      </c>
      <c r="AR712" s="29">
        <v>6</v>
      </c>
      <c r="AS712" s="30">
        <v>0</v>
      </c>
      <c r="AT712" s="30">
        <v>0</v>
      </c>
      <c r="AU712" s="30">
        <v>0</v>
      </c>
      <c r="AV712" s="30">
        <v>0</v>
      </c>
      <c r="AW712" s="30">
        <v>0</v>
      </c>
      <c r="AX712" s="30">
        <v>0</v>
      </c>
      <c r="AY712" s="30">
        <v>0</v>
      </c>
      <c r="AZ712" s="171"/>
    </row>
    <row r="713" spans="1:52" s="206" customFormat="1" ht="12.75" customHeight="1">
      <c r="A713" s="217">
        <v>712</v>
      </c>
      <c r="B713" s="27">
        <v>42537</v>
      </c>
      <c r="C713" s="27">
        <v>42537</v>
      </c>
      <c r="D713" s="32" t="s">
        <v>1312</v>
      </c>
      <c r="E713" s="28" t="s">
        <v>1250</v>
      </c>
      <c r="F713" s="28" t="s">
        <v>7265</v>
      </c>
      <c r="G713" s="28" t="s">
        <v>7127</v>
      </c>
      <c r="H713" s="245" t="str">
        <f>IF(G713&lt;&gt;"",LOOKUP(G713,Governorate,Data!$E$2:$E$19),"")</f>
        <v>IQ-G13</v>
      </c>
      <c r="I713" s="98" t="s">
        <v>7372</v>
      </c>
      <c r="J713" s="38" t="str">
        <f ca="1">IF(I713&lt;&gt;"",LOOKUP(I713,District2,Data!$P$2:$P$19),"")</f>
        <v>IQ-D076</v>
      </c>
      <c r="K713" s="58" t="s">
        <v>7296</v>
      </c>
      <c r="L713" s="28" t="s">
        <v>7111</v>
      </c>
      <c r="M713" s="157" t="s">
        <v>7112</v>
      </c>
      <c r="N713" s="28" t="s">
        <v>1255</v>
      </c>
      <c r="O713" s="28" t="s">
        <v>1252</v>
      </c>
      <c r="P713" s="28" t="s">
        <v>7119</v>
      </c>
      <c r="Q713" s="29">
        <v>34</v>
      </c>
      <c r="R713" s="29">
        <v>34</v>
      </c>
      <c r="S713" s="29"/>
      <c r="T713" s="29"/>
      <c r="U713" s="29">
        <v>204</v>
      </c>
      <c r="V713" s="29">
        <v>0</v>
      </c>
      <c r="W713" s="29">
        <v>34</v>
      </c>
      <c r="X713" s="29">
        <v>34</v>
      </c>
      <c r="Y713" s="29">
        <v>34</v>
      </c>
      <c r="Z713" s="29">
        <v>102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34</v>
      </c>
      <c r="AH713" s="29">
        <v>0</v>
      </c>
      <c r="AI713" s="29">
        <v>34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  <c r="AR713" s="29">
        <v>34</v>
      </c>
      <c r="AS713" s="30">
        <v>0</v>
      </c>
      <c r="AT713" s="30">
        <v>0</v>
      </c>
      <c r="AU713" s="30">
        <v>0</v>
      </c>
      <c r="AV713" s="30">
        <v>0</v>
      </c>
      <c r="AW713" s="30">
        <v>0</v>
      </c>
      <c r="AX713" s="30">
        <v>0</v>
      </c>
      <c r="AY713" s="30">
        <v>0</v>
      </c>
      <c r="AZ713" s="171"/>
    </row>
    <row r="714" spans="1:52" s="206" customFormat="1" ht="12.75" customHeight="1">
      <c r="A714" s="217">
        <v>713</v>
      </c>
      <c r="B714" s="27">
        <v>42537</v>
      </c>
      <c r="C714" s="27">
        <v>42537</v>
      </c>
      <c r="D714" s="32" t="s">
        <v>1312</v>
      </c>
      <c r="E714" s="28" t="s">
        <v>1250</v>
      </c>
      <c r="F714" s="28" t="s">
        <v>7265</v>
      </c>
      <c r="G714" s="28" t="s">
        <v>7127</v>
      </c>
      <c r="H714" s="245" t="str">
        <f>IF(G714&lt;&gt;"",LOOKUP(G714,Governorate,Data!$E$2:$E$19),"")</f>
        <v>IQ-G13</v>
      </c>
      <c r="I714" s="98" t="s">
        <v>7372</v>
      </c>
      <c r="J714" s="38" t="str">
        <f ca="1">IF(I714&lt;&gt;"",LOOKUP(I714,District2,Data!$P$2:$P$19),"")</f>
        <v>IQ-D076</v>
      </c>
      <c r="K714" s="58" t="s">
        <v>7296</v>
      </c>
      <c r="L714" s="28" t="s">
        <v>7111</v>
      </c>
      <c r="M714" s="157" t="s">
        <v>7112</v>
      </c>
      <c r="N714" s="28" t="s">
        <v>1255</v>
      </c>
      <c r="O714" s="28" t="s">
        <v>1252</v>
      </c>
      <c r="P714" s="28" t="s">
        <v>7119</v>
      </c>
      <c r="Q714" s="29">
        <v>23</v>
      </c>
      <c r="R714" s="29">
        <v>23</v>
      </c>
      <c r="S714" s="29"/>
      <c r="T714" s="29"/>
      <c r="U714" s="29">
        <v>138</v>
      </c>
      <c r="V714" s="29">
        <v>0</v>
      </c>
      <c r="W714" s="29">
        <v>23</v>
      </c>
      <c r="X714" s="29">
        <v>23</v>
      </c>
      <c r="Y714" s="29">
        <v>23</v>
      </c>
      <c r="Z714" s="29">
        <v>69</v>
      </c>
      <c r="AA714" s="29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23</v>
      </c>
      <c r="AH714" s="29">
        <v>0</v>
      </c>
      <c r="AI714" s="29">
        <v>23</v>
      </c>
      <c r="AJ714" s="29">
        <v>0</v>
      </c>
      <c r="AK714" s="29">
        <v>0</v>
      </c>
      <c r="AL714" s="29">
        <v>0</v>
      </c>
      <c r="AM714" s="29">
        <v>0</v>
      </c>
      <c r="AN714" s="29">
        <v>0</v>
      </c>
      <c r="AO714" s="29">
        <v>0</v>
      </c>
      <c r="AP714" s="29">
        <v>0</v>
      </c>
      <c r="AQ714" s="29">
        <v>0</v>
      </c>
      <c r="AR714" s="29">
        <v>23</v>
      </c>
      <c r="AS714" s="30">
        <v>0</v>
      </c>
      <c r="AT714" s="30">
        <v>0</v>
      </c>
      <c r="AU714" s="30">
        <v>0</v>
      </c>
      <c r="AV714" s="30">
        <v>0</v>
      </c>
      <c r="AW714" s="30">
        <v>0</v>
      </c>
      <c r="AX714" s="30">
        <v>0</v>
      </c>
      <c r="AY714" s="30">
        <v>0</v>
      </c>
      <c r="AZ714" s="171"/>
    </row>
    <row r="715" spans="1:52" s="206" customFormat="1" ht="12.75" customHeight="1">
      <c r="A715" s="217">
        <v>714</v>
      </c>
      <c r="B715" s="27">
        <v>42537</v>
      </c>
      <c r="C715" s="27">
        <v>42537</v>
      </c>
      <c r="D715" s="32" t="s">
        <v>1312</v>
      </c>
      <c r="E715" s="28" t="s">
        <v>1250</v>
      </c>
      <c r="F715" s="28" t="s">
        <v>7265</v>
      </c>
      <c r="G715" s="28" t="s">
        <v>7127</v>
      </c>
      <c r="H715" s="245" t="str">
        <f>IF(G715&lt;&gt;"",LOOKUP(G715,Governorate,Data!$E$2:$E$19),"")</f>
        <v>IQ-G13</v>
      </c>
      <c r="I715" s="98" t="s">
        <v>7372</v>
      </c>
      <c r="J715" s="38" t="str">
        <f ca="1">IF(I715&lt;&gt;"",LOOKUP(I715,District2,Data!$P$2:$P$19),"")</f>
        <v>IQ-D076</v>
      </c>
      <c r="K715" s="58" t="s">
        <v>7276</v>
      </c>
      <c r="L715" s="28" t="s">
        <v>7111</v>
      </c>
      <c r="M715" s="157" t="s">
        <v>7112</v>
      </c>
      <c r="N715" s="28" t="s">
        <v>1255</v>
      </c>
      <c r="O715" s="28" t="s">
        <v>1252</v>
      </c>
      <c r="P715" s="28" t="s">
        <v>7119</v>
      </c>
      <c r="Q715" s="29">
        <v>17</v>
      </c>
      <c r="R715" s="29">
        <v>17</v>
      </c>
      <c r="S715" s="29"/>
      <c r="T715" s="29"/>
      <c r="U715" s="29">
        <v>102</v>
      </c>
      <c r="V715" s="29">
        <v>0</v>
      </c>
      <c r="W715" s="29">
        <v>17</v>
      </c>
      <c r="X715" s="29">
        <v>17</v>
      </c>
      <c r="Y715" s="29">
        <v>17</v>
      </c>
      <c r="Z715" s="29">
        <v>51</v>
      </c>
      <c r="AA715" s="29">
        <v>0</v>
      </c>
      <c r="AB715" s="29">
        <v>0</v>
      </c>
      <c r="AC715" s="29">
        <v>0</v>
      </c>
      <c r="AD715" s="29">
        <v>0</v>
      </c>
      <c r="AE715" s="29">
        <v>0</v>
      </c>
      <c r="AF715" s="29">
        <v>0</v>
      </c>
      <c r="AG715" s="29">
        <v>17</v>
      </c>
      <c r="AH715" s="29">
        <v>0</v>
      </c>
      <c r="AI715" s="29">
        <v>17</v>
      </c>
      <c r="AJ715" s="29">
        <v>0</v>
      </c>
      <c r="AK715" s="29">
        <v>0</v>
      </c>
      <c r="AL715" s="29">
        <v>0</v>
      </c>
      <c r="AM715" s="29">
        <v>0</v>
      </c>
      <c r="AN715" s="29">
        <v>0</v>
      </c>
      <c r="AO715" s="29">
        <v>0</v>
      </c>
      <c r="AP715" s="29">
        <v>0</v>
      </c>
      <c r="AQ715" s="29">
        <v>0</v>
      </c>
      <c r="AR715" s="29">
        <v>17</v>
      </c>
      <c r="AS715" s="30">
        <v>0</v>
      </c>
      <c r="AT715" s="30">
        <v>0</v>
      </c>
      <c r="AU715" s="30">
        <v>0</v>
      </c>
      <c r="AV715" s="30">
        <v>0</v>
      </c>
      <c r="AW715" s="30">
        <v>0</v>
      </c>
      <c r="AX715" s="30">
        <v>0</v>
      </c>
      <c r="AY715" s="30">
        <v>0</v>
      </c>
      <c r="AZ715" s="171"/>
    </row>
    <row r="716" spans="1:52" s="238" customFormat="1" ht="12.75" customHeight="1">
      <c r="A716" s="217">
        <v>715</v>
      </c>
      <c r="B716" s="27">
        <v>42537</v>
      </c>
      <c r="C716" s="27">
        <v>42537</v>
      </c>
      <c r="D716" s="32" t="s">
        <v>1312</v>
      </c>
      <c r="E716" s="28" t="s">
        <v>1250</v>
      </c>
      <c r="F716" s="28" t="s">
        <v>1300</v>
      </c>
      <c r="G716" s="28" t="s">
        <v>7132</v>
      </c>
      <c r="H716" s="245" t="str">
        <f>IF(G716&lt;&gt;"",LOOKUP(G716,Governorate,Data!$E$2:$E$19),"")</f>
        <v>IQ-G15</v>
      </c>
      <c r="I716" s="98" t="s">
        <v>7214</v>
      </c>
      <c r="J716" s="38" t="str">
        <f ca="1">IF(I716&lt;&gt;"",LOOKUP(I716,District2,Data!$P$2:$P$19),"")</f>
        <v>IQ-D053</v>
      </c>
      <c r="K716" s="58" t="s">
        <v>7437</v>
      </c>
      <c r="L716" s="28" t="s">
        <v>7111</v>
      </c>
      <c r="M716" s="157" t="s">
        <v>7112</v>
      </c>
      <c r="N716" s="28" t="s">
        <v>1255</v>
      </c>
      <c r="O716" s="28" t="s">
        <v>1252</v>
      </c>
      <c r="P716" s="28" t="s">
        <v>7119</v>
      </c>
      <c r="Q716" s="29">
        <v>68</v>
      </c>
      <c r="R716" s="29">
        <v>68</v>
      </c>
      <c r="S716" s="29"/>
      <c r="T716" s="29"/>
      <c r="U716" s="29">
        <v>124</v>
      </c>
      <c r="V716" s="29">
        <v>0</v>
      </c>
      <c r="W716" s="29">
        <v>1</v>
      </c>
      <c r="X716" s="29">
        <v>0</v>
      </c>
      <c r="Y716" s="29">
        <v>1</v>
      </c>
      <c r="Z716" s="29">
        <v>122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9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  <c r="AR716" s="29">
        <v>58</v>
      </c>
      <c r="AS716" s="30">
        <v>0</v>
      </c>
      <c r="AT716" s="30">
        <v>0</v>
      </c>
      <c r="AU716" s="30">
        <v>0</v>
      </c>
      <c r="AV716" s="30">
        <v>0</v>
      </c>
      <c r="AW716" s="30">
        <v>0</v>
      </c>
      <c r="AX716" s="30">
        <v>0</v>
      </c>
      <c r="AY716" s="30">
        <v>0</v>
      </c>
      <c r="AZ716" s="171"/>
    </row>
    <row r="717" spans="1:52" ht="12.75" customHeight="1">
      <c r="A717" s="217">
        <v>716</v>
      </c>
      <c r="B717" s="27">
        <v>42537</v>
      </c>
      <c r="C717" s="27">
        <v>42537</v>
      </c>
      <c r="D717" s="32" t="s">
        <v>1282</v>
      </c>
      <c r="E717" s="28" t="s">
        <v>1250</v>
      </c>
      <c r="F717" s="28" t="s">
        <v>1282</v>
      </c>
      <c r="G717" s="28" t="s">
        <v>7140</v>
      </c>
      <c r="H717" s="245" t="str">
        <f>IF(G717&lt;&gt;"",LOOKUP(G717,Governorate,Data!$E$2:$E$19),"")</f>
        <v>IQ-G01</v>
      </c>
      <c r="I717" s="28" t="s">
        <v>7147</v>
      </c>
      <c r="J717" s="38" t="str">
        <f ca="1">IF(I717&lt;&gt;"",LOOKUP(I717,District2,Data!$P$2:$P$19),"")</f>
        <v>IQ-D002</v>
      </c>
      <c r="K717" s="58" t="s">
        <v>7475</v>
      </c>
      <c r="L717" s="28" t="s">
        <v>7111</v>
      </c>
      <c r="M717" s="28" t="s">
        <v>7112</v>
      </c>
      <c r="N717" s="28" t="s">
        <v>7071</v>
      </c>
      <c r="O717" s="28" t="s">
        <v>1252</v>
      </c>
      <c r="P717" s="28" t="s">
        <v>7119</v>
      </c>
      <c r="Q717" s="29">
        <v>500</v>
      </c>
      <c r="R717" s="29">
        <v>500</v>
      </c>
      <c r="S717" s="29"/>
      <c r="T717" s="29"/>
      <c r="U717" s="29">
        <v>3000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3000</v>
      </c>
      <c r="AF717" s="29">
        <v>0</v>
      </c>
      <c r="AG717" s="29">
        <v>0</v>
      </c>
      <c r="AH717" s="29">
        <v>0</v>
      </c>
      <c r="AI717" s="29">
        <v>500</v>
      </c>
      <c r="AJ717" s="29">
        <v>500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500</v>
      </c>
      <c r="AR717" s="29">
        <v>500</v>
      </c>
      <c r="AS717" s="30">
        <v>0</v>
      </c>
      <c r="AT717" s="33">
        <v>0</v>
      </c>
      <c r="AU717" s="33">
        <v>500</v>
      </c>
      <c r="AV717" s="33">
        <v>0</v>
      </c>
      <c r="AW717" s="33">
        <v>0</v>
      </c>
      <c r="AX717" s="33">
        <v>0</v>
      </c>
      <c r="AY717" s="33">
        <v>0</v>
      </c>
      <c r="AZ717" s="173" t="s">
        <v>7507</v>
      </c>
    </row>
    <row r="718" spans="1:52" ht="12.75" customHeight="1">
      <c r="A718" s="217">
        <v>717</v>
      </c>
      <c r="B718" s="27">
        <v>42523</v>
      </c>
      <c r="C718" s="27">
        <v>42537</v>
      </c>
      <c r="D718" s="32" t="s">
        <v>1279</v>
      </c>
      <c r="E718" s="28" t="s">
        <v>1249</v>
      </c>
      <c r="F718" s="28" t="s">
        <v>1279</v>
      </c>
      <c r="G718" s="28" t="s">
        <v>7140</v>
      </c>
      <c r="H718" s="245" t="str">
        <f>IF(G718&lt;&gt;"",LOOKUP(G718,Governorate,Data!$E$2:$E$19),"")</f>
        <v>IQ-G01</v>
      </c>
      <c r="I718" s="28" t="s">
        <v>7147</v>
      </c>
      <c r="J718" s="38" t="str">
        <f ca="1">IF(I718&lt;&gt;"",LOOKUP(I718,District2,Data!$P$2:$P$19),"")</f>
        <v>IQ-D002</v>
      </c>
      <c r="K718" s="58" t="s">
        <v>7560</v>
      </c>
      <c r="L718" s="28" t="s">
        <v>7111</v>
      </c>
      <c r="M718" s="28" t="s">
        <v>7112</v>
      </c>
      <c r="N718" s="28" t="s">
        <v>1255</v>
      </c>
      <c r="O718" s="28" t="s">
        <v>1252</v>
      </c>
      <c r="P718" s="28" t="s">
        <v>7119</v>
      </c>
      <c r="Q718" s="29">
        <v>2870</v>
      </c>
      <c r="R718" s="29">
        <v>2870</v>
      </c>
      <c r="S718" s="29"/>
      <c r="T718" s="29"/>
      <c r="U718" s="29">
        <v>17220</v>
      </c>
      <c r="V718" s="29">
        <v>2870</v>
      </c>
      <c r="W718" s="29">
        <v>2870</v>
      </c>
      <c r="X718" s="29">
        <v>0</v>
      </c>
      <c r="Y718" s="29">
        <v>2870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2870</v>
      </c>
      <c r="AH718" s="29">
        <v>0</v>
      </c>
      <c r="AI718" s="29">
        <v>2870</v>
      </c>
      <c r="AJ718" s="29">
        <v>0</v>
      </c>
      <c r="AK718" s="29">
        <v>0</v>
      </c>
      <c r="AL718" s="29">
        <v>0</v>
      </c>
      <c r="AM718" s="29">
        <v>0</v>
      </c>
      <c r="AN718" s="29">
        <v>0</v>
      </c>
      <c r="AO718" s="29">
        <v>0</v>
      </c>
      <c r="AP718" s="29">
        <v>0</v>
      </c>
      <c r="AQ718" s="29">
        <v>0</v>
      </c>
      <c r="AR718" s="29">
        <v>0</v>
      </c>
      <c r="AS718" s="29">
        <v>0</v>
      </c>
      <c r="AT718" s="29">
        <v>0</v>
      </c>
      <c r="AU718" s="29">
        <v>0</v>
      </c>
      <c r="AV718" s="29">
        <v>0</v>
      </c>
      <c r="AW718" s="29">
        <v>0</v>
      </c>
      <c r="AX718" s="29">
        <v>0</v>
      </c>
      <c r="AY718" s="29">
        <v>0</v>
      </c>
      <c r="AZ718" s="28" t="s">
        <v>7562</v>
      </c>
    </row>
    <row r="719" spans="1:52" ht="12.75" customHeight="1">
      <c r="A719" s="217">
        <v>718</v>
      </c>
      <c r="B719" s="27">
        <v>42537</v>
      </c>
      <c r="C719" s="27">
        <v>42537</v>
      </c>
      <c r="D719" s="32" t="s">
        <v>1259</v>
      </c>
      <c r="E719" s="28" t="s">
        <v>1249</v>
      </c>
      <c r="F719" s="28" t="s">
        <v>1259</v>
      </c>
      <c r="G719" s="28" t="s">
        <v>7148</v>
      </c>
      <c r="H719" s="245" t="str">
        <f>IF(G719&lt;&gt;"",LOOKUP(G719,Governorate,Data!$E$2:$E$19),"")</f>
        <v>IQ-G10</v>
      </c>
      <c r="I719" s="98" t="s">
        <v>7239</v>
      </c>
      <c r="J719" s="38" t="str">
        <f ca="1">IF(I719&lt;&gt;"",LOOKUP(I719,District2,Data!$P$2:$P$19),"")</f>
        <v>IQ-D060</v>
      </c>
      <c r="K719" s="58" t="s">
        <v>7647</v>
      </c>
      <c r="L719" s="28" t="s">
        <v>7111</v>
      </c>
      <c r="M719" s="157" t="s">
        <v>7361</v>
      </c>
      <c r="N719" s="28" t="s">
        <v>1255</v>
      </c>
      <c r="O719" s="28" t="s">
        <v>1252</v>
      </c>
      <c r="P719" s="28" t="s">
        <v>7119</v>
      </c>
      <c r="Q719" s="35">
        <v>5</v>
      </c>
      <c r="R719" s="35"/>
      <c r="S719" s="29"/>
      <c r="T719" s="29"/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9">
        <v>0</v>
      </c>
      <c r="AI719" s="29">
        <v>5</v>
      </c>
      <c r="AJ719" s="29">
        <v>0</v>
      </c>
      <c r="AK719" s="29">
        <v>0</v>
      </c>
      <c r="AL719" s="29">
        <v>0</v>
      </c>
      <c r="AM719" s="29">
        <v>0</v>
      </c>
      <c r="AN719" s="29">
        <v>0</v>
      </c>
      <c r="AO719" s="29">
        <v>0</v>
      </c>
      <c r="AP719" s="29">
        <v>0</v>
      </c>
      <c r="AQ719" s="29">
        <v>0</v>
      </c>
      <c r="AR719" s="29">
        <v>0</v>
      </c>
      <c r="AS719" s="30">
        <v>0</v>
      </c>
      <c r="AT719" s="30">
        <v>0</v>
      </c>
      <c r="AU719" s="30">
        <v>0</v>
      </c>
      <c r="AV719" s="30">
        <v>0</v>
      </c>
      <c r="AW719" s="30">
        <v>0</v>
      </c>
      <c r="AX719" s="30">
        <v>0</v>
      </c>
      <c r="AY719" s="30">
        <v>0</v>
      </c>
      <c r="AZ719" s="171"/>
    </row>
    <row r="720" spans="1:52" ht="12.75" customHeight="1">
      <c r="A720" s="217">
        <v>719</v>
      </c>
      <c r="B720" s="27">
        <v>42538</v>
      </c>
      <c r="C720" s="27">
        <v>42538</v>
      </c>
      <c r="D720" s="32" t="s">
        <v>1312</v>
      </c>
      <c r="E720" s="28" t="s">
        <v>1250</v>
      </c>
      <c r="F720" s="28" t="s">
        <v>1312</v>
      </c>
      <c r="G720" s="28" t="s">
        <v>7140</v>
      </c>
      <c r="H720" s="245" t="str">
        <f>IF(G720&lt;&gt;"",LOOKUP(G720,Governorate,Data!$E$2:$E$19),"")</f>
        <v>IQ-G01</v>
      </c>
      <c r="I720" s="28" t="s">
        <v>7147</v>
      </c>
      <c r="J720" s="38" t="str">
        <f ca="1">IF(I720&lt;&gt;"",LOOKUP(I720,District2,Data!$P$2:$P$19),"")</f>
        <v>IQ-D002</v>
      </c>
      <c r="K720" s="58" t="s">
        <v>7456</v>
      </c>
      <c r="L720" s="28" t="s">
        <v>7111</v>
      </c>
      <c r="M720" s="157" t="s">
        <v>7112</v>
      </c>
      <c r="N720" s="28" t="s">
        <v>1255</v>
      </c>
      <c r="O720" s="28" t="s">
        <v>1252</v>
      </c>
      <c r="P720" s="28" t="s">
        <v>7119</v>
      </c>
      <c r="Q720" s="35">
        <v>100</v>
      </c>
      <c r="R720" s="35"/>
      <c r="S720" s="29"/>
      <c r="T720" s="29"/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100</v>
      </c>
      <c r="AN720" s="29">
        <v>0</v>
      </c>
      <c r="AO720" s="29">
        <v>0</v>
      </c>
      <c r="AP720" s="29">
        <v>0</v>
      </c>
      <c r="AQ720" s="29">
        <v>0</v>
      </c>
      <c r="AR720" s="29">
        <v>0</v>
      </c>
      <c r="AS720" s="30">
        <v>0</v>
      </c>
      <c r="AT720" s="30">
        <v>0</v>
      </c>
      <c r="AU720" s="30">
        <v>0</v>
      </c>
      <c r="AV720" s="30">
        <v>0</v>
      </c>
      <c r="AW720" s="30">
        <v>0</v>
      </c>
      <c r="AX720" s="30">
        <v>0</v>
      </c>
      <c r="AY720" s="30">
        <v>0</v>
      </c>
      <c r="AZ720" s="171"/>
    </row>
    <row r="721" spans="1:52" ht="12.75" customHeight="1">
      <c r="A721" s="217">
        <v>720</v>
      </c>
      <c r="B721" s="27">
        <v>42538</v>
      </c>
      <c r="C721" s="27">
        <v>42538</v>
      </c>
      <c r="D721" s="32" t="s">
        <v>1282</v>
      </c>
      <c r="E721" s="28" t="s">
        <v>1250</v>
      </c>
      <c r="F721" s="28" t="s">
        <v>1282</v>
      </c>
      <c r="G721" s="28" t="s">
        <v>7140</v>
      </c>
      <c r="H721" s="245" t="str">
        <f>IF(G721&lt;&gt;"",LOOKUP(G721,Governorate,Data!$E$2:$E$19),"")</f>
        <v>IQ-G01</v>
      </c>
      <c r="I721" s="28" t="s">
        <v>7147</v>
      </c>
      <c r="J721" s="38" t="str">
        <f ca="1">IF(I721&lt;&gt;"",LOOKUP(I721,District2,Data!$P$2:$P$19),"")</f>
        <v>IQ-D002</v>
      </c>
      <c r="K721" s="58" t="s">
        <v>7480</v>
      </c>
      <c r="L721" s="28" t="s">
        <v>7111</v>
      </c>
      <c r="M721" s="28" t="s">
        <v>7112</v>
      </c>
      <c r="N721" s="28" t="s">
        <v>7071</v>
      </c>
      <c r="O721" s="28" t="s">
        <v>1252</v>
      </c>
      <c r="P721" s="28" t="s">
        <v>7119</v>
      </c>
      <c r="Q721" s="29">
        <v>446</v>
      </c>
      <c r="R721" s="29">
        <v>446</v>
      </c>
      <c r="S721" s="29"/>
      <c r="T721" s="29"/>
      <c r="U721" s="29">
        <v>2676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0</v>
      </c>
      <c r="AD721" s="29">
        <v>0</v>
      </c>
      <c r="AE721" s="29">
        <v>2676</v>
      </c>
      <c r="AF721" s="29">
        <v>0</v>
      </c>
      <c r="AG721" s="29">
        <v>0</v>
      </c>
      <c r="AH721" s="29">
        <v>0</v>
      </c>
      <c r="AI721" s="29">
        <v>446</v>
      </c>
      <c r="AJ721" s="29">
        <v>446</v>
      </c>
      <c r="AK721" s="29">
        <v>0</v>
      </c>
      <c r="AL721" s="29">
        <v>0</v>
      </c>
      <c r="AM721" s="29">
        <v>0</v>
      </c>
      <c r="AN721" s="29">
        <v>0</v>
      </c>
      <c r="AO721" s="29">
        <v>0</v>
      </c>
      <c r="AP721" s="29">
        <v>0</v>
      </c>
      <c r="AQ721" s="29">
        <v>446</v>
      </c>
      <c r="AR721" s="29">
        <v>446</v>
      </c>
      <c r="AS721" s="30">
        <v>0</v>
      </c>
      <c r="AT721" s="33">
        <v>0</v>
      </c>
      <c r="AU721" s="33">
        <v>446</v>
      </c>
      <c r="AV721" s="33">
        <v>0</v>
      </c>
      <c r="AW721" s="33">
        <v>0</v>
      </c>
      <c r="AX721" s="33">
        <v>0</v>
      </c>
      <c r="AY721" s="33">
        <v>0</v>
      </c>
      <c r="AZ721" s="173" t="s">
        <v>7508</v>
      </c>
    </row>
    <row r="722" spans="1:52" ht="12.75" customHeight="1">
      <c r="A722" s="217">
        <v>721</v>
      </c>
      <c r="B722" s="27">
        <v>42538</v>
      </c>
      <c r="C722" s="27">
        <v>42538</v>
      </c>
      <c r="D722" s="32" t="s">
        <v>1282</v>
      </c>
      <c r="E722" s="28" t="s">
        <v>1250</v>
      </c>
      <c r="F722" s="28" t="s">
        <v>1282</v>
      </c>
      <c r="G722" s="28" t="s">
        <v>7140</v>
      </c>
      <c r="H722" s="245" t="str">
        <f>IF(G722&lt;&gt;"",LOOKUP(G722,Governorate,Data!$E$2:$E$19),"")</f>
        <v>IQ-G01</v>
      </c>
      <c r="I722" s="28" t="s">
        <v>7147</v>
      </c>
      <c r="J722" s="38" t="str">
        <f ca="1">IF(I722&lt;&gt;"",LOOKUP(I722,District2,Data!$P$2:$P$19),"")</f>
        <v>IQ-D002</v>
      </c>
      <c r="K722" s="58" t="s">
        <v>7481</v>
      </c>
      <c r="L722" s="28" t="s">
        <v>7111</v>
      </c>
      <c r="M722" s="28" t="s">
        <v>7112</v>
      </c>
      <c r="N722" s="28" t="s">
        <v>7071</v>
      </c>
      <c r="O722" s="28" t="s">
        <v>1252</v>
      </c>
      <c r="P722" s="28" t="s">
        <v>7119</v>
      </c>
      <c r="Q722" s="29">
        <v>350</v>
      </c>
      <c r="R722" s="29">
        <v>350</v>
      </c>
      <c r="S722" s="29"/>
      <c r="T722" s="29"/>
      <c r="U722" s="29">
        <v>2100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v>0</v>
      </c>
      <c r="AD722" s="29">
        <v>0</v>
      </c>
      <c r="AE722" s="29">
        <v>2100</v>
      </c>
      <c r="AF722" s="29">
        <v>0</v>
      </c>
      <c r="AG722" s="29">
        <v>0</v>
      </c>
      <c r="AH722" s="29">
        <v>0</v>
      </c>
      <c r="AI722" s="29">
        <v>350</v>
      </c>
      <c r="AJ722" s="29">
        <v>350</v>
      </c>
      <c r="AK722" s="29">
        <v>0</v>
      </c>
      <c r="AL722" s="29">
        <v>0</v>
      </c>
      <c r="AM722" s="29">
        <v>0</v>
      </c>
      <c r="AN722" s="29">
        <v>0</v>
      </c>
      <c r="AO722" s="29">
        <v>0</v>
      </c>
      <c r="AP722" s="29">
        <v>0</v>
      </c>
      <c r="AQ722" s="29">
        <v>350</v>
      </c>
      <c r="AR722" s="29">
        <v>350</v>
      </c>
      <c r="AS722" s="30">
        <v>0</v>
      </c>
      <c r="AT722" s="33">
        <v>0</v>
      </c>
      <c r="AU722" s="33">
        <v>350</v>
      </c>
      <c r="AV722" s="33">
        <v>0</v>
      </c>
      <c r="AW722" s="33">
        <v>0</v>
      </c>
      <c r="AX722" s="33">
        <v>0</v>
      </c>
      <c r="AY722" s="33">
        <v>0</v>
      </c>
      <c r="AZ722" s="173" t="s">
        <v>7506</v>
      </c>
    </row>
    <row r="723" spans="1:52" ht="12.75" customHeight="1">
      <c r="A723" s="217">
        <v>722</v>
      </c>
      <c r="B723" s="27">
        <v>42539</v>
      </c>
      <c r="C723" s="27">
        <v>42539</v>
      </c>
      <c r="D723" s="32" t="s">
        <v>1282</v>
      </c>
      <c r="E723" s="28" t="s">
        <v>1250</v>
      </c>
      <c r="F723" s="28" t="s">
        <v>1282</v>
      </c>
      <c r="G723" s="28" t="s">
        <v>7140</v>
      </c>
      <c r="H723" s="245" t="str">
        <f>IF(G723&lt;&gt;"",LOOKUP(G723,Governorate,Data!$E$2:$E$19),"")</f>
        <v>IQ-G01</v>
      </c>
      <c r="I723" s="28" t="s">
        <v>7147</v>
      </c>
      <c r="J723" s="38" t="str">
        <f ca="1">IF(I723&lt;&gt;"",LOOKUP(I723,District2,Data!$P$2:$P$19),"")</f>
        <v>IQ-D002</v>
      </c>
      <c r="K723" s="58" t="s">
        <v>7481</v>
      </c>
      <c r="L723" s="28" t="s">
        <v>7111</v>
      </c>
      <c r="M723" s="28" t="s">
        <v>7112</v>
      </c>
      <c r="N723" s="28" t="s">
        <v>7071</v>
      </c>
      <c r="O723" s="28" t="s">
        <v>1252</v>
      </c>
      <c r="P723" s="28" t="s">
        <v>7119</v>
      </c>
      <c r="Q723" s="29">
        <v>291</v>
      </c>
      <c r="R723" s="29">
        <v>291</v>
      </c>
      <c r="S723" s="29"/>
      <c r="T723" s="29"/>
      <c r="U723" s="29">
        <v>1746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0</v>
      </c>
      <c r="AC723" s="29">
        <v>0</v>
      </c>
      <c r="AD723" s="29">
        <v>0</v>
      </c>
      <c r="AE723" s="29">
        <v>1746</v>
      </c>
      <c r="AF723" s="29">
        <v>0</v>
      </c>
      <c r="AG723" s="29">
        <v>0</v>
      </c>
      <c r="AH723" s="29">
        <v>0</v>
      </c>
      <c r="AI723" s="29">
        <v>291</v>
      </c>
      <c r="AJ723" s="29">
        <v>291</v>
      </c>
      <c r="AK723" s="29">
        <v>0</v>
      </c>
      <c r="AL723" s="29">
        <v>0</v>
      </c>
      <c r="AM723" s="29">
        <v>0</v>
      </c>
      <c r="AN723" s="29">
        <v>0</v>
      </c>
      <c r="AO723" s="29">
        <v>0</v>
      </c>
      <c r="AP723" s="29">
        <v>0</v>
      </c>
      <c r="AQ723" s="29">
        <v>291</v>
      </c>
      <c r="AR723" s="29">
        <v>291</v>
      </c>
      <c r="AS723" s="30">
        <v>0</v>
      </c>
      <c r="AT723" s="33">
        <v>0</v>
      </c>
      <c r="AU723" s="33">
        <v>291</v>
      </c>
      <c r="AV723" s="33">
        <v>0</v>
      </c>
      <c r="AW723" s="33">
        <v>0</v>
      </c>
      <c r="AX723" s="33">
        <v>0</v>
      </c>
      <c r="AY723" s="33">
        <v>0</v>
      </c>
      <c r="AZ723" s="173" t="s">
        <v>7509</v>
      </c>
    </row>
    <row r="724" spans="1:52" ht="12.75" customHeight="1">
      <c r="A724" s="217">
        <v>723</v>
      </c>
      <c r="B724" s="27">
        <v>42532</v>
      </c>
      <c r="C724" s="27">
        <v>42539</v>
      </c>
      <c r="D724" s="32" t="s">
        <v>1283</v>
      </c>
      <c r="E724" s="28" t="s">
        <v>1249</v>
      </c>
      <c r="F724" s="28" t="s">
        <v>1283</v>
      </c>
      <c r="G724" s="28" t="s">
        <v>7140</v>
      </c>
      <c r="H724" s="245" t="str">
        <f>IF(G724&lt;&gt;"",LOOKUP(G724,Governorate,Data!$E$2:$E$19),"")</f>
        <v>IQ-G01</v>
      </c>
      <c r="I724" s="28" t="s">
        <v>7147</v>
      </c>
      <c r="J724" s="38" t="str">
        <f ca="1">IF(I724&lt;&gt;"",LOOKUP(I724,District2,Data!$P$2:$P$19),"")</f>
        <v>IQ-D002</v>
      </c>
      <c r="K724" s="58" t="s">
        <v>7560</v>
      </c>
      <c r="L724" s="28" t="s">
        <v>7111</v>
      </c>
      <c r="M724" s="28" t="s">
        <v>7112</v>
      </c>
      <c r="N724" s="28" t="s">
        <v>1255</v>
      </c>
      <c r="O724" s="28" t="s">
        <v>1252</v>
      </c>
      <c r="P724" s="28" t="s">
        <v>7119</v>
      </c>
      <c r="Q724" s="35">
        <v>2345</v>
      </c>
      <c r="R724" s="35"/>
      <c r="S724" s="29"/>
      <c r="T724" s="29"/>
      <c r="U724" s="29">
        <v>0</v>
      </c>
      <c r="V724" s="29">
        <v>2345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  <c r="AR724" s="29">
        <v>0</v>
      </c>
      <c r="AS724" s="29">
        <v>0</v>
      </c>
      <c r="AT724" s="29">
        <v>0</v>
      </c>
      <c r="AU724" s="29">
        <v>0</v>
      </c>
      <c r="AV724" s="29">
        <v>0</v>
      </c>
      <c r="AW724" s="29">
        <v>0</v>
      </c>
      <c r="AX724" s="29">
        <v>0</v>
      </c>
      <c r="AY724" s="29">
        <v>0</v>
      </c>
      <c r="AZ724" s="173"/>
    </row>
    <row r="725" spans="1:52" ht="12.75" customHeight="1">
      <c r="A725" s="217">
        <v>724</v>
      </c>
      <c r="B725" s="27">
        <v>42540</v>
      </c>
      <c r="C725" s="27">
        <v>42540</v>
      </c>
      <c r="D725" s="32" t="s">
        <v>1312</v>
      </c>
      <c r="E725" s="28" t="s">
        <v>1250</v>
      </c>
      <c r="F725" s="28" t="s">
        <v>7228</v>
      </c>
      <c r="G725" s="28" t="s">
        <v>7140</v>
      </c>
      <c r="H725" s="245" t="str">
        <f>IF(G725&lt;&gt;"",LOOKUP(G725,Governorate,Data!$E$2:$E$19),"")</f>
        <v>IQ-G01</v>
      </c>
      <c r="I725" s="28" t="s">
        <v>7147</v>
      </c>
      <c r="J725" s="38" t="str">
        <f ca="1">IF(I725&lt;&gt;"",LOOKUP(I725,District2,Data!$P$2:$P$19),"")</f>
        <v>IQ-D002</v>
      </c>
      <c r="K725" s="58" t="s">
        <v>7455</v>
      </c>
      <c r="L725" s="28" t="s">
        <v>7111</v>
      </c>
      <c r="M725" s="157" t="s">
        <v>7112</v>
      </c>
      <c r="N725" s="28" t="s">
        <v>1255</v>
      </c>
      <c r="O725" s="28" t="s">
        <v>1252</v>
      </c>
      <c r="P725" s="28" t="s">
        <v>7119</v>
      </c>
      <c r="Q725" s="35">
        <v>255</v>
      </c>
      <c r="R725" s="35"/>
      <c r="S725" s="29"/>
      <c r="T725" s="29"/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255</v>
      </c>
      <c r="AN725" s="29">
        <v>0</v>
      </c>
      <c r="AO725" s="29">
        <v>0</v>
      </c>
      <c r="AP725" s="29">
        <v>0</v>
      </c>
      <c r="AQ725" s="29">
        <v>0</v>
      </c>
      <c r="AR725" s="29">
        <v>0</v>
      </c>
      <c r="AS725" s="30">
        <v>0</v>
      </c>
      <c r="AT725" s="30">
        <v>0</v>
      </c>
      <c r="AU725" s="30">
        <v>0</v>
      </c>
      <c r="AV725" s="30">
        <v>0</v>
      </c>
      <c r="AW725" s="30">
        <v>0</v>
      </c>
      <c r="AX725" s="30">
        <v>0</v>
      </c>
      <c r="AY725" s="30">
        <v>0</v>
      </c>
      <c r="AZ725" s="171"/>
    </row>
    <row r="726" spans="1:52" ht="12.75" customHeight="1">
      <c r="A726" s="217">
        <v>725</v>
      </c>
      <c r="B726" s="27">
        <v>42540</v>
      </c>
      <c r="C726" s="27">
        <v>42540</v>
      </c>
      <c r="D726" s="32" t="s">
        <v>1312</v>
      </c>
      <c r="E726" s="28" t="s">
        <v>1250</v>
      </c>
      <c r="F726" s="28" t="s">
        <v>1312</v>
      </c>
      <c r="G726" s="28" t="s">
        <v>7140</v>
      </c>
      <c r="H726" s="245" t="str">
        <f>IF(G726&lt;&gt;"",LOOKUP(G726,Governorate,Data!$E$2:$E$19),"")</f>
        <v>IQ-G01</v>
      </c>
      <c r="I726" s="28" t="s">
        <v>7147</v>
      </c>
      <c r="J726" s="38" t="str">
        <f ca="1">IF(I726&lt;&gt;"",LOOKUP(I726,District2,Data!$P$2:$P$19),"")</f>
        <v>IQ-D002</v>
      </c>
      <c r="K726" s="58" t="s">
        <v>7457</v>
      </c>
      <c r="L726" s="28" t="s">
        <v>7111</v>
      </c>
      <c r="M726" s="157" t="s">
        <v>7112</v>
      </c>
      <c r="N726" s="28" t="s">
        <v>1255</v>
      </c>
      <c r="O726" s="28" t="s">
        <v>1252</v>
      </c>
      <c r="P726" s="28" t="s">
        <v>7119</v>
      </c>
      <c r="Q726" s="29">
        <v>1000</v>
      </c>
      <c r="R726" s="29">
        <v>1000</v>
      </c>
      <c r="S726" s="29"/>
      <c r="T726" s="29"/>
      <c r="U726" s="29">
        <v>6000</v>
      </c>
      <c r="V726" s="29">
        <v>0</v>
      </c>
      <c r="W726" s="29">
        <v>1000</v>
      </c>
      <c r="X726" s="29">
        <v>1000</v>
      </c>
      <c r="Y726" s="29">
        <v>1000</v>
      </c>
      <c r="Z726" s="29">
        <v>3000</v>
      </c>
      <c r="AA726" s="29">
        <v>0</v>
      </c>
      <c r="AB726" s="29">
        <v>0</v>
      </c>
      <c r="AC726" s="29">
        <v>0</v>
      </c>
      <c r="AD726" s="29">
        <v>3000</v>
      </c>
      <c r="AE726" s="29">
        <v>0</v>
      </c>
      <c r="AF726" s="29">
        <v>0</v>
      </c>
      <c r="AG726" s="29">
        <v>1000</v>
      </c>
      <c r="AH726" s="29">
        <v>0</v>
      </c>
      <c r="AI726" s="29">
        <v>1000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  <c r="AR726" s="29">
        <v>1000</v>
      </c>
      <c r="AS726" s="30">
        <v>0</v>
      </c>
      <c r="AT726" s="30">
        <v>0</v>
      </c>
      <c r="AU726" s="30">
        <v>0</v>
      </c>
      <c r="AV726" s="30">
        <v>0</v>
      </c>
      <c r="AW726" s="30">
        <v>0</v>
      </c>
      <c r="AX726" s="30">
        <v>0</v>
      </c>
      <c r="AY726" s="30">
        <v>0</v>
      </c>
      <c r="AZ726" s="171"/>
    </row>
    <row r="727" spans="1:52" ht="12.75" customHeight="1">
      <c r="A727" s="217">
        <v>726</v>
      </c>
      <c r="B727" s="27">
        <v>42540</v>
      </c>
      <c r="C727" s="27">
        <v>42540</v>
      </c>
      <c r="D727" s="32" t="s">
        <v>1282</v>
      </c>
      <c r="E727" s="28" t="s">
        <v>1250</v>
      </c>
      <c r="F727" s="28" t="s">
        <v>1282</v>
      </c>
      <c r="G727" s="28" t="s">
        <v>7140</v>
      </c>
      <c r="H727" s="245" t="str">
        <f>IF(G727&lt;&gt;"",LOOKUP(G727,Governorate,Data!$E$2:$E$19),"")</f>
        <v>IQ-G01</v>
      </c>
      <c r="I727" s="28" t="s">
        <v>7147</v>
      </c>
      <c r="J727" s="38" t="str">
        <f ca="1">IF(I727&lt;&gt;"",LOOKUP(I727,District2,Data!$P$2:$P$19),"")</f>
        <v>IQ-D002</v>
      </c>
      <c r="K727" s="58" t="s">
        <v>7482</v>
      </c>
      <c r="L727" s="28" t="s">
        <v>7111</v>
      </c>
      <c r="M727" s="28" t="s">
        <v>7112</v>
      </c>
      <c r="N727" s="28" t="s">
        <v>7071</v>
      </c>
      <c r="O727" s="28" t="s">
        <v>1252</v>
      </c>
      <c r="P727" s="28" t="s">
        <v>7119</v>
      </c>
      <c r="Q727" s="29">
        <v>1000</v>
      </c>
      <c r="R727" s="29">
        <v>1000</v>
      </c>
      <c r="S727" s="29"/>
      <c r="T727" s="29"/>
      <c r="U727" s="29">
        <v>6000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6000</v>
      </c>
      <c r="AF727" s="29">
        <v>0</v>
      </c>
      <c r="AG727" s="29">
        <v>0</v>
      </c>
      <c r="AH727" s="29">
        <v>0</v>
      </c>
      <c r="AI727" s="29">
        <v>1000</v>
      </c>
      <c r="AJ727" s="29">
        <v>1000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1000</v>
      </c>
      <c r="AR727" s="29">
        <v>1000</v>
      </c>
      <c r="AS727" s="30">
        <v>0</v>
      </c>
      <c r="AT727" s="33">
        <v>0</v>
      </c>
      <c r="AU727" s="33">
        <v>1000</v>
      </c>
      <c r="AV727" s="33">
        <v>0</v>
      </c>
      <c r="AW727" s="33">
        <v>0</v>
      </c>
      <c r="AX727" s="33">
        <v>0</v>
      </c>
      <c r="AY727" s="33">
        <v>0</v>
      </c>
      <c r="AZ727" s="173" t="s">
        <v>7510</v>
      </c>
    </row>
    <row r="728" spans="1:52" ht="12.75" customHeight="1">
      <c r="A728" s="217">
        <v>727</v>
      </c>
      <c r="B728" s="27">
        <v>42540</v>
      </c>
      <c r="C728" s="27">
        <v>42540</v>
      </c>
      <c r="D728" s="32" t="s">
        <v>1282</v>
      </c>
      <c r="E728" s="28" t="s">
        <v>1250</v>
      </c>
      <c r="F728" s="28" t="s">
        <v>1282</v>
      </c>
      <c r="G728" s="28" t="s">
        <v>7133</v>
      </c>
      <c r="H728" s="245" t="str">
        <f>IF(G728&lt;&gt;"",LOOKUP(G728,Governorate,Data!$E$2:$E$19),"")</f>
        <v>IQ-G11</v>
      </c>
      <c r="I728" s="28" t="s">
        <v>7133</v>
      </c>
      <c r="J728" s="38" t="str">
        <f ca="1">IF(I728&lt;&gt;"",LOOKUP(I728,District2,Data!$P$2:$P$19),"")</f>
        <v>IQ-D064</v>
      </c>
      <c r="K728" s="58" t="s">
        <v>7477</v>
      </c>
      <c r="L728" s="28" t="s">
        <v>7111</v>
      </c>
      <c r="M728" s="28" t="s">
        <v>7112</v>
      </c>
      <c r="N728" s="28" t="s">
        <v>7071</v>
      </c>
      <c r="O728" s="28" t="s">
        <v>1252</v>
      </c>
      <c r="P728" s="28" t="s">
        <v>7119</v>
      </c>
      <c r="Q728" s="29">
        <v>78</v>
      </c>
      <c r="R728" s="29">
        <v>78</v>
      </c>
      <c r="S728" s="29"/>
      <c r="T728" s="29"/>
      <c r="U728" s="29">
        <v>468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468</v>
      </c>
      <c r="AF728" s="29">
        <v>0</v>
      </c>
      <c r="AG728" s="29">
        <v>0</v>
      </c>
      <c r="AH728" s="29">
        <v>0</v>
      </c>
      <c r="AI728" s="29">
        <v>78</v>
      </c>
      <c r="AJ728" s="29">
        <v>78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78</v>
      </c>
      <c r="AR728" s="29">
        <v>78</v>
      </c>
      <c r="AS728" s="30">
        <v>0</v>
      </c>
      <c r="AT728" s="33">
        <v>0</v>
      </c>
      <c r="AU728" s="33">
        <v>78</v>
      </c>
      <c r="AV728" s="33">
        <v>0</v>
      </c>
      <c r="AW728" s="33">
        <v>0</v>
      </c>
      <c r="AX728" s="33">
        <v>0</v>
      </c>
      <c r="AY728" s="33">
        <v>0</v>
      </c>
      <c r="AZ728" s="173" t="s">
        <v>7511</v>
      </c>
    </row>
    <row r="729" spans="1:52" ht="12.75" customHeight="1">
      <c r="A729" s="217">
        <v>728</v>
      </c>
      <c r="B729" s="27">
        <v>42540</v>
      </c>
      <c r="C729" s="27">
        <v>42540</v>
      </c>
      <c r="D729" s="32" t="s">
        <v>1296</v>
      </c>
      <c r="E729" s="28" t="s">
        <v>1249</v>
      </c>
      <c r="F729" s="28" t="s">
        <v>1296</v>
      </c>
      <c r="G729" s="28" t="s">
        <v>7140</v>
      </c>
      <c r="H729" s="245" t="str">
        <f>IF(G729&lt;&gt;"",LOOKUP(G729,Governorate,Data!$E$2:$E$19),"")</f>
        <v>IQ-G01</v>
      </c>
      <c r="I729" s="28" t="s">
        <v>7147</v>
      </c>
      <c r="J729" s="38" t="str">
        <f ca="1">IF(I729&lt;&gt;"",LOOKUP(I729,District2,Data!$P$2:$P$19),"")</f>
        <v>IQ-D002</v>
      </c>
      <c r="K729" s="58" t="s">
        <v>7559</v>
      </c>
      <c r="L729" s="28" t="s">
        <v>7111</v>
      </c>
      <c r="M729" s="28" t="s">
        <v>7112</v>
      </c>
      <c r="N729" s="28" t="s">
        <v>1255</v>
      </c>
      <c r="O729" s="28" t="s">
        <v>1252</v>
      </c>
      <c r="P729" s="28" t="s">
        <v>7119</v>
      </c>
      <c r="Q729" s="29">
        <v>350</v>
      </c>
      <c r="R729" s="29">
        <v>350</v>
      </c>
      <c r="S729" s="29"/>
      <c r="T729" s="29"/>
      <c r="U729" s="29">
        <v>2100</v>
      </c>
      <c r="V729" s="29">
        <v>0</v>
      </c>
      <c r="W729" s="29">
        <v>350</v>
      </c>
      <c r="X729" s="29">
        <v>0</v>
      </c>
      <c r="Y729" s="29">
        <v>350</v>
      </c>
      <c r="Z729" s="29">
        <v>2100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350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  <c r="AR729" s="29">
        <v>0</v>
      </c>
      <c r="AS729" s="29">
        <v>0</v>
      </c>
      <c r="AT729" s="29">
        <v>0</v>
      </c>
      <c r="AU729" s="29">
        <v>0</v>
      </c>
      <c r="AV729" s="29">
        <v>0</v>
      </c>
      <c r="AW729" s="29">
        <v>0</v>
      </c>
      <c r="AX729" s="29">
        <v>0</v>
      </c>
      <c r="AY729" s="29">
        <v>0</v>
      </c>
      <c r="AZ729" s="28" t="s">
        <v>7561</v>
      </c>
    </row>
    <row r="730" spans="1:52" ht="12.75" customHeight="1">
      <c r="A730" s="217">
        <v>729</v>
      </c>
      <c r="B730" s="27">
        <v>42541</v>
      </c>
      <c r="C730" s="27">
        <v>42541</v>
      </c>
      <c r="D730" s="32" t="s">
        <v>1312</v>
      </c>
      <c r="E730" s="28" t="s">
        <v>1250</v>
      </c>
      <c r="F730" s="28" t="s">
        <v>1312</v>
      </c>
      <c r="G730" s="28" t="s">
        <v>7135</v>
      </c>
      <c r="H730" s="245" t="str">
        <f>IF(G730&lt;&gt;"",LOOKUP(G730,Governorate,Data!$E$2:$E$19),"")</f>
        <v>IQ-G07</v>
      </c>
      <c r="I730" s="98" t="s">
        <v>7223</v>
      </c>
      <c r="J730" s="38" t="str">
        <f ca="1">IF(I730&lt;&gt;"",LOOKUP(I730,District2,Data!$P$2:$P$19),"")</f>
        <v>IQ-D038</v>
      </c>
      <c r="K730" s="58" t="s">
        <v>7413</v>
      </c>
      <c r="L730" s="28" t="s">
        <v>7111</v>
      </c>
      <c r="M730" s="157" t="s">
        <v>7112</v>
      </c>
      <c r="N730" s="28" t="s">
        <v>1255</v>
      </c>
      <c r="O730" s="28" t="s">
        <v>1252</v>
      </c>
      <c r="P730" s="28" t="s">
        <v>7119</v>
      </c>
      <c r="Q730" s="29">
        <v>44</v>
      </c>
      <c r="R730" s="29">
        <v>44</v>
      </c>
      <c r="S730" s="29"/>
      <c r="T730" s="29"/>
      <c r="U730" s="29">
        <v>264</v>
      </c>
      <c r="V730" s="29">
        <v>0</v>
      </c>
      <c r="W730" s="29">
        <v>44</v>
      </c>
      <c r="X730" s="29">
        <v>44</v>
      </c>
      <c r="Y730" s="29">
        <v>44</v>
      </c>
      <c r="Z730" s="29">
        <v>132</v>
      </c>
      <c r="AA730" s="29">
        <v>0</v>
      </c>
      <c r="AB730" s="29">
        <v>0</v>
      </c>
      <c r="AC730" s="29">
        <v>0</v>
      </c>
      <c r="AD730" s="29">
        <v>132</v>
      </c>
      <c r="AE730" s="29">
        <v>0</v>
      </c>
      <c r="AF730" s="29">
        <v>0</v>
      </c>
      <c r="AG730" s="29">
        <v>44</v>
      </c>
      <c r="AH730" s="29">
        <v>0</v>
      </c>
      <c r="AI730" s="29">
        <v>44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  <c r="AR730" s="29">
        <v>44</v>
      </c>
      <c r="AS730" s="30">
        <v>0</v>
      </c>
      <c r="AT730" s="30">
        <v>0</v>
      </c>
      <c r="AU730" s="30">
        <v>0</v>
      </c>
      <c r="AV730" s="30">
        <v>0</v>
      </c>
      <c r="AW730" s="30">
        <v>0</v>
      </c>
      <c r="AX730" s="30">
        <v>0</v>
      </c>
      <c r="AY730" s="30">
        <v>0</v>
      </c>
      <c r="AZ730" s="171"/>
    </row>
    <row r="731" spans="1:52" ht="12.75" customHeight="1">
      <c r="A731" s="217">
        <v>730</v>
      </c>
      <c r="B731" s="27">
        <v>42541</v>
      </c>
      <c r="C731" s="27">
        <v>42541</v>
      </c>
      <c r="D731" s="32" t="s">
        <v>1312</v>
      </c>
      <c r="E731" s="28" t="s">
        <v>1250</v>
      </c>
      <c r="F731" s="28" t="s">
        <v>1286</v>
      </c>
      <c r="G731" s="28" t="s">
        <v>7140</v>
      </c>
      <c r="H731" s="245" t="str">
        <f>IF(G731&lt;&gt;"",LOOKUP(G731,Governorate,Data!$E$2:$E$19),"")</f>
        <v>IQ-G01</v>
      </c>
      <c r="I731" s="28" t="s">
        <v>7147</v>
      </c>
      <c r="J731" s="38" t="str">
        <f ca="1">IF(I731&lt;&gt;"",LOOKUP(I731,District2,Data!$P$2:$P$19),"")</f>
        <v>IQ-D002</v>
      </c>
      <c r="K731" s="58" t="s">
        <v>7458</v>
      </c>
      <c r="L731" s="28" t="s">
        <v>7111</v>
      </c>
      <c r="M731" s="157" t="s">
        <v>7112</v>
      </c>
      <c r="N731" s="28" t="s">
        <v>1255</v>
      </c>
      <c r="O731" s="28" t="s">
        <v>1252</v>
      </c>
      <c r="P731" s="28" t="s">
        <v>7119</v>
      </c>
      <c r="Q731" s="35">
        <v>250</v>
      </c>
      <c r="R731" s="35"/>
      <c r="S731" s="29"/>
      <c r="T731" s="29"/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250</v>
      </c>
      <c r="AN731" s="29">
        <v>0</v>
      </c>
      <c r="AO731" s="29">
        <v>0</v>
      </c>
      <c r="AP731" s="29">
        <v>0</v>
      </c>
      <c r="AQ731" s="29">
        <v>0</v>
      </c>
      <c r="AR731" s="29">
        <v>0</v>
      </c>
      <c r="AS731" s="30">
        <v>0</v>
      </c>
      <c r="AT731" s="30">
        <v>0</v>
      </c>
      <c r="AU731" s="30">
        <v>0</v>
      </c>
      <c r="AV731" s="30">
        <v>0</v>
      </c>
      <c r="AW731" s="30">
        <v>0</v>
      </c>
      <c r="AX731" s="30">
        <v>0</v>
      </c>
      <c r="AY731" s="30">
        <v>0</v>
      </c>
      <c r="AZ731" s="171"/>
    </row>
    <row r="732" spans="1:52" ht="12.75" customHeight="1">
      <c r="A732" s="217">
        <v>731</v>
      </c>
      <c r="B732" s="27">
        <v>42541</v>
      </c>
      <c r="C732" s="27">
        <v>42541</v>
      </c>
      <c r="D732" s="32" t="s">
        <v>1312</v>
      </c>
      <c r="E732" s="28" t="s">
        <v>1250</v>
      </c>
      <c r="F732" s="28" t="s">
        <v>1286</v>
      </c>
      <c r="G732" s="28" t="s">
        <v>7140</v>
      </c>
      <c r="H732" s="245" t="str">
        <f>IF(G732&lt;&gt;"",LOOKUP(G732,Governorate,Data!$E$2:$E$19),"")</f>
        <v>IQ-G01</v>
      </c>
      <c r="I732" s="28" t="s">
        <v>7147</v>
      </c>
      <c r="J732" s="38" t="str">
        <f ca="1">IF(I732&lt;&gt;"",LOOKUP(I732,District2,Data!$P$2:$P$19),"")</f>
        <v>IQ-D002</v>
      </c>
      <c r="K732" s="58" t="s">
        <v>7459</v>
      </c>
      <c r="L732" s="28" t="s">
        <v>7111</v>
      </c>
      <c r="M732" s="157" t="s">
        <v>7112</v>
      </c>
      <c r="N732" s="28" t="s">
        <v>1255</v>
      </c>
      <c r="O732" s="28" t="s">
        <v>1252</v>
      </c>
      <c r="P732" s="28" t="s">
        <v>7119</v>
      </c>
      <c r="Q732" s="35">
        <v>250</v>
      </c>
      <c r="R732" s="35"/>
      <c r="S732" s="29"/>
      <c r="T732" s="29"/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250</v>
      </c>
      <c r="AN732" s="29">
        <v>0</v>
      </c>
      <c r="AO732" s="29">
        <v>0</v>
      </c>
      <c r="AP732" s="29">
        <v>0</v>
      </c>
      <c r="AQ732" s="29">
        <v>0</v>
      </c>
      <c r="AR732" s="29">
        <v>0</v>
      </c>
      <c r="AS732" s="30">
        <v>0</v>
      </c>
      <c r="AT732" s="30">
        <v>0</v>
      </c>
      <c r="AU732" s="30">
        <v>0</v>
      </c>
      <c r="AV732" s="30">
        <v>0</v>
      </c>
      <c r="AW732" s="30">
        <v>0</v>
      </c>
      <c r="AX732" s="30">
        <v>0</v>
      </c>
      <c r="AY732" s="30">
        <v>0</v>
      </c>
      <c r="AZ732" s="171"/>
    </row>
    <row r="733" spans="1:52" ht="12.75" customHeight="1">
      <c r="A733" s="217">
        <v>732</v>
      </c>
      <c r="B733" s="27">
        <v>42541</v>
      </c>
      <c r="C733" s="27">
        <v>42541</v>
      </c>
      <c r="D733" s="32" t="s">
        <v>1282</v>
      </c>
      <c r="E733" s="28" t="s">
        <v>1250</v>
      </c>
      <c r="F733" s="28" t="s">
        <v>1282</v>
      </c>
      <c r="G733" s="28" t="s">
        <v>7140</v>
      </c>
      <c r="H733" s="245" t="str">
        <f>IF(G733&lt;&gt;"",LOOKUP(G733,Governorate,Data!$E$2:$E$19),"")</f>
        <v>IQ-G01</v>
      </c>
      <c r="I733" s="28" t="s">
        <v>7147</v>
      </c>
      <c r="J733" s="38" t="str">
        <f ca="1">IF(I733&lt;&gt;"",LOOKUP(I733,District2,Data!$P$2:$P$19),"")</f>
        <v>IQ-D002</v>
      </c>
      <c r="K733" s="58" t="s">
        <v>7481</v>
      </c>
      <c r="L733" s="28" t="s">
        <v>7111</v>
      </c>
      <c r="M733" s="28" t="s">
        <v>7112</v>
      </c>
      <c r="N733" s="28" t="s">
        <v>7071</v>
      </c>
      <c r="O733" s="28" t="s">
        <v>1252</v>
      </c>
      <c r="P733" s="28" t="s">
        <v>7119</v>
      </c>
      <c r="Q733" s="29">
        <v>200</v>
      </c>
      <c r="R733" s="29">
        <v>200</v>
      </c>
      <c r="S733" s="29"/>
      <c r="T733" s="29"/>
      <c r="U733" s="29">
        <v>1200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  <c r="AC733" s="29">
        <v>0</v>
      </c>
      <c r="AD733" s="29">
        <v>0</v>
      </c>
      <c r="AE733" s="29">
        <v>1200</v>
      </c>
      <c r="AF733" s="29">
        <v>0</v>
      </c>
      <c r="AG733" s="29">
        <v>0</v>
      </c>
      <c r="AH733" s="29">
        <v>0</v>
      </c>
      <c r="AI733" s="29">
        <v>200</v>
      </c>
      <c r="AJ733" s="29">
        <v>200</v>
      </c>
      <c r="AK733" s="29">
        <v>0</v>
      </c>
      <c r="AL733" s="29">
        <v>0</v>
      </c>
      <c r="AM733" s="29">
        <v>0</v>
      </c>
      <c r="AN733" s="29">
        <v>0</v>
      </c>
      <c r="AO733" s="29">
        <v>0</v>
      </c>
      <c r="AP733" s="29">
        <v>0</v>
      </c>
      <c r="AQ733" s="29">
        <v>200</v>
      </c>
      <c r="AR733" s="29">
        <v>200</v>
      </c>
      <c r="AS733" s="30">
        <v>0</v>
      </c>
      <c r="AT733" s="33">
        <v>0</v>
      </c>
      <c r="AU733" s="33">
        <v>200</v>
      </c>
      <c r="AV733" s="33">
        <v>0</v>
      </c>
      <c r="AW733" s="33">
        <v>0</v>
      </c>
      <c r="AX733" s="33">
        <v>0</v>
      </c>
      <c r="AY733" s="33">
        <v>0</v>
      </c>
      <c r="AZ733" s="173" t="s">
        <v>7487</v>
      </c>
    </row>
    <row r="734" spans="1:52" ht="12.75" customHeight="1">
      <c r="A734" s="217">
        <v>733</v>
      </c>
      <c r="B734" s="27">
        <v>42541</v>
      </c>
      <c r="C734" s="27">
        <v>42541</v>
      </c>
      <c r="D734" s="32" t="s">
        <v>1296</v>
      </c>
      <c r="E734" s="28" t="s">
        <v>1249</v>
      </c>
      <c r="F734" s="28" t="s">
        <v>1296</v>
      </c>
      <c r="G734" s="28" t="s">
        <v>7140</v>
      </c>
      <c r="H734" s="245" t="str">
        <f>IF(G734&lt;&gt;"",LOOKUP(G734,Governorate,Data!$E$2:$E$19),"")</f>
        <v>IQ-G01</v>
      </c>
      <c r="I734" s="28" t="s">
        <v>7147</v>
      </c>
      <c r="J734" s="38" t="str">
        <f ca="1">IF(I734&lt;&gt;"",LOOKUP(I734,District2,Data!$P$2:$P$19),"")</f>
        <v>IQ-D002</v>
      </c>
      <c r="K734" s="58" t="s">
        <v>7560</v>
      </c>
      <c r="L734" s="28" t="s">
        <v>7111</v>
      </c>
      <c r="M734" s="28" t="s">
        <v>7112</v>
      </c>
      <c r="N734" s="28" t="s">
        <v>1255</v>
      </c>
      <c r="O734" s="28" t="s">
        <v>1252</v>
      </c>
      <c r="P734" s="28" t="s">
        <v>7119</v>
      </c>
      <c r="Q734" s="29">
        <v>621</v>
      </c>
      <c r="R734" s="29">
        <v>621</v>
      </c>
      <c r="S734" s="29"/>
      <c r="T734" s="29"/>
      <c r="U734" s="29">
        <v>3726</v>
      </c>
      <c r="V734" s="29">
        <v>0</v>
      </c>
      <c r="W734" s="29">
        <v>621</v>
      </c>
      <c r="X734" s="29">
        <v>0</v>
      </c>
      <c r="Y734" s="29">
        <v>621</v>
      </c>
      <c r="Z734" s="29">
        <v>3726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621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  <c r="AR734" s="29">
        <v>0</v>
      </c>
      <c r="AS734" s="29">
        <v>0</v>
      </c>
      <c r="AT734" s="29">
        <v>0</v>
      </c>
      <c r="AU734" s="29">
        <v>0</v>
      </c>
      <c r="AV734" s="29">
        <v>0</v>
      </c>
      <c r="AW734" s="29">
        <v>0</v>
      </c>
      <c r="AX734" s="29">
        <v>0</v>
      </c>
      <c r="AY734" s="29">
        <v>0</v>
      </c>
      <c r="AZ734" s="28" t="s">
        <v>7561</v>
      </c>
    </row>
    <row r="735" spans="1:52" ht="12.75" customHeight="1">
      <c r="A735" s="217">
        <v>734</v>
      </c>
      <c r="B735" s="27">
        <v>42541</v>
      </c>
      <c r="C735" s="27">
        <v>42541</v>
      </c>
      <c r="D735" s="32" t="s">
        <v>1296</v>
      </c>
      <c r="E735" s="28" t="s">
        <v>1249</v>
      </c>
      <c r="F735" s="28" t="s">
        <v>1296</v>
      </c>
      <c r="G735" s="28" t="s">
        <v>7140</v>
      </c>
      <c r="H735" s="245" t="str">
        <f>IF(G735&lt;&gt;"",LOOKUP(G735,Governorate,Data!$E$2:$E$19),"")</f>
        <v>IQ-G01</v>
      </c>
      <c r="I735" s="28" t="s">
        <v>7147</v>
      </c>
      <c r="J735" s="38" t="str">
        <f ca="1">IF(I735&lt;&gt;"",LOOKUP(I735,District2,Data!$P$2:$P$19),"")</f>
        <v>IQ-D002</v>
      </c>
      <c r="K735" s="58" t="s">
        <v>7564</v>
      </c>
      <c r="L735" s="28" t="s">
        <v>7111</v>
      </c>
      <c r="M735" s="28" t="s">
        <v>7112</v>
      </c>
      <c r="N735" s="28" t="s">
        <v>1255</v>
      </c>
      <c r="O735" s="28" t="s">
        <v>1252</v>
      </c>
      <c r="P735" s="28" t="s">
        <v>7119</v>
      </c>
      <c r="Q735" s="35">
        <v>69</v>
      </c>
      <c r="R735" s="35"/>
      <c r="S735" s="29"/>
      <c r="T735" s="29"/>
      <c r="U735" s="29">
        <v>207</v>
      </c>
      <c r="V735" s="29">
        <v>0</v>
      </c>
      <c r="W735" s="29">
        <v>0</v>
      </c>
      <c r="X735" s="29">
        <v>0</v>
      </c>
      <c r="Y735" s="29">
        <v>0</v>
      </c>
      <c r="Z735" s="29">
        <v>207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  <c r="AR735" s="29">
        <v>0</v>
      </c>
      <c r="AS735" s="29">
        <v>0</v>
      </c>
      <c r="AT735" s="29">
        <v>0</v>
      </c>
      <c r="AU735" s="29">
        <v>0</v>
      </c>
      <c r="AV735" s="29">
        <v>0</v>
      </c>
      <c r="AW735" s="29">
        <v>0</v>
      </c>
      <c r="AX735" s="29">
        <v>0</v>
      </c>
      <c r="AY735" s="29">
        <v>0</v>
      </c>
      <c r="AZ735" s="28" t="s">
        <v>7568</v>
      </c>
    </row>
    <row r="736" spans="1:52" ht="12.75" customHeight="1">
      <c r="A736" s="217">
        <v>735</v>
      </c>
      <c r="B736" s="27">
        <v>42542</v>
      </c>
      <c r="C736" s="27">
        <v>42542</v>
      </c>
      <c r="D736" s="32" t="s">
        <v>1312</v>
      </c>
      <c r="E736" s="28" t="s">
        <v>1250</v>
      </c>
      <c r="F736" s="28" t="s">
        <v>7228</v>
      </c>
      <c r="G736" s="28" t="s">
        <v>7140</v>
      </c>
      <c r="H736" s="245" t="str">
        <f>IF(G736&lt;&gt;"",LOOKUP(G736,Governorate,Data!$E$2:$E$19),"")</f>
        <v>IQ-G01</v>
      </c>
      <c r="I736" s="28" t="s">
        <v>7147</v>
      </c>
      <c r="J736" s="38" t="str">
        <f ca="1">IF(I736&lt;&gt;"",LOOKUP(I736,District2,Data!$P$2:$P$19),"")</f>
        <v>IQ-D002</v>
      </c>
      <c r="K736" s="58" t="s">
        <v>7460</v>
      </c>
      <c r="L736" s="28" t="s">
        <v>7111</v>
      </c>
      <c r="M736" s="157" t="s">
        <v>7112</v>
      </c>
      <c r="N736" s="28" t="s">
        <v>1255</v>
      </c>
      <c r="O736" s="28" t="s">
        <v>1252</v>
      </c>
      <c r="P736" s="28" t="s">
        <v>7119</v>
      </c>
      <c r="Q736" s="35">
        <v>150</v>
      </c>
      <c r="R736" s="35"/>
      <c r="S736" s="29"/>
      <c r="T736" s="29"/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v>0</v>
      </c>
      <c r="AD736" s="29">
        <v>0</v>
      </c>
      <c r="AE736" s="29">
        <v>0</v>
      </c>
      <c r="AF736" s="29">
        <v>0</v>
      </c>
      <c r="AG736" s="29">
        <v>0</v>
      </c>
      <c r="AH736" s="29">
        <v>0</v>
      </c>
      <c r="AI736" s="29">
        <v>0</v>
      </c>
      <c r="AJ736" s="29">
        <v>0</v>
      </c>
      <c r="AK736" s="29">
        <v>0</v>
      </c>
      <c r="AL736" s="29">
        <v>0</v>
      </c>
      <c r="AM736" s="29">
        <v>150</v>
      </c>
      <c r="AN736" s="29">
        <v>0</v>
      </c>
      <c r="AO736" s="29">
        <v>0</v>
      </c>
      <c r="AP736" s="29">
        <v>0</v>
      </c>
      <c r="AQ736" s="29">
        <v>0</v>
      </c>
      <c r="AR736" s="29">
        <v>0</v>
      </c>
      <c r="AS736" s="30">
        <v>0</v>
      </c>
      <c r="AT736" s="30">
        <v>0</v>
      </c>
      <c r="AU736" s="30">
        <v>0</v>
      </c>
      <c r="AV736" s="30">
        <v>0</v>
      </c>
      <c r="AW736" s="30">
        <v>0</v>
      </c>
      <c r="AX736" s="30">
        <v>0</v>
      </c>
      <c r="AY736" s="30">
        <v>0</v>
      </c>
      <c r="AZ736" s="171"/>
    </row>
    <row r="737" spans="1:52" ht="12.75" customHeight="1">
      <c r="A737" s="217">
        <v>736</v>
      </c>
      <c r="B737" s="27">
        <v>42542</v>
      </c>
      <c r="C737" s="27">
        <v>42542</v>
      </c>
      <c r="D737" s="32" t="s">
        <v>1312</v>
      </c>
      <c r="E737" s="28" t="s">
        <v>1250</v>
      </c>
      <c r="F737" s="28" t="s">
        <v>1312</v>
      </c>
      <c r="G737" s="28" t="s">
        <v>7140</v>
      </c>
      <c r="H737" s="245" t="str">
        <f>IF(G737&lt;&gt;"",LOOKUP(G737,Governorate,Data!$E$2:$E$19),"")</f>
        <v>IQ-G01</v>
      </c>
      <c r="I737" s="28" t="s">
        <v>7147</v>
      </c>
      <c r="J737" s="38" t="str">
        <f ca="1">IF(I737&lt;&gt;"",LOOKUP(I737,District2,Data!$P$2:$P$19),"")</f>
        <v>IQ-D002</v>
      </c>
      <c r="K737" s="58" t="s">
        <v>7457</v>
      </c>
      <c r="L737" s="28" t="s">
        <v>7111</v>
      </c>
      <c r="M737" s="157" t="s">
        <v>7112</v>
      </c>
      <c r="N737" s="28" t="s">
        <v>1255</v>
      </c>
      <c r="O737" s="28" t="s">
        <v>1252</v>
      </c>
      <c r="P737" s="28" t="s">
        <v>7119</v>
      </c>
      <c r="Q737" s="29">
        <v>500</v>
      </c>
      <c r="R737" s="29">
        <v>500</v>
      </c>
      <c r="S737" s="29"/>
      <c r="T737" s="29"/>
      <c r="U737" s="29">
        <v>3000</v>
      </c>
      <c r="V737" s="29">
        <v>0</v>
      </c>
      <c r="W737" s="29">
        <v>500</v>
      </c>
      <c r="X737" s="29">
        <v>500</v>
      </c>
      <c r="Y737" s="29">
        <v>500</v>
      </c>
      <c r="Z737" s="29">
        <v>1500</v>
      </c>
      <c r="AA737" s="29">
        <v>0</v>
      </c>
      <c r="AB737" s="29">
        <v>0</v>
      </c>
      <c r="AC737" s="29">
        <v>0</v>
      </c>
      <c r="AD737" s="29">
        <v>1500</v>
      </c>
      <c r="AE737" s="29">
        <v>0</v>
      </c>
      <c r="AF737" s="29">
        <v>0</v>
      </c>
      <c r="AG737" s="29">
        <v>500</v>
      </c>
      <c r="AH737" s="29">
        <v>0</v>
      </c>
      <c r="AI737" s="29">
        <v>500</v>
      </c>
      <c r="AJ737" s="29">
        <v>0</v>
      </c>
      <c r="AK737" s="29">
        <v>0</v>
      </c>
      <c r="AL737" s="29">
        <v>0</v>
      </c>
      <c r="AM737" s="29">
        <v>0</v>
      </c>
      <c r="AN737" s="29">
        <v>0</v>
      </c>
      <c r="AO737" s="29">
        <v>0</v>
      </c>
      <c r="AP737" s="29">
        <v>0</v>
      </c>
      <c r="AQ737" s="29">
        <v>0</v>
      </c>
      <c r="AR737" s="29">
        <v>500</v>
      </c>
      <c r="AS737" s="30">
        <v>0</v>
      </c>
      <c r="AT737" s="30">
        <v>0</v>
      </c>
      <c r="AU737" s="30">
        <v>0</v>
      </c>
      <c r="AV737" s="30">
        <v>0</v>
      </c>
      <c r="AW737" s="30">
        <v>0</v>
      </c>
      <c r="AX737" s="30">
        <v>0</v>
      </c>
      <c r="AY737" s="30">
        <v>0</v>
      </c>
      <c r="AZ737" s="171"/>
    </row>
    <row r="738" spans="1:52" ht="12.75" customHeight="1">
      <c r="A738" s="217">
        <v>737</v>
      </c>
      <c r="B738" s="27">
        <v>42542</v>
      </c>
      <c r="C738" s="27">
        <v>42542</v>
      </c>
      <c r="D738" s="32" t="s">
        <v>1312</v>
      </c>
      <c r="E738" s="28" t="s">
        <v>1250</v>
      </c>
      <c r="F738" s="28" t="s">
        <v>7265</v>
      </c>
      <c r="G738" s="28" t="s">
        <v>7127</v>
      </c>
      <c r="H738" s="245" t="str">
        <f>IF(G738&lt;&gt;"",LOOKUP(G738,Governorate,Data!$E$2:$E$19),"")</f>
        <v>IQ-G13</v>
      </c>
      <c r="I738" s="98" t="s">
        <v>7372</v>
      </c>
      <c r="J738" s="38" t="str">
        <f ca="1">IF(I738&lt;&gt;"",LOOKUP(I738,District2,Data!$P$2:$P$19),"")</f>
        <v>IQ-D076</v>
      </c>
      <c r="K738" s="58" t="s">
        <v>7276</v>
      </c>
      <c r="L738" s="28" t="s">
        <v>7111</v>
      </c>
      <c r="M738" s="157" t="s">
        <v>7112</v>
      </c>
      <c r="N738" s="28" t="s">
        <v>1255</v>
      </c>
      <c r="O738" s="28" t="s">
        <v>1252</v>
      </c>
      <c r="P738" s="28" t="s">
        <v>7119</v>
      </c>
      <c r="Q738" s="29">
        <v>15</v>
      </c>
      <c r="R738" s="29">
        <v>15</v>
      </c>
      <c r="S738" s="29"/>
      <c r="T738" s="29"/>
      <c r="U738" s="29">
        <v>90</v>
      </c>
      <c r="V738" s="29">
        <v>0</v>
      </c>
      <c r="W738" s="29">
        <v>15</v>
      </c>
      <c r="X738" s="29">
        <v>15</v>
      </c>
      <c r="Y738" s="29">
        <v>15</v>
      </c>
      <c r="Z738" s="29">
        <v>45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15</v>
      </c>
      <c r="AH738" s="29">
        <v>0</v>
      </c>
      <c r="AI738" s="29">
        <v>15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  <c r="AR738" s="29">
        <v>15</v>
      </c>
      <c r="AS738" s="30">
        <v>0</v>
      </c>
      <c r="AT738" s="30">
        <v>0</v>
      </c>
      <c r="AU738" s="30">
        <v>0</v>
      </c>
      <c r="AV738" s="30">
        <v>0</v>
      </c>
      <c r="AW738" s="30">
        <v>0</v>
      </c>
      <c r="AX738" s="30">
        <v>0</v>
      </c>
      <c r="AY738" s="30">
        <v>0</v>
      </c>
      <c r="AZ738" s="171"/>
    </row>
    <row r="739" spans="1:52" ht="12.75" customHeight="1">
      <c r="A739" s="217">
        <v>738</v>
      </c>
      <c r="B739" s="27">
        <v>42542</v>
      </c>
      <c r="C739" s="27">
        <v>42542</v>
      </c>
      <c r="D739" s="32" t="s">
        <v>1312</v>
      </c>
      <c r="E739" s="28" t="s">
        <v>1250</v>
      </c>
      <c r="F739" s="28" t="s">
        <v>7265</v>
      </c>
      <c r="G739" s="28" t="s">
        <v>7127</v>
      </c>
      <c r="H739" s="245" t="str">
        <f>IF(G739&lt;&gt;"",LOOKUP(G739,Governorate,Data!$E$2:$E$19),"")</f>
        <v>IQ-G13</v>
      </c>
      <c r="I739" s="98" t="s">
        <v>7372</v>
      </c>
      <c r="J739" s="38" t="str">
        <f ca="1">IF(I739&lt;&gt;"",LOOKUP(I739,District2,Data!$P$2:$P$19),"")</f>
        <v>IQ-D076</v>
      </c>
      <c r="K739" s="58" t="s">
        <v>7296</v>
      </c>
      <c r="L739" s="28" t="s">
        <v>7111</v>
      </c>
      <c r="M739" s="157" t="s">
        <v>7112</v>
      </c>
      <c r="N739" s="28" t="s">
        <v>1255</v>
      </c>
      <c r="O739" s="28" t="s">
        <v>1252</v>
      </c>
      <c r="P739" s="28" t="s">
        <v>7119</v>
      </c>
      <c r="Q739" s="29">
        <v>34</v>
      </c>
      <c r="R739" s="29">
        <v>34</v>
      </c>
      <c r="S739" s="29"/>
      <c r="T739" s="29"/>
      <c r="U739" s="29">
        <v>204</v>
      </c>
      <c r="V739" s="29">
        <v>0</v>
      </c>
      <c r="W739" s="29">
        <v>34</v>
      </c>
      <c r="X739" s="29">
        <v>34</v>
      </c>
      <c r="Y739" s="29">
        <v>34</v>
      </c>
      <c r="Z739" s="29">
        <v>102</v>
      </c>
      <c r="AA739" s="29">
        <v>0</v>
      </c>
      <c r="AB739" s="29">
        <v>0</v>
      </c>
      <c r="AC739" s="29">
        <v>0</v>
      </c>
      <c r="AD739" s="29">
        <v>0</v>
      </c>
      <c r="AE739" s="29">
        <v>0</v>
      </c>
      <c r="AF739" s="29">
        <v>0</v>
      </c>
      <c r="AG739" s="29">
        <v>34</v>
      </c>
      <c r="AH739" s="29">
        <v>0</v>
      </c>
      <c r="AI739" s="29">
        <v>34</v>
      </c>
      <c r="AJ739" s="29">
        <v>0</v>
      </c>
      <c r="AK739" s="29">
        <v>0</v>
      </c>
      <c r="AL739" s="29">
        <v>0</v>
      </c>
      <c r="AM739" s="29">
        <v>0</v>
      </c>
      <c r="AN739" s="29">
        <v>0</v>
      </c>
      <c r="AO739" s="29">
        <v>0</v>
      </c>
      <c r="AP739" s="29">
        <v>0</v>
      </c>
      <c r="AQ739" s="29">
        <v>0</v>
      </c>
      <c r="AR739" s="29">
        <v>34</v>
      </c>
      <c r="AS739" s="30">
        <v>0</v>
      </c>
      <c r="AT739" s="30">
        <v>0</v>
      </c>
      <c r="AU739" s="30">
        <v>0</v>
      </c>
      <c r="AV739" s="30">
        <v>0</v>
      </c>
      <c r="AW739" s="30">
        <v>0</v>
      </c>
      <c r="AX739" s="30">
        <v>0</v>
      </c>
      <c r="AY739" s="30">
        <v>0</v>
      </c>
      <c r="AZ739" s="171"/>
    </row>
    <row r="740" spans="1:52" ht="12.75" customHeight="1">
      <c r="A740" s="217">
        <v>739</v>
      </c>
      <c r="B740" s="27">
        <v>42542</v>
      </c>
      <c r="C740" s="27">
        <v>42542</v>
      </c>
      <c r="D740" s="32" t="s">
        <v>1282</v>
      </c>
      <c r="E740" s="28" t="s">
        <v>1250</v>
      </c>
      <c r="F740" s="28" t="s">
        <v>1282</v>
      </c>
      <c r="G740" s="28" t="s">
        <v>7140</v>
      </c>
      <c r="H740" s="245" t="str">
        <f>IF(G740&lt;&gt;"",LOOKUP(G740,Governorate,Data!$E$2:$E$19),"")</f>
        <v>IQ-G01</v>
      </c>
      <c r="I740" s="28" t="s">
        <v>7147</v>
      </c>
      <c r="J740" s="38" t="str">
        <f ca="1">IF(I740&lt;&gt;"",LOOKUP(I740,District2,Data!$P$2:$P$19),"")</f>
        <v>IQ-D002</v>
      </c>
      <c r="K740" s="58" t="s">
        <v>7481</v>
      </c>
      <c r="L740" s="28" t="s">
        <v>7111</v>
      </c>
      <c r="M740" s="28" t="s">
        <v>7112</v>
      </c>
      <c r="N740" s="28" t="s">
        <v>7071</v>
      </c>
      <c r="O740" s="28" t="s">
        <v>1252</v>
      </c>
      <c r="P740" s="28" t="s">
        <v>7119</v>
      </c>
      <c r="Q740" s="29">
        <v>300</v>
      </c>
      <c r="R740" s="29">
        <v>300</v>
      </c>
      <c r="S740" s="29"/>
      <c r="T740" s="29"/>
      <c r="U740" s="29">
        <v>1800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29">
        <v>0</v>
      </c>
      <c r="AD740" s="29">
        <v>0</v>
      </c>
      <c r="AE740" s="29">
        <v>1800</v>
      </c>
      <c r="AF740" s="29">
        <v>0</v>
      </c>
      <c r="AG740" s="29">
        <v>0</v>
      </c>
      <c r="AH740" s="29">
        <v>0</v>
      </c>
      <c r="AI740" s="29">
        <v>300</v>
      </c>
      <c r="AJ740" s="29">
        <v>300</v>
      </c>
      <c r="AK740" s="29">
        <v>0</v>
      </c>
      <c r="AL740" s="29">
        <v>0</v>
      </c>
      <c r="AM740" s="29">
        <v>0</v>
      </c>
      <c r="AN740" s="29">
        <v>0</v>
      </c>
      <c r="AO740" s="29">
        <v>0</v>
      </c>
      <c r="AP740" s="29">
        <v>0</v>
      </c>
      <c r="AQ740" s="29">
        <v>300</v>
      </c>
      <c r="AR740" s="29">
        <v>300</v>
      </c>
      <c r="AS740" s="30">
        <v>0</v>
      </c>
      <c r="AT740" s="33">
        <v>0</v>
      </c>
      <c r="AU740" s="33">
        <v>300</v>
      </c>
      <c r="AV740" s="33">
        <v>0</v>
      </c>
      <c r="AW740" s="33">
        <v>0</v>
      </c>
      <c r="AX740" s="33">
        <v>0</v>
      </c>
      <c r="AY740" s="33">
        <v>0</v>
      </c>
      <c r="AZ740" s="173" t="s">
        <v>7512</v>
      </c>
    </row>
    <row r="741" spans="1:52" ht="12.75" customHeight="1">
      <c r="A741" s="217">
        <v>740</v>
      </c>
      <c r="B741" s="27">
        <v>42542</v>
      </c>
      <c r="C741" s="27">
        <v>42542</v>
      </c>
      <c r="D741" s="32" t="s">
        <v>1296</v>
      </c>
      <c r="E741" s="28" t="s">
        <v>1249</v>
      </c>
      <c r="F741" s="28" t="s">
        <v>1296</v>
      </c>
      <c r="G741" s="28" t="s">
        <v>7140</v>
      </c>
      <c r="H741" s="245" t="str">
        <f>IF(G741&lt;&gt;"",LOOKUP(G741,Governorate,Data!$E$2:$E$19),"")</f>
        <v>IQ-G01</v>
      </c>
      <c r="I741" s="28" t="s">
        <v>7147</v>
      </c>
      <c r="J741" s="38" t="str">
        <f ca="1">IF(I741&lt;&gt;"",LOOKUP(I741,District2,Data!$P$2:$P$19),"")</f>
        <v>IQ-D002</v>
      </c>
      <c r="K741" s="58" t="s">
        <v>7560</v>
      </c>
      <c r="L741" s="28" t="s">
        <v>7111</v>
      </c>
      <c r="M741" s="28" t="s">
        <v>7112</v>
      </c>
      <c r="N741" s="28" t="s">
        <v>1255</v>
      </c>
      <c r="O741" s="28" t="s">
        <v>1252</v>
      </c>
      <c r="P741" s="28" t="s">
        <v>7119</v>
      </c>
      <c r="Q741" s="29">
        <v>44</v>
      </c>
      <c r="R741" s="29">
        <v>44</v>
      </c>
      <c r="S741" s="29"/>
      <c r="T741" s="29"/>
      <c r="U741" s="29">
        <v>264</v>
      </c>
      <c r="V741" s="29">
        <v>0</v>
      </c>
      <c r="W741" s="29">
        <v>44</v>
      </c>
      <c r="X741" s="29">
        <v>0</v>
      </c>
      <c r="Y741" s="29">
        <v>44</v>
      </c>
      <c r="Z741" s="29">
        <v>264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44</v>
      </c>
      <c r="AH741" s="29">
        <v>0</v>
      </c>
      <c r="AI741" s="29">
        <v>0</v>
      </c>
      <c r="AJ741" s="29">
        <v>0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  <c r="AR741" s="29">
        <v>0</v>
      </c>
      <c r="AS741" s="29">
        <v>0</v>
      </c>
      <c r="AT741" s="29">
        <v>0</v>
      </c>
      <c r="AU741" s="29">
        <v>0</v>
      </c>
      <c r="AV741" s="29">
        <v>0</v>
      </c>
      <c r="AW741" s="29">
        <v>0</v>
      </c>
      <c r="AX741" s="29">
        <v>0</v>
      </c>
      <c r="AY741" s="29">
        <v>0</v>
      </c>
      <c r="AZ741" s="28" t="s">
        <v>7561</v>
      </c>
    </row>
    <row r="742" spans="1:52" ht="12.75" customHeight="1">
      <c r="A742" s="217">
        <v>741</v>
      </c>
      <c r="B742" s="27">
        <v>42542</v>
      </c>
      <c r="C742" s="27">
        <v>42542</v>
      </c>
      <c r="D742" s="32" t="s">
        <v>1296</v>
      </c>
      <c r="E742" s="28" t="s">
        <v>1249</v>
      </c>
      <c r="F742" s="28" t="s">
        <v>1296</v>
      </c>
      <c r="G742" s="28" t="s">
        <v>7140</v>
      </c>
      <c r="H742" s="245" t="str">
        <f>IF(G742&lt;&gt;"",LOOKUP(G742,Governorate,Data!$E$2:$E$19),"")</f>
        <v>IQ-G01</v>
      </c>
      <c r="I742" s="28" t="s">
        <v>7147</v>
      </c>
      <c r="J742" s="38" t="str">
        <f ca="1">IF(I742&lt;&gt;"",LOOKUP(I742,District2,Data!$P$2:$P$19),"")</f>
        <v>IQ-D002</v>
      </c>
      <c r="K742" s="58" t="s">
        <v>7565</v>
      </c>
      <c r="L742" s="28" t="s">
        <v>7111</v>
      </c>
      <c r="M742" s="28" t="s">
        <v>7112</v>
      </c>
      <c r="N742" s="28" t="s">
        <v>1255</v>
      </c>
      <c r="O742" s="28" t="s">
        <v>1252</v>
      </c>
      <c r="P742" s="28" t="s">
        <v>7119</v>
      </c>
      <c r="Q742" s="35">
        <v>136</v>
      </c>
      <c r="R742" s="35"/>
      <c r="S742" s="29"/>
      <c r="T742" s="29"/>
      <c r="U742" s="29">
        <v>408</v>
      </c>
      <c r="V742" s="29">
        <v>0</v>
      </c>
      <c r="W742" s="29">
        <v>0</v>
      </c>
      <c r="X742" s="29">
        <v>0</v>
      </c>
      <c r="Y742" s="29">
        <v>0</v>
      </c>
      <c r="Z742" s="29">
        <v>408</v>
      </c>
      <c r="AA742" s="29">
        <v>0</v>
      </c>
      <c r="AB742" s="29">
        <v>0</v>
      </c>
      <c r="AC742" s="29">
        <v>0</v>
      </c>
      <c r="AD742" s="29">
        <v>0</v>
      </c>
      <c r="AE742" s="29">
        <v>0</v>
      </c>
      <c r="AF742" s="29">
        <v>0</v>
      </c>
      <c r="AG742" s="29">
        <v>0</v>
      </c>
      <c r="AH742" s="29">
        <v>0</v>
      </c>
      <c r="AI742" s="29">
        <v>0</v>
      </c>
      <c r="AJ742" s="29">
        <v>0</v>
      </c>
      <c r="AK742" s="29">
        <v>0</v>
      </c>
      <c r="AL742" s="29">
        <v>0</v>
      </c>
      <c r="AM742" s="29">
        <v>0</v>
      </c>
      <c r="AN742" s="29">
        <v>0</v>
      </c>
      <c r="AO742" s="29">
        <v>0</v>
      </c>
      <c r="AP742" s="29">
        <v>0</v>
      </c>
      <c r="AQ742" s="29">
        <v>0</v>
      </c>
      <c r="AR742" s="29">
        <v>0</v>
      </c>
      <c r="AS742" s="29">
        <v>0</v>
      </c>
      <c r="AT742" s="29">
        <v>0</v>
      </c>
      <c r="AU742" s="29">
        <v>0</v>
      </c>
      <c r="AV742" s="29">
        <v>0</v>
      </c>
      <c r="AW742" s="29">
        <v>0</v>
      </c>
      <c r="AX742" s="29">
        <v>0</v>
      </c>
      <c r="AY742" s="29">
        <v>0</v>
      </c>
      <c r="AZ742" s="28" t="s">
        <v>7569</v>
      </c>
    </row>
    <row r="743" spans="1:52" ht="12.75" customHeight="1">
      <c r="A743" s="217">
        <v>742</v>
      </c>
      <c r="B743" s="27">
        <v>42543</v>
      </c>
      <c r="C743" s="27">
        <v>42543</v>
      </c>
      <c r="D743" s="32" t="s">
        <v>1312</v>
      </c>
      <c r="E743" s="28" t="s">
        <v>1250</v>
      </c>
      <c r="F743" s="28" t="s">
        <v>1300</v>
      </c>
      <c r="G743" s="28" t="s">
        <v>7132</v>
      </c>
      <c r="H743" s="245" t="str">
        <f>IF(G743&lt;&gt;"",LOOKUP(G743,Governorate,Data!$E$2:$E$19),"")</f>
        <v>IQ-G15</v>
      </c>
      <c r="I743" s="98" t="s">
        <v>7214</v>
      </c>
      <c r="J743" s="38" t="str">
        <f ca="1">IF(I743&lt;&gt;"",LOOKUP(I743,District2,Data!$P$2:$P$19),"")</f>
        <v>IQ-D053</v>
      </c>
      <c r="K743" s="58" t="s">
        <v>7437</v>
      </c>
      <c r="L743" s="28" t="s">
        <v>7111</v>
      </c>
      <c r="M743" s="157" t="s">
        <v>7112</v>
      </c>
      <c r="N743" s="28" t="s">
        <v>1255</v>
      </c>
      <c r="O743" s="28" t="s">
        <v>1252</v>
      </c>
      <c r="P743" s="28" t="s">
        <v>7119</v>
      </c>
      <c r="Q743" s="29">
        <v>7</v>
      </c>
      <c r="R743" s="29">
        <v>7</v>
      </c>
      <c r="S743" s="29"/>
      <c r="T743" s="29"/>
      <c r="U743" s="29">
        <v>21</v>
      </c>
      <c r="V743" s="29">
        <v>6</v>
      </c>
      <c r="W743" s="29">
        <v>6</v>
      </c>
      <c r="X743" s="29">
        <v>0</v>
      </c>
      <c r="Y743" s="29">
        <v>0</v>
      </c>
      <c r="Z743" s="29">
        <v>21</v>
      </c>
      <c r="AA743" s="29">
        <v>0</v>
      </c>
      <c r="AB743" s="29">
        <v>0</v>
      </c>
      <c r="AC743" s="29">
        <v>0</v>
      </c>
      <c r="AD743" s="29">
        <v>0</v>
      </c>
      <c r="AE743" s="29">
        <v>0</v>
      </c>
      <c r="AF743" s="29">
        <v>0</v>
      </c>
      <c r="AG743" s="29">
        <v>6</v>
      </c>
      <c r="AH743" s="29">
        <v>0</v>
      </c>
      <c r="AI743" s="29">
        <v>6</v>
      </c>
      <c r="AJ743" s="29">
        <v>0</v>
      </c>
      <c r="AK743" s="29">
        <v>0</v>
      </c>
      <c r="AL743" s="29">
        <v>0</v>
      </c>
      <c r="AM743" s="29">
        <v>0</v>
      </c>
      <c r="AN743" s="29">
        <v>0</v>
      </c>
      <c r="AO743" s="29">
        <v>0</v>
      </c>
      <c r="AP743" s="29">
        <v>0</v>
      </c>
      <c r="AQ743" s="29">
        <v>0</v>
      </c>
      <c r="AR743" s="29">
        <v>5</v>
      </c>
      <c r="AS743" s="30">
        <v>0</v>
      </c>
      <c r="AT743" s="30">
        <v>0</v>
      </c>
      <c r="AU743" s="30">
        <v>0</v>
      </c>
      <c r="AV743" s="30">
        <v>0</v>
      </c>
      <c r="AW743" s="30">
        <v>0</v>
      </c>
      <c r="AX743" s="30">
        <v>0</v>
      </c>
      <c r="AY743" s="30">
        <v>0</v>
      </c>
      <c r="AZ743" s="171"/>
    </row>
    <row r="744" spans="1:52" ht="12.75" customHeight="1">
      <c r="A744" s="217">
        <v>743</v>
      </c>
      <c r="B744" s="27">
        <v>42543</v>
      </c>
      <c r="C744" s="27">
        <v>42543</v>
      </c>
      <c r="D744" s="32" t="s">
        <v>1312</v>
      </c>
      <c r="E744" s="28" t="s">
        <v>1250</v>
      </c>
      <c r="F744" s="28" t="s">
        <v>1300</v>
      </c>
      <c r="G744" s="28" t="s">
        <v>7136</v>
      </c>
      <c r="H744" s="245" t="str">
        <f>IF(G744&lt;&gt;"",LOOKUP(G744,Governorate,Data!$E$2:$E$19),"")</f>
        <v>IQ-G08</v>
      </c>
      <c r="I744" s="98" t="s">
        <v>7435</v>
      </c>
      <c r="J744" s="38" t="str">
        <f ca="1">IF(I744&lt;&gt;"",LOOKUP(I744,District2,Data!$P$2:$P$19),"")</f>
        <v>IQ-D049</v>
      </c>
      <c r="K744" s="58" t="s">
        <v>7461</v>
      </c>
      <c r="L744" s="28" t="s">
        <v>7111</v>
      </c>
      <c r="M744" s="157" t="s">
        <v>7113</v>
      </c>
      <c r="N744" s="28" t="s">
        <v>1255</v>
      </c>
      <c r="O744" s="28" t="s">
        <v>1252</v>
      </c>
      <c r="P744" s="28" t="s">
        <v>7119</v>
      </c>
      <c r="Q744" s="35">
        <v>2</v>
      </c>
      <c r="R744" s="35"/>
      <c r="S744" s="29"/>
      <c r="T744" s="29"/>
      <c r="U744" s="29">
        <v>11</v>
      </c>
      <c r="V744" s="29">
        <v>0</v>
      </c>
      <c r="W744" s="29">
        <v>0</v>
      </c>
      <c r="X744" s="29">
        <v>0</v>
      </c>
      <c r="Y744" s="29">
        <v>0</v>
      </c>
      <c r="Z744" s="29">
        <v>11</v>
      </c>
      <c r="AA744" s="29">
        <v>0</v>
      </c>
      <c r="AB744" s="29">
        <v>0</v>
      </c>
      <c r="AC744" s="29">
        <v>0</v>
      </c>
      <c r="AD744" s="29">
        <v>0</v>
      </c>
      <c r="AE744" s="29">
        <v>0</v>
      </c>
      <c r="AF744" s="29">
        <v>0</v>
      </c>
      <c r="AG744" s="29">
        <v>2</v>
      </c>
      <c r="AH744" s="29">
        <v>0</v>
      </c>
      <c r="AI744" s="29">
        <v>0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0</v>
      </c>
      <c r="AP744" s="29">
        <v>0</v>
      </c>
      <c r="AQ744" s="29">
        <v>0</v>
      </c>
      <c r="AR744" s="29">
        <v>0</v>
      </c>
      <c r="AS744" s="30">
        <v>0</v>
      </c>
      <c r="AT744" s="30">
        <v>0</v>
      </c>
      <c r="AU744" s="30">
        <v>0</v>
      </c>
      <c r="AV744" s="30">
        <v>0</v>
      </c>
      <c r="AW744" s="30">
        <v>0</v>
      </c>
      <c r="AX744" s="30">
        <v>0</v>
      </c>
      <c r="AY744" s="30">
        <v>0</v>
      </c>
      <c r="AZ744" s="171"/>
    </row>
    <row r="745" spans="1:52" ht="12.75" customHeight="1">
      <c r="A745" s="217">
        <v>744</v>
      </c>
      <c r="B745" s="27">
        <v>42543</v>
      </c>
      <c r="C745" s="27">
        <v>42543</v>
      </c>
      <c r="D745" s="32" t="s">
        <v>1282</v>
      </c>
      <c r="E745" s="28" t="s">
        <v>1250</v>
      </c>
      <c r="F745" s="28" t="s">
        <v>1282</v>
      </c>
      <c r="G745" s="28" t="s">
        <v>7133</v>
      </c>
      <c r="H745" s="245" t="str">
        <f>IF(G745&lt;&gt;"",LOOKUP(G745,Governorate,Data!$E$2:$E$19),"")</f>
        <v>IQ-G11</v>
      </c>
      <c r="I745" s="28" t="s">
        <v>7133</v>
      </c>
      <c r="J745" s="38" t="str">
        <f ca="1">IF(I745&lt;&gt;"",LOOKUP(I745,District2,Data!$P$2:$P$19),"")</f>
        <v>IQ-D064</v>
      </c>
      <c r="K745" s="58" t="s">
        <v>7477</v>
      </c>
      <c r="L745" s="28" t="s">
        <v>7111</v>
      </c>
      <c r="M745" s="28" t="s">
        <v>7112</v>
      </c>
      <c r="N745" s="28" t="s">
        <v>7071</v>
      </c>
      <c r="O745" s="28" t="s">
        <v>1252</v>
      </c>
      <c r="P745" s="28" t="s">
        <v>7119</v>
      </c>
      <c r="Q745" s="29">
        <v>30</v>
      </c>
      <c r="R745" s="29">
        <v>30</v>
      </c>
      <c r="S745" s="29"/>
      <c r="T745" s="29"/>
      <c r="U745" s="29">
        <v>180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0</v>
      </c>
      <c r="AD745" s="29">
        <v>0</v>
      </c>
      <c r="AE745" s="29">
        <v>180</v>
      </c>
      <c r="AF745" s="29">
        <v>0</v>
      </c>
      <c r="AG745" s="29">
        <v>0</v>
      </c>
      <c r="AH745" s="29">
        <v>0</v>
      </c>
      <c r="AI745" s="29">
        <v>30</v>
      </c>
      <c r="AJ745" s="29">
        <v>30</v>
      </c>
      <c r="AK745" s="29">
        <v>0</v>
      </c>
      <c r="AL745" s="29">
        <v>0</v>
      </c>
      <c r="AM745" s="29">
        <v>0</v>
      </c>
      <c r="AN745" s="29">
        <v>0</v>
      </c>
      <c r="AO745" s="29">
        <v>0</v>
      </c>
      <c r="AP745" s="29">
        <v>0</v>
      </c>
      <c r="AQ745" s="29">
        <v>30</v>
      </c>
      <c r="AR745" s="29">
        <v>30</v>
      </c>
      <c r="AS745" s="30">
        <v>0</v>
      </c>
      <c r="AT745" s="33">
        <v>0</v>
      </c>
      <c r="AU745" s="33">
        <v>30</v>
      </c>
      <c r="AV745" s="33">
        <v>0</v>
      </c>
      <c r="AW745" s="33">
        <v>0</v>
      </c>
      <c r="AX745" s="33">
        <v>0</v>
      </c>
      <c r="AY745" s="33">
        <v>0</v>
      </c>
      <c r="AZ745" s="173" t="s">
        <v>7513</v>
      </c>
    </row>
    <row r="746" spans="1:52" s="238" customFormat="1" ht="12.75" customHeight="1">
      <c r="A746" s="217">
        <v>745</v>
      </c>
      <c r="B746" s="27">
        <v>42543</v>
      </c>
      <c r="C746" s="27">
        <v>42543</v>
      </c>
      <c r="D746" s="32" t="s">
        <v>1279</v>
      </c>
      <c r="E746" s="28" t="s">
        <v>1249</v>
      </c>
      <c r="F746" s="28" t="s">
        <v>1279</v>
      </c>
      <c r="G746" s="28" t="s">
        <v>7140</v>
      </c>
      <c r="H746" s="245" t="str">
        <f>IF(G746&lt;&gt;"",LOOKUP(G746,Governorate,Data!$E$2:$E$19),"")</f>
        <v>IQ-G01</v>
      </c>
      <c r="I746" s="28" t="s">
        <v>7147</v>
      </c>
      <c r="J746" s="38" t="str">
        <f ca="1">IF(I746&lt;&gt;"",LOOKUP(I746,District2,Data!$P$2:$P$19),"")</f>
        <v>IQ-D002</v>
      </c>
      <c r="K746" s="58" t="s">
        <v>7560</v>
      </c>
      <c r="L746" s="28" t="s">
        <v>7111</v>
      </c>
      <c r="M746" s="28" t="s">
        <v>7112</v>
      </c>
      <c r="N746" s="28" t="s">
        <v>1255</v>
      </c>
      <c r="O746" s="28" t="s">
        <v>1252</v>
      </c>
      <c r="P746" s="28" t="s">
        <v>7119</v>
      </c>
      <c r="Q746" s="29">
        <v>1800</v>
      </c>
      <c r="R746" s="29">
        <v>1800</v>
      </c>
      <c r="S746" s="29"/>
      <c r="T746" s="29"/>
      <c r="U746" s="29">
        <v>10800</v>
      </c>
      <c r="V746" s="29">
        <v>1800</v>
      </c>
      <c r="W746" s="29">
        <v>1800</v>
      </c>
      <c r="X746" s="29">
        <v>0</v>
      </c>
      <c r="Y746" s="29">
        <v>1800</v>
      </c>
      <c r="Z746" s="29">
        <v>0</v>
      </c>
      <c r="AA746" s="29">
        <v>0</v>
      </c>
      <c r="AB746" s="29">
        <v>0</v>
      </c>
      <c r="AC746" s="29">
        <v>0</v>
      </c>
      <c r="AD746" s="29">
        <v>0</v>
      </c>
      <c r="AE746" s="29">
        <v>0</v>
      </c>
      <c r="AF746" s="29">
        <v>0</v>
      </c>
      <c r="AG746" s="29">
        <v>1800</v>
      </c>
      <c r="AH746" s="29">
        <v>0</v>
      </c>
      <c r="AI746" s="29">
        <v>1800</v>
      </c>
      <c r="AJ746" s="29">
        <v>0</v>
      </c>
      <c r="AK746" s="29">
        <v>0</v>
      </c>
      <c r="AL746" s="29">
        <v>0</v>
      </c>
      <c r="AM746" s="29">
        <v>0</v>
      </c>
      <c r="AN746" s="29">
        <v>0</v>
      </c>
      <c r="AO746" s="29">
        <v>0</v>
      </c>
      <c r="AP746" s="29">
        <v>0</v>
      </c>
      <c r="AQ746" s="29">
        <v>0</v>
      </c>
      <c r="AR746" s="29">
        <v>0</v>
      </c>
      <c r="AS746" s="29">
        <v>0</v>
      </c>
      <c r="AT746" s="29">
        <v>0</v>
      </c>
      <c r="AU746" s="29">
        <v>0</v>
      </c>
      <c r="AV746" s="29">
        <v>0</v>
      </c>
      <c r="AW746" s="29">
        <v>0</v>
      </c>
      <c r="AX746" s="29">
        <v>0</v>
      </c>
      <c r="AY746" s="29">
        <v>0</v>
      </c>
      <c r="AZ746" s="28" t="s">
        <v>7562</v>
      </c>
    </row>
    <row r="747" spans="1:52" ht="12.75" customHeight="1">
      <c r="A747" s="217">
        <v>746</v>
      </c>
      <c r="B747" s="27">
        <v>42544</v>
      </c>
      <c r="C747" s="27">
        <v>42544</v>
      </c>
      <c r="D747" s="32" t="s">
        <v>1312</v>
      </c>
      <c r="E747" s="28" t="s">
        <v>1250</v>
      </c>
      <c r="F747" s="28" t="s">
        <v>1272</v>
      </c>
      <c r="G747" s="28" t="s">
        <v>7140</v>
      </c>
      <c r="H747" s="245" t="str">
        <f>IF(G747&lt;&gt;"",LOOKUP(G747,Governorate,Data!$E$2:$E$19),"")</f>
        <v>IQ-G01</v>
      </c>
      <c r="I747" s="28" t="s">
        <v>7147</v>
      </c>
      <c r="J747" s="38" t="str">
        <f ca="1">IF(I747&lt;&gt;"",LOOKUP(I747,District2,Data!$P$2:$P$19),"")</f>
        <v>IQ-D002</v>
      </c>
      <c r="K747" s="58" t="s">
        <v>7462</v>
      </c>
      <c r="L747" s="28" t="s">
        <v>7111</v>
      </c>
      <c r="M747" s="157" t="s">
        <v>7112</v>
      </c>
      <c r="N747" s="28" t="s">
        <v>1255</v>
      </c>
      <c r="O747" s="28" t="s">
        <v>1252</v>
      </c>
      <c r="P747" s="28" t="s">
        <v>7119</v>
      </c>
      <c r="Q747" s="35">
        <v>2066</v>
      </c>
      <c r="R747" s="35"/>
      <c r="S747" s="29"/>
      <c r="T747" s="29"/>
      <c r="U747" s="29">
        <v>0</v>
      </c>
      <c r="V747" s="29">
        <v>0</v>
      </c>
      <c r="W747" s="29">
        <v>2066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29">
        <v>0</v>
      </c>
      <c r="AD747" s="29">
        <v>0</v>
      </c>
      <c r="AE747" s="29">
        <v>0</v>
      </c>
      <c r="AF747" s="29">
        <v>0</v>
      </c>
      <c r="AG747" s="29">
        <v>0</v>
      </c>
      <c r="AH747" s="29">
        <v>0</v>
      </c>
      <c r="AI747" s="29">
        <v>0</v>
      </c>
      <c r="AJ747" s="29">
        <v>0</v>
      </c>
      <c r="AK747" s="29">
        <v>0</v>
      </c>
      <c r="AL747" s="29">
        <v>0</v>
      </c>
      <c r="AM747" s="29">
        <v>0</v>
      </c>
      <c r="AN747" s="29">
        <v>0</v>
      </c>
      <c r="AO747" s="29">
        <v>0</v>
      </c>
      <c r="AP747" s="29">
        <v>0</v>
      </c>
      <c r="AQ747" s="29">
        <v>0</v>
      </c>
      <c r="AR747" s="29">
        <v>0</v>
      </c>
      <c r="AS747" s="30">
        <v>0</v>
      </c>
      <c r="AT747" s="30">
        <v>0</v>
      </c>
      <c r="AU747" s="30">
        <v>0</v>
      </c>
      <c r="AV747" s="30">
        <v>0</v>
      </c>
      <c r="AW747" s="30">
        <v>0</v>
      </c>
      <c r="AX747" s="30">
        <v>0</v>
      </c>
      <c r="AY747" s="30">
        <v>0</v>
      </c>
      <c r="AZ747" s="171"/>
    </row>
    <row r="748" spans="1:52" ht="12.75" customHeight="1">
      <c r="A748" s="217">
        <v>747</v>
      </c>
      <c r="B748" s="27">
        <v>42544</v>
      </c>
      <c r="C748" s="27">
        <v>42544</v>
      </c>
      <c r="D748" s="32" t="s">
        <v>1312</v>
      </c>
      <c r="E748" s="28" t="s">
        <v>1250</v>
      </c>
      <c r="F748" s="28" t="s">
        <v>7265</v>
      </c>
      <c r="G748" s="28" t="s">
        <v>7127</v>
      </c>
      <c r="H748" s="245" t="str">
        <f>IF(G748&lt;&gt;"",LOOKUP(G748,Governorate,Data!$E$2:$E$19),"")</f>
        <v>IQ-G13</v>
      </c>
      <c r="I748" s="98" t="s">
        <v>7372</v>
      </c>
      <c r="J748" s="38" t="str">
        <f ca="1">IF(I748&lt;&gt;"",LOOKUP(I748,District2,Data!$P$2:$P$19),"")</f>
        <v>IQ-D076</v>
      </c>
      <c r="K748" s="58" t="s">
        <v>7276</v>
      </c>
      <c r="L748" s="28" t="s">
        <v>7111</v>
      </c>
      <c r="M748" s="157" t="s">
        <v>7112</v>
      </c>
      <c r="N748" s="28" t="s">
        <v>1255</v>
      </c>
      <c r="O748" s="28" t="s">
        <v>1252</v>
      </c>
      <c r="P748" s="28" t="s">
        <v>7119</v>
      </c>
      <c r="Q748" s="29">
        <v>14</v>
      </c>
      <c r="R748" s="29">
        <v>14</v>
      </c>
      <c r="S748" s="29"/>
      <c r="T748" s="29"/>
      <c r="U748" s="29">
        <v>84</v>
      </c>
      <c r="V748" s="29">
        <v>0</v>
      </c>
      <c r="W748" s="29">
        <v>14</v>
      </c>
      <c r="X748" s="29">
        <v>14</v>
      </c>
      <c r="Y748" s="29">
        <v>14</v>
      </c>
      <c r="Z748" s="29">
        <v>42</v>
      </c>
      <c r="AA748" s="29">
        <v>0</v>
      </c>
      <c r="AB748" s="29">
        <v>0</v>
      </c>
      <c r="AC748" s="29">
        <v>0</v>
      </c>
      <c r="AD748" s="29">
        <v>0</v>
      </c>
      <c r="AE748" s="29">
        <v>0</v>
      </c>
      <c r="AF748" s="29">
        <v>0</v>
      </c>
      <c r="AG748" s="29">
        <v>14</v>
      </c>
      <c r="AH748" s="29">
        <v>0</v>
      </c>
      <c r="AI748" s="29">
        <v>14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0</v>
      </c>
      <c r="AP748" s="29">
        <v>0</v>
      </c>
      <c r="AQ748" s="29">
        <v>0</v>
      </c>
      <c r="AR748" s="29">
        <v>14</v>
      </c>
      <c r="AS748" s="30">
        <v>0</v>
      </c>
      <c r="AT748" s="30">
        <v>0</v>
      </c>
      <c r="AU748" s="30">
        <v>0</v>
      </c>
      <c r="AV748" s="30">
        <v>0</v>
      </c>
      <c r="AW748" s="30">
        <v>0</v>
      </c>
      <c r="AX748" s="30">
        <v>0</v>
      </c>
      <c r="AY748" s="30">
        <v>0</v>
      </c>
      <c r="AZ748" s="171"/>
    </row>
    <row r="749" spans="1:52" ht="12.75" customHeight="1">
      <c r="A749" s="217">
        <v>748</v>
      </c>
      <c r="B749" s="27">
        <v>42544</v>
      </c>
      <c r="C749" s="27">
        <v>42544</v>
      </c>
      <c r="D749" s="32" t="s">
        <v>1312</v>
      </c>
      <c r="E749" s="28" t="s">
        <v>1250</v>
      </c>
      <c r="F749" s="28" t="s">
        <v>7265</v>
      </c>
      <c r="G749" s="28" t="s">
        <v>7127</v>
      </c>
      <c r="H749" s="245" t="str">
        <f>IF(G749&lt;&gt;"",LOOKUP(G749,Governorate,Data!$E$2:$E$19),"")</f>
        <v>IQ-G13</v>
      </c>
      <c r="I749" s="98" t="s">
        <v>7372</v>
      </c>
      <c r="J749" s="38" t="str">
        <f ca="1">IF(I749&lt;&gt;"",LOOKUP(I749,District2,Data!$P$2:$P$19),"")</f>
        <v>IQ-D076</v>
      </c>
      <c r="K749" s="58" t="s">
        <v>7296</v>
      </c>
      <c r="L749" s="28" t="s">
        <v>7111</v>
      </c>
      <c r="M749" s="157" t="s">
        <v>7112</v>
      </c>
      <c r="N749" s="28" t="s">
        <v>1255</v>
      </c>
      <c r="O749" s="28" t="s">
        <v>1252</v>
      </c>
      <c r="P749" s="28" t="s">
        <v>7119</v>
      </c>
      <c r="Q749" s="29">
        <v>28</v>
      </c>
      <c r="R749" s="29">
        <v>28</v>
      </c>
      <c r="S749" s="29"/>
      <c r="T749" s="29"/>
      <c r="U749" s="29">
        <v>168</v>
      </c>
      <c r="V749" s="29">
        <v>0</v>
      </c>
      <c r="W749" s="29">
        <v>28</v>
      </c>
      <c r="X749" s="29">
        <v>28</v>
      </c>
      <c r="Y749" s="29">
        <v>28</v>
      </c>
      <c r="Z749" s="29">
        <v>84</v>
      </c>
      <c r="AA749" s="29">
        <v>0</v>
      </c>
      <c r="AB749" s="29">
        <v>0</v>
      </c>
      <c r="AC749" s="29">
        <v>0</v>
      </c>
      <c r="AD749" s="29">
        <v>0</v>
      </c>
      <c r="AE749" s="29">
        <v>0</v>
      </c>
      <c r="AF749" s="29">
        <v>0</v>
      </c>
      <c r="AG749" s="29">
        <v>28</v>
      </c>
      <c r="AH749" s="29">
        <v>0</v>
      </c>
      <c r="AI749" s="29">
        <v>28</v>
      </c>
      <c r="AJ749" s="29">
        <v>0</v>
      </c>
      <c r="AK749" s="29">
        <v>0</v>
      </c>
      <c r="AL749" s="29">
        <v>0</v>
      </c>
      <c r="AM749" s="29">
        <v>0</v>
      </c>
      <c r="AN749" s="29">
        <v>0</v>
      </c>
      <c r="AO749" s="29">
        <v>0</v>
      </c>
      <c r="AP749" s="29">
        <v>0</v>
      </c>
      <c r="AQ749" s="29">
        <v>0</v>
      </c>
      <c r="AR749" s="29">
        <v>28</v>
      </c>
      <c r="AS749" s="30">
        <v>0</v>
      </c>
      <c r="AT749" s="30">
        <v>0</v>
      </c>
      <c r="AU749" s="30">
        <v>0</v>
      </c>
      <c r="AV749" s="30">
        <v>0</v>
      </c>
      <c r="AW749" s="30">
        <v>0</v>
      </c>
      <c r="AX749" s="30">
        <v>0</v>
      </c>
      <c r="AY749" s="30">
        <v>0</v>
      </c>
      <c r="AZ749" s="171"/>
    </row>
    <row r="750" spans="1:52" ht="12.75" customHeight="1">
      <c r="A750" s="217">
        <v>749</v>
      </c>
      <c r="B750" s="27">
        <v>42544</v>
      </c>
      <c r="C750" s="27">
        <v>42544</v>
      </c>
      <c r="D750" s="32" t="s">
        <v>1282</v>
      </c>
      <c r="E750" s="28" t="s">
        <v>1250</v>
      </c>
      <c r="F750" s="28" t="s">
        <v>1282</v>
      </c>
      <c r="G750" s="28" t="s">
        <v>7140</v>
      </c>
      <c r="H750" s="245" t="str">
        <f>IF(G750&lt;&gt;"",LOOKUP(G750,Governorate,Data!$E$2:$E$19),"")</f>
        <v>IQ-G01</v>
      </c>
      <c r="I750" s="28" t="s">
        <v>7147</v>
      </c>
      <c r="J750" s="38" t="str">
        <f ca="1">IF(I750&lt;&gt;"",LOOKUP(I750,District2,Data!$P$2:$P$19),"")</f>
        <v>IQ-D002</v>
      </c>
      <c r="K750" s="58" t="s">
        <v>7478</v>
      </c>
      <c r="L750" s="28" t="s">
        <v>7111</v>
      </c>
      <c r="M750" s="28" t="s">
        <v>7112</v>
      </c>
      <c r="N750" s="28" t="s">
        <v>7071</v>
      </c>
      <c r="O750" s="28" t="s">
        <v>1252</v>
      </c>
      <c r="P750" s="28" t="s">
        <v>7119</v>
      </c>
      <c r="Q750" s="29">
        <v>854</v>
      </c>
      <c r="R750" s="29">
        <v>854</v>
      </c>
      <c r="S750" s="29"/>
      <c r="T750" s="29"/>
      <c r="U750" s="29">
        <v>5124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v>0</v>
      </c>
      <c r="AD750" s="29">
        <v>0</v>
      </c>
      <c r="AE750" s="29">
        <v>5124</v>
      </c>
      <c r="AF750" s="29">
        <v>0</v>
      </c>
      <c r="AG750" s="29">
        <v>0</v>
      </c>
      <c r="AH750" s="29">
        <v>0</v>
      </c>
      <c r="AI750" s="29">
        <v>854</v>
      </c>
      <c r="AJ750" s="29">
        <v>854</v>
      </c>
      <c r="AK750" s="29">
        <v>0</v>
      </c>
      <c r="AL750" s="29">
        <v>0</v>
      </c>
      <c r="AM750" s="29">
        <v>0</v>
      </c>
      <c r="AN750" s="29">
        <v>0</v>
      </c>
      <c r="AO750" s="29">
        <v>0</v>
      </c>
      <c r="AP750" s="29">
        <v>0</v>
      </c>
      <c r="AQ750" s="29">
        <v>854</v>
      </c>
      <c r="AR750" s="29">
        <v>854</v>
      </c>
      <c r="AS750" s="30">
        <v>0</v>
      </c>
      <c r="AT750" s="33">
        <v>0</v>
      </c>
      <c r="AU750" s="33">
        <v>854</v>
      </c>
      <c r="AV750" s="33">
        <v>0</v>
      </c>
      <c r="AW750" s="33">
        <v>0</v>
      </c>
      <c r="AX750" s="33">
        <v>0</v>
      </c>
      <c r="AY750" s="33">
        <v>0</v>
      </c>
      <c r="AZ750" s="173" t="s">
        <v>7514</v>
      </c>
    </row>
    <row r="751" spans="1:52" ht="12.75" customHeight="1">
      <c r="A751" s="217">
        <v>750</v>
      </c>
      <c r="B751" s="27">
        <v>42544</v>
      </c>
      <c r="C751" s="27">
        <v>42544</v>
      </c>
      <c r="D751" s="32" t="s">
        <v>1279</v>
      </c>
      <c r="E751" s="28" t="s">
        <v>1249</v>
      </c>
      <c r="F751" s="28" t="s">
        <v>1279</v>
      </c>
      <c r="G751" s="28" t="s">
        <v>7140</v>
      </c>
      <c r="H751" s="245" t="str">
        <f>IF(G751&lt;&gt;"",LOOKUP(G751,Governorate,Data!$E$2:$E$19),"")</f>
        <v>IQ-G01</v>
      </c>
      <c r="I751" s="28" t="s">
        <v>7147</v>
      </c>
      <c r="J751" s="38" t="str">
        <f ca="1">IF(I751&lt;&gt;"",LOOKUP(I751,District2,Data!$P$2:$P$19),"")</f>
        <v>IQ-D002</v>
      </c>
      <c r="K751" s="58" t="s">
        <v>7458</v>
      </c>
      <c r="L751" s="28" t="s">
        <v>7111</v>
      </c>
      <c r="M751" s="28" t="s">
        <v>7112</v>
      </c>
      <c r="N751" s="28" t="s">
        <v>1255</v>
      </c>
      <c r="O751" s="28" t="s">
        <v>1252</v>
      </c>
      <c r="P751" s="28" t="s">
        <v>7119</v>
      </c>
      <c r="Q751" s="29">
        <v>1600</v>
      </c>
      <c r="R751" s="29">
        <v>1600</v>
      </c>
      <c r="S751" s="29"/>
      <c r="T751" s="29"/>
      <c r="U751" s="29">
        <v>9600</v>
      </c>
      <c r="V751" s="29">
        <v>1600</v>
      </c>
      <c r="W751" s="29">
        <v>1600</v>
      </c>
      <c r="X751" s="29">
        <v>0</v>
      </c>
      <c r="Y751" s="29">
        <v>1600</v>
      </c>
      <c r="Z751" s="29">
        <v>0</v>
      </c>
      <c r="AA751" s="29">
        <v>0</v>
      </c>
      <c r="AB751" s="29">
        <v>0</v>
      </c>
      <c r="AC751" s="29">
        <v>0</v>
      </c>
      <c r="AD751" s="29">
        <v>0</v>
      </c>
      <c r="AE751" s="29">
        <v>0</v>
      </c>
      <c r="AF751" s="29">
        <v>0</v>
      </c>
      <c r="AG751" s="29">
        <v>1600</v>
      </c>
      <c r="AH751" s="29">
        <v>0</v>
      </c>
      <c r="AI751" s="29">
        <v>1600</v>
      </c>
      <c r="AJ751" s="29">
        <v>0</v>
      </c>
      <c r="AK751" s="29">
        <v>0</v>
      </c>
      <c r="AL751" s="29">
        <v>0</v>
      </c>
      <c r="AM751" s="29">
        <v>0</v>
      </c>
      <c r="AN751" s="29">
        <v>0</v>
      </c>
      <c r="AO751" s="29">
        <v>0</v>
      </c>
      <c r="AP751" s="29">
        <v>0</v>
      </c>
      <c r="AQ751" s="29">
        <v>0</v>
      </c>
      <c r="AR751" s="29">
        <v>0</v>
      </c>
      <c r="AS751" s="29">
        <v>0</v>
      </c>
      <c r="AT751" s="29">
        <v>0</v>
      </c>
      <c r="AU751" s="29">
        <v>0</v>
      </c>
      <c r="AV751" s="29">
        <v>0</v>
      </c>
      <c r="AW751" s="29">
        <v>0</v>
      </c>
      <c r="AX751" s="29">
        <v>0</v>
      </c>
      <c r="AY751" s="29">
        <v>0</v>
      </c>
      <c r="AZ751" s="28" t="s">
        <v>7562</v>
      </c>
    </row>
    <row r="752" spans="1:52" ht="12.75" customHeight="1">
      <c r="A752" s="217">
        <v>751</v>
      </c>
      <c r="B752" s="27">
        <v>42544</v>
      </c>
      <c r="C752" s="27">
        <v>42544</v>
      </c>
      <c r="D752" s="32" t="s">
        <v>1259</v>
      </c>
      <c r="E752" s="28" t="s">
        <v>1249</v>
      </c>
      <c r="F752" s="28" t="s">
        <v>1259</v>
      </c>
      <c r="G752" s="28" t="s">
        <v>7130</v>
      </c>
      <c r="H752" s="245" t="str">
        <f>IF(G752&lt;&gt;"",LOOKUP(G752,Governorate,Data!$E$2:$E$19),"")</f>
        <v>IQ-G05</v>
      </c>
      <c r="I752" s="98" t="s">
        <v>7573</v>
      </c>
      <c r="J752" s="38" t="str">
        <f ca="1">IF(I752&lt;&gt;"",LOOKUP(I752,District2,Data!$P$2:$P$19),"")</f>
        <v>IQ-D028</v>
      </c>
      <c r="K752" s="58" t="s">
        <v>7649</v>
      </c>
      <c r="L752" s="28" t="s">
        <v>7111</v>
      </c>
      <c r="M752" s="157" t="s">
        <v>7361</v>
      </c>
      <c r="N752" s="28" t="s">
        <v>1255</v>
      </c>
      <c r="O752" s="28" t="s">
        <v>1252</v>
      </c>
      <c r="P752" s="28" t="s">
        <v>7119</v>
      </c>
      <c r="Q752" s="35">
        <v>7</v>
      </c>
      <c r="R752" s="35"/>
      <c r="S752" s="29"/>
      <c r="T752" s="29"/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0</v>
      </c>
      <c r="AC752" s="29">
        <v>0</v>
      </c>
      <c r="AD752" s="29">
        <v>0</v>
      </c>
      <c r="AE752" s="29">
        <v>0</v>
      </c>
      <c r="AF752" s="29">
        <v>0</v>
      </c>
      <c r="AG752" s="29">
        <v>0</v>
      </c>
      <c r="AH752" s="29">
        <v>0</v>
      </c>
      <c r="AI752" s="29">
        <v>8</v>
      </c>
      <c r="AJ752" s="29">
        <v>0</v>
      </c>
      <c r="AK752" s="29">
        <v>0</v>
      </c>
      <c r="AL752" s="29">
        <v>0</v>
      </c>
      <c r="AM752" s="29">
        <v>0</v>
      </c>
      <c r="AN752" s="29">
        <v>0</v>
      </c>
      <c r="AO752" s="29">
        <v>0</v>
      </c>
      <c r="AP752" s="29">
        <v>0</v>
      </c>
      <c r="AQ752" s="29">
        <v>0</v>
      </c>
      <c r="AR752" s="29">
        <v>0</v>
      </c>
      <c r="AS752" s="30">
        <v>0</v>
      </c>
      <c r="AT752" s="30">
        <v>0</v>
      </c>
      <c r="AU752" s="30">
        <v>0</v>
      </c>
      <c r="AV752" s="30">
        <v>0</v>
      </c>
      <c r="AW752" s="30">
        <v>0</v>
      </c>
      <c r="AX752" s="30">
        <v>0</v>
      </c>
      <c r="AY752" s="30">
        <v>0</v>
      </c>
      <c r="AZ752" s="171"/>
    </row>
    <row r="753" spans="1:52" ht="12.75" customHeight="1">
      <c r="A753" s="217">
        <v>752</v>
      </c>
      <c r="B753" s="27">
        <v>42545</v>
      </c>
      <c r="C753" s="27">
        <v>42545</v>
      </c>
      <c r="D753" s="32" t="s">
        <v>1282</v>
      </c>
      <c r="E753" s="28" t="s">
        <v>1250</v>
      </c>
      <c r="F753" s="28" t="s">
        <v>1282</v>
      </c>
      <c r="G753" s="28" t="s">
        <v>7140</v>
      </c>
      <c r="H753" s="245" t="str">
        <f>IF(G753&lt;&gt;"",LOOKUP(G753,Governorate,Data!$E$2:$E$19),"")</f>
        <v>IQ-G01</v>
      </c>
      <c r="I753" s="28" t="s">
        <v>7147</v>
      </c>
      <c r="J753" s="38" t="str">
        <f ca="1">IF(I753&lt;&gt;"",LOOKUP(I753,District2,Data!$P$2:$P$19),"")</f>
        <v>IQ-D002</v>
      </c>
      <c r="K753" s="58" t="s">
        <v>7481</v>
      </c>
      <c r="L753" s="28" t="s">
        <v>7111</v>
      </c>
      <c r="M753" s="28" t="s">
        <v>7112</v>
      </c>
      <c r="N753" s="28" t="s">
        <v>7071</v>
      </c>
      <c r="O753" s="28" t="s">
        <v>1252</v>
      </c>
      <c r="P753" s="28" t="s">
        <v>7119</v>
      </c>
      <c r="Q753" s="29">
        <v>250</v>
      </c>
      <c r="R753" s="29">
        <v>250</v>
      </c>
      <c r="S753" s="29"/>
      <c r="T753" s="29"/>
      <c r="U753" s="29">
        <v>1500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1500</v>
      </c>
      <c r="AF753" s="29">
        <v>0</v>
      </c>
      <c r="AG753" s="29">
        <v>0</v>
      </c>
      <c r="AH753" s="29">
        <v>0</v>
      </c>
      <c r="AI753" s="29">
        <v>250</v>
      </c>
      <c r="AJ753" s="29">
        <v>250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250</v>
      </c>
      <c r="AR753" s="29">
        <v>250</v>
      </c>
      <c r="AS753" s="30">
        <v>0</v>
      </c>
      <c r="AT753" s="33">
        <v>0</v>
      </c>
      <c r="AU753" s="33">
        <v>250</v>
      </c>
      <c r="AV753" s="33">
        <v>0</v>
      </c>
      <c r="AW753" s="33">
        <v>0</v>
      </c>
      <c r="AX753" s="33">
        <v>0</v>
      </c>
      <c r="AY753" s="33">
        <v>0</v>
      </c>
      <c r="AZ753" s="173" t="s">
        <v>7515</v>
      </c>
    </row>
    <row r="754" spans="1:52" ht="12.75" customHeight="1">
      <c r="A754" s="217">
        <v>753</v>
      </c>
      <c r="B754" s="27">
        <v>42545</v>
      </c>
      <c r="C754" s="27">
        <v>42545</v>
      </c>
      <c r="D754" s="32" t="s">
        <v>1296</v>
      </c>
      <c r="E754" s="28" t="s">
        <v>1249</v>
      </c>
      <c r="F754" s="28" t="s">
        <v>1296</v>
      </c>
      <c r="G754" s="28" t="s">
        <v>7140</v>
      </c>
      <c r="H754" s="245" t="str">
        <f>IF(G754&lt;&gt;"",LOOKUP(G754,Governorate,Data!$E$2:$E$19),"")</f>
        <v>IQ-G01</v>
      </c>
      <c r="I754" s="28" t="s">
        <v>7309</v>
      </c>
      <c r="J754" s="38" t="str">
        <f ca="1">IF(I754&lt;&gt;"",LOOKUP(I754,District2,Data!$P$2:$P$19),"")</f>
        <v>IQ-D006</v>
      </c>
      <c r="K754" s="58" t="s">
        <v>7563</v>
      </c>
      <c r="L754" s="28" t="s">
        <v>7111</v>
      </c>
      <c r="M754" s="28" t="s">
        <v>7112</v>
      </c>
      <c r="N754" s="28" t="s">
        <v>1255</v>
      </c>
      <c r="O754" s="28" t="s">
        <v>1252</v>
      </c>
      <c r="P754" s="28" t="s">
        <v>7119</v>
      </c>
      <c r="Q754" s="35">
        <v>50</v>
      </c>
      <c r="R754" s="35"/>
      <c r="S754" s="29"/>
      <c r="T754" s="29"/>
      <c r="U754" s="29">
        <v>300</v>
      </c>
      <c r="V754" s="29">
        <v>0</v>
      </c>
      <c r="W754" s="29">
        <v>0</v>
      </c>
      <c r="X754" s="29">
        <v>0</v>
      </c>
      <c r="Y754" s="29">
        <v>0</v>
      </c>
      <c r="Z754" s="29">
        <v>300</v>
      </c>
      <c r="AA754" s="29">
        <v>0</v>
      </c>
      <c r="AB754" s="29">
        <v>0</v>
      </c>
      <c r="AC754" s="29">
        <v>0</v>
      </c>
      <c r="AD754" s="29">
        <v>0</v>
      </c>
      <c r="AE754" s="29">
        <v>0</v>
      </c>
      <c r="AF754" s="29">
        <v>0</v>
      </c>
      <c r="AG754" s="29">
        <v>0</v>
      </c>
      <c r="AH754" s="29">
        <v>0</v>
      </c>
      <c r="AI754" s="29">
        <v>0</v>
      </c>
      <c r="AJ754" s="29">
        <v>0</v>
      </c>
      <c r="AK754" s="29">
        <v>0</v>
      </c>
      <c r="AL754" s="29">
        <v>0</v>
      </c>
      <c r="AM754" s="29">
        <v>0</v>
      </c>
      <c r="AN754" s="29">
        <v>0</v>
      </c>
      <c r="AO754" s="29">
        <v>0</v>
      </c>
      <c r="AP754" s="29">
        <v>0</v>
      </c>
      <c r="AQ754" s="29">
        <v>0</v>
      </c>
      <c r="AR754" s="29">
        <v>0</v>
      </c>
      <c r="AS754" s="29">
        <v>0</v>
      </c>
      <c r="AT754" s="29">
        <v>0</v>
      </c>
      <c r="AU754" s="29">
        <v>0</v>
      </c>
      <c r="AV754" s="29">
        <v>0</v>
      </c>
      <c r="AW754" s="29">
        <v>0</v>
      </c>
      <c r="AX754" s="29">
        <v>0</v>
      </c>
      <c r="AY754" s="29">
        <v>0</v>
      </c>
      <c r="AZ754" s="28" t="s">
        <v>7567</v>
      </c>
    </row>
    <row r="755" spans="1:52" ht="12.75" customHeight="1">
      <c r="A755" s="217">
        <v>754</v>
      </c>
      <c r="B755" s="27">
        <v>42546</v>
      </c>
      <c r="C755" s="27">
        <v>42546</v>
      </c>
      <c r="D755" s="32" t="s">
        <v>1312</v>
      </c>
      <c r="E755" s="28" t="s">
        <v>1250</v>
      </c>
      <c r="F755" s="28" t="s">
        <v>1312</v>
      </c>
      <c r="G755" s="28" t="s">
        <v>7140</v>
      </c>
      <c r="H755" s="245" t="str">
        <f>IF(G755&lt;&gt;"",LOOKUP(G755,Governorate,Data!$E$2:$E$19),"")</f>
        <v>IQ-G01</v>
      </c>
      <c r="I755" s="28" t="s">
        <v>7147</v>
      </c>
      <c r="J755" s="38" t="str">
        <f ca="1">IF(I755&lt;&gt;"",LOOKUP(I755,District2,Data!$P$2:$P$19),"")</f>
        <v>IQ-D002</v>
      </c>
      <c r="K755" s="58" t="s">
        <v>7463</v>
      </c>
      <c r="L755" s="28" t="s">
        <v>7111</v>
      </c>
      <c r="M755" s="157" t="s">
        <v>7112</v>
      </c>
      <c r="N755" s="28" t="s">
        <v>1255</v>
      </c>
      <c r="O755" s="28" t="s">
        <v>1252</v>
      </c>
      <c r="P755" s="28" t="s">
        <v>7119</v>
      </c>
      <c r="Q755" s="29">
        <v>500</v>
      </c>
      <c r="R755" s="29">
        <v>500</v>
      </c>
      <c r="S755" s="29"/>
      <c r="T755" s="29"/>
      <c r="U755" s="29">
        <v>3000</v>
      </c>
      <c r="V755" s="29">
        <v>0</v>
      </c>
      <c r="W755" s="29">
        <v>500</v>
      </c>
      <c r="X755" s="29">
        <v>500</v>
      </c>
      <c r="Y755" s="29">
        <v>500</v>
      </c>
      <c r="Z755" s="29">
        <v>1500</v>
      </c>
      <c r="AA755" s="29">
        <v>0</v>
      </c>
      <c r="AB755" s="29">
        <v>0</v>
      </c>
      <c r="AC755" s="29">
        <v>0</v>
      </c>
      <c r="AD755" s="29">
        <v>1500</v>
      </c>
      <c r="AE755" s="29">
        <v>0</v>
      </c>
      <c r="AF755" s="29">
        <v>0</v>
      </c>
      <c r="AG755" s="29">
        <v>500</v>
      </c>
      <c r="AH755" s="29">
        <v>0</v>
      </c>
      <c r="AI755" s="29">
        <v>500</v>
      </c>
      <c r="AJ755" s="29">
        <v>0</v>
      </c>
      <c r="AK755" s="29">
        <v>0</v>
      </c>
      <c r="AL755" s="29">
        <v>0</v>
      </c>
      <c r="AM755" s="29">
        <v>0</v>
      </c>
      <c r="AN755" s="29">
        <v>0</v>
      </c>
      <c r="AO755" s="29">
        <v>0</v>
      </c>
      <c r="AP755" s="29">
        <v>0</v>
      </c>
      <c r="AQ755" s="29">
        <v>0</v>
      </c>
      <c r="AR755" s="29">
        <v>500</v>
      </c>
      <c r="AS755" s="30">
        <v>0</v>
      </c>
      <c r="AT755" s="30">
        <v>0</v>
      </c>
      <c r="AU755" s="30">
        <v>0</v>
      </c>
      <c r="AV755" s="30">
        <v>0</v>
      </c>
      <c r="AW755" s="30">
        <v>0</v>
      </c>
      <c r="AX755" s="30">
        <v>0</v>
      </c>
      <c r="AY755" s="30">
        <v>0</v>
      </c>
      <c r="AZ755" s="171"/>
    </row>
    <row r="756" spans="1:52" ht="12.75" customHeight="1">
      <c r="A756" s="217">
        <v>755</v>
      </c>
      <c r="B756" s="27">
        <v>42546</v>
      </c>
      <c r="C756" s="27">
        <v>42546</v>
      </c>
      <c r="D756" s="32" t="s">
        <v>1312</v>
      </c>
      <c r="E756" s="28" t="s">
        <v>1250</v>
      </c>
      <c r="F756" s="28" t="s">
        <v>1312</v>
      </c>
      <c r="G756" s="28" t="s">
        <v>7140</v>
      </c>
      <c r="H756" s="245" t="str">
        <f>IF(G756&lt;&gt;"",LOOKUP(G756,Governorate,Data!$E$2:$E$19),"")</f>
        <v>IQ-G01</v>
      </c>
      <c r="I756" s="28" t="s">
        <v>7147</v>
      </c>
      <c r="J756" s="38" t="str">
        <f ca="1">IF(I756&lt;&gt;"",LOOKUP(I756,District2,Data!$P$2:$P$19),"")</f>
        <v>IQ-D002</v>
      </c>
      <c r="K756" s="58" t="s">
        <v>7462</v>
      </c>
      <c r="L756" s="28" t="s">
        <v>7111</v>
      </c>
      <c r="M756" s="157" t="s">
        <v>7112</v>
      </c>
      <c r="N756" s="28" t="s">
        <v>1255</v>
      </c>
      <c r="O756" s="28" t="s">
        <v>1252</v>
      </c>
      <c r="P756" s="28" t="s">
        <v>7119</v>
      </c>
      <c r="Q756" s="29">
        <v>1450</v>
      </c>
      <c r="R756" s="29">
        <v>1450</v>
      </c>
      <c r="S756" s="29"/>
      <c r="T756" s="29"/>
      <c r="U756" s="29">
        <v>8700</v>
      </c>
      <c r="V756" s="29">
        <v>0</v>
      </c>
      <c r="W756" s="29">
        <v>1450</v>
      </c>
      <c r="X756" s="29">
        <v>1450</v>
      </c>
      <c r="Y756" s="29">
        <v>1450</v>
      </c>
      <c r="Z756" s="29">
        <v>4350</v>
      </c>
      <c r="AA756" s="29">
        <v>0</v>
      </c>
      <c r="AB756" s="29">
        <v>0</v>
      </c>
      <c r="AC756" s="29">
        <v>0</v>
      </c>
      <c r="AD756" s="29">
        <v>4350</v>
      </c>
      <c r="AE756" s="29">
        <v>0</v>
      </c>
      <c r="AF756" s="29">
        <v>0</v>
      </c>
      <c r="AG756" s="29">
        <v>1450</v>
      </c>
      <c r="AH756" s="29">
        <v>0</v>
      </c>
      <c r="AI756" s="29">
        <v>1450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  <c r="AR756" s="29">
        <v>1450</v>
      </c>
      <c r="AS756" s="30">
        <v>0</v>
      </c>
      <c r="AT756" s="30">
        <v>0</v>
      </c>
      <c r="AU756" s="30">
        <v>0</v>
      </c>
      <c r="AV756" s="30">
        <v>0</v>
      </c>
      <c r="AW756" s="30">
        <v>0</v>
      </c>
      <c r="AX756" s="30">
        <v>0</v>
      </c>
      <c r="AY756" s="30">
        <v>0</v>
      </c>
      <c r="AZ756" s="171"/>
    </row>
    <row r="757" spans="1:52" ht="12.75" customHeight="1">
      <c r="A757" s="217">
        <v>756</v>
      </c>
      <c r="B757" s="27">
        <v>42546</v>
      </c>
      <c r="C757" s="27">
        <v>42546</v>
      </c>
      <c r="D757" s="32" t="s">
        <v>1296</v>
      </c>
      <c r="E757" s="28" t="s">
        <v>1249</v>
      </c>
      <c r="F757" s="28" t="s">
        <v>1296</v>
      </c>
      <c r="G757" s="28" t="s">
        <v>7140</v>
      </c>
      <c r="H757" s="245" t="str">
        <f>IF(G757&lt;&gt;"",LOOKUP(G757,Governorate,Data!$E$2:$E$19),"")</f>
        <v>IQ-G01</v>
      </c>
      <c r="I757" s="28" t="s">
        <v>7309</v>
      </c>
      <c r="J757" s="38" t="str">
        <f ca="1">IF(I757&lt;&gt;"",LOOKUP(I757,District2,Data!$P$2:$P$19),"")</f>
        <v>IQ-D006</v>
      </c>
      <c r="K757" s="58" t="s">
        <v>7563</v>
      </c>
      <c r="L757" s="28" t="s">
        <v>7111</v>
      </c>
      <c r="M757" s="28" t="s">
        <v>7112</v>
      </c>
      <c r="N757" s="28" t="s">
        <v>1255</v>
      </c>
      <c r="O757" s="28" t="s">
        <v>1252</v>
      </c>
      <c r="P757" s="28" t="s">
        <v>7119</v>
      </c>
      <c r="Q757" s="35">
        <v>100</v>
      </c>
      <c r="R757" s="35"/>
      <c r="S757" s="29"/>
      <c r="T757" s="29"/>
      <c r="U757" s="29">
        <v>600</v>
      </c>
      <c r="V757" s="29">
        <v>0</v>
      </c>
      <c r="W757" s="29">
        <v>0</v>
      </c>
      <c r="X757" s="29">
        <v>0</v>
      </c>
      <c r="Y757" s="29">
        <v>0</v>
      </c>
      <c r="Z757" s="29">
        <v>600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0</v>
      </c>
      <c r="AR757" s="29">
        <v>0</v>
      </c>
      <c r="AS757" s="29">
        <v>0</v>
      </c>
      <c r="AT757" s="29">
        <v>0</v>
      </c>
      <c r="AU757" s="29">
        <v>0</v>
      </c>
      <c r="AV757" s="29">
        <v>0</v>
      </c>
      <c r="AW757" s="29">
        <v>0</v>
      </c>
      <c r="AX757" s="29">
        <v>0</v>
      </c>
      <c r="AY757" s="29">
        <v>0</v>
      </c>
      <c r="AZ757" s="28" t="s">
        <v>7567</v>
      </c>
    </row>
    <row r="758" spans="1:52" ht="12.75" customHeight="1">
      <c r="A758" s="217">
        <v>757</v>
      </c>
      <c r="B758" s="27">
        <v>42547</v>
      </c>
      <c r="C758" s="27">
        <v>42547</v>
      </c>
      <c r="D758" s="32" t="s">
        <v>1312</v>
      </c>
      <c r="E758" s="28" t="s">
        <v>1250</v>
      </c>
      <c r="F758" s="28" t="s">
        <v>1300</v>
      </c>
      <c r="G758" s="28" t="s">
        <v>7136</v>
      </c>
      <c r="H758" s="245" t="str">
        <f>IF(G758&lt;&gt;"",LOOKUP(G758,Governorate,Data!$E$2:$E$19),"")</f>
        <v>IQ-G08</v>
      </c>
      <c r="I758" s="98" t="s">
        <v>7434</v>
      </c>
      <c r="J758" s="38" t="str">
        <f ca="1">IF(I758&lt;&gt;"",LOOKUP(I758,District2,Data!$P$2:$P$19),"")</f>
        <v>IQ-D049</v>
      </c>
      <c r="K758" s="58" t="s">
        <v>7447</v>
      </c>
      <c r="L758" s="28" t="s">
        <v>7111</v>
      </c>
      <c r="M758" s="157" t="s">
        <v>7113</v>
      </c>
      <c r="N758" s="28" t="s">
        <v>1255</v>
      </c>
      <c r="O758" s="28" t="s">
        <v>1252</v>
      </c>
      <c r="P758" s="28" t="s">
        <v>7119</v>
      </c>
      <c r="Q758" s="29">
        <v>1</v>
      </c>
      <c r="R758" s="29">
        <v>1</v>
      </c>
      <c r="S758" s="29"/>
      <c r="T758" s="29"/>
      <c r="U758" s="29">
        <v>6</v>
      </c>
      <c r="V758" s="29">
        <v>1</v>
      </c>
      <c r="W758" s="29">
        <v>1</v>
      </c>
      <c r="X758" s="29">
        <v>0</v>
      </c>
      <c r="Y758" s="29">
        <v>0</v>
      </c>
      <c r="Z758" s="29">
        <v>6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1</v>
      </c>
      <c r="AH758" s="29">
        <v>0</v>
      </c>
      <c r="AI758" s="29">
        <v>1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0</v>
      </c>
      <c r="AP758" s="29">
        <v>0</v>
      </c>
      <c r="AQ758" s="29">
        <v>0</v>
      </c>
      <c r="AR758" s="29">
        <v>0</v>
      </c>
      <c r="AS758" s="30">
        <v>0</v>
      </c>
      <c r="AT758" s="30">
        <v>0</v>
      </c>
      <c r="AU758" s="30">
        <v>0</v>
      </c>
      <c r="AV758" s="30">
        <v>0</v>
      </c>
      <c r="AW758" s="30">
        <v>0</v>
      </c>
      <c r="AX758" s="30">
        <v>0</v>
      </c>
      <c r="AY758" s="30">
        <v>0</v>
      </c>
      <c r="AZ758" s="171"/>
    </row>
    <row r="759" spans="1:52" ht="12.75" customHeight="1">
      <c r="A759" s="217">
        <v>758</v>
      </c>
      <c r="B759" s="27">
        <v>42547</v>
      </c>
      <c r="C759" s="27">
        <v>42547</v>
      </c>
      <c r="D759" s="32" t="s">
        <v>1312</v>
      </c>
      <c r="E759" s="28" t="s">
        <v>1250</v>
      </c>
      <c r="F759" s="28" t="s">
        <v>1300</v>
      </c>
      <c r="G759" s="28" t="s">
        <v>7136</v>
      </c>
      <c r="H759" s="245" t="str">
        <f>IF(G759&lt;&gt;"",LOOKUP(G759,Governorate,Data!$E$2:$E$19),"")</f>
        <v>IQ-G08</v>
      </c>
      <c r="I759" s="98" t="s">
        <v>7435</v>
      </c>
      <c r="J759" s="38" t="str">
        <f ca="1">IF(I759&lt;&gt;"",LOOKUP(I759,District2,Data!$P$2:$P$19),"")</f>
        <v>IQ-D049</v>
      </c>
      <c r="K759" s="58" t="s">
        <v>5458</v>
      </c>
      <c r="L759" s="28" t="s">
        <v>7111</v>
      </c>
      <c r="M759" s="157" t="s">
        <v>7113</v>
      </c>
      <c r="N759" s="28" t="s">
        <v>1255</v>
      </c>
      <c r="O759" s="28" t="s">
        <v>1252</v>
      </c>
      <c r="P759" s="28" t="s">
        <v>7119</v>
      </c>
      <c r="Q759" s="35">
        <v>5</v>
      </c>
      <c r="R759" s="35"/>
      <c r="S759" s="29"/>
      <c r="T759" s="29"/>
      <c r="U759" s="29">
        <v>0</v>
      </c>
      <c r="V759" s="29">
        <v>0</v>
      </c>
      <c r="W759" s="29">
        <v>0</v>
      </c>
      <c r="X759" s="29">
        <v>0</v>
      </c>
      <c r="Y759" s="29">
        <v>5</v>
      </c>
      <c r="Z759" s="29">
        <v>0</v>
      </c>
      <c r="AA759" s="29">
        <v>0</v>
      </c>
      <c r="AB759" s="29">
        <v>0</v>
      </c>
      <c r="AC759" s="29">
        <v>0</v>
      </c>
      <c r="AD759" s="29">
        <v>0</v>
      </c>
      <c r="AE759" s="29">
        <v>0</v>
      </c>
      <c r="AF759" s="29">
        <v>0</v>
      </c>
      <c r="AG759" s="29">
        <v>0</v>
      </c>
      <c r="AH759" s="29">
        <v>0</v>
      </c>
      <c r="AI759" s="29">
        <v>0</v>
      </c>
      <c r="AJ759" s="29">
        <v>0</v>
      </c>
      <c r="AK759" s="29">
        <v>0</v>
      </c>
      <c r="AL759" s="29">
        <v>0</v>
      </c>
      <c r="AM759" s="29">
        <v>0</v>
      </c>
      <c r="AN759" s="29">
        <v>0</v>
      </c>
      <c r="AO759" s="29">
        <v>0</v>
      </c>
      <c r="AP759" s="29">
        <v>0</v>
      </c>
      <c r="AQ759" s="29">
        <v>0</v>
      </c>
      <c r="AR759" s="29">
        <v>0</v>
      </c>
      <c r="AS759" s="30">
        <v>0</v>
      </c>
      <c r="AT759" s="30">
        <v>0</v>
      </c>
      <c r="AU759" s="30">
        <v>0</v>
      </c>
      <c r="AV759" s="30">
        <v>0</v>
      </c>
      <c r="AW759" s="30">
        <v>0</v>
      </c>
      <c r="AX759" s="30">
        <v>0</v>
      </c>
      <c r="AY759" s="30">
        <v>0</v>
      </c>
      <c r="AZ759" s="171"/>
    </row>
    <row r="760" spans="1:52" ht="12.75" customHeight="1">
      <c r="A760" s="217">
        <v>759</v>
      </c>
      <c r="B760" s="27">
        <v>42547</v>
      </c>
      <c r="C760" s="27">
        <v>42547</v>
      </c>
      <c r="D760" s="32" t="s">
        <v>1312</v>
      </c>
      <c r="E760" s="28" t="s">
        <v>1250</v>
      </c>
      <c r="F760" s="28" t="s">
        <v>1300</v>
      </c>
      <c r="G760" s="28" t="s">
        <v>7132</v>
      </c>
      <c r="H760" s="245" t="str">
        <f>IF(G760&lt;&gt;"",LOOKUP(G760,Governorate,Data!$E$2:$E$19),"")</f>
        <v>IQ-G15</v>
      </c>
      <c r="I760" s="98" t="s">
        <v>7216</v>
      </c>
      <c r="J760" s="38" t="str">
        <f ca="1">IF(I760&lt;&gt;"",LOOKUP(I760,District2,Data!$P$2:$P$19),"")</f>
        <v>IQ-D053</v>
      </c>
      <c r="K760" s="58" t="s">
        <v>7464</v>
      </c>
      <c r="L760" s="28" t="s">
        <v>7110</v>
      </c>
      <c r="M760" s="157" t="s">
        <v>7114</v>
      </c>
      <c r="N760" s="28" t="s">
        <v>1255</v>
      </c>
      <c r="O760" s="28" t="s">
        <v>1252</v>
      </c>
      <c r="P760" s="28" t="s">
        <v>7119</v>
      </c>
      <c r="Q760" s="35">
        <v>310</v>
      </c>
      <c r="R760" s="35"/>
      <c r="S760" s="29"/>
      <c r="T760" s="29"/>
      <c r="U760" s="29">
        <v>0</v>
      </c>
      <c r="V760" s="29">
        <v>0</v>
      </c>
      <c r="W760" s="29">
        <v>310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310</v>
      </c>
      <c r="AH760" s="29">
        <v>0</v>
      </c>
      <c r="AI760" s="29">
        <v>310</v>
      </c>
      <c r="AJ760" s="29">
        <v>0</v>
      </c>
      <c r="AK760" s="29">
        <v>0</v>
      </c>
      <c r="AL760" s="29">
        <v>0</v>
      </c>
      <c r="AM760" s="29">
        <v>0</v>
      </c>
      <c r="AN760" s="29">
        <v>0</v>
      </c>
      <c r="AO760" s="29">
        <v>0</v>
      </c>
      <c r="AP760" s="29">
        <v>0</v>
      </c>
      <c r="AQ760" s="29">
        <v>0</v>
      </c>
      <c r="AR760" s="29">
        <v>0</v>
      </c>
      <c r="AS760" s="30">
        <v>0</v>
      </c>
      <c r="AT760" s="30">
        <v>0</v>
      </c>
      <c r="AU760" s="30">
        <v>0</v>
      </c>
      <c r="AV760" s="30">
        <v>0</v>
      </c>
      <c r="AW760" s="30">
        <v>0</v>
      </c>
      <c r="AX760" s="30">
        <v>0</v>
      </c>
      <c r="AY760" s="30">
        <v>0</v>
      </c>
      <c r="AZ760" s="171"/>
    </row>
    <row r="761" spans="1:52" ht="12.75" customHeight="1">
      <c r="A761" s="217">
        <v>760</v>
      </c>
      <c r="B761" s="27">
        <v>42547</v>
      </c>
      <c r="C761" s="27">
        <v>42547</v>
      </c>
      <c r="D761" s="32" t="s">
        <v>1282</v>
      </c>
      <c r="E761" s="28" t="s">
        <v>1250</v>
      </c>
      <c r="F761" s="28" t="s">
        <v>1282</v>
      </c>
      <c r="G761" s="28" t="s">
        <v>7133</v>
      </c>
      <c r="H761" s="245" t="str">
        <f>IF(G761&lt;&gt;"",LOOKUP(G761,Governorate,Data!$E$2:$E$19),"")</f>
        <v>IQ-G11</v>
      </c>
      <c r="I761" s="28" t="s">
        <v>7133</v>
      </c>
      <c r="J761" s="38" t="str">
        <f ca="1">IF(I761&lt;&gt;"",LOOKUP(I761,District2,Data!$P$2:$P$19),"")</f>
        <v>IQ-D064</v>
      </c>
      <c r="K761" s="58" t="s">
        <v>7477</v>
      </c>
      <c r="L761" s="28" t="s">
        <v>7111</v>
      </c>
      <c r="M761" s="28" t="s">
        <v>7112</v>
      </c>
      <c r="N761" s="28" t="s">
        <v>7071</v>
      </c>
      <c r="O761" s="28" t="s">
        <v>1252</v>
      </c>
      <c r="P761" s="28" t="s">
        <v>7119</v>
      </c>
      <c r="Q761" s="29">
        <v>92</v>
      </c>
      <c r="R761" s="29">
        <v>92</v>
      </c>
      <c r="S761" s="29"/>
      <c r="T761" s="29"/>
      <c r="U761" s="29">
        <v>552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29">
        <v>0</v>
      </c>
      <c r="AE761" s="29">
        <v>551</v>
      </c>
      <c r="AF761" s="29">
        <v>0</v>
      </c>
      <c r="AG761" s="29">
        <v>0</v>
      </c>
      <c r="AH761" s="29">
        <v>0</v>
      </c>
      <c r="AI761" s="29">
        <v>92</v>
      </c>
      <c r="AJ761" s="29">
        <v>92</v>
      </c>
      <c r="AK761" s="29">
        <v>0</v>
      </c>
      <c r="AL761" s="29">
        <v>0</v>
      </c>
      <c r="AM761" s="29">
        <v>0</v>
      </c>
      <c r="AN761" s="29">
        <v>0</v>
      </c>
      <c r="AO761" s="29">
        <v>0</v>
      </c>
      <c r="AP761" s="29">
        <v>0</v>
      </c>
      <c r="AQ761" s="29">
        <v>92</v>
      </c>
      <c r="AR761" s="29">
        <v>92</v>
      </c>
      <c r="AS761" s="30">
        <v>0</v>
      </c>
      <c r="AT761" s="33">
        <v>0</v>
      </c>
      <c r="AU761" s="33">
        <v>92</v>
      </c>
      <c r="AV761" s="33">
        <v>0</v>
      </c>
      <c r="AW761" s="33">
        <v>0</v>
      </c>
      <c r="AX761" s="33">
        <v>0</v>
      </c>
      <c r="AY761" s="33">
        <v>0</v>
      </c>
      <c r="AZ761" s="173" t="s">
        <v>7516</v>
      </c>
    </row>
    <row r="762" spans="1:52" ht="12.75" customHeight="1">
      <c r="A762" s="217">
        <v>761</v>
      </c>
      <c r="B762" s="27">
        <v>42548</v>
      </c>
      <c r="C762" s="27">
        <v>42548</v>
      </c>
      <c r="D762" s="32" t="s">
        <v>1296</v>
      </c>
      <c r="E762" s="28" t="s">
        <v>1249</v>
      </c>
      <c r="F762" s="28" t="s">
        <v>1296</v>
      </c>
      <c r="G762" s="28" t="s">
        <v>7140</v>
      </c>
      <c r="H762" s="245" t="str">
        <f>IF(G762&lt;&gt;"",LOOKUP(G762,Governorate,Data!$E$2:$E$19),"")</f>
        <v>IQ-G01</v>
      </c>
      <c r="I762" s="28" t="s">
        <v>7147</v>
      </c>
      <c r="J762" s="38" t="str">
        <f ca="1">IF(I762&lt;&gt;"",LOOKUP(I762,District2,Data!$P$2:$P$19),"")</f>
        <v>IQ-D002</v>
      </c>
      <c r="K762" s="58" t="s">
        <v>7566</v>
      </c>
      <c r="L762" s="28" t="s">
        <v>7111</v>
      </c>
      <c r="M762" s="28" t="s">
        <v>7112</v>
      </c>
      <c r="N762" s="28" t="s">
        <v>1255</v>
      </c>
      <c r="O762" s="28" t="s">
        <v>1252</v>
      </c>
      <c r="P762" s="28" t="s">
        <v>7119</v>
      </c>
      <c r="Q762" s="29">
        <v>69</v>
      </c>
      <c r="R762" s="29">
        <v>69</v>
      </c>
      <c r="S762" s="29"/>
      <c r="T762" s="29"/>
      <c r="U762" s="29">
        <v>414</v>
      </c>
      <c r="V762" s="29">
        <v>0</v>
      </c>
      <c r="W762" s="29">
        <v>69</v>
      </c>
      <c r="X762" s="29">
        <v>0</v>
      </c>
      <c r="Y762" s="29">
        <v>69</v>
      </c>
      <c r="Z762" s="29">
        <v>414</v>
      </c>
      <c r="AA762" s="29">
        <v>0</v>
      </c>
      <c r="AB762" s="29">
        <v>0</v>
      </c>
      <c r="AC762" s="29">
        <v>0</v>
      </c>
      <c r="AD762" s="29">
        <v>0</v>
      </c>
      <c r="AE762" s="29">
        <v>0</v>
      </c>
      <c r="AF762" s="29">
        <v>0</v>
      </c>
      <c r="AG762" s="29">
        <v>69</v>
      </c>
      <c r="AH762" s="29">
        <v>0</v>
      </c>
      <c r="AI762" s="29">
        <v>0</v>
      </c>
      <c r="AJ762" s="29">
        <v>0</v>
      </c>
      <c r="AK762" s="29">
        <v>0</v>
      </c>
      <c r="AL762" s="29">
        <v>0</v>
      </c>
      <c r="AM762" s="29">
        <v>0</v>
      </c>
      <c r="AN762" s="29">
        <v>0</v>
      </c>
      <c r="AO762" s="29">
        <v>0</v>
      </c>
      <c r="AP762" s="29">
        <v>0</v>
      </c>
      <c r="AQ762" s="29">
        <v>0</v>
      </c>
      <c r="AR762" s="29">
        <v>0</v>
      </c>
      <c r="AS762" s="29">
        <v>0</v>
      </c>
      <c r="AT762" s="29">
        <v>0</v>
      </c>
      <c r="AU762" s="29">
        <v>0</v>
      </c>
      <c r="AV762" s="29">
        <v>0</v>
      </c>
      <c r="AW762" s="29">
        <v>0</v>
      </c>
      <c r="AX762" s="29">
        <v>0</v>
      </c>
      <c r="AY762" s="29">
        <v>0</v>
      </c>
      <c r="AZ762" s="28" t="s">
        <v>7561</v>
      </c>
    </row>
    <row r="763" spans="1:52" ht="12.75" customHeight="1">
      <c r="A763" s="217">
        <v>762</v>
      </c>
      <c r="B763" s="27">
        <v>42549</v>
      </c>
      <c r="C763" s="27">
        <v>42549</v>
      </c>
      <c r="D763" s="32" t="s">
        <v>1312</v>
      </c>
      <c r="E763" s="28" t="s">
        <v>1250</v>
      </c>
      <c r="F763" s="28" t="s">
        <v>7265</v>
      </c>
      <c r="G763" s="28" t="s">
        <v>7127</v>
      </c>
      <c r="H763" s="245" t="str">
        <f>IF(G763&lt;&gt;"",LOOKUP(G763,Governorate,Data!$E$2:$E$19),"")</f>
        <v>IQ-G13</v>
      </c>
      <c r="I763" s="98" t="s">
        <v>7372</v>
      </c>
      <c r="J763" s="38" t="str">
        <f ca="1">IF(I763&lt;&gt;"",LOOKUP(I763,District2,Data!$P$2:$P$19),"")</f>
        <v>IQ-D076</v>
      </c>
      <c r="K763" s="58" t="s">
        <v>7296</v>
      </c>
      <c r="L763" s="28" t="s">
        <v>7111</v>
      </c>
      <c r="M763" s="157" t="s">
        <v>7112</v>
      </c>
      <c r="N763" s="28" t="s">
        <v>1255</v>
      </c>
      <c r="O763" s="28" t="s">
        <v>1252</v>
      </c>
      <c r="P763" s="28" t="s">
        <v>7119</v>
      </c>
      <c r="Q763" s="29">
        <v>37</v>
      </c>
      <c r="R763" s="29">
        <v>37</v>
      </c>
      <c r="S763" s="29"/>
      <c r="T763" s="29"/>
      <c r="U763" s="29">
        <v>222</v>
      </c>
      <c r="V763" s="29">
        <v>0</v>
      </c>
      <c r="W763" s="29">
        <v>37</v>
      </c>
      <c r="X763" s="29">
        <v>37</v>
      </c>
      <c r="Y763" s="29">
        <v>37</v>
      </c>
      <c r="Z763" s="29">
        <v>111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37</v>
      </c>
      <c r="AH763" s="29">
        <v>0</v>
      </c>
      <c r="AI763" s="29">
        <v>37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  <c r="AR763" s="29">
        <v>37</v>
      </c>
      <c r="AS763" s="30">
        <v>0</v>
      </c>
      <c r="AT763" s="30">
        <v>0</v>
      </c>
      <c r="AU763" s="30">
        <v>0</v>
      </c>
      <c r="AV763" s="30">
        <v>0</v>
      </c>
      <c r="AW763" s="30">
        <v>0</v>
      </c>
      <c r="AX763" s="30">
        <v>0</v>
      </c>
      <c r="AY763" s="30">
        <v>0</v>
      </c>
      <c r="AZ763" s="171"/>
    </row>
    <row r="764" spans="1:52" ht="12.75" customHeight="1">
      <c r="A764" s="217">
        <v>763</v>
      </c>
      <c r="B764" s="27">
        <v>42549</v>
      </c>
      <c r="C764" s="27">
        <v>42549</v>
      </c>
      <c r="D764" s="32" t="s">
        <v>1282</v>
      </c>
      <c r="E764" s="28" t="s">
        <v>1250</v>
      </c>
      <c r="F764" s="28" t="s">
        <v>1282</v>
      </c>
      <c r="G764" s="28" t="s">
        <v>7133</v>
      </c>
      <c r="H764" s="245" t="str">
        <f>IF(G764&lt;&gt;"",LOOKUP(G764,Governorate,Data!$E$2:$E$19),"")</f>
        <v>IQ-G11</v>
      </c>
      <c r="I764" s="28" t="s">
        <v>7133</v>
      </c>
      <c r="J764" s="38" t="str">
        <f ca="1">IF(I764&lt;&gt;"",LOOKUP(I764,District2,Data!$P$2:$P$19),"")</f>
        <v>IQ-D064</v>
      </c>
      <c r="K764" s="58" t="s">
        <v>7477</v>
      </c>
      <c r="L764" s="28" t="s">
        <v>7111</v>
      </c>
      <c r="M764" s="28" t="s">
        <v>7112</v>
      </c>
      <c r="N764" s="28" t="s">
        <v>7071</v>
      </c>
      <c r="O764" s="28" t="s">
        <v>1252</v>
      </c>
      <c r="P764" s="28" t="s">
        <v>7119</v>
      </c>
      <c r="Q764" s="29">
        <v>41</v>
      </c>
      <c r="R764" s="29">
        <v>41</v>
      </c>
      <c r="S764" s="29"/>
      <c r="T764" s="29"/>
      <c r="U764" s="29">
        <v>246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246</v>
      </c>
      <c r="AF764" s="29">
        <v>0</v>
      </c>
      <c r="AG764" s="29">
        <v>0</v>
      </c>
      <c r="AH764" s="29">
        <v>0</v>
      </c>
      <c r="AI764" s="29">
        <v>41</v>
      </c>
      <c r="AJ764" s="29">
        <v>41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41</v>
      </c>
      <c r="AR764" s="29">
        <v>41</v>
      </c>
      <c r="AS764" s="30">
        <v>0</v>
      </c>
      <c r="AT764" s="33">
        <v>0</v>
      </c>
      <c r="AU764" s="33">
        <v>41</v>
      </c>
      <c r="AV764" s="33">
        <v>0</v>
      </c>
      <c r="AW764" s="33">
        <v>0</v>
      </c>
      <c r="AX764" s="33">
        <v>0</v>
      </c>
      <c r="AY764" s="33">
        <v>0</v>
      </c>
      <c r="AZ764" s="173" t="s">
        <v>7517</v>
      </c>
    </row>
    <row r="765" spans="1:52" ht="12.75" customHeight="1">
      <c r="A765" s="217">
        <v>764</v>
      </c>
      <c r="B765" s="27">
        <v>42522</v>
      </c>
      <c r="C765" s="27">
        <v>42549</v>
      </c>
      <c r="D765" s="32" t="s">
        <v>7535</v>
      </c>
      <c r="E765" s="28" t="s">
        <v>1248</v>
      </c>
      <c r="F765" s="28" t="s">
        <v>7535</v>
      </c>
      <c r="G765" s="28" t="s">
        <v>7140</v>
      </c>
      <c r="H765" s="245" t="str">
        <f>IF(G765&lt;&gt;"",LOOKUP(G765,Governorate,Data!$E$2:$E$19),"")</f>
        <v>IQ-G01</v>
      </c>
      <c r="I765" s="28" t="s">
        <v>7147</v>
      </c>
      <c r="J765" s="38" t="str">
        <f ca="1">IF(I765&lt;&gt;"",LOOKUP(I765,District2,Data!$P$2:$P$19),"")</f>
        <v>IQ-D002</v>
      </c>
      <c r="K765" s="58" t="s">
        <v>7536</v>
      </c>
      <c r="L765" s="28" t="s">
        <v>7110</v>
      </c>
      <c r="M765" s="28" t="s">
        <v>7112</v>
      </c>
      <c r="N765" s="28" t="s">
        <v>1255</v>
      </c>
      <c r="O765" s="28" t="s">
        <v>1252</v>
      </c>
      <c r="P765" s="28" t="s">
        <v>7119</v>
      </c>
      <c r="Q765" s="35">
        <v>543</v>
      </c>
      <c r="R765" s="35"/>
      <c r="S765" s="29"/>
      <c r="T765" s="29"/>
      <c r="U765" s="29">
        <v>0</v>
      </c>
      <c r="V765" s="29">
        <v>543</v>
      </c>
      <c r="W765" s="29">
        <v>0</v>
      </c>
      <c r="X765" s="29">
        <v>543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543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  <c r="AR765" s="29">
        <v>0</v>
      </c>
      <c r="AS765" s="30">
        <v>0</v>
      </c>
      <c r="AT765" s="33">
        <v>0</v>
      </c>
      <c r="AU765" s="33">
        <v>0</v>
      </c>
      <c r="AV765" s="33">
        <v>0</v>
      </c>
      <c r="AW765" s="33">
        <v>0</v>
      </c>
      <c r="AX765" s="33">
        <v>0</v>
      </c>
      <c r="AY765" s="33">
        <v>0</v>
      </c>
      <c r="AZ765" s="173"/>
    </row>
    <row r="766" spans="1:52" ht="12.75" customHeight="1">
      <c r="A766" s="217">
        <v>765</v>
      </c>
      <c r="B766" s="27">
        <v>42522</v>
      </c>
      <c r="C766" s="27">
        <v>42549</v>
      </c>
      <c r="D766" s="32" t="s">
        <v>1261</v>
      </c>
      <c r="E766" s="28" t="s">
        <v>1249</v>
      </c>
      <c r="F766" s="28" t="s">
        <v>1261</v>
      </c>
      <c r="G766" s="28" t="s">
        <v>7244</v>
      </c>
      <c r="H766" s="245" t="str">
        <f>IF(G766&lt;&gt;"",LOOKUP(G766,Governorate,Data!$E$2:$E$19),"")</f>
        <v>IQ-G02</v>
      </c>
      <c r="I766" s="28" t="s">
        <v>7335</v>
      </c>
      <c r="J766" s="38" t="str">
        <f ca="1">IF(I766&lt;&gt;"",LOOKUP(I766,District2,Data!$P$2:$P$19),"")</f>
        <v>IQ-D010</v>
      </c>
      <c r="K766" s="58" t="s">
        <v>7537</v>
      </c>
      <c r="L766" s="28" t="s">
        <v>7110</v>
      </c>
      <c r="M766" s="28" t="s">
        <v>7112</v>
      </c>
      <c r="N766" s="28" t="s">
        <v>1255</v>
      </c>
      <c r="O766" s="28" t="s">
        <v>1252</v>
      </c>
      <c r="P766" s="28" t="s">
        <v>7119</v>
      </c>
      <c r="Q766" s="29">
        <v>8</v>
      </c>
      <c r="R766" s="218">
        <v>8</v>
      </c>
      <c r="S766" s="29"/>
      <c r="T766" s="29"/>
      <c r="U766" s="29">
        <v>48</v>
      </c>
      <c r="V766" s="29">
        <v>0</v>
      </c>
      <c r="W766" s="29">
        <v>8</v>
      </c>
      <c r="X766" s="29">
        <v>8</v>
      </c>
      <c r="Y766" s="29">
        <v>8</v>
      </c>
      <c r="Z766" s="29">
        <v>24</v>
      </c>
      <c r="AA766" s="29">
        <v>0</v>
      </c>
      <c r="AB766" s="29">
        <v>0</v>
      </c>
      <c r="AC766" s="29">
        <v>0</v>
      </c>
      <c r="AD766" s="29">
        <v>0</v>
      </c>
      <c r="AE766" s="29">
        <v>0</v>
      </c>
      <c r="AF766" s="29">
        <v>0</v>
      </c>
      <c r="AG766" s="29">
        <v>8</v>
      </c>
      <c r="AH766" s="29">
        <v>0</v>
      </c>
      <c r="AI766" s="29">
        <v>0</v>
      </c>
      <c r="AJ766" s="29">
        <v>0</v>
      </c>
      <c r="AK766" s="29">
        <v>0</v>
      </c>
      <c r="AL766" s="29">
        <v>0</v>
      </c>
      <c r="AM766" s="29">
        <v>0</v>
      </c>
      <c r="AN766" s="29">
        <v>0</v>
      </c>
      <c r="AO766" s="29">
        <v>0</v>
      </c>
      <c r="AP766" s="29">
        <v>0</v>
      </c>
      <c r="AQ766" s="29">
        <v>0</v>
      </c>
      <c r="AR766" s="29">
        <v>8</v>
      </c>
      <c r="AS766" s="30">
        <v>0</v>
      </c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173"/>
    </row>
    <row r="767" spans="1:52" ht="12.75" customHeight="1">
      <c r="A767" s="217">
        <v>766</v>
      </c>
      <c r="B767" s="27">
        <v>42522</v>
      </c>
      <c r="C767" s="27">
        <v>42549</v>
      </c>
      <c r="D767" s="32" t="s">
        <v>7363</v>
      </c>
      <c r="E767" s="28" t="s">
        <v>7116</v>
      </c>
      <c r="F767" s="28" t="s">
        <v>7363</v>
      </c>
      <c r="G767" s="28" t="s">
        <v>7152</v>
      </c>
      <c r="H767" s="245" t="str">
        <f>IF(G767&lt;&gt;"",LOOKUP(G767,Governorate,Data!$E$2:$E$19),"")</f>
        <v>IQ-G06</v>
      </c>
      <c r="I767" s="248" t="s">
        <v>7222</v>
      </c>
      <c r="J767" s="38" t="str">
        <f ca="1">IF(I767&lt;&gt;"",LOOKUP(I767,District2,Data!$P$2:$P$19),"")</f>
        <v>IQ-D034</v>
      </c>
      <c r="K767" s="57" t="s">
        <v>7660</v>
      </c>
      <c r="L767" s="28" t="s">
        <v>7110</v>
      </c>
      <c r="M767" s="28" t="s">
        <v>7112</v>
      </c>
      <c r="N767" s="28" t="s">
        <v>7071</v>
      </c>
      <c r="O767" s="28" t="s">
        <v>1252</v>
      </c>
      <c r="P767" s="28" t="s">
        <v>7119</v>
      </c>
      <c r="Q767" s="35">
        <v>500</v>
      </c>
      <c r="R767" s="35"/>
      <c r="S767" s="29"/>
      <c r="T767" s="29"/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1</v>
      </c>
      <c r="AR767" s="29">
        <v>1</v>
      </c>
      <c r="AS767" s="30">
        <v>0</v>
      </c>
      <c r="AT767" s="33">
        <v>0</v>
      </c>
      <c r="AU767" s="33">
        <v>0</v>
      </c>
      <c r="AV767" s="33">
        <v>1000</v>
      </c>
      <c r="AW767" s="33">
        <v>1000</v>
      </c>
      <c r="AX767" s="33">
        <v>0</v>
      </c>
      <c r="AY767" s="33">
        <v>0</v>
      </c>
      <c r="AZ767" s="173"/>
    </row>
    <row r="768" spans="1:52" ht="12.75" customHeight="1">
      <c r="A768" s="217">
        <v>767</v>
      </c>
      <c r="B768" s="27">
        <v>42522</v>
      </c>
      <c r="C768" s="27">
        <v>42549</v>
      </c>
      <c r="D768" s="32" t="s">
        <v>7364</v>
      </c>
      <c r="E768" s="28" t="s">
        <v>1249</v>
      </c>
      <c r="F768" s="28" t="s">
        <v>7364</v>
      </c>
      <c r="G768" s="28" t="s">
        <v>7246</v>
      </c>
      <c r="H768" s="245" t="str">
        <f>IF(G768&lt;&gt;"",LOOKUP(G768,Governorate,Data!$E$2:$E$19),"")</f>
        <v>IQ-G03</v>
      </c>
      <c r="I768" s="28" t="s">
        <v>7254</v>
      </c>
      <c r="J768" s="38" t="str">
        <f ca="1">IF(I768&lt;&gt;"",LOOKUP(I768,District2,Data!$P$2:$P$19),"")</f>
        <v>IQ-D019</v>
      </c>
      <c r="K768" s="58" t="s">
        <v>7538</v>
      </c>
      <c r="L768" s="28" t="s">
        <v>7110</v>
      </c>
      <c r="M768" s="28" t="s">
        <v>7112</v>
      </c>
      <c r="N768" s="28" t="s">
        <v>7071</v>
      </c>
      <c r="O768" s="28" t="s">
        <v>1252</v>
      </c>
      <c r="P768" s="28" t="s">
        <v>7119</v>
      </c>
      <c r="Q768" s="29">
        <v>60</v>
      </c>
      <c r="R768" s="218">
        <v>60</v>
      </c>
      <c r="S768" s="29"/>
      <c r="T768" s="29"/>
      <c r="U768" s="29">
        <v>360</v>
      </c>
      <c r="V768" s="29">
        <v>0</v>
      </c>
      <c r="W768" s="29">
        <v>60</v>
      </c>
      <c r="X768" s="29">
        <v>60</v>
      </c>
      <c r="Y768" s="29">
        <v>60</v>
      </c>
      <c r="Z768" s="29">
        <v>180</v>
      </c>
      <c r="AA768" s="29">
        <v>0</v>
      </c>
      <c r="AB768" s="29">
        <v>0</v>
      </c>
      <c r="AC768" s="29">
        <v>0</v>
      </c>
      <c r="AD768" s="29">
        <v>60</v>
      </c>
      <c r="AE768" s="29">
        <v>0</v>
      </c>
      <c r="AF768" s="29">
        <v>0</v>
      </c>
      <c r="AG768" s="29">
        <v>60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  <c r="AR768" s="29">
        <v>60</v>
      </c>
      <c r="AS768" s="30">
        <v>0</v>
      </c>
      <c r="AT768" s="33">
        <v>0</v>
      </c>
      <c r="AU768" s="33">
        <v>0</v>
      </c>
      <c r="AV768" s="33">
        <v>0</v>
      </c>
      <c r="AW768" s="33">
        <v>0</v>
      </c>
      <c r="AX768" s="33">
        <v>0</v>
      </c>
      <c r="AY768" s="33">
        <v>0</v>
      </c>
      <c r="AZ768" s="173"/>
    </row>
    <row r="769" spans="1:52" ht="12.75" customHeight="1">
      <c r="A769" s="217">
        <v>768</v>
      </c>
      <c r="B769" s="27">
        <v>42522</v>
      </c>
      <c r="C769" s="27">
        <v>42549</v>
      </c>
      <c r="D769" s="32" t="s">
        <v>1272</v>
      </c>
      <c r="E769" s="28" t="s">
        <v>1249</v>
      </c>
      <c r="F769" s="28" t="s">
        <v>1272</v>
      </c>
      <c r="G769" s="28" t="s">
        <v>7140</v>
      </c>
      <c r="H769" s="245" t="str">
        <f>IF(G769&lt;&gt;"",LOOKUP(G769,Governorate,Data!$E$2:$E$19),"")</f>
        <v>IQ-G01</v>
      </c>
      <c r="I769" s="28" t="s">
        <v>7147</v>
      </c>
      <c r="J769" s="38" t="str">
        <f ca="1">IF(I769&lt;&gt;"",LOOKUP(I769,District2,Data!$P$2:$P$19),"")</f>
        <v>IQ-D002</v>
      </c>
      <c r="K769" s="58" t="s">
        <v>7536</v>
      </c>
      <c r="L769" s="28" t="s">
        <v>7111</v>
      </c>
      <c r="M769" s="28" t="s">
        <v>7112</v>
      </c>
      <c r="N769" s="28" t="s">
        <v>1255</v>
      </c>
      <c r="O769" s="28" t="s">
        <v>1252</v>
      </c>
      <c r="P769" s="28" t="s">
        <v>7119</v>
      </c>
      <c r="Q769" s="35">
        <v>223</v>
      </c>
      <c r="R769" s="35"/>
      <c r="S769" s="29"/>
      <c r="T769" s="29"/>
      <c r="U769" s="29">
        <v>0</v>
      </c>
      <c r="V769" s="29">
        <v>223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283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  <c r="AR769" s="29">
        <v>0</v>
      </c>
      <c r="AS769" s="29">
        <v>0</v>
      </c>
      <c r="AT769" s="29">
        <v>0</v>
      </c>
      <c r="AU769" s="29">
        <v>0</v>
      </c>
      <c r="AV769" s="29">
        <v>0</v>
      </c>
      <c r="AW769" s="29">
        <v>0</v>
      </c>
      <c r="AX769" s="29">
        <v>0</v>
      </c>
      <c r="AY769" s="29">
        <v>0</v>
      </c>
      <c r="AZ769" s="173"/>
    </row>
    <row r="770" spans="1:52" ht="12.75" customHeight="1">
      <c r="A770" s="217">
        <v>769</v>
      </c>
      <c r="B770" s="27">
        <v>42522</v>
      </c>
      <c r="C770" s="27">
        <v>42549</v>
      </c>
      <c r="D770" s="32" t="s">
        <v>1272</v>
      </c>
      <c r="E770" s="28" t="s">
        <v>1249</v>
      </c>
      <c r="F770" s="28" t="s">
        <v>1272</v>
      </c>
      <c r="G770" s="28" t="s">
        <v>7135</v>
      </c>
      <c r="H770" s="245" t="str">
        <f>IF(G770&lt;&gt;"",LOOKUP(G770,Governorate,Data!$E$2:$E$19),"")</f>
        <v>IQ-G07</v>
      </c>
      <c r="I770" s="153"/>
      <c r="J770" s="38" t="str">
        <f>IF(I770&lt;&gt;"",LOOKUP(I770,District2,Data!$P$2:$P$19),"")</f>
        <v/>
      </c>
      <c r="K770" s="58" t="s">
        <v>7539</v>
      </c>
      <c r="L770" s="28" t="s">
        <v>7110</v>
      </c>
      <c r="M770" s="28" t="s">
        <v>7112</v>
      </c>
      <c r="N770" s="28" t="s">
        <v>1255</v>
      </c>
      <c r="O770" s="28" t="s">
        <v>1252</v>
      </c>
      <c r="P770" s="28" t="s">
        <v>7119</v>
      </c>
      <c r="Q770" s="35">
        <v>108</v>
      </c>
      <c r="R770" s="35"/>
      <c r="S770" s="29"/>
      <c r="T770" s="29"/>
      <c r="U770" s="29">
        <v>0</v>
      </c>
      <c r="V770" s="29">
        <v>0</v>
      </c>
      <c r="W770" s="29">
        <v>108</v>
      </c>
      <c r="X770" s="29">
        <v>0</v>
      </c>
      <c r="Y770" s="29">
        <v>0</v>
      </c>
      <c r="Z770" s="29">
        <v>216</v>
      </c>
      <c r="AA770" s="29">
        <v>0</v>
      </c>
      <c r="AB770" s="29">
        <v>0</v>
      </c>
      <c r="AC770" s="29">
        <v>108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0</v>
      </c>
      <c r="AO770" s="29">
        <v>0</v>
      </c>
      <c r="AP770" s="29">
        <v>0</v>
      </c>
      <c r="AQ770" s="29">
        <v>0</v>
      </c>
      <c r="AR770" s="29">
        <v>0</v>
      </c>
      <c r="AS770" s="29">
        <v>0</v>
      </c>
      <c r="AT770" s="29">
        <v>0</v>
      </c>
      <c r="AU770" s="29">
        <v>0</v>
      </c>
      <c r="AV770" s="29">
        <v>0</v>
      </c>
      <c r="AW770" s="29">
        <v>0</v>
      </c>
      <c r="AX770" s="29">
        <v>0</v>
      </c>
      <c r="AY770" s="29">
        <v>0</v>
      </c>
      <c r="AZ770" s="173"/>
    </row>
    <row r="771" spans="1:52" ht="12.75" customHeight="1">
      <c r="A771" s="217">
        <v>770</v>
      </c>
      <c r="B771" s="27">
        <v>42522</v>
      </c>
      <c r="C771" s="27">
        <v>42549</v>
      </c>
      <c r="D771" s="32" t="s">
        <v>1272</v>
      </c>
      <c r="E771" s="28" t="s">
        <v>1249</v>
      </c>
      <c r="F771" s="28" t="s">
        <v>1272</v>
      </c>
      <c r="G771" s="28" t="s">
        <v>7148</v>
      </c>
      <c r="H771" s="245" t="str">
        <f>IF(G771&lt;&gt;"",LOOKUP(G771,Governorate,Data!$E$2:$E$19),"")</f>
        <v>IQ-G10</v>
      </c>
      <c r="I771" s="153"/>
      <c r="J771" s="38" t="str">
        <f>IF(I771&lt;&gt;"",LOOKUP(I771,District2,Data!$P$2:$P$19),"")</f>
        <v/>
      </c>
      <c r="K771" s="58" t="s">
        <v>7540</v>
      </c>
      <c r="L771" s="28" t="s">
        <v>7110</v>
      </c>
      <c r="M771" s="28" t="s">
        <v>7112</v>
      </c>
      <c r="N771" s="28" t="s">
        <v>1255</v>
      </c>
      <c r="O771" s="28" t="s">
        <v>1252</v>
      </c>
      <c r="P771" s="28" t="s">
        <v>7119</v>
      </c>
      <c r="Q771" s="35">
        <v>1292</v>
      </c>
      <c r="R771" s="35"/>
      <c r="S771" s="29"/>
      <c r="T771" s="29"/>
      <c r="U771" s="29">
        <v>0</v>
      </c>
      <c r="V771" s="29">
        <v>0</v>
      </c>
      <c r="W771" s="29">
        <v>1292</v>
      </c>
      <c r="X771" s="29">
        <v>0</v>
      </c>
      <c r="Y771" s="29">
        <v>0</v>
      </c>
      <c r="Z771" s="29">
        <v>2584</v>
      </c>
      <c r="AA771" s="29">
        <v>0</v>
      </c>
      <c r="AB771" s="29">
        <v>0</v>
      </c>
      <c r="AC771" s="29">
        <v>0</v>
      </c>
      <c r="AD771" s="29">
        <v>1292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  <c r="AR771" s="29">
        <v>0</v>
      </c>
      <c r="AS771" s="29">
        <v>0</v>
      </c>
      <c r="AT771" s="29">
        <v>0</v>
      </c>
      <c r="AU771" s="29">
        <v>0</v>
      </c>
      <c r="AV771" s="29">
        <v>0</v>
      </c>
      <c r="AW771" s="29">
        <v>0</v>
      </c>
      <c r="AX771" s="29">
        <v>0</v>
      </c>
      <c r="AY771" s="29">
        <v>0</v>
      </c>
      <c r="AZ771" s="173"/>
    </row>
    <row r="772" spans="1:52" ht="12.75" customHeight="1">
      <c r="A772" s="217">
        <v>771</v>
      </c>
      <c r="B772" s="27">
        <v>42522</v>
      </c>
      <c r="C772" s="27">
        <v>42549</v>
      </c>
      <c r="D772" s="32" t="s">
        <v>1272</v>
      </c>
      <c r="E772" s="28" t="s">
        <v>1249</v>
      </c>
      <c r="F772" s="28" t="s">
        <v>1272</v>
      </c>
      <c r="G772" s="28" t="s">
        <v>7133</v>
      </c>
      <c r="H772" s="245" t="str">
        <f>IF(G772&lt;&gt;"",LOOKUP(G772,Governorate,Data!$E$2:$E$19),"")</f>
        <v>IQ-G11</v>
      </c>
      <c r="I772" s="153"/>
      <c r="J772" s="38" t="str">
        <f>IF(I772&lt;&gt;"",LOOKUP(I772,District2,Data!$P$2:$P$19),"")</f>
        <v/>
      </c>
      <c r="K772" s="58" t="s">
        <v>7386</v>
      </c>
      <c r="L772" s="28" t="s">
        <v>7110</v>
      </c>
      <c r="M772" s="28" t="s">
        <v>7112</v>
      </c>
      <c r="N772" s="28" t="s">
        <v>1255</v>
      </c>
      <c r="O772" s="28" t="s">
        <v>1252</v>
      </c>
      <c r="P772" s="28" t="s">
        <v>7119</v>
      </c>
      <c r="Q772" s="35">
        <v>213</v>
      </c>
      <c r="R772" s="35"/>
      <c r="S772" s="29"/>
      <c r="T772" s="29"/>
      <c r="U772" s="29">
        <v>0</v>
      </c>
      <c r="V772" s="29">
        <v>0</v>
      </c>
      <c r="W772" s="29">
        <v>213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  <c r="AR772" s="29">
        <v>0</v>
      </c>
      <c r="AS772" s="29">
        <v>0</v>
      </c>
      <c r="AT772" s="29">
        <v>0</v>
      </c>
      <c r="AU772" s="29">
        <v>0</v>
      </c>
      <c r="AV772" s="29">
        <v>0</v>
      </c>
      <c r="AW772" s="29">
        <v>0</v>
      </c>
      <c r="AX772" s="29">
        <v>0</v>
      </c>
      <c r="AY772" s="29">
        <v>0</v>
      </c>
      <c r="AZ772" s="173"/>
    </row>
    <row r="773" spans="1:52" ht="12.75" customHeight="1">
      <c r="A773" s="217">
        <v>772</v>
      </c>
      <c r="B773" s="27">
        <v>42522</v>
      </c>
      <c r="C773" s="27">
        <v>42549</v>
      </c>
      <c r="D773" s="32" t="s">
        <v>1272</v>
      </c>
      <c r="E773" s="28" t="s">
        <v>1249</v>
      </c>
      <c r="F773" s="28" t="s">
        <v>1272</v>
      </c>
      <c r="G773" s="28" t="s">
        <v>7127</v>
      </c>
      <c r="H773" s="245" t="str">
        <f>IF(G773&lt;&gt;"",LOOKUP(G773,Governorate,Data!$E$2:$E$19),"")</f>
        <v>IQ-G13</v>
      </c>
      <c r="I773" s="28" t="s">
        <v>7264</v>
      </c>
      <c r="J773" s="38" t="str">
        <f ca="1">IF(I773&lt;&gt;"",LOOKUP(I773,District2,Data!$P$2:$P$19),"")</f>
        <v>IQ-D074</v>
      </c>
      <c r="K773" s="58" t="s">
        <v>7386</v>
      </c>
      <c r="L773" s="28" t="s">
        <v>7110</v>
      </c>
      <c r="M773" s="28" t="s">
        <v>7112</v>
      </c>
      <c r="N773" s="28" t="s">
        <v>7071</v>
      </c>
      <c r="O773" s="28" t="s">
        <v>1252</v>
      </c>
      <c r="P773" s="28" t="s">
        <v>7119</v>
      </c>
      <c r="Q773" s="29">
        <v>215</v>
      </c>
      <c r="R773" s="218">
        <v>215</v>
      </c>
      <c r="S773" s="29"/>
      <c r="T773" s="29"/>
      <c r="U773" s="29">
        <v>0</v>
      </c>
      <c r="V773" s="29">
        <v>0</v>
      </c>
      <c r="W773" s="29">
        <v>215</v>
      </c>
      <c r="X773" s="29">
        <v>215</v>
      </c>
      <c r="Y773" s="29">
        <v>215</v>
      </c>
      <c r="Z773" s="29">
        <v>0</v>
      </c>
      <c r="AA773" s="29">
        <v>0</v>
      </c>
      <c r="AB773" s="29">
        <v>0</v>
      </c>
      <c r="AC773" s="29">
        <v>0</v>
      </c>
      <c r="AD773" s="29">
        <v>0</v>
      </c>
      <c r="AE773" s="29">
        <v>215</v>
      </c>
      <c r="AF773" s="29">
        <v>0</v>
      </c>
      <c r="AG773" s="29">
        <v>215</v>
      </c>
      <c r="AH773" s="29">
        <v>0</v>
      </c>
      <c r="AI773" s="29">
        <v>0</v>
      </c>
      <c r="AJ773" s="29">
        <v>0</v>
      </c>
      <c r="AK773" s="29">
        <v>0</v>
      </c>
      <c r="AL773" s="29">
        <v>0</v>
      </c>
      <c r="AM773" s="29">
        <v>0</v>
      </c>
      <c r="AN773" s="29">
        <v>0</v>
      </c>
      <c r="AO773" s="29">
        <v>0</v>
      </c>
      <c r="AP773" s="29">
        <v>0</v>
      </c>
      <c r="AQ773" s="29">
        <v>0</v>
      </c>
      <c r="AR773" s="29">
        <v>215</v>
      </c>
      <c r="AS773" s="29">
        <v>0</v>
      </c>
      <c r="AT773" s="29">
        <v>0</v>
      </c>
      <c r="AU773" s="29">
        <v>0</v>
      </c>
      <c r="AV773" s="29">
        <v>0</v>
      </c>
      <c r="AW773" s="29">
        <v>0</v>
      </c>
      <c r="AX773" s="29">
        <v>0</v>
      </c>
      <c r="AY773" s="29">
        <v>0</v>
      </c>
      <c r="AZ773" s="173"/>
    </row>
    <row r="774" spans="1:52" ht="12.75" customHeight="1">
      <c r="A774" s="217">
        <v>773</v>
      </c>
      <c r="B774" s="27">
        <v>42522</v>
      </c>
      <c r="C774" s="27">
        <v>42549</v>
      </c>
      <c r="D774" s="32" t="s">
        <v>1272</v>
      </c>
      <c r="E774" s="28" t="s">
        <v>1249</v>
      </c>
      <c r="F774" s="28" t="s">
        <v>1272</v>
      </c>
      <c r="G774" s="28" t="s">
        <v>7127</v>
      </c>
      <c r="H774" s="245" t="str">
        <f>IF(G774&lt;&gt;"",LOOKUP(G774,Governorate,Data!$E$2:$E$19),"")</f>
        <v>IQ-G13</v>
      </c>
      <c r="I774" s="28" t="s">
        <v>7128</v>
      </c>
      <c r="J774" s="38" t="str">
        <f ca="1">IF(I774&lt;&gt;"",LOOKUP(I774,District2,Data!$P$2:$P$19),"")</f>
        <v>IQ-D076</v>
      </c>
      <c r="K774" s="58" t="s">
        <v>7386</v>
      </c>
      <c r="L774" s="28" t="s">
        <v>7110</v>
      </c>
      <c r="M774" s="28" t="s">
        <v>7112</v>
      </c>
      <c r="N774" s="28" t="s">
        <v>7071</v>
      </c>
      <c r="O774" s="28" t="s">
        <v>1252</v>
      </c>
      <c r="P774" s="28" t="s">
        <v>7119</v>
      </c>
      <c r="Q774" s="29">
        <v>1530</v>
      </c>
      <c r="R774" s="218">
        <v>1530</v>
      </c>
      <c r="S774" s="29"/>
      <c r="T774" s="29"/>
      <c r="U774" s="29">
        <v>8269</v>
      </c>
      <c r="V774" s="29">
        <v>1434</v>
      </c>
      <c r="W774" s="29">
        <v>1535</v>
      </c>
      <c r="X774" s="29">
        <v>1428</v>
      </c>
      <c r="Y774" s="29">
        <v>1530</v>
      </c>
      <c r="Z774" s="29">
        <v>0</v>
      </c>
      <c r="AA774" s="29">
        <v>0</v>
      </c>
      <c r="AB774" s="29">
        <v>0</v>
      </c>
      <c r="AC774" s="29">
        <v>0</v>
      </c>
      <c r="AD774" s="29">
        <v>7004</v>
      </c>
      <c r="AE774" s="29">
        <v>2406</v>
      </c>
      <c r="AF774" s="29">
        <v>0</v>
      </c>
      <c r="AG774" s="29">
        <v>1530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</v>
      </c>
      <c r="AN774" s="29">
        <v>0</v>
      </c>
      <c r="AO774" s="29">
        <v>0</v>
      </c>
      <c r="AP774" s="29">
        <v>0</v>
      </c>
      <c r="AQ774" s="29">
        <v>277</v>
      </c>
      <c r="AR774" s="29">
        <v>0</v>
      </c>
      <c r="AS774" s="30">
        <v>0</v>
      </c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173"/>
    </row>
    <row r="775" spans="1:52" ht="12.75" customHeight="1">
      <c r="A775" s="217">
        <v>774</v>
      </c>
      <c r="B775" s="27">
        <v>42522</v>
      </c>
      <c r="C775" s="27">
        <v>42549</v>
      </c>
      <c r="D775" s="32" t="s">
        <v>1294</v>
      </c>
      <c r="E775" s="28" t="s">
        <v>1249</v>
      </c>
      <c r="F775" s="28" t="s">
        <v>1294</v>
      </c>
      <c r="G775" s="28" t="s">
        <v>7127</v>
      </c>
      <c r="H775" s="245" t="str">
        <f>IF(G775&lt;&gt;"",LOOKUP(G775,Governorate,Data!$E$2:$E$19),"")</f>
        <v>IQ-G13</v>
      </c>
      <c r="I775" s="28" t="s">
        <v>7264</v>
      </c>
      <c r="J775" s="38" t="str">
        <f ca="1">IF(I775&lt;&gt;"",LOOKUP(I775,District2,Data!$P$2:$P$19),"")</f>
        <v>IQ-D074</v>
      </c>
      <c r="K775" s="58" t="s">
        <v>7541</v>
      </c>
      <c r="L775" s="28" t="s">
        <v>7111</v>
      </c>
      <c r="M775" s="28" t="s">
        <v>7112</v>
      </c>
      <c r="N775" s="28" t="s">
        <v>7071</v>
      </c>
      <c r="O775" s="28" t="s">
        <v>1252</v>
      </c>
      <c r="P775" s="28" t="s">
        <v>7119</v>
      </c>
      <c r="Q775" s="29">
        <v>877</v>
      </c>
      <c r="R775" s="218">
        <v>877</v>
      </c>
      <c r="S775" s="29"/>
      <c r="T775" s="29"/>
      <c r="U775" s="29">
        <v>0</v>
      </c>
      <c r="V775" s="29">
        <v>0</v>
      </c>
      <c r="W775" s="29">
        <v>877</v>
      </c>
      <c r="X775" s="29">
        <v>0</v>
      </c>
      <c r="Y775" s="29">
        <v>0</v>
      </c>
      <c r="Z775" s="29">
        <v>0</v>
      </c>
      <c r="AA775" s="29">
        <v>5262</v>
      </c>
      <c r="AB775" s="29">
        <v>0</v>
      </c>
      <c r="AC775" s="29">
        <v>0</v>
      </c>
      <c r="AD775" s="29">
        <v>0</v>
      </c>
      <c r="AE775" s="29">
        <v>0</v>
      </c>
      <c r="AF775" s="29">
        <v>0</v>
      </c>
      <c r="AG775" s="29">
        <v>0</v>
      </c>
      <c r="AH775" s="29">
        <v>0</v>
      </c>
      <c r="AI775" s="29">
        <v>0</v>
      </c>
      <c r="AJ775" s="29">
        <v>0</v>
      </c>
      <c r="AK775" s="29">
        <v>0</v>
      </c>
      <c r="AL775" s="29">
        <v>0</v>
      </c>
      <c r="AM775" s="29">
        <v>0</v>
      </c>
      <c r="AN775" s="29">
        <v>0</v>
      </c>
      <c r="AO775" s="29">
        <v>0</v>
      </c>
      <c r="AP775" s="29">
        <v>877</v>
      </c>
      <c r="AQ775" s="29">
        <v>877</v>
      </c>
      <c r="AR775" s="29">
        <v>0</v>
      </c>
      <c r="AS775" s="30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173"/>
    </row>
    <row r="776" spans="1:52" ht="12.75" customHeight="1">
      <c r="A776" s="217">
        <v>775</v>
      </c>
      <c r="B776" s="27">
        <v>42522</v>
      </c>
      <c r="C776" s="27">
        <v>42549</v>
      </c>
      <c r="D776" s="32" t="s">
        <v>1331</v>
      </c>
      <c r="E776" s="28" t="s">
        <v>1249</v>
      </c>
      <c r="F776" s="28" t="s">
        <v>1331</v>
      </c>
      <c r="G776" s="28" t="s">
        <v>7140</v>
      </c>
      <c r="H776" s="245" t="str">
        <f>IF(G776&lt;&gt;"",LOOKUP(G776,Governorate,Data!$E$2:$E$19),"")</f>
        <v>IQ-G01</v>
      </c>
      <c r="I776" s="153"/>
      <c r="J776" s="38" t="str">
        <f>IF(I776&lt;&gt;"",LOOKUP(I776,District2,Data!$P$2:$P$19),"")</f>
        <v/>
      </c>
      <c r="K776" s="58" t="s">
        <v>7542</v>
      </c>
      <c r="L776" s="28" t="s">
        <v>7110</v>
      </c>
      <c r="M776" s="28" t="s">
        <v>7112</v>
      </c>
      <c r="N776" s="28" t="s">
        <v>7071</v>
      </c>
      <c r="O776" s="28" t="s">
        <v>1252</v>
      </c>
      <c r="P776" s="28" t="s">
        <v>7119</v>
      </c>
      <c r="Q776" s="29">
        <v>350</v>
      </c>
      <c r="R776" s="218">
        <v>350</v>
      </c>
      <c r="S776" s="29"/>
      <c r="T776" s="29"/>
      <c r="U776" s="29">
        <v>2100</v>
      </c>
      <c r="V776" s="29">
        <v>0</v>
      </c>
      <c r="W776" s="29">
        <v>350</v>
      </c>
      <c r="X776" s="29">
        <v>350</v>
      </c>
      <c r="Y776" s="29">
        <v>350</v>
      </c>
      <c r="Z776" s="29">
        <v>1050</v>
      </c>
      <c r="AA776" s="29">
        <v>0</v>
      </c>
      <c r="AB776" s="29">
        <v>0</v>
      </c>
      <c r="AC776" s="29">
        <v>0</v>
      </c>
      <c r="AD776" s="29">
        <v>1050</v>
      </c>
      <c r="AE776" s="29">
        <v>0</v>
      </c>
      <c r="AF776" s="29">
        <v>0</v>
      </c>
      <c r="AG776" s="29">
        <v>350</v>
      </c>
      <c r="AH776" s="29">
        <v>0</v>
      </c>
      <c r="AI776" s="29">
        <v>0</v>
      </c>
      <c r="AJ776" s="29">
        <v>0</v>
      </c>
      <c r="AK776" s="29">
        <v>0</v>
      </c>
      <c r="AL776" s="29">
        <v>0</v>
      </c>
      <c r="AM776" s="29">
        <v>0</v>
      </c>
      <c r="AN776" s="29">
        <v>0</v>
      </c>
      <c r="AO776" s="29">
        <v>0</v>
      </c>
      <c r="AP776" s="29">
        <v>0</v>
      </c>
      <c r="AQ776" s="29">
        <v>0</v>
      </c>
      <c r="AR776" s="29">
        <v>350</v>
      </c>
      <c r="AS776" s="30">
        <v>0</v>
      </c>
      <c r="AT776" s="33">
        <v>0</v>
      </c>
      <c r="AU776" s="33">
        <v>0</v>
      </c>
      <c r="AV776" s="33">
        <v>0</v>
      </c>
      <c r="AW776" s="33">
        <v>0</v>
      </c>
      <c r="AX776" s="33">
        <v>0</v>
      </c>
      <c r="AY776" s="33">
        <v>0</v>
      </c>
      <c r="AZ776" s="173"/>
    </row>
    <row r="777" spans="1:52" ht="12.75" customHeight="1">
      <c r="A777" s="217">
        <v>776</v>
      </c>
      <c r="B777" s="27">
        <v>42522</v>
      </c>
      <c r="C777" s="27">
        <v>42549</v>
      </c>
      <c r="D777" s="32" t="s">
        <v>1331</v>
      </c>
      <c r="E777" s="28" t="s">
        <v>1249</v>
      </c>
      <c r="F777" s="28" t="s">
        <v>1331</v>
      </c>
      <c r="G777" s="28" t="s">
        <v>7140</v>
      </c>
      <c r="H777" s="245" t="str">
        <f>IF(G777&lt;&gt;"",LOOKUP(G777,Governorate,Data!$E$2:$E$19),"")</f>
        <v>IQ-G01</v>
      </c>
      <c r="I777" s="28" t="s">
        <v>7147</v>
      </c>
      <c r="J777" s="38" t="str">
        <f ca="1">IF(I777&lt;&gt;"",LOOKUP(I777,District2,Data!$P$2:$P$19),"")</f>
        <v>IQ-D002</v>
      </c>
      <c r="K777" s="58" t="s">
        <v>7325</v>
      </c>
      <c r="L777" s="28" t="s">
        <v>7111</v>
      </c>
      <c r="M777" s="28" t="s">
        <v>7112</v>
      </c>
      <c r="N777" s="28" t="s">
        <v>7071</v>
      </c>
      <c r="O777" s="28" t="s">
        <v>1252</v>
      </c>
      <c r="P777" s="28" t="s">
        <v>7119</v>
      </c>
      <c r="Q777" s="29">
        <v>3950</v>
      </c>
      <c r="R777" s="218">
        <v>3950</v>
      </c>
      <c r="S777" s="29"/>
      <c r="T777" s="29"/>
      <c r="U777" s="29">
        <v>23700</v>
      </c>
      <c r="V777" s="29">
        <v>0</v>
      </c>
      <c r="W777" s="29">
        <v>3950</v>
      </c>
      <c r="X777" s="29">
        <v>3950</v>
      </c>
      <c r="Y777" s="29">
        <v>3950</v>
      </c>
      <c r="Z777" s="29">
        <v>11850</v>
      </c>
      <c r="AA777" s="29">
        <v>0</v>
      </c>
      <c r="AB777" s="29">
        <v>0</v>
      </c>
      <c r="AC777" s="29">
        <v>0</v>
      </c>
      <c r="AD777" s="29">
        <v>11850</v>
      </c>
      <c r="AE777" s="29">
        <v>0</v>
      </c>
      <c r="AF777" s="29">
        <v>0</v>
      </c>
      <c r="AG777" s="29">
        <v>3950</v>
      </c>
      <c r="AH777" s="29">
        <v>0</v>
      </c>
      <c r="AI777" s="29">
        <v>0</v>
      </c>
      <c r="AJ777" s="29">
        <v>0</v>
      </c>
      <c r="AK777" s="29">
        <v>0</v>
      </c>
      <c r="AL777" s="29">
        <v>0</v>
      </c>
      <c r="AM777" s="29">
        <v>0</v>
      </c>
      <c r="AN777" s="29">
        <v>0</v>
      </c>
      <c r="AO777" s="29">
        <v>0</v>
      </c>
      <c r="AP777" s="29">
        <v>0</v>
      </c>
      <c r="AQ777" s="29">
        <v>0</v>
      </c>
      <c r="AR777" s="29">
        <v>3950</v>
      </c>
      <c r="AS777" s="30">
        <v>0</v>
      </c>
      <c r="AT777" s="33">
        <v>0</v>
      </c>
      <c r="AU777" s="33">
        <v>0</v>
      </c>
      <c r="AV777" s="33">
        <v>0</v>
      </c>
      <c r="AW777" s="33">
        <v>0</v>
      </c>
      <c r="AX777" s="33">
        <v>0</v>
      </c>
      <c r="AY777" s="33">
        <v>0</v>
      </c>
      <c r="AZ777" s="173"/>
    </row>
    <row r="778" spans="1:52" ht="12.75" customHeight="1">
      <c r="A778" s="217">
        <v>777</v>
      </c>
      <c r="B778" s="27">
        <v>42522</v>
      </c>
      <c r="C778" s="27">
        <v>42549</v>
      </c>
      <c r="D778" s="32" t="s">
        <v>1331</v>
      </c>
      <c r="E778" s="28" t="s">
        <v>1249</v>
      </c>
      <c r="F778" s="28" t="s">
        <v>1331</v>
      </c>
      <c r="G778" s="28" t="s">
        <v>7140</v>
      </c>
      <c r="H778" s="245" t="str">
        <f>IF(G778&lt;&gt;"",LOOKUP(G778,Governorate,Data!$E$2:$E$19),"")</f>
        <v>IQ-G01</v>
      </c>
      <c r="I778" s="28" t="s">
        <v>7147</v>
      </c>
      <c r="J778" s="38" t="str">
        <f ca="1">IF(I778&lt;&gt;"",LOOKUP(I778,District2,Data!$P$2:$P$19),"")</f>
        <v>IQ-D002</v>
      </c>
      <c r="K778" s="58" t="s">
        <v>7308</v>
      </c>
      <c r="L778" s="28" t="s">
        <v>7111</v>
      </c>
      <c r="M778" s="28" t="s">
        <v>7112</v>
      </c>
      <c r="N778" s="28" t="s">
        <v>7071</v>
      </c>
      <c r="O778" s="28" t="s">
        <v>1252</v>
      </c>
      <c r="P778" s="28" t="s">
        <v>7119</v>
      </c>
      <c r="Q778" s="29">
        <v>3000</v>
      </c>
      <c r="R778" s="218">
        <v>3000</v>
      </c>
      <c r="S778" s="29"/>
      <c r="T778" s="29"/>
      <c r="U778" s="29">
        <v>18000</v>
      </c>
      <c r="V778" s="29">
        <v>0</v>
      </c>
      <c r="W778" s="29">
        <v>3000</v>
      </c>
      <c r="X778" s="29">
        <v>3000</v>
      </c>
      <c r="Y778" s="29">
        <v>3000</v>
      </c>
      <c r="Z778" s="29">
        <v>9000</v>
      </c>
      <c r="AA778" s="29">
        <v>0</v>
      </c>
      <c r="AB778" s="29">
        <v>0</v>
      </c>
      <c r="AC778" s="29">
        <v>0</v>
      </c>
      <c r="AD778" s="29">
        <v>9000</v>
      </c>
      <c r="AE778" s="29">
        <v>0</v>
      </c>
      <c r="AF778" s="29">
        <v>0</v>
      </c>
      <c r="AG778" s="29">
        <v>3000</v>
      </c>
      <c r="AH778" s="29">
        <v>0</v>
      </c>
      <c r="AI778" s="29">
        <v>0</v>
      </c>
      <c r="AJ778" s="29">
        <v>0</v>
      </c>
      <c r="AK778" s="29">
        <v>0</v>
      </c>
      <c r="AL778" s="29">
        <v>0</v>
      </c>
      <c r="AM778" s="29">
        <v>0</v>
      </c>
      <c r="AN778" s="29">
        <v>0</v>
      </c>
      <c r="AO778" s="29">
        <v>0</v>
      </c>
      <c r="AP778" s="29">
        <v>0</v>
      </c>
      <c r="AQ778" s="29">
        <v>0</v>
      </c>
      <c r="AR778" s="29">
        <v>3000</v>
      </c>
      <c r="AS778" s="30">
        <v>0</v>
      </c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173"/>
    </row>
    <row r="779" spans="1:52" ht="12.75" customHeight="1">
      <c r="A779" s="217">
        <v>778</v>
      </c>
      <c r="B779" s="27">
        <v>42522</v>
      </c>
      <c r="C779" s="27">
        <v>42549</v>
      </c>
      <c r="D779" s="32" t="s">
        <v>1296</v>
      </c>
      <c r="E779" s="28" t="s">
        <v>1249</v>
      </c>
      <c r="F779" s="28" t="s">
        <v>1296</v>
      </c>
      <c r="G779" s="28" t="s">
        <v>7133</v>
      </c>
      <c r="H779" s="245" t="str">
        <f>IF(G779&lt;&gt;"",LOOKUP(G779,Governorate,Data!$E$2:$E$19),"")</f>
        <v>IQ-G11</v>
      </c>
      <c r="I779" s="28" t="s">
        <v>7134</v>
      </c>
      <c r="J779" s="38" t="str">
        <f ca="1">IF(I779&lt;&gt;"",LOOKUP(I779,District2,Data!$P$2:$P$19),"")</f>
        <v>IQ-D064</v>
      </c>
      <c r="K779" s="58" t="s">
        <v>7386</v>
      </c>
      <c r="L779" s="28" t="s">
        <v>7110</v>
      </c>
      <c r="M779" s="28" t="s">
        <v>7112</v>
      </c>
      <c r="N779" s="28" t="s">
        <v>7071</v>
      </c>
      <c r="O779" s="28" t="s">
        <v>1252</v>
      </c>
      <c r="P779" s="89" t="s">
        <v>7118</v>
      </c>
      <c r="Q779" s="132">
        <v>4</v>
      </c>
      <c r="R779" s="218"/>
      <c r="S779" s="29">
        <f>600/4</f>
        <v>150</v>
      </c>
      <c r="T779" s="29"/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29">
        <v>0</v>
      </c>
      <c r="AD779" s="29">
        <v>0</v>
      </c>
      <c r="AE779" s="29">
        <v>0</v>
      </c>
      <c r="AF779" s="29">
        <v>0</v>
      </c>
      <c r="AG779" s="29">
        <v>0</v>
      </c>
      <c r="AH779" s="29">
        <v>0</v>
      </c>
      <c r="AI779" s="29">
        <v>0</v>
      </c>
      <c r="AJ779" s="29">
        <v>0</v>
      </c>
      <c r="AK779" s="29">
        <v>0</v>
      </c>
      <c r="AL779" s="29">
        <v>0</v>
      </c>
      <c r="AM779" s="29">
        <v>0</v>
      </c>
      <c r="AN779" s="29">
        <v>0</v>
      </c>
      <c r="AO779" s="29">
        <v>0</v>
      </c>
      <c r="AP779" s="29">
        <v>0</v>
      </c>
      <c r="AQ779" s="29">
        <v>0</v>
      </c>
      <c r="AR779" s="29">
        <v>0</v>
      </c>
      <c r="AS779" s="29">
        <v>0</v>
      </c>
      <c r="AT779" s="29">
        <v>0</v>
      </c>
      <c r="AU779" s="29">
        <v>0</v>
      </c>
      <c r="AV779" s="29">
        <v>0</v>
      </c>
      <c r="AW779" s="29">
        <v>0</v>
      </c>
      <c r="AX779" s="29">
        <v>0</v>
      </c>
      <c r="AY779" s="29">
        <v>0</v>
      </c>
      <c r="AZ779" s="173"/>
    </row>
    <row r="780" spans="1:52" ht="12.75" customHeight="1">
      <c r="A780" s="217">
        <v>779</v>
      </c>
      <c r="B780" s="27">
        <v>42522</v>
      </c>
      <c r="C780" s="27">
        <v>42549</v>
      </c>
      <c r="D780" s="32" t="s">
        <v>1299</v>
      </c>
      <c r="E780" s="28" t="s">
        <v>1249</v>
      </c>
      <c r="F780" s="28" t="s">
        <v>1299</v>
      </c>
      <c r="G780" s="28" t="s">
        <v>7133</v>
      </c>
      <c r="H780" s="245" t="str">
        <f>IF(G780&lt;&gt;"",LOOKUP(G780,Governorate,Data!$E$2:$E$19),"")</f>
        <v>IQ-G11</v>
      </c>
      <c r="I780" s="28" t="s">
        <v>7134</v>
      </c>
      <c r="J780" s="38" t="str">
        <f ca="1">IF(I780&lt;&gt;"",LOOKUP(I780,District2,Data!$P$2:$P$19),"")</f>
        <v>IQ-D064</v>
      </c>
      <c r="K780" s="58" t="s">
        <v>7311</v>
      </c>
      <c r="L780" s="28" t="s">
        <v>7111</v>
      </c>
      <c r="M780" s="28" t="s">
        <v>7112</v>
      </c>
      <c r="N780" s="28" t="s">
        <v>7071</v>
      </c>
      <c r="O780" s="28" t="s">
        <v>1252</v>
      </c>
      <c r="P780" s="28" t="s">
        <v>7119</v>
      </c>
      <c r="Q780" s="35">
        <v>108</v>
      </c>
      <c r="R780" s="35"/>
      <c r="S780" s="29"/>
      <c r="T780" s="29"/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9">
        <v>0</v>
      </c>
      <c r="AB780" s="29">
        <v>0</v>
      </c>
      <c r="AC780" s="29">
        <v>0</v>
      </c>
      <c r="AD780" s="29">
        <v>0</v>
      </c>
      <c r="AE780" s="29">
        <v>0</v>
      </c>
      <c r="AF780" s="29">
        <v>0</v>
      </c>
      <c r="AG780" s="29">
        <v>0</v>
      </c>
      <c r="AH780" s="29">
        <v>0</v>
      </c>
      <c r="AI780" s="29">
        <v>0</v>
      </c>
      <c r="AJ780" s="29">
        <v>0</v>
      </c>
      <c r="AK780" s="29">
        <v>0</v>
      </c>
      <c r="AL780" s="29">
        <v>0</v>
      </c>
      <c r="AM780" s="29">
        <v>0</v>
      </c>
      <c r="AN780" s="29">
        <v>0</v>
      </c>
      <c r="AO780" s="29">
        <v>0</v>
      </c>
      <c r="AP780" s="29">
        <v>0</v>
      </c>
      <c r="AQ780" s="29">
        <v>108</v>
      </c>
      <c r="AR780" s="29">
        <v>0</v>
      </c>
      <c r="AS780" s="29">
        <v>0</v>
      </c>
      <c r="AT780" s="29">
        <v>0</v>
      </c>
      <c r="AU780" s="29">
        <v>0</v>
      </c>
      <c r="AV780" s="29">
        <v>0</v>
      </c>
      <c r="AW780" s="29">
        <v>0</v>
      </c>
      <c r="AX780" s="29">
        <v>0</v>
      </c>
      <c r="AY780" s="29">
        <v>0</v>
      </c>
      <c r="AZ780" s="173"/>
    </row>
    <row r="781" spans="1:52" ht="12.75" customHeight="1">
      <c r="A781" s="217">
        <v>780</v>
      </c>
      <c r="B781" s="27">
        <v>42522</v>
      </c>
      <c r="C781" s="27">
        <v>42549</v>
      </c>
      <c r="D781" s="32" t="s">
        <v>1299</v>
      </c>
      <c r="E781" s="28" t="s">
        <v>1249</v>
      </c>
      <c r="F781" s="28" t="s">
        <v>1299</v>
      </c>
      <c r="G781" s="28" t="s">
        <v>7133</v>
      </c>
      <c r="H781" s="245" t="str">
        <f>IF(G781&lt;&gt;"",LOOKUP(G781,Governorate,Data!$E$2:$E$19),"")</f>
        <v>IQ-G11</v>
      </c>
      <c r="I781" s="28" t="s">
        <v>7306</v>
      </c>
      <c r="J781" s="38" t="str">
        <f ca="1">IF(I781&lt;&gt;"",LOOKUP(I781,District2,Data!$P$2:$P$19),"")</f>
        <v>IQ-D066</v>
      </c>
      <c r="K781" s="58" t="s">
        <v>7427</v>
      </c>
      <c r="L781" s="28" t="s">
        <v>7111</v>
      </c>
      <c r="M781" s="28" t="s">
        <v>7112</v>
      </c>
      <c r="N781" s="28" t="s">
        <v>7071</v>
      </c>
      <c r="O781" s="28" t="s">
        <v>1252</v>
      </c>
      <c r="P781" s="28" t="s">
        <v>7119</v>
      </c>
      <c r="Q781" s="35">
        <v>258</v>
      </c>
      <c r="R781" s="35"/>
      <c r="S781" s="29"/>
      <c r="T781" s="29"/>
      <c r="U781" s="29">
        <v>0</v>
      </c>
      <c r="V781" s="29">
        <v>258</v>
      </c>
      <c r="W781" s="29">
        <v>0</v>
      </c>
      <c r="X781" s="29">
        <v>500</v>
      </c>
      <c r="Y781" s="29">
        <v>0</v>
      </c>
      <c r="Z781" s="29">
        <v>0</v>
      </c>
      <c r="AA781" s="29">
        <v>0</v>
      </c>
      <c r="AB781" s="29">
        <v>0</v>
      </c>
      <c r="AC781" s="29">
        <v>0</v>
      </c>
      <c r="AD781" s="29">
        <v>0</v>
      </c>
      <c r="AE781" s="29">
        <v>0</v>
      </c>
      <c r="AF781" s="29">
        <v>0</v>
      </c>
      <c r="AG781" s="29">
        <v>0</v>
      </c>
      <c r="AH781" s="29">
        <v>0</v>
      </c>
      <c r="AI781" s="29">
        <v>0</v>
      </c>
      <c r="AJ781" s="29">
        <v>0</v>
      </c>
      <c r="AK781" s="29">
        <v>0</v>
      </c>
      <c r="AL781" s="29">
        <v>0</v>
      </c>
      <c r="AM781" s="29">
        <v>0</v>
      </c>
      <c r="AN781" s="29">
        <v>0</v>
      </c>
      <c r="AO781" s="29">
        <v>0</v>
      </c>
      <c r="AP781" s="29">
        <v>0</v>
      </c>
      <c r="AQ781" s="29">
        <v>0</v>
      </c>
      <c r="AR781" s="29">
        <v>0</v>
      </c>
      <c r="AS781" s="29">
        <v>0</v>
      </c>
      <c r="AT781" s="29">
        <v>0</v>
      </c>
      <c r="AU781" s="29">
        <v>0</v>
      </c>
      <c r="AV781" s="29">
        <v>0</v>
      </c>
      <c r="AW781" s="29">
        <v>0</v>
      </c>
      <c r="AX781" s="29">
        <v>0</v>
      </c>
      <c r="AY781" s="29">
        <v>0</v>
      </c>
      <c r="AZ781" s="173"/>
    </row>
    <row r="782" spans="1:52" ht="12.75" customHeight="1">
      <c r="A782" s="217">
        <v>781</v>
      </c>
      <c r="B782" s="27">
        <v>42522</v>
      </c>
      <c r="C782" s="27">
        <v>42549</v>
      </c>
      <c r="D782" s="32" t="s">
        <v>1299</v>
      </c>
      <c r="E782" s="28" t="s">
        <v>1249</v>
      </c>
      <c r="F782" s="28" t="s">
        <v>1299</v>
      </c>
      <c r="G782" s="28" t="s">
        <v>7132</v>
      </c>
      <c r="H782" s="245" t="str">
        <f>IF(G782&lt;&gt;"",LOOKUP(G782,Governorate,Data!$E$2:$E$19),"")</f>
        <v>IQ-G15</v>
      </c>
      <c r="I782" s="28" t="s">
        <v>7238</v>
      </c>
      <c r="J782" s="38" t="str">
        <f ca="1">IF(I782&lt;&gt;"",LOOKUP(I782,District2,Data!$P$2:$P$19),"")</f>
        <v>IQ-D091</v>
      </c>
      <c r="K782" s="58" t="s">
        <v>7396</v>
      </c>
      <c r="L782" s="28" t="s">
        <v>7111</v>
      </c>
      <c r="M782" s="28" t="s">
        <v>7112</v>
      </c>
      <c r="N782" s="28" t="s">
        <v>7071</v>
      </c>
      <c r="O782" s="28" t="s">
        <v>1252</v>
      </c>
      <c r="P782" s="28" t="s">
        <v>7119</v>
      </c>
      <c r="Q782" s="35">
        <v>452</v>
      </c>
      <c r="R782" s="35"/>
      <c r="S782" s="29"/>
      <c r="T782" s="29"/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9">
        <v>0</v>
      </c>
      <c r="AB782" s="29">
        <v>0</v>
      </c>
      <c r="AC782" s="29">
        <v>0</v>
      </c>
      <c r="AD782" s="29">
        <v>0</v>
      </c>
      <c r="AE782" s="29">
        <v>0</v>
      </c>
      <c r="AF782" s="29">
        <v>0</v>
      </c>
      <c r="AG782" s="29">
        <v>0</v>
      </c>
      <c r="AH782" s="29">
        <v>0</v>
      </c>
      <c r="AI782" s="29">
        <v>0</v>
      </c>
      <c r="AJ782" s="29">
        <v>0</v>
      </c>
      <c r="AK782" s="29">
        <v>0</v>
      </c>
      <c r="AL782" s="29">
        <v>0</v>
      </c>
      <c r="AM782" s="29">
        <v>0</v>
      </c>
      <c r="AN782" s="29">
        <v>0</v>
      </c>
      <c r="AO782" s="29">
        <v>0</v>
      </c>
      <c r="AP782" s="29">
        <v>0</v>
      </c>
      <c r="AQ782" s="29">
        <v>452</v>
      </c>
      <c r="AR782" s="29">
        <v>0</v>
      </c>
      <c r="AS782" s="29">
        <v>0</v>
      </c>
      <c r="AT782" s="29">
        <v>0</v>
      </c>
      <c r="AU782" s="29">
        <v>0</v>
      </c>
      <c r="AV782" s="29">
        <v>0</v>
      </c>
      <c r="AW782" s="29">
        <v>0</v>
      </c>
      <c r="AX782" s="29">
        <v>0</v>
      </c>
      <c r="AY782" s="29">
        <v>0</v>
      </c>
      <c r="AZ782" s="173"/>
    </row>
    <row r="783" spans="1:52" ht="12.75" customHeight="1">
      <c r="A783" s="217">
        <v>782</v>
      </c>
      <c r="B783" s="27">
        <v>42522</v>
      </c>
      <c r="C783" s="27">
        <v>42549</v>
      </c>
      <c r="D783" s="32" t="s">
        <v>1299</v>
      </c>
      <c r="E783" s="28" t="s">
        <v>1249</v>
      </c>
      <c r="F783" s="28" t="s">
        <v>1299</v>
      </c>
      <c r="G783" s="28" t="s">
        <v>7130</v>
      </c>
      <c r="H783" s="245" t="str">
        <f>IF(G783&lt;&gt;"",LOOKUP(G783,Governorate,Data!$E$2:$E$19),"")</f>
        <v>IQ-G05</v>
      </c>
      <c r="I783" s="28" t="s">
        <v>7131</v>
      </c>
      <c r="J783" s="38" t="str">
        <f ca="1">IF(I783&lt;&gt;"",LOOKUP(I783,District2,Data!$P$2:$P$19),"")</f>
        <v>IQ-D033</v>
      </c>
      <c r="K783" s="58" t="s">
        <v>7329</v>
      </c>
      <c r="L783" s="28" t="s">
        <v>7111</v>
      </c>
      <c r="M783" s="28" t="s">
        <v>7112</v>
      </c>
      <c r="N783" s="28" t="s">
        <v>7071</v>
      </c>
      <c r="O783" s="28" t="s">
        <v>1252</v>
      </c>
      <c r="P783" s="28" t="s">
        <v>7119</v>
      </c>
      <c r="Q783" s="35">
        <v>51</v>
      </c>
      <c r="R783" s="35"/>
      <c r="S783" s="29"/>
      <c r="T783" s="29"/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v>0</v>
      </c>
      <c r="AD783" s="29">
        <v>0</v>
      </c>
      <c r="AE783" s="29">
        <v>0</v>
      </c>
      <c r="AF783" s="29">
        <v>0</v>
      </c>
      <c r="AG783" s="29">
        <v>0</v>
      </c>
      <c r="AH783" s="29">
        <v>0</v>
      </c>
      <c r="AI783" s="29">
        <v>0</v>
      </c>
      <c r="AJ783" s="29">
        <v>0</v>
      </c>
      <c r="AK783" s="29">
        <v>0</v>
      </c>
      <c r="AL783" s="29">
        <v>0</v>
      </c>
      <c r="AM783" s="29">
        <v>0</v>
      </c>
      <c r="AN783" s="29">
        <v>0</v>
      </c>
      <c r="AO783" s="29">
        <v>0</v>
      </c>
      <c r="AP783" s="29">
        <v>0</v>
      </c>
      <c r="AQ783" s="29">
        <v>51</v>
      </c>
      <c r="AR783" s="29">
        <v>0</v>
      </c>
      <c r="AS783" s="29">
        <v>0</v>
      </c>
      <c r="AT783" s="29">
        <v>0</v>
      </c>
      <c r="AU783" s="29">
        <v>0</v>
      </c>
      <c r="AV783" s="29">
        <v>0</v>
      </c>
      <c r="AW783" s="29">
        <v>0</v>
      </c>
      <c r="AX783" s="29">
        <v>0</v>
      </c>
      <c r="AY783" s="29">
        <v>0</v>
      </c>
      <c r="AZ783" s="173"/>
    </row>
    <row r="784" spans="1:52" ht="12.75" customHeight="1">
      <c r="A784" s="217">
        <v>783</v>
      </c>
      <c r="B784" s="27">
        <v>42522</v>
      </c>
      <c r="C784" s="27">
        <v>42549</v>
      </c>
      <c r="D784" s="32" t="s">
        <v>1299</v>
      </c>
      <c r="E784" s="28" t="s">
        <v>1249</v>
      </c>
      <c r="F784" s="28" t="s">
        <v>1299</v>
      </c>
      <c r="G784" s="28" t="s">
        <v>7130</v>
      </c>
      <c r="H784" s="245" t="str">
        <f>IF(G784&lt;&gt;"",LOOKUP(G784,Governorate,Data!$E$2:$E$19),"")</f>
        <v>IQ-G05</v>
      </c>
      <c r="I784" s="28" t="s">
        <v>7131</v>
      </c>
      <c r="J784" s="38" t="str">
        <f ca="1">IF(I784&lt;&gt;"",LOOKUP(I784,District2,Data!$P$2:$P$19),"")</f>
        <v>IQ-D033</v>
      </c>
      <c r="K784" s="58" t="s">
        <v>7330</v>
      </c>
      <c r="L784" s="28" t="s">
        <v>7111</v>
      </c>
      <c r="M784" s="28" t="s">
        <v>7112</v>
      </c>
      <c r="N784" s="28" t="s">
        <v>7071</v>
      </c>
      <c r="O784" s="28" t="s">
        <v>1252</v>
      </c>
      <c r="P784" s="28" t="s">
        <v>7119</v>
      </c>
      <c r="Q784" s="35">
        <v>681</v>
      </c>
      <c r="R784" s="35"/>
      <c r="S784" s="29"/>
      <c r="T784" s="29"/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9">
        <v>0</v>
      </c>
      <c r="AB784" s="29">
        <v>0</v>
      </c>
      <c r="AC784" s="29">
        <v>0</v>
      </c>
      <c r="AD784" s="29">
        <v>0</v>
      </c>
      <c r="AE784" s="29">
        <v>0</v>
      </c>
      <c r="AF784" s="29">
        <v>0</v>
      </c>
      <c r="AG784" s="29">
        <v>0</v>
      </c>
      <c r="AH784" s="29">
        <v>0</v>
      </c>
      <c r="AI784" s="29">
        <v>0</v>
      </c>
      <c r="AJ784" s="29">
        <v>0</v>
      </c>
      <c r="AK784" s="29">
        <v>0</v>
      </c>
      <c r="AL784" s="29">
        <v>0</v>
      </c>
      <c r="AM784" s="29">
        <v>0</v>
      </c>
      <c r="AN784" s="29">
        <v>0</v>
      </c>
      <c r="AO784" s="29">
        <v>0</v>
      </c>
      <c r="AP784" s="29">
        <v>0</v>
      </c>
      <c r="AQ784" s="29">
        <v>681</v>
      </c>
      <c r="AR784" s="29">
        <v>0</v>
      </c>
      <c r="AS784" s="29">
        <v>0</v>
      </c>
      <c r="AT784" s="29">
        <v>0</v>
      </c>
      <c r="AU784" s="29">
        <v>0</v>
      </c>
      <c r="AV784" s="29">
        <v>0</v>
      </c>
      <c r="AW784" s="29">
        <v>0</v>
      </c>
      <c r="AX784" s="29">
        <v>0</v>
      </c>
      <c r="AY784" s="29">
        <v>0</v>
      </c>
      <c r="AZ784" s="173"/>
    </row>
    <row r="785" spans="1:52" ht="12.75" customHeight="1">
      <c r="A785" s="217">
        <v>784</v>
      </c>
      <c r="B785" s="27">
        <v>42522</v>
      </c>
      <c r="C785" s="27">
        <v>42549</v>
      </c>
      <c r="D785" s="32" t="s">
        <v>1316</v>
      </c>
      <c r="E785" s="28" t="s">
        <v>1248</v>
      </c>
      <c r="F785" s="28" t="s">
        <v>1316</v>
      </c>
      <c r="G785" s="28" t="s">
        <v>7148</v>
      </c>
      <c r="H785" s="245" t="str">
        <f>IF(G785&lt;&gt;"",LOOKUP(G785,Governorate,Data!$E$2:$E$19),"")</f>
        <v>IQ-G10</v>
      </c>
      <c r="I785" s="28" t="s">
        <v>7239</v>
      </c>
      <c r="J785" s="38" t="str">
        <f ca="1">IF(I785&lt;&gt;"",LOOKUP(I785,District2,Data!$P$2:$P$19),"")</f>
        <v>IQ-D060</v>
      </c>
      <c r="K785" s="58" t="s">
        <v>7326</v>
      </c>
      <c r="L785" s="28" t="s">
        <v>7111</v>
      </c>
      <c r="M785" s="28" t="s">
        <v>7113</v>
      </c>
      <c r="N785" s="28" t="s">
        <v>7071</v>
      </c>
      <c r="O785" s="28" t="s">
        <v>1252</v>
      </c>
      <c r="P785" s="28" t="s">
        <v>7119</v>
      </c>
      <c r="Q785" s="35">
        <v>5</v>
      </c>
      <c r="R785" s="35"/>
      <c r="S785" s="29"/>
      <c r="T785" s="29"/>
      <c r="U785" s="29">
        <v>0</v>
      </c>
      <c r="V785" s="29">
        <v>0</v>
      </c>
      <c r="W785" s="29">
        <v>0</v>
      </c>
      <c r="X785" s="29">
        <v>0</v>
      </c>
      <c r="Y785" s="29">
        <v>5</v>
      </c>
      <c r="Z785" s="29">
        <v>0</v>
      </c>
      <c r="AA785" s="29">
        <v>0</v>
      </c>
      <c r="AB785" s="29">
        <v>0</v>
      </c>
      <c r="AC785" s="29">
        <v>0</v>
      </c>
      <c r="AD785" s="29">
        <v>0</v>
      </c>
      <c r="AE785" s="29">
        <v>0</v>
      </c>
      <c r="AF785" s="29">
        <v>0</v>
      </c>
      <c r="AG785" s="29">
        <v>0</v>
      </c>
      <c r="AH785" s="29">
        <v>0</v>
      </c>
      <c r="AI785" s="29">
        <v>0</v>
      </c>
      <c r="AJ785" s="29">
        <v>0</v>
      </c>
      <c r="AK785" s="29">
        <v>0</v>
      </c>
      <c r="AL785" s="29">
        <v>0</v>
      </c>
      <c r="AM785" s="29">
        <v>0</v>
      </c>
      <c r="AN785" s="29">
        <v>0</v>
      </c>
      <c r="AO785" s="29">
        <v>0</v>
      </c>
      <c r="AP785" s="29">
        <v>0</v>
      </c>
      <c r="AQ785" s="29">
        <v>0</v>
      </c>
      <c r="AR785" s="29">
        <v>0</v>
      </c>
      <c r="AS785" s="29">
        <v>0</v>
      </c>
      <c r="AT785" s="29">
        <v>0</v>
      </c>
      <c r="AU785" s="29">
        <v>0</v>
      </c>
      <c r="AV785" s="29">
        <v>0</v>
      </c>
      <c r="AW785" s="29">
        <v>0</v>
      </c>
      <c r="AX785" s="29">
        <v>0</v>
      </c>
      <c r="AY785" s="29">
        <v>0</v>
      </c>
      <c r="AZ785" s="173"/>
    </row>
    <row r="786" spans="1:52" ht="12.75" customHeight="1">
      <c r="A786" s="217">
        <v>785</v>
      </c>
      <c r="B786" s="27">
        <v>42522</v>
      </c>
      <c r="C786" s="27">
        <v>42549</v>
      </c>
      <c r="D786" s="32" t="s">
        <v>1316</v>
      </c>
      <c r="E786" s="28" t="s">
        <v>1248</v>
      </c>
      <c r="F786" s="28" t="s">
        <v>1316</v>
      </c>
      <c r="G786" s="28" t="s">
        <v>7148</v>
      </c>
      <c r="H786" s="245" t="str">
        <f>IF(G786&lt;&gt;"",LOOKUP(G786,Governorate,Data!$E$2:$E$19),"")</f>
        <v>IQ-G10</v>
      </c>
      <c r="I786" s="28" t="s">
        <v>7239</v>
      </c>
      <c r="J786" s="38" t="str">
        <f ca="1">IF(I786&lt;&gt;"",LOOKUP(I786,District2,Data!$P$2:$P$19),"")</f>
        <v>IQ-D060</v>
      </c>
      <c r="K786" s="58" t="s">
        <v>7327</v>
      </c>
      <c r="L786" s="28" t="s">
        <v>7111</v>
      </c>
      <c r="M786" s="28" t="s">
        <v>7113</v>
      </c>
      <c r="N786" s="28" t="s">
        <v>1255</v>
      </c>
      <c r="O786" s="28" t="s">
        <v>1252</v>
      </c>
      <c r="P786" s="28" t="s">
        <v>7119</v>
      </c>
      <c r="Q786" s="29">
        <v>1</v>
      </c>
      <c r="R786" s="218">
        <v>1</v>
      </c>
      <c r="S786" s="29"/>
      <c r="T786" s="29"/>
      <c r="U786" s="29">
        <v>0</v>
      </c>
      <c r="V786" s="29">
        <v>1</v>
      </c>
      <c r="W786" s="29">
        <v>1</v>
      </c>
      <c r="X786" s="29">
        <v>1</v>
      </c>
      <c r="Y786" s="29">
        <v>2</v>
      </c>
      <c r="Z786" s="29">
        <v>6</v>
      </c>
      <c r="AA786" s="29">
        <v>7</v>
      </c>
      <c r="AB786" s="29">
        <v>0</v>
      </c>
      <c r="AC786" s="29">
        <v>0</v>
      </c>
      <c r="AD786" s="29">
        <v>0</v>
      </c>
      <c r="AE786" s="29">
        <v>0</v>
      </c>
      <c r="AF786" s="29">
        <v>0</v>
      </c>
      <c r="AG786" s="29">
        <v>1</v>
      </c>
      <c r="AH786" s="29">
        <v>6</v>
      </c>
      <c r="AI786" s="29">
        <v>0</v>
      </c>
      <c r="AJ786" s="29">
        <v>0</v>
      </c>
      <c r="AK786" s="29">
        <v>0</v>
      </c>
      <c r="AL786" s="29">
        <v>0</v>
      </c>
      <c r="AM786" s="29">
        <v>0</v>
      </c>
      <c r="AN786" s="29">
        <v>0</v>
      </c>
      <c r="AO786" s="29">
        <v>0</v>
      </c>
      <c r="AP786" s="29">
        <v>0</v>
      </c>
      <c r="AQ786" s="29">
        <v>0</v>
      </c>
      <c r="AR786" s="29">
        <v>0</v>
      </c>
      <c r="AS786" s="29">
        <v>0</v>
      </c>
      <c r="AT786" s="29">
        <v>0</v>
      </c>
      <c r="AU786" s="29">
        <v>0</v>
      </c>
      <c r="AV786" s="29">
        <v>0</v>
      </c>
      <c r="AW786" s="29">
        <v>0</v>
      </c>
      <c r="AX786" s="29">
        <v>0</v>
      </c>
      <c r="AY786" s="29">
        <v>0</v>
      </c>
      <c r="AZ786" s="173"/>
    </row>
    <row r="787" spans="1:52" ht="12.75" customHeight="1">
      <c r="A787" s="217">
        <v>786</v>
      </c>
      <c r="B787" s="27">
        <v>42522</v>
      </c>
      <c r="C787" s="27">
        <v>42549</v>
      </c>
      <c r="D787" s="32" t="s">
        <v>1316</v>
      </c>
      <c r="E787" s="28" t="s">
        <v>1248</v>
      </c>
      <c r="F787" s="28" t="s">
        <v>1316</v>
      </c>
      <c r="G787" s="28" t="s">
        <v>7148</v>
      </c>
      <c r="H787" s="245" t="str">
        <f>IF(G787&lt;&gt;"",LOOKUP(G787,Governorate,Data!$E$2:$E$19),"")</f>
        <v>IQ-G10</v>
      </c>
      <c r="I787" s="28" t="s">
        <v>7239</v>
      </c>
      <c r="J787" s="38" t="str">
        <f ca="1">IF(I787&lt;&gt;"",LOOKUP(I787,District2,Data!$P$2:$P$19),"")</f>
        <v>IQ-D060</v>
      </c>
      <c r="K787" s="58" t="s">
        <v>7391</v>
      </c>
      <c r="L787" s="28" t="s">
        <v>7111</v>
      </c>
      <c r="M787" s="28" t="s">
        <v>7112</v>
      </c>
      <c r="N787" s="28" t="s">
        <v>7071</v>
      </c>
      <c r="O787" s="28" t="s">
        <v>1252</v>
      </c>
      <c r="P787" s="28" t="s">
        <v>7119</v>
      </c>
      <c r="Q787" s="29">
        <v>12</v>
      </c>
      <c r="R787" s="218">
        <v>12</v>
      </c>
      <c r="S787" s="29"/>
      <c r="T787" s="29"/>
      <c r="U787" s="29">
        <v>55</v>
      </c>
      <c r="V787" s="29">
        <v>2</v>
      </c>
      <c r="W787" s="29">
        <v>12</v>
      </c>
      <c r="X787" s="29">
        <v>12</v>
      </c>
      <c r="Y787" s="29">
        <v>12</v>
      </c>
      <c r="Z787" s="29">
        <v>54</v>
      </c>
      <c r="AA787" s="29">
        <v>24</v>
      </c>
      <c r="AB787" s="29">
        <v>0</v>
      </c>
      <c r="AC787" s="29">
        <v>0</v>
      </c>
      <c r="AD787" s="29">
        <v>0</v>
      </c>
      <c r="AE787" s="29">
        <v>0</v>
      </c>
      <c r="AF787" s="29">
        <v>0</v>
      </c>
      <c r="AG787" s="29">
        <v>12</v>
      </c>
      <c r="AH787" s="29">
        <v>7</v>
      </c>
      <c r="AI787" s="29">
        <v>0</v>
      </c>
      <c r="AJ787" s="29">
        <v>0</v>
      </c>
      <c r="AK787" s="29">
        <v>0</v>
      </c>
      <c r="AL787" s="29">
        <v>0</v>
      </c>
      <c r="AM787" s="29">
        <v>6</v>
      </c>
      <c r="AN787" s="29">
        <v>0</v>
      </c>
      <c r="AO787" s="29">
        <v>0</v>
      </c>
      <c r="AP787" s="29">
        <v>0</v>
      </c>
      <c r="AQ787" s="29">
        <v>0</v>
      </c>
      <c r="AR787" s="29">
        <v>0</v>
      </c>
      <c r="AS787" s="29">
        <v>0</v>
      </c>
      <c r="AT787" s="29">
        <v>0</v>
      </c>
      <c r="AU787" s="29">
        <v>0</v>
      </c>
      <c r="AV787" s="29">
        <v>0</v>
      </c>
      <c r="AW787" s="29">
        <v>0</v>
      </c>
      <c r="AX787" s="29">
        <v>0</v>
      </c>
      <c r="AY787" s="29">
        <v>0</v>
      </c>
      <c r="AZ787" s="173"/>
    </row>
    <row r="788" spans="1:52" ht="12.75" customHeight="1">
      <c r="A788" s="217">
        <v>787</v>
      </c>
      <c r="B788" s="27">
        <v>42522</v>
      </c>
      <c r="C788" s="27">
        <v>42549</v>
      </c>
      <c r="D788" s="32" t="s">
        <v>1316</v>
      </c>
      <c r="E788" s="28" t="s">
        <v>1248</v>
      </c>
      <c r="F788" s="28" t="s">
        <v>1316</v>
      </c>
      <c r="G788" s="28" t="s">
        <v>7148</v>
      </c>
      <c r="H788" s="245" t="str">
        <f>IF(G788&lt;&gt;"",LOOKUP(G788,Governorate,Data!$E$2:$E$19),"")</f>
        <v>IQ-G10</v>
      </c>
      <c r="I788" s="28" t="s">
        <v>7239</v>
      </c>
      <c r="J788" s="38" t="str">
        <f ca="1">IF(I788&lt;&gt;"",LOOKUP(I788,District2,Data!$P$2:$P$19),"")</f>
        <v>IQ-D060</v>
      </c>
      <c r="K788" s="58" t="s">
        <v>7391</v>
      </c>
      <c r="L788" s="28" t="s">
        <v>7111</v>
      </c>
      <c r="M788" s="28" t="s">
        <v>7113</v>
      </c>
      <c r="N788" s="28" t="s">
        <v>1255</v>
      </c>
      <c r="O788" s="28" t="s">
        <v>1252</v>
      </c>
      <c r="P788" s="28" t="s">
        <v>7119</v>
      </c>
      <c r="Q788" s="29">
        <v>3</v>
      </c>
      <c r="R788" s="218">
        <v>3</v>
      </c>
      <c r="S788" s="29"/>
      <c r="T788" s="29"/>
      <c r="U788" s="29">
        <v>11</v>
      </c>
      <c r="V788" s="29">
        <v>1</v>
      </c>
      <c r="W788" s="29">
        <v>3</v>
      </c>
      <c r="X788" s="29">
        <v>4</v>
      </c>
      <c r="Y788" s="29">
        <v>4</v>
      </c>
      <c r="Z788" s="29">
        <v>23</v>
      </c>
      <c r="AA788" s="29">
        <v>11</v>
      </c>
      <c r="AB788" s="29">
        <v>0</v>
      </c>
      <c r="AC788" s="29">
        <v>0</v>
      </c>
      <c r="AD788" s="29">
        <v>0</v>
      </c>
      <c r="AE788" s="29">
        <v>0</v>
      </c>
      <c r="AF788" s="29">
        <v>0</v>
      </c>
      <c r="AG788" s="29">
        <v>8</v>
      </c>
      <c r="AH788" s="29">
        <v>5</v>
      </c>
      <c r="AI788" s="29">
        <v>0</v>
      </c>
      <c r="AJ788" s="29">
        <v>0</v>
      </c>
      <c r="AK788" s="29">
        <v>0</v>
      </c>
      <c r="AL788" s="29">
        <v>0</v>
      </c>
      <c r="AM788" s="29">
        <v>0</v>
      </c>
      <c r="AN788" s="29">
        <v>0</v>
      </c>
      <c r="AO788" s="29">
        <v>0</v>
      </c>
      <c r="AP788" s="29">
        <v>0</v>
      </c>
      <c r="AQ788" s="29">
        <v>0</v>
      </c>
      <c r="AR788" s="29">
        <v>0</v>
      </c>
      <c r="AS788" s="29">
        <v>0</v>
      </c>
      <c r="AT788" s="29">
        <v>0</v>
      </c>
      <c r="AU788" s="29">
        <v>0</v>
      </c>
      <c r="AV788" s="29">
        <v>0</v>
      </c>
      <c r="AW788" s="29">
        <v>0</v>
      </c>
      <c r="AX788" s="29">
        <v>0</v>
      </c>
      <c r="AY788" s="29">
        <v>0</v>
      </c>
      <c r="AZ788" s="173"/>
    </row>
    <row r="789" spans="1:52" ht="12.75" customHeight="1">
      <c r="A789" s="217">
        <v>788</v>
      </c>
      <c r="B789" s="74">
        <v>42522</v>
      </c>
      <c r="C789" s="74">
        <v>42549</v>
      </c>
      <c r="D789" s="25" t="s">
        <v>1312</v>
      </c>
      <c r="E789" s="204" t="s">
        <v>1248</v>
      </c>
      <c r="F789" s="204" t="s">
        <v>1316</v>
      </c>
      <c r="G789" s="204" t="s">
        <v>7130</v>
      </c>
      <c r="H789" s="245" t="str">
        <f>IF(G789&lt;&gt;"",LOOKUP(G789,Governorate,Data!$E$2:$E$19),"")</f>
        <v>IQ-G05</v>
      </c>
      <c r="I789" s="204" t="s">
        <v>7131</v>
      </c>
      <c r="J789" s="38" t="str">
        <f ca="1">IF(I789&lt;&gt;"",LOOKUP(I789,District2,Data!$P$2:$P$19),"")</f>
        <v>IQ-D033</v>
      </c>
      <c r="K789" s="77" t="s">
        <v>7330</v>
      </c>
      <c r="L789" s="204" t="s">
        <v>7111</v>
      </c>
      <c r="M789" s="204" t="s">
        <v>7112</v>
      </c>
      <c r="N789" s="204" t="s">
        <v>1255</v>
      </c>
      <c r="O789" s="204" t="s">
        <v>1252</v>
      </c>
      <c r="P789" s="204" t="s">
        <v>7119</v>
      </c>
      <c r="Q789" s="205">
        <v>6</v>
      </c>
      <c r="R789" s="242">
        <v>6</v>
      </c>
      <c r="S789" s="205"/>
      <c r="T789" s="205"/>
      <c r="U789" s="205">
        <v>0</v>
      </c>
      <c r="V789" s="205">
        <v>0</v>
      </c>
      <c r="W789" s="205">
        <v>6</v>
      </c>
      <c r="X789" s="205">
        <v>6</v>
      </c>
      <c r="Y789" s="205">
        <v>0</v>
      </c>
      <c r="Z789" s="205">
        <v>34</v>
      </c>
      <c r="AA789" s="205">
        <v>0</v>
      </c>
      <c r="AB789" s="205">
        <v>0</v>
      </c>
      <c r="AC789" s="205">
        <v>0</v>
      </c>
      <c r="AD789" s="205">
        <v>0</v>
      </c>
      <c r="AE789" s="205">
        <v>0</v>
      </c>
      <c r="AF789" s="205">
        <v>0</v>
      </c>
      <c r="AG789" s="205">
        <v>6</v>
      </c>
      <c r="AH789" s="205">
        <v>34</v>
      </c>
      <c r="AI789" s="205">
        <v>6</v>
      </c>
      <c r="AJ789" s="205">
        <v>0</v>
      </c>
      <c r="AK789" s="205">
        <v>0</v>
      </c>
      <c r="AL789" s="205">
        <v>0</v>
      </c>
      <c r="AM789" s="205">
        <v>0</v>
      </c>
      <c r="AN789" s="205">
        <v>0</v>
      </c>
      <c r="AO789" s="205">
        <v>0</v>
      </c>
      <c r="AP789" s="205">
        <v>0</v>
      </c>
      <c r="AQ789" s="205">
        <v>0</v>
      </c>
      <c r="AR789" s="205">
        <v>0</v>
      </c>
      <c r="AS789" s="205">
        <v>0</v>
      </c>
      <c r="AT789" s="205">
        <v>0</v>
      </c>
      <c r="AU789" s="205">
        <v>0</v>
      </c>
      <c r="AV789" s="205">
        <v>0</v>
      </c>
      <c r="AW789" s="205">
        <v>0</v>
      </c>
      <c r="AX789" s="205">
        <v>0</v>
      </c>
      <c r="AY789" s="205">
        <v>0</v>
      </c>
      <c r="AZ789" s="176"/>
    </row>
    <row r="790" spans="1:52" ht="12.75" customHeight="1">
      <c r="A790" s="217">
        <v>789</v>
      </c>
      <c r="B790" s="74">
        <v>42522</v>
      </c>
      <c r="C790" s="74">
        <v>42549</v>
      </c>
      <c r="D790" s="25" t="s">
        <v>1316</v>
      </c>
      <c r="E790" s="204" t="s">
        <v>1248</v>
      </c>
      <c r="F790" s="204" t="s">
        <v>1316</v>
      </c>
      <c r="G790" s="204" t="s">
        <v>7130</v>
      </c>
      <c r="H790" s="245" t="str">
        <f>IF(G790&lt;&gt;"",LOOKUP(G790,Governorate,Data!$E$2:$E$19),"")</f>
        <v>IQ-G05</v>
      </c>
      <c r="I790" s="204" t="s">
        <v>7131</v>
      </c>
      <c r="J790" s="38" t="str">
        <f ca="1">IF(I790&lt;&gt;"",LOOKUP(I790,District2,Data!$P$2:$P$19),"")</f>
        <v>IQ-D033</v>
      </c>
      <c r="K790" s="77" t="s">
        <v>7330</v>
      </c>
      <c r="L790" s="204" t="s">
        <v>7111</v>
      </c>
      <c r="M790" s="204" t="s">
        <v>7113</v>
      </c>
      <c r="N790" s="204" t="s">
        <v>1255</v>
      </c>
      <c r="O790" s="204" t="s">
        <v>1252</v>
      </c>
      <c r="P790" s="204" t="s">
        <v>7119</v>
      </c>
      <c r="Q790" s="205">
        <v>5</v>
      </c>
      <c r="R790" s="242">
        <v>5</v>
      </c>
      <c r="S790" s="205"/>
      <c r="T790" s="205"/>
      <c r="U790" s="205">
        <v>0</v>
      </c>
      <c r="V790" s="205">
        <v>0</v>
      </c>
      <c r="W790" s="205">
        <v>5</v>
      </c>
      <c r="X790" s="205">
        <v>5</v>
      </c>
      <c r="Y790" s="205">
        <v>0</v>
      </c>
      <c r="Z790" s="205">
        <v>30</v>
      </c>
      <c r="AA790" s="205">
        <v>0</v>
      </c>
      <c r="AB790" s="205">
        <v>0</v>
      </c>
      <c r="AC790" s="205">
        <v>0</v>
      </c>
      <c r="AD790" s="205">
        <v>0</v>
      </c>
      <c r="AE790" s="205">
        <v>0</v>
      </c>
      <c r="AF790" s="205">
        <v>0</v>
      </c>
      <c r="AG790" s="205">
        <v>5</v>
      </c>
      <c r="AH790" s="205">
        <v>30</v>
      </c>
      <c r="AI790" s="205">
        <v>0</v>
      </c>
      <c r="AJ790" s="205">
        <v>0</v>
      </c>
      <c r="AK790" s="205">
        <v>0</v>
      </c>
      <c r="AL790" s="205">
        <v>0</v>
      </c>
      <c r="AM790" s="205">
        <v>0</v>
      </c>
      <c r="AN790" s="205">
        <v>0</v>
      </c>
      <c r="AO790" s="205">
        <v>0</v>
      </c>
      <c r="AP790" s="205">
        <v>0</v>
      </c>
      <c r="AQ790" s="205">
        <v>0</v>
      </c>
      <c r="AR790" s="205">
        <v>0</v>
      </c>
      <c r="AS790" s="205">
        <v>0</v>
      </c>
      <c r="AT790" s="205">
        <v>0</v>
      </c>
      <c r="AU790" s="205">
        <v>0</v>
      </c>
      <c r="AV790" s="205">
        <v>0</v>
      </c>
      <c r="AW790" s="205">
        <v>0</v>
      </c>
      <c r="AX790" s="205">
        <v>0</v>
      </c>
      <c r="AY790" s="205">
        <v>0</v>
      </c>
      <c r="AZ790" s="176"/>
    </row>
    <row r="791" spans="1:52" ht="12.75" customHeight="1">
      <c r="A791" s="217">
        <v>790</v>
      </c>
      <c r="B791" s="27">
        <v>42549</v>
      </c>
      <c r="C791" s="27">
        <v>42549</v>
      </c>
      <c r="D791" s="32" t="s">
        <v>1296</v>
      </c>
      <c r="E791" s="28" t="s">
        <v>1249</v>
      </c>
      <c r="F791" s="28" t="s">
        <v>1296</v>
      </c>
      <c r="G791" s="28" t="s">
        <v>7140</v>
      </c>
      <c r="H791" s="245" t="str">
        <f>IF(G791&lt;&gt;"",LOOKUP(G791,Governorate,Data!$E$2:$E$19),"")</f>
        <v>IQ-G01</v>
      </c>
      <c r="I791" s="28" t="s">
        <v>7309</v>
      </c>
      <c r="J791" s="38" t="str">
        <f ca="1">IF(I791&lt;&gt;"",LOOKUP(I791,District2,Data!$P$2:$P$19),"")</f>
        <v>IQ-D006</v>
      </c>
      <c r="K791" s="58" t="s">
        <v>7563</v>
      </c>
      <c r="L791" s="28" t="s">
        <v>7111</v>
      </c>
      <c r="M791" s="28" t="s">
        <v>7112</v>
      </c>
      <c r="N791" s="28" t="s">
        <v>1255</v>
      </c>
      <c r="O791" s="28" t="s">
        <v>1252</v>
      </c>
      <c r="P791" s="28" t="s">
        <v>7119</v>
      </c>
      <c r="Q791" s="35">
        <v>84</v>
      </c>
      <c r="R791" s="35"/>
      <c r="S791" s="29"/>
      <c r="T791" s="29"/>
      <c r="U791" s="29">
        <v>252</v>
      </c>
      <c r="V791" s="29">
        <v>0</v>
      </c>
      <c r="W791" s="29">
        <v>0</v>
      </c>
      <c r="X791" s="29">
        <v>0</v>
      </c>
      <c r="Y791" s="29">
        <v>0</v>
      </c>
      <c r="Z791" s="29">
        <v>252</v>
      </c>
      <c r="AA791" s="29">
        <v>0</v>
      </c>
      <c r="AB791" s="29">
        <v>0</v>
      </c>
      <c r="AC791" s="29">
        <v>0</v>
      </c>
      <c r="AD791" s="29">
        <v>0</v>
      </c>
      <c r="AE791" s="29">
        <v>0</v>
      </c>
      <c r="AF791" s="29">
        <v>0</v>
      </c>
      <c r="AG791" s="29">
        <v>0</v>
      </c>
      <c r="AH791" s="29">
        <v>0</v>
      </c>
      <c r="AI791" s="29">
        <v>0</v>
      </c>
      <c r="AJ791" s="29">
        <v>0</v>
      </c>
      <c r="AK791" s="29">
        <v>0</v>
      </c>
      <c r="AL791" s="29">
        <v>0</v>
      </c>
      <c r="AM791" s="29">
        <v>0</v>
      </c>
      <c r="AN791" s="29">
        <v>0</v>
      </c>
      <c r="AO791" s="29">
        <v>0</v>
      </c>
      <c r="AP791" s="29">
        <v>0</v>
      </c>
      <c r="AQ791" s="29">
        <v>0</v>
      </c>
      <c r="AR791" s="29">
        <v>0</v>
      </c>
      <c r="AS791" s="29">
        <v>0</v>
      </c>
      <c r="AT791" s="29">
        <v>0</v>
      </c>
      <c r="AU791" s="29">
        <v>0</v>
      </c>
      <c r="AV791" s="29">
        <v>0</v>
      </c>
      <c r="AW791" s="29">
        <v>0</v>
      </c>
      <c r="AX791" s="29">
        <v>0</v>
      </c>
      <c r="AY791" s="29">
        <v>0</v>
      </c>
      <c r="AZ791" s="28" t="s">
        <v>7570</v>
      </c>
    </row>
    <row r="792" spans="1:52" ht="12.75" customHeight="1">
      <c r="A792" s="217">
        <v>791</v>
      </c>
      <c r="B792" s="27">
        <v>42550</v>
      </c>
      <c r="C792" s="27">
        <v>42550</v>
      </c>
      <c r="D792" s="32" t="s">
        <v>1312</v>
      </c>
      <c r="E792" s="28" t="s">
        <v>1250</v>
      </c>
      <c r="F792" s="28" t="s">
        <v>7265</v>
      </c>
      <c r="G792" s="28" t="s">
        <v>7127</v>
      </c>
      <c r="H792" s="245" t="str">
        <f>IF(G792&lt;&gt;"",LOOKUP(G792,Governorate,Data!$E$2:$E$19),"")</f>
        <v>IQ-G13</v>
      </c>
      <c r="I792" s="98" t="s">
        <v>7372</v>
      </c>
      <c r="J792" s="38" t="str">
        <f ca="1">IF(I792&lt;&gt;"",LOOKUP(I792,District2,Data!$P$2:$P$19),"")</f>
        <v>IQ-D076</v>
      </c>
      <c r="K792" s="58" t="s">
        <v>7276</v>
      </c>
      <c r="L792" s="28" t="s">
        <v>7111</v>
      </c>
      <c r="M792" s="157" t="s">
        <v>7112</v>
      </c>
      <c r="N792" s="28" t="s">
        <v>1255</v>
      </c>
      <c r="O792" s="28" t="s">
        <v>1252</v>
      </c>
      <c r="P792" s="28" t="s">
        <v>7119</v>
      </c>
      <c r="Q792" s="29">
        <v>14</v>
      </c>
      <c r="R792" s="29">
        <v>14</v>
      </c>
      <c r="S792" s="29"/>
      <c r="T792" s="29"/>
      <c r="U792" s="29">
        <v>84</v>
      </c>
      <c r="V792" s="29">
        <v>0</v>
      </c>
      <c r="W792" s="29">
        <v>14</v>
      </c>
      <c r="X792" s="29">
        <v>14</v>
      </c>
      <c r="Y792" s="29">
        <v>14</v>
      </c>
      <c r="Z792" s="29">
        <v>42</v>
      </c>
      <c r="AA792" s="29">
        <v>0</v>
      </c>
      <c r="AB792" s="29">
        <v>0</v>
      </c>
      <c r="AC792" s="29">
        <v>0</v>
      </c>
      <c r="AD792" s="29">
        <v>0</v>
      </c>
      <c r="AE792" s="29">
        <v>0</v>
      </c>
      <c r="AF792" s="29">
        <v>0</v>
      </c>
      <c r="AG792" s="29">
        <v>14</v>
      </c>
      <c r="AH792" s="29">
        <v>0</v>
      </c>
      <c r="AI792" s="29">
        <v>14</v>
      </c>
      <c r="AJ792" s="29">
        <v>0</v>
      </c>
      <c r="AK792" s="29">
        <v>0</v>
      </c>
      <c r="AL792" s="29">
        <v>0</v>
      </c>
      <c r="AM792" s="29">
        <v>0</v>
      </c>
      <c r="AN792" s="29">
        <v>0</v>
      </c>
      <c r="AO792" s="29">
        <v>0</v>
      </c>
      <c r="AP792" s="29">
        <v>0</v>
      </c>
      <c r="AQ792" s="29">
        <v>0</v>
      </c>
      <c r="AR792" s="29">
        <v>14</v>
      </c>
      <c r="AS792" s="30">
        <v>0</v>
      </c>
      <c r="AT792" s="30">
        <v>0</v>
      </c>
      <c r="AU792" s="30">
        <v>0</v>
      </c>
      <c r="AV792" s="30">
        <v>0</v>
      </c>
      <c r="AW792" s="30">
        <v>0</v>
      </c>
      <c r="AX792" s="30">
        <v>0</v>
      </c>
      <c r="AY792" s="30">
        <v>0</v>
      </c>
      <c r="AZ792" s="171"/>
    </row>
    <row r="793" spans="1:52" ht="12.75" customHeight="1">
      <c r="A793" s="217">
        <v>792</v>
      </c>
      <c r="B793" s="27">
        <v>42551</v>
      </c>
      <c r="C793" s="135">
        <v>42551</v>
      </c>
      <c r="D793" s="32" t="s">
        <v>1312</v>
      </c>
      <c r="E793" s="28" t="s">
        <v>1250</v>
      </c>
      <c r="F793" s="28" t="s">
        <v>7265</v>
      </c>
      <c r="G793" s="28" t="s">
        <v>7127</v>
      </c>
      <c r="H793" s="245" t="str">
        <f>IF(G793&lt;&gt;"",LOOKUP(G793,Governorate,Data!$E$2:$E$19),"")</f>
        <v>IQ-G13</v>
      </c>
      <c r="I793" s="98" t="s">
        <v>7372</v>
      </c>
      <c r="J793" s="38" t="str">
        <f ca="1">IF(I793&lt;&gt;"",LOOKUP(I793,District2,Data!$P$2:$P$19),"")</f>
        <v>IQ-D076</v>
      </c>
      <c r="K793" s="58" t="s">
        <v>7296</v>
      </c>
      <c r="L793" s="28" t="s">
        <v>7111</v>
      </c>
      <c r="M793" s="157" t="s">
        <v>7112</v>
      </c>
      <c r="N793" s="28" t="s">
        <v>1255</v>
      </c>
      <c r="O793" s="28" t="s">
        <v>1252</v>
      </c>
      <c r="P793" s="28" t="s">
        <v>7119</v>
      </c>
      <c r="Q793" s="29">
        <v>40</v>
      </c>
      <c r="R793" s="29">
        <v>40</v>
      </c>
      <c r="S793" s="29"/>
      <c r="T793" s="29"/>
      <c r="U793" s="29">
        <v>240</v>
      </c>
      <c r="V793" s="29">
        <v>0</v>
      </c>
      <c r="W793" s="29">
        <v>40</v>
      </c>
      <c r="X793" s="29">
        <v>40</v>
      </c>
      <c r="Y793" s="29">
        <v>40</v>
      </c>
      <c r="Z793" s="29">
        <v>120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40</v>
      </c>
      <c r="AH793" s="29">
        <v>0</v>
      </c>
      <c r="AI793" s="29">
        <v>40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  <c r="AR793" s="29">
        <v>40</v>
      </c>
      <c r="AS793" s="30">
        <v>0</v>
      </c>
      <c r="AT793" s="30">
        <v>0</v>
      </c>
      <c r="AU793" s="30">
        <v>0</v>
      </c>
      <c r="AV793" s="30">
        <v>0</v>
      </c>
      <c r="AW793" s="30">
        <v>0</v>
      </c>
      <c r="AX793" s="30">
        <v>0</v>
      </c>
      <c r="AY793" s="30">
        <v>0</v>
      </c>
      <c r="AZ793" s="171"/>
    </row>
    <row r="794" spans="1:52" ht="12.75" customHeight="1">
      <c r="A794" s="217">
        <v>793</v>
      </c>
      <c r="B794" s="254">
        <v>42552</v>
      </c>
      <c r="C794" s="255">
        <v>42552</v>
      </c>
      <c r="D794" s="123" t="s">
        <v>1312</v>
      </c>
      <c r="E794" s="123" t="s">
        <v>1250</v>
      </c>
      <c r="F794" s="123" t="s">
        <v>1316</v>
      </c>
      <c r="G794" s="123" t="s">
        <v>7130</v>
      </c>
      <c r="H794" s="245" t="str">
        <f>IF(G794&lt;&gt;"",LOOKUP(G794,Governorate,Data!$E$2:$E$19),"")</f>
        <v>IQ-G05</v>
      </c>
      <c r="I794" s="144" t="s">
        <v>7131</v>
      </c>
      <c r="J794" s="38" t="str">
        <f ca="1">IF(I794&lt;&gt;"",LOOKUP(I794,District2,Data!$P$2:$P$19),"")</f>
        <v>IQ-D033</v>
      </c>
      <c r="K794" s="77" t="s">
        <v>7330</v>
      </c>
      <c r="L794" s="123" t="s">
        <v>7111</v>
      </c>
      <c r="M794" s="123" t="s">
        <v>7112</v>
      </c>
      <c r="N794" s="123" t="s">
        <v>1255</v>
      </c>
      <c r="O794" s="123" t="s">
        <v>1252</v>
      </c>
      <c r="P794" s="123" t="s">
        <v>7119</v>
      </c>
      <c r="Q794" s="205">
        <v>2</v>
      </c>
      <c r="R794" s="205">
        <v>2</v>
      </c>
      <c r="S794" s="205"/>
      <c r="T794" s="205"/>
      <c r="U794" s="205">
        <v>0</v>
      </c>
      <c r="V794" s="205">
        <v>0</v>
      </c>
      <c r="W794" s="205">
        <v>2</v>
      </c>
      <c r="X794" s="205">
        <v>2</v>
      </c>
      <c r="Y794" s="205">
        <v>0</v>
      </c>
      <c r="Z794" s="205">
        <v>14</v>
      </c>
      <c r="AA794" s="205">
        <v>0</v>
      </c>
      <c r="AB794" s="205">
        <v>0</v>
      </c>
      <c r="AC794" s="205">
        <v>0</v>
      </c>
      <c r="AD794" s="205">
        <v>0</v>
      </c>
      <c r="AE794" s="205">
        <v>0</v>
      </c>
      <c r="AF794" s="205">
        <v>0</v>
      </c>
      <c r="AG794" s="205">
        <v>2</v>
      </c>
      <c r="AH794" s="205">
        <v>14</v>
      </c>
      <c r="AI794" s="205">
        <v>2</v>
      </c>
      <c r="AJ794" s="205">
        <v>0</v>
      </c>
      <c r="AK794" s="205">
        <v>0</v>
      </c>
      <c r="AL794" s="205">
        <v>0</v>
      </c>
      <c r="AM794" s="205">
        <v>0</v>
      </c>
      <c r="AN794" s="205">
        <v>0</v>
      </c>
      <c r="AO794" s="205">
        <v>0</v>
      </c>
      <c r="AP794" s="205">
        <v>0</v>
      </c>
      <c r="AQ794" s="205">
        <v>0</v>
      </c>
      <c r="AR794" s="205">
        <v>0</v>
      </c>
      <c r="AS794" s="75">
        <v>0</v>
      </c>
      <c r="AT794" s="75">
        <v>0</v>
      </c>
      <c r="AU794" s="75">
        <v>0</v>
      </c>
      <c r="AV794" s="75">
        <v>0</v>
      </c>
      <c r="AW794" s="75">
        <v>0</v>
      </c>
      <c r="AX794" s="75">
        <v>0</v>
      </c>
      <c r="AY794" s="75">
        <v>0</v>
      </c>
      <c r="AZ794" s="175" t="s">
        <v>7518</v>
      </c>
    </row>
    <row r="795" spans="1:52" ht="12.75" customHeight="1">
      <c r="A795" s="217">
        <v>794</v>
      </c>
      <c r="B795" s="254">
        <v>42552</v>
      </c>
      <c r="C795" s="254">
        <v>42552</v>
      </c>
      <c r="D795" s="123" t="s">
        <v>1312</v>
      </c>
      <c r="E795" s="123" t="s">
        <v>1250</v>
      </c>
      <c r="F795" s="123" t="s">
        <v>1258</v>
      </c>
      <c r="G795" s="123" t="s">
        <v>7130</v>
      </c>
      <c r="H795" s="245" t="str">
        <f>IF(G795&lt;&gt;"",LOOKUP(G795,Governorate,Data!$E$2:$E$19),"")</f>
        <v>IQ-G05</v>
      </c>
      <c r="I795" s="144" t="s">
        <v>7573</v>
      </c>
      <c r="J795" s="38" t="str">
        <f ca="1">IF(I795&lt;&gt;"",LOOKUP(I795,District2,Data!$P$2:$P$19),"")</f>
        <v>IQ-D028</v>
      </c>
      <c r="K795" s="182" t="s">
        <v>7574</v>
      </c>
      <c r="L795" s="123" t="s">
        <v>7111</v>
      </c>
      <c r="M795" s="169" t="s">
        <v>7112</v>
      </c>
      <c r="N795" s="123" t="s">
        <v>1255</v>
      </c>
      <c r="O795" s="123" t="s">
        <v>1252</v>
      </c>
      <c r="P795" s="123" t="s">
        <v>7119</v>
      </c>
      <c r="Q795" s="170">
        <v>438</v>
      </c>
      <c r="R795" s="170"/>
      <c r="S795" s="205"/>
      <c r="T795" s="205"/>
      <c r="U795" s="205">
        <v>0</v>
      </c>
      <c r="V795" s="205">
        <v>0</v>
      </c>
      <c r="W795" s="205">
        <v>0</v>
      </c>
      <c r="X795" s="205">
        <v>0</v>
      </c>
      <c r="Y795" s="205">
        <v>0</v>
      </c>
      <c r="Z795" s="205">
        <v>0</v>
      </c>
      <c r="AA795" s="205">
        <v>0</v>
      </c>
      <c r="AB795" s="205">
        <v>0</v>
      </c>
      <c r="AC795" s="205">
        <v>0</v>
      </c>
      <c r="AD795" s="205">
        <v>0</v>
      </c>
      <c r="AE795" s="205">
        <v>0</v>
      </c>
      <c r="AF795" s="205">
        <v>0</v>
      </c>
      <c r="AG795" s="205">
        <v>0</v>
      </c>
      <c r="AH795" s="205">
        <v>0</v>
      </c>
      <c r="AI795" s="205">
        <v>438</v>
      </c>
      <c r="AJ795" s="205">
        <v>0</v>
      </c>
      <c r="AK795" s="205">
        <v>0</v>
      </c>
      <c r="AL795" s="205">
        <v>0</v>
      </c>
      <c r="AM795" s="205">
        <v>0</v>
      </c>
      <c r="AN795" s="205">
        <v>0</v>
      </c>
      <c r="AO795" s="205">
        <v>0</v>
      </c>
      <c r="AP795" s="205">
        <v>0</v>
      </c>
      <c r="AQ795" s="205">
        <v>0</v>
      </c>
      <c r="AR795" s="205">
        <v>0</v>
      </c>
      <c r="AS795" s="75">
        <v>0</v>
      </c>
      <c r="AT795" s="75">
        <v>0</v>
      </c>
      <c r="AU795" s="75">
        <v>0</v>
      </c>
      <c r="AV795" s="75">
        <v>0</v>
      </c>
      <c r="AW795" s="75">
        <v>0</v>
      </c>
      <c r="AX795" s="75">
        <v>0</v>
      </c>
      <c r="AY795" s="75">
        <v>0</v>
      </c>
      <c r="AZ795" s="175" t="s">
        <v>7518</v>
      </c>
    </row>
    <row r="796" spans="1:52" ht="12.75" customHeight="1">
      <c r="A796" s="217">
        <v>795</v>
      </c>
      <c r="B796" s="254">
        <v>42552</v>
      </c>
      <c r="C796" s="254">
        <v>42552</v>
      </c>
      <c r="D796" s="123" t="s">
        <v>1312</v>
      </c>
      <c r="E796" s="123" t="s">
        <v>1250</v>
      </c>
      <c r="F796" s="123" t="s">
        <v>7265</v>
      </c>
      <c r="G796" s="123" t="s">
        <v>7127</v>
      </c>
      <c r="H796" s="245" t="str">
        <f>IF(G796&lt;&gt;"",LOOKUP(G796,Governorate,Data!$E$2:$E$19),"")</f>
        <v>IQ-G13</v>
      </c>
      <c r="I796" s="144" t="s">
        <v>7264</v>
      </c>
      <c r="J796" s="38" t="str">
        <f ca="1">IF(I796&lt;&gt;"",LOOKUP(I796,District2,Data!$P$2:$P$19),"")</f>
        <v>IQ-D074</v>
      </c>
      <c r="K796" s="182" t="s">
        <v>7575</v>
      </c>
      <c r="L796" s="123" t="s">
        <v>7110</v>
      </c>
      <c r="M796" s="169" t="s">
        <v>7112</v>
      </c>
      <c r="N796" s="123" t="s">
        <v>1255</v>
      </c>
      <c r="O796" s="123" t="s">
        <v>1252</v>
      </c>
      <c r="P796" s="123" t="s">
        <v>7119</v>
      </c>
      <c r="Q796" s="170">
        <v>418</v>
      </c>
      <c r="R796" s="170"/>
      <c r="S796" s="205"/>
      <c r="T796" s="205"/>
      <c r="U796" s="205">
        <v>0</v>
      </c>
      <c r="V796" s="205">
        <v>0</v>
      </c>
      <c r="W796" s="205">
        <v>0</v>
      </c>
      <c r="X796" s="205">
        <v>0</v>
      </c>
      <c r="Y796" s="205">
        <v>0</v>
      </c>
      <c r="Z796" s="205">
        <v>0</v>
      </c>
      <c r="AA796" s="205">
        <v>0</v>
      </c>
      <c r="AB796" s="205">
        <v>0</v>
      </c>
      <c r="AC796" s="205">
        <v>0</v>
      </c>
      <c r="AD796" s="205">
        <v>0</v>
      </c>
      <c r="AE796" s="205">
        <v>0</v>
      </c>
      <c r="AF796" s="205">
        <v>0</v>
      </c>
      <c r="AG796" s="205">
        <v>0</v>
      </c>
      <c r="AH796" s="205">
        <v>0</v>
      </c>
      <c r="AI796" s="205">
        <v>0</v>
      </c>
      <c r="AJ796" s="205">
        <v>0</v>
      </c>
      <c r="AK796" s="205">
        <v>0</v>
      </c>
      <c r="AL796" s="205">
        <v>0</v>
      </c>
      <c r="AM796" s="205">
        <v>0</v>
      </c>
      <c r="AN796" s="205">
        <v>0</v>
      </c>
      <c r="AO796" s="205">
        <v>0</v>
      </c>
      <c r="AP796" s="205">
        <v>0</v>
      </c>
      <c r="AQ796" s="205">
        <v>0</v>
      </c>
      <c r="AR796" s="205">
        <v>0</v>
      </c>
      <c r="AS796" s="75">
        <v>0</v>
      </c>
      <c r="AT796" s="75">
        <v>0</v>
      </c>
      <c r="AU796" s="75">
        <v>0</v>
      </c>
      <c r="AV796" s="75">
        <v>0</v>
      </c>
      <c r="AW796" s="75">
        <v>0</v>
      </c>
      <c r="AX796" s="75">
        <v>0</v>
      </c>
      <c r="AY796" s="75">
        <v>0</v>
      </c>
      <c r="AZ796" s="175" t="s">
        <v>7607</v>
      </c>
    </row>
    <row r="797" spans="1:52" ht="12.75" customHeight="1">
      <c r="A797" s="217">
        <v>796</v>
      </c>
      <c r="B797" s="234">
        <v>42554</v>
      </c>
      <c r="C797" s="234">
        <v>42554</v>
      </c>
      <c r="D797" s="235" t="s">
        <v>1312</v>
      </c>
      <c r="E797" s="235" t="s">
        <v>1250</v>
      </c>
      <c r="F797" s="235" t="s">
        <v>7265</v>
      </c>
      <c r="G797" s="235" t="s">
        <v>7127</v>
      </c>
      <c r="H797" s="245" t="str">
        <f>IF(G797&lt;&gt;"",LOOKUP(G797,Governorate,Data!$E$2:$E$19),"")</f>
        <v>IQ-G13</v>
      </c>
      <c r="I797" s="97" t="s">
        <v>7377</v>
      </c>
      <c r="J797" s="38" t="str">
        <f ca="1">IF(I797&lt;&gt;"",LOOKUP(I797,District2,Data!$P$2:$P$19),"")</f>
        <v>IQ-D076</v>
      </c>
      <c r="K797" s="57" t="s">
        <v>7405</v>
      </c>
      <c r="L797" s="235" t="s">
        <v>7110</v>
      </c>
      <c r="M797" s="180" t="s">
        <v>7112</v>
      </c>
      <c r="N797" s="235" t="s">
        <v>1255</v>
      </c>
      <c r="O797" s="235" t="s">
        <v>1252</v>
      </c>
      <c r="P797" s="235" t="s">
        <v>7119</v>
      </c>
      <c r="Q797" s="35">
        <v>138</v>
      </c>
      <c r="R797" s="35"/>
      <c r="S797" s="218"/>
      <c r="T797" s="218"/>
      <c r="U797" s="218">
        <v>0</v>
      </c>
      <c r="V797" s="218">
        <v>0</v>
      </c>
      <c r="W797" s="218">
        <v>0</v>
      </c>
      <c r="X797" s="218">
        <v>0</v>
      </c>
      <c r="Y797" s="218">
        <v>0</v>
      </c>
      <c r="Z797" s="218">
        <v>0</v>
      </c>
      <c r="AA797" s="205">
        <v>0</v>
      </c>
      <c r="AB797" s="205">
        <v>0</v>
      </c>
      <c r="AC797" s="205">
        <v>0</v>
      </c>
      <c r="AD797" s="218">
        <v>0</v>
      </c>
      <c r="AE797" s="205">
        <v>0</v>
      </c>
      <c r="AF797" s="205">
        <v>0</v>
      </c>
      <c r="AG797" s="218">
        <v>0</v>
      </c>
      <c r="AH797" s="205">
        <v>0</v>
      </c>
      <c r="AI797" s="218">
        <v>0</v>
      </c>
      <c r="AJ797" s="205">
        <v>0</v>
      </c>
      <c r="AK797" s="205">
        <v>0</v>
      </c>
      <c r="AL797" s="205">
        <v>0</v>
      </c>
      <c r="AM797" s="218">
        <v>0</v>
      </c>
      <c r="AN797" s="205">
        <v>0</v>
      </c>
      <c r="AO797" s="205">
        <v>0</v>
      </c>
      <c r="AP797" s="205">
        <v>0</v>
      </c>
      <c r="AQ797" s="205">
        <v>0</v>
      </c>
      <c r="AR797" s="218">
        <v>0</v>
      </c>
      <c r="AS797" s="75">
        <v>0</v>
      </c>
      <c r="AT797" s="75">
        <v>0</v>
      </c>
      <c r="AU797" s="75">
        <v>0</v>
      </c>
      <c r="AV797" s="75">
        <v>0</v>
      </c>
      <c r="AW797" s="75">
        <v>0</v>
      </c>
      <c r="AX797" s="75">
        <v>0</v>
      </c>
      <c r="AY797" s="75">
        <v>0</v>
      </c>
      <c r="AZ797" s="181" t="s">
        <v>7607</v>
      </c>
    </row>
    <row r="798" spans="1:52" ht="12.75" customHeight="1">
      <c r="A798" s="217">
        <v>797</v>
      </c>
      <c r="B798" s="27">
        <v>42554</v>
      </c>
      <c r="C798" s="27">
        <v>42554</v>
      </c>
      <c r="D798" s="32" t="s">
        <v>1312</v>
      </c>
      <c r="E798" s="28" t="s">
        <v>1250</v>
      </c>
      <c r="F798" s="28" t="s">
        <v>1312</v>
      </c>
      <c r="G798" s="28" t="s">
        <v>7140</v>
      </c>
      <c r="H798" s="245" t="str">
        <f>IF(G798&lt;&gt;"",LOOKUP(G798,Governorate,Data!$E$2:$E$19),"")</f>
        <v>IQ-G01</v>
      </c>
      <c r="I798" s="28" t="s">
        <v>7147</v>
      </c>
      <c r="J798" s="38" t="str">
        <f ca="1">IF(I798&lt;&gt;"",LOOKUP(I798,District2,Data!$P$2:$P$19),"")</f>
        <v>IQ-D002</v>
      </c>
      <c r="K798" s="58" t="s">
        <v>7577</v>
      </c>
      <c r="L798" s="28" t="s">
        <v>7111</v>
      </c>
      <c r="M798" s="157" t="s">
        <v>7112</v>
      </c>
      <c r="N798" s="28" t="s">
        <v>1255</v>
      </c>
      <c r="O798" s="28" t="s">
        <v>1252</v>
      </c>
      <c r="P798" s="28" t="s">
        <v>7119</v>
      </c>
      <c r="Q798" s="35">
        <v>300</v>
      </c>
      <c r="R798" s="35"/>
      <c r="S798" s="29"/>
      <c r="T798" s="29"/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05">
        <v>0</v>
      </c>
      <c r="AB798" s="205">
        <v>0</v>
      </c>
      <c r="AC798" s="205">
        <v>0</v>
      </c>
      <c r="AD798" s="29">
        <v>0</v>
      </c>
      <c r="AE798" s="205">
        <v>0</v>
      </c>
      <c r="AF798" s="205">
        <v>0</v>
      </c>
      <c r="AG798" s="29">
        <v>0</v>
      </c>
      <c r="AH798" s="205">
        <v>0</v>
      </c>
      <c r="AI798" s="29">
        <v>0</v>
      </c>
      <c r="AJ798" s="205">
        <v>0</v>
      </c>
      <c r="AK798" s="205">
        <v>0</v>
      </c>
      <c r="AL798" s="205">
        <v>0</v>
      </c>
      <c r="AM798" s="29">
        <v>300</v>
      </c>
      <c r="AN798" s="205">
        <v>0</v>
      </c>
      <c r="AO798" s="205">
        <v>0</v>
      </c>
      <c r="AP798" s="205">
        <v>0</v>
      </c>
      <c r="AQ798" s="205">
        <v>0</v>
      </c>
      <c r="AR798" s="29">
        <v>0</v>
      </c>
      <c r="AS798" s="75">
        <v>0</v>
      </c>
      <c r="AT798" s="75">
        <v>0</v>
      </c>
      <c r="AU798" s="75">
        <v>0</v>
      </c>
      <c r="AV798" s="75">
        <v>0</v>
      </c>
      <c r="AW798" s="75">
        <v>0</v>
      </c>
      <c r="AX798" s="75">
        <v>0</v>
      </c>
      <c r="AY798" s="75">
        <v>0</v>
      </c>
      <c r="AZ798" s="171"/>
    </row>
    <row r="799" spans="1:52" ht="12.75" customHeight="1">
      <c r="A799" s="217">
        <v>798</v>
      </c>
      <c r="B799" s="27">
        <v>42554</v>
      </c>
      <c r="C799" s="27">
        <v>42554</v>
      </c>
      <c r="D799" s="32" t="s">
        <v>1312</v>
      </c>
      <c r="E799" s="28" t="s">
        <v>1250</v>
      </c>
      <c r="F799" s="28" t="s">
        <v>7265</v>
      </c>
      <c r="G799" s="28" t="s">
        <v>7127</v>
      </c>
      <c r="H799" s="245" t="str">
        <f>IF(G799&lt;&gt;"",LOOKUP(G799,Governorate,Data!$E$2:$E$19),"")</f>
        <v>IQ-G13</v>
      </c>
      <c r="I799" s="98" t="s">
        <v>7372</v>
      </c>
      <c r="J799" s="38" t="str">
        <f ca="1">IF(I799&lt;&gt;"",LOOKUP(I799,District2,Data!$P$2:$P$19),"")</f>
        <v>IQ-D076</v>
      </c>
      <c r="K799" s="58" t="s">
        <v>7296</v>
      </c>
      <c r="L799" s="28" t="s">
        <v>7111</v>
      </c>
      <c r="M799" s="157" t="s">
        <v>7112</v>
      </c>
      <c r="N799" s="28" t="s">
        <v>1255</v>
      </c>
      <c r="O799" s="28" t="s">
        <v>1252</v>
      </c>
      <c r="P799" s="28" t="s">
        <v>7119</v>
      </c>
      <c r="Q799" s="29">
        <v>37</v>
      </c>
      <c r="R799" s="29">
        <v>37</v>
      </c>
      <c r="S799" s="29"/>
      <c r="T799" s="29"/>
      <c r="U799" s="29">
        <v>222</v>
      </c>
      <c r="V799" s="29">
        <v>0</v>
      </c>
      <c r="W799" s="29">
        <v>37</v>
      </c>
      <c r="X799" s="29">
        <v>37</v>
      </c>
      <c r="Y799" s="29">
        <v>37</v>
      </c>
      <c r="Z799" s="29">
        <v>111</v>
      </c>
      <c r="AA799" s="205">
        <v>0</v>
      </c>
      <c r="AB799" s="205">
        <v>0</v>
      </c>
      <c r="AC799" s="205">
        <v>0</v>
      </c>
      <c r="AD799" s="29">
        <v>0</v>
      </c>
      <c r="AE799" s="205">
        <v>0</v>
      </c>
      <c r="AF799" s="205">
        <v>0</v>
      </c>
      <c r="AG799" s="29">
        <v>37</v>
      </c>
      <c r="AH799" s="205">
        <v>0</v>
      </c>
      <c r="AI799" s="29">
        <v>37</v>
      </c>
      <c r="AJ799" s="205">
        <v>0</v>
      </c>
      <c r="AK799" s="205">
        <v>0</v>
      </c>
      <c r="AL799" s="205">
        <v>0</v>
      </c>
      <c r="AM799" s="29">
        <v>0</v>
      </c>
      <c r="AN799" s="205">
        <v>0</v>
      </c>
      <c r="AO799" s="205">
        <v>0</v>
      </c>
      <c r="AP799" s="205">
        <v>0</v>
      </c>
      <c r="AQ799" s="205">
        <v>0</v>
      </c>
      <c r="AR799" s="29">
        <v>37</v>
      </c>
      <c r="AS799" s="75">
        <v>0</v>
      </c>
      <c r="AT799" s="75">
        <v>0</v>
      </c>
      <c r="AU799" s="75">
        <v>0</v>
      </c>
      <c r="AV799" s="75">
        <v>0</v>
      </c>
      <c r="AW799" s="75">
        <v>0</v>
      </c>
      <c r="AX799" s="75">
        <v>0</v>
      </c>
      <c r="AY799" s="75">
        <v>0</v>
      </c>
      <c r="AZ799" s="171"/>
    </row>
    <row r="800" spans="1:52" ht="12.75" customHeight="1">
      <c r="A800" s="217">
        <v>799</v>
      </c>
      <c r="B800" s="27">
        <v>42555</v>
      </c>
      <c r="C800" s="27">
        <v>42555</v>
      </c>
      <c r="D800" s="32" t="s">
        <v>1312</v>
      </c>
      <c r="E800" s="28" t="s">
        <v>1250</v>
      </c>
      <c r="F800" s="28" t="s">
        <v>7265</v>
      </c>
      <c r="G800" s="28" t="s">
        <v>7127</v>
      </c>
      <c r="H800" s="245" t="str">
        <f>IF(G800&lt;&gt;"",LOOKUP(G800,Governorate,Data!$E$2:$E$19),"")</f>
        <v>IQ-G13</v>
      </c>
      <c r="I800" s="98" t="s">
        <v>7377</v>
      </c>
      <c r="J800" s="38" t="str">
        <f ca="1">IF(I800&lt;&gt;"",LOOKUP(I800,District2,Data!$P$2:$P$19),"")</f>
        <v>IQ-D076</v>
      </c>
      <c r="K800" s="58" t="s">
        <v>7405</v>
      </c>
      <c r="L800" s="28" t="s">
        <v>7110</v>
      </c>
      <c r="M800" s="157" t="s">
        <v>7112</v>
      </c>
      <c r="N800" s="28" t="s">
        <v>1255</v>
      </c>
      <c r="O800" s="28" t="s">
        <v>1252</v>
      </c>
      <c r="P800" s="28" t="s">
        <v>7119</v>
      </c>
      <c r="Q800" s="35">
        <v>82</v>
      </c>
      <c r="R800" s="35"/>
      <c r="S800" s="29"/>
      <c r="T800" s="29"/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05">
        <v>0</v>
      </c>
      <c r="AB800" s="205">
        <v>0</v>
      </c>
      <c r="AC800" s="205">
        <v>0</v>
      </c>
      <c r="AD800" s="29">
        <v>0</v>
      </c>
      <c r="AE800" s="205">
        <v>0</v>
      </c>
      <c r="AF800" s="205">
        <v>0</v>
      </c>
      <c r="AG800" s="29">
        <v>0</v>
      </c>
      <c r="AH800" s="205">
        <v>0</v>
      </c>
      <c r="AI800" s="29">
        <v>0</v>
      </c>
      <c r="AJ800" s="205">
        <v>0</v>
      </c>
      <c r="AK800" s="205">
        <v>0</v>
      </c>
      <c r="AL800" s="205">
        <v>0</v>
      </c>
      <c r="AM800" s="29">
        <v>0</v>
      </c>
      <c r="AN800" s="205">
        <v>0</v>
      </c>
      <c r="AO800" s="205">
        <v>0</v>
      </c>
      <c r="AP800" s="205">
        <v>0</v>
      </c>
      <c r="AQ800" s="205">
        <v>0</v>
      </c>
      <c r="AR800" s="29">
        <v>0</v>
      </c>
      <c r="AS800" s="75">
        <v>0</v>
      </c>
      <c r="AT800" s="75">
        <v>0</v>
      </c>
      <c r="AU800" s="75">
        <v>0</v>
      </c>
      <c r="AV800" s="75">
        <v>0</v>
      </c>
      <c r="AW800" s="75">
        <v>0</v>
      </c>
      <c r="AX800" s="75">
        <v>0</v>
      </c>
      <c r="AY800" s="75">
        <v>0</v>
      </c>
      <c r="AZ800" s="171" t="s">
        <v>7607</v>
      </c>
    </row>
    <row r="801" spans="1:52" ht="12.75" customHeight="1">
      <c r="A801" s="217">
        <v>800</v>
      </c>
      <c r="B801" s="27">
        <v>42555</v>
      </c>
      <c r="C801" s="27">
        <v>42555</v>
      </c>
      <c r="D801" s="32" t="s">
        <v>1312</v>
      </c>
      <c r="E801" s="28" t="s">
        <v>1250</v>
      </c>
      <c r="F801" s="28" t="s">
        <v>7265</v>
      </c>
      <c r="G801" s="28" t="s">
        <v>7127</v>
      </c>
      <c r="H801" s="245" t="str">
        <f>IF(G801&lt;&gt;"",LOOKUP(G801,Governorate,Data!$E$2:$E$19),"")</f>
        <v>IQ-G13</v>
      </c>
      <c r="I801" s="98" t="s">
        <v>7377</v>
      </c>
      <c r="J801" s="38" t="str">
        <f ca="1">IF(I801&lt;&gt;"",LOOKUP(I801,District2,Data!$P$2:$P$19),"")</f>
        <v>IQ-D076</v>
      </c>
      <c r="K801" s="58" t="s">
        <v>7297</v>
      </c>
      <c r="L801" s="28" t="s">
        <v>7110</v>
      </c>
      <c r="M801" s="157" t="s">
        <v>7112</v>
      </c>
      <c r="N801" s="28" t="s">
        <v>1255</v>
      </c>
      <c r="O801" s="28" t="s">
        <v>1252</v>
      </c>
      <c r="P801" s="28" t="s">
        <v>7119</v>
      </c>
      <c r="Q801" s="35">
        <v>20</v>
      </c>
      <c r="R801" s="35"/>
      <c r="S801" s="29"/>
      <c r="T801" s="29"/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05">
        <v>0</v>
      </c>
      <c r="AB801" s="205">
        <v>0</v>
      </c>
      <c r="AC801" s="205">
        <v>0</v>
      </c>
      <c r="AD801" s="29">
        <v>0</v>
      </c>
      <c r="AE801" s="205">
        <v>0</v>
      </c>
      <c r="AF801" s="205">
        <v>0</v>
      </c>
      <c r="AG801" s="29">
        <v>0</v>
      </c>
      <c r="AH801" s="205">
        <v>0</v>
      </c>
      <c r="AI801" s="29">
        <v>0</v>
      </c>
      <c r="AJ801" s="205">
        <v>0</v>
      </c>
      <c r="AK801" s="205">
        <v>0</v>
      </c>
      <c r="AL801" s="205">
        <v>0</v>
      </c>
      <c r="AM801" s="29">
        <v>0</v>
      </c>
      <c r="AN801" s="205">
        <v>0</v>
      </c>
      <c r="AO801" s="205">
        <v>0</v>
      </c>
      <c r="AP801" s="205">
        <v>0</v>
      </c>
      <c r="AQ801" s="205">
        <v>0</v>
      </c>
      <c r="AR801" s="29">
        <v>0</v>
      </c>
      <c r="AS801" s="75">
        <v>0</v>
      </c>
      <c r="AT801" s="75">
        <v>0</v>
      </c>
      <c r="AU801" s="75">
        <v>0</v>
      </c>
      <c r="AV801" s="75">
        <v>0</v>
      </c>
      <c r="AW801" s="75">
        <v>0</v>
      </c>
      <c r="AX801" s="75">
        <v>0</v>
      </c>
      <c r="AY801" s="75">
        <v>0</v>
      </c>
      <c r="AZ801" s="171" t="s">
        <v>7607</v>
      </c>
    </row>
    <row r="802" spans="1:52" ht="12.75" customHeight="1">
      <c r="A802" s="217">
        <v>801</v>
      </c>
      <c r="B802" s="27">
        <v>42555</v>
      </c>
      <c r="C802" s="27">
        <v>42555</v>
      </c>
      <c r="D802" s="32" t="s">
        <v>1312</v>
      </c>
      <c r="E802" s="28" t="s">
        <v>1250</v>
      </c>
      <c r="F802" s="28" t="s">
        <v>7265</v>
      </c>
      <c r="G802" s="28" t="s">
        <v>7127</v>
      </c>
      <c r="H802" s="245" t="str">
        <f>IF(G802&lt;&gt;"",LOOKUP(G802,Governorate,Data!$E$2:$E$19),"")</f>
        <v>IQ-G13</v>
      </c>
      <c r="I802" s="98" t="s">
        <v>7377</v>
      </c>
      <c r="J802" s="38" t="str">
        <f ca="1">IF(I802&lt;&gt;"",LOOKUP(I802,District2,Data!$P$2:$P$19),"")</f>
        <v>IQ-D076</v>
      </c>
      <c r="K802" s="58" t="s">
        <v>7276</v>
      </c>
      <c r="L802" s="28" t="s">
        <v>7111</v>
      </c>
      <c r="M802" s="157" t="s">
        <v>7112</v>
      </c>
      <c r="N802" s="28" t="s">
        <v>1255</v>
      </c>
      <c r="O802" s="28" t="s">
        <v>1252</v>
      </c>
      <c r="P802" s="28" t="s">
        <v>7119</v>
      </c>
      <c r="Q802" s="29">
        <v>13</v>
      </c>
      <c r="R802" s="29">
        <v>13</v>
      </c>
      <c r="S802" s="29"/>
      <c r="T802" s="29"/>
      <c r="U802" s="29">
        <v>78</v>
      </c>
      <c r="V802" s="29">
        <v>0</v>
      </c>
      <c r="W802" s="29">
        <v>13</v>
      </c>
      <c r="X802" s="29">
        <v>13</v>
      </c>
      <c r="Y802" s="29">
        <v>13</v>
      </c>
      <c r="Z802" s="29">
        <v>39</v>
      </c>
      <c r="AA802" s="205">
        <v>0</v>
      </c>
      <c r="AB802" s="205">
        <v>0</v>
      </c>
      <c r="AC802" s="205">
        <v>0</v>
      </c>
      <c r="AD802" s="29">
        <v>0</v>
      </c>
      <c r="AE802" s="205">
        <v>0</v>
      </c>
      <c r="AF802" s="205">
        <v>0</v>
      </c>
      <c r="AG802" s="29">
        <v>13</v>
      </c>
      <c r="AH802" s="205">
        <v>0</v>
      </c>
      <c r="AI802" s="29">
        <v>13</v>
      </c>
      <c r="AJ802" s="205">
        <v>0</v>
      </c>
      <c r="AK802" s="205">
        <v>0</v>
      </c>
      <c r="AL802" s="205">
        <v>0</v>
      </c>
      <c r="AM802" s="29">
        <v>0</v>
      </c>
      <c r="AN802" s="205">
        <v>0</v>
      </c>
      <c r="AO802" s="205">
        <v>0</v>
      </c>
      <c r="AP802" s="205">
        <v>0</v>
      </c>
      <c r="AQ802" s="205">
        <v>0</v>
      </c>
      <c r="AR802" s="29">
        <v>13</v>
      </c>
      <c r="AS802" s="75">
        <v>0</v>
      </c>
      <c r="AT802" s="75">
        <v>0</v>
      </c>
      <c r="AU802" s="75">
        <v>0</v>
      </c>
      <c r="AV802" s="75">
        <v>0</v>
      </c>
      <c r="AW802" s="75">
        <v>0</v>
      </c>
      <c r="AX802" s="75">
        <v>0</v>
      </c>
      <c r="AY802" s="75">
        <v>0</v>
      </c>
      <c r="AZ802" s="171"/>
    </row>
    <row r="803" spans="1:52" ht="12.75" customHeight="1">
      <c r="A803" s="217">
        <v>802</v>
      </c>
      <c r="B803" s="27">
        <v>42556</v>
      </c>
      <c r="C803" s="27">
        <v>42556</v>
      </c>
      <c r="D803" s="32" t="s">
        <v>1312</v>
      </c>
      <c r="E803" s="28" t="s">
        <v>1250</v>
      </c>
      <c r="F803" s="28" t="s">
        <v>7265</v>
      </c>
      <c r="G803" s="28" t="s">
        <v>7127</v>
      </c>
      <c r="H803" s="245" t="str">
        <f>IF(G803&lt;&gt;"",LOOKUP(G803,Governorate,Data!$E$2:$E$19),"")</f>
        <v>IQ-G13</v>
      </c>
      <c r="I803" s="98" t="s">
        <v>7377</v>
      </c>
      <c r="J803" s="38" t="str">
        <f ca="1">IF(I803&lt;&gt;"",LOOKUP(I803,District2,Data!$P$2:$P$19),"")</f>
        <v>IQ-D076</v>
      </c>
      <c r="K803" s="58" t="s">
        <v>7405</v>
      </c>
      <c r="L803" s="28" t="s">
        <v>7110</v>
      </c>
      <c r="M803" s="157" t="s">
        <v>7112</v>
      </c>
      <c r="N803" s="28" t="s">
        <v>1255</v>
      </c>
      <c r="O803" s="28" t="s">
        <v>1252</v>
      </c>
      <c r="P803" s="28" t="s">
        <v>7119</v>
      </c>
      <c r="Q803" s="35">
        <v>100</v>
      </c>
      <c r="R803" s="35"/>
      <c r="S803" s="29"/>
      <c r="T803" s="29"/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05">
        <v>0</v>
      </c>
      <c r="AB803" s="205">
        <v>0</v>
      </c>
      <c r="AC803" s="205">
        <v>0</v>
      </c>
      <c r="AD803" s="29">
        <v>0</v>
      </c>
      <c r="AE803" s="205">
        <v>0</v>
      </c>
      <c r="AF803" s="205">
        <v>0</v>
      </c>
      <c r="AG803" s="29">
        <v>0</v>
      </c>
      <c r="AH803" s="205">
        <v>0</v>
      </c>
      <c r="AI803" s="29">
        <v>0</v>
      </c>
      <c r="AJ803" s="205">
        <v>0</v>
      </c>
      <c r="AK803" s="205">
        <v>0</v>
      </c>
      <c r="AL803" s="205">
        <v>0</v>
      </c>
      <c r="AM803" s="29">
        <v>0</v>
      </c>
      <c r="AN803" s="205">
        <v>0</v>
      </c>
      <c r="AO803" s="205">
        <v>0</v>
      </c>
      <c r="AP803" s="205">
        <v>0</v>
      </c>
      <c r="AQ803" s="205">
        <v>0</v>
      </c>
      <c r="AR803" s="29">
        <v>0</v>
      </c>
      <c r="AS803" s="75">
        <v>0</v>
      </c>
      <c r="AT803" s="75">
        <v>0</v>
      </c>
      <c r="AU803" s="75">
        <v>0</v>
      </c>
      <c r="AV803" s="75">
        <v>0</v>
      </c>
      <c r="AW803" s="75">
        <v>0</v>
      </c>
      <c r="AX803" s="75">
        <v>0</v>
      </c>
      <c r="AY803" s="75">
        <v>0</v>
      </c>
      <c r="AZ803" s="171" t="s">
        <v>7607</v>
      </c>
    </row>
    <row r="804" spans="1:52" ht="12.75" customHeight="1">
      <c r="A804" s="217">
        <v>803</v>
      </c>
      <c r="B804" s="27">
        <v>42556</v>
      </c>
      <c r="C804" s="27">
        <v>42556</v>
      </c>
      <c r="D804" s="32" t="s">
        <v>1312</v>
      </c>
      <c r="E804" s="28" t="s">
        <v>1250</v>
      </c>
      <c r="F804" s="28" t="s">
        <v>7265</v>
      </c>
      <c r="G804" s="28" t="s">
        <v>7127</v>
      </c>
      <c r="H804" s="245" t="str">
        <f>IF(G804&lt;&gt;"",LOOKUP(G804,Governorate,Data!$E$2:$E$19),"")</f>
        <v>IQ-G13</v>
      </c>
      <c r="I804" s="98" t="s">
        <v>7372</v>
      </c>
      <c r="J804" s="38" t="str">
        <f ca="1">IF(I804&lt;&gt;"",LOOKUP(I804,District2,Data!$P$2:$P$19),"")</f>
        <v>IQ-D076</v>
      </c>
      <c r="K804" s="58" t="s">
        <v>7296</v>
      </c>
      <c r="L804" s="28" t="s">
        <v>7111</v>
      </c>
      <c r="M804" s="157" t="s">
        <v>7112</v>
      </c>
      <c r="N804" s="28" t="s">
        <v>1255</v>
      </c>
      <c r="O804" s="28" t="s">
        <v>1252</v>
      </c>
      <c r="P804" s="28" t="s">
        <v>7119</v>
      </c>
      <c r="Q804" s="29">
        <v>7</v>
      </c>
      <c r="R804" s="29">
        <v>7</v>
      </c>
      <c r="S804" s="29"/>
      <c r="T804" s="29"/>
      <c r="U804" s="29">
        <v>42</v>
      </c>
      <c r="V804" s="29">
        <v>0</v>
      </c>
      <c r="W804" s="29">
        <v>7</v>
      </c>
      <c r="X804" s="29">
        <v>7</v>
      </c>
      <c r="Y804" s="29">
        <v>7</v>
      </c>
      <c r="Z804" s="29">
        <v>21</v>
      </c>
      <c r="AA804" s="205">
        <v>0</v>
      </c>
      <c r="AB804" s="205">
        <v>0</v>
      </c>
      <c r="AC804" s="205">
        <v>0</v>
      </c>
      <c r="AD804" s="29">
        <v>0</v>
      </c>
      <c r="AE804" s="205">
        <v>0</v>
      </c>
      <c r="AF804" s="205">
        <v>0</v>
      </c>
      <c r="AG804" s="29">
        <v>7</v>
      </c>
      <c r="AH804" s="205">
        <v>0</v>
      </c>
      <c r="AI804" s="29">
        <v>7</v>
      </c>
      <c r="AJ804" s="205">
        <v>0</v>
      </c>
      <c r="AK804" s="205">
        <v>0</v>
      </c>
      <c r="AL804" s="205">
        <v>0</v>
      </c>
      <c r="AM804" s="29">
        <v>0</v>
      </c>
      <c r="AN804" s="205">
        <v>0</v>
      </c>
      <c r="AO804" s="205">
        <v>0</v>
      </c>
      <c r="AP804" s="205">
        <v>0</v>
      </c>
      <c r="AQ804" s="205">
        <v>0</v>
      </c>
      <c r="AR804" s="29">
        <v>7</v>
      </c>
      <c r="AS804" s="75">
        <v>0</v>
      </c>
      <c r="AT804" s="75">
        <v>0</v>
      </c>
      <c r="AU804" s="75">
        <v>0</v>
      </c>
      <c r="AV804" s="75">
        <v>0</v>
      </c>
      <c r="AW804" s="75">
        <v>0</v>
      </c>
      <c r="AX804" s="75">
        <v>0</v>
      </c>
      <c r="AY804" s="75">
        <v>0</v>
      </c>
      <c r="AZ804" s="171"/>
    </row>
    <row r="805" spans="1:52" ht="12.75" customHeight="1">
      <c r="A805" s="217">
        <v>804</v>
      </c>
      <c r="B805" s="27">
        <v>42556</v>
      </c>
      <c r="C805" s="27">
        <v>42556</v>
      </c>
      <c r="D805" s="32" t="s">
        <v>1282</v>
      </c>
      <c r="E805" s="28" t="s">
        <v>1250</v>
      </c>
      <c r="F805" s="28" t="s">
        <v>1282</v>
      </c>
      <c r="G805" s="28" t="s">
        <v>7129</v>
      </c>
      <c r="H805" s="245" t="str">
        <f>IF(G805&lt;&gt;"",LOOKUP(G805,Governorate,Data!$E$2:$E$19),"")</f>
        <v>IQ-G18</v>
      </c>
      <c r="I805" s="98" t="s">
        <v>7204</v>
      </c>
      <c r="J805" s="38" t="str">
        <f ca="1">IF(I805&lt;&gt;"",LOOKUP(I805,District2,Data!$P$2:$P$19),"")</f>
        <v>IQ-D108</v>
      </c>
      <c r="K805" s="58" t="s">
        <v>7604</v>
      </c>
      <c r="L805" s="28" t="s">
        <v>7110</v>
      </c>
      <c r="M805" s="157" t="s">
        <v>7112</v>
      </c>
      <c r="N805" s="28" t="s">
        <v>7071</v>
      </c>
      <c r="O805" s="28" t="s">
        <v>1252</v>
      </c>
      <c r="P805" s="28" t="s">
        <v>7119</v>
      </c>
      <c r="Q805" s="29">
        <v>600</v>
      </c>
      <c r="R805" s="29">
        <v>600</v>
      </c>
      <c r="S805" s="29"/>
      <c r="T805" s="29"/>
      <c r="U805" s="29">
        <v>3600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3600</v>
      </c>
      <c r="AF805" s="29">
        <v>0</v>
      </c>
      <c r="AG805" s="29">
        <v>0</v>
      </c>
      <c r="AH805" s="29">
        <v>0</v>
      </c>
      <c r="AI805" s="29">
        <v>600</v>
      </c>
      <c r="AJ805" s="29">
        <v>600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600</v>
      </c>
      <c r="AR805" s="29">
        <v>600</v>
      </c>
      <c r="AS805" s="30">
        <v>0</v>
      </c>
      <c r="AT805" s="30">
        <v>0</v>
      </c>
      <c r="AU805" s="30">
        <v>600</v>
      </c>
      <c r="AV805" s="30">
        <v>0</v>
      </c>
      <c r="AW805" s="30">
        <v>0</v>
      </c>
      <c r="AX805" s="30">
        <v>0</v>
      </c>
      <c r="AY805" s="30">
        <v>0</v>
      </c>
      <c r="AZ805" s="171" t="s">
        <v>7605</v>
      </c>
    </row>
    <row r="806" spans="1:52" ht="12.75" customHeight="1">
      <c r="A806" s="217">
        <v>805</v>
      </c>
      <c r="B806" s="27">
        <v>42561</v>
      </c>
      <c r="C806" s="27">
        <v>42561</v>
      </c>
      <c r="D806" s="32" t="s">
        <v>1312</v>
      </c>
      <c r="E806" s="28" t="s">
        <v>1250</v>
      </c>
      <c r="F806" s="28" t="s">
        <v>7265</v>
      </c>
      <c r="G806" s="28" t="s">
        <v>7127</v>
      </c>
      <c r="H806" s="245" t="str">
        <f>IF(G806&lt;&gt;"",LOOKUP(G806,Governorate,Data!$E$2:$E$19),"")</f>
        <v>IQ-G13</v>
      </c>
      <c r="I806" s="98" t="s">
        <v>7372</v>
      </c>
      <c r="J806" s="38" t="str">
        <f ca="1">IF(I806&lt;&gt;"",LOOKUP(I806,District2,Data!$P$2:$P$19),"")</f>
        <v>IQ-D076</v>
      </c>
      <c r="K806" s="58" t="s">
        <v>7296</v>
      </c>
      <c r="L806" s="28" t="s">
        <v>7111</v>
      </c>
      <c r="M806" s="157" t="s">
        <v>7112</v>
      </c>
      <c r="N806" s="28" t="s">
        <v>1255</v>
      </c>
      <c r="O806" s="28" t="s">
        <v>1252</v>
      </c>
      <c r="P806" s="28" t="s">
        <v>7119</v>
      </c>
      <c r="Q806" s="29">
        <v>13</v>
      </c>
      <c r="R806" s="29">
        <v>13</v>
      </c>
      <c r="S806" s="29"/>
      <c r="T806" s="29"/>
      <c r="U806" s="29">
        <v>78</v>
      </c>
      <c r="V806" s="29">
        <v>0</v>
      </c>
      <c r="W806" s="29">
        <v>13</v>
      </c>
      <c r="X806" s="29">
        <v>13</v>
      </c>
      <c r="Y806" s="29">
        <v>13</v>
      </c>
      <c r="Z806" s="29">
        <v>39</v>
      </c>
      <c r="AA806" s="205">
        <v>0</v>
      </c>
      <c r="AB806" s="205">
        <v>0</v>
      </c>
      <c r="AC806" s="205">
        <v>0</v>
      </c>
      <c r="AD806" s="29">
        <v>0</v>
      </c>
      <c r="AE806" s="205">
        <v>0</v>
      </c>
      <c r="AF806" s="205">
        <v>0</v>
      </c>
      <c r="AG806" s="29">
        <v>13</v>
      </c>
      <c r="AH806" s="205">
        <v>0</v>
      </c>
      <c r="AI806" s="29">
        <v>13</v>
      </c>
      <c r="AJ806" s="205">
        <v>0</v>
      </c>
      <c r="AK806" s="205">
        <v>0</v>
      </c>
      <c r="AL806" s="205">
        <v>0</v>
      </c>
      <c r="AM806" s="29">
        <v>0</v>
      </c>
      <c r="AN806" s="205">
        <v>0</v>
      </c>
      <c r="AO806" s="205">
        <v>0</v>
      </c>
      <c r="AP806" s="205">
        <v>0</v>
      </c>
      <c r="AQ806" s="205">
        <v>0</v>
      </c>
      <c r="AR806" s="29">
        <v>13</v>
      </c>
      <c r="AS806" s="75">
        <v>0</v>
      </c>
      <c r="AT806" s="75">
        <v>0</v>
      </c>
      <c r="AU806" s="75">
        <v>0</v>
      </c>
      <c r="AV806" s="75">
        <v>0</v>
      </c>
      <c r="AW806" s="75">
        <v>0</v>
      </c>
      <c r="AX806" s="75">
        <v>0</v>
      </c>
      <c r="AY806" s="75">
        <v>0</v>
      </c>
      <c r="AZ806" s="171"/>
    </row>
    <row r="807" spans="1:52" ht="12.75" customHeight="1">
      <c r="A807" s="217">
        <v>806</v>
      </c>
      <c r="B807" s="27">
        <v>42561</v>
      </c>
      <c r="C807" s="27">
        <v>42561</v>
      </c>
      <c r="D807" s="32" t="s">
        <v>1312</v>
      </c>
      <c r="E807" s="28" t="s">
        <v>1250</v>
      </c>
      <c r="F807" s="28" t="s">
        <v>7265</v>
      </c>
      <c r="G807" s="28" t="s">
        <v>7127</v>
      </c>
      <c r="H807" s="245" t="str">
        <f>IF(G807&lt;&gt;"",LOOKUP(G807,Governorate,Data!$E$2:$E$19),"")</f>
        <v>IQ-G13</v>
      </c>
      <c r="I807" s="98" t="s">
        <v>7377</v>
      </c>
      <c r="J807" s="38" t="str">
        <f ca="1">IF(I807&lt;&gt;"",LOOKUP(I807,District2,Data!$P$2:$P$19),"")</f>
        <v>IQ-D076</v>
      </c>
      <c r="K807" s="58" t="s">
        <v>7276</v>
      </c>
      <c r="L807" s="28" t="s">
        <v>7111</v>
      </c>
      <c r="M807" s="157" t="s">
        <v>7112</v>
      </c>
      <c r="N807" s="28" t="s">
        <v>1255</v>
      </c>
      <c r="O807" s="28" t="s">
        <v>1252</v>
      </c>
      <c r="P807" s="28" t="s">
        <v>7119</v>
      </c>
      <c r="Q807" s="29">
        <v>22</v>
      </c>
      <c r="R807" s="29">
        <v>22</v>
      </c>
      <c r="S807" s="29"/>
      <c r="T807" s="29"/>
      <c r="U807" s="29">
        <v>132</v>
      </c>
      <c r="V807" s="29">
        <v>0</v>
      </c>
      <c r="W807" s="29">
        <v>22</v>
      </c>
      <c r="X807" s="29">
        <v>22</v>
      </c>
      <c r="Y807" s="29">
        <v>22</v>
      </c>
      <c r="Z807" s="29">
        <v>66</v>
      </c>
      <c r="AA807" s="205">
        <v>0</v>
      </c>
      <c r="AB807" s="205">
        <v>0</v>
      </c>
      <c r="AC807" s="205">
        <v>0</v>
      </c>
      <c r="AD807" s="29">
        <v>0</v>
      </c>
      <c r="AE807" s="205">
        <v>0</v>
      </c>
      <c r="AF807" s="205">
        <v>0</v>
      </c>
      <c r="AG807" s="29">
        <v>22</v>
      </c>
      <c r="AH807" s="205">
        <v>0</v>
      </c>
      <c r="AI807" s="29">
        <v>22</v>
      </c>
      <c r="AJ807" s="205">
        <v>0</v>
      </c>
      <c r="AK807" s="205">
        <v>0</v>
      </c>
      <c r="AL807" s="205">
        <v>0</v>
      </c>
      <c r="AM807" s="29">
        <v>0</v>
      </c>
      <c r="AN807" s="205">
        <v>0</v>
      </c>
      <c r="AO807" s="205">
        <v>0</v>
      </c>
      <c r="AP807" s="205">
        <v>0</v>
      </c>
      <c r="AQ807" s="205">
        <v>0</v>
      </c>
      <c r="AR807" s="29">
        <v>22</v>
      </c>
      <c r="AS807" s="75">
        <v>0</v>
      </c>
      <c r="AT807" s="75">
        <v>0</v>
      </c>
      <c r="AU807" s="75">
        <v>0</v>
      </c>
      <c r="AV807" s="75">
        <v>0</v>
      </c>
      <c r="AW807" s="75">
        <v>0</v>
      </c>
      <c r="AX807" s="75">
        <v>0</v>
      </c>
      <c r="AY807" s="75">
        <v>0</v>
      </c>
      <c r="AZ807" s="171"/>
    </row>
    <row r="808" spans="1:52" ht="12.75" customHeight="1">
      <c r="A808" s="217">
        <v>807</v>
      </c>
      <c r="B808" s="27">
        <v>42562</v>
      </c>
      <c r="C808" s="27">
        <v>42562</v>
      </c>
      <c r="D808" s="32" t="s">
        <v>1312</v>
      </c>
      <c r="E808" s="28" t="s">
        <v>1250</v>
      </c>
      <c r="F808" s="28" t="s">
        <v>7265</v>
      </c>
      <c r="G808" s="28" t="s">
        <v>7127</v>
      </c>
      <c r="H808" s="245" t="str">
        <f>IF(G808&lt;&gt;"",LOOKUP(G808,Governorate,Data!$E$2:$E$19),"")</f>
        <v>IQ-G13</v>
      </c>
      <c r="I808" s="98" t="s">
        <v>7372</v>
      </c>
      <c r="J808" s="38" t="str">
        <f ca="1">IF(I808&lt;&gt;"",LOOKUP(I808,District2,Data!$P$2:$P$19),"")</f>
        <v>IQ-D076</v>
      </c>
      <c r="K808" s="58" t="s">
        <v>7296</v>
      </c>
      <c r="L808" s="28" t="s">
        <v>7111</v>
      </c>
      <c r="M808" s="157" t="s">
        <v>7112</v>
      </c>
      <c r="N808" s="28" t="s">
        <v>1255</v>
      </c>
      <c r="O808" s="28" t="s">
        <v>1252</v>
      </c>
      <c r="P808" s="28" t="s">
        <v>7119</v>
      </c>
      <c r="Q808" s="29">
        <v>58</v>
      </c>
      <c r="R808" s="29">
        <v>58</v>
      </c>
      <c r="S808" s="29"/>
      <c r="T808" s="29"/>
      <c r="U808" s="29">
        <v>348</v>
      </c>
      <c r="V808" s="29">
        <v>0</v>
      </c>
      <c r="W808" s="29">
        <v>58</v>
      </c>
      <c r="X808" s="29">
        <v>58</v>
      </c>
      <c r="Y808" s="29">
        <v>58</v>
      </c>
      <c r="Z808" s="29">
        <v>174</v>
      </c>
      <c r="AA808" s="205">
        <v>0</v>
      </c>
      <c r="AB808" s="205">
        <v>0</v>
      </c>
      <c r="AC808" s="205">
        <v>0</v>
      </c>
      <c r="AD808" s="29">
        <v>0</v>
      </c>
      <c r="AE808" s="205">
        <v>0</v>
      </c>
      <c r="AF808" s="205">
        <v>0</v>
      </c>
      <c r="AG808" s="29">
        <v>58</v>
      </c>
      <c r="AH808" s="205">
        <v>0</v>
      </c>
      <c r="AI808" s="29">
        <v>58</v>
      </c>
      <c r="AJ808" s="205">
        <v>0</v>
      </c>
      <c r="AK808" s="205">
        <v>0</v>
      </c>
      <c r="AL808" s="205">
        <v>0</v>
      </c>
      <c r="AM808" s="29">
        <v>0</v>
      </c>
      <c r="AN808" s="205">
        <v>0</v>
      </c>
      <c r="AO808" s="205">
        <v>0</v>
      </c>
      <c r="AP808" s="205">
        <v>0</v>
      </c>
      <c r="AQ808" s="205">
        <v>0</v>
      </c>
      <c r="AR808" s="29">
        <v>58</v>
      </c>
      <c r="AS808" s="75">
        <v>0</v>
      </c>
      <c r="AT808" s="75">
        <v>0</v>
      </c>
      <c r="AU808" s="75">
        <v>0</v>
      </c>
      <c r="AV808" s="75">
        <v>0</v>
      </c>
      <c r="AW808" s="75">
        <v>0</v>
      </c>
      <c r="AX808" s="75">
        <v>0</v>
      </c>
      <c r="AY808" s="75">
        <v>0</v>
      </c>
      <c r="AZ808" s="171"/>
    </row>
    <row r="809" spans="1:52" ht="12.75" customHeight="1">
      <c r="A809" s="217">
        <v>808</v>
      </c>
      <c r="B809" s="27">
        <v>42562</v>
      </c>
      <c r="C809" s="27">
        <v>42562</v>
      </c>
      <c r="D809" s="32" t="s">
        <v>1259</v>
      </c>
      <c r="E809" s="28" t="s">
        <v>1249</v>
      </c>
      <c r="F809" s="28" t="s">
        <v>1259</v>
      </c>
      <c r="G809" s="28" t="s">
        <v>7132</v>
      </c>
      <c r="H809" s="245" t="str">
        <f>IF(G809&lt;&gt;"",LOOKUP(G809,Governorate,Data!$E$2:$E$19),"")</f>
        <v>IQ-G15</v>
      </c>
      <c r="I809" s="98" t="s">
        <v>7321</v>
      </c>
      <c r="J809" s="38" t="str">
        <f ca="1">IF(I809&lt;&gt;"",LOOKUP(I809,District2,Data!$P$2:$P$19),"")</f>
        <v>IQ-D088</v>
      </c>
      <c r="K809" s="58" t="s">
        <v>2783</v>
      </c>
      <c r="L809" s="28" t="s">
        <v>7111</v>
      </c>
      <c r="M809" s="157" t="s">
        <v>7361</v>
      </c>
      <c r="N809" s="28" t="s">
        <v>1255</v>
      </c>
      <c r="O809" s="28" t="s">
        <v>1252</v>
      </c>
      <c r="P809" s="28" t="s">
        <v>7119</v>
      </c>
      <c r="Q809" s="35">
        <v>23</v>
      </c>
      <c r="R809" s="35"/>
      <c r="S809" s="29"/>
      <c r="T809" s="29"/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23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  <c r="AR809" s="29">
        <v>0</v>
      </c>
      <c r="AS809" s="30">
        <v>0</v>
      </c>
      <c r="AT809" s="30">
        <v>0</v>
      </c>
      <c r="AU809" s="30">
        <v>0</v>
      </c>
      <c r="AV809" s="30">
        <v>0</v>
      </c>
      <c r="AW809" s="30">
        <v>0</v>
      </c>
      <c r="AX809" s="30">
        <v>0</v>
      </c>
      <c r="AY809" s="30">
        <v>0</v>
      </c>
      <c r="AZ809" s="171"/>
    </row>
    <row r="810" spans="1:52" ht="12.75" customHeight="1">
      <c r="A810" s="217">
        <v>809</v>
      </c>
      <c r="B810" s="27">
        <v>42563</v>
      </c>
      <c r="C810" s="27">
        <v>42563</v>
      </c>
      <c r="D810" s="32" t="s">
        <v>1312</v>
      </c>
      <c r="E810" s="28" t="s">
        <v>1250</v>
      </c>
      <c r="F810" s="28" t="s">
        <v>7265</v>
      </c>
      <c r="G810" s="28" t="s">
        <v>7127</v>
      </c>
      <c r="H810" s="245" t="str">
        <f>IF(G810&lt;&gt;"",LOOKUP(G810,Governorate,Data!$E$2:$E$19),"")</f>
        <v>IQ-G13</v>
      </c>
      <c r="I810" s="98" t="s">
        <v>7372</v>
      </c>
      <c r="J810" s="38" t="str">
        <f ca="1">IF(I810&lt;&gt;"",LOOKUP(I810,District2,Data!$P$2:$P$19),"")</f>
        <v>IQ-D076</v>
      </c>
      <c r="K810" s="58" t="s">
        <v>7296</v>
      </c>
      <c r="L810" s="28" t="s">
        <v>7111</v>
      </c>
      <c r="M810" s="157" t="s">
        <v>7112</v>
      </c>
      <c r="N810" s="28" t="s">
        <v>1255</v>
      </c>
      <c r="O810" s="28" t="s">
        <v>1252</v>
      </c>
      <c r="P810" s="28" t="s">
        <v>7119</v>
      </c>
      <c r="Q810" s="29">
        <v>10</v>
      </c>
      <c r="R810" s="29">
        <v>10</v>
      </c>
      <c r="S810" s="29"/>
      <c r="T810" s="29"/>
      <c r="U810" s="29">
        <v>60</v>
      </c>
      <c r="V810" s="29">
        <v>0</v>
      </c>
      <c r="W810" s="29">
        <v>10</v>
      </c>
      <c r="X810" s="29">
        <v>10</v>
      </c>
      <c r="Y810" s="29">
        <v>10</v>
      </c>
      <c r="Z810" s="29">
        <v>30</v>
      </c>
      <c r="AA810" s="205">
        <v>0</v>
      </c>
      <c r="AB810" s="205">
        <v>0</v>
      </c>
      <c r="AC810" s="205">
        <v>0</v>
      </c>
      <c r="AD810" s="29">
        <v>0</v>
      </c>
      <c r="AE810" s="205">
        <v>0</v>
      </c>
      <c r="AF810" s="205">
        <v>0</v>
      </c>
      <c r="AG810" s="29">
        <v>10</v>
      </c>
      <c r="AH810" s="205">
        <v>0</v>
      </c>
      <c r="AI810" s="29">
        <v>10</v>
      </c>
      <c r="AJ810" s="205">
        <v>0</v>
      </c>
      <c r="AK810" s="205">
        <v>0</v>
      </c>
      <c r="AL810" s="205">
        <v>0</v>
      </c>
      <c r="AM810" s="29">
        <v>0</v>
      </c>
      <c r="AN810" s="205">
        <v>0</v>
      </c>
      <c r="AO810" s="205">
        <v>0</v>
      </c>
      <c r="AP810" s="205">
        <v>0</v>
      </c>
      <c r="AQ810" s="205">
        <v>0</v>
      </c>
      <c r="AR810" s="29">
        <v>10</v>
      </c>
      <c r="AS810" s="75">
        <v>0</v>
      </c>
      <c r="AT810" s="75">
        <v>0</v>
      </c>
      <c r="AU810" s="75">
        <v>0</v>
      </c>
      <c r="AV810" s="75">
        <v>0</v>
      </c>
      <c r="AW810" s="75">
        <v>0</v>
      </c>
      <c r="AX810" s="75">
        <v>0</v>
      </c>
      <c r="AY810" s="75">
        <v>0</v>
      </c>
      <c r="AZ810" s="171"/>
    </row>
    <row r="811" spans="1:52" ht="12.75" customHeight="1">
      <c r="A811" s="217">
        <v>810</v>
      </c>
      <c r="B811" s="27">
        <v>42563</v>
      </c>
      <c r="C811" s="27">
        <v>42563</v>
      </c>
      <c r="D811" s="32" t="s">
        <v>1312</v>
      </c>
      <c r="E811" s="28" t="s">
        <v>1250</v>
      </c>
      <c r="F811" s="28" t="s">
        <v>7265</v>
      </c>
      <c r="G811" s="28" t="s">
        <v>7127</v>
      </c>
      <c r="H811" s="245" t="str">
        <f>IF(G811&lt;&gt;"",LOOKUP(G811,Governorate,Data!$E$2:$E$19),"")</f>
        <v>IQ-G13</v>
      </c>
      <c r="I811" s="98" t="s">
        <v>7372</v>
      </c>
      <c r="J811" s="38" t="str">
        <f ca="1">IF(I811&lt;&gt;"",LOOKUP(I811,District2,Data!$P$2:$P$19),"")</f>
        <v>IQ-D076</v>
      </c>
      <c r="K811" s="58" t="s">
        <v>7296</v>
      </c>
      <c r="L811" s="28" t="s">
        <v>7111</v>
      </c>
      <c r="M811" s="157" t="s">
        <v>7112</v>
      </c>
      <c r="N811" s="28" t="s">
        <v>1255</v>
      </c>
      <c r="O811" s="28" t="s">
        <v>1252</v>
      </c>
      <c r="P811" s="28" t="s">
        <v>7119</v>
      </c>
      <c r="Q811" s="29">
        <v>18</v>
      </c>
      <c r="R811" s="29">
        <v>18</v>
      </c>
      <c r="S811" s="29"/>
      <c r="T811" s="29"/>
      <c r="U811" s="29">
        <v>108</v>
      </c>
      <c r="V811" s="29">
        <v>0</v>
      </c>
      <c r="W811" s="29">
        <v>18</v>
      </c>
      <c r="X811" s="29">
        <v>18</v>
      </c>
      <c r="Y811" s="29">
        <v>18</v>
      </c>
      <c r="Z811" s="29">
        <v>54</v>
      </c>
      <c r="AA811" s="205">
        <v>0</v>
      </c>
      <c r="AB811" s="205">
        <v>0</v>
      </c>
      <c r="AC811" s="205">
        <v>0</v>
      </c>
      <c r="AD811" s="29">
        <v>0</v>
      </c>
      <c r="AE811" s="205">
        <v>0</v>
      </c>
      <c r="AF811" s="205">
        <v>0</v>
      </c>
      <c r="AG811" s="29">
        <v>18</v>
      </c>
      <c r="AH811" s="205">
        <v>0</v>
      </c>
      <c r="AI811" s="29">
        <v>18</v>
      </c>
      <c r="AJ811" s="205">
        <v>0</v>
      </c>
      <c r="AK811" s="205">
        <v>0</v>
      </c>
      <c r="AL811" s="205">
        <v>0</v>
      </c>
      <c r="AM811" s="29">
        <v>0</v>
      </c>
      <c r="AN811" s="205">
        <v>0</v>
      </c>
      <c r="AO811" s="205">
        <v>0</v>
      </c>
      <c r="AP811" s="205">
        <v>0</v>
      </c>
      <c r="AQ811" s="205">
        <v>0</v>
      </c>
      <c r="AR811" s="29">
        <v>18</v>
      </c>
      <c r="AS811" s="75">
        <v>0</v>
      </c>
      <c r="AT811" s="75">
        <v>0</v>
      </c>
      <c r="AU811" s="75">
        <v>0</v>
      </c>
      <c r="AV811" s="75">
        <v>0</v>
      </c>
      <c r="AW811" s="75">
        <v>0</v>
      </c>
      <c r="AX811" s="75">
        <v>0</v>
      </c>
      <c r="AY811" s="75">
        <v>0</v>
      </c>
      <c r="AZ811" s="171"/>
    </row>
    <row r="812" spans="1:52" ht="12.75" customHeight="1">
      <c r="A812" s="217">
        <v>811</v>
      </c>
      <c r="B812" s="27">
        <v>42563</v>
      </c>
      <c r="C812" s="27">
        <v>42563</v>
      </c>
      <c r="D812" s="32" t="s">
        <v>1282</v>
      </c>
      <c r="E812" s="28" t="s">
        <v>1250</v>
      </c>
      <c r="F812" s="28" t="s">
        <v>1282</v>
      </c>
      <c r="G812" s="28" t="s">
        <v>7129</v>
      </c>
      <c r="H812" s="245" t="str">
        <f>IF(G812&lt;&gt;"",LOOKUP(G812,Governorate,Data!$E$2:$E$19),"")</f>
        <v>IQ-G18</v>
      </c>
      <c r="I812" s="98" t="s">
        <v>7204</v>
      </c>
      <c r="J812" s="38" t="str">
        <f ca="1">IF(I812&lt;&gt;"",LOOKUP(I812,District2,Data!$P$2:$P$19),"")</f>
        <v>IQ-D108</v>
      </c>
      <c r="K812" s="58" t="s">
        <v>7604</v>
      </c>
      <c r="L812" s="28" t="s">
        <v>7110</v>
      </c>
      <c r="M812" s="157" t="s">
        <v>7112</v>
      </c>
      <c r="N812" s="28" t="s">
        <v>7071</v>
      </c>
      <c r="O812" s="28" t="s">
        <v>1252</v>
      </c>
      <c r="P812" s="28" t="s">
        <v>7119</v>
      </c>
      <c r="Q812" s="29">
        <v>400</v>
      </c>
      <c r="R812" s="29">
        <v>400</v>
      </c>
      <c r="S812" s="29"/>
      <c r="T812" s="29"/>
      <c r="U812" s="29">
        <v>2400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2400</v>
      </c>
      <c r="AF812" s="29">
        <v>0</v>
      </c>
      <c r="AG812" s="29">
        <v>0</v>
      </c>
      <c r="AH812" s="29">
        <v>0</v>
      </c>
      <c r="AI812" s="29">
        <v>400</v>
      </c>
      <c r="AJ812" s="29">
        <v>400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400</v>
      </c>
      <c r="AR812" s="29">
        <v>400</v>
      </c>
      <c r="AS812" s="30">
        <v>0</v>
      </c>
      <c r="AT812" s="30">
        <v>0</v>
      </c>
      <c r="AU812" s="30">
        <v>400</v>
      </c>
      <c r="AV812" s="30">
        <v>0</v>
      </c>
      <c r="AW812" s="30">
        <v>0</v>
      </c>
      <c r="AX812" s="30">
        <v>0</v>
      </c>
      <c r="AY812" s="30">
        <v>0</v>
      </c>
      <c r="AZ812" s="171" t="s">
        <v>7501</v>
      </c>
    </row>
    <row r="813" spans="1:52" ht="12.75" customHeight="1">
      <c r="A813" s="217">
        <v>812</v>
      </c>
      <c r="B813" s="27">
        <v>42564</v>
      </c>
      <c r="C813" s="27">
        <v>42564</v>
      </c>
      <c r="D813" s="32" t="s">
        <v>1259</v>
      </c>
      <c r="E813" s="28" t="s">
        <v>1249</v>
      </c>
      <c r="F813" s="28" t="s">
        <v>1259</v>
      </c>
      <c r="G813" s="28" t="s">
        <v>7148</v>
      </c>
      <c r="H813" s="245" t="str">
        <f>IF(G813&lt;&gt;"",LOOKUP(G813,Governorate,Data!$E$2:$E$19),"")</f>
        <v>IQ-G10</v>
      </c>
      <c r="I813" s="98" t="s">
        <v>7239</v>
      </c>
      <c r="J813" s="38" t="str">
        <f ca="1">IF(I813&lt;&gt;"",LOOKUP(I813,District2,Data!$P$2:$P$19),"")</f>
        <v>IQ-D060</v>
      </c>
      <c r="K813" s="58" t="s">
        <v>7647</v>
      </c>
      <c r="L813" s="28" t="s">
        <v>7111</v>
      </c>
      <c r="M813" s="157" t="s">
        <v>7361</v>
      </c>
      <c r="N813" s="28" t="s">
        <v>1255</v>
      </c>
      <c r="O813" s="28" t="s">
        <v>1252</v>
      </c>
      <c r="P813" s="28" t="s">
        <v>7119</v>
      </c>
      <c r="Q813" s="35">
        <v>2</v>
      </c>
      <c r="R813" s="35"/>
      <c r="S813" s="29"/>
      <c r="T813" s="29"/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2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  <c r="AR813" s="29">
        <v>0</v>
      </c>
      <c r="AS813" s="30">
        <v>0</v>
      </c>
      <c r="AT813" s="30">
        <v>0</v>
      </c>
      <c r="AU813" s="30">
        <v>0</v>
      </c>
      <c r="AV813" s="30">
        <v>0</v>
      </c>
      <c r="AW813" s="30">
        <v>0</v>
      </c>
      <c r="AX813" s="30">
        <v>0</v>
      </c>
      <c r="AY813" s="30">
        <v>0</v>
      </c>
      <c r="AZ813" s="171"/>
    </row>
    <row r="814" spans="1:52" ht="12.75" customHeight="1">
      <c r="A814" s="217">
        <v>813</v>
      </c>
      <c r="B814" s="27">
        <v>42564</v>
      </c>
      <c r="C814" s="27">
        <v>42564</v>
      </c>
      <c r="D814" s="32" t="s">
        <v>1259</v>
      </c>
      <c r="E814" s="28" t="s">
        <v>1249</v>
      </c>
      <c r="F814" s="28" t="s">
        <v>1259</v>
      </c>
      <c r="G814" s="28" t="s">
        <v>7130</v>
      </c>
      <c r="H814" s="245" t="str">
        <f>IF(G814&lt;&gt;"",LOOKUP(G814,Governorate,Data!$E$2:$E$19),"")</f>
        <v>IQ-G05</v>
      </c>
      <c r="I814" s="98" t="s">
        <v>7573</v>
      </c>
      <c r="J814" s="38" t="str">
        <f ca="1">IF(I814&lt;&gt;"",LOOKUP(I814,District2,Data!$P$2:$P$19),"")</f>
        <v>IQ-D028</v>
      </c>
      <c r="K814" s="58" t="s">
        <v>7649</v>
      </c>
      <c r="L814" s="28" t="s">
        <v>7111</v>
      </c>
      <c r="M814" s="157" t="s">
        <v>7361</v>
      </c>
      <c r="N814" s="28" t="s">
        <v>1255</v>
      </c>
      <c r="O814" s="28" t="s">
        <v>1252</v>
      </c>
      <c r="P814" s="28" t="s">
        <v>7119</v>
      </c>
      <c r="Q814" s="35">
        <v>3</v>
      </c>
      <c r="R814" s="35"/>
      <c r="S814" s="29"/>
      <c r="T814" s="29"/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3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  <c r="AR814" s="29">
        <v>0</v>
      </c>
      <c r="AS814" s="30">
        <v>0</v>
      </c>
      <c r="AT814" s="30">
        <v>0</v>
      </c>
      <c r="AU814" s="30">
        <v>0</v>
      </c>
      <c r="AV814" s="30">
        <v>0</v>
      </c>
      <c r="AW814" s="30">
        <v>0</v>
      </c>
      <c r="AX814" s="30">
        <v>0</v>
      </c>
      <c r="AY814" s="30">
        <v>0</v>
      </c>
      <c r="AZ814" s="171"/>
    </row>
    <row r="815" spans="1:52" ht="12.75" customHeight="1">
      <c r="A815" s="217">
        <v>814</v>
      </c>
      <c r="B815" s="27">
        <v>42564</v>
      </c>
      <c r="C815" s="27">
        <v>42564</v>
      </c>
      <c r="D815" s="32" t="s">
        <v>1259</v>
      </c>
      <c r="E815" s="28" t="s">
        <v>1249</v>
      </c>
      <c r="F815" s="28" t="s">
        <v>1259</v>
      </c>
      <c r="G815" s="28" t="s">
        <v>7132</v>
      </c>
      <c r="H815" s="245" t="str">
        <f>IF(G815&lt;&gt;"",LOOKUP(G815,Governorate,Data!$E$2:$E$19),"")</f>
        <v>IQ-G15</v>
      </c>
      <c r="I815" s="98" t="s">
        <v>7231</v>
      </c>
      <c r="J815" s="38" t="str">
        <f ca="1">IF(I815&lt;&gt;"",LOOKUP(I815,District2,Data!$P$2:$P$19),"")</f>
        <v>IQ-D083</v>
      </c>
      <c r="K815" s="58" t="s">
        <v>2723</v>
      </c>
      <c r="L815" s="28" t="s">
        <v>7111</v>
      </c>
      <c r="M815" s="157" t="s">
        <v>7361</v>
      </c>
      <c r="N815" s="28" t="s">
        <v>1255</v>
      </c>
      <c r="O815" s="28" t="s">
        <v>1252</v>
      </c>
      <c r="P815" s="28" t="s">
        <v>7119</v>
      </c>
      <c r="Q815" s="35">
        <v>23</v>
      </c>
      <c r="R815" s="35"/>
      <c r="S815" s="29"/>
      <c r="T815" s="29"/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23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  <c r="AR815" s="29">
        <v>0</v>
      </c>
      <c r="AS815" s="30">
        <v>0</v>
      </c>
      <c r="AT815" s="30">
        <v>0</v>
      </c>
      <c r="AU815" s="30">
        <v>0</v>
      </c>
      <c r="AV815" s="30">
        <v>0</v>
      </c>
      <c r="AW815" s="30">
        <v>0</v>
      </c>
      <c r="AX815" s="30">
        <v>0</v>
      </c>
      <c r="AY815" s="30">
        <v>0</v>
      </c>
      <c r="AZ815" s="171"/>
    </row>
    <row r="816" spans="1:52" ht="12.75" customHeight="1">
      <c r="A816" s="217">
        <v>815</v>
      </c>
      <c r="B816" s="27">
        <v>42566</v>
      </c>
      <c r="C816" s="27">
        <v>42566</v>
      </c>
      <c r="D816" s="32" t="s">
        <v>1312</v>
      </c>
      <c r="E816" s="28" t="s">
        <v>1250</v>
      </c>
      <c r="F816" s="28" t="s">
        <v>1312</v>
      </c>
      <c r="G816" s="28" t="s">
        <v>7129</v>
      </c>
      <c r="H816" s="245" t="str">
        <f>IF(G816&lt;&gt;"",LOOKUP(G816,Governorate,Data!$E$2:$E$19),"")</f>
        <v>IQ-G18</v>
      </c>
      <c r="I816" s="98" t="s">
        <v>7576</v>
      </c>
      <c r="J816" s="38" t="str">
        <f ca="1">IF(I816&lt;&gt;"",LOOKUP(I816,District2,Data!$P$2:$P$19),"")</f>
        <v>IQ-D008</v>
      </c>
      <c r="K816" s="58" t="s">
        <v>7578</v>
      </c>
      <c r="L816" s="28" t="s">
        <v>7111</v>
      </c>
      <c r="M816" s="157" t="s">
        <v>7112</v>
      </c>
      <c r="N816" s="28" t="s">
        <v>1255</v>
      </c>
      <c r="O816" s="28" t="s">
        <v>1252</v>
      </c>
      <c r="P816" s="28" t="s">
        <v>7119</v>
      </c>
      <c r="Q816" s="29">
        <v>500</v>
      </c>
      <c r="R816" s="29">
        <v>500</v>
      </c>
      <c r="S816" s="29"/>
      <c r="T816" s="29"/>
      <c r="U816" s="29">
        <v>3000</v>
      </c>
      <c r="V816" s="29">
        <v>0</v>
      </c>
      <c r="W816" s="29">
        <v>500</v>
      </c>
      <c r="X816" s="29">
        <v>500</v>
      </c>
      <c r="Y816" s="29">
        <v>500</v>
      </c>
      <c r="Z816" s="29">
        <v>1500</v>
      </c>
      <c r="AA816" s="205">
        <v>0</v>
      </c>
      <c r="AB816" s="205">
        <v>0</v>
      </c>
      <c r="AC816" s="205">
        <v>0</v>
      </c>
      <c r="AD816" s="29">
        <v>1500</v>
      </c>
      <c r="AE816" s="205">
        <v>0</v>
      </c>
      <c r="AF816" s="205">
        <v>0</v>
      </c>
      <c r="AG816" s="29">
        <v>500</v>
      </c>
      <c r="AH816" s="205">
        <v>0</v>
      </c>
      <c r="AI816" s="29">
        <v>500</v>
      </c>
      <c r="AJ816" s="205">
        <v>0</v>
      </c>
      <c r="AK816" s="205">
        <v>0</v>
      </c>
      <c r="AL816" s="205">
        <v>0</v>
      </c>
      <c r="AM816" s="29">
        <v>0</v>
      </c>
      <c r="AN816" s="205">
        <v>0</v>
      </c>
      <c r="AO816" s="205">
        <v>0</v>
      </c>
      <c r="AP816" s="205">
        <v>0</v>
      </c>
      <c r="AQ816" s="205">
        <v>0</v>
      </c>
      <c r="AR816" s="29">
        <v>500</v>
      </c>
      <c r="AS816" s="75">
        <v>0</v>
      </c>
      <c r="AT816" s="75">
        <v>0</v>
      </c>
      <c r="AU816" s="75">
        <v>0</v>
      </c>
      <c r="AV816" s="75">
        <v>0</v>
      </c>
      <c r="AW816" s="75">
        <v>0</v>
      </c>
      <c r="AX816" s="75">
        <v>0</v>
      </c>
      <c r="AY816" s="75">
        <v>0</v>
      </c>
      <c r="AZ816" s="171"/>
    </row>
    <row r="817" spans="1:52" ht="12.75" customHeight="1">
      <c r="A817" s="217">
        <v>816</v>
      </c>
      <c r="B817" s="27">
        <v>42567</v>
      </c>
      <c r="C817" s="27">
        <v>42567</v>
      </c>
      <c r="D817" s="32" t="s">
        <v>1312</v>
      </c>
      <c r="E817" s="28" t="s">
        <v>1250</v>
      </c>
      <c r="F817" s="28" t="s">
        <v>1312</v>
      </c>
      <c r="G817" s="28" t="s">
        <v>7140</v>
      </c>
      <c r="H817" s="245" t="str">
        <f>IF(G817&lt;&gt;"",LOOKUP(G817,Governorate,Data!$E$2:$E$19),"")</f>
        <v>IQ-G01</v>
      </c>
      <c r="I817" s="28" t="s">
        <v>7147</v>
      </c>
      <c r="J817" s="38" t="str">
        <f ca="1">IF(I817&lt;&gt;"",LOOKUP(I817,District2,Data!$P$2:$P$19),"")</f>
        <v>IQ-D002</v>
      </c>
      <c r="K817" s="58" t="s">
        <v>7579</v>
      </c>
      <c r="L817" s="28" t="s">
        <v>7111</v>
      </c>
      <c r="M817" s="157" t="s">
        <v>7112</v>
      </c>
      <c r="N817" s="28" t="s">
        <v>1255</v>
      </c>
      <c r="O817" s="28" t="s">
        <v>1252</v>
      </c>
      <c r="P817" s="28" t="s">
        <v>7119</v>
      </c>
      <c r="Q817" s="29">
        <v>500</v>
      </c>
      <c r="R817" s="29">
        <v>500</v>
      </c>
      <c r="S817" s="29"/>
      <c r="T817" s="29"/>
      <c r="U817" s="29">
        <v>3000</v>
      </c>
      <c r="V817" s="29">
        <v>0</v>
      </c>
      <c r="W817" s="29">
        <v>500</v>
      </c>
      <c r="X817" s="29">
        <v>500</v>
      </c>
      <c r="Y817" s="29">
        <v>500</v>
      </c>
      <c r="Z817" s="29">
        <v>1500</v>
      </c>
      <c r="AA817" s="205">
        <v>0</v>
      </c>
      <c r="AB817" s="205">
        <v>0</v>
      </c>
      <c r="AC817" s="205">
        <v>0</v>
      </c>
      <c r="AD817" s="29">
        <v>1500</v>
      </c>
      <c r="AE817" s="205">
        <v>0</v>
      </c>
      <c r="AF817" s="205">
        <v>0</v>
      </c>
      <c r="AG817" s="29">
        <v>500</v>
      </c>
      <c r="AH817" s="205">
        <v>0</v>
      </c>
      <c r="AI817" s="29">
        <v>500</v>
      </c>
      <c r="AJ817" s="205">
        <v>0</v>
      </c>
      <c r="AK817" s="205">
        <v>0</v>
      </c>
      <c r="AL817" s="205">
        <v>0</v>
      </c>
      <c r="AM817" s="29">
        <v>0</v>
      </c>
      <c r="AN817" s="205">
        <v>0</v>
      </c>
      <c r="AO817" s="205">
        <v>0</v>
      </c>
      <c r="AP817" s="205">
        <v>0</v>
      </c>
      <c r="AQ817" s="205">
        <v>0</v>
      </c>
      <c r="AR817" s="29">
        <v>500</v>
      </c>
      <c r="AS817" s="75">
        <v>0</v>
      </c>
      <c r="AT817" s="75">
        <v>0</v>
      </c>
      <c r="AU817" s="75">
        <v>0</v>
      </c>
      <c r="AV817" s="75">
        <v>0</v>
      </c>
      <c r="AW817" s="75">
        <v>0</v>
      </c>
      <c r="AX817" s="75">
        <v>0</v>
      </c>
      <c r="AY817" s="75">
        <v>0</v>
      </c>
      <c r="AZ817" s="171"/>
    </row>
    <row r="818" spans="1:52" ht="12.75" customHeight="1">
      <c r="A818" s="217">
        <v>817</v>
      </c>
      <c r="B818" s="27">
        <v>42568</v>
      </c>
      <c r="C818" s="27">
        <v>42568</v>
      </c>
      <c r="D818" s="32" t="s">
        <v>1282</v>
      </c>
      <c r="E818" s="28" t="s">
        <v>1250</v>
      </c>
      <c r="F818" s="28" t="s">
        <v>1282</v>
      </c>
      <c r="G818" s="28" t="s">
        <v>7133</v>
      </c>
      <c r="H818" s="245" t="str">
        <f>IF(G818&lt;&gt;"",LOOKUP(G818,Governorate,Data!$E$2:$E$19),"")</f>
        <v>IQ-G11</v>
      </c>
      <c r="I818" s="98" t="s">
        <v>7133</v>
      </c>
      <c r="J818" s="38" t="str">
        <f ca="1">IF(I818&lt;&gt;"",LOOKUP(I818,District2,Data!$P$2:$P$19),"")</f>
        <v>IQ-D064</v>
      </c>
      <c r="K818" s="58" t="s">
        <v>7477</v>
      </c>
      <c r="L818" s="28" t="s">
        <v>7111</v>
      </c>
      <c r="M818" s="157" t="s">
        <v>7112</v>
      </c>
      <c r="N818" s="28" t="s">
        <v>7071</v>
      </c>
      <c r="O818" s="28" t="s">
        <v>1252</v>
      </c>
      <c r="P818" s="28" t="s">
        <v>7119</v>
      </c>
      <c r="Q818" s="29">
        <v>191</v>
      </c>
      <c r="R818" s="29">
        <v>191</v>
      </c>
      <c r="S818" s="29"/>
      <c r="T818" s="29"/>
      <c r="U818" s="29">
        <v>1146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1146</v>
      </c>
      <c r="AF818" s="29">
        <v>0</v>
      </c>
      <c r="AG818" s="29">
        <v>0</v>
      </c>
      <c r="AH818" s="29">
        <v>0</v>
      </c>
      <c r="AI818" s="29">
        <v>191</v>
      </c>
      <c r="AJ818" s="29">
        <v>191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191</v>
      </c>
      <c r="AR818" s="29">
        <v>191</v>
      </c>
      <c r="AS818" s="30">
        <v>0</v>
      </c>
      <c r="AT818" s="30">
        <v>0</v>
      </c>
      <c r="AU818" s="30">
        <v>191</v>
      </c>
      <c r="AV818" s="30">
        <v>0</v>
      </c>
      <c r="AW818" s="30">
        <v>0</v>
      </c>
      <c r="AX818" s="30">
        <v>0</v>
      </c>
      <c r="AY818" s="30">
        <v>0</v>
      </c>
      <c r="AZ818" s="171" t="s">
        <v>7606</v>
      </c>
    </row>
    <row r="819" spans="1:52" ht="12.75" customHeight="1">
      <c r="A819" s="217">
        <v>818</v>
      </c>
      <c r="B819" s="27">
        <v>42569</v>
      </c>
      <c r="C819" s="27">
        <v>42569</v>
      </c>
      <c r="D819" s="32" t="s">
        <v>1312</v>
      </c>
      <c r="E819" s="28" t="s">
        <v>1250</v>
      </c>
      <c r="F819" s="28" t="s">
        <v>1312</v>
      </c>
      <c r="G819" s="28" t="s">
        <v>7140</v>
      </c>
      <c r="H819" s="245" t="str">
        <f>IF(G819&lt;&gt;"",LOOKUP(G819,Governorate,Data!$E$2:$E$19),"")</f>
        <v>IQ-G01</v>
      </c>
      <c r="I819" s="28" t="s">
        <v>7147</v>
      </c>
      <c r="J819" s="38" t="str">
        <f ca="1">IF(I819&lt;&gt;"",LOOKUP(I819,District2,Data!$P$2:$P$19),"")</f>
        <v>IQ-D002</v>
      </c>
      <c r="K819" s="58" t="s">
        <v>7560</v>
      </c>
      <c r="L819" s="28" t="s">
        <v>7111</v>
      </c>
      <c r="M819" s="157" t="s">
        <v>7112</v>
      </c>
      <c r="N819" s="28" t="s">
        <v>1255</v>
      </c>
      <c r="O819" s="28" t="s">
        <v>1252</v>
      </c>
      <c r="P819" s="28" t="s">
        <v>7119</v>
      </c>
      <c r="Q819" s="29">
        <v>500</v>
      </c>
      <c r="R819" s="29">
        <v>500</v>
      </c>
      <c r="S819" s="29"/>
      <c r="T819" s="29"/>
      <c r="U819" s="29">
        <v>3000</v>
      </c>
      <c r="V819" s="29">
        <v>0</v>
      </c>
      <c r="W819" s="29">
        <v>500</v>
      </c>
      <c r="X819" s="29">
        <v>500</v>
      </c>
      <c r="Y819" s="29">
        <v>500</v>
      </c>
      <c r="Z819" s="29">
        <v>1500</v>
      </c>
      <c r="AA819" s="205">
        <v>0</v>
      </c>
      <c r="AB819" s="205">
        <v>0</v>
      </c>
      <c r="AC819" s="205">
        <v>0</v>
      </c>
      <c r="AD819" s="29">
        <v>1500</v>
      </c>
      <c r="AE819" s="205">
        <v>0</v>
      </c>
      <c r="AF819" s="205">
        <v>0</v>
      </c>
      <c r="AG819" s="29">
        <v>500</v>
      </c>
      <c r="AH819" s="205">
        <v>0</v>
      </c>
      <c r="AI819" s="29">
        <v>500</v>
      </c>
      <c r="AJ819" s="205">
        <v>0</v>
      </c>
      <c r="AK819" s="205">
        <v>0</v>
      </c>
      <c r="AL819" s="205">
        <v>0</v>
      </c>
      <c r="AM819" s="29">
        <v>0</v>
      </c>
      <c r="AN819" s="205">
        <v>0</v>
      </c>
      <c r="AO819" s="205">
        <v>0</v>
      </c>
      <c r="AP819" s="205">
        <v>0</v>
      </c>
      <c r="AQ819" s="205">
        <v>0</v>
      </c>
      <c r="AR819" s="29">
        <v>500</v>
      </c>
      <c r="AS819" s="75">
        <v>0</v>
      </c>
      <c r="AT819" s="75">
        <v>0</v>
      </c>
      <c r="AU819" s="75">
        <v>0</v>
      </c>
      <c r="AV819" s="75">
        <v>0</v>
      </c>
      <c r="AW819" s="75">
        <v>0</v>
      </c>
      <c r="AX819" s="75">
        <v>0</v>
      </c>
      <c r="AY819" s="75">
        <v>0</v>
      </c>
      <c r="AZ819" s="171"/>
    </row>
    <row r="820" spans="1:52" ht="12.75" customHeight="1">
      <c r="A820" s="217">
        <v>819</v>
      </c>
      <c r="B820" s="27">
        <v>42569</v>
      </c>
      <c r="C820" s="27">
        <v>42569</v>
      </c>
      <c r="D820" s="32" t="s">
        <v>1312</v>
      </c>
      <c r="E820" s="28" t="s">
        <v>1250</v>
      </c>
      <c r="F820" s="28" t="s">
        <v>1316</v>
      </c>
      <c r="G820" s="28" t="s">
        <v>7130</v>
      </c>
      <c r="H820" s="245" t="str">
        <f>IF(G820&lt;&gt;"",LOOKUP(G820,Governorate,Data!$E$2:$E$19),"")</f>
        <v>IQ-G05</v>
      </c>
      <c r="I820" s="98" t="s">
        <v>7373</v>
      </c>
      <c r="J820" s="38" t="str">
        <f ca="1">IF(I820&lt;&gt;"",LOOKUP(I820,District2,Data!$P$2:$P$19),"")</f>
        <v>IQ-D069</v>
      </c>
      <c r="K820" s="58" t="s">
        <v>7421</v>
      </c>
      <c r="L820" s="28" t="s">
        <v>7111</v>
      </c>
      <c r="M820" s="157" t="s">
        <v>7113</v>
      </c>
      <c r="N820" s="28" t="s">
        <v>1255</v>
      </c>
      <c r="O820" s="28" t="s">
        <v>1252</v>
      </c>
      <c r="P820" s="28" t="s">
        <v>7119</v>
      </c>
      <c r="Q820" s="35">
        <v>187</v>
      </c>
      <c r="R820" s="35"/>
      <c r="S820" s="29"/>
      <c r="T820" s="29"/>
      <c r="U820" s="29">
        <v>0</v>
      </c>
      <c r="V820" s="29">
        <v>0</v>
      </c>
      <c r="W820" s="29">
        <v>187</v>
      </c>
      <c r="X820" s="29">
        <v>0</v>
      </c>
      <c r="Y820" s="29">
        <v>187</v>
      </c>
      <c r="Z820" s="29">
        <v>0</v>
      </c>
      <c r="AA820" s="205">
        <v>0</v>
      </c>
      <c r="AB820" s="205">
        <v>0</v>
      </c>
      <c r="AC820" s="205">
        <v>0</v>
      </c>
      <c r="AD820" s="29">
        <v>0</v>
      </c>
      <c r="AE820" s="205">
        <v>0</v>
      </c>
      <c r="AF820" s="205">
        <v>0</v>
      </c>
      <c r="AG820" s="29">
        <v>0</v>
      </c>
      <c r="AH820" s="205">
        <v>0</v>
      </c>
      <c r="AI820" s="29">
        <v>0</v>
      </c>
      <c r="AJ820" s="205">
        <v>0</v>
      </c>
      <c r="AK820" s="205">
        <v>0</v>
      </c>
      <c r="AL820" s="205">
        <v>0</v>
      </c>
      <c r="AM820" s="29">
        <v>0</v>
      </c>
      <c r="AN820" s="205">
        <v>0</v>
      </c>
      <c r="AO820" s="205">
        <v>0</v>
      </c>
      <c r="AP820" s="205">
        <v>0</v>
      </c>
      <c r="AQ820" s="205">
        <v>0</v>
      </c>
      <c r="AR820" s="29">
        <v>0</v>
      </c>
      <c r="AS820" s="75">
        <v>0</v>
      </c>
      <c r="AT820" s="75">
        <v>0</v>
      </c>
      <c r="AU820" s="75">
        <v>0</v>
      </c>
      <c r="AV820" s="75">
        <v>0</v>
      </c>
      <c r="AW820" s="75">
        <v>0</v>
      </c>
      <c r="AX820" s="75">
        <v>0</v>
      </c>
      <c r="AY820" s="75">
        <v>0</v>
      </c>
      <c r="AZ820" s="171"/>
    </row>
    <row r="821" spans="1:52" ht="12.75" customHeight="1">
      <c r="A821" s="217">
        <v>820</v>
      </c>
      <c r="B821" s="27">
        <v>42569</v>
      </c>
      <c r="C821" s="27">
        <v>42569</v>
      </c>
      <c r="D821" s="32" t="s">
        <v>1259</v>
      </c>
      <c r="E821" s="28" t="s">
        <v>1249</v>
      </c>
      <c r="F821" s="28" t="s">
        <v>1259</v>
      </c>
      <c r="G821" s="28" t="s">
        <v>7132</v>
      </c>
      <c r="H821" s="245" t="str">
        <f>IF(G821&lt;&gt;"",LOOKUP(G821,Governorate,Data!$E$2:$E$19),"")</f>
        <v>IQ-G15</v>
      </c>
      <c r="I821" s="98" t="s">
        <v>7321</v>
      </c>
      <c r="J821" s="38" t="str">
        <f ca="1">IF(I821&lt;&gt;"",LOOKUP(I821,District2,Data!$P$2:$P$19),"")</f>
        <v>IQ-D088</v>
      </c>
      <c r="K821" s="58" t="s">
        <v>2783</v>
      </c>
      <c r="L821" s="28" t="s">
        <v>7111</v>
      </c>
      <c r="M821" s="157" t="s">
        <v>7361</v>
      </c>
      <c r="N821" s="28" t="s">
        <v>1255</v>
      </c>
      <c r="O821" s="28" t="s">
        <v>1252</v>
      </c>
      <c r="P821" s="28" t="s">
        <v>7119</v>
      </c>
      <c r="Q821" s="35">
        <v>10</v>
      </c>
      <c r="R821" s="35"/>
      <c r="S821" s="29"/>
      <c r="T821" s="29"/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10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  <c r="AR821" s="29">
        <v>0</v>
      </c>
      <c r="AS821" s="30">
        <v>0</v>
      </c>
      <c r="AT821" s="30">
        <v>0</v>
      </c>
      <c r="AU821" s="30">
        <v>0</v>
      </c>
      <c r="AV821" s="30">
        <v>0</v>
      </c>
      <c r="AW821" s="30">
        <v>0</v>
      </c>
      <c r="AX821" s="30">
        <v>0</v>
      </c>
      <c r="AY821" s="30">
        <v>0</v>
      </c>
      <c r="AZ821" s="171"/>
    </row>
    <row r="822" spans="1:52" ht="12.75" customHeight="1">
      <c r="A822" s="217">
        <v>821</v>
      </c>
      <c r="B822" s="27">
        <v>42570</v>
      </c>
      <c r="C822" s="27">
        <v>42570</v>
      </c>
      <c r="D822" s="32" t="s">
        <v>1312</v>
      </c>
      <c r="E822" s="28" t="s">
        <v>1250</v>
      </c>
      <c r="F822" s="28" t="s">
        <v>1316</v>
      </c>
      <c r="G822" s="28" t="s">
        <v>7130</v>
      </c>
      <c r="H822" s="245" t="str">
        <f>IF(G822&lt;&gt;"",LOOKUP(G822,Governorate,Data!$E$2:$E$19),"")</f>
        <v>IQ-G05</v>
      </c>
      <c r="I822" s="98" t="s">
        <v>7373</v>
      </c>
      <c r="J822" s="38" t="str">
        <f ca="1">IF(I822&lt;&gt;"",LOOKUP(I822,District2,Data!$P$2:$P$19),"")</f>
        <v>IQ-D069</v>
      </c>
      <c r="K822" s="58" t="s">
        <v>7421</v>
      </c>
      <c r="L822" s="28" t="s">
        <v>7111</v>
      </c>
      <c r="M822" s="157" t="s">
        <v>7113</v>
      </c>
      <c r="N822" s="28" t="s">
        <v>1255</v>
      </c>
      <c r="O822" s="28" t="s">
        <v>1252</v>
      </c>
      <c r="P822" s="28" t="s">
        <v>7119</v>
      </c>
      <c r="Q822" s="35">
        <v>137</v>
      </c>
      <c r="R822" s="35"/>
      <c r="S822" s="29"/>
      <c r="T822" s="29"/>
      <c r="U822" s="29">
        <v>0</v>
      </c>
      <c r="V822" s="29">
        <v>0</v>
      </c>
      <c r="W822" s="29">
        <v>137</v>
      </c>
      <c r="X822" s="29">
        <v>0</v>
      </c>
      <c r="Y822" s="29">
        <v>137</v>
      </c>
      <c r="Z822" s="29">
        <v>0</v>
      </c>
      <c r="AA822" s="205">
        <v>0</v>
      </c>
      <c r="AB822" s="205">
        <v>0</v>
      </c>
      <c r="AC822" s="205">
        <v>0</v>
      </c>
      <c r="AD822" s="29">
        <v>0</v>
      </c>
      <c r="AE822" s="205">
        <v>0</v>
      </c>
      <c r="AF822" s="205">
        <v>0</v>
      </c>
      <c r="AG822" s="29">
        <v>0</v>
      </c>
      <c r="AH822" s="205">
        <v>0</v>
      </c>
      <c r="AI822" s="29">
        <v>0</v>
      </c>
      <c r="AJ822" s="205">
        <v>0</v>
      </c>
      <c r="AK822" s="205">
        <v>0</v>
      </c>
      <c r="AL822" s="205">
        <v>0</v>
      </c>
      <c r="AM822" s="29">
        <v>0</v>
      </c>
      <c r="AN822" s="205">
        <v>0</v>
      </c>
      <c r="AO822" s="205">
        <v>0</v>
      </c>
      <c r="AP822" s="205">
        <v>0</v>
      </c>
      <c r="AQ822" s="205">
        <v>0</v>
      </c>
      <c r="AR822" s="29">
        <v>0</v>
      </c>
      <c r="AS822" s="75">
        <v>0</v>
      </c>
      <c r="AT822" s="75">
        <v>0</v>
      </c>
      <c r="AU822" s="75">
        <v>0</v>
      </c>
      <c r="AV822" s="75">
        <v>0</v>
      </c>
      <c r="AW822" s="75">
        <v>0</v>
      </c>
      <c r="AX822" s="75">
        <v>0</v>
      </c>
      <c r="AY822" s="75">
        <v>0</v>
      </c>
      <c r="AZ822" s="171"/>
    </row>
    <row r="823" spans="1:52" ht="12.75" customHeight="1">
      <c r="A823" s="217">
        <v>822</v>
      </c>
      <c r="B823" s="27">
        <v>42571</v>
      </c>
      <c r="C823" s="27">
        <v>42571</v>
      </c>
      <c r="D823" s="32" t="s">
        <v>1312</v>
      </c>
      <c r="E823" s="28" t="s">
        <v>1250</v>
      </c>
      <c r="F823" s="28" t="s">
        <v>1312</v>
      </c>
      <c r="G823" s="28" t="s">
        <v>7140</v>
      </c>
      <c r="H823" s="245" t="str">
        <f>IF(G823&lt;&gt;"",LOOKUP(G823,Governorate,Data!$E$2:$E$19),"")</f>
        <v>IQ-G01</v>
      </c>
      <c r="I823" s="28" t="s">
        <v>7147</v>
      </c>
      <c r="J823" s="38" t="str">
        <f ca="1">IF(I823&lt;&gt;"",LOOKUP(I823,District2,Data!$P$2:$P$19),"")</f>
        <v>IQ-D002</v>
      </c>
      <c r="K823" s="58" t="s">
        <v>7580</v>
      </c>
      <c r="L823" s="28" t="s">
        <v>7111</v>
      </c>
      <c r="M823" s="157" t="s">
        <v>7112</v>
      </c>
      <c r="N823" s="28" t="s">
        <v>1255</v>
      </c>
      <c r="O823" s="28" t="s">
        <v>1252</v>
      </c>
      <c r="P823" s="28" t="s">
        <v>7119</v>
      </c>
      <c r="Q823" s="29">
        <v>500</v>
      </c>
      <c r="R823" s="29">
        <v>500</v>
      </c>
      <c r="S823" s="29"/>
      <c r="T823" s="29"/>
      <c r="U823" s="29">
        <v>3000</v>
      </c>
      <c r="V823" s="29">
        <v>0</v>
      </c>
      <c r="W823" s="29">
        <v>500</v>
      </c>
      <c r="X823" s="29">
        <v>500</v>
      </c>
      <c r="Y823" s="29">
        <v>500</v>
      </c>
      <c r="Z823" s="29">
        <v>1500</v>
      </c>
      <c r="AA823" s="205">
        <v>0</v>
      </c>
      <c r="AB823" s="205">
        <v>0</v>
      </c>
      <c r="AC823" s="205">
        <v>0</v>
      </c>
      <c r="AD823" s="29">
        <v>1500</v>
      </c>
      <c r="AE823" s="205">
        <v>0</v>
      </c>
      <c r="AF823" s="205">
        <v>0</v>
      </c>
      <c r="AG823" s="29">
        <v>500</v>
      </c>
      <c r="AH823" s="205">
        <v>0</v>
      </c>
      <c r="AI823" s="29">
        <v>500</v>
      </c>
      <c r="AJ823" s="205">
        <v>0</v>
      </c>
      <c r="AK823" s="205">
        <v>0</v>
      </c>
      <c r="AL823" s="205">
        <v>0</v>
      </c>
      <c r="AM823" s="29">
        <v>0</v>
      </c>
      <c r="AN823" s="205">
        <v>0</v>
      </c>
      <c r="AO823" s="205">
        <v>0</v>
      </c>
      <c r="AP823" s="205">
        <v>0</v>
      </c>
      <c r="AQ823" s="205">
        <v>0</v>
      </c>
      <c r="AR823" s="29">
        <v>500</v>
      </c>
      <c r="AS823" s="75">
        <v>0</v>
      </c>
      <c r="AT823" s="75">
        <v>0</v>
      </c>
      <c r="AU823" s="75">
        <v>0</v>
      </c>
      <c r="AV823" s="75">
        <v>0</v>
      </c>
      <c r="AW823" s="75">
        <v>0</v>
      </c>
      <c r="AX823" s="75">
        <v>0</v>
      </c>
      <c r="AY823" s="75">
        <v>0</v>
      </c>
      <c r="AZ823" s="171"/>
    </row>
    <row r="824" spans="1:52" ht="12.75" customHeight="1">
      <c r="A824" s="217">
        <v>823</v>
      </c>
      <c r="B824" s="27">
        <v>42571</v>
      </c>
      <c r="C824" s="27">
        <v>42571</v>
      </c>
      <c r="D824" s="32" t="s">
        <v>1312</v>
      </c>
      <c r="E824" s="28" t="s">
        <v>1250</v>
      </c>
      <c r="F824" s="28" t="s">
        <v>1316</v>
      </c>
      <c r="G824" s="28" t="s">
        <v>7130</v>
      </c>
      <c r="H824" s="245" t="str">
        <f>IF(G824&lt;&gt;"",LOOKUP(G824,Governorate,Data!$E$2:$E$19),"")</f>
        <v>IQ-G05</v>
      </c>
      <c r="I824" s="98" t="s">
        <v>7373</v>
      </c>
      <c r="J824" s="38" t="str">
        <f ca="1">IF(I824&lt;&gt;"",LOOKUP(I824,District2,Data!$P$2:$P$19),"")</f>
        <v>IQ-D069</v>
      </c>
      <c r="K824" s="58" t="s">
        <v>7421</v>
      </c>
      <c r="L824" s="28" t="s">
        <v>7111</v>
      </c>
      <c r="M824" s="157" t="s">
        <v>7113</v>
      </c>
      <c r="N824" s="28" t="s">
        <v>1255</v>
      </c>
      <c r="O824" s="28" t="s">
        <v>1252</v>
      </c>
      <c r="P824" s="28" t="s">
        <v>7119</v>
      </c>
      <c r="Q824" s="35">
        <v>441</v>
      </c>
      <c r="R824" s="35"/>
      <c r="S824" s="29"/>
      <c r="T824" s="29"/>
      <c r="U824" s="29">
        <v>0</v>
      </c>
      <c r="V824" s="29">
        <v>0</v>
      </c>
      <c r="W824" s="29">
        <v>441</v>
      </c>
      <c r="X824" s="29">
        <v>0</v>
      </c>
      <c r="Y824" s="29">
        <v>441</v>
      </c>
      <c r="Z824" s="29">
        <v>0</v>
      </c>
      <c r="AA824" s="205">
        <v>0</v>
      </c>
      <c r="AB824" s="205">
        <v>0</v>
      </c>
      <c r="AC824" s="205">
        <v>0</v>
      </c>
      <c r="AD824" s="29">
        <v>0</v>
      </c>
      <c r="AE824" s="205">
        <v>0</v>
      </c>
      <c r="AF824" s="205">
        <v>0</v>
      </c>
      <c r="AG824" s="29">
        <v>0</v>
      </c>
      <c r="AH824" s="205">
        <v>0</v>
      </c>
      <c r="AI824" s="29">
        <v>0</v>
      </c>
      <c r="AJ824" s="205">
        <v>0</v>
      </c>
      <c r="AK824" s="205">
        <v>0</v>
      </c>
      <c r="AL824" s="205">
        <v>0</v>
      </c>
      <c r="AM824" s="29">
        <v>0</v>
      </c>
      <c r="AN824" s="205">
        <v>0</v>
      </c>
      <c r="AO824" s="205">
        <v>0</v>
      </c>
      <c r="AP824" s="205">
        <v>0</v>
      </c>
      <c r="AQ824" s="205">
        <v>0</v>
      </c>
      <c r="AR824" s="29">
        <v>0</v>
      </c>
      <c r="AS824" s="75">
        <v>0</v>
      </c>
      <c r="AT824" s="75">
        <v>0</v>
      </c>
      <c r="AU824" s="75">
        <v>0</v>
      </c>
      <c r="AV824" s="75">
        <v>0</v>
      </c>
      <c r="AW824" s="75">
        <v>0</v>
      </c>
      <c r="AX824" s="75">
        <v>0</v>
      </c>
      <c r="AY824" s="75">
        <v>0</v>
      </c>
      <c r="AZ824" s="171"/>
    </row>
    <row r="825" spans="1:52" ht="12.75" customHeight="1">
      <c r="A825" s="217">
        <v>824</v>
      </c>
      <c r="B825" s="27">
        <v>42571</v>
      </c>
      <c r="C825" s="27">
        <v>42571</v>
      </c>
      <c r="D825" s="32" t="s">
        <v>1282</v>
      </c>
      <c r="E825" s="28" t="s">
        <v>1250</v>
      </c>
      <c r="F825" s="28" t="s">
        <v>1282</v>
      </c>
      <c r="G825" s="28" t="s">
        <v>7133</v>
      </c>
      <c r="H825" s="245" t="str">
        <f>IF(G825&lt;&gt;"",LOOKUP(G825,Governorate,Data!$E$2:$E$19),"")</f>
        <v>IQ-G11</v>
      </c>
      <c r="I825" s="98" t="s">
        <v>7133</v>
      </c>
      <c r="J825" s="38" t="str">
        <f ca="1">IF(I825&lt;&gt;"",LOOKUP(I825,District2,Data!$P$2:$P$19),"")</f>
        <v>IQ-D064</v>
      </c>
      <c r="K825" s="58" t="s">
        <v>7477</v>
      </c>
      <c r="L825" s="28" t="s">
        <v>7111</v>
      </c>
      <c r="M825" s="157" t="s">
        <v>7112</v>
      </c>
      <c r="N825" s="28" t="s">
        <v>7071</v>
      </c>
      <c r="O825" s="28" t="s">
        <v>1252</v>
      </c>
      <c r="P825" s="28" t="s">
        <v>7119</v>
      </c>
      <c r="Q825" s="29">
        <v>350</v>
      </c>
      <c r="R825" s="29">
        <v>350</v>
      </c>
      <c r="S825" s="29"/>
      <c r="T825" s="29"/>
      <c r="U825" s="29">
        <v>2100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2100</v>
      </c>
      <c r="AF825" s="29">
        <v>0</v>
      </c>
      <c r="AG825" s="29">
        <v>0</v>
      </c>
      <c r="AH825" s="29">
        <v>0</v>
      </c>
      <c r="AI825" s="29">
        <v>350</v>
      </c>
      <c r="AJ825" s="29">
        <v>350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350</v>
      </c>
      <c r="AR825" s="29">
        <v>350</v>
      </c>
      <c r="AS825" s="30">
        <v>0</v>
      </c>
      <c r="AT825" s="30">
        <v>0</v>
      </c>
      <c r="AU825" s="30">
        <v>350</v>
      </c>
      <c r="AV825" s="30">
        <v>0</v>
      </c>
      <c r="AW825" s="30">
        <v>0</v>
      </c>
      <c r="AX825" s="30">
        <v>0</v>
      </c>
      <c r="AY825" s="30">
        <v>0</v>
      </c>
      <c r="AZ825" s="171" t="s">
        <v>7506</v>
      </c>
    </row>
    <row r="826" spans="1:52" ht="12.75" customHeight="1">
      <c r="A826" s="217">
        <v>825</v>
      </c>
      <c r="B826" s="27">
        <v>42572</v>
      </c>
      <c r="C826" s="27">
        <v>42572</v>
      </c>
      <c r="D826" s="32" t="s">
        <v>1312</v>
      </c>
      <c r="E826" s="28" t="s">
        <v>1250</v>
      </c>
      <c r="F826" s="28" t="s">
        <v>1316</v>
      </c>
      <c r="G826" s="28" t="s">
        <v>7130</v>
      </c>
      <c r="H826" s="245" t="str">
        <f>IF(G826&lt;&gt;"",LOOKUP(G826,Governorate,Data!$E$2:$E$19),"")</f>
        <v>IQ-G05</v>
      </c>
      <c r="I826" s="98" t="s">
        <v>7373</v>
      </c>
      <c r="J826" s="38" t="str">
        <f ca="1">IF(I826&lt;&gt;"",LOOKUP(I826,District2,Data!$P$2:$P$19),"")</f>
        <v>IQ-D069</v>
      </c>
      <c r="K826" s="58" t="s">
        <v>7421</v>
      </c>
      <c r="L826" s="28" t="s">
        <v>7111</v>
      </c>
      <c r="M826" s="157" t="s">
        <v>7113</v>
      </c>
      <c r="N826" s="28" t="s">
        <v>1255</v>
      </c>
      <c r="O826" s="28" t="s">
        <v>1252</v>
      </c>
      <c r="P826" s="28" t="s">
        <v>7119</v>
      </c>
      <c r="Q826" s="35">
        <v>374</v>
      </c>
      <c r="R826" s="35"/>
      <c r="S826" s="29"/>
      <c r="T826" s="29"/>
      <c r="U826" s="29">
        <v>0</v>
      </c>
      <c r="V826" s="29">
        <v>0</v>
      </c>
      <c r="W826" s="29">
        <v>374</v>
      </c>
      <c r="X826" s="29">
        <v>0</v>
      </c>
      <c r="Y826" s="29">
        <v>374</v>
      </c>
      <c r="Z826" s="29">
        <v>0</v>
      </c>
      <c r="AA826" s="205">
        <v>0</v>
      </c>
      <c r="AB826" s="205">
        <v>0</v>
      </c>
      <c r="AC826" s="205">
        <v>0</v>
      </c>
      <c r="AD826" s="29">
        <v>0</v>
      </c>
      <c r="AE826" s="205">
        <v>0</v>
      </c>
      <c r="AF826" s="205">
        <v>0</v>
      </c>
      <c r="AG826" s="29">
        <v>0</v>
      </c>
      <c r="AH826" s="205">
        <v>0</v>
      </c>
      <c r="AI826" s="29">
        <v>0</v>
      </c>
      <c r="AJ826" s="205">
        <v>0</v>
      </c>
      <c r="AK826" s="205">
        <v>0</v>
      </c>
      <c r="AL826" s="205">
        <v>0</v>
      </c>
      <c r="AM826" s="29">
        <v>0</v>
      </c>
      <c r="AN826" s="205">
        <v>0</v>
      </c>
      <c r="AO826" s="205">
        <v>0</v>
      </c>
      <c r="AP826" s="205">
        <v>0</v>
      </c>
      <c r="AQ826" s="205">
        <v>0</v>
      </c>
      <c r="AR826" s="29">
        <v>0</v>
      </c>
      <c r="AS826" s="75">
        <v>0</v>
      </c>
      <c r="AT826" s="75">
        <v>0</v>
      </c>
      <c r="AU826" s="75">
        <v>0</v>
      </c>
      <c r="AV826" s="75">
        <v>0</v>
      </c>
      <c r="AW826" s="75">
        <v>0</v>
      </c>
      <c r="AX826" s="75">
        <v>0</v>
      </c>
      <c r="AY826" s="75">
        <v>0</v>
      </c>
      <c r="AZ826" s="171"/>
    </row>
    <row r="827" spans="1:52" ht="12.75" customHeight="1">
      <c r="A827" s="217">
        <v>826</v>
      </c>
      <c r="B827" s="27">
        <v>42574</v>
      </c>
      <c r="C827" s="27">
        <v>42574</v>
      </c>
      <c r="D827" s="32" t="s">
        <v>1312</v>
      </c>
      <c r="E827" s="28" t="s">
        <v>1250</v>
      </c>
      <c r="F827" s="28" t="s">
        <v>1312</v>
      </c>
      <c r="G827" s="28" t="s">
        <v>7140</v>
      </c>
      <c r="H827" s="245" t="str">
        <f>IF(G827&lt;&gt;"",LOOKUP(G827,Governorate,Data!$E$2:$E$19),"")</f>
        <v>IQ-G01</v>
      </c>
      <c r="I827" s="28" t="s">
        <v>7147</v>
      </c>
      <c r="J827" s="38" t="str">
        <f ca="1">IF(I827&lt;&gt;"",LOOKUP(I827,District2,Data!$P$2:$P$19),"")</f>
        <v>IQ-D002</v>
      </c>
      <c r="K827" s="58" t="s">
        <v>7581</v>
      </c>
      <c r="L827" s="28" t="s">
        <v>7111</v>
      </c>
      <c r="M827" s="157" t="s">
        <v>7112</v>
      </c>
      <c r="N827" s="28" t="s">
        <v>1255</v>
      </c>
      <c r="O827" s="28" t="s">
        <v>1252</v>
      </c>
      <c r="P827" s="28" t="s">
        <v>7119</v>
      </c>
      <c r="Q827" s="29">
        <v>500</v>
      </c>
      <c r="R827" s="29">
        <v>500</v>
      </c>
      <c r="S827" s="29"/>
      <c r="T827" s="29"/>
      <c r="U827" s="29">
        <v>3000</v>
      </c>
      <c r="V827" s="29">
        <v>0</v>
      </c>
      <c r="W827" s="29">
        <v>500</v>
      </c>
      <c r="X827" s="29">
        <v>500</v>
      </c>
      <c r="Y827" s="29">
        <v>500</v>
      </c>
      <c r="Z827" s="29">
        <v>1500</v>
      </c>
      <c r="AA827" s="205">
        <v>0</v>
      </c>
      <c r="AB827" s="205">
        <v>0</v>
      </c>
      <c r="AC827" s="205">
        <v>0</v>
      </c>
      <c r="AD827" s="29">
        <v>1500</v>
      </c>
      <c r="AE827" s="205">
        <v>0</v>
      </c>
      <c r="AF827" s="205">
        <v>0</v>
      </c>
      <c r="AG827" s="29">
        <v>500</v>
      </c>
      <c r="AH827" s="205">
        <v>0</v>
      </c>
      <c r="AI827" s="29">
        <v>500</v>
      </c>
      <c r="AJ827" s="205">
        <v>0</v>
      </c>
      <c r="AK827" s="205">
        <v>0</v>
      </c>
      <c r="AL827" s="205">
        <v>0</v>
      </c>
      <c r="AM827" s="29">
        <v>0</v>
      </c>
      <c r="AN827" s="205">
        <v>0</v>
      </c>
      <c r="AO827" s="205">
        <v>0</v>
      </c>
      <c r="AP827" s="205">
        <v>0</v>
      </c>
      <c r="AQ827" s="205">
        <v>0</v>
      </c>
      <c r="AR827" s="29">
        <v>500</v>
      </c>
      <c r="AS827" s="75">
        <v>0</v>
      </c>
      <c r="AT827" s="75">
        <v>0</v>
      </c>
      <c r="AU827" s="75">
        <v>0</v>
      </c>
      <c r="AV827" s="75">
        <v>0</v>
      </c>
      <c r="AW827" s="75">
        <v>0</v>
      </c>
      <c r="AX827" s="75">
        <v>0</v>
      </c>
      <c r="AY827" s="75">
        <v>0</v>
      </c>
      <c r="AZ827" s="171"/>
    </row>
    <row r="828" spans="1:52" ht="12.75" customHeight="1">
      <c r="A828" s="217">
        <v>827</v>
      </c>
      <c r="B828" s="27">
        <v>42575</v>
      </c>
      <c r="C828" s="27">
        <v>42575</v>
      </c>
      <c r="D828" s="32" t="s">
        <v>1312</v>
      </c>
      <c r="E828" s="28" t="s">
        <v>1250</v>
      </c>
      <c r="F828" s="28" t="s">
        <v>1316</v>
      </c>
      <c r="G828" s="28" t="s">
        <v>7130</v>
      </c>
      <c r="H828" s="245" t="str">
        <f>IF(G828&lt;&gt;"",LOOKUP(G828,Governorate,Data!$E$2:$E$19),"")</f>
        <v>IQ-G05</v>
      </c>
      <c r="I828" s="98" t="s">
        <v>7373</v>
      </c>
      <c r="J828" s="38" t="str">
        <f ca="1">IF(I828&lt;&gt;"",LOOKUP(I828,District2,Data!$P$2:$P$19),"")</f>
        <v>IQ-D069</v>
      </c>
      <c r="K828" s="58" t="s">
        <v>7421</v>
      </c>
      <c r="L828" s="28" t="s">
        <v>7111</v>
      </c>
      <c r="M828" s="157" t="s">
        <v>7113</v>
      </c>
      <c r="N828" s="28" t="s">
        <v>1255</v>
      </c>
      <c r="O828" s="28" t="s">
        <v>1252</v>
      </c>
      <c r="P828" s="28" t="s">
        <v>7119</v>
      </c>
      <c r="Q828" s="35">
        <v>435</v>
      </c>
      <c r="R828" s="35"/>
      <c r="S828" s="29"/>
      <c r="T828" s="29"/>
      <c r="U828" s="29">
        <v>0</v>
      </c>
      <c r="V828" s="29">
        <v>0</v>
      </c>
      <c r="W828" s="29">
        <v>435</v>
      </c>
      <c r="X828" s="29">
        <v>0</v>
      </c>
      <c r="Y828" s="29">
        <v>435</v>
      </c>
      <c r="Z828" s="29">
        <v>0</v>
      </c>
      <c r="AA828" s="205">
        <v>0</v>
      </c>
      <c r="AB828" s="205">
        <v>0</v>
      </c>
      <c r="AC828" s="205">
        <v>0</v>
      </c>
      <c r="AD828" s="29">
        <v>0</v>
      </c>
      <c r="AE828" s="205">
        <v>0</v>
      </c>
      <c r="AF828" s="205">
        <v>0</v>
      </c>
      <c r="AG828" s="29">
        <v>0</v>
      </c>
      <c r="AH828" s="205">
        <v>0</v>
      </c>
      <c r="AI828" s="29">
        <v>0</v>
      </c>
      <c r="AJ828" s="205">
        <v>0</v>
      </c>
      <c r="AK828" s="205">
        <v>0</v>
      </c>
      <c r="AL828" s="205">
        <v>0</v>
      </c>
      <c r="AM828" s="29">
        <v>0</v>
      </c>
      <c r="AN828" s="205">
        <v>0</v>
      </c>
      <c r="AO828" s="205">
        <v>0</v>
      </c>
      <c r="AP828" s="205">
        <v>0</v>
      </c>
      <c r="AQ828" s="205">
        <v>0</v>
      </c>
      <c r="AR828" s="29">
        <v>0</v>
      </c>
      <c r="AS828" s="75">
        <v>0</v>
      </c>
      <c r="AT828" s="75">
        <v>0</v>
      </c>
      <c r="AU828" s="75">
        <v>0</v>
      </c>
      <c r="AV828" s="75">
        <v>0</v>
      </c>
      <c r="AW828" s="75">
        <v>0</v>
      </c>
      <c r="AX828" s="75">
        <v>0</v>
      </c>
      <c r="AY828" s="75">
        <v>0</v>
      </c>
      <c r="AZ828" s="171"/>
    </row>
    <row r="829" spans="1:52" ht="12.75" customHeight="1">
      <c r="A829" s="217">
        <v>828</v>
      </c>
      <c r="B829" s="27">
        <v>42576</v>
      </c>
      <c r="C829" s="27">
        <v>42576</v>
      </c>
      <c r="D829" s="32" t="s">
        <v>1312</v>
      </c>
      <c r="E829" s="28" t="s">
        <v>1250</v>
      </c>
      <c r="F829" s="28" t="s">
        <v>1316</v>
      </c>
      <c r="G829" s="28" t="s">
        <v>7130</v>
      </c>
      <c r="H829" s="245" t="str">
        <f>IF(G829&lt;&gt;"",LOOKUP(G829,Governorate,Data!$E$2:$E$19),"")</f>
        <v>IQ-G05</v>
      </c>
      <c r="I829" s="98" t="s">
        <v>7373</v>
      </c>
      <c r="J829" s="38" t="str">
        <f ca="1">IF(I829&lt;&gt;"",LOOKUP(I829,District2,Data!$P$2:$P$19),"")</f>
        <v>IQ-D069</v>
      </c>
      <c r="K829" s="58" t="s">
        <v>7421</v>
      </c>
      <c r="L829" s="28" t="s">
        <v>7111</v>
      </c>
      <c r="M829" s="157" t="s">
        <v>7113</v>
      </c>
      <c r="N829" s="28" t="s">
        <v>1255</v>
      </c>
      <c r="O829" s="28" t="s">
        <v>1252</v>
      </c>
      <c r="P829" s="28" t="s">
        <v>7119</v>
      </c>
      <c r="Q829" s="35">
        <v>338</v>
      </c>
      <c r="R829" s="35"/>
      <c r="S829" s="29"/>
      <c r="T829" s="29"/>
      <c r="U829" s="29">
        <v>0</v>
      </c>
      <c r="V829" s="29">
        <v>0</v>
      </c>
      <c r="W829" s="29">
        <v>338</v>
      </c>
      <c r="X829" s="29">
        <v>0</v>
      </c>
      <c r="Y829" s="29">
        <v>338</v>
      </c>
      <c r="Z829" s="29">
        <v>0</v>
      </c>
      <c r="AA829" s="205">
        <v>0</v>
      </c>
      <c r="AB829" s="205">
        <v>0</v>
      </c>
      <c r="AC829" s="205">
        <v>0</v>
      </c>
      <c r="AD829" s="29">
        <v>0</v>
      </c>
      <c r="AE829" s="205">
        <v>0</v>
      </c>
      <c r="AF829" s="205">
        <v>0</v>
      </c>
      <c r="AG829" s="29">
        <v>0</v>
      </c>
      <c r="AH829" s="205">
        <v>0</v>
      </c>
      <c r="AI829" s="29">
        <v>0</v>
      </c>
      <c r="AJ829" s="205">
        <v>0</v>
      </c>
      <c r="AK829" s="205">
        <v>0</v>
      </c>
      <c r="AL829" s="205">
        <v>0</v>
      </c>
      <c r="AM829" s="29">
        <v>0</v>
      </c>
      <c r="AN829" s="205">
        <v>0</v>
      </c>
      <c r="AO829" s="205">
        <v>0</v>
      </c>
      <c r="AP829" s="205">
        <v>0</v>
      </c>
      <c r="AQ829" s="205">
        <v>0</v>
      </c>
      <c r="AR829" s="29">
        <v>0</v>
      </c>
      <c r="AS829" s="75">
        <v>0</v>
      </c>
      <c r="AT829" s="75">
        <v>0</v>
      </c>
      <c r="AU829" s="75">
        <v>0</v>
      </c>
      <c r="AV829" s="75">
        <v>0</v>
      </c>
      <c r="AW829" s="75">
        <v>0</v>
      </c>
      <c r="AX829" s="75">
        <v>0</v>
      </c>
      <c r="AY829" s="75">
        <v>0</v>
      </c>
      <c r="AZ829" s="171"/>
    </row>
    <row r="830" spans="1:52" ht="12.75" customHeight="1">
      <c r="A830" s="217">
        <v>829</v>
      </c>
      <c r="B830" s="27">
        <v>42576</v>
      </c>
      <c r="C830" s="27">
        <v>42576</v>
      </c>
      <c r="D830" s="32" t="s">
        <v>1259</v>
      </c>
      <c r="E830" s="28" t="s">
        <v>1249</v>
      </c>
      <c r="F830" s="28" t="s">
        <v>1259</v>
      </c>
      <c r="G830" s="28" t="s">
        <v>7132</v>
      </c>
      <c r="H830" s="245" t="str">
        <f>IF(G830&lt;&gt;"",LOOKUP(G830,Governorate,Data!$E$2:$E$19),"")</f>
        <v>IQ-G15</v>
      </c>
      <c r="I830" s="98" t="s">
        <v>7321</v>
      </c>
      <c r="J830" s="38" t="str">
        <f ca="1">IF(I830&lt;&gt;"",LOOKUP(I830,District2,Data!$P$2:$P$19),"")</f>
        <v>IQ-D088</v>
      </c>
      <c r="K830" s="58" t="s">
        <v>7650</v>
      </c>
      <c r="L830" s="28" t="s">
        <v>7111</v>
      </c>
      <c r="M830" s="157" t="s">
        <v>7361</v>
      </c>
      <c r="N830" s="28" t="s">
        <v>1255</v>
      </c>
      <c r="O830" s="28" t="s">
        <v>1252</v>
      </c>
      <c r="P830" s="28" t="s">
        <v>7119</v>
      </c>
      <c r="Q830" s="35">
        <v>4</v>
      </c>
      <c r="R830" s="35"/>
      <c r="S830" s="29"/>
      <c r="T830" s="29"/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4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  <c r="AR830" s="29">
        <v>0</v>
      </c>
      <c r="AS830" s="30">
        <v>0</v>
      </c>
      <c r="AT830" s="30">
        <v>0</v>
      </c>
      <c r="AU830" s="30">
        <v>0</v>
      </c>
      <c r="AV830" s="30">
        <v>0</v>
      </c>
      <c r="AW830" s="30">
        <v>0</v>
      </c>
      <c r="AX830" s="30">
        <v>0</v>
      </c>
      <c r="AY830" s="30">
        <v>0</v>
      </c>
      <c r="AZ830" s="171"/>
    </row>
    <row r="831" spans="1:52" ht="12.75" customHeight="1">
      <c r="A831" s="217">
        <v>830</v>
      </c>
      <c r="B831" s="27">
        <v>42576</v>
      </c>
      <c r="C831" s="27">
        <v>42576</v>
      </c>
      <c r="D831" s="32" t="s">
        <v>1259</v>
      </c>
      <c r="E831" s="28" t="s">
        <v>1249</v>
      </c>
      <c r="F831" s="28" t="s">
        <v>1259</v>
      </c>
      <c r="G831" s="28" t="s">
        <v>7132</v>
      </c>
      <c r="H831" s="245" t="str">
        <f>IF(G831&lt;&gt;"",LOOKUP(G831,Governorate,Data!$E$2:$E$19),"")</f>
        <v>IQ-G15</v>
      </c>
      <c r="I831" s="98" t="s">
        <v>7321</v>
      </c>
      <c r="J831" s="38" t="str">
        <f ca="1">IF(I831&lt;&gt;"",LOOKUP(I831,District2,Data!$P$2:$P$19),"")</f>
        <v>IQ-D088</v>
      </c>
      <c r="K831" s="58" t="s">
        <v>2783</v>
      </c>
      <c r="L831" s="28" t="s">
        <v>7111</v>
      </c>
      <c r="M831" s="157" t="s">
        <v>7361</v>
      </c>
      <c r="N831" s="28" t="s">
        <v>1255</v>
      </c>
      <c r="O831" s="28" t="s">
        <v>1252</v>
      </c>
      <c r="P831" s="28" t="s">
        <v>7119</v>
      </c>
      <c r="Q831" s="35">
        <v>5</v>
      </c>
      <c r="R831" s="35"/>
      <c r="S831" s="29"/>
      <c r="T831" s="29"/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5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  <c r="AR831" s="29">
        <v>0</v>
      </c>
      <c r="AS831" s="30">
        <v>0</v>
      </c>
      <c r="AT831" s="30">
        <v>0</v>
      </c>
      <c r="AU831" s="30">
        <v>0</v>
      </c>
      <c r="AV831" s="30">
        <v>0</v>
      </c>
      <c r="AW831" s="30">
        <v>0</v>
      </c>
      <c r="AX831" s="30">
        <v>0</v>
      </c>
      <c r="AY831" s="30">
        <v>0</v>
      </c>
      <c r="AZ831" s="171"/>
    </row>
    <row r="832" spans="1:52" ht="12.75" customHeight="1">
      <c r="A832" s="217">
        <v>831</v>
      </c>
      <c r="B832" s="27">
        <v>42577</v>
      </c>
      <c r="C832" s="27">
        <v>42577</v>
      </c>
      <c r="D832" s="32" t="s">
        <v>1312</v>
      </c>
      <c r="E832" s="28" t="s">
        <v>1250</v>
      </c>
      <c r="F832" s="28" t="s">
        <v>1316</v>
      </c>
      <c r="G832" s="28" t="s">
        <v>7130</v>
      </c>
      <c r="H832" s="245" t="str">
        <f>IF(G832&lt;&gt;"",LOOKUP(G832,Governorate,Data!$E$2:$E$19),"")</f>
        <v>IQ-G05</v>
      </c>
      <c r="I832" s="98" t="s">
        <v>7373</v>
      </c>
      <c r="J832" s="38" t="str">
        <f ca="1">IF(I832&lt;&gt;"",LOOKUP(I832,District2,Data!$P$2:$P$19),"")</f>
        <v>IQ-D069</v>
      </c>
      <c r="K832" s="58" t="s">
        <v>7421</v>
      </c>
      <c r="L832" s="28" t="s">
        <v>7111</v>
      </c>
      <c r="M832" s="157" t="s">
        <v>7113</v>
      </c>
      <c r="N832" s="28" t="s">
        <v>1255</v>
      </c>
      <c r="O832" s="28" t="s">
        <v>1252</v>
      </c>
      <c r="P832" s="28" t="s">
        <v>7119</v>
      </c>
      <c r="Q832" s="35">
        <v>388</v>
      </c>
      <c r="R832" s="35"/>
      <c r="S832" s="29"/>
      <c r="T832" s="29"/>
      <c r="U832" s="29">
        <v>0</v>
      </c>
      <c r="V832" s="29">
        <v>0</v>
      </c>
      <c r="W832" s="29">
        <v>388</v>
      </c>
      <c r="X832" s="29">
        <v>0</v>
      </c>
      <c r="Y832" s="29">
        <v>388</v>
      </c>
      <c r="Z832" s="29">
        <v>0</v>
      </c>
      <c r="AA832" s="205">
        <v>0</v>
      </c>
      <c r="AB832" s="205">
        <v>0</v>
      </c>
      <c r="AC832" s="205">
        <v>0</v>
      </c>
      <c r="AD832" s="29">
        <v>0</v>
      </c>
      <c r="AE832" s="205">
        <v>0</v>
      </c>
      <c r="AF832" s="205">
        <v>0</v>
      </c>
      <c r="AG832" s="29">
        <v>0</v>
      </c>
      <c r="AH832" s="205">
        <v>0</v>
      </c>
      <c r="AI832" s="29">
        <v>0</v>
      </c>
      <c r="AJ832" s="205">
        <v>0</v>
      </c>
      <c r="AK832" s="205">
        <v>0</v>
      </c>
      <c r="AL832" s="205">
        <v>0</v>
      </c>
      <c r="AM832" s="29">
        <v>0</v>
      </c>
      <c r="AN832" s="205">
        <v>0</v>
      </c>
      <c r="AO832" s="205">
        <v>0</v>
      </c>
      <c r="AP832" s="205">
        <v>0</v>
      </c>
      <c r="AQ832" s="205">
        <v>0</v>
      </c>
      <c r="AR832" s="29">
        <v>0</v>
      </c>
      <c r="AS832" s="75">
        <v>0</v>
      </c>
      <c r="AT832" s="75">
        <v>0</v>
      </c>
      <c r="AU832" s="75">
        <v>0</v>
      </c>
      <c r="AV832" s="75">
        <v>0</v>
      </c>
      <c r="AW832" s="75">
        <v>0</v>
      </c>
      <c r="AX832" s="75">
        <v>0</v>
      </c>
      <c r="AY832" s="75">
        <v>0</v>
      </c>
      <c r="AZ832" s="171"/>
    </row>
    <row r="833" spans="1:52" ht="12.75" customHeight="1">
      <c r="A833" s="217">
        <v>832</v>
      </c>
      <c r="B833" s="27">
        <v>42578</v>
      </c>
      <c r="C833" s="27">
        <v>42578</v>
      </c>
      <c r="D833" s="32" t="s">
        <v>1312</v>
      </c>
      <c r="E833" s="28" t="s">
        <v>1250</v>
      </c>
      <c r="F833" s="28" t="s">
        <v>1316</v>
      </c>
      <c r="G833" s="28" t="s">
        <v>7130</v>
      </c>
      <c r="H833" s="245" t="str">
        <f>IF(G833&lt;&gt;"",LOOKUP(G833,Governorate,Data!$E$2:$E$19),"")</f>
        <v>IQ-G05</v>
      </c>
      <c r="I833" s="98" t="s">
        <v>7373</v>
      </c>
      <c r="J833" s="38" t="str">
        <f ca="1">IF(I833&lt;&gt;"",LOOKUP(I833,District2,Data!$P$2:$P$19),"")</f>
        <v>IQ-D069</v>
      </c>
      <c r="K833" s="58" t="s">
        <v>7421</v>
      </c>
      <c r="L833" s="28" t="s">
        <v>7111</v>
      </c>
      <c r="M833" s="157" t="s">
        <v>7113</v>
      </c>
      <c r="N833" s="28" t="s">
        <v>1255</v>
      </c>
      <c r="O833" s="28" t="s">
        <v>1252</v>
      </c>
      <c r="P833" s="28" t="s">
        <v>7119</v>
      </c>
      <c r="Q833" s="35">
        <v>21</v>
      </c>
      <c r="R833" s="35"/>
      <c r="S833" s="29"/>
      <c r="T833" s="29"/>
      <c r="U833" s="29">
        <v>0</v>
      </c>
      <c r="V833" s="29">
        <v>0</v>
      </c>
      <c r="W833" s="29">
        <v>21</v>
      </c>
      <c r="X833" s="29">
        <v>0</v>
      </c>
      <c r="Y833" s="29">
        <v>21</v>
      </c>
      <c r="Z833" s="29">
        <v>0</v>
      </c>
      <c r="AA833" s="205">
        <v>0</v>
      </c>
      <c r="AB833" s="205">
        <v>0</v>
      </c>
      <c r="AC833" s="205">
        <v>0</v>
      </c>
      <c r="AD833" s="29">
        <v>0</v>
      </c>
      <c r="AE833" s="205">
        <v>0</v>
      </c>
      <c r="AF833" s="205">
        <v>0</v>
      </c>
      <c r="AG833" s="29">
        <v>0</v>
      </c>
      <c r="AH833" s="205">
        <v>0</v>
      </c>
      <c r="AI833" s="29">
        <v>0</v>
      </c>
      <c r="AJ833" s="205">
        <v>0</v>
      </c>
      <c r="AK833" s="205">
        <v>0</v>
      </c>
      <c r="AL833" s="205">
        <v>0</v>
      </c>
      <c r="AM833" s="29">
        <v>0</v>
      </c>
      <c r="AN833" s="205">
        <v>0</v>
      </c>
      <c r="AO833" s="205">
        <v>0</v>
      </c>
      <c r="AP833" s="205">
        <v>0</v>
      </c>
      <c r="AQ833" s="205">
        <v>0</v>
      </c>
      <c r="AR833" s="29">
        <v>0</v>
      </c>
      <c r="AS833" s="75">
        <v>0</v>
      </c>
      <c r="AT833" s="75">
        <v>0</v>
      </c>
      <c r="AU833" s="75">
        <v>0</v>
      </c>
      <c r="AV833" s="75">
        <v>0</v>
      </c>
      <c r="AW833" s="75">
        <v>0</v>
      </c>
      <c r="AX833" s="75">
        <v>0</v>
      </c>
      <c r="AY833" s="75">
        <v>0</v>
      </c>
      <c r="AZ833" s="171"/>
    </row>
    <row r="834" spans="1:52" ht="12.75" customHeight="1">
      <c r="A834" s="217">
        <v>833</v>
      </c>
      <c r="B834" s="27">
        <v>42578</v>
      </c>
      <c r="C834" s="27">
        <v>42578</v>
      </c>
      <c r="D834" s="32" t="s">
        <v>1259</v>
      </c>
      <c r="E834" s="28" t="s">
        <v>1249</v>
      </c>
      <c r="F834" s="28" t="s">
        <v>1259</v>
      </c>
      <c r="G834" s="28" t="s">
        <v>7132</v>
      </c>
      <c r="H834" s="245" t="str">
        <f>IF(G834&lt;&gt;"",LOOKUP(G834,Governorate,Data!$E$2:$E$19),"")</f>
        <v>IQ-G15</v>
      </c>
      <c r="I834" s="98" t="s">
        <v>7231</v>
      </c>
      <c r="J834" s="38" t="str">
        <f ca="1">IF(I834&lt;&gt;"",LOOKUP(I834,District2,Data!$P$2:$P$19),"")</f>
        <v>IQ-D083</v>
      </c>
      <c r="K834" s="58" t="s">
        <v>7651</v>
      </c>
      <c r="L834" s="28" t="s">
        <v>7111</v>
      </c>
      <c r="M834" s="157" t="s">
        <v>7361</v>
      </c>
      <c r="N834" s="28" t="s">
        <v>1255</v>
      </c>
      <c r="O834" s="28" t="s">
        <v>1252</v>
      </c>
      <c r="P834" s="28" t="s">
        <v>7119</v>
      </c>
      <c r="Q834" s="35">
        <v>49</v>
      </c>
      <c r="R834" s="35"/>
      <c r="S834" s="29"/>
      <c r="T834" s="29"/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49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  <c r="AR834" s="29">
        <v>0</v>
      </c>
      <c r="AS834" s="30">
        <v>0</v>
      </c>
      <c r="AT834" s="30">
        <v>0</v>
      </c>
      <c r="AU834" s="30">
        <v>0</v>
      </c>
      <c r="AV834" s="30">
        <v>0</v>
      </c>
      <c r="AW834" s="30">
        <v>0</v>
      </c>
      <c r="AX834" s="30">
        <v>0</v>
      </c>
      <c r="AY834" s="30">
        <v>0</v>
      </c>
      <c r="AZ834" s="171"/>
    </row>
    <row r="835" spans="1:52" ht="12.75" customHeight="1">
      <c r="A835" s="217">
        <v>834</v>
      </c>
      <c r="B835" s="27">
        <v>42582</v>
      </c>
      <c r="C835" s="27">
        <v>42582</v>
      </c>
      <c r="D835" s="32" t="s">
        <v>1259</v>
      </c>
      <c r="E835" s="28" t="s">
        <v>1249</v>
      </c>
      <c r="F835" s="28" t="s">
        <v>1259</v>
      </c>
      <c r="G835" s="28" t="s">
        <v>7132</v>
      </c>
      <c r="H835" s="245" t="str">
        <f>IF(G835&lt;&gt;"",LOOKUP(G835,Governorate,Data!$E$2:$E$19),"")</f>
        <v>IQ-G15</v>
      </c>
      <c r="I835" s="98" t="s">
        <v>7231</v>
      </c>
      <c r="J835" s="38" t="str">
        <f ca="1">IF(I835&lt;&gt;"",LOOKUP(I835,District2,Data!$P$2:$P$19),"")</f>
        <v>IQ-D083</v>
      </c>
      <c r="K835" s="58" t="s">
        <v>7651</v>
      </c>
      <c r="L835" s="28" t="s">
        <v>7111</v>
      </c>
      <c r="M835" s="157" t="s">
        <v>7361</v>
      </c>
      <c r="N835" s="28" t="s">
        <v>1255</v>
      </c>
      <c r="O835" s="28" t="s">
        <v>1252</v>
      </c>
      <c r="P835" s="28" t="s">
        <v>7119</v>
      </c>
      <c r="Q835" s="35">
        <v>27</v>
      </c>
      <c r="R835" s="35"/>
      <c r="S835" s="29"/>
      <c r="T835" s="29"/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27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  <c r="AR835" s="29">
        <v>0</v>
      </c>
      <c r="AS835" s="30">
        <v>0</v>
      </c>
      <c r="AT835" s="30">
        <v>0</v>
      </c>
      <c r="AU835" s="30">
        <v>0</v>
      </c>
      <c r="AV835" s="30">
        <v>0</v>
      </c>
      <c r="AW835" s="30">
        <v>0</v>
      </c>
      <c r="AX835" s="30">
        <v>0</v>
      </c>
      <c r="AY835" s="30">
        <v>0</v>
      </c>
      <c r="AZ835" s="171"/>
    </row>
    <row r="836" spans="1:52" s="238" customFormat="1" ht="12.75" customHeight="1">
      <c r="A836" s="217">
        <v>835</v>
      </c>
      <c r="B836" s="234">
        <v>42582</v>
      </c>
      <c r="C836" s="234">
        <v>42582</v>
      </c>
      <c r="D836" s="235" t="s">
        <v>1259</v>
      </c>
      <c r="E836" s="235" t="s">
        <v>1249</v>
      </c>
      <c r="F836" s="235" t="s">
        <v>1259</v>
      </c>
      <c r="G836" s="235" t="s">
        <v>7148</v>
      </c>
      <c r="H836" s="245" t="str">
        <f>IF(G836&lt;&gt;"",LOOKUP(G836,Governorate,Data!$E$2:$E$19),"")</f>
        <v>IQ-G10</v>
      </c>
      <c r="I836" s="97" t="s">
        <v>7573</v>
      </c>
      <c r="J836" s="38" t="str">
        <f ca="1">IF(I836&lt;&gt;"",LOOKUP(I836,District2,Data!$P$2:$P$19),"")</f>
        <v>IQ-D028</v>
      </c>
      <c r="K836" s="57" t="s">
        <v>7649</v>
      </c>
      <c r="L836" s="235" t="s">
        <v>7111</v>
      </c>
      <c r="M836" s="180" t="s">
        <v>7361</v>
      </c>
      <c r="N836" s="235" t="s">
        <v>1255</v>
      </c>
      <c r="O836" s="235" t="s">
        <v>1252</v>
      </c>
      <c r="P836" s="235" t="s">
        <v>7119</v>
      </c>
      <c r="Q836" s="35">
        <v>7</v>
      </c>
      <c r="R836" s="35"/>
      <c r="S836" s="218"/>
      <c r="T836" s="218"/>
      <c r="U836" s="218">
        <v>0</v>
      </c>
      <c r="V836" s="218">
        <v>0</v>
      </c>
      <c r="W836" s="218">
        <v>0</v>
      </c>
      <c r="X836" s="218">
        <v>0</v>
      </c>
      <c r="Y836" s="218">
        <v>0</v>
      </c>
      <c r="Z836" s="218">
        <v>0</v>
      </c>
      <c r="AA836" s="218">
        <v>0</v>
      </c>
      <c r="AB836" s="218">
        <v>0</v>
      </c>
      <c r="AC836" s="218">
        <v>0</v>
      </c>
      <c r="AD836" s="218">
        <v>0</v>
      </c>
      <c r="AE836" s="218">
        <v>0</v>
      </c>
      <c r="AF836" s="218">
        <v>0</v>
      </c>
      <c r="AG836" s="218">
        <v>0</v>
      </c>
      <c r="AH836" s="218">
        <v>0</v>
      </c>
      <c r="AI836" s="218">
        <v>8</v>
      </c>
      <c r="AJ836" s="218">
        <v>0</v>
      </c>
      <c r="AK836" s="218">
        <v>0</v>
      </c>
      <c r="AL836" s="218">
        <v>0</v>
      </c>
      <c r="AM836" s="218">
        <v>0</v>
      </c>
      <c r="AN836" s="218">
        <v>0</v>
      </c>
      <c r="AO836" s="218">
        <v>0</v>
      </c>
      <c r="AP836" s="218">
        <v>0</v>
      </c>
      <c r="AQ836" s="218">
        <v>0</v>
      </c>
      <c r="AR836" s="218">
        <v>0</v>
      </c>
      <c r="AS836" s="236">
        <v>0</v>
      </c>
      <c r="AT836" s="236">
        <v>0</v>
      </c>
      <c r="AU836" s="236">
        <v>0</v>
      </c>
      <c r="AV836" s="236">
        <v>0</v>
      </c>
      <c r="AW836" s="236">
        <v>0</v>
      </c>
      <c r="AX836" s="236">
        <v>0</v>
      </c>
      <c r="AY836" s="236">
        <v>0</v>
      </c>
      <c r="AZ836" s="181"/>
    </row>
    <row r="837" spans="1:52" ht="12.75" customHeight="1">
      <c r="A837" s="217">
        <v>836</v>
      </c>
      <c r="B837" s="234">
        <v>42552</v>
      </c>
      <c r="C837" s="234">
        <v>42582</v>
      </c>
      <c r="D837" s="32" t="s">
        <v>7535</v>
      </c>
      <c r="E837" s="28" t="s">
        <v>1248</v>
      </c>
      <c r="F837" s="28" t="s">
        <v>7535</v>
      </c>
      <c r="G837" s="28" t="s">
        <v>7140</v>
      </c>
      <c r="H837" s="245" t="str">
        <f>IF(G837&lt;&gt;"",LOOKUP(G837,Governorate,Data!$E$2:$E$19),"")</f>
        <v>IQ-G01</v>
      </c>
      <c r="I837" s="98" t="s">
        <v>7147</v>
      </c>
      <c r="J837" s="38" t="str">
        <f ca="1">IF(I837&lt;&gt;"",LOOKUP(I837,District2,Data!$P$2:$P$19),"")</f>
        <v>IQ-D002</v>
      </c>
      <c r="K837" s="58" t="s">
        <v>7536</v>
      </c>
      <c r="L837" s="28" t="s">
        <v>7110</v>
      </c>
      <c r="M837" s="157" t="s">
        <v>7112</v>
      </c>
      <c r="N837" s="28" t="s">
        <v>1255</v>
      </c>
      <c r="O837" s="28" t="s">
        <v>1252</v>
      </c>
      <c r="P837" s="28" t="s">
        <v>7119</v>
      </c>
      <c r="Q837" s="35">
        <v>1000</v>
      </c>
      <c r="R837" s="35"/>
      <c r="S837" s="29"/>
      <c r="T837" s="29"/>
      <c r="U837" s="29">
        <v>0</v>
      </c>
      <c r="V837" s="29">
        <v>1000</v>
      </c>
      <c r="W837" s="29">
        <v>0</v>
      </c>
      <c r="X837" s="29">
        <v>1000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1000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0</v>
      </c>
      <c r="AR837" s="29">
        <v>0</v>
      </c>
      <c r="AS837" s="29">
        <v>0</v>
      </c>
      <c r="AT837" s="29">
        <v>0</v>
      </c>
      <c r="AU837" s="29">
        <v>0</v>
      </c>
      <c r="AV837" s="29">
        <v>0</v>
      </c>
      <c r="AW837" s="29">
        <v>0</v>
      </c>
      <c r="AX837" s="29">
        <v>0</v>
      </c>
      <c r="AY837" s="29">
        <v>0</v>
      </c>
      <c r="AZ837" s="173" t="s">
        <v>7365</v>
      </c>
    </row>
    <row r="838" spans="1:52" ht="12.75" customHeight="1">
      <c r="A838" s="217">
        <v>837</v>
      </c>
      <c r="B838" s="234">
        <v>42552</v>
      </c>
      <c r="C838" s="234">
        <v>42582</v>
      </c>
      <c r="D838" s="32" t="s">
        <v>1261</v>
      </c>
      <c r="E838" s="28" t="s">
        <v>1249</v>
      </c>
      <c r="F838" s="28" t="s">
        <v>1261</v>
      </c>
      <c r="G838" s="28" t="s">
        <v>7244</v>
      </c>
      <c r="H838" s="245" t="str">
        <f>IF(G838&lt;&gt;"",LOOKUP(G838,Governorate,Data!$E$2:$E$19),"")</f>
        <v>IQ-G02</v>
      </c>
      <c r="I838" s="98" t="s">
        <v>7335</v>
      </c>
      <c r="J838" s="38" t="str">
        <f ca="1">IF(I838&lt;&gt;"",LOOKUP(I838,District2,Data!$P$2:$P$19),"")</f>
        <v>IQ-D010</v>
      </c>
      <c r="K838" s="58" t="s">
        <v>7537</v>
      </c>
      <c r="L838" s="28" t="s">
        <v>7110</v>
      </c>
      <c r="M838" s="157" t="s">
        <v>7112</v>
      </c>
      <c r="N838" s="28" t="s">
        <v>7071</v>
      </c>
      <c r="O838" s="28" t="s">
        <v>1252</v>
      </c>
      <c r="P838" s="28" t="s">
        <v>7119</v>
      </c>
      <c r="Q838" s="29">
        <v>10</v>
      </c>
      <c r="R838" s="29">
        <v>10</v>
      </c>
      <c r="S838" s="29"/>
      <c r="T838" s="29"/>
      <c r="U838" s="29">
        <v>60</v>
      </c>
      <c r="V838" s="29">
        <v>0</v>
      </c>
      <c r="W838" s="29">
        <v>10</v>
      </c>
      <c r="X838" s="29">
        <v>10</v>
      </c>
      <c r="Y838" s="29">
        <v>10</v>
      </c>
      <c r="Z838" s="29">
        <v>30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10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0</v>
      </c>
      <c r="AP838" s="29">
        <v>0</v>
      </c>
      <c r="AQ838" s="29">
        <v>0</v>
      </c>
      <c r="AR838" s="29">
        <v>10</v>
      </c>
      <c r="AS838" s="30">
        <v>0</v>
      </c>
      <c r="AT838" s="30">
        <v>0</v>
      </c>
      <c r="AU838" s="30">
        <v>0</v>
      </c>
      <c r="AV838" s="30">
        <v>0</v>
      </c>
      <c r="AW838" s="30">
        <v>0</v>
      </c>
      <c r="AX838" s="30">
        <v>0</v>
      </c>
      <c r="AY838" s="30">
        <v>0</v>
      </c>
      <c r="AZ838" s="173" t="s">
        <v>7365</v>
      </c>
    </row>
    <row r="839" spans="1:52" ht="12.75" customHeight="1">
      <c r="A839" s="217">
        <v>838</v>
      </c>
      <c r="B839" s="234">
        <v>42552</v>
      </c>
      <c r="C839" s="234">
        <v>42582</v>
      </c>
      <c r="D839" s="32" t="s">
        <v>7363</v>
      </c>
      <c r="E839" s="28" t="s">
        <v>7116</v>
      </c>
      <c r="F839" s="28" t="s">
        <v>7363</v>
      </c>
      <c r="G839" s="28" t="s">
        <v>7152</v>
      </c>
      <c r="H839" s="245" t="str">
        <f>IF(G839&lt;&gt;"",LOOKUP(G839,Governorate,Data!$E$2:$E$19),"")</f>
        <v>IQ-G06</v>
      </c>
      <c r="I839" s="248" t="s">
        <v>7222</v>
      </c>
      <c r="J839" s="38" t="str">
        <f ca="1">IF(I839&lt;&gt;"",LOOKUP(I839,District2,Data!$P$2:$P$19),"")</f>
        <v>IQ-D034</v>
      </c>
      <c r="K839" s="58" t="s">
        <v>7660</v>
      </c>
      <c r="L839" s="28" t="s">
        <v>7110</v>
      </c>
      <c r="M839" s="157" t="s">
        <v>7112</v>
      </c>
      <c r="N839" s="28" t="s">
        <v>1255</v>
      </c>
      <c r="O839" s="28" t="s">
        <v>1252</v>
      </c>
      <c r="P839" s="28" t="s">
        <v>7119</v>
      </c>
      <c r="Q839" s="35">
        <v>6</v>
      </c>
      <c r="R839" s="35"/>
      <c r="S839" s="29"/>
      <c r="T839" s="29"/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0</v>
      </c>
      <c r="AP839" s="29">
        <v>6</v>
      </c>
      <c r="AQ839" s="29">
        <v>0</v>
      </c>
      <c r="AR839" s="29">
        <v>0</v>
      </c>
      <c r="AS839" s="30">
        <v>0</v>
      </c>
      <c r="AT839" s="30">
        <v>0</v>
      </c>
      <c r="AU839" s="30">
        <v>0</v>
      </c>
      <c r="AV839" s="30">
        <v>40</v>
      </c>
      <c r="AW839" s="30">
        <v>7</v>
      </c>
      <c r="AX839" s="30">
        <v>10</v>
      </c>
      <c r="AY839" s="30">
        <v>7</v>
      </c>
      <c r="AZ839" s="171" t="s">
        <v>7365</v>
      </c>
    </row>
    <row r="840" spans="1:52" ht="12.75" customHeight="1">
      <c r="A840" s="217">
        <v>839</v>
      </c>
      <c r="B840" s="234">
        <v>42552</v>
      </c>
      <c r="C840" s="234">
        <v>42582</v>
      </c>
      <c r="D840" s="32" t="s">
        <v>1294</v>
      </c>
      <c r="E840" s="28" t="s">
        <v>1249</v>
      </c>
      <c r="F840" s="28" t="s">
        <v>1294</v>
      </c>
      <c r="G840" s="28" t="s">
        <v>7127</v>
      </c>
      <c r="H840" s="245" t="str">
        <f>IF(G840&lt;&gt;"",LOOKUP(G840,Governorate,Data!$E$2:$E$19),"")</f>
        <v>IQ-G13</v>
      </c>
      <c r="I840" s="98" t="s">
        <v>7264</v>
      </c>
      <c r="J840" s="38" t="str">
        <f ca="1">IF(I840&lt;&gt;"",LOOKUP(I840,District2,Data!$P$2:$P$19),"")</f>
        <v>IQ-D074</v>
      </c>
      <c r="K840" s="58" t="s">
        <v>7541</v>
      </c>
      <c r="L840" s="28" t="s">
        <v>7111</v>
      </c>
      <c r="M840" s="157" t="s">
        <v>7112</v>
      </c>
      <c r="N840" s="28" t="s">
        <v>7071</v>
      </c>
      <c r="O840" s="28" t="s">
        <v>1252</v>
      </c>
      <c r="P840" s="28" t="s">
        <v>7119</v>
      </c>
      <c r="Q840" s="29">
        <v>356</v>
      </c>
      <c r="R840" s="29">
        <v>356</v>
      </c>
      <c r="S840" s="29"/>
      <c r="T840" s="29"/>
      <c r="U840" s="29">
        <v>0</v>
      </c>
      <c r="V840" s="29">
        <v>0</v>
      </c>
      <c r="W840" s="29">
        <v>1317</v>
      </c>
      <c r="X840" s="29">
        <v>0</v>
      </c>
      <c r="Y840" s="29">
        <v>0</v>
      </c>
      <c r="Z840" s="29">
        <v>0</v>
      </c>
      <c r="AA840" s="29">
        <v>7902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356</v>
      </c>
      <c r="AQ840" s="29">
        <v>356</v>
      </c>
      <c r="AR840" s="29">
        <v>0</v>
      </c>
      <c r="AS840" s="30">
        <v>0</v>
      </c>
      <c r="AT840" s="30">
        <v>0</v>
      </c>
      <c r="AU840" s="30">
        <v>0</v>
      </c>
      <c r="AV840" s="30">
        <v>0</v>
      </c>
      <c r="AW840" s="30">
        <v>0</v>
      </c>
      <c r="AX840" s="30">
        <v>0</v>
      </c>
      <c r="AY840" s="30">
        <v>0</v>
      </c>
      <c r="AZ840" s="171" t="s">
        <v>7365</v>
      </c>
    </row>
    <row r="841" spans="1:52" ht="12.75" customHeight="1">
      <c r="A841" s="217">
        <v>840</v>
      </c>
      <c r="B841" s="234">
        <v>42552</v>
      </c>
      <c r="C841" s="234">
        <v>42582</v>
      </c>
      <c r="D841" s="32" t="s">
        <v>1331</v>
      </c>
      <c r="E841" s="28" t="s">
        <v>1249</v>
      </c>
      <c r="F841" s="28" t="s">
        <v>1331</v>
      </c>
      <c r="G841" s="28" t="s">
        <v>7140</v>
      </c>
      <c r="H841" s="245" t="str">
        <f>IF(G841&lt;&gt;"",LOOKUP(G841,Governorate,Data!$E$2:$E$19),"")</f>
        <v>IQ-G01</v>
      </c>
      <c r="I841" s="98"/>
      <c r="J841" s="38" t="str">
        <f>IF(I841&lt;&gt;"",LOOKUP(I841,District2,Data!$P$2:$P$19),"")</f>
        <v/>
      </c>
      <c r="K841" s="58" t="s">
        <v>7542</v>
      </c>
      <c r="L841" s="28" t="s">
        <v>7110</v>
      </c>
      <c r="M841" s="157" t="s">
        <v>7112</v>
      </c>
      <c r="N841" s="28" t="s">
        <v>7071</v>
      </c>
      <c r="O841" s="28" t="s">
        <v>1252</v>
      </c>
      <c r="P841" s="28" t="s">
        <v>7119</v>
      </c>
      <c r="Q841" s="35">
        <v>325</v>
      </c>
      <c r="R841" s="35"/>
      <c r="S841" s="29"/>
      <c r="T841" s="29"/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  <c r="AR841" s="29">
        <v>325</v>
      </c>
      <c r="AS841" s="30">
        <v>0</v>
      </c>
      <c r="AT841" s="30">
        <v>0</v>
      </c>
      <c r="AU841" s="30">
        <v>0</v>
      </c>
      <c r="AV841" s="30">
        <v>0</v>
      </c>
      <c r="AW841" s="30">
        <v>0</v>
      </c>
      <c r="AX841" s="30">
        <v>0</v>
      </c>
      <c r="AY841" s="30">
        <v>0</v>
      </c>
      <c r="AZ841" s="171" t="s">
        <v>7365</v>
      </c>
    </row>
    <row r="842" spans="1:52" ht="12.75" customHeight="1">
      <c r="A842" s="217">
        <v>841</v>
      </c>
      <c r="B842" s="234">
        <v>42552</v>
      </c>
      <c r="C842" s="234">
        <v>42582</v>
      </c>
      <c r="D842" s="32" t="s">
        <v>1331</v>
      </c>
      <c r="E842" s="28" t="s">
        <v>1249</v>
      </c>
      <c r="F842" s="28" t="s">
        <v>1331</v>
      </c>
      <c r="G842" s="28" t="s">
        <v>7140</v>
      </c>
      <c r="H842" s="245" t="str">
        <f>IF(G842&lt;&gt;"",LOOKUP(G842,Governorate,Data!$E$2:$E$19),"")</f>
        <v>IQ-G01</v>
      </c>
      <c r="I842" s="98" t="s">
        <v>7147</v>
      </c>
      <c r="J842" s="38" t="str">
        <f ca="1">IF(I842&lt;&gt;"",LOOKUP(I842,District2,Data!$P$2:$P$19),"")</f>
        <v>IQ-D002</v>
      </c>
      <c r="K842" s="58" t="s">
        <v>7325</v>
      </c>
      <c r="L842" s="28" t="s">
        <v>7111</v>
      </c>
      <c r="M842" s="157" t="s">
        <v>7112</v>
      </c>
      <c r="N842" s="28" t="s">
        <v>7071</v>
      </c>
      <c r="O842" s="28" t="s">
        <v>1252</v>
      </c>
      <c r="P842" s="28" t="s">
        <v>7119</v>
      </c>
      <c r="Q842" s="29">
        <v>500</v>
      </c>
      <c r="R842" s="29">
        <v>500</v>
      </c>
      <c r="S842" s="29"/>
      <c r="T842" s="29"/>
      <c r="U842" s="29">
        <v>3000</v>
      </c>
      <c r="V842" s="29">
        <v>0</v>
      </c>
      <c r="W842" s="29">
        <v>500</v>
      </c>
      <c r="X842" s="29">
        <v>500</v>
      </c>
      <c r="Y842" s="29">
        <v>500</v>
      </c>
      <c r="Z842" s="29">
        <v>1500</v>
      </c>
      <c r="AA842" s="29">
        <v>0</v>
      </c>
      <c r="AB842" s="29">
        <v>0</v>
      </c>
      <c r="AC842" s="29">
        <v>0</v>
      </c>
      <c r="AD842" s="29">
        <v>1500</v>
      </c>
      <c r="AE842" s="29">
        <v>0</v>
      </c>
      <c r="AF842" s="29">
        <v>0</v>
      </c>
      <c r="AG842" s="29">
        <v>500</v>
      </c>
      <c r="AH842" s="29">
        <v>0</v>
      </c>
      <c r="AI842" s="29">
        <v>0</v>
      </c>
      <c r="AJ842" s="29">
        <v>0</v>
      </c>
      <c r="AK842" s="29">
        <v>0</v>
      </c>
      <c r="AL842" s="29">
        <v>0</v>
      </c>
      <c r="AM842" s="29">
        <v>0</v>
      </c>
      <c r="AN842" s="29">
        <v>0</v>
      </c>
      <c r="AO842" s="29">
        <v>0</v>
      </c>
      <c r="AP842" s="29">
        <v>0</v>
      </c>
      <c r="AQ842" s="29">
        <v>0</v>
      </c>
      <c r="AR842" s="29">
        <v>1000</v>
      </c>
      <c r="AS842" s="30">
        <v>0</v>
      </c>
      <c r="AT842" s="30">
        <v>0</v>
      </c>
      <c r="AU842" s="30">
        <v>0</v>
      </c>
      <c r="AV842" s="30">
        <v>0</v>
      </c>
      <c r="AW842" s="30">
        <v>0</v>
      </c>
      <c r="AX842" s="30">
        <v>0</v>
      </c>
      <c r="AY842" s="30">
        <v>0</v>
      </c>
      <c r="AZ842" s="171" t="s">
        <v>7365</v>
      </c>
    </row>
    <row r="843" spans="1:52" ht="12.75" customHeight="1">
      <c r="A843" s="217">
        <v>842</v>
      </c>
      <c r="B843" s="234">
        <v>42552</v>
      </c>
      <c r="C843" s="234">
        <v>42582</v>
      </c>
      <c r="D843" s="32" t="s">
        <v>1331</v>
      </c>
      <c r="E843" s="28" t="s">
        <v>1249</v>
      </c>
      <c r="F843" s="28" t="s">
        <v>1331</v>
      </c>
      <c r="G843" s="28" t="s">
        <v>7140</v>
      </c>
      <c r="H843" s="245" t="str">
        <f>IF(G843&lt;&gt;"",LOOKUP(G843,Governorate,Data!$E$2:$E$19),"")</f>
        <v>IQ-G01</v>
      </c>
      <c r="I843" s="98" t="s">
        <v>7147</v>
      </c>
      <c r="J843" s="38" t="str">
        <f ca="1">IF(I843&lt;&gt;"",LOOKUP(I843,District2,Data!$P$2:$P$19),"")</f>
        <v>IQ-D002</v>
      </c>
      <c r="K843" s="58" t="s">
        <v>7308</v>
      </c>
      <c r="L843" s="28" t="s">
        <v>7111</v>
      </c>
      <c r="M843" s="157" t="s">
        <v>7112</v>
      </c>
      <c r="N843" s="28" t="s">
        <v>7071</v>
      </c>
      <c r="O843" s="28" t="s">
        <v>1252</v>
      </c>
      <c r="P843" s="28" t="s">
        <v>7119</v>
      </c>
      <c r="Q843" s="29">
        <v>1500</v>
      </c>
      <c r="R843" s="29">
        <v>1500</v>
      </c>
      <c r="S843" s="29"/>
      <c r="T843" s="29"/>
      <c r="U843" s="29">
        <v>9000</v>
      </c>
      <c r="V843" s="29">
        <v>0</v>
      </c>
      <c r="W843" s="29">
        <v>1500</v>
      </c>
      <c r="X843" s="29">
        <v>1500</v>
      </c>
      <c r="Y843" s="29">
        <v>1500</v>
      </c>
      <c r="Z843" s="29">
        <v>4500</v>
      </c>
      <c r="AA843" s="29">
        <v>0</v>
      </c>
      <c r="AB843" s="29">
        <v>0</v>
      </c>
      <c r="AC843" s="29">
        <v>0</v>
      </c>
      <c r="AD843" s="29">
        <v>4482</v>
      </c>
      <c r="AE843" s="29">
        <v>0</v>
      </c>
      <c r="AF843" s="29">
        <v>0</v>
      </c>
      <c r="AG843" s="29">
        <v>1500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  <c r="AR843" s="29">
        <v>675</v>
      </c>
      <c r="AS843" s="30">
        <v>0</v>
      </c>
      <c r="AT843" s="30">
        <v>0</v>
      </c>
      <c r="AU843" s="30">
        <v>0</v>
      </c>
      <c r="AV843" s="30">
        <v>0</v>
      </c>
      <c r="AW843" s="30">
        <v>0</v>
      </c>
      <c r="AX843" s="30">
        <v>0</v>
      </c>
      <c r="AY843" s="30">
        <v>0</v>
      </c>
      <c r="AZ843" s="171" t="s">
        <v>7365</v>
      </c>
    </row>
    <row r="844" spans="1:52" ht="12.75" customHeight="1">
      <c r="A844" s="217">
        <v>843</v>
      </c>
      <c r="B844" s="234">
        <v>42552</v>
      </c>
      <c r="C844" s="234">
        <v>42582</v>
      </c>
      <c r="D844" s="32" t="s">
        <v>1331</v>
      </c>
      <c r="E844" s="28" t="s">
        <v>1249</v>
      </c>
      <c r="F844" s="28" t="s">
        <v>1331</v>
      </c>
      <c r="G844" s="28" t="s">
        <v>7129</v>
      </c>
      <c r="H844" s="245" t="str">
        <f>IF(G844&lt;&gt;"",LOOKUP(G844,Governorate,Data!$E$2:$E$19),"")</f>
        <v>IQ-G18</v>
      </c>
      <c r="I844" s="98" t="s">
        <v>7204</v>
      </c>
      <c r="J844" s="38" t="str">
        <f ca="1">IF(I844&lt;&gt;"",LOOKUP(I844,District2,Data!$P$2:$P$19),"")</f>
        <v>IQ-D108</v>
      </c>
      <c r="K844" s="58" t="s">
        <v>7431</v>
      </c>
      <c r="L844" s="28" t="s">
        <v>7110</v>
      </c>
      <c r="M844" s="157" t="s">
        <v>7112</v>
      </c>
      <c r="N844" s="28" t="s">
        <v>7071</v>
      </c>
      <c r="O844" s="28" t="s">
        <v>1252</v>
      </c>
      <c r="P844" s="28" t="s">
        <v>7119</v>
      </c>
      <c r="Q844" s="29">
        <v>500</v>
      </c>
      <c r="R844" s="29">
        <v>500</v>
      </c>
      <c r="S844" s="29"/>
      <c r="T844" s="29"/>
      <c r="U844" s="29">
        <v>3000</v>
      </c>
      <c r="V844" s="29">
        <v>0</v>
      </c>
      <c r="W844" s="29">
        <v>500</v>
      </c>
      <c r="X844" s="29">
        <v>500</v>
      </c>
      <c r="Y844" s="29">
        <v>500</v>
      </c>
      <c r="Z844" s="29">
        <v>1500</v>
      </c>
      <c r="AA844" s="29">
        <v>0</v>
      </c>
      <c r="AB844" s="29">
        <v>0</v>
      </c>
      <c r="AC844" s="29">
        <v>0</v>
      </c>
      <c r="AD844" s="29">
        <v>1500</v>
      </c>
      <c r="AE844" s="29">
        <v>0</v>
      </c>
      <c r="AF844" s="29">
        <v>0</v>
      </c>
      <c r="AG844" s="29">
        <v>500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  <c r="AR844" s="29">
        <v>500</v>
      </c>
      <c r="AS844" s="30">
        <v>0</v>
      </c>
      <c r="AT844" s="30">
        <v>0</v>
      </c>
      <c r="AU844" s="30">
        <v>0</v>
      </c>
      <c r="AV844" s="30">
        <v>0</v>
      </c>
      <c r="AW844" s="30">
        <v>0</v>
      </c>
      <c r="AX844" s="30">
        <v>0</v>
      </c>
      <c r="AY844" s="30">
        <v>0</v>
      </c>
      <c r="AZ844" s="171" t="s">
        <v>7365</v>
      </c>
    </row>
    <row r="845" spans="1:52" ht="12.75" customHeight="1">
      <c r="A845" s="217">
        <v>844</v>
      </c>
      <c r="B845" s="234">
        <v>42552</v>
      </c>
      <c r="C845" s="234">
        <v>42582</v>
      </c>
      <c r="D845" s="32" t="s">
        <v>1299</v>
      </c>
      <c r="E845" s="28" t="s">
        <v>1249</v>
      </c>
      <c r="F845" s="28" t="s">
        <v>1299</v>
      </c>
      <c r="G845" s="28" t="s">
        <v>7133</v>
      </c>
      <c r="H845" s="245" t="str">
        <f>IF(G845&lt;&gt;"",LOOKUP(G845,Governorate,Data!$E$2:$E$19),"")</f>
        <v>IQ-G11</v>
      </c>
      <c r="I845" s="98" t="s">
        <v>7306</v>
      </c>
      <c r="J845" s="38" t="str">
        <f ca="1">IF(I845&lt;&gt;"",LOOKUP(I845,District2,Data!$P$2:$P$19),"")</f>
        <v>IQ-D066</v>
      </c>
      <c r="K845" s="58" t="s">
        <v>7427</v>
      </c>
      <c r="L845" s="28" t="s">
        <v>7111</v>
      </c>
      <c r="M845" s="157" t="s">
        <v>7112</v>
      </c>
      <c r="N845" s="28" t="s">
        <v>1255</v>
      </c>
      <c r="O845" s="28" t="s">
        <v>1252</v>
      </c>
      <c r="P845" s="28" t="s">
        <v>7119</v>
      </c>
      <c r="Q845" s="29">
        <v>349</v>
      </c>
      <c r="R845" s="29"/>
      <c r="S845" s="29"/>
      <c r="T845" s="29"/>
      <c r="U845" s="29">
        <v>0</v>
      </c>
      <c r="V845" s="29">
        <v>349</v>
      </c>
      <c r="W845" s="29">
        <v>0</v>
      </c>
      <c r="X845" s="29">
        <v>500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10000</v>
      </c>
      <c r="AP845" s="29">
        <v>0</v>
      </c>
      <c r="AQ845" s="29">
        <v>0</v>
      </c>
      <c r="AR845" s="29">
        <v>0</v>
      </c>
      <c r="AS845" s="30">
        <v>0</v>
      </c>
      <c r="AT845" s="30">
        <v>0</v>
      </c>
      <c r="AU845" s="30">
        <v>0</v>
      </c>
      <c r="AV845" s="30">
        <v>0</v>
      </c>
      <c r="AW845" s="30">
        <v>0</v>
      </c>
      <c r="AX845" s="30">
        <v>0</v>
      </c>
      <c r="AY845" s="30">
        <v>0</v>
      </c>
      <c r="AZ845" s="171" t="s">
        <v>7365</v>
      </c>
    </row>
    <row r="846" spans="1:52" ht="12.75" customHeight="1">
      <c r="A846" s="217">
        <v>845</v>
      </c>
      <c r="B846" s="234">
        <v>42552</v>
      </c>
      <c r="C846" s="234">
        <v>42582</v>
      </c>
      <c r="D846" s="32" t="s">
        <v>1300</v>
      </c>
      <c r="E846" s="28" t="s">
        <v>1248</v>
      </c>
      <c r="F846" s="28" t="s">
        <v>1300</v>
      </c>
      <c r="G846" s="28" t="s">
        <v>7136</v>
      </c>
      <c r="H846" s="245" t="str">
        <f>IF(G846&lt;&gt;"",LOOKUP(G846,Governorate,Data!$E$2:$E$19),"")</f>
        <v>IQ-G08</v>
      </c>
      <c r="I846" s="98" t="s">
        <v>7218</v>
      </c>
      <c r="J846" s="38" t="str">
        <f ca="1">IF(I846&lt;&gt;"",LOOKUP(I846,District2,Data!$P$2:$P$19),"")</f>
        <v>IQ-D050</v>
      </c>
      <c r="K846" s="58" t="s">
        <v>7316</v>
      </c>
      <c r="L846" s="28" t="s">
        <v>7111</v>
      </c>
      <c r="M846" s="157" t="s">
        <v>7113</v>
      </c>
      <c r="N846" s="28" t="s">
        <v>1255</v>
      </c>
      <c r="O846" s="28" t="s">
        <v>1252</v>
      </c>
      <c r="P846" s="28" t="s">
        <v>7119</v>
      </c>
      <c r="Q846" s="29">
        <v>1</v>
      </c>
      <c r="R846" s="29">
        <v>1</v>
      </c>
      <c r="S846" s="29"/>
      <c r="T846" s="29"/>
      <c r="U846" s="29">
        <v>0</v>
      </c>
      <c r="V846" s="29">
        <v>0</v>
      </c>
      <c r="W846" s="29">
        <v>1</v>
      </c>
      <c r="X846" s="29">
        <v>1</v>
      </c>
      <c r="Y846" s="29">
        <v>1</v>
      </c>
      <c r="Z846" s="29">
        <v>7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1</v>
      </c>
      <c r="AH846" s="29">
        <v>7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  <c r="AR846" s="29">
        <v>0</v>
      </c>
      <c r="AS846" s="30">
        <v>0</v>
      </c>
      <c r="AT846" s="30">
        <v>0</v>
      </c>
      <c r="AU846" s="30">
        <v>0</v>
      </c>
      <c r="AV846" s="30">
        <v>0</v>
      </c>
      <c r="AW846" s="30">
        <v>0</v>
      </c>
      <c r="AX846" s="30">
        <v>0</v>
      </c>
      <c r="AY846" s="30">
        <v>0</v>
      </c>
      <c r="AZ846" s="171" t="s">
        <v>7365</v>
      </c>
    </row>
    <row r="847" spans="1:52" ht="12.75" customHeight="1">
      <c r="A847" s="217">
        <v>846</v>
      </c>
      <c r="B847" s="234">
        <v>42552</v>
      </c>
      <c r="C847" s="234">
        <v>42582</v>
      </c>
      <c r="D847" s="32" t="s">
        <v>1300</v>
      </c>
      <c r="E847" s="28" t="s">
        <v>1248</v>
      </c>
      <c r="F847" s="28" t="s">
        <v>1300</v>
      </c>
      <c r="G847" s="28" t="s">
        <v>7136</v>
      </c>
      <c r="H847" s="245" t="str">
        <f>IF(G847&lt;&gt;"",LOOKUP(G847,Governorate,Data!$E$2:$E$19),"")</f>
        <v>IQ-G08</v>
      </c>
      <c r="I847" s="98" t="s">
        <v>7218</v>
      </c>
      <c r="J847" s="38" t="str">
        <f ca="1">IF(I847&lt;&gt;"",LOOKUP(I847,District2,Data!$P$2:$P$19),"")</f>
        <v>IQ-D050</v>
      </c>
      <c r="K847" s="58" t="s">
        <v>7317</v>
      </c>
      <c r="L847" s="28" t="s">
        <v>7111</v>
      </c>
      <c r="M847" s="157" t="s">
        <v>7113</v>
      </c>
      <c r="N847" s="28" t="s">
        <v>1255</v>
      </c>
      <c r="O847" s="28" t="s">
        <v>1252</v>
      </c>
      <c r="P847" s="28" t="s">
        <v>7119</v>
      </c>
      <c r="Q847" s="29">
        <v>1</v>
      </c>
      <c r="R847" s="29">
        <v>1</v>
      </c>
      <c r="S847" s="29"/>
      <c r="T847" s="29"/>
      <c r="U847" s="29">
        <v>0</v>
      </c>
      <c r="V847" s="29">
        <v>0</v>
      </c>
      <c r="W847" s="29">
        <v>1</v>
      </c>
      <c r="X847" s="29">
        <v>0</v>
      </c>
      <c r="Y847" s="29">
        <v>0</v>
      </c>
      <c r="Z847" s="29">
        <v>2</v>
      </c>
      <c r="AA847" s="29">
        <v>1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1</v>
      </c>
      <c r="AH847" s="29">
        <v>1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  <c r="AR847" s="29">
        <v>0</v>
      </c>
      <c r="AS847" s="29">
        <v>0</v>
      </c>
      <c r="AT847" s="29">
        <v>0</v>
      </c>
      <c r="AU847" s="29">
        <v>0</v>
      </c>
      <c r="AV847" s="29">
        <v>0</v>
      </c>
      <c r="AW847" s="29">
        <v>0</v>
      </c>
      <c r="AX847" s="29">
        <v>0</v>
      </c>
      <c r="AY847" s="29">
        <v>0</v>
      </c>
      <c r="AZ847" s="171" t="s">
        <v>7365</v>
      </c>
    </row>
    <row r="848" spans="1:52" ht="12.75" customHeight="1">
      <c r="A848" s="217">
        <v>847</v>
      </c>
      <c r="B848" s="234">
        <v>42552</v>
      </c>
      <c r="C848" s="234">
        <v>42582</v>
      </c>
      <c r="D848" s="32" t="s">
        <v>1300</v>
      </c>
      <c r="E848" s="28" t="s">
        <v>1248</v>
      </c>
      <c r="F848" s="28" t="s">
        <v>1300</v>
      </c>
      <c r="G848" s="28" t="s">
        <v>7136</v>
      </c>
      <c r="H848" s="245" t="str">
        <f>IF(G848&lt;&gt;"",LOOKUP(G848,Governorate,Data!$E$2:$E$19),"")</f>
        <v>IQ-G08</v>
      </c>
      <c r="I848" s="98" t="s">
        <v>7218</v>
      </c>
      <c r="J848" s="38" t="str">
        <f ca="1">IF(I848&lt;&gt;"",LOOKUP(I848,District2,Data!$P$2:$P$19),"")</f>
        <v>IQ-D050</v>
      </c>
      <c r="K848" s="58" t="s">
        <v>7393</v>
      </c>
      <c r="L848" s="28" t="s">
        <v>7111</v>
      </c>
      <c r="M848" s="157" t="s">
        <v>7112</v>
      </c>
      <c r="N848" s="28" t="s">
        <v>1255</v>
      </c>
      <c r="O848" s="28" t="s">
        <v>1252</v>
      </c>
      <c r="P848" s="28" t="s">
        <v>7119</v>
      </c>
      <c r="Q848" s="29">
        <v>5</v>
      </c>
      <c r="R848" s="29">
        <v>5</v>
      </c>
      <c r="S848" s="29"/>
      <c r="T848" s="29"/>
      <c r="U848" s="29">
        <v>0</v>
      </c>
      <c r="V848" s="29">
        <v>0</v>
      </c>
      <c r="W848" s="29">
        <v>5</v>
      </c>
      <c r="X848" s="29">
        <v>0</v>
      </c>
      <c r="Y848" s="29">
        <v>0</v>
      </c>
      <c r="Z848" s="29">
        <v>44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5</v>
      </c>
      <c r="AH848" s="29">
        <v>44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  <c r="AR848" s="29">
        <v>0</v>
      </c>
      <c r="AS848" s="30">
        <v>0</v>
      </c>
      <c r="AT848" s="30">
        <v>0</v>
      </c>
      <c r="AU848" s="30">
        <v>0</v>
      </c>
      <c r="AV848" s="30">
        <v>0</v>
      </c>
      <c r="AW848" s="30">
        <v>0</v>
      </c>
      <c r="AX848" s="30">
        <v>0</v>
      </c>
      <c r="AY848" s="30">
        <v>0</v>
      </c>
      <c r="AZ848" s="171" t="s">
        <v>7365</v>
      </c>
    </row>
    <row r="849" spans="1:52" ht="12.75" customHeight="1">
      <c r="A849" s="217">
        <v>848</v>
      </c>
      <c r="B849" s="234">
        <v>42552</v>
      </c>
      <c r="C849" s="234">
        <v>42582</v>
      </c>
      <c r="D849" s="32" t="s">
        <v>1300</v>
      </c>
      <c r="E849" s="28" t="s">
        <v>1248</v>
      </c>
      <c r="F849" s="28" t="s">
        <v>1300</v>
      </c>
      <c r="G849" s="28" t="s">
        <v>7136</v>
      </c>
      <c r="H849" s="245" t="str">
        <f>IF(G849&lt;&gt;"",LOOKUP(G849,Governorate,Data!$E$2:$E$19),"")</f>
        <v>IQ-G08</v>
      </c>
      <c r="I849" s="98" t="s">
        <v>7220</v>
      </c>
      <c r="J849" s="38" t="str">
        <f ca="1">IF(I849&lt;&gt;"",LOOKUP(I849,District2,Data!$P$2:$P$19),"")</f>
        <v>IQ-D051</v>
      </c>
      <c r="K849" s="58" t="s">
        <v>7388</v>
      </c>
      <c r="L849" s="28" t="s">
        <v>7111</v>
      </c>
      <c r="M849" s="157" t="s">
        <v>7113</v>
      </c>
      <c r="N849" s="28" t="s">
        <v>1255</v>
      </c>
      <c r="O849" s="28" t="s">
        <v>1252</v>
      </c>
      <c r="P849" s="28" t="s">
        <v>7119</v>
      </c>
      <c r="Q849" s="29">
        <v>3</v>
      </c>
      <c r="R849" s="29">
        <v>3</v>
      </c>
      <c r="S849" s="29"/>
      <c r="T849" s="29"/>
      <c r="U849" s="29">
        <v>0</v>
      </c>
      <c r="V849" s="29">
        <v>0</v>
      </c>
      <c r="W849" s="29">
        <v>3</v>
      </c>
      <c r="X849" s="29">
        <v>3</v>
      </c>
      <c r="Y849" s="29">
        <v>9</v>
      </c>
      <c r="Z849" s="29">
        <v>24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3</v>
      </c>
      <c r="AH849" s="29">
        <v>24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  <c r="AR849" s="29">
        <v>0</v>
      </c>
      <c r="AS849" s="30">
        <v>0</v>
      </c>
      <c r="AT849" s="30">
        <v>0</v>
      </c>
      <c r="AU849" s="30">
        <v>0</v>
      </c>
      <c r="AV849" s="30">
        <v>0</v>
      </c>
      <c r="AW849" s="30">
        <v>0</v>
      </c>
      <c r="AX849" s="30">
        <v>0</v>
      </c>
      <c r="AY849" s="30">
        <v>0</v>
      </c>
      <c r="AZ849" s="171" t="s">
        <v>7365</v>
      </c>
    </row>
    <row r="850" spans="1:52" ht="12.75" customHeight="1">
      <c r="A850" s="217">
        <v>849</v>
      </c>
      <c r="B850" s="234">
        <v>42552</v>
      </c>
      <c r="C850" s="234">
        <v>42582</v>
      </c>
      <c r="D850" s="32" t="s">
        <v>1300</v>
      </c>
      <c r="E850" s="28" t="s">
        <v>1248</v>
      </c>
      <c r="F850" s="28" t="s">
        <v>1300</v>
      </c>
      <c r="G850" s="28" t="s">
        <v>7136</v>
      </c>
      <c r="H850" s="245" t="str">
        <f>IF(G850&lt;&gt;"",LOOKUP(G850,Governorate,Data!$E$2:$E$19),"")</f>
        <v>IQ-G08</v>
      </c>
      <c r="I850" s="98" t="s">
        <v>7220</v>
      </c>
      <c r="J850" s="38" t="str">
        <f ca="1">IF(I850&lt;&gt;"",LOOKUP(I850,District2,Data!$P$2:$P$19),"")</f>
        <v>IQ-D051</v>
      </c>
      <c r="K850" s="58" t="s">
        <v>7394</v>
      </c>
      <c r="L850" s="28" t="s">
        <v>7111</v>
      </c>
      <c r="M850" s="157" t="s">
        <v>7112</v>
      </c>
      <c r="N850" s="28" t="s">
        <v>1255</v>
      </c>
      <c r="O850" s="28" t="s">
        <v>1252</v>
      </c>
      <c r="P850" s="28" t="s">
        <v>7119</v>
      </c>
      <c r="Q850" s="29">
        <v>1</v>
      </c>
      <c r="R850" s="29">
        <v>1</v>
      </c>
      <c r="S850" s="29"/>
      <c r="T850" s="29"/>
      <c r="U850" s="29">
        <v>0</v>
      </c>
      <c r="V850" s="29">
        <v>0</v>
      </c>
      <c r="W850" s="29">
        <v>1</v>
      </c>
      <c r="X850" s="29">
        <v>0</v>
      </c>
      <c r="Y850" s="29">
        <v>0</v>
      </c>
      <c r="Z850" s="29">
        <v>3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1</v>
      </c>
      <c r="AH850" s="29">
        <v>3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  <c r="AR850" s="29">
        <v>0</v>
      </c>
      <c r="AS850" s="29">
        <v>0</v>
      </c>
      <c r="AT850" s="29">
        <v>0</v>
      </c>
      <c r="AU850" s="29">
        <v>0</v>
      </c>
      <c r="AV850" s="29">
        <v>0</v>
      </c>
      <c r="AW850" s="29">
        <v>0</v>
      </c>
      <c r="AX850" s="29">
        <v>0</v>
      </c>
      <c r="AY850" s="29">
        <v>0</v>
      </c>
      <c r="AZ850" s="171" t="s">
        <v>7365</v>
      </c>
    </row>
    <row r="851" spans="1:52" ht="12.75" customHeight="1">
      <c r="A851" s="217">
        <v>850</v>
      </c>
      <c r="B851" s="234">
        <v>42552</v>
      </c>
      <c r="C851" s="234">
        <v>42582</v>
      </c>
      <c r="D851" s="32" t="s">
        <v>1300</v>
      </c>
      <c r="E851" s="28" t="s">
        <v>1248</v>
      </c>
      <c r="F851" s="28" t="s">
        <v>1300</v>
      </c>
      <c r="G851" s="28" t="s">
        <v>7132</v>
      </c>
      <c r="H851" s="245" t="str">
        <f>IF(G851&lt;&gt;"",LOOKUP(G851,Governorate,Data!$E$2:$E$19),"")</f>
        <v>IQ-G15</v>
      </c>
      <c r="I851" s="98" t="s">
        <v>7231</v>
      </c>
      <c r="J851" s="38" t="str">
        <f ca="1">IF(I851&lt;&gt;"",LOOKUP(I851,District2,Data!$P$2:$P$19),"")</f>
        <v>IQ-D083</v>
      </c>
      <c r="K851" s="58" t="s">
        <v>7319</v>
      </c>
      <c r="L851" s="28" t="s">
        <v>7111</v>
      </c>
      <c r="M851" s="157" t="s">
        <v>7112</v>
      </c>
      <c r="N851" s="28" t="s">
        <v>1255</v>
      </c>
      <c r="O851" s="28" t="s">
        <v>1252</v>
      </c>
      <c r="P851" s="28" t="s">
        <v>7119</v>
      </c>
      <c r="Q851" s="29">
        <v>18</v>
      </c>
      <c r="R851" s="29">
        <v>18</v>
      </c>
      <c r="S851" s="29"/>
      <c r="T851" s="29"/>
      <c r="U851" s="29">
        <v>0</v>
      </c>
      <c r="V851" s="29">
        <v>0</v>
      </c>
      <c r="W851" s="29">
        <v>18</v>
      </c>
      <c r="X851" s="29">
        <v>0</v>
      </c>
      <c r="Y851" s="29">
        <v>0</v>
      </c>
      <c r="Z851" s="29">
        <v>105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18</v>
      </c>
      <c r="AH851" s="29">
        <v>105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  <c r="AR851" s="29">
        <v>0</v>
      </c>
      <c r="AS851" s="29">
        <v>0</v>
      </c>
      <c r="AT851" s="29">
        <v>0</v>
      </c>
      <c r="AU851" s="29">
        <v>0</v>
      </c>
      <c r="AV851" s="29">
        <v>0</v>
      </c>
      <c r="AW851" s="29">
        <v>0</v>
      </c>
      <c r="AX851" s="29">
        <v>0</v>
      </c>
      <c r="AY851" s="29">
        <v>0</v>
      </c>
      <c r="AZ851" s="171" t="s">
        <v>7365</v>
      </c>
    </row>
    <row r="852" spans="1:52" ht="12.75" customHeight="1">
      <c r="A852" s="217">
        <v>851</v>
      </c>
      <c r="B852" s="234">
        <v>42552</v>
      </c>
      <c r="C852" s="234">
        <v>42582</v>
      </c>
      <c r="D852" s="32" t="s">
        <v>1300</v>
      </c>
      <c r="E852" s="28" t="s">
        <v>1248</v>
      </c>
      <c r="F852" s="28" t="s">
        <v>1300</v>
      </c>
      <c r="G852" s="28" t="s">
        <v>7132</v>
      </c>
      <c r="H852" s="245" t="str">
        <f>IF(G852&lt;&gt;"",LOOKUP(G852,Governorate,Data!$E$2:$E$19),"")</f>
        <v>IQ-G15</v>
      </c>
      <c r="I852" s="98" t="s">
        <v>7231</v>
      </c>
      <c r="J852" s="38" t="str">
        <f ca="1">IF(I852&lt;&gt;"",LOOKUP(I852,District2,Data!$P$2:$P$19),"")</f>
        <v>IQ-D083</v>
      </c>
      <c r="K852" s="58" t="s">
        <v>7320</v>
      </c>
      <c r="L852" s="28" t="s">
        <v>7111</v>
      </c>
      <c r="M852" s="157" t="s">
        <v>7112</v>
      </c>
      <c r="N852" s="28" t="s">
        <v>1255</v>
      </c>
      <c r="O852" s="28" t="s">
        <v>1252</v>
      </c>
      <c r="P852" s="28" t="s">
        <v>7119</v>
      </c>
      <c r="Q852" s="29">
        <v>47</v>
      </c>
      <c r="R852" s="29">
        <v>47</v>
      </c>
      <c r="S852" s="29"/>
      <c r="T852" s="29"/>
      <c r="U852" s="29">
        <v>0</v>
      </c>
      <c r="V852" s="29">
        <v>0</v>
      </c>
      <c r="W852" s="29">
        <v>47</v>
      </c>
      <c r="X852" s="29">
        <v>10</v>
      </c>
      <c r="Y852" s="29">
        <v>47</v>
      </c>
      <c r="Z852" s="29">
        <v>233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47</v>
      </c>
      <c r="AH852" s="29">
        <v>233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  <c r="AR852" s="29">
        <v>0</v>
      </c>
      <c r="AS852" s="29">
        <v>0</v>
      </c>
      <c r="AT852" s="29">
        <v>0</v>
      </c>
      <c r="AU852" s="29">
        <v>0</v>
      </c>
      <c r="AV852" s="29">
        <v>0</v>
      </c>
      <c r="AW852" s="29">
        <v>0</v>
      </c>
      <c r="AX852" s="29">
        <v>0</v>
      </c>
      <c r="AY852" s="29">
        <v>0</v>
      </c>
      <c r="AZ852" s="171" t="s">
        <v>7365</v>
      </c>
    </row>
    <row r="853" spans="1:52" ht="12.75" customHeight="1">
      <c r="A853" s="217">
        <v>852</v>
      </c>
      <c r="B853" s="234">
        <v>42552</v>
      </c>
      <c r="C853" s="234">
        <v>42582</v>
      </c>
      <c r="D853" s="32" t="s">
        <v>1300</v>
      </c>
      <c r="E853" s="28" t="s">
        <v>1248</v>
      </c>
      <c r="F853" s="28" t="s">
        <v>1300</v>
      </c>
      <c r="G853" s="28" t="s">
        <v>7132</v>
      </c>
      <c r="H853" s="245" t="str">
        <f>IF(G853&lt;&gt;"",LOOKUP(G853,Governorate,Data!$E$2:$E$19),"")</f>
        <v>IQ-G15</v>
      </c>
      <c r="I853" s="98" t="s">
        <v>7321</v>
      </c>
      <c r="J853" s="38" t="str">
        <f ca="1">IF(I853&lt;&gt;"",LOOKUP(I853,District2,Data!$P$2:$P$19),"")</f>
        <v>IQ-D088</v>
      </c>
      <c r="K853" s="58" t="s">
        <v>7429</v>
      </c>
      <c r="L853" s="28" t="s">
        <v>7111</v>
      </c>
      <c r="M853" s="157" t="s">
        <v>7113</v>
      </c>
      <c r="N853" s="28" t="s">
        <v>1255</v>
      </c>
      <c r="O853" s="28" t="s">
        <v>1252</v>
      </c>
      <c r="P853" s="28" t="s">
        <v>7119</v>
      </c>
      <c r="Q853" s="29">
        <v>1</v>
      </c>
      <c r="R853" s="29">
        <v>1</v>
      </c>
      <c r="S853" s="29"/>
      <c r="T853" s="29"/>
      <c r="U853" s="29">
        <v>0</v>
      </c>
      <c r="V853" s="29">
        <v>0</v>
      </c>
      <c r="W853" s="29">
        <v>1</v>
      </c>
      <c r="X853" s="29">
        <v>0</v>
      </c>
      <c r="Y853" s="29">
        <v>0</v>
      </c>
      <c r="Z853" s="29">
        <v>2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1</v>
      </c>
      <c r="AH853" s="29">
        <v>2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  <c r="AR853" s="29">
        <v>0</v>
      </c>
      <c r="AS853" s="29">
        <v>0</v>
      </c>
      <c r="AT853" s="29">
        <v>0</v>
      </c>
      <c r="AU853" s="29">
        <v>0</v>
      </c>
      <c r="AV853" s="29">
        <v>0</v>
      </c>
      <c r="AW853" s="29">
        <v>0</v>
      </c>
      <c r="AX853" s="29">
        <v>0</v>
      </c>
      <c r="AY853" s="29">
        <v>0</v>
      </c>
      <c r="AZ853" s="171" t="s">
        <v>7365</v>
      </c>
    </row>
    <row r="854" spans="1:52" ht="12.75" customHeight="1">
      <c r="A854" s="217">
        <v>853</v>
      </c>
      <c r="B854" s="234">
        <v>42552</v>
      </c>
      <c r="C854" s="234">
        <v>42582</v>
      </c>
      <c r="D854" s="32" t="s">
        <v>1300</v>
      </c>
      <c r="E854" s="28" t="s">
        <v>1248</v>
      </c>
      <c r="F854" s="28" t="s">
        <v>1300</v>
      </c>
      <c r="G854" s="28" t="s">
        <v>7132</v>
      </c>
      <c r="H854" s="245" t="str">
        <f>IF(G854&lt;&gt;"",LOOKUP(G854,Governorate,Data!$E$2:$E$19),"")</f>
        <v>IQ-G15</v>
      </c>
      <c r="I854" s="98" t="s">
        <v>7313</v>
      </c>
      <c r="J854" s="38" t="str">
        <f ca="1">IF(I854&lt;&gt;"",LOOKUP(I854,District2,Data!$P$2:$P$19),"")</f>
        <v>IQ-D089</v>
      </c>
      <c r="K854" s="58" t="s">
        <v>7314</v>
      </c>
      <c r="L854" s="28" t="s">
        <v>7110</v>
      </c>
      <c r="M854" s="157" t="s">
        <v>7114</v>
      </c>
      <c r="N854" s="28" t="s">
        <v>1255</v>
      </c>
      <c r="O854" s="28" t="s">
        <v>1252</v>
      </c>
      <c r="P854" s="28" t="s">
        <v>7119</v>
      </c>
      <c r="Q854" s="35">
        <v>392</v>
      </c>
      <c r="R854" s="35"/>
      <c r="S854" s="29"/>
      <c r="T854" s="29"/>
      <c r="U854" s="29">
        <v>0</v>
      </c>
      <c r="V854" s="29">
        <v>0</v>
      </c>
      <c r="W854" s="29">
        <v>392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392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  <c r="AR854" s="29">
        <v>0</v>
      </c>
      <c r="AS854" s="29">
        <v>0</v>
      </c>
      <c r="AT854" s="29">
        <v>0</v>
      </c>
      <c r="AU854" s="29">
        <v>0</v>
      </c>
      <c r="AV854" s="29">
        <v>0</v>
      </c>
      <c r="AW854" s="29">
        <v>0</v>
      </c>
      <c r="AX854" s="29">
        <v>0</v>
      </c>
      <c r="AY854" s="29">
        <v>0</v>
      </c>
      <c r="AZ854" s="171" t="s">
        <v>7365</v>
      </c>
    </row>
    <row r="855" spans="1:52" ht="12.75" customHeight="1">
      <c r="A855" s="217">
        <v>854</v>
      </c>
      <c r="B855" s="234">
        <v>42552</v>
      </c>
      <c r="C855" s="234">
        <v>42582</v>
      </c>
      <c r="D855" s="32" t="s">
        <v>1300</v>
      </c>
      <c r="E855" s="28" t="s">
        <v>1248</v>
      </c>
      <c r="F855" s="28" t="s">
        <v>1300</v>
      </c>
      <c r="G855" s="28" t="s">
        <v>7132</v>
      </c>
      <c r="H855" s="245" t="str">
        <f>IF(G855&lt;&gt;"",LOOKUP(G855,Governorate,Data!$E$2:$E$19),"")</f>
        <v>IQ-G15</v>
      </c>
      <c r="I855" s="98" t="s">
        <v>7238</v>
      </c>
      <c r="J855" s="38" t="str">
        <f ca="1">IF(I855&lt;&gt;"",LOOKUP(I855,District2,Data!$P$2:$P$19),"")</f>
        <v>IQ-D091</v>
      </c>
      <c r="K855" s="58" t="s">
        <v>7396</v>
      </c>
      <c r="L855" s="28" t="s">
        <v>7111</v>
      </c>
      <c r="M855" s="157" t="s">
        <v>7112</v>
      </c>
      <c r="N855" s="28" t="s">
        <v>1255</v>
      </c>
      <c r="O855" s="28" t="s">
        <v>1252</v>
      </c>
      <c r="P855" s="28" t="s">
        <v>7119</v>
      </c>
      <c r="Q855" s="29">
        <v>41</v>
      </c>
      <c r="R855" s="29">
        <v>41</v>
      </c>
      <c r="S855" s="29"/>
      <c r="T855" s="29"/>
      <c r="U855" s="29">
        <v>0</v>
      </c>
      <c r="V855" s="29">
        <v>0</v>
      </c>
      <c r="W855" s="29">
        <v>41</v>
      </c>
      <c r="X855" s="29">
        <v>0</v>
      </c>
      <c r="Y855" s="29">
        <v>31</v>
      </c>
      <c r="Z855" s="29">
        <v>181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41</v>
      </c>
      <c r="AH855" s="29">
        <v>181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  <c r="AR855" s="29">
        <v>0</v>
      </c>
      <c r="AS855" s="29">
        <v>0</v>
      </c>
      <c r="AT855" s="29">
        <v>0</v>
      </c>
      <c r="AU855" s="29">
        <v>0</v>
      </c>
      <c r="AV855" s="29">
        <v>0</v>
      </c>
      <c r="AW855" s="29">
        <v>0</v>
      </c>
      <c r="AX855" s="29">
        <v>0</v>
      </c>
      <c r="AY855" s="29">
        <v>0</v>
      </c>
      <c r="AZ855" s="171" t="s">
        <v>7365</v>
      </c>
    </row>
    <row r="856" spans="1:52" ht="12.75" customHeight="1">
      <c r="A856" s="217">
        <v>855</v>
      </c>
      <c r="B856" s="234">
        <v>42552</v>
      </c>
      <c r="C856" s="234">
        <v>42582</v>
      </c>
      <c r="D856" s="32" t="s">
        <v>1300</v>
      </c>
      <c r="E856" s="28" t="s">
        <v>1248</v>
      </c>
      <c r="F856" s="28" t="s">
        <v>1300</v>
      </c>
      <c r="G856" s="28" t="s">
        <v>7132</v>
      </c>
      <c r="H856" s="245" t="str">
        <f>IF(G856&lt;&gt;"",LOOKUP(G856,Governorate,Data!$E$2:$E$19),"")</f>
        <v>IQ-G15</v>
      </c>
      <c r="I856" s="98" t="s">
        <v>7238</v>
      </c>
      <c r="J856" s="38" t="str">
        <f ca="1">IF(I856&lt;&gt;"",LOOKUP(I856,District2,Data!$P$2:$P$19),"")</f>
        <v>IQ-D091</v>
      </c>
      <c r="K856" s="58" t="s">
        <v>7396</v>
      </c>
      <c r="L856" s="28" t="s">
        <v>7111</v>
      </c>
      <c r="M856" s="157" t="s">
        <v>7113</v>
      </c>
      <c r="N856" s="28" t="s">
        <v>1255</v>
      </c>
      <c r="O856" s="28" t="s">
        <v>1252</v>
      </c>
      <c r="P856" s="28" t="s">
        <v>7119</v>
      </c>
      <c r="Q856" s="29">
        <v>1</v>
      </c>
      <c r="R856" s="29">
        <v>1</v>
      </c>
      <c r="S856" s="29"/>
      <c r="T856" s="29"/>
      <c r="U856" s="29">
        <v>0</v>
      </c>
      <c r="V856" s="29">
        <v>0</v>
      </c>
      <c r="W856" s="29">
        <v>1</v>
      </c>
      <c r="X856" s="29">
        <v>0</v>
      </c>
      <c r="Y856" s="29">
        <v>1</v>
      </c>
      <c r="Z856" s="29">
        <v>7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1</v>
      </c>
      <c r="AH856" s="29">
        <v>7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  <c r="AR856" s="29">
        <v>0</v>
      </c>
      <c r="AS856" s="29">
        <v>0</v>
      </c>
      <c r="AT856" s="29">
        <v>0</v>
      </c>
      <c r="AU856" s="29">
        <v>0</v>
      </c>
      <c r="AV856" s="29">
        <v>0</v>
      </c>
      <c r="AW856" s="29">
        <v>0</v>
      </c>
      <c r="AX856" s="29">
        <v>0</v>
      </c>
      <c r="AY856" s="29">
        <v>0</v>
      </c>
      <c r="AZ856" s="171" t="s">
        <v>7365</v>
      </c>
    </row>
    <row r="857" spans="1:52" ht="12.75" customHeight="1">
      <c r="A857" s="217">
        <v>856</v>
      </c>
      <c r="B857" s="234">
        <v>42552</v>
      </c>
      <c r="C857" s="234">
        <v>42582</v>
      </c>
      <c r="D857" s="32" t="s">
        <v>1316</v>
      </c>
      <c r="E857" s="28" t="s">
        <v>1248</v>
      </c>
      <c r="F857" s="28" t="s">
        <v>1316</v>
      </c>
      <c r="G857" s="28" t="s">
        <v>7148</v>
      </c>
      <c r="H857" s="245" t="str">
        <f>IF(G857&lt;&gt;"",LOOKUP(G857,Governorate,Data!$E$2:$E$19),"")</f>
        <v>IQ-G10</v>
      </c>
      <c r="I857" s="98" t="s">
        <v>7239</v>
      </c>
      <c r="J857" s="38" t="str">
        <f ca="1">IF(I857&lt;&gt;"",LOOKUP(I857,District2,Data!$P$2:$P$19),"")</f>
        <v>IQ-D060</v>
      </c>
      <c r="K857" s="58" t="s">
        <v>7327</v>
      </c>
      <c r="L857" s="28" t="s">
        <v>7111</v>
      </c>
      <c r="M857" s="157" t="s">
        <v>7112</v>
      </c>
      <c r="N857" s="28" t="s">
        <v>1255</v>
      </c>
      <c r="O857" s="28" t="s">
        <v>1252</v>
      </c>
      <c r="P857" s="28" t="s">
        <v>7119</v>
      </c>
      <c r="Q857" s="29">
        <v>1</v>
      </c>
      <c r="R857" s="29">
        <v>1</v>
      </c>
      <c r="S857" s="29"/>
      <c r="T857" s="29"/>
      <c r="U857" s="29">
        <v>0</v>
      </c>
      <c r="V857" s="29">
        <v>1</v>
      </c>
      <c r="W857" s="29">
        <v>1</v>
      </c>
      <c r="X857" s="29">
        <v>1</v>
      </c>
      <c r="Y857" s="29">
        <v>1</v>
      </c>
      <c r="Z857" s="29">
        <v>6</v>
      </c>
      <c r="AA857" s="29">
        <v>6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1</v>
      </c>
      <c r="AH857" s="29">
        <v>6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  <c r="AR857" s="29">
        <v>0</v>
      </c>
      <c r="AS857" s="29">
        <v>0</v>
      </c>
      <c r="AT857" s="29">
        <v>0</v>
      </c>
      <c r="AU857" s="29">
        <v>0</v>
      </c>
      <c r="AV857" s="29">
        <v>0</v>
      </c>
      <c r="AW857" s="29">
        <v>0</v>
      </c>
      <c r="AX857" s="29">
        <v>0</v>
      </c>
      <c r="AY857" s="29">
        <v>0</v>
      </c>
      <c r="AZ857" s="171" t="s">
        <v>7365</v>
      </c>
    </row>
    <row r="858" spans="1:52" ht="12.75" customHeight="1">
      <c r="A858" s="217">
        <v>857</v>
      </c>
      <c r="B858" s="234">
        <v>42552</v>
      </c>
      <c r="C858" s="234">
        <v>42582</v>
      </c>
      <c r="D858" s="32" t="s">
        <v>1316</v>
      </c>
      <c r="E858" s="28" t="s">
        <v>1248</v>
      </c>
      <c r="F858" s="28" t="s">
        <v>1316</v>
      </c>
      <c r="G858" s="28" t="s">
        <v>7148</v>
      </c>
      <c r="H858" s="245" t="str">
        <f>IF(G858&lt;&gt;"",LOOKUP(G858,Governorate,Data!$E$2:$E$19),"")</f>
        <v>IQ-G10</v>
      </c>
      <c r="I858" s="98" t="s">
        <v>7239</v>
      </c>
      <c r="J858" s="38" t="str">
        <f ca="1">IF(I858&lt;&gt;"",LOOKUP(I858,District2,Data!$P$2:$P$19),"")</f>
        <v>IQ-D060</v>
      </c>
      <c r="K858" s="58" t="s">
        <v>7327</v>
      </c>
      <c r="L858" s="28" t="s">
        <v>7111</v>
      </c>
      <c r="M858" s="157" t="s">
        <v>7113</v>
      </c>
      <c r="N858" s="28" t="s">
        <v>1255</v>
      </c>
      <c r="O858" s="28" t="s">
        <v>1252</v>
      </c>
      <c r="P858" s="28" t="s">
        <v>7119</v>
      </c>
      <c r="Q858" s="29">
        <v>12</v>
      </c>
      <c r="R858" s="29">
        <v>12</v>
      </c>
      <c r="S858" s="29"/>
      <c r="T858" s="29"/>
      <c r="U858" s="29">
        <v>0</v>
      </c>
      <c r="V858" s="29">
        <v>2</v>
      </c>
      <c r="W858" s="29">
        <v>827</v>
      </c>
      <c r="X858" s="29">
        <v>6</v>
      </c>
      <c r="Y858" s="29">
        <v>830</v>
      </c>
      <c r="Z858" s="29">
        <v>12</v>
      </c>
      <c r="AA858" s="29">
        <v>12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2</v>
      </c>
      <c r="AH858" s="29">
        <v>12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  <c r="AR858" s="29">
        <v>0</v>
      </c>
      <c r="AS858" s="29">
        <v>0</v>
      </c>
      <c r="AT858" s="29">
        <v>0</v>
      </c>
      <c r="AU858" s="29">
        <v>0</v>
      </c>
      <c r="AV858" s="29">
        <v>0</v>
      </c>
      <c r="AW858" s="29">
        <v>0</v>
      </c>
      <c r="AX858" s="29">
        <v>0</v>
      </c>
      <c r="AY858" s="29">
        <v>0</v>
      </c>
      <c r="AZ858" s="171" t="s">
        <v>7365</v>
      </c>
    </row>
    <row r="859" spans="1:52" ht="12.75" customHeight="1">
      <c r="A859" s="217">
        <v>858</v>
      </c>
      <c r="B859" s="234">
        <v>42552</v>
      </c>
      <c r="C859" s="234">
        <v>42582</v>
      </c>
      <c r="D859" s="32" t="s">
        <v>1316</v>
      </c>
      <c r="E859" s="28" t="s">
        <v>1248</v>
      </c>
      <c r="F859" s="28" t="s">
        <v>1316</v>
      </c>
      <c r="G859" s="28" t="s">
        <v>7148</v>
      </c>
      <c r="H859" s="245" t="str">
        <f>IF(G859&lt;&gt;"",LOOKUP(G859,Governorate,Data!$E$2:$E$19),"")</f>
        <v>IQ-G10</v>
      </c>
      <c r="I859" s="98" t="s">
        <v>7239</v>
      </c>
      <c r="J859" s="38" t="str">
        <f ca="1">IF(I859&lt;&gt;"",LOOKUP(I859,District2,Data!$P$2:$P$19),"")</f>
        <v>IQ-D060</v>
      </c>
      <c r="K859" s="58" t="s">
        <v>7391</v>
      </c>
      <c r="L859" s="28" t="s">
        <v>7111</v>
      </c>
      <c r="M859" s="157" t="s">
        <v>7112</v>
      </c>
      <c r="N859" s="28" t="s">
        <v>1255</v>
      </c>
      <c r="O859" s="28" t="s">
        <v>1252</v>
      </c>
      <c r="P859" s="28" t="s">
        <v>7119</v>
      </c>
      <c r="Q859" s="29">
        <v>11</v>
      </c>
      <c r="R859" s="29">
        <v>11</v>
      </c>
      <c r="S859" s="29"/>
      <c r="T859" s="29"/>
      <c r="U859" s="29">
        <v>28</v>
      </c>
      <c r="V859" s="29">
        <v>2</v>
      </c>
      <c r="W859" s="29">
        <v>7</v>
      </c>
      <c r="X859" s="29">
        <v>4</v>
      </c>
      <c r="Y859" s="29">
        <v>11</v>
      </c>
      <c r="Z859" s="29">
        <v>50</v>
      </c>
      <c r="AA859" s="29">
        <v>16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11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  <c r="AR859" s="29">
        <v>0</v>
      </c>
      <c r="AS859" s="29">
        <v>0</v>
      </c>
      <c r="AT859" s="29">
        <v>0</v>
      </c>
      <c r="AU859" s="29">
        <v>0</v>
      </c>
      <c r="AV859" s="29">
        <v>0</v>
      </c>
      <c r="AW859" s="29">
        <v>0</v>
      </c>
      <c r="AX859" s="29">
        <v>0</v>
      </c>
      <c r="AY859" s="29">
        <v>0</v>
      </c>
      <c r="AZ859" s="171" t="s">
        <v>7365</v>
      </c>
    </row>
    <row r="860" spans="1:52" ht="12.75" customHeight="1">
      <c r="A860" s="217">
        <v>859</v>
      </c>
      <c r="B860" s="234">
        <v>42552</v>
      </c>
      <c r="C860" s="234">
        <v>42582</v>
      </c>
      <c r="D860" s="32" t="s">
        <v>1316</v>
      </c>
      <c r="E860" s="28" t="s">
        <v>1248</v>
      </c>
      <c r="F860" s="28" t="s">
        <v>1316</v>
      </c>
      <c r="G860" s="28" t="s">
        <v>7148</v>
      </c>
      <c r="H860" s="245" t="str">
        <f>IF(G860&lt;&gt;"",LOOKUP(G860,Governorate,Data!$E$2:$E$19),"")</f>
        <v>IQ-G10</v>
      </c>
      <c r="I860" s="98" t="s">
        <v>7239</v>
      </c>
      <c r="J860" s="38" t="str">
        <f ca="1">IF(I860&lt;&gt;"",LOOKUP(I860,District2,Data!$P$2:$P$19),"")</f>
        <v>IQ-D060</v>
      </c>
      <c r="K860" s="58" t="s">
        <v>7391</v>
      </c>
      <c r="L860" s="28" t="s">
        <v>7111</v>
      </c>
      <c r="M860" s="157" t="s">
        <v>7113</v>
      </c>
      <c r="N860" s="28" t="s">
        <v>1255</v>
      </c>
      <c r="O860" s="28" t="s">
        <v>1252</v>
      </c>
      <c r="P860" s="28" t="s">
        <v>7119</v>
      </c>
      <c r="Q860" s="29">
        <v>3</v>
      </c>
      <c r="R860" s="29">
        <v>3</v>
      </c>
      <c r="S860" s="29"/>
      <c r="T860" s="29"/>
      <c r="U860" s="29">
        <v>6</v>
      </c>
      <c r="V860" s="29">
        <v>3</v>
      </c>
      <c r="W860" s="29">
        <v>380</v>
      </c>
      <c r="X860" s="29">
        <v>3</v>
      </c>
      <c r="Y860" s="29">
        <v>380</v>
      </c>
      <c r="Z860" s="29">
        <v>6</v>
      </c>
      <c r="AA860" s="29">
        <v>5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3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  <c r="AR860" s="29">
        <v>0</v>
      </c>
      <c r="AS860" s="29">
        <v>0</v>
      </c>
      <c r="AT860" s="29">
        <v>0</v>
      </c>
      <c r="AU860" s="29">
        <v>0</v>
      </c>
      <c r="AV860" s="29">
        <v>0</v>
      </c>
      <c r="AW860" s="29">
        <v>0</v>
      </c>
      <c r="AX860" s="29">
        <v>0</v>
      </c>
      <c r="AY860" s="29">
        <v>0</v>
      </c>
      <c r="AZ860" s="171" t="s">
        <v>7365</v>
      </c>
    </row>
    <row r="861" spans="1:52" ht="12.75" customHeight="1">
      <c r="A861" s="217">
        <v>860</v>
      </c>
      <c r="B861" s="234">
        <v>42552</v>
      </c>
      <c r="C861" s="234">
        <v>42582</v>
      </c>
      <c r="D861" s="32" t="s">
        <v>1316</v>
      </c>
      <c r="E861" s="28" t="s">
        <v>1248</v>
      </c>
      <c r="F861" s="28" t="s">
        <v>1316</v>
      </c>
      <c r="G861" s="28" t="s">
        <v>7130</v>
      </c>
      <c r="H861" s="245" t="str">
        <f>IF(G861&lt;&gt;"",LOOKUP(G861,Governorate,Data!$E$2:$E$19),"")</f>
        <v>IQ-G05</v>
      </c>
      <c r="I861" s="98" t="s">
        <v>7573</v>
      </c>
      <c r="J861" s="38" t="str">
        <f ca="1">IF(I861&lt;&gt;"",LOOKUP(I861,District2,Data!$P$2:$P$19),"")</f>
        <v>IQ-D028</v>
      </c>
      <c r="K861" s="58" t="s">
        <v>7661</v>
      </c>
      <c r="L861" s="28" t="s">
        <v>7111</v>
      </c>
      <c r="M861" s="157" t="s">
        <v>7112</v>
      </c>
      <c r="N861" s="28" t="s">
        <v>1255</v>
      </c>
      <c r="O861" s="28" t="s">
        <v>1252</v>
      </c>
      <c r="P861" s="28" t="s">
        <v>7119</v>
      </c>
      <c r="Q861" s="35">
        <v>18</v>
      </c>
      <c r="R861" s="35"/>
      <c r="S861" s="29"/>
      <c r="T861" s="29"/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102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18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  <c r="AR861" s="29">
        <v>0</v>
      </c>
      <c r="AS861" s="29">
        <v>0</v>
      </c>
      <c r="AT861" s="29">
        <v>0</v>
      </c>
      <c r="AU861" s="29">
        <v>0</v>
      </c>
      <c r="AV861" s="29">
        <v>0</v>
      </c>
      <c r="AW861" s="29">
        <v>0</v>
      </c>
      <c r="AX861" s="29">
        <v>0</v>
      </c>
      <c r="AY861" s="29">
        <v>0</v>
      </c>
      <c r="AZ861" s="171" t="s">
        <v>7365</v>
      </c>
    </row>
    <row r="862" spans="1:52" ht="12.75" customHeight="1">
      <c r="A862" s="217">
        <v>861</v>
      </c>
      <c r="B862" s="234">
        <v>42552</v>
      </c>
      <c r="C862" s="135">
        <v>42582</v>
      </c>
      <c r="D862" s="32" t="s">
        <v>1316</v>
      </c>
      <c r="E862" s="28" t="s">
        <v>1248</v>
      </c>
      <c r="F862" s="28" t="s">
        <v>1316</v>
      </c>
      <c r="G862" s="28" t="s">
        <v>7130</v>
      </c>
      <c r="H862" s="245" t="str">
        <f>IF(G862&lt;&gt;"",LOOKUP(G862,Governorate,Data!$E$2:$E$19),"")</f>
        <v>IQ-G05</v>
      </c>
      <c r="I862" s="98" t="s">
        <v>7131</v>
      </c>
      <c r="J862" s="38" t="str">
        <f ca="1">IF(I862&lt;&gt;"",LOOKUP(I862,District2,Data!$P$2:$P$19),"")</f>
        <v>IQ-D033</v>
      </c>
      <c r="K862" s="58" t="s">
        <v>7330</v>
      </c>
      <c r="L862" s="28" t="s">
        <v>7111</v>
      </c>
      <c r="M862" s="157" t="s">
        <v>7113</v>
      </c>
      <c r="N862" s="28" t="s">
        <v>1255</v>
      </c>
      <c r="O862" s="28" t="s">
        <v>1252</v>
      </c>
      <c r="P862" s="28" t="s">
        <v>7119</v>
      </c>
      <c r="Q862" s="35">
        <v>2323</v>
      </c>
      <c r="R862" s="35"/>
      <c r="S862" s="29"/>
      <c r="T862" s="29"/>
      <c r="U862" s="29">
        <v>0</v>
      </c>
      <c r="V862" s="29">
        <v>0</v>
      </c>
      <c r="W862" s="29">
        <v>2323</v>
      </c>
      <c r="X862" s="29">
        <v>0</v>
      </c>
      <c r="Y862" s="29">
        <v>2323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  <c r="AR862" s="29">
        <v>0</v>
      </c>
      <c r="AS862" s="29">
        <v>0</v>
      </c>
      <c r="AT862" s="29">
        <v>0</v>
      </c>
      <c r="AU862" s="29">
        <v>0</v>
      </c>
      <c r="AV862" s="29">
        <v>0</v>
      </c>
      <c r="AW862" s="29">
        <v>0</v>
      </c>
      <c r="AX862" s="29">
        <v>0</v>
      </c>
      <c r="AY862" s="29">
        <v>0</v>
      </c>
      <c r="AZ862" s="171" t="s">
        <v>7365</v>
      </c>
    </row>
    <row r="863" spans="1:52" s="238" customFormat="1" ht="12.75" customHeight="1">
      <c r="A863" s="217">
        <v>862</v>
      </c>
      <c r="B863" s="234">
        <v>42583</v>
      </c>
      <c r="C863" s="135">
        <v>42583</v>
      </c>
      <c r="D863" s="235" t="s">
        <v>1282</v>
      </c>
      <c r="E863" s="235" t="s">
        <v>1250</v>
      </c>
      <c r="F863" s="235" t="s">
        <v>1282</v>
      </c>
      <c r="G863" s="235" t="s">
        <v>7129</v>
      </c>
      <c r="H863" s="245" t="str">
        <f>IF(G863&lt;&gt;"",LOOKUP(G863,Governorate,Data!$E$2:$E$19),"")</f>
        <v>IQ-G18</v>
      </c>
      <c r="I863" s="97" t="s">
        <v>7204</v>
      </c>
      <c r="J863" s="38" t="str">
        <f ca="1">IF(I863&lt;&gt;"",LOOKUP(I863,District2,Data!$P$2:$P$19),"")</f>
        <v>IQ-D108</v>
      </c>
      <c r="K863" s="57" t="s">
        <v>7662</v>
      </c>
      <c r="L863" s="235" t="s">
        <v>7110</v>
      </c>
      <c r="M863" s="180" t="s">
        <v>7112</v>
      </c>
      <c r="N863" s="235" t="s">
        <v>7071</v>
      </c>
      <c r="O863" s="235" t="s">
        <v>1252</v>
      </c>
      <c r="P863" s="235" t="s">
        <v>7119</v>
      </c>
      <c r="Q863" s="218">
        <v>130</v>
      </c>
      <c r="R863" s="218">
        <v>130</v>
      </c>
      <c r="S863" s="218"/>
      <c r="T863" s="218"/>
      <c r="U863" s="218">
        <v>0</v>
      </c>
      <c r="V863" s="218">
        <v>0</v>
      </c>
      <c r="W863" s="218">
        <v>130</v>
      </c>
      <c r="X863" s="218">
        <v>0</v>
      </c>
      <c r="Y863" s="218">
        <v>130</v>
      </c>
      <c r="Z863" s="218">
        <v>130</v>
      </c>
      <c r="AA863" s="218">
        <v>780</v>
      </c>
      <c r="AB863" s="218">
        <v>0</v>
      </c>
      <c r="AC863" s="218">
        <v>0</v>
      </c>
      <c r="AD863" s="218">
        <v>0</v>
      </c>
      <c r="AE863" s="218">
        <v>390</v>
      </c>
      <c r="AF863" s="218">
        <v>0</v>
      </c>
      <c r="AG863" s="218">
        <v>0</v>
      </c>
      <c r="AH863" s="218">
        <v>0</v>
      </c>
      <c r="AI863" s="218">
        <v>130</v>
      </c>
      <c r="AJ863" s="218">
        <v>130</v>
      </c>
      <c r="AK863" s="218">
        <v>130</v>
      </c>
      <c r="AL863" s="218">
        <v>130</v>
      </c>
      <c r="AM863" s="218">
        <v>0</v>
      </c>
      <c r="AN863" s="218">
        <v>0</v>
      </c>
      <c r="AO863" s="218">
        <v>0</v>
      </c>
      <c r="AP863" s="218">
        <v>0</v>
      </c>
      <c r="AQ863" s="218">
        <v>130</v>
      </c>
      <c r="AR863" s="218">
        <v>130</v>
      </c>
      <c r="AS863" s="218">
        <v>0</v>
      </c>
      <c r="AT863" s="218">
        <v>0</v>
      </c>
      <c r="AU863" s="218">
        <v>130</v>
      </c>
      <c r="AV863" s="218">
        <v>0</v>
      </c>
      <c r="AW863" s="218">
        <v>0</v>
      </c>
      <c r="AX863" s="218">
        <v>0</v>
      </c>
      <c r="AY863" s="218">
        <v>0</v>
      </c>
      <c r="AZ863" s="181" t="s">
        <v>7665</v>
      </c>
    </row>
    <row r="864" spans="1:52" s="238" customFormat="1" ht="12.75" customHeight="1">
      <c r="A864" s="217">
        <v>863</v>
      </c>
      <c r="B864" s="234">
        <v>42583</v>
      </c>
      <c r="C864" s="234">
        <v>42583</v>
      </c>
      <c r="D864" s="235" t="s">
        <v>1312</v>
      </c>
      <c r="E864" s="235" t="s">
        <v>1250</v>
      </c>
      <c r="F864" s="235" t="s">
        <v>7265</v>
      </c>
      <c r="G864" s="235" t="s">
        <v>7127</v>
      </c>
      <c r="H864" s="245" t="str">
        <f>IF(G864&lt;&gt;"",LOOKUP(G864,Governorate,Data!$E$2:$E$19),"")</f>
        <v>IQ-G13</v>
      </c>
      <c r="I864" s="97" t="s">
        <v>7377</v>
      </c>
      <c r="J864" s="38" t="str">
        <f ca="1">IF(I864&lt;&gt;"",LOOKUP(I864,District2,Data!$P$2:$P$19),"")</f>
        <v>IQ-D076</v>
      </c>
      <c r="K864" s="57" t="s">
        <v>7276</v>
      </c>
      <c r="L864" s="235" t="s">
        <v>7111</v>
      </c>
      <c r="M864" s="180" t="s">
        <v>7112</v>
      </c>
      <c r="N864" s="235" t="s">
        <v>1255</v>
      </c>
      <c r="O864" s="235" t="s">
        <v>1252</v>
      </c>
      <c r="P864" s="235" t="s">
        <v>7119</v>
      </c>
      <c r="Q864" s="218">
        <v>14</v>
      </c>
      <c r="R864" s="218">
        <v>14</v>
      </c>
      <c r="S864" s="218"/>
      <c r="T864" s="218"/>
      <c r="U864" s="218">
        <v>84</v>
      </c>
      <c r="V864" s="218">
        <v>0</v>
      </c>
      <c r="W864" s="218">
        <v>14</v>
      </c>
      <c r="X864" s="218">
        <v>14</v>
      </c>
      <c r="Y864" s="218">
        <v>14</v>
      </c>
      <c r="Z864" s="218">
        <v>42</v>
      </c>
      <c r="AA864" s="218">
        <v>0</v>
      </c>
      <c r="AB864" s="218">
        <v>0</v>
      </c>
      <c r="AC864" s="218">
        <v>0</v>
      </c>
      <c r="AD864" s="218">
        <v>0</v>
      </c>
      <c r="AE864" s="218">
        <v>0</v>
      </c>
      <c r="AF864" s="218">
        <v>0</v>
      </c>
      <c r="AG864" s="218">
        <v>14</v>
      </c>
      <c r="AH864" s="218">
        <v>0</v>
      </c>
      <c r="AI864" s="218">
        <v>14</v>
      </c>
      <c r="AJ864" s="218">
        <v>0</v>
      </c>
      <c r="AK864" s="218">
        <v>0</v>
      </c>
      <c r="AL864" s="218">
        <v>0</v>
      </c>
      <c r="AM864" s="218">
        <v>0</v>
      </c>
      <c r="AN864" s="218">
        <v>0</v>
      </c>
      <c r="AO864" s="218">
        <v>0</v>
      </c>
      <c r="AP864" s="218">
        <v>0</v>
      </c>
      <c r="AQ864" s="218">
        <v>0</v>
      </c>
      <c r="AR864" s="218">
        <v>14</v>
      </c>
      <c r="AS864" s="218">
        <v>0</v>
      </c>
      <c r="AT864" s="218">
        <v>0</v>
      </c>
      <c r="AU864" s="218">
        <v>0</v>
      </c>
      <c r="AV864" s="218">
        <v>0</v>
      </c>
      <c r="AW864" s="218">
        <v>0</v>
      </c>
      <c r="AX864" s="218">
        <v>0</v>
      </c>
      <c r="AY864" s="218">
        <v>0</v>
      </c>
      <c r="AZ864" s="181" t="s">
        <v>1256</v>
      </c>
    </row>
    <row r="865" spans="1:52" s="238" customFormat="1" ht="12.75" customHeight="1">
      <c r="A865" s="217">
        <v>864</v>
      </c>
      <c r="B865" s="234">
        <v>42583</v>
      </c>
      <c r="C865" s="234">
        <v>42583</v>
      </c>
      <c r="D865" s="235" t="s">
        <v>1312</v>
      </c>
      <c r="E865" s="235" t="s">
        <v>1250</v>
      </c>
      <c r="F865" s="235" t="s">
        <v>7265</v>
      </c>
      <c r="G865" s="235" t="s">
        <v>7127</v>
      </c>
      <c r="H865" s="245" t="str">
        <f>IF(G865&lt;&gt;"",LOOKUP(G865,Governorate,Data!$E$2:$E$19),"")</f>
        <v>IQ-G13</v>
      </c>
      <c r="I865" s="97" t="s">
        <v>7372</v>
      </c>
      <c r="J865" s="38" t="str">
        <f ca="1">IF(I865&lt;&gt;"",LOOKUP(I865,District2,Data!$P$2:$P$19),"")</f>
        <v>IQ-D076</v>
      </c>
      <c r="K865" s="57" t="s">
        <v>7296</v>
      </c>
      <c r="L865" s="235" t="s">
        <v>7111</v>
      </c>
      <c r="M865" s="180" t="s">
        <v>7112</v>
      </c>
      <c r="N865" s="235" t="s">
        <v>1255</v>
      </c>
      <c r="O865" s="235" t="s">
        <v>1252</v>
      </c>
      <c r="P865" s="235" t="s">
        <v>7119</v>
      </c>
      <c r="Q865" s="218">
        <v>42</v>
      </c>
      <c r="R865" s="218">
        <v>42</v>
      </c>
      <c r="S865" s="218"/>
      <c r="T865" s="218"/>
      <c r="U865" s="218">
        <v>252</v>
      </c>
      <c r="V865" s="218">
        <v>0</v>
      </c>
      <c r="W865" s="218">
        <v>42</v>
      </c>
      <c r="X865" s="218">
        <v>42</v>
      </c>
      <c r="Y865" s="218">
        <v>42</v>
      </c>
      <c r="Z865" s="218">
        <v>126</v>
      </c>
      <c r="AA865" s="218">
        <v>0</v>
      </c>
      <c r="AB865" s="218">
        <v>0</v>
      </c>
      <c r="AC865" s="218">
        <v>0</v>
      </c>
      <c r="AD865" s="218">
        <v>0</v>
      </c>
      <c r="AE865" s="218">
        <v>0</v>
      </c>
      <c r="AF865" s="218">
        <v>0</v>
      </c>
      <c r="AG865" s="218">
        <v>42</v>
      </c>
      <c r="AH865" s="218">
        <v>0</v>
      </c>
      <c r="AI865" s="218">
        <v>42</v>
      </c>
      <c r="AJ865" s="218">
        <v>0</v>
      </c>
      <c r="AK865" s="218">
        <v>0</v>
      </c>
      <c r="AL865" s="218">
        <v>0</v>
      </c>
      <c r="AM865" s="218">
        <v>0</v>
      </c>
      <c r="AN865" s="218">
        <v>0</v>
      </c>
      <c r="AO865" s="218">
        <v>0</v>
      </c>
      <c r="AP865" s="218">
        <v>0</v>
      </c>
      <c r="AQ865" s="218">
        <v>0</v>
      </c>
      <c r="AR865" s="218">
        <v>42</v>
      </c>
      <c r="AS865" s="218">
        <v>0</v>
      </c>
      <c r="AT865" s="218">
        <v>0</v>
      </c>
      <c r="AU865" s="218">
        <v>0</v>
      </c>
      <c r="AV865" s="218">
        <v>0</v>
      </c>
      <c r="AW865" s="218">
        <v>0</v>
      </c>
      <c r="AX865" s="218">
        <v>0</v>
      </c>
      <c r="AY865" s="218">
        <v>0</v>
      </c>
      <c r="AZ865" s="181" t="s">
        <v>1256</v>
      </c>
    </row>
    <row r="866" spans="1:52" s="238" customFormat="1" ht="12.75" customHeight="1">
      <c r="A866" s="217">
        <v>865</v>
      </c>
      <c r="B866" s="234">
        <v>42584</v>
      </c>
      <c r="C866" s="234">
        <v>42584</v>
      </c>
      <c r="D866" s="235" t="s">
        <v>1312</v>
      </c>
      <c r="E866" s="235" t="s">
        <v>1250</v>
      </c>
      <c r="F866" s="235" t="s">
        <v>7265</v>
      </c>
      <c r="G866" s="235" t="s">
        <v>7127</v>
      </c>
      <c r="H866" s="245" t="str">
        <f>IF(G866&lt;&gt;"",LOOKUP(G866,Governorate,Data!$E$2:$E$19),"")</f>
        <v>IQ-G13</v>
      </c>
      <c r="I866" s="97" t="s">
        <v>7377</v>
      </c>
      <c r="J866" s="38" t="str">
        <f ca="1">IF(I866&lt;&gt;"",LOOKUP(I866,District2,Data!$P$2:$P$19),"")</f>
        <v>IQ-D076</v>
      </c>
      <c r="K866" s="57" t="s">
        <v>7276</v>
      </c>
      <c r="L866" s="235" t="s">
        <v>7111</v>
      </c>
      <c r="M866" s="180" t="s">
        <v>7112</v>
      </c>
      <c r="N866" s="235" t="s">
        <v>1255</v>
      </c>
      <c r="O866" s="235" t="s">
        <v>1252</v>
      </c>
      <c r="P866" s="235" t="s">
        <v>7119</v>
      </c>
      <c r="Q866" s="218">
        <v>9</v>
      </c>
      <c r="R866" s="218">
        <v>9</v>
      </c>
      <c r="S866" s="218"/>
      <c r="T866" s="218"/>
      <c r="U866" s="218">
        <v>54</v>
      </c>
      <c r="V866" s="218">
        <v>0</v>
      </c>
      <c r="W866" s="218">
        <v>9</v>
      </c>
      <c r="X866" s="218">
        <v>9</v>
      </c>
      <c r="Y866" s="218">
        <v>9</v>
      </c>
      <c r="Z866" s="218">
        <v>27</v>
      </c>
      <c r="AA866" s="218">
        <v>0</v>
      </c>
      <c r="AB866" s="218">
        <v>0</v>
      </c>
      <c r="AC866" s="218">
        <v>0</v>
      </c>
      <c r="AD866" s="218">
        <v>0</v>
      </c>
      <c r="AE866" s="218">
        <v>0</v>
      </c>
      <c r="AF866" s="218">
        <v>0</v>
      </c>
      <c r="AG866" s="218">
        <v>9</v>
      </c>
      <c r="AH866" s="218">
        <v>0</v>
      </c>
      <c r="AI866" s="218">
        <v>9</v>
      </c>
      <c r="AJ866" s="218">
        <v>0</v>
      </c>
      <c r="AK866" s="218">
        <v>0</v>
      </c>
      <c r="AL866" s="218">
        <v>0</v>
      </c>
      <c r="AM866" s="218">
        <v>0</v>
      </c>
      <c r="AN866" s="218">
        <v>0</v>
      </c>
      <c r="AO866" s="218">
        <v>0</v>
      </c>
      <c r="AP866" s="218">
        <v>0</v>
      </c>
      <c r="AQ866" s="218">
        <v>0</v>
      </c>
      <c r="AR866" s="218">
        <v>9</v>
      </c>
      <c r="AS866" s="218">
        <v>0</v>
      </c>
      <c r="AT866" s="218">
        <v>0</v>
      </c>
      <c r="AU866" s="218">
        <v>0</v>
      </c>
      <c r="AV866" s="218">
        <v>0</v>
      </c>
      <c r="AW866" s="218">
        <v>0</v>
      </c>
      <c r="AX866" s="218">
        <v>0</v>
      </c>
      <c r="AY866" s="218">
        <v>0</v>
      </c>
      <c r="AZ866" s="181" t="s">
        <v>1256</v>
      </c>
    </row>
    <row r="867" spans="1:52" s="238" customFormat="1" ht="12.75" customHeight="1">
      <c r="A867" s="217">
        <v>866</v>
      </c>
      <c r="B867" s="234">
        <v>42585</v>
      </c>
      <c r="C867" s="234">
        <v>42585</v>
      </c>
      <c r="D867" s="235" t="s">
        <v>1312</v>
      </c>
      <c r="E867" s="235" t="s">
        <v>1250</v>
      </c>
      <c r="F867" s="235" t="s">
        <v>7265</v>
      </c>
      <c r="G867" s="235" t="s">
        <v>7127</v>
      </c>
      <c r="H867" s="245" t="str">
        <f>IF(G867&lt;&gt;"",LOOKUP(G867,Governorate,Data!$E$2:$E$19),"")</f>
        <v>IQ-G13</v>
      </c>
      <c r="I867" s="97" t="s">
        <v>7372</v>
      </c>
      <c r="J867" s="38" t="str">
        <f ca="1">IF(I867&lt;&gt;"",LOOKUP(I867,District2,Data!$P$2:$P$19),"")</f>
        <v>IQ-D076</v>
      </c>
      <c r="K867" s="57" t="s">
        <v>7296</v>
      </c>
      <c r="L867" s="235" t="s">
        <v>7111</v>
      </c>
      <c r="M867" s="180" t="s">
        <v>7112</v>
      </c>
      <c r="N867" s="235" t="s">
        <v>1255</v>
      </c>
      <c r="O867" s="235" t="s">
        <v>1252</v>
      </c>
      <c r="P867" s="235" t="s">
        <v>7119</v>
      </c>
      <c r="Q867" s="218">
        <v>29</v>
      </c>
      <c r="R867" s="218">
        <v>29</v>
      </c>
      <c r="S867" s="218"/>
      <c r="T867" s="218"/>
      <c r="U867" s="218">
        <v>174</v>
      </c>
      <c r="V867" s="218">
        <v>0</v>
      </c>
      <c r="W867" s="218">
        <v>29</v>
      </c>
      <c r="X867" s="218">
        <v>29</v>
      </c>
      <c r="Y867" s="218">
        <v>29</v>
      </c>
      <c r="Z867" s="218">
        <v>87</v>
      </c>
      <c r="AA867" s="218">
        <v>0</v>
      </c>
      <c r="AB867" s="218">
        <v>0</v>
      </c>
      <c r="AC867" s="218">
        <v>0</v>
      </c>
      <c r="AD867" s="218">
        <v>0</v>
      </c>
      <c r="AE867" s="218">
        <v>0</v>
      </c>
      <c r="AF867" s="218">
        <v>0</v>
      </c>
      <c r="AG867" s="218">
        <v>29</v>
      </c>
      <c r="AH867" s="218">
        <v>0</v>
      </c>
      <c r="AI867" s="218">
        <v>29</v>
      </c>
      <c r="AJ867" s="218">
        <v>0</v>
      </c>
      <c r="AK867" s="218">
        <v>0</v>
      </c>
      <c r="AL867" s="218">
        <v>0</v>
      </c>
      <c r="AM867" s="218">
        <v>0</v>
      </c>
      <c r="AN867" s="218">
        <v>0</v>
      </c>
      <c r="AO867" s="218">
        <v>0</v>
      </c>
      <c r="AP867" s="218">
        <v>0</v>
      </c>
      <c r="AQ867" s="218">
        <v>0</v>
      </c>
      <c r="AR867" s="218">
        <v>29</v>
      </c>
      <c r="AS867" s="218">
        <v>0</v>
      </c>
      <c r="AT867" s="218">
        <v>0</v>
      </c>
      <c r="AU867" s="218">
        <v>0</v>
      </c>
      <c r="AV867" s="218">
        <v>0</v>
      </c>
      <c r="AW867" s="218">
        <v>0</v>
      </c>
      <c r="AX867" s="218">
        <v>0</v>
      </c>
      <c r="AY867" s="218">
        <v>0</v>
      </c>
      <c r="AZ867" s="181" t="s">
        <v>1256</v>
      </c>
    </row>
    <row r="868" spans="1:52" s="238" customFormat="1" ht="12.75" customHeight="1">
      <c r="A868" s="217">
        <v>867</v>
      </c>
      <c r="B868" s="234">
        <v>42585</v>
      </c>
      <c r="C868" s="234">
        <v>42585</v>
      </c>
      <c r="D868" s="235" t="s">
        <v>1312</v>
      </c>
      <c r="E868" s="235" t="s">
        <v>1250</v>
      </c>
      <c r="F868" s="235" t="s">
        <v>1316</v>
      </c>
      <c r="G868" s="235" t="s">
        <v>7130</v>
      </c>
      <c r="H868" s="245" t="str">
        <f>IF(G868&lt;&gt;"",LOOKUP(G868,Governorate,Data!$E$2:$E$19),"")</f>
        <v>IQ-G05</v>
      </c>
      <c r="I868" s="97" t="s">
        <v>7373</v>
      </c>
      <c r="J868" s="38" t="str">
        <f ca="1">IF(I868&lt;&gt;"",LOOKUP(I868,District2,Data!$P$2:$P$19),"")</f>
        <v>IQ-D069</v>
      </c>
      <c r="K868" s="57" t="s">
        <v>7697</v>
      </c>
      <c r="L868" s="235" t="s">
        <v>7111</v>
      </c>
      <c r="M868" s="180" t="s">
        <v>7113</v>
      </c>
      <c r="N868" s="235" t="s">
        <v>1255</v>
      </c>
      <c r="O868" s="235" t="s">
        <v>1252</v>
      </c>
      <c r="P868" s="235" t="s">
        <v>7119</v>
      </c>
      <c r="Q868" s="218">
        <v>39</v>
      </c>
      <c r="R868" s="218"/>
      <c r="S868" s="218"/>
      <c r="T868" s="218"/>
      <c r="U868" s="218">
        <v>0</v>
      </c>
      <c r="V868" s="218">
        <v>0</v>
      </c>
      <c r="W868" s="218">
        <v>0</v>
      </c>
      <c r="X868" s="218">
        <v>0</v>
      </c>
      <c r="Y868" s="218">
        <v>39</v>
      </c>
      <c r="Z868" s="218">
        <v>0</v>
      </c>
      <c r="AA868" s="218">
        <v>0</v>
      </c>
      <c r="AB868" s="218">
        <v>0</v>
      </c>
      <c r="AC868" s="218">
        <v>0</v>
      </c>
      <c r="AD868" s="218">
        <v>0</v>
      </c>
      <c r="AE868" s="218">
        <v>0</v>
      </c>
      <c r="AF868" s="218">
        <v>0</v>
      </c>
      <c r="AG868" s="218">
        <v>0</v>
      </c>
      <c r="AH868" s="218">
        <v>0</v>
      </c>
      <c r="AI868" s="218">
        <v>0</v>
      </c>
      <c r="AJ868" s="218">
        <v>0</v>
      </c>
      <c r="AK868" s="218">
        <v>0</v>
      </c>
      <c r="AL868" s="218">
        <v>0</v>
      </c>
      <c r="AM868" s="218">
        <v>0</v>
      </c>
      <c r="AN868" s="218">
        <v>0</v>
      </c>
      <c r="AO868" s="218">
        <v>0</v>
      </c>
      <c r="AP868" s="218">
        <v>0</v>
      </c>
      <c r="AQ868" s="218">
        <v>0</v>
      </c>
      <c r="AR868" s="218">
        <v>0</v>
      </c>
      <c r="AS868" s="218">
        <v>0</v>
      </c>
      <c r="AT868" s="218">
        <v>0</v>
      </c>
      <c r="AU868" s="218">
        <v>0</v>
      </c>
      <c r="AV868" s="218">
        <v>0</v>
      </c>
      <c r="AW868" s="218">
        <v>0</v>
      </c>
      <c r="AX868" s="218">
        <v>0</v>
      </c>
      <c r="AY868" s="218">
        <v>0</v>
      </c>
      <c r="AZ868" s="181" t="s">
        <v>1256</v>
      </c>
    </row>
    <row r="869" spans="1:52" s="238" customFormat="1" ht="12.75" customHeight="1">
      <c r="A869" s="217">
        <v>868</v>
      </c>
      <c r="B869" s="234">
        <v>42586</v>
      </c>
      <c r="C869" s="234">
        <v>42586</v>
      </c>
      <c r="D869" s="235" t="s">
        <v>1312</v>
      </c>
      <c r="E869" s="235" t="s">
        <v>1250</v>
      </c>
      <c r="F869" s="235" t="s">
        <v>7265</v>
      </c>
      <c r="G869" s="235" t="s">
        <v>7127</v>
      </c>
      <c r="H869" s="245" t="str">
        <f>IF(G869&lt;&gt;"",LOOKUP(G869,Governorate,Data!$E$2:$E$19),"")</f>
        <v>IQ-G13</v>
      </c>
      <c r="I869" s="97" t="s">
        <v>7372</v>
      </c>
      <c r="J869" s="38" t="str">
        <f ca="1">IF(I869&lt;&gt;"",LOOKUP(I869,District2,Data!$P$2:$P$19),"")</f>
        <v>IQ-D076</v>
      </c>
      <c r="K869" s="57" t="s">
        <v>7296</v>
      </c>
      <c r="L869" s="235" t="s">
        <v>7111</v>
      </c>
      <c r="M869" s="180" t="s">
        <v>7112</v>
      </c>
      <c r="N869" s="235" t="s">
        <v>1255</v>
      </c>
      <c r="O869" s="235" t="s">
        <v>1252</v>
      </c>
      <c r="P869" s="235" t="s">
        <v>7119</v>
      </c>
      <c r="Q869" s="218">
        <v>156</v>
      </c>
      <c r="R869" s="218">
        <v>156</v>
      </c>
      <c r="S869" s="218"/>
      <c r="T869" s="218"/>
      <c r="U869" s="218">
        <v>936</v>
      </c>
      <c r="V869" s="218">
        <v>0</v>
      </c>
      <c r="W869" s="218">
        <v>156</v>
      </c>
      <c r="X869" s="218">
        <v>156</v>
      </c>
      <c r="Y869" s="218">
        <v>156</v>
      </c>
      <c r="Z869" s="218">
        <v>468</v>
      </c>
      <c r="AA869" s="218">
        <v>0</v>
      </c>
      <c r="AB869" s="218">
        <v>0</v>
      </c>
      <c r="AC869" s="218">
        <v>0</v>
      </c>
      <c r="AD869" s="218">
        <v>0</v>
      </c>
      <c r="AE869" s="218">
        <v>0</v>
      </c>
      <c r="AF869" s="218">
        <v>0</v>
      </c>
      <c r="AG869" s="218">
        <v>156</v>
      </c>
      <c r="AH869" s="218">
        <v>0</v>
      </c>
      <c r="AI869" s="218">
        <v>156</v>
      </c>
      <c r="AJ869" s="218">
        <v>0</v>
      </c>
      <c r="AK869" s="218">
        <v>0</v>
      </c>
      <c r="AL869" s="218">
        <v>0</v>
      </c>
      <c r="AM869" s="218">
        <v>0</v>
      </c>
      <c r="AN869" s="218">
        <v>0</v>
      </c>
      <c r="AO869" s="218">
        <v>0</v>
      </c>
      <c r="AP869" s="218">
        <v>0</v>
      </c>
      <c r="AQ869" s="218">
        <v>0</v>
      </c>
      <c r="AR869" s="218">
        <v>156</v>
      </c>
      <c r="AS869" s="218">
        <v>0</v>
      </c>
      <c r="AT869" s="218">
        <v>0</v>
      </c>
      <c r="AU869" s="218">
        <v>0</v>
      </c>
      <c r="AV869" s="218">
        <v>0</v>
      </c>
      <c r="AW869" s="218">
        <v>0</v>
      </c>
      <c r="AX869" s="218">
        <v>0</v>
      </c>
      <c r="AY869" s="218">
        <v>0</v>
      </c>
      <c r="AZ869" s="181" t="s">
        <v>1256</v>
      </c>
    </row>
    <row r="870" spans="1:52" s="238" customFormat="1" ht="12.75" customHeight="1">
      <c r="A870" s="217">
        <v>869</v>
      </c>
      <c r="B870" s="234">
        <v>42588</v>
      </c>
      <c r="C870" s="234">
        <v>42588</v>
      </c>
      <c r="D870" s="235" t="s">
        <v>1282</v>
      </c>
      <c r="E870" s="235" t="s">
        <v>1250</v>
      </c>
      <c r="F870" s="235" t="s">
        <v>1282</v>
      </c>
      <c r="G870" s="235" t="s">
        <v>7129</v>
      </c>
      <c r="H870" s="245" t="str">
        <f>IF(G870&lt;&gt;"",LOOKUP(G870,Governorate,Data!$E$2:$E$19),"")</f>
        <v>IQ-G18</v>
      </c>
      <c r="I870" s="97" t="s">
        <v>7204</v>
      </c>
      <c r="J870" s="38" t="str">
        <f ca="1">IF(I870&lt;&gt;"",LOOKUP(I870,District2,Data!$P$2:$P$19),"")</f>
        <v>IQ-D108</v>
      </c>
      <c r="K870" s="57" t="s">
        <v>7662</v>
      </c>
      <c r="L870" s="235" t="s">
        <v>7110</v>
      </c>
      <c r="M870" s="180" t="s">
        <v>7112</v>
      </c>
      <c r="N870" s="235" t="s">
        <v>7071</v>
      </c>
      <c r="O870" s="235" t="s">
        <v>1252</v>
      </c>
      <c r="P870" s="235" t="s">
        <v>7119</v>
      </c>
      <c r="Q870" s="218">
        <v>500</v>
      </c>
      <c r="R870" s="218">
        <v>500</v>
      </c>
      <c r="S870" s="218"/>
      <c r="T870" s="218"/>
      <c r="U870" s="218">
        <v>0</v>
      </c>
      <c r="V870" s="218">
        <v>0</v>
      </c>
      <c r="W870" s="218">
        <v>500</v>
      </c>
      <c r="X870" s="218">
        <v>0</v>
      </c>
      <c r="Y870" s="218">
        <v>500</v>
      </c>
      <c r="Z870" s="218">
        <v>1500</v>
      </c>
      <c r="AA870" s="218">
        <v>3000</v>
      </c>
      <c r="AB870" s="218">
        <v>0</v>
      </c>
      <c r="AC870" s="218">
        <v>0</v>
      </c>
      <c r="AD870" s="218">
        <v>0</v>
      </c>
      <c r="AE870" s="218">
        <v>1500</v>
      </c>
      <c r="AF870" s="218">
        <v>0</v>
      </c>
      <c r="AG870" s="218">
        <v>0</v>
      </c>
      <c r="AH870" s="218">
        <v>0</v>
      </c>
      <c r="AI870" s="218">
        <v>0</v>
      </c>
      <c r="AJ870" s="218">
        <v>500</v>
      </c>
      <c r="AK870" s="218">
        <v>500</v>
      </c>
      <c r="AL870" s="218">
        <v>500</v>
      </c>
      <c r="AM870" s="218">
        <v>0</v>
      </c>
      <c r="AN870" s="218">
        <v>0</v>
      </c>
      <c r="AO870" s="218">
        <v>0</v>
      </c>
      <c r="AP870" s="218">
        <v>0</v>
      </c>
      <c r="AQ870" s="218">
        <v>500</v>
      </c>
      <c r="AR870" s="218">
        <v>500</v>
      </c>
      <c r="AS870" s="218">
        <v>0</v>
      </c>
      <c r="AT870" s="218">
        <v>0</v>
      </c>
      <c r="AU870" s="218">
        <v>500</v>
      </c>
      <c r="AV870" s="218">
        <v>0</v>
      </c>
      <c r="AW870" s="218">
        <v>0</v>
      </c>
      <c r="AX870" s="218">
        <v>0</v>
      </c>
      <c r="AY870" s="218">
        <v>0</v>
      </c>
      <c r="AZ870" s="181" t="s">
        <v>7666</v>
      </c>
    </row>
    <row r="871" spans="1:52" s="238" customFormat="1" ht="12.75" customHeight="1">
      <c r="A871" s="217">
        <v>870</v>
      </c>
      <c r="B871" s="234">
        <v>42589</v>
      </c>
      <c r="C871" s="234">
        <v>42589</v>
      </c>
      <c r="D871" s="235" t="s">
        <v>1312</v>
      </c>
      <c r="E871" s="235" t="s">
        <v>1250</v>
      </c>
      <c r="F871" s="235" t="s">
        <v>7265</v>
      </c>
      <c r="G871" s="235" t="s">
        <v>7127</v>
      </c>
      <c r="H871" s="245" t="str">
        <f>IF(G871&lt;&gt;"",LOOKUP(G871,Governorate,Data!$E$2:$E$19),"")</f>
        <v>IQ-G13</v>
      </c>
      <c r="I871" s="97" t="s">
        <v>7372</v>
      </c>
      <c r="J871" s="38" t="str">
        <f ca="1">IF(I871&lt;&gt;"",LOOKUP(I871,District2,Data!$P$2:$P$19),"")</f>
        <v>IQ-D076</v>
      </c>
      <c r="K871" s="57" t="s">
        <v>7296</v>
      </c>
      <c r="L871" s="235" t="s">
        <v>7111</v>
      </c>
      <c r="M871" s="180" t="s">
        <v>7112</v>
      </c>
      <c r="N871" s="235" t="s">
        <v>1255</v>
      </c>
      <c r="O871" s="235" t="s">
        <v>1252</v>
      </c>
      <c r="P871" s="235" t="s">
        <v>7119</v>
      </c>
      <c r="Q871" s="218">
        <v>58</v>
      </c>
      <c r="R871" s="218">
        <v>58</v>
      </c>
      <c r="S871" s="218"/>
      <c r="T871" s="218"/>
      <c r="U871" s="218">
        <v>348</v>
      </c>
      <c r="V871" s="218">
        <v>0</v>
      </c>
      <c r="W871" s="218">
        <v>58</v>
      </c>
      <c r="X871" s="218">
        <v>58</v>
      </c>
      <c r="Y871" s="218">
        <v>58</v>
      </c>
      <c r="Z871" s="218">
        <v>174</v>
      </c>
      <c r="AA871" s="218">
        <v>0</v>
      </c>
      <c r="AB871" s="218">
        <v>0</v>
      </c>
      <c r="AC871" s="218">
        <v>0</v>
      </c>
      <c r="AD871" s="218">
        <v>0</v>
      </c>
      <c r="AE871" s="218">
        <v>0</v>
      </c>
      <c r="AF871" s="218">
        <v>0</v>
      </c>
      <c r="AG871" s="218">
        <v>58</v>
      </c>
      <c r="AH871" s="218">
        <v>0</v>
      </c>
      <c r="AI871" s="218">
        <v>58</v>
      </c>
      <c r="AJ871" s="218">
        <v>0</v>
      </c>
      <c r="AK871" s="218">
        <v>0</v>
      </c>
      <c r="AL871" s="218">
        <v>0</v>
      </c>
      <c r="AM871" s="218">
        <v>0</v>
      </c>
      <c r="AN871" s="218">
        <v>0</v>
      </c>
      <c r="AO871" s="218">
        <v>0</v>
      </c>
      <c r="AP871" s="218">
        <v>0</v>
      </c>
      <c r="AQ871" s="218">
        <v>0</v>
      </c>
      <c r="AR871" s="218">
        <v>58</v>
      </c>
      <c r="AS871" s="218">
        <v>0</v>
      </c>
      <c r="AT871" s="218">
        <v>0</v>
      </c>
      <c r="AU871" s="218">
        <v>0</v>
      </c>
      <c r="AV871" s="218">
        <v>0</v>
      </c>
      <c r="AW871" s="218">
        <v>0</v>
      </c>
      <c r="AX871" s="218">
        <v>0</v>
      </c>
      <c r="AY871" s="218">
        <v>0</v>
      </c>
      <c r="AZ871" s="181" t="s">
        <v>1256</v>
      </c>
    </row>
    <row r="872" spans="1:52" s="238" customFormat="1" ht="12.75" customHeight="1">
      <c r="A872" s="217">
        <v>871</v>
      </c>
      <c r="B872" s="234">
        <v>42590</v>
      </c>
      <c r="C872" s="234">
        <v>42590</v>
      </c>
      <c r="D872" s="235" t="s">
        <v>1312</v>
      </c>
      <c r="E872" s="235" t="s">
        <v>1250</v>
      </c>
      <c r="F872" s="235" t="s">
        <v>7265</v>
      </c>
      <c r="G872" s="235" t="s">
        <v>7127</v>
      </c>
      <c r="H872" s="245" t="str">
        <f>IF(G872&lt;&gt;"",LOOKUP(G872,Governorate,Data!$E$2:$E$19),"")</f>
        <v>IQ-G13</v>
      </c>
      <c r="I872" s="97" t="s">
        <v>7377</v>
      </c>
      <c r="J872" s="38" t="str">
        <f ca="1">IF(I872&lt;&gt;"",LOOKUP(I872,District2,Data!$P$2:$P$19),"")</f>
        <v>IQ-D076</v>
      </c>
      <c r="K872" s="57" t="s">
        <v>7276</v>
      </c>
      <c r="L872" s="235" t="s">
        <v>7111</v>
      </c>
      <c r="M872" s="180" t="s">
        <v>7112</v>
      </c>
      <c r="N872" s="235" t="s">
        <v>1255</v>
      </c>
      <c r="O872" s="235" t="s">
        <v>1252</v>
      </c>
      <c r="P872" s="235" t="s">
        <v>7119</v>
      </c>
      <c r="Q872" s="218">
        <v>20</v>
      </c>
      <c r="R872" s="218">
        <v>20</v>
      </c>
      <c r="S872" s="218"/>
      <c r="T872" s="218"/>
      <c r="U872" s="218">
        <v>120</v>
      </c>
      <c r="V872" s="218">
        <v>0</v>
      </c>
      <c r="W872" s="218">
        <v>20</v>
      </c>
      <c r="X872" s="218">
        <v>20</v>
      </c>
      <c r="Y872" s="218">
        <v>20</v>
      </c>
      <c r="Z872" s="218">
        <v>60</v>
      </c>
      <c r="AA872" s="218">
        <v>0</v>
      </c>
      <c r="AB872" s="218">
        <v>0</v>
      </c>
      <c r="AC872" s="218">
        <v>0</v>
      </c>
      <c r="AD872" s="218">
        <v>0</v>
      </c>
      <c r="AE872" s="218">
        <v>0</v>
      </c>
      <c r="AF872" s="218">
        <v>0</v>
      </c>
      <c r="AG872" s="218">
        <v>20</v>
      </c>
      <c r="AH872" s="218">
        <v>0</v>
      </c>
      <c r="AI872" s="218">
        <v>20</v>
      </c>
      <c r="AJ872" s="218">
        <v>0</v>
      </c>
      <c r="AK872" s="218">
        <v>0</v>
      </c>
      <c r="AL872" s="218">
        <v>0</v>
      </c>
      <c r="AM872" s="218">
        <v>0</v>
      </c>
      <c r="AN872" s="218">
        <v>0</v>
      </c>
      <c r="AO872" s="218">
        <v>0</v>
      </c>
      <c r="AP872" s="218">
        <v>0</v>
      </c>
      <c r="AQ872" s="218">
        <v>0</v>
      </c>
      <c r="AR872" s="218">
        <v>20</v>
      </c>
      <c r="AS872" s="218">
        <v>0</v>
      </c>
      <c r="AT872" s="218">
        <v>0</v>
      </c>
      <c r="AU872" s="218">
        <v>0</v>
      </c>
      <c r="AV872" s="218">
        <v>0</v>
      </c>
      <c r="AW872" s="218">
        <v>0</v>
      </c>
      <c r="AX872" s="218">
        <v>0</v>
      </c>
      <c r="AY872" s="218">
        <v>0</v>
      </c>
      <c r="AZ872" s="181" t="s">
        <v>1256</v>
      </c>
    </row>
    <row r="873" spans="1:52" s="238" customFormat="1" ht="12.75" customHeight="1">
      <c r="A873" s="217">
        <v>872</v>
      </c>
      <c r="B873" s="234">
        <v>42590</v>
      </c>
      <c r="C873" s="234">
        <v>42590</v>
      </c>
      <c r="D873" s="235" t="s">
        <v>1312</v>
      </c>
      <c r="E873" s="235" t="s">
        <v>1250</v>
      </c>
      <c r="F873" s="235" t="s">
        <v>7265</v>
      </c>
      <c r="G873" s="235" t="s">
        <v>7127</v>
      </c>
      <c r="H873" s="245" t="str">
        <f>IF(G873&lt;&gt;"",LOOKUP(G873,Governorate,Data!$E$2:$E$19),"")</f>
        <v>IQ-G13</v>
      </c>
      <c r="I873" s="97" t="s">
        <v>7372</v>
      </c>
      <c r="J873" s="38" t="str">
        <f ca="1">IF(I873&lt;&gt;"",LOOKUP(I873,District2,Data!$P$2:$P$19),"")</f>
        <v>IQ-D076</v>
      </c>
      <c r="K873" s="57" t="s">
        <v>7296</v>
      </c>
      <c r="L873" s="235" t="s">
        <v>7111</v>
      </c>
      <c r="M873" s="180" t="s">
        <v>7112</v>
      </c>
      <c r="N873" s="235" t="s">
        <v>1255</v>
      </c>
      <c r="O873" s="235" t="s">
        <v>1252</v>
      </c>
      <c r="P873" s="235" t="s">
        <v>7119</v>
      </c>
      <c r="Q873" s="218">
        <v>44</v>
      </c>
      <c r="R873" s="218">
        <v>44</v>
      </c>
      <c r="S873" s="218"/>
      <c r="T873" s="218"/>
      <c r="U873" s="218">
        <v>264</v>
      </c>
      <c r="V873" s="218">
        <v>0</v>
      </c>
      <c r="W873" s="218">
        <v>44</v>
      </c>
      <c r="X873" s="218">
        <v>44</v>
      </c>
      <c r="Y873" s="218">
        <v>44</v>
      </c>
      <c r="Z873" s="218">
        <v>132</v>
      </c>
      <c r="AA873" s="218">
        <v>0</v>
      </c>
      <c r="AB873" s="218">
        <v>0</v>
      </c>
      <c r="AC873" s="218">
        <v>0</v>
      </c>
      <c r="AD873" s="218">
        <v>0</v>
      </c>
      <c r="AE873" s="218">
        <v>0</v>
      </c>
      <c r="AF873" s="218">
        <v>0</v>
      </c>
      <c r="AG873" s="218">
        <v>44</v>
      </c>
      <c r="AH873" s="218">
        <v>0</v>
      </c>
      <c r="AI873" s="218">
        <v>44</v>
      </c>
      <c r="AJ873" s="218">
        <v>0</v>
      </c>
      <c r="AK873" s="218">
        <v>0</v>
      </c>
      <c r="AL873" s="218">
        <v>0</v>
      </c>
      <c r="AM873" s="218">
        <v>0</v>
      </c>
      <c r="AN873" s="218">
        <v>0</v>
      </c>
      <c r="AO873" s="218">
        <v>0</v>
      </c>
      <c r="AP873" s="218">
        <v>0</v>
      </c>
      <c r="AQ873" s="218">
        <v>0</v>
      </c>
      <c r="AR873" s="218">
        <v>44</v>
      </c>
      <c r="AS873" s="218">
        <v>0</v>
      </c>
      <c r="AT873" s="218">
        <v>0</v>
      </c>
      <c r="AU873" s="218">
        <v>0</v>
      </c>
      <c r="AV873" s="218">
        <v>0</v>
      </c>
      <c r="AW873" s="218">
        <v>0</v>
      </c>
      <c r="AX873" s="218">
        <v>0</v>
      </c>
      <c r="AY873" s="218">
        <v>0</v>
      </c>
      <c r="AZ873" s="181" t="s">
        <v>1256</v>
      </c>
    </row>
    <row r="874" spans="1:52" s="238" customFormat="1" ht="12.75" customHeight="1">
      <c r="A874" s="217">
        <v>873</v>
      </c>
      <c r="B874" s="234">
        <v>42590</v>
      </c>
      <c r="C874" s="234">
        <v>42590</v>
      </c>
      <c r="D874" s="235" t="s">
        <v>1312</v>
      </c>
      <c r="E874" s="235" t="s">
        <v>1250</v>
      </c>
      <c r="F874" s="235" t="s">
        <v>1331</v>
      </c>
      <c r="G874" s="235" t="s">
        <v>7129</v>
      </c>
      <c r="H874" s="245" t="str">
        <f>IF(G874&lt;&gt;"",LOOKUP(G874,Governorate,Data!$E$2:$E$19),"")</f>
        <v>IQ-G18</v>
      </c>
      <c r="I874" s="97" t="s">
        <v>7215</v>
      </c>
      <c r="J874" s="38" t="str">
        <f ca="1">IF(I874&lt;&gt;"",LOOKUP(I874,District2,Data!$P$2:$P$19),"")</f>
        <v>IQ-D008</v>
      </c>
      <c r="K874" s="57" t="s">
        <v>7699</v>
      </c>
      <c r="L874" s="235" t="s">
        <v>7110</v>
      </c>
      <c r="M874" s="180" t="s">
        <v>7112</v>
      </c>
      <c r="N874" s="235" t="s">
        <v>1255</v>
      </c>
      <c r="O874" s="235" t="s">
        <v>1252</v>
      </c>
      <c r="P874" s="235" t="s">
        <v>7119</v>
      </c>
      <c r="Q874" s="218">
        <v>125</v>
      </c>
      <c r="R874" s="218">
        <v>125</v>
      </c>
      <c r="S874" s="218"/>
      <c r="T874" s="218"/>
      <c r="U874" s="218">
        <v>750</v>
      </c>
      <c r="V874" s="218">
        <v>0</v>
      </c>
      <c r="W874" s="218">
        <v>125</v>
      </c>
      <c r="X874" s="218">
        <v>125</v>
      </c>
      <c r="Y874" s="218">
        <v>125</v>
      </c>
      <c r="Z874" s="218">
        <v>375</v>
      </c>
      <c r="AA874" s="218">
        <v>0</v>
      </c>
      <c r="AB874" s="218">
        <v>0</v>
      </c>
      <c r="AC874" s="218">
        <v>0</v>
      </c>
      <c r="AD874" s="218">
        <v>375</v>
      </c>
      <c r="AE874" s="218">
        <v>0</v>
      </c>
      <c r="AF874" s="218">
        <v>0</v>
      </c>
      <c r="AG874" s="218">
        <v>125</v>
      </c>
      <c r="AH874" s="218">
        <v>0</v>
      </c>
      <c r="AI874" s="218">
        <v>125</v>
      </c>
      <c r="AJ874" s="218">
        <v>0</v>
      </c>
      <c r="AK874" s="218">
        <v>0</v>
      </c>
      <c r="AL874" s="218">
        <v>0</v>
      </c>
      <c r="AM874" s="218">
        <v>0</v>
      </c>
      <c r="AN874" s="218">
        <v>0</v>
      </c>
      <c r="AO874" s="218">
        <v>0</v>
      </c>
      <c r="AP874" s="218">
        <v>0</v>
      </c>
      <c r="AQ874" s="218">
        <v>0</v>
      </c>
      <c r="AR874" s="218">
        <v>125</v>
      </c>
      <c r="AS874" s="218">
        <v>0</v>
      </c>
      <c r="AT874" s="218">
        <v>0</v>
      </c>
      <c r="AU874" s="218">
        <v>0</v>
      </c>
      <c r="AV874" s="218">
        <v>0</v>
      </c>
      <c r="AW874" s="218">
        <v>0</v>
      </c>
      <c r="AX874" s="218">
        <v>0</v>
      </c>
      <c r="AY874" s="218">
        <v>0</v>
      </c>
      <c r="AZ874" s="181" t="s">
        <v>7338</v>
      </c>
    </row>
    <row r="875" spans="1:52" s="238" customFormat="1" ht="12.75" customHeight="1">
      <c r="A875" s="217">
        <v>874</v>
      </c>
      <c r="B875" s="234">
        <v>42591</v>
      </c>
      <c r="C875" s="234">
        <v>42591</v>
      </c>
      <c r="D875" s="235" t="s">
        <v>1312</v>
      </c>
      <c r="E875" s="235" t="s">
        <v>1250</v>
      </c>
      <c r="F875" s="235" t="s">
        <v>7265</v>
      </c>
      <c r="G875" s="235" t="s">
        <v>7127</v>
      </c>
      <c r="H875" s="245" t="str">
        <f>IF(G875&lt;&gt;"",LOOKUP(G875,Governorate,Data!$E$2:$E$19),"")</f>
        <v>IQ-G13</v>
      </c>
      <c r="I875" s="97" t="s">
        <v>7372</v>
      </c>
      <c r="J875" s="38" t="str">
        <f ca="1">IF(I875&lt;&gt;"",LOOKUP(I875,District2,Data!$P$2:$P$19),"")</f>
        <v>IQ-D076</v>
      </c>
      <c r="K875" s="57" t="s">
        <v>7296</v>
      </c>
      <c r="L875" s="235" t="s">
        <v>7111</v>
      </c>
      <c r="M875" s="180" t="s">
        <v>7112</v>
      </c>
      <c r="N875" s="235" t="s">
        <v>1255</v>
      </c>
      <c r="O875" s="235" t="s">
        <v>1252</v>
      </c>
      <c r="P875" s="235" t="s">
        <v>7119</v>
      </c>
      <c r="Q875" s="218">
        <v>74</v>
      </c>
      <c r="R875" s="218">
        <v>74</v>
      </c>
      <c r="S875" s="218"/>
      <c r="T875" s="218"/>
      <c r="U875" s="218">
        <v>444</v>
      </c>
      <c r="V875" s="218">
        <v>0</v>
      </c>
      <c r="W875" s="218">
        <v>74</v>
      </c>
      <c r="X875" s="218">
        <v>74</v>
      </c>
      <c r="Y875" s="218">
        <v>74</v>
      </c>
      <c r="Z875" s="218">
        <v>222</v>
      </c>
      <c r="AA875" s="218">
        <v>0</v>
      </c>
      <c r="AB875" s="218">
        <v>0</v>
      </c>
      <c r="AC875" s="218">
        <v>0</v>
      </c>
      <c r="AD875" s="218">
        <v>0</v>
      </c>
      <c r="AE875" s="218">
        <v>0</v>
      </c>
      <c r="AF875" s="218">
        <v>0</v>
      </c>
      <c r="AG875" s="218">
        <v>74</v>
      </c>
      <c r="AH875" s="218">
        <v>0</v>
      </c>
      <c r="AI875" s="218">
        <v>74</v>
      </c>
      <c r="AJ875" s="218">
        <v>0</v>
      </c>
      <c r="AK875" s="218">
        <v>0</v>
      </c>
      <c r="AL875" s="218">
        <v>0</v>
      </c>
      <c r="AM875" s="218">
        <v>0</v>
      </c>
      <c r="AN875" s="218">
        <v>0</v>
      </c>
      <c r="AO875" s="218">
        <v>0</v>
      </c>
      <c r="AP875" s="218">
        <v>0</v>
      </c>
      <c r="AQ875" s="218">
        <v>0</v>
      </c>
      <c r="AR875" s="218">
        <v>74</v>
      </c>
      <c r="AS875" s="218">
        <v>0</v>
      </c>
      <c r="AT875" s="218">
        <v>0</v>
      </c>
      <c r="AU875" s="218">
        <v>0</v>
      </c>
      <c r="AV875" s="218">
        <v>0</v>
      </c>
      <c r="AW875" s="218">
        <v>0</v>
      </c>
      <c r="AX875" s="218">
        <v>0</v>
      </c>
      <c r="AY875" s="218">
        <v>0</v>
      </c>
      <c r="AZ875" s="181" t="s">
        <v>1256</v>
      </c>
    </row>
    <row r="876" spans="1:52" s="238" customFormat="1" ht="12.75" customHeight="1">
      <c r="A876" s="217">
        <v>875</v>
      </c>
      <c r="B876" s="234">
        <v>42592</v>
      </c>
      <c r="C876" s="234">
        <v>42592</v>
      </c>
      <c r="D876" s="235" t="s">
        <v>1312</v>
      </c>
      <c r="E876" s="235" t="s">
        <v>1250</v>
      </c>
      <c r="F876" s="235" t="s">
        <v>7265</v>
      </c>
      <c r="G876" s="235" t="s">
        <v>7127</v>
      </c>
      <c r="H876" s="245" t="str">
        <f>IF(G876&lt;&gt;"",LOOKUP(G876,Governorate,Data!$E$2:$E$19),"")</f>
        <v>IQ-G13</v>
      </c>
      <c r="I876" s="97" t="s">
        <v>7377</v>
      </c>
      <c r="J876" s="38" t="str">
        <f ca="1">IF(I876&lt;&gt;"",LOOKUP(I876,District2,Data!$P$2:$P$19),"")</f>
        <v>IQ-D076</v>
      </c>
      <c r="K876" s="57" t="s">
        <v>7276</v>
      </c>
      <c r="L876" s="235" t="s">
        <v>7111</v>
      </c>
      <c r="M876" s="180" t="s">
        <v>7112</v>
      </c>
      <c r="N876" s="235" t="s">
        <v>1255</v>
      </c>
      <c r="O876" s="235" t="s">
        <v>1252</v>
      </c>
      <c r="P876" s="235" t="s">
        <v>7119</v>
      </c>
      <c r="Q876" s="218">
        <v>7</v>
      </c>
      <c r="R876" s="218">
        <v>7</v>
      </c>
      <c r="S876" s="218"/>
      <c r="T876" s="218"/>
      <c r="U876" s="218">
        <v>42</v>
      </c>
      <c r="V876" s="218">
        <v>0</v>
      </c>
      <c r="W876" s="218">
        <v>7</v>
      </c>
      <c r="X876" s="218">
        <v>7</v>
      </c>
      <c r="Y876" s="218">
        <v>7</v>
      </c>
      <c r="Z876" s="218">
        <v>21</v>
      </c>
      <c r="AA876" s="218">
        <v>0</v>
      </c>
      <c r="AB876" s="218">
        <v>0</v>
      </c>
      <c r="AC876" s="218">
        <v>0</v>
      </c>
      <c r="AD876" s="218">
        <v>0</v>
      </c>
      <c r="AE876" s="218">
        <v>0</v>
      </c>
      <c r="AF876" s="218">
        <v>0</v>
      </c>
      <c r="AG876" s="218">
        <v>7</v>
      </c>
      <c r="AH876" s="218">
        <v>0</v>
      </c>
      <c r="AI876" s="218">
        <v>7</v>
      </c>
      <c r="AJ876" s="218">
        <v>0</v>
      </c>
      <c r="AK876" s="218">
        <v>0</v>
      </c>
      <c r="AL876" s="218">
        <v>0</v>
      </c>
      <c r="AM876" s="218">
        <v>0</v>
      </c>
      <c r="AN876" s="218">
        <v>0</v>
      </c>
      <c r="AO876" s="218">
        <v>0</v>
      </c>
      <c r="AP876" s="218">
        <v>0</v>
      </c>
      <c r="AQ876" s="218">
        <v>0</v>
      </c>
      <c r="AR876" s="218">
        <v>7</v>
      </c>
      <c r="AS876" s="218">
        <v>0</v>
      </c>
      <c r="AT876" s="218">
        <v>0</v>
      </c>
      <c r="AU876" s="218">
        <v>0</v>
      </c>
      <c r="AV876" s="218">
        <v>0</v>
      </c>
      <c r="AW876" s="218">
        <v>0</v>
      </c>
      <c r="AX876" s="218">
        <v>0</v>
      </c>
      <c r="AY876" s="218">
        <v>0</v>
      </c>
      <c r="AZ876" s="181" t="s">
        <v>1256</v>
      </c>
    </row>
    <row r="877" spans="1:52" s="238" customFormat="1" ht="12.75" customHeight="1">
      <c r="A877" s="217">
        <v>876</v>
      </c>
      <c r="B877" s="234">
        <v>42592</v>
      </c>
      <c r="C877" s="234">
        <v>42592</v>
      </c>
      <c r="D877" s="235" t="s">
        <v>1312</v>
      </c>
      <c r="E877" s="235" t="s">
        <v>1250</v>
      </c>
      <c r="F877" s="235" t="s">
        <v>7265</v>
      </c>
      <c r="G877" s="235" t="s">
        <v>7127</v>
      </c>
      <c r="H877" s="245" t="str">
        <f>IF(G877&lt;&gt;"",LOOKUP(G877,Governorate,Data!$E$2:$E$19),"")</f>
        <v>IQ-G13</v>
      </c>
      <c r="I877" s="97" t="s">
        <v>7372</v>
      </c>
      <c r="J877" s="38" t="str">
        <f ca="1">IF(I877&lt;&gt;"",LOOKUP(I877,District2,Data!$P$2:$P$19),"")</f>
        <v>IQ-D076</v>
      </c>
      <c r="K877" s="57" t="s">
        <v>7296</v>
      </c>
      <c r="L877" s="235" t="s">
        <v>7111</v>
      </c>
      <c r="M877" s="180" t="s">
        <v>7112</v>
      </c>
      <c r="N877" s="235" t="s">
        <v>1255</v>
      </c>
      <c r="O877" s="235" t="s">
        <v>1252</v>
      </c>
      <c r="P877" s="235" t="s">
        <v>7119</v>
      </c>
      <c r="Q877" s="218">
        <v>33</v>
      </c>
      <c r="R877" s="218">
        <v>33</v>
      </c>
      <c r="S877" s="218"/>
      <c r="T877" s="218"/>
      <c r="U877" s="218">
        <v>198</v>
      </c>
      <c r="V877" s="218">
        <v>0</v>
      </c>
      <c r="W877" s="218">
        <v>33</v>
      </c>
      <c r="X877" s="218">
        <v>33</v>
      </c>
      <c r="Y877" s="218">
        <v>33</v>
      </c>
      <c r="Z877" s="218">
        <v>99</v>
      </c>
      <c r="AA877" s="218">
        <v>0</v>
      </c>
      <c r="AB877" s="218">
        <v>0</v>
      </c>
      <c r="AC877" s="218">
        <v>0</v>
      </c>
      <c r="AD877" s="218">
        <v>0</v>
      </c>
      <c r="AE877" s="218">
        <v>0</v>
      </c>
      <c r="AF877" s="218">
        <v>0</v>
      </c>
      <c r="AG877" s="218">
        <v>33</v>
      </c>
      <c r="AH877" s="218">
        <v>0</v>
      </c>
      <c r="AI877" s="218">
        <v>33</v>
      </c>
      <c r="AJ877" s="218">
        <v>0</v>
      </c>
      <c r="AK877" s="218">
        <v>0</v>
      </c>
      <c r="AL877" s="218">
        <v>0</v>
      </c>
      <c r="AM877" s="218">
        <v>0</v>
      </c>
      <c r="AN877" s="218">
        <v>0</v>
      </c>
      <c r="AO877" s="218">
        <v>0</v>
      </c>
      <c r="AP877" s="218">
        <v>0</v>
      </c>
      <c r="AQ877" s="218">
        <v>0</v>
      </c>
      <c r="AR877" s="218">
        <v>33</v>
      </c>
      <c r="AS877" s="218">
        <v>0</v>
      </c>
      <c r="AT877" s="218">
        <v>0</v>
      </c>
      <c r="AU877" s="218">
        <v>0</v>
      </c>
      <c r="AV877" s="218">
        <v>0</v>
      </c>
      <c r="AW877" s="218">
        <v>0</v>
      </c>
      <c r="AX877" s="218">
        <v>0</v>
      </c>
      <c r="AY877" s="218">
        <v>0</v>
      </c>
      <c r="AZ877" s="181" t="s">
        <v>1256</v>
      </c>
    </row>
    <row r="878" spans="1:52" s="238" customFormat="1" ht="12.75" customHeight="1">
      <c r="A878" s="217">
        <v>877</v>
      </c>
      <c r="B878" s="234">
        <v>42592</v>
      </c>
      <c r="C878" s="234">
        <v>42592</v>
      </c>
      <c r="D878" s="235" t="s">
        <v>1312</v>
      </c>
      <c r="E878" s="235" t="s">
        <v>1250</v>
      </c>
      <c r="F878" s="235" t="s">
        <v>1331</v>
      </c>
      <c r="G878" s="235" t="s">
        <v>7129</v>
      </c>
      <c r="H878" s="245" t="str">
        <f>IF(G878&lt;&gt;"",LOOKUP(G878,Governorate,Data!$E$2:$E$19),"")</f>
        <v>IQ-G18</v>
      </c>
      <c r="I878" s="97" t="s">
        <v>7215</v>
      </c>
      <c r="J878" s="38" t="str">
        <f ca="1">IF(I878&lt;&gt;"",LOOKUP(I878,District2,Data!$P$2:$P$19),"")</f>
        <v>IQ-D008</v>
      </c>
      <c r="K878" s="57" t="s">
        <v>396</v>
      </c>
      <c r="L878" s="235" t="s">
        <v>7110</v>
      </c>
      <c r="M878" s="180" t="s">
        <v>7112</v>
      </c>
      <c r="N878" s="235" t="s">
        <v>1255</v>
      </c>
      <c r="O878" s="235" t="s">
        <v>1252</v>
      </c>
      <c r="P878" s="235" t="s">
        <v>7119</v>
      </c>
      <c r="Q878" s="218">
        <v>100</v>
      </c>
      <c r="R878" s="218">
        <v>100</v>
      </c>
      <c r="S878" s="218"/>
      <c r="T878" s="218"/>
      <c r="U878" s="218">
        <v>600</v>
      </c>
      <c r="V878" s="218">
        <v>0</v>
      </c>
      <c r="W878" s="218">
        <v>100</v>
      </c>
      <c r="X878" s="218">
        <v>100</v>
      </c>
      <c r="Y878" s="218">
        <v>100</v>
      </c>
      <c r="Z878" s="218">
        <v>300</v>
      </c>
      <c r="AA878" s="218">
        <v>0</v>
      </c>
      <c r="AB878" s="218">
        <v>0</v>
      </c>
      <c r="AC878" s="218">
        <v>0</v>
      </c>
      <c r="AD878" s="218">
        <v>300</v>
      </c>
      <c r="AE878" s="218">
        <v>0</v>
      </c>
      <c r="AF878" s="218">
        <v>0</v>
      </c>
      <c r="AG878" s="218">
        <v>100</v>
      </c>
      <c r="AH878" s="218">
        <v>0</v>
      </c>
      <c r="AI878" s="218">
        <v>100</v>
      </c>
      <c r="AJ878" s="218">
        <v>0</v>
      </c>
      <c r="AK878" s="218">
        <v>0</v>
      </c>
      <c r="AL878" s="218">
        <v>0</v>
      </c>
      <c r="AM878" s="218">
        <v>0</v>
      </c>
      <c r="AN878" s="218">
        <v>0</v>
      </c>
      <c r="AO878" s="218">
        <v>0</v>
      </c>
      <c r="AP878" s="218">
        <v>0</v>
      </c>
      <c r="AQ878" s="218">
        <v>0</v>
      </c>
      <c r="AR878" s="218">
        <v>100</v>
      </c>
      <c r="AS878" s="218">
        <v>0</v>
      </c>
      <c r="AT878" s="218">
        <v>0</v>
      </c>
      <c r="AU878" s="218">
        <v>0</v>
      </c>
      <c r="AV878" s="218">
        <v>0</v>
      </c>
      <c r="AW878" s="218">
        <v>0</v>
      </c>
      <c r="AX878" s="218">
        <v>0</v>
      </c>
      <c r="AY878" s="218">
        <v>0</v>
      </c>
      <c r="AZ878" s="181" t="s">
        <v>7337</v>
      </c>
    </row>
    <row r="879" spans="1:52" s="238" customFormat="1" ht="12.75" customHeight="1">
      <c r="A879" s="217">
        <v>878</v>
      </c>
      <c r="B879" s="234">
        <v>42592</v>
      </c>
      <c r="C879" s="234">
        <v>42592</v>
      </c>
      <c r="D879" s="235" t="s">
        <v>1307</v>
      </c>
      <c r="E879" s="235" t="s">
        <v>1249</v>
      </c>
      <c r="F879" s="235" t="s">
        <v>1307</v>
      </c>
      <c r="G879" s="240" t="s">
        <v>7129</v>
      </c>
      <c r="H879" s="245" t="str">
        <f>IF(G879&lt;&gt;"",LOOKUP(G879,Governorate,Data!$E$2:$E$19),"")</f>
        <v>IQ-G18</v>
      </c>
      <c r="I879" s="97" t="s">
        <v>7204</v>
      </c>
      <c r="J879" s="38" t="str">
        <f ca="1">IF(I879&lt;&gt;"",LOOKUP(I879,District2,Data!$P$2:$P$19),"")</f>
        <v>IQ-D108</v>
      </c>
      <c r="K879" s="235" t="s">
        <v>7805</v>
      </c>
      <c r="L879" s="235" t="s">
        <v>7110</v>
      </c>
      <c r="M879" s="180" t="s">
        <v>7112</v>
      </c>
      <c r="N879" s="235" t="s">
        <v>1255</v>
      </c>
      <c r="O879" s="235" t="s">
        <v>1252</v>
      </c>
      <c r="P879" s="235" t="s">
        <v>7119</v>
      </c>
      <c r="Q879" s="35">
        <v>265</v>
      </c>
      <c r="R879" s="35"/>
      <c r="S879" s="218"/>
      <c r="T879" s="218"/>
      <c r="U879" s="218">
        <v>0</v>
      </c>
      <c r="V879" s="218">
        <v>0</v>
      </c>
      <c r="W879" s="218">
        <v>0</v>
      </c>
      <c r="X879" s="218">
        <v>0</v>
      </c>
      <c r="Y879" s="218">
        <v>0</v>
      </c>
      <c r="Z879" s="218">
        <v>0</v>
      </c>
      <c r="AA879" s="218">
        <v>0</v>
      </c>
      <c r="AB879" s="218">
        <v>0</v>
      </c>
      <c r="AC879" s="218">
        <v>0</v>
      </c>
      <c r="AD879" s="218">
        <v>0</v>
      </c>
      <c r="AE879" s="218">
        <v>0</v>
      </c>
      <c r="AF879" s="218">
        <v>0</v>
      </c>
      <c r="AG879" s="218">
        <v>0</v>
      </c>
      <c r="AH879" s="218">
        <v>0</v>
      </c>
      <c r="AI879" s="218">
        <v>265</v>
      </c>
      <c r="AJ879" s="218">
        <v>0</v>
      </c>
      <c r="AK879" s="218">
        <v>0</v>
      </c>
      <c r="AL879" s="218">
        <v>0</v>
      </c>
      <c r="AM879" s="218">
        <v>265</v>
      </c>
      <c r="AN879" s="218">
        <v>0</v>
      </c>
      <c r="AO879" s="218">
        <v>0</v>
      </c>
      <c r="AP879" s="218">
        <v>0</v>
      </c>
      <c r="AQ879" s="218">
        <v>0</v>
      </c>
      <c r="AR879" s="218">
        <v>0</v>
      </c>
      <c r="AS879" s="218">
        <v>0</v>
      </c>
      <c r="AT879" s="218">
        <v>0</v>
      </c>
      <c r="AU879" s="218">
        <v>0</v>
      </c>
      <c r="AV879" s="218">
        <v>0</v>
      </c>
      <c r="AW879" s="218">
        <v>0</v>
      </c>
      <c r="AX879" s="218">
        <v>0</v>
      </c>
      <c r="AY879" s="218">
        <v>0</v>
      </c>
      <c r="AZ879" s="181" t="s">
        <v>7830</v>
      </c>
    </row>
    <row r="880" spans="1:52" s="238" customFormat="1" ht="12.75" customHeight="1">
      <c r="A880" s="217">
        <v>879</v>
      </c>
      <c r="B880" s="234">
        <v>42593</v>
      </c>
      <c r="C880" s="234">
        <v>42593</v>
      </c>
      <c r="D880" s="235" t="s">
        <v>1312</v>
      </c>
      <c r="E880" s="235" t="s">
        <v>1250</v>
      </c>
      <c r="F880" s="235" t="s">
        <v>7265</v>
      </c>
      <c r="G880" s="235" t="s">
        <v>7127</v>
      </c>
      <c r="H880" s="245" t="str">
        <f>IF(G880&lt;&gt;"",LOOKUP(G880,Governorate,Data!$E$2:$E$19),"")</f>
        <v>IQ-G13</v>
      </c>
      <c r="I880" s="97" t="s">
        <v>7372</v>
      </c>
      <c r="J880" s="38" t="str">
        <f ca="1">IF(I880&lt;&gt;"",LOOKUP(I880,District2,Data!$P$2:$P$19),"")</f>
        <v>IQ-D076</v>
      </c>
      <c r="K880" s="57" t="s">
        <v>7296</v>
      </c>
      <c r="L880" s="235" t="s">
        <v>7111</v>
      </c>
      <c r="M880" s="180" t="s">
        <v>7112</v>
      </c>
      <c r="N880" s="235" t="s">
        <v>1255</v>
      </c>
      <c r="O880" s="235" t="s">
        <v>1252</v>
      </c>
      <c r="P880" s="235" t="s">
        <v>7119</v>
      </c>
      <c r="Q880" s="218">
        <v>9</v>
      </c>
      <c r="R880" s="218">
        <v>9</v>
      </c>
      <c r="S880" s="218"/>
      <c r="T880" s="218"/>
      <c r="U880" s="218">
        <v>54</v>
      </c>
      <c r="V880" s="218">
        <v>0</v>
      </c>
      <c r="W880" s="218">
        <v>9</v>
      </c>
      <c r="X880" s="218">
        <v>9</v>
      </c>
      <c r="Y880" s="218">
        <v>9</v>
      </c>
      <c r="Z880" s="218">
        <v>27</v>
      </c>
      <c r="AA880" s="218">
        <v>0</v>
      </c>
      <c r="AB880" s="218">
        <v>0</v>
      </c>
      <c r="AC880" s="218">
        <v>0</v>
      </c>
      <c r="AD880" s="218">
        <v>0</v>
      </c>
      <c r="AE880" s="218">
        <v>0</v>
      </c>
      <c r="AF880" s="218">
        <v>0</v>
      </c>
      <c r="AG880" s="218">
        <v>9</v>
      </c>
      <c r="AH880" s="218">
        <v>0</v>
      </c>
      <c r="AI880" s="218">
        <v>9</v>
      </c>
      <c r="AJ880" s="218">
        <v>0</v>
      </c>
      <c r="AK880" s="218">
        <v>0</v>
      </c>
      <c r="AL880" s="218">
        <v>0</v>
      </c>
      <c r="AM880" s="218">
        <v>0</v>
      </c>
      <c r="AN880" s="218">
        <v>0</v>
      </c>
      <c r="AO880" s="218">
        <v>0</v>
      </c>
      <c r="AP880" s="218">
        <v>0</v>
      </c>
      <c r="AQ880" s="218">
        <v>0</v>
      </c>
      <c r="AR880" s="218">
        <v>9</v>
      </c>
      <c r="AS880" s="218">
        <v>0</v>
      </c>
      <c r="AT880" s="218">
        <v>0</v>
      </c>
      <c r="AU880" s="218">
        <v>0</v>
      </c>
      <c r="AV880" s="218">
        <v>0</v>
      </c>
      <c r="AW880" s="218">
        <v>0</v>
      </c>
      <c r="AX880" s="218">
        <v>0</v>
      </c>
      <c r="AY880" s="218">
        <v>0</v>
      </c>
      <c r="AZ880" s="181" t="s">
        <v>1256</v>
      </c>
    </row>
    <row r="881" spans="1:52" s="238" customFormat="1" ht="12.75" customHeight="1">
      <c r="A881" s="217">
        <v>880</v>
      </c>
      <c r="B881" s="234">
        <v>42593</v>
      </c>
      <c r="C881" s="234">
        <v>42593</v>
      </c>
      <c r="D881" s="235" t="s">
        <v>1312</v>
      </c>
      <c r="E881" s="235" t="s">
        <v>1250</v>
      </c>
      <c r="F881" s="235" t="s">
        <v>1312</v>
      </c>
      <c r="G881" s="235" t="s">
        <v>7140</v>
      </c>
      <c r="H881" s="245" t="str">
        <f>IF(G881&lt;&gt;"",LOOKUP(G881,Governorate,Data!$E$2:$E$19),"")</f>
        <v>IQ-G01</v>
      </c>
      <c r="I881" s="28" t="s">
        <v>7147</v>
      </c>
      <c r="J881" s="38" t="str">
        <f ca="1">IF(I881&lt;&gt;"",LOOKUP(I881,District2,Data!$P$2:$P$19),"")</f>
        <v>IQ-D002</v>
      </c>
      <c r="K881" s="57" t="s">
        <v>7691</v>
      </c>
      <c r="L881" s="235" t="s">
        <v>7111</v>
      </c>
      <c r="M881" s="180" t="s">
        <v>7112</v>
      </c>
      <c r="N881" s="235" t="s">
        <v>1255</v>
      </c>
      <c r="O881" s="235" t="s">
        <v>1252</v>
      </c>
      <c r="P881" s="235" t="s">
        <v>7119</v>
      </c>
      <c r="Q881" s="218">
        <v>250</v>
      </c>
      <c r="R881" s="218">
        <v>250</v>
      </c>
      <c r="S881" s="218"/>
      <c r="T881" s="218"/>
      <c r="U881" s="218">
        <v>1500</v>
      </c>
      <c r="V881" s="218">
        <v>0</v>
      </c>
      <c r="W881" s="218">
        <v>250</v>
      </c>
      <c r="X881" s="218">
        <v>250</v>
      </c>
      <c r="Y881" s="218">
        <v>250</v>
      </c>
      <c r="Z881" s="218">
        <v>750</v>
      </c>
      <c r="AA881" s="218">
        <v>0</v>
      </c>
      <c r="AB881" s="218">
        <v>0</v>
      </c>
      <c r="AC881" s="218">
        <v>0</v>
      </c>
      <c r="AD881" s="218">
        <v>750</v>
      </c>
      <c r="AE881" s="218">
        <v>0</v>
      </c>
      <c r="AF881" s="218">
        <v>0</v>
      </c>
      <c r="AG881" s="218">
        <v>250</v>
      </c>
      <c r="AH881" s="218">
        <v>0</v>
      </c>
      <c r="AI881" s="218">
        <v>250</v>
      </c>
      <c r="AJ881" s="218">
        <v>0</v>
      </c>
      <c r="AK881" s="218">
        <v>0</v>
      </c>
      <c r="AL881" s="218">
        <v>0</v>
      </c>
      <c r="AM881" s="218">
        <v>0</v>
      </c>
      <c r="AN881" s="218">
        <v>0</v>
      </c>
      <c r="AO881" s="218">
        <v>0</v>
      </c>
      <c r="AP881" s="218">
        <v>0</v>
      </c>
      <c r="AQ881" s="218">
        <v>0</v>
      </c>
      <c r="AR881" s="218">
        <v>250</v>
      </c>
      <c r="AS881" s="218">
        <v>0</v>
      </c>
      <c r="AT881" s="218">
        <v>0</v>
      </c>
      <c r="AU881" s="218">
        <v>0</v>
      </c>
      <c r="AV881" s="218">
        <v>0</v>
      </c>
      <c r="AW881" s="218">
        <v>0</v>
      </c>
      <c r="AX881" s="218">
        <v>0</v>
      </c>
      <c r="AY881" s="218">
        <v>0</v>
      </c>
      <c r="AZ881" s="181" t="s">
        <v>1256</v>
      </c>
    </row>
    <row r="882" spans="1:52" s="238" customFormat="1" ht="12.75" customHeight="1">
      <c r="A882" s="217">
        <v>881</v>
      </c>
      <c r="B882" s="234">
        <v>42594</v>
      </c>
      <c r="C882" s="234">
        <v>42594</v>
      </c>
      <c r="D882" s="235" t="s">
        <v>1282</v>
      </c>
      <c r="E882" s="235" t="s">
        <v>1250</v>
      </c>
      <c r="F882" s="235" t="s">
        <v>1282</v>
      </c>
      <c r="G882" s="235" t="s">
        <v>7129</v>
      </c>
      <c r="H882" s="245" t="str">
        <f>IF(G882&lt;&gt;"",LOOKUP(G882,Governorate,Data!$E$2:$E$19),"")</f>
        <v>IQ-G18</v>
      </c>
      <c r="I882" s="97" t="s">
        <v>7204</v>
      </c>
      <c r="J882" s="38" t="str">
        <f ca="1">IF(I882&lt;&gt;"",LOOKUP(I882,District2,Data!$P$2:$P$19),"")</f>
        <v>IQ-D108</v>
      </c>
      <c r="K882" s="57" t="s">
        <v>7662</v>
      </c>
      <c r="L882" s="235" t="s">
        <v>7110</v>
      </c>
      <c r="M882" s="180" t="s">
        <v>7112</v>
      </c>
      <c r="N882" s="235" t="s">
        <v>7071</v>
      </c>
      <c r="O882" s="235" t="s">
        <v>1252</v>
      </c>
      <c r="P882" s="235" t="s">
        <v>7119</v>
      </c>
      <c r="Q882" s="218">
        <v>350</v>
      </c>
      <c r="R882" s="218">
        <v>350</v>
      </c>
      <c r="S882" s="218"/>
      <c r="T882" s="218"/>
      <c r="U882" s="218">
        <v>0</v>
      </c>
      <c r="V882" s="218">
        <v>0</v>
      </c>
      <c r="W882" s="218">
        <v>350</v>
      </c>
      <c r="X882" s="218">
        <v>0</v>
      </c>
      <c r="Y882" s="218">
        <v>350</v>
      </c>
      <c r="Z882" s="218">
        <v>1050</v>
      </c>
      <c r="AA882" s="218">
        <v>2100</v>
      </c>
      <c r="AB882" s="218">
        <v>0</v>
      </c>
      <c r="AC882" s="218">
        <v>0</v>
      </c>
      <c r="AD882" s="218">
        <v>0</v>
      </c>
      <c r="AE882" s="218">
        <v>1050</v>
      </c>
      <c r="AF882" s="218">
        <v>0</v>
      </c>
      <c r="AG882" s="218">
        <v>0</v>
      </c>
      <c r="AH882" s="218">
        <v>0</v>
      </c>
      <c r="AI882" s="218">
        <v>0</v>
      </c>
      <c r="AJ882" s="218">
        <v>350</v>
      </c>
      <c r="AK882" s="218">
        <v>350</v>
      </c>
      <c r="AL882" s="218">
        <v>350</v>
      </c>
      <c r="AM882" s="218">
        <v>0</v>
      </c>
      <c r="AN882" s="218">
        <v>0</v>
      </c>
      <c r="AO882" s="218">
        <v>0</v>
      </c>
      <c r="AP882" s="218">
        <v>0</v>
      </c>
      <c r="AQ882" s="218">
        <v>350</v>
      </c>
      <c r="AR882" s="218">
        <v>350</v>
      </c>
      <c r="AS882" s="218">
        <v>0</v>
      </c>
      <c r="AT882" s="218">
        <v>0</v>
      </c>
      <c r="AU882" s="218">
        <v>350</v>
      </c>
      <c r="AV882" s="218">
        <v>0</v>
      </c>
      <c r="AW882" s="218">
        <v>0</v>
      </c>
      <c r="AX882" s="218">
        <v>0</v>
      </c>
      <c r="AY882" s="218">
        <v>0</v>
      </c>
      <c r="AZ882" s="181" t="s">
        <v>7667</v>
      </c>
    </row>
    <row r="883" spans="1:52" s="238" customFormat="1" ht="12.75" customHeight="1">
      <c r="A883" s="217">
        <v>882</v>
      </c>
      <c r="B883" s="234">
        <v>42594</v>
      </c>
      <c r="C883" s="234">
        <v>42594</v>
      </c>
      <c r="D883" s="235" t="s">
        <v>1312</v>
      </c>
      <c r="E883" s="235" t="s">
        <v>1250</v>
      </c>
      <c r="F883" s="235" t="s">
        <v>1312</v>
      </c>
      <c r="G883" s="235" t="s">
        <v>7140</v>
      </c>
      <c r="H883" s="245" t="str">
        <f>IF(G883&lt;&gt;"",LOOKUP(G883,Governorate,Data!$E$2:$E$19),"")</f>
        <v>IQ-G01</v>
      </c>
      <c r="I883" s="28" t="s">
        <v>7147</v>
      </c>
      <c r="J883" s="38" t="str">
        <f ca="1">IF(I883&lt;&gt;"",LOOKUP(I883,District2,Data!$P$2:$P$19),"")</f>
        <v>IQ-D002</v>
      </c>
      <c r="K883" s="57" t="s">
        <v>7692</v>
      </c>
      <c r="L883" s="235" t="s">
        <v>7111</v>
      </c>
      <c r="M883" s="180" t="s">
        <v>7112</v>
      </c>
      <c r="N883" s="235" t="s">
        <v>1255</v>
      </c>
      <c r="O883" s="235" t="s">
        <v>1252</v>
      </c>
      <c r="P883" s="235" t="s">
        <v>7119</v>
      </c>
      <c r="Q883" s="218">
        <v>125</v>
      </c>
      <c r="R883" s="218">
        <v>125</v>
      </c>
      <c r="S883" s="218"/>
      <c r="T883" s="218"/>
      <c r="U883" s="218">
        <v>750</v>
      </c>
      <c r="V883" s="218">
        <v>0</v>
      </c>
      <c r="W883" s="218">
        <v>125</v>
      </c>
      <c r="X883" s="218">
        <v>125</v>
      </c>
      <c r="Y883" s="218">
        <v>125</v>
      </c>
      <c r="Z883" s="218">
        <v>375</v>
      </c>
      <c r="AA883" s="218">
        <v>0</v>
      </c>
      <c r="AB883" s="218">
        <v>0</v>
      </c>
      <c r="AC883" s="218">
        <v>0</v>
      </c>
      <c r="AD883" s="218">
        <v>375</v>
      </c>
      <c r="AE883" s="218">
        <v>0</v>
      </c>
      <c r="AF883" s="218">
        <v>0</v>
      </c>
      <c r="AG883" s="218">
        <v>125</v>
      </c>
      <c r="AH883" s="218">
        <v>0</v>
      </c>
      <c r="AI883" s="218">
        <v>125</v>
      </c>
      <c r="AJ883" s="218">
        <v>0</v>
      </c>
      <c r="AK883" s="218">
        <v>0</v>
      </c>
      <c r="AL883" s="218">
        <v>0</v>
      </c>
      <c r="AM883" s="218">
        <v>0</v>
      </c>
      <c r="AN883" s="218">
        <v>0</v>
      </c>
      <c r="AO883" s="218">
        <v>0</v>
      </c>
      <c r="AP883" s="218">
        <v>0</v>
      </c>
      <c r="AQ883" s="218">
        <v>0</v>
      </c>
      <c r="AR883" s="218">
        <v>125</v>
      </c>
      <c r="AS883" s="218">
        <v>0</v>
      </c>
      <c r="AT883" s="218">
        <v>0</v>
      </c>
      <c r="AU883" s="218">
        <v>0</v>
      </c>
      <c r="AV883" s="218">
        <v>0</v>
      </c>
      <c r="AW883" s="218">
        <v>0</v>
      </c>
      <c r="AX883" s="218">
        <v>0</v>
      </c>
      <c r="AY883" s="218">
        <v>0</v>
      </c>
      <c r="AZ883" s="181" t="s">
        <v>1256</v>
      </c>
    </row>
    <row r="884" spans="1:52" s="238" customFormat="1" ht="12.75" customHeight="1">
      <c r="A884" s="217">
        <v>883</v>
      </c>
      <c r="B884" s="234">
        <v>42595</v>
      </c>
      <c r="C884" s="234">
        <v>42595</v>
      </c>
      <c r="D884" s="235" t="s">
        <v>1312</v>
      </c>
      <c r="E884" s="235" t="s">
        <v>1250</v>
      </c>
      <c r="F884" s="235" t="s">
        <v>1312</v>
      </c>
      <c r="G884" s="235" t="s">
        <v>7140</v>
      </c>
      <c r="H884" s="245" t="str">
        <f>IF(G884&lt;&gt;"",LOOKUP(G884,Governorate,Data!$E$2:$E$19),"")</f>
        <v>IQ-G01</v>
      </c>
      <c r="I884" s="28" t="s">
        <v>7147</v>
      </c>
      <c r="J884" s="38" t="str">
        <f ca="1">IF(I884&lt;&gt;"",LOOKUP(I884,District2,Data!$P$2:$P$19),"")</f>
        <v>IQ-D002</v>
      </c>
      <c r="K884" s="57" t="s">
        <v>7693</v>
      </c>
      <c r="L884" s="235" t="s">
        <v>7111</v>
      </c>
      <c r="M884" s="180" t="s">
        <v>7112</v>
      </c>
      <c r="N884" s="235" t="s">
        <v>1255</v>
      </c>
      <c r="O884" s="235" t="s">
        <v>1252</v>
      </c>
      <c r="P884" s="235" t="s">
        <v>7119</v>
      </c>
      <c r="Q884" s="218">
        <v>500</v>
      </c>
      <c r="R884" s="218">
        <v>500</v>
      </c>
      <c r="S884" s="218"/>
      <c r="T884" s="218"/>
      <c r="U884" s="218">
        <v>3000</v>
      </c>
      <c r="V884" s="218">
        <v>0</v>
      </c>
      <c r="W884" s="218">
        <v>500</v>
      </c>
      <c r="X884" s="218">
        <v>500</v>
      </c>
      <c r="Y884" s="218">
        <v>500</v>
      </c>
      <c r="Z884" s="218">
        <v>1500</v>
      </c>
      <c r="AA884" s="218">
        <v>0</v>
      </c>
      <c r="AB884" s="218">
        <v>0</v>
      </c>
      <c r="AC884" s="218">
        <v>0</v>
      </c>
      <c r="AD884" s="218">
        <v>1500</v>
      </c>
      <c r="AE884" s="218">
        <v>0</v>
      </c>
      <c r="AF884" s="218">
        <v>0</v>
      </c>
      <c r="AG884" s="218">
        <v>500</v>
      </c>
      <c r="AH884" s="218">
        <v>0</v>
      </c>
      <c r="AI884" s="218">
        <v>500</v>
      </c>
      <c r="AJ884" s="218">
        <v>0</v>
      </c>
      <c r="AK884" s="218">
        <v>0</v>
      </c>
      <c r="AL884" s="218">
        <v>0</v>
      </c>
      <c r="AM884" s="218">
        <v>0</v>
      </c>
      <c r="AN884" s="218">
        <v>0</v>
      </c>
      <c r="AO884" s="218">
        <v>0</v>
      </c>
      <c r="AP884" s="218">
        <v>0</v>
      </c>
      <c r="AQ884" s="218">
        <v>0</v>
      </c>
      <c r="AR884" s="218">
        <v>500</v>
      </c>
      <c r="AS884" s="218">
        <v>0</v>
      </c>
      <c r="AT884" s="218">
        <v>0</v>
      </c>
      <c r="AU884" s="218">
        <v>0</v>
      </c>
      <c r="AV884" s="218">
        <v>0</v>
      </c>
      <c r="AW884" s="218">
        <v>0</v>
      </c>
      <c r="AX884" s="218">
        <v>0</v>
      </c>
      <c r="AY884" s="218">
        <v>0</v>
      </c>
      <c r="AZ884" s="181" t="s">
        <v>1256</v>
      </c>
    </row>
    <row r="885" spans="1:52" s="238" customFormat="1" ht="12.75" customHeight="1">
      <c r="A885" s="217">
        <v>884</v>
      </c>
      <c r="B885" s="234">
        <v>42596</v>
      </c>
      <c r="C885" s="234">
        <v>42596</v>
      </c>
      <c r="D885" s="235" t="s">
        <v>1312</v>
      </c>
      <c r="E885" s="235" t="s">
        <v>1250</v>
      </c>
      <c r="F885" s="235" t="s">
        <v>7265</v>
      </c>
      <c r="G885" s="235" t="s">
        <v>7127</v>
      </c>
      <c r="H885" s="245" t="str">
        <f>IF(G885&lt;&gt;"",LOOKUP(G885,Governorate,Data!$E$2:$E$19),"")</f>
        <v>IQ-G13</v>
      </c>
      <c r="I885" s="97" t="s">
        <v>7377</v>
      </c>
      <c r="J885" s="38" t="str">
        <f ca="1">IF(I885&lt;&gt;"",LOOKUP(I885,District2,Data!$P$2:$P$19),"")</f>
        <v>IQ-D076</v>
      </c>
      <c r="K885" s="57" t="s">
        <v>7276</v>
      </c>
      <c r="L885" s="235" t="s">
        <v>7111</v>
      </c>
      <c r="M885" s="180" t="s">
        <v>7112</v>
      </c>
      <c r="N885" s="235" t="s">
        <v>1255</v>
      </c>
      <c r="O885" s="235" t="s">
        <v>1252</v>
      </c>
      <c r="P885" s="235" t="s">
        <v>7119</v>
      </c>
      <c r="Q885" s="218">
        <v>10</v>
      </c>
      <c r="R885" s="218">
        <v>10</v>
      </c>
      <c r="S885" s="218"/>
      <c r="T885" s="218"/>
      <c r="U885" s="218">
        <v>60</v>
      </c>
      <c r="V885" s="218">
        <v>0</v>
      </c>
      <c r="W885" s="218">
        <v>10</v>
      </c>
      <c r="X885" s="218">
        <v>10</v>
      </c>
      <c r="Y885" s="218">
        <v>10</v>
      </c>
      <c r="Z885" s="218">
        <v>30</v>
      </c>
      <c r="AA885" s="218">
        <v>0</v>
      </c>
      <c r="AB885" s="218">
        <v>0</v>
      </c>
      <c r="AC885" s="218">
        <v>0</v>
      </c>
      <c r="AD885" s="218">
        <v>0</v>
      </c>
      <c r="AE885" s="218">
        <v>0</v>
      </c>
      <c r="AF885" s="218">
        <v>0</v>
      </c>
      <c r="AG885" s="218">
        <v>10</v>
      </c>
      <c r="AH885" s="218">
        <v>0</v>
      </c>
      <c r="AI885" s="218">
        <v>10</v>
      </c>
      <c r="AJ885" s="218">
        <v>0</v>
      </c>
      <c r="AK885" s="218">
        <v>0</v>
      </c>
      <c r="AL885" s="218">
        <v>0</v>
      </c>
      <c r="AM885" s="218">
        <v>0</v>
      </c>
      <c r="AN885" s="218">
        <v>0</v>
      </c>
      <c r="AO885" s="218">
        <v>0</v>
      </c>
      <c r="AP885" s="218">
        <v>0</v>
      </c>
      <c r="AQ885" s="218">
        <v>0</v>
      </c>
      <c r="AR885" s="218">
        <v>10</v>
      </c>
      <c r="AS885" s="218">
        <v>0</v>
      </c>
      <c r="AT885" s="218">
        <v>0</v>
      </c>
      <c r="AU885" s="218">
        <v>0</v>
      </c>
      <c r="AV885" s="218">
        <v>0</v>
      </c>
      <c r="AW885" s="218">
        <v>0</v>
      </c>
      <c r="AX885" s="218">
        <v>0</v>
      </c>
      <c r="AY885" s="218">
        <v>0</v>
      </c>
      <c r="AZ885" s="181" t="s">
        <v>1256</v>
      </c>
    </row>
    <row r="886" spans="1:52" s="238" customFormat="1" ht="12.75" customHeight="1">
      <c r="A886" s="217">
        <v>885</v>
      </c>
      <c r="B886" s="234">
        <v>42596</v>
      </c>
      <c r="C886" s="234">
        <v>42596</v>
      </c>
      <c r="D886" s="235" t="s">
        <v>1312</v>
      </c>
      <c r="E886" s="235" t="s">
        <v>1250</v>
      </c>
      <c r="F886" s="235" t="s">
        <v>7265</v>
      </c>
      <c r="G886" s="235" t="s">
        <v>7127</v>
      </c>
      <c r="H886" s="245" t="str">
        <f>IF(G886&lt;&gt;"",LOOKUP(G886,Governorate,Data!$E$2:$E$19),"")</f>
        <v>IQ-G13</v>
      </c>
      <c r="I886" s="97" t="s">
        <v>7372</v>
      </c>
      <c r="J886" s="38" t="str">
        <f ca="1">IF(I886&lt;&gt;"",LOOKUP(I886,District2,Data!$P$2:$P$19),"")</f>
        <v>IQ-D076</v>
      </c>
      <c r="K886" s="57" t="s">
        <v>7296</v>
      </c>
      <c r="L886" s="235" t="s">
        <v>7111</v>
      </c>
      <c r="M886" s="180" t="s">
        <v>7112</v>
      </c>
      <c r="N886" s="235" t="s">
        <v>1255</v>
      </c>
      <c r="O886" s="235" t="s">
        <v>1252</v>
      </c>
      <c r="P886" s="235" t="s">
        <v>7119</v>
      </c>
      <c r="Q886" s="218">
        <v>109</v>
      </c>
      <c r="R886" s="218">
        <v>109</v>
      </c>
      <c r="S886" s="218"/>
      <c r="T886" s="218"/>
      <c r="U886" s="218">
        <v>654</v>
      </c>
      <c r="V886" s="218">
        <v>0</v>
      </c>
      <c r="W886" s="218">
        <v>109</v>
      </c>
      <c r="X886" s="218">
        <v>109</v>
      </c>
      <c r="Y886" s="218">
        <v>109</v>
      </c>
      <c r="Z886" s="218">
        <v>327</v>
      </c>
      <c r="AA886" s="218">
        <v>0</v>
      </c>
      <c r="AB886" s="218">
        <v>0</v>
      </c>
      <c r="AC886" s="218">
        <v>0</v>
      </c>
      <c r="AD886" s="218">
        <v>0</v>
      </c>
      <c r="AE886" s="218">
        <v>0</v>
      </c>
      <c r="AF886" s="218">
        <v>0</v>
      </c>
      <c r="AG886" s="218">
        <v>109</v>
      </c>
      <c r="AH886" s="218">
        <v>0</v>
      </c>
      <c r="AI886" s="218">
        <v>109</v>
      </c>
      <c r="AJ886" s="218">
        <v>0</v>
      </c>
      <c r="AK886" s="218">
        <v>0</v>
      </c>
      <c r="AL886" s="218">
        <v>0</v>
      </c>
      <c r="AM886" s="218">
        <v>0</v>
      </c>
      <c r="AN886" s="218">
        <v>0</v>
      </c>
      <c r="AO886" s="218">
        <v>0</v>
      </c>
      <c r="AP886" s="218">
        <v>0</v>
      </c>
      <c r="AQ886" s="218">
        <v>0</v>
      </c>
      <c r="AR886" s="218">
        <v>109</v>
      </c>
      <c r="AS886" s="218">
        <v>0</v>
      </c>
      <c r="AT886" s="218">
        <v>0</v>
      </c>
      <c r="AU886" s="218">
        <v>0</v>
      </c>
      <c r="AV886" s="218">
        <v>0</v>
      </c>
      <c r="AW886" s="218">
        <v>0</v>
      </c>
      <c r="AX886" s="218">
        <v>0</v>
      </c>
      <c r="AY886" s="218">
        <v>0</v>
      </c>
      <c r="AZ886" s="181" t="s">
        <v>1256</v>
      </c>
    </row>
    <row r="887" spans="1:52" s="238" customFormat="1" ht="12.75" customHeight="1">
      <c r="A887" s="217">
        <v>886</v>
      </c>
      <c r="B887" s="234">
        <v>42596</v>
      </c>
      <c r="C887" s="234">
        <v>42596</v>
      </c>
      <c r="D887" s="235" t="s">
        <v>1312</v>
      </c>
      <c r="E887" s="235" t="s">
        <v>1250</v>
      </c>
      <c r="F887" s="235" t="s">
        <v>1316</v>
      </c>
      <c r="G887" s="235" t="s">
        <v>7130</v>
      </c>
      <c r="H887" s="245" t="str">
        <f>IF(G887&lt;&gt;"",LOOKUP(G887,Governorate,Data!$E$2:$E$19),"")</f>
        <v>IQ-G05</v>
      </c>
      <c r="I887" s="97" t="s">
        <v>7373</v>
      </c>
      <c r="J887" s="38" t="str">
        <f ca="1">IF(I887&lt;&gt;"",LOOKUP(I887,District2,Data!$P$2:$P$19),"")</f>
        <v>IQ-D069</v>
      </c>
      <c r="K887" s="57" t="s">
        <v>7694</v>
      </c>
      <c r="L887" s="235" t="s">
        <v>7111</v>
      </c>
      <c r="M887" s="180" t="s">
        <v>7112</v>
      </c>
      <c r="N887" s="235" t="s">
        <v>7071</v>
      </c>
      <c r="O887" s="235" t="s">
        <v>1252</v>
      </c>
      <c r="P887" s="235" t="s">
        <v>7119</v>
      </c>
      <c r="Q887" s="218">
        <v>380</v>
      </c>
      <c r="R887" s="218"/>
      <c r="S887" s="218"/>
      <c r="T887" s="218"/>
      <c r="U887" s="218">
        <v>0</v>
      </c>
      <c r="V887" s="218">
        <v>0</v>
      </c>
      <c r="W887" s="218">
        <v>380</v>
      </c>
      <c r="X887" s="218">
        <v>0</v>
      </c>
      <c r="Y887" s="218">
        <v>380</v>
      </c>
      <c r="Z887" s="218">
        <v>0</v>
      </c>
      <c r="AA887" s="218">
        <v>0</v>
      </c>
      <c r="AB887" s="218">
        <v>0</v>
      </c>
      <c r="AC887" s="218">
        <v>0</v>
      </c>
      <c r="AD887" s="218">
        <v>0</v>
      </c>
      <c r="AE887" s="218">
        <v>0</v>
      </c>
      <c r="AF887" s="218">
        <v>0</v>
      </c>
      <c r="AG887" s="218">
        <v>0</v>
      </c>
      <c r="AH887" s="218">
        <v>0</v>
      </c>
      <c r="AI887" s="218">
        <v>0</v>
      </c>
      <c r="AJ887" s="218">
        <v>0</v>
      </c>
      <c r="AK887" s="218">
        <v>0</v>
      </c>
      <c r="AL887" s="218">
        <v>0</v>
      </c>
      <c r="AM887" s="218">
        <v>0</v>
      </c>
      <c r="AN887" s="218">
        <v>0</v>
      </c>
      <c r="AO887" s="218">
        <v>0</v>
      </c>
      <c r="AP887" s="218">
        <v>0</v>
      </c>
      <c r="AQ887" s="218">
        <v>0</v>
      </c>
      <c r="AR887" s="218">
        <v>0</v>
      </c>
      <c r="AS887" s="218">
        <v>0</v>
      </c>
      <c r="AT887" s="218">
        <v>0</v>
      </c>
      <c r="AU887" s="218">
        <v>0</v>
      </c>
      <c r="AV887" s="218">
        <v>0</v>
      </c>
      <c r="AW887" s="218">
        <v>0</v>
      </c>
      <c r="AX887" s="218">
        <v>0</v>
      </c>
      <c r="AY887" s="218">
        <v>0</v>
      </c>
      <c r="AZ887" s="181" t="s">
        <v>1256</v>
      </c>
    </row>
    <row r="888" spans="1:52" s="238" customFormat="1" ht="12.75" customHeight="1">
      <c r="A888" s="217">
        <v>887</v>
      </c>
      <c r="B888" s="234">
        <v>42596</v>
      </c>
      <c r="C888" s="234">
        <v>42596</v>
      </c>
      <c r="D888" s="235" t="s">
        <v>1312</v>
      </c>
      <c r="E888" s="235" t="s">
        <v>1250</v>
      </c>
      <c r="F888" s="235" t="s">
        <v>1316</v>
      </c>
      <c r="G888" s="235" t="s">
        <v>7148</v>
      </c>
      <c r="H888" s="245" t="str">
        <f>IF(G888&lt;&gt;"",LOOKUP(G888,Governorate,Data!$E$2:$E$19),"")</f>
        <v>IQ-G10</v>
      </c>
      <c r="I888" s="97" t="s">
        <v>7239</v>
      </c>
      <c r="J888" s="38" t="str">
        <f ca="1">IF(I888&lt;&gt;"",LOOKUP(I888,District2,Data!$P$2:$P$19),"")</f>
        <v>IQ-D060</v>
      </c>
      <c r="K888" s="57" t="s">
        <v>7695</v>
      </c>
      <c r="L888" s="235" t="s">
        <v>7111</v>
      </c>
      <c r="M888" s="180" t="s">
        <v>7112</v>
      </c>
      <c r="N888" s="235" t="s">
        <v>7071</v>
      </c>
      <c r="O888" s="235" t="s">
        <v>1252</v>
      </c>
      <c r="P888" s="235" t="s">
        <v>7119</v>
      </c>
      <c r="Q888" s="218">
        <v>838</v>
      </c>
      <c r="R888" s="218"/>
      <c r="S888" s="218"/>
      <c r="T888" s="218"/>
      <c r="U888" s="218">
        <v>0</v>
      </c>
      <c r="V888" s="218">
        <v>0</v>
      </c>
      <c r="W888" s="218">
        <v>1680</v>
      </c>
      <c r="X888" s="218">
        <v>0</v>
      </c>
      <c r="Y888" s="218">
        <v>828</v>
      </c>
      <c r="Z888" s="218">
        <v>0</v>
      </c>
      <c r="AA888" s="218">
        <v>0</v>
      </c>
      <c r="AB888" s="218">
        <v>0</v>
      </c>
      <c r="AC888" s="218">
        <v>0</v>
      </c>
      <c r="AD888" s="218">
        <v>0</v>
      </c>
      <c r="AE888" s="218">
        <v>0</v>
      </c>
      <c r="AF888" s="218">
        <v>0</v>
      </c>
      <c r="AG888" s="218">
        <v>0</v>
      </c>
      <c r="AH888" s="218">
        <v>0</v>
      </c>
      <c r="AI888" s="218">
        <v>0</v>
      </c>
      <c r="AJ888" s="218">
        <v>0</v>
      </c>
      <c r="AK888" s="218">
        <v>0</v>
      </c>
      <c r="AL888" s="218">
        <v>0</v>
      </c>
      <c r="AM888" s="218">
        <v>0</v>
      </c>
      <c r="AN888" s="218">
        <v>0</v>
      </c>
      <c r="AO888" s="218">
        <v>0</v>
      </c>
      <c r="AP888" s="218">
        <v>0</v>
      </c>
      <c r="AQ888" s="218">
        <v>0</v>
      </c>
      <c r="AR888" s="218">
        <v>0</v>
      </c>
      <c r="AS888" s="218">
        <v>0</v>
      </c>
      <c r="AT888" s="218">
        <v>0</v>
      </c>
      <c r="AU888" s="218">
        <v>0</v>
      </c>
      <c r="AV888" s="218">
        <v>0</v>
      </c>
      <c r="AW888" s="218">
        <v>0</v>
      </c>
      <c r="AX888" s="218">
        <v>0</v>
      </c>
      <c r="AY888" s="218">
        <v>0</v>
      </c>
      <c r="AZ888" s="181" t="s">
        <v>1256</v>
      </c>
    </row>
    <row r="889" spans="1:52" s="238" customFormat="1" ht="12.75" customHeight="1">
      <c r="A889" s="217">
        <v>888</v>
      </c>
      <c r="B889" s="234">
        <v>42597</v>
      </c>
      <c r="C889" s="234">
        <v>42597</v>
      </c>
      <c r="D889" s="235" t="s">
        <v>1312</v>
      </c>
      <c r="E889" s="235" t="s">
        <v>1250</v>
      </c>
      <c r="F889" s="235" t="s">
        <v>7265</v>
      </c>
      <c r="G889" s="235" t="s">
        <v>7127</v>
      </c>
      <c r="H889" s="245" t="str">
        <f>IF(G889&lt;&gt;"",LOOKUP(G889,Governorate,Data!$E$2:$E$19),"")</f>
        <v>IQ-G13</v>
      </c>
      <c r="I889" s="97" t="s">
        <v>7377</v>
      </c>
      <c r="J889" s="38" t="str">
        <f ca="1">IF(I889&lt;&gt;"",LOOKUP(I889,District2,Data!$P$2:$P$19),"")</f>
        <v>IQ-D076</v>
      </c>
      <c r="K889" s="57" t="s">
        <v>7276</v>
      </c>
      <c r="L889" s="235" t="s">
        <v>7111</v>
      </c>
      <c r="M889" s="180" t="s">
        <v>7112</v>
      </c>
      <c r="N889" s="235" t="s">
        <v>1255</v>
      </c>
      <c r="O889" s="235" t="s">
        <v>1252</v>
      </c>
      <c r="P889" s="235" t="s">
        <v>7119</v>
      </c>
      <c r="Q889" s="218">
        <v>12</v>
      </c>
      <c r="R889" s="218">
        <v>12</v>
      </c>
      <c r="S889" s="218"/>
      <c r="T889" s="218"/>
      <c r="U889" s="218">
        <v>72</v>
      </c>
      <c r="V889" s="218">
        <v>0</v>
      </c>
      <c r="W889" s="218">
        <v>12</v>
      </c>
      <c r="X889" s="218">
        <v>12</v>
      </c>
      <c r="Y889" s="218">
        <v>12</v>
      </c>
      <c r="Z889" s="218">
        <v>36</v>
      </c>
      <c r="AA889" s="218">
        <v>0</v>
      </c>
      <c r="AB889" s="218">
        <v>0</v>
      </c>
      <c r="AC889" s="218">
        <v>0</v>
      </c>
      <c r="AD889" s="218">
        <v>0</v>
      </c>
      <c r="AE889" s="218">
        <v>0</v>
      </c>
      <c r="AF889" s="218">
        <v>0</v>
      </c>
      <c r="AG889" s="218">
        <v>12</v>
      </c>
      <c r="AH889" s="218">
        <v>0</v>
      </c>
      <c r="AI889" s="218">
        <v>12</v>
      </c>
      <c r="AJ889" s="218">
        <v>0</v>
      </c>
      <c r="AK889" s="218">
        <v>0</v>
      </c>
      <c r="AL889" s="218">
        <v>0</v>
      </c>
      <c r="AM889" s="218">
        <v>0</v>
      </c>
      <c r="AN889" s="218">
        <v>0</v>
      </c>
      <c r="AO889" s="218">
        <v>0</v>
      </c>
      <c r="AP889" s="218">
        <v>0</v>
      </c>
      <c r="AQ889" s="218">
        <v>0</v>
      </c>
      <c r="AR889" s="218">
        <v>12</v>
      </c>
      <c r="AS889" s="218">
        <v>0</v>
      </c>
      <c r="AT889" s="218">
        <v>0</v>
      </c>
      <c r="AU889" s="218">
        <v>0</v>
      </c>
      <c r="AV889" s="218">
        <v>0</v>
      </c>
      <c r="AW889" s="218">
        <v>0</v>
      </c>
      <c r="AX889" s="218">
        <v>0</v>
      </c>
      <c r="AY889" s="218">
        <v>0</v>
      </c>
      <c r="AZ889" s="181" t="s">
        <v>1256</v>
      </c>
    </row>
    <row r="890" spans="1:52" s="238" customFormat="1" ht="12.75" customHeight="1">
      <c r="A890" s="217">
        <v>889</v>
      </c>
      <c r="B890" s="234">
        <v>42597</v>
      </c>
      <c r="C890" s="234">
        <v>42597</v>
      </c>
      <c r="D890" s="235" t="s">
        <v>1312</v>
      </c>
      <c r="E890" s="235" t="s">
        <v>1250</v>
      </c>
      <c r="F890" s="235" t="s">
        <v>7265</v>
      </c>
      <c r="G890" s="235" t="s">
        <v>7127</v>
      </c>
      <c r="H890" s="245" t="str">
        <f>IF(G890&lt;&gt;"",LOOKUP(G890,Governorate,Data!$E$2:$E$19),"")</f>
        <v>IQ-G13</v>
      </c>
      <c r="I890" s="97" t="s">
        <v>7372</v>
      </c>
      <c r="J890" s="38" t="str">
        <f ca="1">IF(I890&lt;&gt;"",LOOKUP(I890,District2,Data!$P$2:$P$19),"")</f>
        <v>IQ-D076</v>
      </c>
      <c r="K890" s="57" t="s">
        <v>7296</v>
      </c>
      <c r="L890" s="235" t="s">
        <v>7111</v>
      </c>
      <c r="M890" s="180" t="s">
        <v>7112</v>
      </c>
      <c r="N890" s="235" t="s">
        <v>1255</v>
      </c>
      <c r="O890" s="235" t="s">
        <v>1252</v>
      </c>
      <c r="P890" s="235" t="s">
        <v>7119</v>
      </c>
      <c r="Q890" s="218">
        <v>59</v>
      </c>
      <c r="R890" s="218">
        <v>59</v>
      </c>
      <c r="S890" s="218"/>
      <c r="T890" s="218"/>
      <c r="U890" s="218">
        <v>354</v>
      </c>
      <c r="V890" s="218">
        <v>0</v>
      </c>
      <c r="W890" s="218">
        <v>59</v>
      </c>
      <c r="X890" s="218">
        <v>59</v>
      </c>
      <c r="Y890" s="218">
        <v>59</v>
      </c>
      <c r="Z890" s="218">
        <v>177</v>
      </c>
      <c r="AA890" s="218">
        <v>0</v>
      </c>
      <c r="AB890" s="218">
        <v>0</v>
      </c>
      <c r="AC890" s="218">
        <v>0</v>
      </c>
      <c r="AD890" s="218">
        <v>0</v>
      </c>
      <c r="AE890" s="218">
        <v>0</v>
      </c>
      <c r="AF890" s="218">
        <v>0</v>
      </c>
      <c r="AG890" s="218">
        <v>59</v>
      </c>
      <c r="AH890" s="218">
        <v>0</v>
      </c>
      <c r="AI890" s="218">
        <v>59</v>
      </c>
      <c r="AJ890" s="218">
        <v>0</v>
      </c>
      <c r="AK890" s="218">
        <v>0</v>
      </c>
      <c r="AL890" s="218">
        <v>0</v>
      </c>
      <c r="AM890" s="218">
        <v>0</v>
      </c>
      <c r="AN890" s="218">
        <v>0</v>
      </c>
      <c r="AO890" s="218">
        <v>0</v>
      </c>
      <c r="AP890" s="218">
        <v>0</v>
      </c>
      <c r="AQ890" s="218">
        <v>0</v>
      </c>
      <c r="AR890" s="218">
        <v>59</v>
      </c>
      <c r="AS890" s="218">
        <v>0</v>
      </c>
      <c r="AT890" s="218">
        <v>0</v>
      </c>
      <c r="AU890" s="218">
        <v>0</v>
      </c>
      <c r="AV890" s="218">
        <v>0</v>
      </c>
      <c r="AW890" s="218">
        <v>0</v>
      </c>
      <c r="AX890" s="218">
        <v>0</v>
      </c>
      <c r="AY890" s="218">
        <v>0</v>
      </c>
      <c r="AZ890" s="181" t="s">
        <v>1256</v>
      </c>
    </row>
    <row r="891" spans="1:52" s="238" customFormat="1" ht="12.75" customHeight="1">
      <c r="A891" s="217">
        <v>890</v>
      </c>
      <c r="B891" s="234">
        <v>42597</v>
      </c>
      <c r="C891" s="234">
        <v>42597</v>
      </c>
      <c r="D891" s="235" t="s">
        <v>1312</v>
      </c>
      <c r="E891" s="235" t="s">
        <v>1250</v>
      </c>
      <c r="F891" s="235" t="s">
        <v>1316</v>
      </c>
      <c r="G891" s="235" t="s">
        <v>7130</v>
      </c>
      <c r="H891" s="245" t="str">
        <f>IF(G891&lt;&gt;"",LOOKUP(G891,Governorate,Data!$E$2:$E$19),"")</f>
        <v>IQ-G05</v>
      </c>
      <c r="I891" s="97" t="s">
        <v>7373</v>
      </c>
      <c r="J891" s="38" t="str">
        <f ca="1">IF(I891&lt;&gt;"",LOOKUP(I891,District2,Data!$P$2:$P$19),"")</f>
        <v>IQ-D069</v>
      </c>
      <c r="K891" s="57" t="s">
        <v>7697</v>
      </c>
      <c r="L891" s="235" t="s">
        <v>7111</v>
      </c>
      <c r="M891" s="180" t="s">
        <v>7113</v>
      </c>
      <c r="N891" s="235" t="s">
        <v>1255</v>
      </c>
      <c r="O891" s="235" t="s">
        <v>1252</v>
      </c>
      <c r="P891" s="235" t="s">
        <v>7119</v>
      </c>
      <c r="Q891" s="218">
        <v>5</v>
      </c>
      <c r="R891" s="218"/>
      <c r="S891" s="218"/>
      <c r="T891" s="218"/>
      <c r="U891" s="218">
        <v>0</v>
      </c>
      <c r="V891" s="218">
        <v>0</v>
      </c>
      <c r="W891" s="218">
        <v>0</v>
      </c>
      <c r="X891" s="218">
        <v>0</v>
      </c>
      <c r="Y891" s="218">
        <v>5</v>
      </c>
      <c r="Z891" s="218">
        <v>0</v>
      </c>
      <c r="AA891" s="218">
        <v>0</v>
      </c>
      <c r="AB891" s="218">
        <v>0</v>
      </c>
      <c r="AC891" s="218">
        <v>0</v>
      </c>
      <c r="AD891" s="218">
        <v>0</v>
      </c>
      <c r="AE891" s="218">
        <v>0</v>
      </c>
      <c r="AF891" s="218">
        <v>0</v>
      </c>
      <c r="AG891" s="218">
        <v>0</v>
      </c>
      <c r="AH891" s="218">
        <v>0</v>
      </c>
      <c r="AI891" s="218">
        <v>0</v>
      </c>
      <c r="AJ891" s="218">
        <v>0</v>
      </c>
      <c r="AK891" s="218">
        <v>0</v>
      </c>
      <c r="AL891" s="218">
        <v>0</v>
      </c>
      <c r="AM891" s="218">
        <v>0</v>
      </c>
      <c r="AN891" s="218">
        <v>0</v>
      </c>
      <c r="AO891" s="218">
        <v>0</v>
      </c>
      <c r="AP891" s="218">
        <v>0</v>
      </c>
      <c r="AQ891" s="218">
        <v>0</v>
      </c>
      <c r="AR891" s="218">
        <v>0</v>
      </c>
      <c r="AS891" s="218">
        <v>0</v>
      </c>
      <c r="AT891" s="218">
        <v>0</v>
      </c>
      <c r="AU891" s="218">
        <v>0</v>
      </c>
      <c r="AV891" s="218">
        <v>0</v>
      </c>
      <c r="AW891" s="218">
        <v>0</v>
      </c>
      <c r="AX891" s="218">
        <v>0</v>
      </c>
      <c r="AY891" s="218">
        <v>0</v>
      </c>
      <c r="AZ891" s="181" t="s">
        <v>1256</v>
      </c>
    </row>
    <row r="892" spans="1:52" s="238" customFormat="1" ht="12.75" customHeight="1">
      <c r="A892" s="217">
        <v>891</v>
      </c>
      <c r="B892" s="234">
        <v>42597</v>
      </c>
      <c r="C892" s="234">
        <v>42597</v>
      </c>
      <c r="D892" s="235" t="s">
        <v>1307</v>
      </c>
      <c r="E892" s="235" t="s">
        <v>1249</v>
      </c>
      <c r="F892" s="235" t="s">
        <v>1307</v>
      </c>
      <c r="G892" s="240" t="s">
        <v>7129</v>
      </c>
      <c r="H892" s="245" t="str">
        <f>IF(G892&lt;&gt;"",LOOKUP(G892,Governorate,Data!$E$2:$E$19),"")</f>
        <v>IQ-G18</v>
      </c>
      <c r="I892" s="97" t="s">
        <v>7204</v>
      </c>
      <c r="J892" s="38" t="str">
        <f ca="1">IF(I892&lt;&gt;"",LOOKUP(I892,District2,Data!$P$2:$P$19),"")</f>
        <v>IQ-D108</v>
      </c>
      <c r="K892" s="235" t="s">
        <v>7806</v>
      </c>
      <c r="L892" s="235" t="s">
        <v>7110</v>
      </c>
      <c r="M892" s="180" t="s">
        <v>7112</v>
      </c>
      <c r="N892" s="235" t="s">
        <v>1255</v>
      </c>
      <c r="O892" s="235" t="s">
        <v>1252</v>
      </c>
      <c r="P892" s="235" t="s">
        <v>7119</v>
      </c>
      <c r="Q892" s="35">
        <v>894</v>
      </c>
      <c r="R892" s="35"/>
      <c r="S892" s="218"/>
      <c r="T892" s="218"/>
      <c r="U892" s="218">
        <v>0</v>
      </c>
      <c r="V892" s="218">
        <v>0</v>
      </c>
      <c r="W892" s="218">
        <v>0</v>
      </c>
      <c r="X892" s="218">
        <v>0</v>
      </c>
      <c r="Y892" s="218">
        <v>0</v>
      </c>
      <c r="Z892" s="218">
        <v>0</v>
      </c>
      <c r="AA892" s="218">
        <v>0</v>
      </c>
      <c r="AB892" s="218">
        <v>0</v>
      </c>
      <c r="AC892" s="218">
        <v>0</v>
      </c>
      <c r="AD892" s="218">
        <v>0</v>
      </c>
      <c r="AE892" s="218">
        <v>0</v>
      </c>
      <c r="AF892" s="218">
        <v>0</v>
      </c>
      <c r="AG892" s="218">
        <v>0</v>
      </c>
      <c r="AH892" s="218">
        <v>0</v>
      </c>
      <c r="AI892" s="218">
        <v>894</v>
      </c>
      <c r="AJ892" s="218">
        <v>0</v>
      </c>
      <c r="AK892" s="218">
        <v>0</v>
      </c>
      <c r="AL892" s="218">
        <v>0</v>
      </c>
      <c r="AM892" s="218">
        <v>894</v>
      </c>
      <c r="AN892" s="218">
        <v>0</v>
      </c>
      <c r="AO892" s="218">
        <v>0</v>
      </c>
      <c r="AP892" s="218">
        <v>0</v>
      </c>
      <c r="AQ892" s="218">
        <v>0</v>
      </c>
      <c r="AR892" s="218">
        <v>0</v>
      </c>
      <c r="AS892" s="218">
        <v>0</v>
      </c>
      <c r="AT892" s="218">
        <v>0</v>
      </c>
      <c r="AU892" s="218">
        <v>0</v>
      </c>
      <c r="AV892" s="218">
        <v>0</v>
      </c>
      <c r="AW892" s="218">
        <v>0</v>
      </c>
      <c r="AX892" s="218">
        <v>0</v>
      </c>
      <c r="AY892" s="218">
        <v>0</v>
      </c>
      <c r="AZ892" s="181" t="s">
        <v>7830</v>
      </c>
    </row>
    <row r="893" spans="1:52" s="238" customFormat="1" ht="12.75" customHeight="1">
      <c r="A893" s="217">
        <v>892</v>
      </c>
      <c r="B893" s="234">
        <v>42598</v>
      </c>
      <c r="C893" s="234">
        <v>42598</v>
      </c>
      <c r="D893" s="235" t="s">
        <v>1312</v>
      </c>
      <c r="E893" s="235" t="s">
        <v>1250</v>
      </c>
      <c r="F893" s="235" t="s">
        <v>7265</v>
      </c>
      <c r="G893" s="235" t="s">
        <v>7127</v>
      </c>
      <c r="H893" s="245" t="str">
        <f>IF(G893&lt;&gt;"",LOOKUP(G893,Governorate,Data!$E$2:$E$19),"")</f>
        <v>IQ-G13</v>
      </c>
      <c r="I893" s="97" t="s">
        <v>7372</v>
      </c>
      <c r="J893" s="38" t="str">
        <f ca="1">IF(I893&lt;&gt;"",LOOKUP(I893,District2,Data!$P$2:$P$19),"")</f>
        <v>IQ-D076</v>
      </c>
      <c r="K893" s="57" t="s">
        <v>7296</v>
      </c>
      <c r="L893" s="235" t="s">
        <v>7111</v>
      </c>
      <c r="M893" s="180" t="s">
        <v>7112</v>
      </c>
      <c r="N893" s="235" t="s">
        <v>1255</v>
      </c>
      <c r="O893" s="235" t="s">
        <v>1252</v>
      </c>
      <c r="P893" s="235" t="s">
        <v>7119</v>
      </c>
      <c r="Q893" s="218">
        <v>89</v>
      </c>
      <c r="R893" s="218">
        <v>89</v>
      </c>
      <c r="S893" s="218"/>
      <c r="T893" s="218"/>
      <c r="U893" s="218">
        <v>534</v>
      </c>
      <c r="V893" s="218">
        <v>0</v>
      </c>
      <c r="W893" s="218">
        <v>89</v>
      </c>
      <c r="X893" s="218">
        <v>89</v>
      </c>
      <c r="Y893" s="218">
        <v>89</v>
      </c>
      <c r="Z893" s="218">
        <v>267</v>
      </c>
      <c r="AA893" s="218">
        <v>0</v>
      </c>
      <c r="AB893" s="218">
        <v>0</v>
      </c>
      <c r="AC893" s="218">
        <v>0</v>
      </c>
      <c r="AD893" s="218">
        <v>0</v>
      </c>
      <c r="AE893" s="218">
        <v>0</v>
      </c>
      <c r="AF893" s="218">
        <v>0</v>
      </c>
      <c r="AG893" s="218">
        <v>89</v>
      </c>
      <c r="AH893" s="218">
        <v>0</v>
      </c>
      <c r="AI893" s="218">
        <v>89</v>
      </c>
      <c r="AJ893" s="218">
        <v>0</v>
      </c>
      <c r="AK893" s="218">
        <v>0</v>
      </c>
      <c r="AL893" s="218">
        <v>0</v>
      </c>
      <c r="AM893" s="218">
        <v>0</v>
      </c>
      <c r="AN893" s="218">
        <v>0</v>
      </c>
      <c r="AO893" s="218">
        <v>0</v>
      </c>
      <c r="AP893" s="218">
        <v>0</v>
      </c>
      <c r="AQ893" s="218">
        <v>0</v>
      </c>
      <c r="AR893" s="218">
        <v>89</v>
      </c>
      <c r="AS893" s="218">
        <v>0</v>
      </c>
      <c r="AT893" s="218">
        <v>0</v>
      </c>
      <c r="AU893" s="218">
        <v>0</v>
      </c>
      <c r="AV893" s="218">
        <v>0</v>
      </c>
      <c r="AW893" s="218">
        <v>0</v>
      </c>
      <c r="AX893" s="218">
        <v>0</v>
      </c>
      <c r="AY893" s="218">
        <v>0</v>
      </c>
      <c r="AZ893" s="181" t="s">
        <v>1256</v>
      </c>
    </row>
    <row r="894" spans="1:52" s="238" customFormat="1" ht="12.75" customHeight="1">
      <c r="A894" s="217">
        <v>893</v>
      </c>
      <c r="B894" s="234">
        <v>42598</v>
      </c>
      <c r="C894" s="234">
        <v>42598</v>
      </c>
      <c r="D894" s="235" t="s">
        <v>1312</v>
      </c>
      <c r="E894" s="235" t="s">
        <v>1250</v>
      </c>
      <c r="F894" s="235" t="s">
        <v>1312</v>
      </c>
      <c r="G894" s="235" t="s">
        <v>7140</v>
      </c>
      <c r="H894" s="245" t="str">
        <f>IF(G894&lt;&gt;"",LOOKUP(G894,Governorate,Data!$E$2:$E$19),"")</f>
        <v>IQ-G01</v>
      </c>
      <c r="I894" s="28" t="s">
        <v>7147</v>
      </c>
      <c r="J894" s="38" t="str">
        <f ca="1">IF(I894&lt;&gt;"",LOOKUP(I894,District2,Data!$P$2:$P$19),"")</f>
        <v>IQ-D002</v>
      </c>
      <c r="K894" s="57" t="s">
        <v>7698</v>
      </c>
      <c r="L894" s="235" t="s">
        <v>7111</v>
      </c>
      <c r="M894" s="180" t="s">
        <v>7112</v>
      </c>
      <c r="N894" s="235" t="s">
        <v>1255</v>
      </c>
      <c r="O894" s="235" t="s">
        <v>1252</v>
      </c>
      <c r="P894" s="235" t="s">
        <v>7119</v>
      </c>
      <c r="Q894" s="218">
        <v>125</v>
      </c>
      <c r="R894" s="218">
        <v>125</v>
      </c>
      <c r="S894" s="218"/>
      <c r="T894" s="218"/>
      <c r="U894" s="218">
        <v>750</v>
      </c>
      <c r="V894" s="218">
        <v>0</v>
      </c>
      <c r="W894" s="218">
        <v>125</v>
      </c>
      <c r="X894" s="218">
        <v>125</v>
      </c>
      <c r="Y894" s="218">
        <v>125</v>
      </c>
      <c r="Z894" s="218">
        <v>375</v>
      </c>
      <c r="AA894" s="218">
        <v>0</v>
      </c>
      <c r="AB894" s="218">
        <v>0</v>
      </c>
      <c r="AC894" s="218">
        <v>0</v>
      </c>
      <c r="AD894" s="218">
        <v>375</v>
      </c>
      <c r="AE894" s="218">
        <v>0</v>
      </c>
      <c r="AF894" s="218">
        <v>0</v>
      </c>
      <c r="AG894" s="218">
        <v>125</v>
      </c>
      <c r="AH894" s="218">
        <v>0</v>
      </c>
      <c r="AI894" s="218">
        <v>125</v>
      </c>
      <c r="AJ894" s="218">
        <v>0</v>
      </c>
      <c r="AK894" s="218">
        <v>0</v>
      </c>
      <c r="AL894" s="218">
        <v>0</v>
      </c>
      <c r="AM894" s="218">
        <v>0</v>
      </c>
      <c r="AN894" s="218">
        <v>0</v>
      </c>
      <c r="AO894" s="218">
        <v>0</v>
      </c>
      <c r="AP894" s="218">
        <v>0</v>
      </c>
      <c r="AQ894" s="218">
        <v>0</v>
      </c>
      <c r="AR894" s="218">
        <v>125</v>
      </c>
      <c r="AS894" s="218">
        <v>0</v>
      </c>
      <c r="AT894" s="218">
        <v>0</v>
      </c>
      <c r="AU894" s="218">
        <v>0</v>
      </c>
      <c r="AV894" s="218">
        <v>0</v>
      </c>
      <c r="AW894" s="218">
        <v>0</v>
      </c>
      <c r="AX894" s="218">
        <v>0</v>
      </c>
      <c r="AY894" s="218">
        <v>0</v>
      </c>
      <c r="AZ894" s="181" t="s">
        <v>1256</v>
      </c>
    </row>
    <row r="895" spans="1:52" s="238" customFormat="1" ht="12.75" customHeight="1">
      <c r="A895" s="217">
        <v>894</v>
      </c>
      <c r="B895" s="234">
        <v>42598</v>
      </c>
      <c r="C895" s="234">
        <v>42598</v>
      </c>
      <c r="D895" s="235" t="s">
        <v>1307</v>
      </c>
      <c r="E895" s="235" t="s">
        <v>1249</v>
      </c>
      <c r="F895" s="235" t="s">
        <v>1307</v>
      </c>
      <c r="G895" s="240" t="s">
        <v>7129</v>
      </c>
      <c r="H895" s="245" t="str">
        <f>IF(G895&lt;&gt;"",LOOKUP(G895,Governorate,Data!$E$2:$E$19),"")</f>
        <v>IQ-G18</v>
      </c>
      <c r="I895" s="97" t="s">
        <v>7204</v>
      </c>
      <c r="J895" s="38" t="str">
        <f ca="1">IF(I895&lt;&gt;"",LOOKUP(I895,District2,Data!$P$2:$P$19),"")</f>
        <v>IQ-D108</v>
      </c>
      <c r="K895" s="235" t="s">
        <v>7807</v>
      </c>
      <c r="L895" s="235" t="s">
        <v>7110</v>
      </c>
      <c r="M895" s="180" t="s">
        <v>7112</v>
      </c>
      <c r="N895" s="235" t="s">
        <v>1255</v>
      </c>
      <c r="O895" s="235" t="s">
        <v>1252</v>
      </c>
      <c r="P895" s="235" t="s">
        <v>7119</v>
      </c>
      <c r="Q895" s="35">
        <v>280</v>
      </c>
      <c r="R895" s="35"/>
      <c r="S895" s="218"/>
      <c r="T895" s="218"/>
      <c r="U895" s="218">
        <v>0</v>
      </c>
      <c r="V895" s="218">
        <v>0</v>
      </c>
      <c r="W895" s="218">
        <v>0</v>
      </c>
      <c r="X895" s="218">
        <v>0</v>
      </c>
      <c r="Y895" s="218">
        <v>0</v>
      </c>
      <c r="Z895" s="218">
        <v>0</v>
      </c>
      <c r="AA895" s="218">
        <v>0</v>
      </c>
      <c r="AB895" s="218">
        <v>0</v>
      </c>
      <c r="AC895" s="218">
        <v>0</v>
      </c>
      <c r="AD895" s="218">
        <v>0</v>
      </c>
      <c r="AE895" s="218">
        <v>0</v>
      </c>
      <c r="AF895" s="218">
        <v>0</v>
      </c>
      <c r="AG895" s="218">
        <v>0</v>
      </c>
      <c r="AH895" s="218">
        <v>0</v>
      </c>
      <c r="AI895" s="218">
        <v>280</v>
      </c>
      <c r="AJ895" s="218">
        <v>0</v>
      </c>
      <c r="AK895" s="218">
        <v>0</v>
      </c>
      <c r="AL895" s="218">
        <v>0</v>
      </c>
      <c r="AM895" s="218">
        <v>280</v>
      </c>
      <c r="AN895" s="218">
        <v>0</v>
      </c>
      <c r="AO895" s="218">
        <v>0</v>
      </c>
      <c r="AP895" s="218">
        <v>0</v>
      </c>
      <c r="AQ895" s="218">
        <v>0</v>
      </c>
      <c r="AR895" s="218">
        <v>0</v>
      </c>
      <c r="AS895" s="218">
        <v>0</v>
      </c>
      <c r="AT895" s="218">
        <v>0</v>
      </c>
      <c r="AU895" s="218">
        <v>0</v>
      </c>
      <c r="AV895" s="218">
        <v>0</v>
      </c>
      <c r="AW895" s="218">
        <v>0</v>
      </c>
      <c r="AX895" s="218">
        <v>0</v>
      </c>
      <c r="AY895" s="218">
        <v>0</v>
      </c>
      <c r="AZ895" s="181" t="s">
        <v>7830</v>
      </c>
    </row>
    <row r="896" spans="1:52" s="238" customFormat="1" ht="12.75" customHeight="1">
      <c r="A896" s="217">
        <v>895</v>
      </c>
      <c r="B896" s="234">
        <v>42598</v>
      </c>
      <c r="C896" s="234">
        <v>42598</v>
      </c>
      <c r="D896" s="235" t="s">
        <v>1307</v>
      </c>
      <c r="E896" s="235" t="s">
        <v>1249</v>
      </c>
      <c r="F896" s="235" t="s">
        <v>1307</v>
      </c>
      <c r="G896" s="240" t="s">
        <v>7129</v>
      </c>
      <c r="H896" s="245" t="str">
        <f>IF(G896&lt;&gt;"",LOOKUP(G896,Governorate,Data!$E$2:$E$19),"")</f>
        <v>IQ-G18</v>
      </c>
      <c r="I896" s="97" t="s">
        <v>7204</v>
      </c>
      <c r="J896" s="38" t="str">
        <f ca="1">IF(I896&lt;&gt;"",LOOKUP(I896,District2,Data!$P$2:$P$19),"")</f>
        <v>IQ-D108</v>
      </c>
      <c r="K896" s="235" t="s">
        <v>7808</v>
      </c>
      <c r="L896" s="235" t="s">
        <v>7110</v>
      </c>
      <c r="M896" s="180" t="s">
        <v>7112</v>
      </c>
      <c r="N896" s="235" t="s">
        <v>1255</v>
      </c>
      <c r="O896" s="235" t="s">
        <v>1252</v>
      </c>
      <c r="P896" s="235" t="s">
        <v>7119</v>
      </c>
      <c r="Q896" s="35">
        <v>46</v>
      </c>
      <c r="R896" s="35"/>
      <c r="S896" s="218"/>
      <c r="T896" s="218"/>
      <c r="U896" s="218">
        <v>0</v>
      </c>
      <c r="V896" s="218">
        <v>0</v>
      </c>
      <c r="W896" s="218">
        <v>0</v>
      </c>
      <c r="X896" s="218">
        <v>0</v>
      </c>
      <c r="Y896" s="218">
        <v>0</v>
      </c>
      <c r="Z896" s="218">
        <v>0</v>
      </c>
      <c r="AA896" s="218">
        <v>0</v>
      </c>
      <c r="AB896" s="218">
        <v>0</v>
      </c>
      <c r="AC896" s="218">
        <v>0</v>
      </c>
      <c r="AD896" s="218">
        <v>0</v>
      </c>
      <c r="AE896" s="218">
        <v>0</v>
      </c>
      <c r="AF896" s="218">
        <v>0</v>
      </c>
      <c r="AG896" s="218">
        <v>0</v>
      </c>
      <c r="AH896" s="218">
        <v>0</v>
      </c>
      <c r="AI896" s="218">
        <v>46</v>
      </c>
      <c r="AJ896" s="218">
        <v>0</v>
      </c>
      <c r="AK896" s="218">
        <v>0</v>
      </c>
      <c r="AL896" s="218">
        <v>0</v>
      </c>
      <c r="AM896" s="218">
        <v>46</v>
      </c>
      <c r="AN896" s="218">
        <v>0</v>
      </c>
      <c r="AO896" s="218">
        <v>0</v>
      </c>
      <c r="AP896" s="218">
        <v>0</v>
      </c>
      <c r="AQ896" s="218">
        <v>0</v>
      </c>
      <c r="AR896" s="218">
        <v>0</v>
      </c>
      <c r="AS896" s="218">
        <v>0</v>
      </c>
      <c r="AT896" s="218">
        <v>0</v>
      </c>
      <c r="AU896" s="218">
        <v>0</v>
      </c>
      <c r="AV896" s="218">
        <v>0</v>
      </c>
      <c r="AW896" s="218">
        <v>0</v>
      </c>
      <c r="AX896" s="218">
        <v>0</v>
      </c>
      <c r="AY896" s="218">
        <v>0</v>
      </c>
      <c r="AZ896" s="181" t="s">
        <v>7830</v>
      </c>
    </row>
    <row r="897" spans="1:52" s="238" customFormat="1" ht="12.75" customHeight="1">
      <c r="A897" s="217">
        <v>896</v>
      </c>
      <c r="B897" s="234">
        <v>42598</v>
      </c>
      <c r="C897" s="234">
        <v>42598</v>
      </c>
      <c r="D897" s="235" t="s">
        <v>1307</v>
      </c>
      <c r="E897" s="235" t="s">
        <v>1249</v>
      </c>
      <c r="F897" s="235" t="s">
        <v>1307</v>
      </c>
      <c r="G897" s="240" t="s">
        <v>7129</v>
      </c>
      <c r="H897" s="245" t="str">
        <f>IF(G897&lt;&gt;"",LOOKUP(G897,Governorate,Data!$E$2:$E$19),"")</f>
        <v>IQ-G18</v>
      </c>
      <c r="I897" s="97" t="s">
        <v>7204</v>
      </c>
      <c r="J897" s="38" t="str">
        <f ca="1">IF(I897&lt;&gt;"",LOOKUP(I897,District2,Data!$P$2:$P$19),"")</f>
        <v>IQ-D108</v>
      </c>
      <c r="K897" s="235" t="s">
        <v>7809</v>
      </c>
      <c r="L897" s="235" t="s">
        <v>7110</v>
      </c>
      <c r="M897" s="180" t="s">
        <v>7112</v>
      </c>
      <c r="N897" s="235" t="s">
        <v>1255</v>
      </c>
      <c r="O897" s="235" t="s">
        <v>1252</v>
      </c>
      <c r="P897" s="235" t="s">
        <v>7119</v>
      </c>
      <c r="Q897" s="35">
        <v>75</v>
      </c>
      <c r="R897" s="35"/>
      <c r="S897" s="218"/>
      <c r="T897" s="218"/>
      <c r="U897" s="218">
        <v>0</v>
      </c>
      <c r="V897" s="218">
        <v>0</v>
      </c>
      <c r="W897" s="218">
        <v>0</v>
      </c>
      <c r="X897" s="218">
        <v>0</v>
      </c>
      <c r="Y897" s="218">
        <v>0</v>
      </c>
      <c r="Z897" s="218">
        <v>0</v>
      </c>
      <c r="AA897" s="218">
        <v>0</v>
      </c>
      <c r="AB897" s="218">
        <v>0</v>
      </c>
      <c r="AC897" s="218">
        <v>0</v>
      </c>
      <c r="AD897" s="218">
        <v>0</v>
      </c>
      <c r="AE897" s="218">
        <v>0</v>
      </c>
      <c r="AF897" s="218">
        <v>0</v>
      </c>
      <c r="AG897" s="218">
        <v>0</v>
      </c>
      <c r="AH897" s="218">
        <v>0</v>
      </c>
      <c r="AI897" s="218">
        <v>75</v>
      </c>
      <c r="AJ897" s="218">
        <v>0</v>
      </c>
      <c r="AK897" s="218">
        <v>0</v>
      </c>
      <c r="AL897" s="218">
        <v>0</v>
      </c>
      <c r="AM897" s="218">
        <v>75</v>
      </c>
      <c r="AN897" s="218">
        <v>0</v>
      </c>
      <c r="AO897" s="218">
        <v>0</v>
      </c>
      <c r="AP897" s="218">
        <v>0</v>
      </c>
      <c r="AQ897" s="218">
        <v>0</v>
      </c>
      <c r="AR897" s="218">
        <v>0</v>
      </c>
      <c r="AS897" s="218">
        <v>0</v>
      </c>
      <c r="AT897" s="218">
        <v>0</v>
      </c>
      <c r="AU897" s="218">
        <v>0</v>
      </c>
      <c r="AV897" s="218">
        <v>0</v>
      </c>
      <c r="AW897" s="218">
        <v>0</v>
      </c>
      <c r="AX897" s="218">
        <v>0</v>
      </c>
      <c r="AY897" s="218">
        <v>0</v>
      </c>
      <c r="AZ897" s="181" t="s">
        <v>7830</v>
      </c>
    </row>
    <row r="898" spans="1:52" s="238" customFormat="1" ht="12.75" customHeight="1">
      <c r="A898" s="217">
        <v>897</v>
      </c>
      <c r="B898" s="234">
        <v>42599</v>
      </c>
      <c r="C898" s="234">
        <v>42599</v>
      </c>
      <c r="D898" s="235" t="s">
        <v>1312</v>
      </c>
      <c r="E898" s="235" t="s">
        <v>1250</v>
      </c>
      <c r="F898" s="235" t="s">
        <v>1300</v>
      </c>
      <c r="G898" s="235" t="s">
        <v>7133</v>
      </c>
      <c r="H898" s="245" t="str">
        <f>IF(G898&lt;&gt;"",LOOKUP(G898,Governorate,Data!$E$2:$E$19),"")</f>
        <v>IQ-G11</v>
      </c>
      <c r="I898" s="97" t="s">
        <v>7134</v>
      </c>
      <c r="J898" s="38" t="str">
        <f ca="1">IF(I898&lt;&gt;"",LOOKUP(I898,District2,Data!$P$2:$P$19),"")</f>
        <v>IQ-D064</v>
      </c>
      <c r="K898" s="57" t="s">
        <v>7684</v>
      </c>
      <c r="L898" s="235" t="s">
        <v>7110</v>
      </c>
      <c r="M898" s="180" t="s">
        <v>7112</v>
      </c>
      <c r="N898" s="235" t="s">
        <v>1255</v>
      </c>
      <c r="O898" s="235" t="s">
        <v>1252</v>
      </c>
      <c r="P898" s="89" t="s">
        <v>7118</v>
      </c>
      <c r="Q898" s="132">
        <v>76</v>
      </c>
      <c r="R898" s="218"/>
      <c r="S898" s="218"/>
      <c r="T898" s="218"/>
      <c r="U898" s="218">
        <v>0</v>
      </c>
      <c r="V898" s="218">
        <v>0</v>
      </c>
      <c r="W898" s="218">
        <v>0</v>
      </c>
      <c r="X898" s="218">
        <v>0</v>
      </c>
      <c r="Y898" s="218">
        <v>0</v>
      </c>
      <c r="Z898" s="218">
        <v>0</v>
      </c>
      <c r="AA898" s="218">
        <v>0</v>
      </c>
      <c r="AB898" s="218">
        <v>0</v>
      </c>
      <c r="AC898" s="218">
        <v>0</v>
      </c>
      <c r="AD898" s="218">
        <v>0</v>
      </c>
      <c r="AE898" s="218">
        <v>0</v>
      </c>
      <c r="AF898" s="218">
        <v>0</v>
      </c>
      <c r="AG898" s="218">
        <v>0</v>
      </c>
      <c r="AH898" s="218">
        <v>0</v>
      </c>
      <c r="AI898" s="218">
        <v>0</v>
      </c>
      <c r="AJ898" s="218">
        <v>0</v>
      </c>
      <c r="AK898" s="218">
        <v>0</v>
      </c>
      <c r="AL898" s="218">
        <v>0</v>
      </c>
      <c r="AM898" s="218">
        <v>0</v>
      </c>
      <c r="AN898" s="218">
        <v>0</v>
      </c>
      <c r="AO898" s="218">
        <v>0</v>
      </c>
      <c r="AP898" s="218">
        <v>0</v>
      </c>
      <c r="AQ898" s="218">
        <v>0</v>
      </c>
      <c r="AR898" s="218">
        <v>0</v>
      </c>
      <c r="AS898" s="218">
        <v>0</v>
      </c>
      <c r="AT898" s="218">
        <v>0</v>
      </c>
      <c r="AU898" s="218">
        <v>0</v>
      </c>
      <c r="AV898" s="218">
        <v>0</v>
      </c>
      <c r="AW898" s="218">
        <v>0</v>
      </c>
      <c r="AX898" s="218">
        <v>0</v>
      </c>
      <c r="AY898" s="218">
        <v>0</v>
      </c>
      <c r="AZ898" s="181" t="s">
        <v>7339</v>
      </c>
    </row>
    <row r="899" spans="1:52" s="238" customFormat="1" ht="12.75" customHeight="1">
      <c r="A899" s="217">
        <v>898</v>
      </c>
      <c r="B899" s="234">
        <v>42599</v>
      </c>
      <c r="C899" s="234">
        <v>42599</v>
      </c>
      <c r="D899" s="235" t="s">
        <v>1312</v>
      </c>
      <c r="E899" s="235" t="s">
        <v>1250</v>
      </c>
      <c r="F899" s="235" t="s">
        <v>7265</v>
      </c>
      <c r="G899" s="235" t="s">
        <v>7127</v>
      </c>
      <c r="H899" s="245" t="str">
        <f>IF(G899&lt;&gt;"",LOOKUP(G899,Governorate,Data!$E$2:$E$19),"")</f>
        <v>IQ-G13</v>
      </c>
      <c r="I899" s="97" t="s">
        <v>7377</v>
      </c>
      <c r="J899" s="38" t="str">
        <f ca="1">IF(I899&lt;&gt;"",LOOKUP(I899,District2,Data!$P$2:$P$19),"")</f>
        <v>IQ-D076</v>
      </c>
      <c r="K899" s="57" t="s">
        <v>7276</v>
      </c>
      <c r="L899" s="235" t="s">
        <v>7111</v>
      </c>
      <c r="M899" s="180" t="s">
        <v>7112</v>
      </c>
      <c r="N899" s="235" t="s">
        <v>1255</v>
      </c>
      <c r="O899" s="235" t="s">
        <v>1252</v>
      </c>
      <c r="P899" s="235" t="s">
        <v>7119</v>
      </c>
      <c r="Q899" s="218">
        <v>5</v>
      </c>
      <c r="R899" s="218">
        <v>5</v>
      </c>
      <c r="S899" s="218"/>
      <c r="T899" s="218"/>
      <c r="U899" s="218">
        <v>30</v>
      </c>
      <c r="V899" s="218">
        <v>0</v>
      </c>
      <c r="W899" s="218">
        <v>5</v>
      </c>
      <c r="X899" s="218">
        <v>5</v>
      </c>
      <c r="Y899" s="218">
        <v>5</v>
      </c>
      <c r="Z899" s="218">
        <v>15</v>
      </c>
      <c r="AA899" s="218">
        <v>0</v>
      </c>
      <c r="AB899" s="218">
        <v>0</v>
      </c>
      <c r="AC899" s="218">
        <v>0</v>
      </c>
      <c r="AD899" s="218">
        <v>0</v>
      </c>
      <c r="AE899" s="218">
        <v>0</v>
      </c>
      <c r="AF899" s="218">
        <v>0</v>
      </c>
      <c r="AG899" s="218">
        <v>5</v>
      </c>
      <c r="AH899" s="218">
        <v>0</v>
      </c>
      <c r="AI899" s="218">
        <v>5</v>
      </c>
      <c r="AJ899" s="218">
        <v>0</v>
      </c>
      <c r="AK899" s="218">
        <v>0</v>
      </c>
      <c r="AL899" s="218">
        <v>0</v>
      </c>
      <c r="AM899" s="218">
        <v>0</v>
      </c>
      <c r="AN899" s="218">
        <v>0</v>
      </c>
      <c r="AO899" s="218">
        <v>0</v>
      </c>
      <c r="AP899" s="218">
        <v>0</v>
      </c>
      <c r="AQ899" s="218">
        <v>0</v>
      </c>
      <c r="AR899" s="218">
        <v>5</v>
      </c>
      <c r="AS899" s="218">
        <v>0</v>
      </c>
      <c r="AT899" s="218">
        <v>0</v>
      </c>
      <c r="AU899" s="218">
        <v>0</v>
      </c>
      <c r="AV899" s="218">
        <v>0</v>
      </c>
      <c r="AW899" s="218">
        <v>0</v>
      </c>
      <c r="AX899" s="218">
        <v>0</v>
      </c>
      <c r="AY899" s="218">
        <v>0</v>
      </c>
      <c r="AZ899" s="181" t="s">
        <v>1256</v>
      </c>
    </row>
    <row r="900" spans="1:52" s="238" customFormat="1" ht="12.75" customHeight="1">
      <c r="A900" s="217">
        <v>899</v>
      </c>
      <c r="B900" s="234">
        <v>42599</v>
      </c>
      <c r="C900" s="234">
        <v>42599</v>
      </c>
      <c r="D900" s="235" t="s">
        <v>1312</v>
      </c>
      <c r="E900" s="235" t="s">
        <v>1250</v>
      </c>
      <c r="F900" s="235" t="s">
        <v>7265</v>
      </c>
      <c r="G900" s="235" t="s">
        <v>7127</v>
      </c>
      <c r="H900" s="245" t="str">
        <f>IF(G900&lt;&gt;"",LOOKUP(G900,Governorate,Data!$E$2:$E$19),"")</f>
        <v>IQ-G13</v>
      </c>
      <c r="I900" s="97" t="s">
        <v>7372</v>
      </c>
      <c r="J900" s="38" t="str">
        <f ca="1">IF(I900&lt;&gt;"",LOOKUP(I900,District2,Data!$P$2:$P$19),"")</f>
        <v>IQ-D076</v>
      </c>
      <c r="K900" s="57" t="s">
        <v>7296</v>
      </c>
      <c r="L900" s="235" t="s">
        <v>7111</v>
      </c>
      <c r="M900" s="180" t="s">
        <v>7112</v>
      </c>
      <c r="N900" s="235" t="s">
        <v>1255</v>
      </c>
      <c r="O900" s="235" t="s">
        <v>1252</v>
      </c>
      <c r="P900" s="235" t="s">
        <v>7119</v>
      </c>
      <c r="Q900" s="218">
        <v>61</v>
      </c>
      <c r="R900" s="218">
        <v>61</v>
      </c>
      <c r="S900" s="218"/>
      <c r="T900" s="218"/>
      <c r="U900" s="218">
        <v>366</v>
      </c>
      <c r="V900" s="218">
        <v>0</v>
      </c>
      <c r="W900" s="218">
        <v>61</v>
      </c>
      <c r="X900" s="218">
        <v>61</v>
      </c>
      <c r="Y900" s="218">
        <v>61</v>
      </c>
      <c r="Z900" s="218">
        <v>183</v>
      </c>
      <c r="AA900" s="218">
        <v>0</v>
      </c>
      <c r="AB900" s="218">
        <v>0</v>
      </c>
      <c r="AC900" s="218">
        <v>0</v>
      </c>
      <c r="AD900" s="218">
        <v>0</v>
      </c>
      <c r="AE900" s="218">
        <v>0</v>
      </c>
      <c r="AF900" s="218">
        <v>0</v>
      </c>
      <c r="AG900" s="218">
        <v>61</v>
      </c>
      <c r="AH900" s="218">
        <v>0</v>
      </c>
      <c r="AI900" s="218">
        <v>61</v>
      </c>
      <c r="AJ900" s="218">
        <v>0</v>
      </c>
      <c r="AK900" s="218">
        <v>0</v>
      </c>
      <c r="AL900" s="218">
        <v>0</v>
      </c>
      <c r="AM900" s="218">
        <v>0</v>
      </c>
      <c r="AN900" s="218">
        <v>0</v>
      </c>
      <c r="AO900" s="218">
        <v>0</v>
      </c>
      <c r="AP900" s="218">
        <v>0</v>
      </c>
      <c r="AQ900" s="218">
        <v>0</v>
      </c>
      <c r="AR900" s="218">
        <v>61</v>
      </c>
      <c r="AS900" s="218">
        <v>0</v>
      </c>
      <c r="AT900" s="218">
        <v>0</v>
      </c>
      <c r="AU900" s="218">
        <v>0</v>
      </c>
      <c r="AV900" s="218">
        <v>0</v>
      </c>
      <c r="AW900" s="218">
        <v>0</v>
      </c>
      <c r="AX900" s="218">
        <v>0</v>
      </c>
      <c r="AY900" s="218">
        <v>0</v>
      </c>
      <c r="AZ900" s="181" t="s">
        <v>1256</v>
      </c>
    </row>
    <row r="901" spans="1:52" s="238" customFormat="1" ht="12.75" customHeight="1">
      <c r="A901" s="217">
        <v>900</v>
      </c>
      <c r="B901" s="234">
        <v>42599</v>
      </c>
      <c r="C901" s="234">
        <v>42599</v>
      </c>
      <c r="D901" s="235" t="s">
        <v>1312</v>
      </c>
      <c r="E901" s="235" t="s">
        <v>1250</v>
      </c>
      <c r="F901" s="235" t="s">
        <v>1331</v>
      </c>
      <c r="G901" s="235" t="s">
        <v>7129</v>
      </c>
      <c r="H901" s="245" t="str">
        <f>IF(G901&lt;&gt;"",LOOKUP(G901,Governorate,Data!$E$2:$E$19),"")</f>
        <v>IQ-G18</v>
      </c>
      <c r="I901" s="97" t="s">
        <v>7215</v>
      </c>
      <c r="J901" s="38" t="str">
        <f ca="1">IF(I901&lt;&gt;"",LOOKUP(I901,District2,Data!$P$2:$P$19),"")</f>
        <v>IQ-D008</v>
      </c>
      <c r="K901" s="57" t="s">
        <v>7700</v>
      </c>
      <c r="L901" s="235" t="s">
        <v>7110</v>
      </c>
      <c r="M901" s="180" t="s">
        <v>7112</v>
      </c>
      <c r="N901" s="235" t="s">
        <v>1255</v>
      </c>
      <c r="O901" s="235" t="s">
        <v>1252</v>
      </c>
      <c r="P901" s="235" t="s">
        <v>7119</v>
      </c>
      <c r="Q901" s="218">
        <v>110</v>
      </c>
      <c r="R901" s="218">
        <v>110</v>
      </c>
      <c r="S901" s="218"/>
      <c r="T901" s="218"/>
      <c r="U901" s="218">
        <v>660</v>
      </c>
      <c r="V901" s="218">
        <v>0</v>
      </c>
      <c r="W901" s="218">
        <v>110</v>
      </c>
      <c r="X901" s="218">
        <v>110</v>
      </c>
      <c r="Y901" s="218">
        <v>110</v>
      </c>
      <c r="Z901" s="218">
        <v>330</v>
      </c>
      <c r="AA901" s="218">
        <v>0</v>
      </c>
      <c r="AB901" s="218">
        <v>0</v>
      </c>
      <c r="AC901" s="218">
        <v>0</v>
      </c>
      <c r="AD901" s="218">
        <v>330</v>
      </c>
      <c r="AE901" s="218">
        <v>0</v>
      </c>
      <c r="AF901" s="218">
        <v>0</v>
      </c>
      <c r="AG901" s="218">
        <v>110</v>
      </c>
      <c r="AH901" s="218">
        <v>0</v>
      </c>
      <c r="AI901" s="218">
        <v>110</v>
      </c>
      <c r="AJ901" s="218">
        <v>0</v>
      </c>
      <c r="AK901" s="218">
        <v>0</v>
      </c>
      <c r="AL901" s="218">
        <v>0</v>
      </c>
      <c r="AM901" s="218">
        <v>0</v>
      </c>
      <c r="AN901" s="218">
        <v>0</v>
      </c>
      <c r="AO901" s="218">
        <v>0</v>
      </c>
      <c r="AP901" s="218">
        <v>0</v>
      </c>
      <c r="AQ901" s="218">
        <v>0</v>
      </c>
      <c r="AR901" s="218">
        <v>110</v>
      </c>
      <c r="AS901" s="218">
        <v>0</v>
      </c>
      <c r="AT901" s="218">
        <v>0</v>
      </c>
      <c r="AU901" s="218">
        <v>0</v>
      </c>
      <c r="AV901" s="218">
        <v>0</v>
      </c>
      <c r="AW901" s="218">
        <v>0</v>
      </c>
      <c r="AX901" s="218">
        <v>0</v>
      </c>
      <c r="AY901" s="218">
        <v>0</v>
      </c>
      <c r="AZ901" s="181" t="s">
        <v>7337</v>
      </c>
    </row>
    <row r="902" spans="1:52" s="238" customFormat="1" ht="12.75" customHeight="1">
      <c r="A902" s="217">
        <v>901</v>
      </c>
      <c r="B902" s="234">
        <v>42600</v>
      </c>
      <c r="C902" s="234">
        <v>42600</v>
      </c>
      <c r="D902" s="235" t="s">
        <v>1282</v>
      </c>
      <c r="E902" s="235" t="s">
        <v>1250</v>
      </c>
      <c r="F902" s="235" t="s">
        <v>1282</v>
      </c>
      <c r="G902" s="235" t="s">
        <v>7129</v>
      </c>
      <c r="H902" s="245" t="str">
        <f>IF(G902&lt;&gt;"",LOOKUP(G902,Governorate,Data!$E$2:$E$19),"")</f>
        <v>IQ-G18</v>
      </c>
      <c r="I902" s="97" t="s">
        <v>7204</v>
      </c>
      <c r="J902" s="38" t="str">
        <f ca="1">IF(I902&lt;&gt;"",LOOKUP(I902,District2,Data!$P$2:$P$19),"")</f>
        <v>IQ-D108</v>
      </c>
      <c r="K902" s="57" t="s">
        <v>7663</v>
      </c>
      <c r="L902" s="235" t="s">
        <v>7110</v>
      </c>
      <c r="M902" s="180" t="s">
        <v>7112</v>
      </c>
      <c r="N902" s="235" t="s">
        <v>7071</v>
      </c>
      <c r="O902" s="235" t="s">
        <v>1252</v>
      </c>
      <c r="P902" s="235" t="s">
        <v>7119</v>
      </c>
      <c r="Q902" s="218">
        <v>55</v>
      </c>
      <c r="R902" s="218">
        <v>55</v>
      </c>
      <c r="S902" s="218"/>
      <c r="T902" s="218"/>
      <c r="U902" s="218">
        <v>0</v>
      </c>
      <c r="V902" s="218">
        <v>0</v>
      </c>
      <c r="W902" s="218">
        <v>55</v>
      </c>
      <c r="X902" s="218">
        <v>0</v>
      </c>
      <c r="Y902" s="218">
        <v>55</v>
      </c>
      <c r="Z902" s="218">
        <v>55</v>
      </c>
      <c r="AA902" s="218">
        <v>330</v>
      </c>
      <c r="AB902" s="218">
        <v>55</v>
      </c>
      <c r="AC902" s="218">
        <v>0</v>
      </c>
      <c r="AD902" s="218">
        <v>0</v>
      </c>
      <c r="AE902" s="218">
        <v>165</v>
      </c>
      <c r="AF902" s="218">
        <v>0</v>
      </c>
      <c r="AG902" s="218">
        <v>0</v>
      </c>
      <c r="AH902" s="218">
        <v>0</v>
      </c>
      <c r="AI902" s="218">
        <v>55</v>
      </c>
      <c r="AJ902" s="218">
        <v>55</v>
      </c>
      <c r="AK902" s="218">
        <v>55</v>
      </c>
      <c r="AL902" s="218">
        <v>55</v>
      </c>
      <c r="AM902" s="218">
        <v>0</v>
      </c>
      <c r="AN902" s="218">
        <v>0</v>
      </c>
      <c r="AO902" s="218">
        <v>0</v>
      </c>
      <c r="AP902" s="218">
        <v>0</v>
      </c>
      <c r="AQ902" s="218">
        <v>55</v>
      </c>
      <c r="AR902" s="218">
        <v>55</v>
      </c>
      <c r="AS902" s="218">
        <v>0</v>
      </c>
      <c r="AT902" s="218">
        <v>0</v>
      </c>
      <c r="AU902" s="218">
        <v>55</v>
      </c>
      <c r="AV902" s="218">
        <v>0</v>
      </c>
      <c r="AW902" s="218">
        <v>0</v>
      </c>
      <c r="AX902" s="218">
        <v>0</v>
      </c>
      <c r="AY902" s="218">
        <v>0</v>
      </c>
      <c r="AZ902" s="181" t="s">
        <v>7668</v>
      </c>
    </row>
    <row r="903" spans="1:52" s="238" customFormat="1" ht="12.75" customHeight="1">
      <c r="A903" s="217">
        <v>902</v>
      </c>
      <c r="B903" s="234">
        <v>42600</v>
      </c>
      <c r="C903" s="234">
        <v>42600</v>
      </c>
      <c r="D903" s="235" t="s">
        <v>1282</v>
      </c>
      <c r="E903" s="235" t="s">
        <v>1250</v>
      </c>
      <c r="F903" s="235" t="s">
        <v>1282</v>
      </c>
      <c r="G903" s="235" t="s">
        <v>7133</v>
      </c>
      <c r="H903" s="245" t="str">
        <f>IF(G903&lt;&gt;"",LOOKUP(G903,Governorate,Data!$E$2:$E$19),"")</f>
        <v>IQ-G11</v>
      </c>
      <c r="I903" s="97" t="s">
        <v>7133</v>
      </c>
      <c r="J903" s="38" t="str">
        <f ca="1">IF(I903&lt;&gt;"",LOOKUP(I903,District2,Data!$P$2:$P$19),"")</f>
        <v>IQ-D064</v>
      </c>
      <c r="K903" s="57" t="s">
        <v>7477</v>
      </c>
      <c r="L903" s="235" t="s">
        <v>7111</v>
      </c>
      <c r="M903" s="180" t="s">
        <v>7112</v>
      </c>
      <c r="N903" s="235" t="s">
        <v>7071</v>
      </c>
      <c r="O903" s="235" t="s">
        <v>1252</v>
      </c>
      <c r="P903" s="235" t="s">
        <v>7119</v>
      </c>
      <c r="Q903" s="218">
        <v>187</v>
      </c>
      <c r="R903" s="218">
        <v>187</v>
      </c>
      <c r="S903" s="218"/>
      <c r="T903" s="218"/>
      <c r="U903" s="218">
        <v>0</v>
      </c>
      <c r="V903" s="218">
        <v>0</v>
      </c>
      <c r="W903" s="218">
        <v>0</v>
      </c>
      <c r="X903" s="218">
        <v>0</v>
      </c>
      <c r="Y903" s="218">
        <v>0</v>
      </c>
      <c r="Z903" s="218">
        <v>0</v>
      </c>
      <c r="AA903" s="218">
        <v>0</v>
      </c>
      <c r="AB903" s="218">
        <v>0</v>
      </c>
      <c r="AC903" s="218">
        <v>0</v>
      </c>
      <c r="AD903" s="218">
        <v>0</v>
      </c>
      <c r="AE903" s="218">
        <v>0</v>
      </c>
      <c r="AF903" s="218">
        <v>0</v>
      </c>
      <c r="AG903" s="218">
        <v>0</v>
      </c>
      <c r="AH903" s="218">
        <v>0</v>
      </c>
      <c r="AI903" s="218">
        <v>0</v>
      </c>
      <c r="AJ903" s="218">
        <v>0</v>
      </c>
      <c r="AK903" s="218">
        <v>0</v>
      </c>
      <c r="AL903" s="218">
        <v>0</v>
      </c>
      <c r="AM903" s="218">
        <v>0</v>
      </c>
      <c r="AN903" s="218">
        <v>0</v>
      </c>
      <c r="AO903" s="218">
        <v>0</v>
      </c>
      <c r="AP903" s="218">
        <v>0</v>
      </c>
      <c r="AQ903" s="218">
        <v>187</v>
      </c>
      <c r="AR903" s="218">
        <v>187</v>
      </c>
      <c r="AS903" s="218">
        <v>0</v>
      </c>
      <c r="AT903" s="218">
        <v>0</v>
      </c>
      <c r="AU903" s="218">
        <v>187</v>
      </c>
      <c r="AV903" s="218">
        <v>0</v>
      </c>
      <c r="AW903" s="218">
        <v>0</v>
      </c>
      <c r="AX903" s="218">
        <v>0</v>
      </c>
      <c r="AY903" s="218">
        <v>0</v>
      </c>
      <c r="AZ903" s="181">
        <v>0</v>
      </c>
    </row>
    <row r="904" spans="1:52" s="238" customFormat="1" ht="12.75" customHeight="1">
      <c r="A904" s="217">
        <v>903</v>
      </c>
      <c r="B904" s="234">
        <v>42600</v>
      </c>
      <c r="C904" s="234">
        <v>42600</v>
      </c>
      <c r="D904" s="235" t="s">
        <v>1312</v>
      </c>
      <c r="E904" s="235" t="s">
        <v>1250</v>
      </c>
      <c r="F904" s="235" t="s">
        <v>1300</v>
      </c>
      <c r="G904" s="235" t="s">
        <v>7133</v>
      </c>
      <c r="H904" s="245" t="str">
        <f>IF(G904&lt;&gt;"",LOOKUP(G904,Governorate,Data!$E$2:$E$19),"")</f>
        <v>IQ-G11</v>
      </c>
      <c r="I904" s="97" t="s">
        <v>7134</v>
      </c>
      <c r="J904" s="38" t="str">
        <f ca="1">IF(I904&lt;&gt;"",LOOKUP(I904,District2,Data!$P$2:$P$19),"")</f>
        <v>IQ-D064</v>
      </c>
      <c r="K904" s="57" t="s">
        <v>7685</v>
      </c>
      <c r="L904" s="235" t="s">
        <v>7110</v>
      </c>
      <c r="M904" s="180" t="s">
        <v>7112</v>
      </c>
      <c r="N904" s="235" t="s">
        <v>1255</v>
      </c>
      <c r="O904" s="235" t="s">
        <v>1252</v>
      </c>
      <c r="P904" s="89" t="s">
        <v>7118</v>
      </c>
      <c r="Q904" s="132">
        <v>94</v>
      </c>
      <c r="R904" s="218"/>
      <c r="S904" s="218"/>
      <c r="T904" s="218"/>
      <c r="U904" s="218">
        <v>0</v>
      </c>
      <c r="V904" s="218">
        <v>0</v>
      </c>
      <c r="W904" s="218">
        <v>0</v>
      </c>
      <c r="X904" s="218">
        <v>0</v>
      </c>
      <c r="Y904" s="218">
        <v>0</v>
      </c>
      <c r="Z904" s="218">
        <v>0</v>
      </c>
      <c r="AA904" s="218">
        <v>0</v>
      </c>
      <c r="AB904" s="218">
        <v>0</v>
      </c>
      <c r="AC904" s="218">
        <v>0</v>
      </c>
      <c r="AD904" s="218">
        <v>0</v>
      </c>
      <c r="AE904" s="218">
        <v>0</v>
      </c>
      <c r="AF904" s="218">
        <v>0</v>
      </c>
      <c r="AG904" s="218">
        <v>0</v>
      </c>
      <c r="AH904" s="218">
        <v>0</v>
      </c>
      <c r="AI904" s="218">
        <v>0</v>
      </c>
      <c r="AJ904" s="218">
        <v>0</v>
      </c>
      <c r="AK904" s="218">
        <v>0</v>
      </c>
      <c r="AL904" s="218">
        <v>0</v>
      </c>
      <c r="AM904" s="218">
        <v>0</v>
      </c>
      <c r="AN904" s="218">
        <v>0</v>
      </c>
      <c r="AO904" s="218">
        <v>0</v>
      </c>
      <c r="AP904" s="218">
        <v>0</v>
      </c>
      <c r="AQ904" s="218">
        <v>0</v>
      </c>
      <c r="AR904" s="218">
        <v>0</v>
      </c>
      <c r="AS904" s="218">
        <v>0</v>
      </c>
      <c r="AT904" s="218">
        <v>0</v>
      </c>
      <c r="AU904" s="218">
        <v>0</v>
      </c>
      <c r="AV904" s="218">
        <v>0</v>
      </c>
      <c r="AW904" s="218">
        <v>0</v>
      </c>
      <c r="AX904" s="218">
        <v>0</v>
      </c>
      <c r="AY904" s="218">
        <v>0</v>
      </c>
      <c r="AZ904" s="181" t="s">
        <v>7339</v>
      </c>
    </row>
    <row r="905" spans="1:52" s="238" customFormat="1" ht="12.75" customHeight="1">
      <c r="A905" s="217">
        <v>904</v>
      </c>
      <c r="B905" s="234">
        <v>42600</v>
      </c>
      <c r="C905" s="234">
        <v>42600</v>
      </c>
      <c r="D905" s="235" t="s">
        <v>1312</v>
      </c>
      <c r="E905" s="235" t="s">
        <v>1250</v>
      </c>
      <c r="F905" s="235" t="s">
        <v>7265</v>
      </c>
      <c r="G905" s="235" t="s">
        <v>7127</v>
      </c>
      <c r="H905" s="245" t="str">
        <f>IF(G905&lt;&gt;"",LOOKUP(G905,Governorate,Data!$E$2:$E$19),"")</f>
        <v>IQ-G13</v>
      </c>
      <c r="I905" s="97" t="s">
        <v>7372</v>
      </c>
      <c r="J905" s="38" t="str">
        <f ca="1">IF(I905&lt;&gt;"",LOOKUP(I905,District2,Data!$P$2:$P$19),"")</f>
        <v>IQ-D076</v>
      </c>
      <c r="K905" s="57" t="s">
        <v>7296</v>
      </c>
      <c r="L905" s="235" t="s">
        <v>7111</v>
      </c>
      <c r="M905" s="180" t="s">
        <v>7112</v>
      </c>
      <c r="N905" s="235" t="s">
        <v>1255</v>
      </c>
      <c r="O905" s="235" t="s">
        <v>1252</v>
      </c>
      <c r="P905" s="235" t="s">
        <v>7119</v>
      </c>
      <c r="Q905" s="218">
        <v>37</v>
      </c>
      <c r="R905" s="218">
        <v>37</v>
      </c>
      <c r="S905" s="218"/>
      <c r="T905" s="218"/>
      <c r="U905" s="218">
        <v>222</v>
      </c>
      <c r="V905" s="218">
        <v>0</v>
      </c>
      <c r="W905" s="218">
        <v>37</v>
      </c>
      <c r="X905" s="218">
        <v>37</v>
      </c>
      <c r="Y905" s="218">
        <v>37</v>
      </c>
      <c r="Z905" s="218">
        <v>111</v>
      </c>
      <c r="AA905" s="218">
        <v>0</v>
      </c>
      <c r="AB905" s="218">
        <v>0</v>
      </c>
      <c r="AC905" s="218">
        <v>0</v>
      </c>
      <c r="AD905" s="218">
        <v>0</v>
      </c>
      <c r="AE905" s="218">
        <v>0</v>
      </c>
      <c r="AF905" s="218">
        <v>0</v>
      </c>
      <c r="AG905" s="218">
        <v>37</v>
      </c>
      <c r="AH905" s="218">
        <v>0</v>
      </c>
      <c r="AI905" s="218">
        <v>37</v>
      </c>
      <c r="AJ905" s="218">
        <v>0</v>
      </c>
      <c r="AK905" s="218">
        <v>0</v>
      </c>
      <c r="AL905" s="218">
        <v>0</v>
      </c>
      <c r="AM905" s="218">
        <v>0</v>
      </c>
      <c r="AN905" s="218">
        <v>0</v>
      </c>
      <c r="AO905" s="218">
        <v>0</v>
      </c>
      <c r="AP905" s="218">
        <v>0</v>
      </c>
      <c r="AQ905" s="218">
        <v>0</v>
      </c>
      <c r="AR905" s="218">
        <v>37</v>
      </c>
      <c r="AS905" s="218">
        <v>0</v>
      </c>
      <c r="AT905" s="218">
        <v>0</v>
      </c>
      <c r="AU905" s="218">
        <v>0</v>
      </c>
      <c r="AV905" s="218">
        <v>0</v>
      </c>
      <c r="AW905" s="218">
        <v>0</v>
      </c>
      <c r="AX905" s="218">
        <v>0</v>
      </c>
      <c r="AY905" s="218">
        <v>0</v>
      </c>
      <c r="AZ905" s="181" t="s">
        <v>1256</v>
      </c>
    </row>
    <row r="906" spans="1:52" s="238" customFormat="1" ht="12.75" customHeight="1">
      <c r="A906" s="217">
        <v>905</v>
      </c>
      <c r="B906" s="234">
        <v>42600</v>
      </c>
      <c r="C906" s="234">
        <v>42600</v>
      </c>
      <c r="D906" s="235" t="s">
        <v>1312</v>
      </c>
      <c r="E906" s="235" t="s">
        <v>1250</v>
      </c>
      <c r="F906" s="235" t="s">
        <v>1331</v>
      </c>
      <c r="G906" s="235" t="s">
        <v>7129</v>
      </c>
      <c r="H906" s="245" t="str">
        <f>IF(G906&lt;&gt;"",LOOKUP(G906,Governorate,Data!$E$2:$E$19),"")</f>
        <v>IQ-G18</v>
      </c>
      <c r="I906" s="97" t="s">
        <v>7215</v>
      </c>
      <c r="J906" s="38" t="str">
        <f ca="1">IF(I906&lt;&gt;"",LOOKUP(I906,District2,Data!$P$2:$P$19),"")</f>
        <v>IQ-D008</v>
      </c>
      <c r="K906" s="57" t="s">
        <v>7701</v>
      </c>
      <c r="L906" s="235" t="s">
        <v>7110</v>
      </c>
      <c r="M906" s="180" t="s">
        <v>7112</v>
      </c>
      <c r="N906" s="235" t="s">
        <v>1255</v>
      </c>
      <c r="O906" s="235" t="s">
        <v>1252</v>
      </c>
      <c r="P906" s="235" t="s">
        <v>7119</v>
      </c>
      <c r="Q906" s="218">
        <v>100</v>
      </c>
      <c r="R906" s="218">
        <v>100</v>
      </c>
      <c r="S906" s="218"/>
      <c r="T906" s="218"/>
      <c r="U906" s="218">
        <v>600</v>
      </c>
      <c r="V906" s="218">
        <v>0</v>
      </c>
      <c r="W906" s="218">
        <v>100</v>
      </c>
      <c r="X906" s="218">
        <v>100</v>
      </c>
      <c r="Y906" s="218">
        <v>100</v>
      </c>
      <c r="Z906" s="218">
        <v>300</v>
      </c>
      <c r="AA906" s="218">
        <v>0</v>
      </c>
      <c r="AB906" s="218">
        <v>0</v>
      </c>
      <c r="AC906" s="218">
        <v>0</v>
      </c>
      <c r="AD906" s="218">
        <v>300</v>
      </c>
      <c r="AE906" s="218">
        <v>0</v>
      </c>
      <c r="AF906" s="218">
        <v>0</v>
      </c>
      <c r="AG906" s="218">
        <v>100</v>
      </c>
      <c r="AH906" s="218">
        <v>0</v>
      </c>
      <c r="AI906" s="218">
        <v>100</v>
      </c>
      <c r="AJ906" s="218">
        <v>0</v>
      </c>
      <c r="AK906" s="218">
        <v>0</v>
      </c>
      <c r="AL906" s="218">
        <v>0</v>
      </c>
      <c r="AM906" s="218">
        <v>0</v>
      </c>
      <c r="AN906" s="218">
        <v>0</v>
      </c>
      <c r="AO906" s="218">
        <v>0</v>
      </c>
      <c r="AP906" s="218">
        <v>0</v>
      </c>
      <c r="AQ906" s="218">
        <v>0</v>
      </c>
      <c r="AR906" s="218">
        <v>100</v>
      </c>
      <c r="AS906" s="218">
        <v>0</v>
      </c>
      <c r="AT906" s="218">
        <v>0</v>
      </c>
      <c r="AU906" s="218">
        <v>0</v>
      </c>
      <c r="AV906" s="218">
        <v>0</v>
      </c>
      <c r="AW906" s="218">
        <v>0</v>
      </c>
      <c r="AX906" s="218">
        <v>0</v>
      </c>
      <c r="AY906" s="218">
        <v>0</v>
      </c>
      <c r="AZ906" s="181" t="s">
        <v>7337</v>
      </c>
    </row>
    <row r="907" spans="1:52" s="238" customFormat="1" ht="12.75" customHeight="1">
      <c r="A907" s="217">
        <v>906</v>
      </c>
      <c r="B907" s="234">
        <v>42600</v>
      </c>
      <c r="C907" s="234">
        <v>42600</v>
      </c>
      <c r="D907" s="235" t="s">
        <v>1307</v>
      </c>
      <c r="E907" s="235" t="s">
        <v>1249</v>
      </c>
      <c r="F907" s="235" t="s">
        <v>1307</v>
      </c>
      <c r="G907" s="240" t="s">
        <v>7129</v>
      </c>
      <c r="H907" s="245" t="str">
        <f>IF(G907&lt;&gt;"",LOOKUP(G907,Governorate,Data!$E$2:$E$19),"")</f>
        <v>IQ-G18</v>
      </c>
      <c r="I907" s="97" t="s">
        <v>7242</v>
      </c>
      <c r="J907" s="38" t="str">
        <f ca="1">IF(I907&lt;&gt;"",LOOKUP(I907,District2,Data!$P$2:$P$19),"")</f>
        <v>IQ-D101</v>
      </c>
      <c r="K907" s="235" t="s">
        <v>7810</v>
      </c>
      <c r="L907" s="235" t="s">
        <v>7110</v>
      </c>
      <c r="M907" s="180" t="s">
        <v>7112</v>
      </c>
      <c r="N907" s="235" t="s">
        <v>1255</v>
      </c>
      <c r="O907" s="235" t="s">
        <v>1252</v>
      </c>
      <c r="P907" s="235" t="s">
        <v>7119</v>
      </c>
      <c r="Q907" s="35">
        <v>793</v>
      </c>
      <c r="R907" s="35"/>
      <c r="S907" s="218"/>
      <c r="T907" s="218"/>
      <c r="U907" s="218">
        <v>0</v>
      </c>
      <c r="V907" s="218">
        <v>0</v>
      </c>
      <c r="W907" s="218">
        <v>0</v>
      </c>
      <c r="X907" s="218">
        <v>0</v>
      </c>
      <c r="Y907" s="218">
        <v>0</v>
      </c>
      <c r="Z907" s="218">
        <v>0</v>
      </c>
      <c r="AA907" s="218">
        <v>0</v>
      </c>
      <c r="AB907" s="218">
        <v>0</v>
      </c>
      <c r="AC907" s="218">
        <v>0</v>
      </c>
      <c r="AD907" s="218">
        <v>0</v>
      </c>
      <c r="AE907" s="218">
        <v>0</v>
      </c>
      <c r="AF907" s="218">
        <v>0</v>
      </c>
      <c r="AG907" s="218">
        <v>0</v>
      </c>
      <c r="AH907" s="218">
        <v>0</v>
      </c>
      <c r="AI907" s="218">
        <v>793</v>
      </c>
      <c r="AJ907" s="218">
        <v>0</v>
      </c>
      <c r="AK907" s="218">
        <v>0</v>
      </c>
      <c r="AL907" s="218">
        <v>0</v>
      </c>
      <c r="AM907" s="218">
        <v>793</v>
      </c>
      <c r="AN907" s="218">
        <v>0</v>
      </c>
      <c r="AO907" s="218">
        <v>0</v>
      </c>
      <c r="AP907" s="218">
        <v>0</v>
      </c>
      <c r="AQ907" s="218">
        <v>0</v>
      </c>
      <c r="AR907" s="218">
        <v>0</v>
      </c>
      <c r="AS907" s="218">
        <v>0</v>
      </c>
      <c r="AT907" s="218">
        <v>0</v>
      </c>
      <c r="AU907" s="218">
        <v>0</v>
      </c>
      <c r="AV907" s="218">
        <v>0</v>
      </c>
      <c r="AW907" s="218">
        <v>0</v>
      </c>
      <c r="AX907" s="218">
        <v>0</v>
      </c>
      <c r="AY907" s="218">
        <v>0</v>
      </c>
      <c r="AZ907" s="181" t="s">
        <v>7830</v>
      </c>
    </row>
    <row r="908" spans="1:52" s="238" customFormat="1" ht="12.75" customHeight="1">
      <c r="A908" s="217">
        <v>907</v>
      </c>
      <c r="B908" s="234">
        <v>42602</v>
      </c>
      <c r="C908" s="234">
        <v>42602</v>
      </c>
      <c r="D908" s="235" t="s">
        <v>1282</v>
      </c>
      <c r="E908" s="235" t="s">
        <v>1250</v>
      </c>
      <c r="F908" s="235" t="s">
        <v>1282</v>
      </c>
      <c r="G908" s="235" t="s">
        <v>7129</v>
      </c>
      <c r="H908" s="245" t="str">
        <f>IF(G908&lt;&gt;"",LOOKUP(G908,Governorate,Data!$E$2:$E$19),"")</f>
        <v>IQ-G18</v>
      </c>
      <c r="I908" s="97" t="s">
        <v>7204</v>
      </c>
      <c r="J908" s="38" t="str">
        <f ca="1">IF(I908&lt;&gt;"",LOOKUP(I908,District2,Data!$P$2:$P$19),"")</f>
        <v>IQ-D108</v>
      </c>
      <c r="K908" s="57" t="s">
        <v>7664</v>
      </c>
      <c r="L908" s="235" t="s">
        <v>7110</v>
      </c>
      <c r="M908" s="180" t="s">
        <v>7112</v>
      </c>
      <c r="N908" s="235" t="s">
        <v>7071</v>
      </c>
      <c r="O908" s="235" t="s">
        <v>1252</v>
      </c>
      <c r="P908" s="235" t="s">
        <v>7119</v>
      </c>
      <c r="Q908" s="218">
        <v>310</v>
      </c>
      <c r="R908" s="218">
        <v>310</v>
      </c>
      <c r="S908" s="218"/>
      <c r="T908" s="218"/>
      <c r="U908" s="218">
        <v>0</v>
      </c>
      <c r="V908" s="218">
        <v>0</v>
      </c>
      <c r="W908" s="218">
        <v>310</v>
      </c>
      <c r="X908" s="218">
        <v>0</v>
      </c>
      <c r="Y908" s="218">
        <v>310</v>
      </c>
      <c r="Z908" s="218">
        <v>310</v>
      </c>
      <c r="AA908" s="218">
        <v>1860</v>
      </c>
      <c r="AB908" s="218">
        <v>310</v>
      </c>
      <c r="AC908" s="218">
        <v>0</v>
      </c>
      <c r="AD908" s="218">
        <v>0</v>
      </c>
      <c r="AE908" s="218">
        <v>930</v>
      </c>
      <c r="AF908" s="218">
        <v>0</v>
      </c>
      <c r="AG908" s="218">
        <v>0</v>
      </c>
      <c r="AH908" s="218">
        <v>0</v>
      </c>
      <c r="AI908" s="218">
        <v>310</v>
      </c>
      <c r="AJ908" s="218">
        <v>310</v>
      </c>
      <c r="AK908" s="218">
        <v>310</v>
      </c>
      <c r="AL908" s="218">
        <v>310</v>
      </c>
      <c r="AM908" s="218">
        <v>0</v>
      </c>
      <c r="AN908" s="218">
        <v>0</v>
      </c>
      <c r="AO908" s="218">
        <v>0</v>
      </c>
      <c r="AP908" s="218">
        <v>0</v>
      </c>
      <c r="AQ908" s="218">
        <v>310</v>
      </c>
      <c r="AR908" s="218">
        <v>310</v>
      </c>
      <c r="AS908" s="218">
        <v>0</v>
      </c>
      <c r="AT908" s="218">
        <v>0</v>
      </c>
      <c r="AU908" s="218">
        <v>310</v>
      </c>
      <c r="AV908" s="218">
        <v>0</v>
      </c>
      <c r="AW908" s="218">
        <v>0</v>
      </c>
      <c r="AX908" s="218">
        <v>0</v>
      </c>
      <c r="AY908" s="218">
        <v>0</v>
      </c>
      <c r="AZ908" s="181" t="s">
        <v>7669</v>
      </c>
    </row>
    <row r="909" spans="1:52" s="238" customFormat="1" ht="12.75" customHeight="1">
      <c r="A909" s="217">
        <v>908</v>
      </c>
      <c r="B909" s="234">
        <v>42602</v>
      </c>
      <c r="C909" s="234">
        <v>42602</v>
      </c>
      <c r="D909" s="235" t="s">
        <v>1312</v>
      </c>
      <c r="E909" s="235" t="s">
        <v>1250</v>
      </c>
      <c r="F909" s="235" t="s">
        <v>7265</v>
      </c>
      <c r="G909" s="235" t="s">
        <v>7127</v>
      </c>
      <c r="H909" s="245" t="str">
        <f>IF(G909&lt;&gt;"",LOOKUP(G909,Governorate,Data!$E$2:$E$19),"")</f>
        <v>IQ-G13</v>
      </c>
      <c r="I909" s="97" t="s">
        <v>7372</v>
      </c>
      <c r="J909" s="38" t="str">
        <f ca="1">IF(I909&lt;&gt;"",LOOKUP(I909,District2,Data!$P$2:$P$19),"")</f>
        <v>IQ-D076</v>
      </c>
      <c r="K909" s="57" t="s">
        <v>7296</v>
      </c>
      <c r="L909" s="235" t="s">
        <v>7111</v>
      </c>
      <c r="M909" s="180" t="s">
        <v>7112</v>
      </c>
      <c r="N909" s="235" t="s">
        <v>1255</v>
      </c>
      <c r="O909" s="235" t="s">
        <v>1252</v>
      </c>
      <c r="P909" s="235" t="s">
        <v>7119</v>
      </c>
      <c r="Q909" s="218">
        <v>47</v>
      </c>
      <c r="R909" s="218">
        <v>47</v>
      </c>
      <c r="S909" s="218"/>
      <c r="T909" s="218"/>
      <c r="U909" s="218">
        <v>282</v>
      </c>
      <c r="V909" s="218">
        <v>0</v>
      </c>
      <c r="W909" s="218">
        <v>47</v>
      </c>
      <c r="X909" s="218">
        <v>47</v>
      </c>
      <c r="Y909" s="218">
        <v>47</v>
      </c>
      <c r="Z909" s="218">
        <v>141</v>
      </c>
      <c r="AA909" s="218">
        <v>0</v>
      </c>
      <c r="AB909" s="218">
        <v>0</v>
      </c>
      <c r="AC909" s="218">
        <v>0</v>
      </c>
      <c r="AD909" s="218">
        <v>0</v>
      </c>
      <c r="AE909" s="218">
        <v>0</v>
      </c>
      <c r="AF909" s="218">
        <v>0</v>
      </c>
      <c r="AG909" s="218">
        <v>47</v>
      </c>
      <c r="AH909" s="218">
        <v>0</v>
      </c>
      <c r="AI909" s="218">
        <v>47</v>
      </c>
      <c r="AJ909" s="218">
        <v>0</v>
      </c>
      <c r="AK909" s="218">
        <v>0</v>
      </c>
      <c r="AL909" s="218">
        <v>0</v>
      </c>
      <c r="AM909" s="218">
        <v>0</v>
      </c>
      <c r="AN909" s="218">
        <v>0</v>
      </c>
      <c r="AO909" s="218">
        <v>0</v>
      </c>
      <c r="AP909" s="218">
        <v>0</v>
      </c>
      <c r="AQ909" s="218">
        <v>0</v>
      </c>
      <c r="AR909" s="218">
        <v>47</v>
      </c>
      <c r="AS909" s="218">
        <v>0</v>
      </c>
      <c r="AT909" s="218">
        <v>0</v>
      </c>
      <c r="AU909" s="218">
        <v>0</v>
      </c>
      <c r="AV909" s="218">
        <v>0</v>
      </c>
      <c r="AW909" s="218">
        <v>0</v>
      </c>
      <c r="AX909" s="218">
        <v>0</v>
      </c>
      <c r="AY909" s="218">
        <v>0</v>
      </c>
      <c r="AZ909" s="181" t="s">
        <v>1256</v>
      </c>
    </row>
    <row r="910" spans="1:52" s="238" customFormat="1" ht="12.75" customHeight="1">
      <c r="A910" s="217">
        <v>909</v>
      </c>
      <c r="B910" s="234">
        <v>42602</v>
      </c>
      <c r="C910" s="234">
        <v>42602</v>
      </c>
      <c r="D910" s="235" t="s">
        <v>1312</v>
      </c>
      <c r="E910" s="235" t="s">
        <v>1250</v>
      </c>
      <c r="F910" s="235" t="s">
        <v>1331</v>
      </c>
      <c r="G910" s="235" t="s">
        <v>7129</v>
      </c>
      <c r="H910" s="245" t="str">
        <f>IF(G910&lt;&gt;"",LOOKUP(G910,Governorate,Data!$E$2:$E$19),"")</f>
        <v>IQ-G18</v>
      </c>
      <c r="I910" s="97" t="s">
        <v>7215</v>
      </c>
      <c r="J910" s="38" t="str">
        <f ca="1">IF(I910&lt;&gt;"",LOOKUP(I910,District2,Data!$P$2:$P$19),"")</f>
        <v>IQ-D008</v>
      </c>
      <c r="K910" s="57" t="s">
        <v>7702</v>
      </c>
      <c r="L910" s="235" t="s">
        <v>7110</v>
      </c>
      <c r="M910" s="180" t="s">
        <v>7112</v>
      </c>
      <c r="N910" s="235" t="s">
        <v>1255</v>
      </c>
      <c r="O910" s="235" t="s">
        <v>1252</v>
      </c>
      <c r="P910" s="235" t="s">
        <v>7119</v>
      </c>
      <c r="Q910" s="218">
        <v>115</v>
      </c>
      <c r="R910" s="218">
        <v>115</v>
      </c>
      <c r="S910" s="218"/>
      <c r="T910" s="218"/>
      <c r="U910" s="218">
        <v>690</v>
      </c>
      <c r="V910" s="218">
        <v>0</v>
      </c>
      <c r="W910" s="218">
        <v>115</v>
      </c>
      <c r="X910" s="218">
        <v>115</v>
      </c>
      <c r="Y910" s="218">
        <v>115</v>
      </c>
      <c r="Z910" s="218">
        <v>345</v>
      </c>
      <c r="AA910" s="218">
        <v>0</v>
      </c>
      <c r="AB910" s="218">
        <v>0</v>
      </c>
      <c r="AC910" s="218">
        <v>0</v>
      </c>
      <c r="AD910" s="218">
        <v>345</v>
      </c>
      <c r="AE910" s="218">
        <v>0</v>
      </c>
      <c r="AF910" s="218">
        <v>0</v>
      </c>
      <c r="AG910" s="218">
        <v>115</v>
      </c>
      <c r="AH910" s="218">
        <v>0</v>
      </c>
      <c r="AI910" s="218">
        <v>115</v>
      </c>
      <c r="AJ910" s="218">
        <v>0</v>
      </c>
      <c r="AK910" s="218">
        <v>0</v>
      </c>
      <c r="AL910" s="218">
        <v>0</v>
      </c>
      <c r="AM910" s="218">
        <v>0</v>
      </c>
      <c r="AN910" s="218">
        <v>0</v>
      </c>
      <c r="AO910" s="218">
        <v>0</v>
      </c>
      <c r="AP910" s="218">
        <v>0</v>
      </c>
      <c r="AQ910" s="218">
        <v>0</v>
      </c>
      <c r="AR910" s="218">
        <v>115</v>
      </c>
      <c r="AS910" s="218">
        <v>0</v>
      </c>
      <c r="AT910" s="218">
        <v>0</v>
      </c>
      <c r="AU910" s="218">
        <v>0</v>
      </c>
      <c r="AV910" s="218">
        <v>0</v>
      </c>
      <c r="AW910" s="218">
        <v>0</v>
      </c>
      <c r="AX910" s="218">
        <v>0</v>
      </c>
      <c r="AY910" s="218">
        <v>0</v>
      </c>
      <c r="AZ910" s="181" t="s">
        <v>7337</v>
      </c>
    </row>
    <row r="911" spans="1:52" s="238" customFormat="1" ht="12.75" customHeight="1">
      <c r="A911" s="217">
        <v>910</v>
      </c>
      <c r="B911" s="234">
        <v>42603</v>
      </c>
      <c r="C911" s="234">
        <v>42603</v>
      </c>
      <c r="D911" s="235" t="s">
        <v>1312</v>
      </c>
      <c r="E911" s="235" t="s">
        <v>1250</v>
      </c>
      <c r="F911" s="235" t="s">
        <v>1300</v>
      </c>
      <c r="G911" s="235" t="s">
        <v>7133</v>
      </c>
      <c r="H911" s="245" t="str">
        <f>IF(G911&lt;&gt;"",LOOKUP(G911,Governorate,Data!$E$2:$E$19),"")</f>
        <v>IQ-G11</v>
      </c>
      <c r="I911" s="97" t="s">
        <v>7134</v>
      </c>
      <c r="J911" s="38" t="str">
        <f ca="1">IF(I911&lt;&gt;"",LOOKUP(I911,District2,Data!$P$2:$P$19),"")</f>
        <v>IQ-D064</v>
      </c>
      <c r="K911" s="57" t="s">
        <v>7686</v>
      </c>
      <c r="L911" s="235" t="s">
        <v>7110</v>
      </c>
      <c r="M911" s="180" t="s">
        <v>7112</v>
      </c>
      <c r="N911" s="235" t="s">
        <v>1255</v>
      </c>
      <c r="O911" s="235" t="s">
        <v>1252</v>
      </c>
      <c r="P911" s="89" t="s">
        <v>7118</v>
      </c>
      <c r="Q911" s="132">
        <v>137</v>
      </c>
      <c r="R911" s="218"/>
      <c r="S911" s="218"/>
      <c r="T911" s="218"/>
      <c r="U911" s="218">
        <v>0</v>
      </c>
      <c r="V911" s="218">
        <v>0</v>
      </c>
      <c r="W911" s="218">
        <v>0</v>
      </c>
      <c r="X911" s="218">
        <v>0</v>
      </c>
      <c r="Y911" s="218">
        <v>0</v>
      </c>
      <c r="Z911" s="218">
        <v>0</v>
      </c>
      <c r="AA911" s="218">
        <v>0</v>
      </c>
      <c r="AB911" s="218">
        <v>0</v>
      </c>
      <c r="AC911" s="218">
        <v>0</v>
      </c>
      <c r="AD911" s="218">
        <v>0</v>
      </c>
      <c r="AE911" s="218">
        <v>0</v>
      </c>
      <c r="AF911" s="218">
        <v>0</v>
      </c>
      <c r="AG911" s="218">
        <v>0</v>
      </c>
      <c r="AH911" s="218">
        <v>0</v>
      </c>
      <c r="AI911" s="218">
        <v>0</v>
      </c>
      <c r="AJ911" s="218">
        <v>0</v>
      </c>
      <c r="AK911" s="218">
        <v>0</v>
      </c>
      <c r="AL911" s="218">
        <v>0</v>
      </c>
      <c r="AM911" s="218">
        <v>0</v>
      </c>
      <c r="AN911" s="218">
        <v>0</v>
      </c>
      <c r="AO911" s="218">
        <v>0</v>
      </c>
      <c r="AP911" s="218">
        <v>0</v>
      </c>
      <c r="AQ911" s="218">
        <v>0</v>
      </c>
      <c r="AR911" s="218">
        <v>0</v>
      </c>
      <c r="AS911" s="218">
        <v>0</v>
      </c>
      <c r="AT911" s="218">
        <v>0</v>
      </c>
      <c r="AU911" s="218">
        <v>0</v>
      </c>
      <c r="AV911" s="218">
        <v>0</v>
      </c>
      <c r="AW911" s="218">
        <v>0</v>
      </c>
      <c r="AX911" s="218">
        <v>0</v>
      </c>
      <c r="AY911" s="218">
        <v>0</v>
      </c>
      <c r="AZ911" s="181" t="s">
        <v>7339</v>
      </c>
    </row>
    <row r="912" spans="1:52" s="238" customFormat="1" ht="12.75" customHeight="1">
      <c r="A912" s="217">
        <v>911</v>
      </c>
      <c r="B912" s="234">
        <v>42603</v>
      </c>
      <c r="C912" s="234">
        <v>42603</v>
      </c>
      <c r="D912" s="235" t="s">
        <v>1312</v>
      </c>
      <c r="E912" s="235" t="s">
        <v>1250</v>
      </c>
      <c r="F912" s="235" t="s">
        <v>1331</v>
      </c>
      <c r="G912" s="235" t="s">
        <v>7129</v>
      </c>
      <c r="H912" s="245" t="str">
        <f>IF(G912&lt;&gt;"",LOOKUP(G912,Governorate,Data!$E$2:$E$19),"")</f>
        <v>IQ-G18</v>
      </c>
      <c r="I912" s="97" t="s">
        <v>7215</v>
      </c>
      <c r="J912" s="38" t="str">
        <f ca="1">IF(I912&lt;&gt;"",LOOKUP(I912,District2,Data!$P$2:$P$19),"")</f>
        <v>IQ-D008</v>
      </c>
      <c r="K912" s="57" t="s">
        <v>7703</v>
      </c>
      <c r="L912" s="235" t="s">
        <v>7110</v>
      </c>
      <c r="M912" s="180" t="s">
        <v>7112</v>
      </c>
      <c r="N912" s="235" t="s">
        <v>1255</v>
      </c>
      <c r="O912" s="235" t="s">
        <v>1252</v>
      </c>
      <c r="P912" s="235" t="s">
        <v>7119</v>
      </c>
      <c r="Q912" s="218">
        <v>100</v>
      </c>
      <c r="R912" s="218">
        <v>100</v>
      </c>
      <c r="S912" s="218"/>
      <c r="T912" s="218"/>
      <c r="U912" s="218">
        <v>600</v>
      </c>
      <c r="V912" s="218">
        <v>0</v>
      </c>
      <c r="W912" s="218">
        <v>100</v>
      </c>
      <c r="X912" s="218">
        <v>100</v>
      </c>
      <c r="Y912" s="218">
        <v>100</v>
      </c>
      <c r="Z912" s="218">
        <v>300</v>
      </c>
      <c r="AA912" s="218">
        <v>0</v>
      </c>
      <c r="AB912" s="218">
        <v>0</v>
      </c>
      <c r="AC912" s="218">
        <v>0</v>
      </c>
      <c r="AD912" s="218">
        <v>300</v>
      </c>
      <c r="AE912" s="218">
        <v>0</v>
      </c>
      <c r="AF912" s="218">
        <v>0</v>
      </c>
      <c r="AG912" s="218">
        <v>100</v>
      </c>
      <c r="AH912" s="218">
        <v>0</v>
      </c>
      <c r="AI912" s="218">
        <v>100</v>
      </c>
      <c r="AJ912" s="218">
        <v>0</v>
      </c>
      <c r="AK912" s="218">
        <v>0</v>
      </c>
      <c r="AL912" s="218">
        <v>0</v>
      </c>
      <c r="AM912" s="218">
        <v>0</v>
      </c>
      <c r="AN912" s="218">
        <v>0</v>
      </c>
      <c r="AO912" s="218">
        <v>0</v>
      </c>
      <c r="AP912" s="218">
        <v>0</v>
      </c>
      <c r="AQ912" s="218">
        <v>0</v>
      </c>
      <c r="AR912" s="218">
        <v>100</v>
      </c>
      <c r="AS912" s="218">
        <v>0</v>
      </c>
      <c r="AT912" s="218">
        <v>0</v>
      </c>
      <c r="AU912" s="218">
        <v>0</v>
      </c>
      <c r="AV912" s="218">
        <v>0</v>
      </c>
      <c r="AW912" s="218">
        <v>0</v>
      </c>
      <c r="AX912" s="218">
        <v>0</v>
      </c>
      <c r="AY912" s="218">
        <v>0</v>
      </c>
      <c r="AZ912" s="181" t="s">
        <v>7337</v>
      </c>
    </row>
    <row r="913" spans="1:52" s="238" customFormat="1" ht="12.75" customHeight="1">
      <c r="A913" s="217">
        <v>912</v>
      </c>
      <c r="B913" s="234">
        <v>42603</v>
      </c>
      <c r="C913" s="234">
        <v>42603</v>
      </c>
      <c r="D913" s="235" t="s">
        <v>1307</v>
      </c>
      <c r="E913" s="235" t="s">
        <v>1249</v>
      </c>
      <c r="F913" s="235" t="s">
        <v>1307</v>
      </c>
      <c r="G913" s="240" t="s">
        <v>7129</v>
      </c>
      <c r="H913" s="245" t="str">
        <f>IF(G913&lt;&gt;"",LOOKUP(G913,Governorate,Data!$E$2:$E$19),"")</f>
        <v>IQ-G18</v>
      </c>
      <c r="I913" s="97" t="s">
        <v>7242</v>
      </c>
      <c r="J913" s="38" t="str">
        <f ca="1">IF(I913&lt;&gt;"",LOOKUP(I913,District2,Data!$P$2:$P$19),"")</f>
        <v>IQ-D101</v>
      </c>
      <c r="K913" s="235" t="s">
        <v>7811</v>
      </c>
      <c r="L913" s="235" t="s">
        <v>7110</v>
      </c>
      <c r="M913" s="180" t="s">
        <v>7112</v>
      </c>
      <c r="N913" s="235" t="s">
        <v>1255</v>
      </c>
      <c r="O913" s="235" t="s">
        <v>1252</v>
      </c>
      <c r="P913" s="235" t="s">
        <v>7119</v>
      </c>
      <c r="Q913" s="35">
        <v>390</v>
      </c>
      <c r="R913" s="35"/>
      <c r="S913" s="218"/>
      <c r="T913" s="218"/>
      <c r="U913" s="218">
        <v>0</v>
      </c>
      <c r="V913" s="218">
        <v>0</v>
      </c>
      <c r="W913" s="218">
        <v>0</v>
      </c>
      <c r="X913" s="218">
        <v>0</v>
      </c>
      <c r="Y913" s="218">
        <v>0</v>
      </c>
      <c r="Z913" s="218">
        <v>0</v>
      </c>
      <c r="AA913" s="218">
        <v>0</v>
      </c>
      <c r="AB913" s="218">
        <v>0</v>
      </c>
      <c r="AC913" s="218">
        <v>0</v>
      </c>
      <c r="AD913" s="218">
        <v>0</v>
      </c>
      <c r="AE913" s="218">
        <v>0</v>
      </c>
      <c r="AF913" s="218">
        <v>0</v>
      </c>
      <c r="AG913" s="218">
        <v>0</v>
      </c>
      <c r="AH913" s="218">
        <v>0</v>
      </c>
      <c r="AI913" s="218">
        <v>390</v>
      </c>
      <c r="AJ913" s="218">
        <v>0</v>
      </c>
      <c r="AK913" s="218">
        <v>0</v>
      </c>
      <c r="AL913" s="218">
        <v>0</v>
      </c>
      <c r="AM913" s="218">
        <v>390</v>
      </c>
      <c r="AN913" s="218">
        <v>0</v>
      </c>
      <c r="AO913" s="218">
        <v>0</v>
      </c>
      <c r="AP913" s="218">
        <v>0</v>
      </c>
      <c r="AQ913" s="218">
        <v>0</v>
      </c>
      <c r="AR913" s="218">
        <v>0</v>
      </c>
      <c r="AS913" s="218">
        <v>0</v>
      </c>
      <c r="AT913" s="218">
        <v>0</v>
      </c>
      <c r="AU913" s="218">
        <v>0</v>
      </c>
      <c r="AV913" s="218">
        <v>0</v>
      </c>
      <c r="AW913" s="218">
        <v>0</v>
      </c>
      <c r="AX913" s="218">
        <v>0</v>
      </c>
      <c r="AY913" s="218">
        <v>0</v>
      </c>
      <c r="AZ913" s="181" t="s">
        <v>7830</v>
      </c>
    </row>
    <row r="914" spans="1:52" s="238" customFormat="1" ht="12.75" customHeight="1">
      <c r="A914" s="217">
        <v>913</v>
      </c>
      <c r="B914" s="234">
        <v>42603</v>
      </c>
      <c r="C914" s="234">
        <v>42603</v>
      </c>
      <c r="D914" s="235" t="s">
        <v>1307</v>
      </c>
      <c r="E914" s="235" t="s">
        <v>1249</v>
      </c>
      <c r="F914" s="235" t="s">
        <v>1307</v>
      </c>
      <c r="G914" s="240" t="s">
        <v>7129</v>
      </c>
      <c r="H914" s="245" t="str">
        <f>IF(G914&lt;&gt;"",LOOKUP(G914,Governorate,Data!$E$2:$E$19),"")</f>
        <v>IQ-G18</v>
      </c>
      <c r="I914" s="97" t="s">
        <v>7242</v>
      </c>
      <c r="J914" s="38" t="str">
        <f ca="1">IF(I914&lt;&gt;"",LOOKUP(I914,District2,Data!$P$2:$P$19),"")</f>
        <v>IQ-D101</v>
      </c>
      <c r="K914" s="235" t="s">
        <v>7812</v>
      </c>
      <c r="L914" s="235" t="s">
        <v>7110</v>
      </c>
      <c r="M914" s="180" t="s">
        <v>7112</v>
      </c>
      <c r="N914" s="235" t="s">
        <v>1255</v>
      </c>
      <c r="O914" s="235" t="s">
        <v>1252</v>
      </c>
      <c r="P914" s="235" t="s">
        <v>7119</v>
      </c>
      <c r="Q914" s="35">
        <v>29</v>
      </c>
      <c r="R914" s="35"/>
      <c r="S914" s="218"/>
      <c r="T914" s="218"/>
      <c r="U914" s="218">
        <v>0</v>
      </c>
      <c r="V914" s="218">
        <v>0</v>
      </c>
      <c r="W914" s="218">
        <v>0</v>
      </c>
      <c r="X914" s="218">
        <v>0</v>
      </c>
      <c r="Y914" s="218">
        <v>0</v>
      </c>
      <c r="Z914" s="218">
        <v>0</v>
      </c>
      <c r="AA914" s="218">
        <v>0</v>
      </c>
      <c r="AB914" s="218">
        <v>0</v>
      </c>
      <c r="AC914" s="218">
        <v>0</v>
      </c>
      <c r="AD914" s="218">
        <v>0</v>
      </c>
      <c r="AE914" s="218">
        <v>0</v>
      </c>
      <c r="AF914" s="218">
        <v>0</v>
      </c>
      <c r="AG914" s="218">
        <v>0</v>
      </c>
      <c r="AH914" s="218">
        <v>0</v>
      </c>
      <c r="AI914" s="218">
        <v>29</v>
      </c>
      <c r="AJ914" s="218">
        <v>0</v>
      </c>
      <c r="AK914" s="218">
        <v>0</v>
      </c>
      <c r="AL914" s="218">
        <v>0</v>
      </c>
      <c r="AM914" s="218">
        <v>29</v>
      </c>
      <c r="AN914" s="218">
        <v>0</v>
      </c>
      <c r="AO914" s="218">
        <v>0</v>
      </c>
      <c r="AP914" s="218">
        <v>0</v>
      </c>
      <c r="AQ914" s="218">
        <v>0</v>
      </c>
      <c r="AR914" s="218">
        <v>0</v>
      </c>
      <c r="AS914" s="218">
        <v>0</v>
      </c>
      <c r="AT914" s="218">
        <v>0</v>
      </c>
      <c r="AU914" s="218">
        <v>0</v>
      </c>
      <c r="AV914" s="218">
        <v>0</v>
      </c>
      <c r="AW914" s="218">
        <v>0</v>
      </c>
      <c r="AX914" s="218">
        <v>0</v>
      </c>
      <c r="AY914" s="218">
        <v>0</v>
      </c>
      <c r="AZ914" s="181" t="s">
        <v>7830</v>
      </c>
    </row>
    <row r="915" spans="1:52" s="238" customFormat="1" ht="12.75" customHeight="1">
      <c r="A915" s="217">
        <v>914</v>
      </c>
      <c r="B915" s="234">
        <v>42604</v>
      </c>
      <c r="C915" s="234">
        <v>42604</v>
      </c>
      <c r="D915" s="235" t="s">
        <v>1312</v>
      </c>
      <c r="E915" s="235" t="s">
        <v>1250</v>
      </c>
      <c r="F915" s="235" t="s">
        <v>1300</v>
      </c>
      <c r="G915" s="235" t="s">
        <v>7133</v>
      </c>
      <c r="H915" s="245" t="str">
        <f>IF(G915&lt;&gt;"",LOOKUP(G915,Governorate,Data!$E$2:$E$19),"")</f>
        <v>IQ-G11</v>
      </c>
      <c r="I915" s="97" t="s">
        <v>7134</v>
      </c>
      <c r="J915" s="38" t="str">
        <f ca="1">IF(I915&lt;&gt;"",LOOKUP(I915,District2,Data!$P$2:$P$19),"")</f>
        <v>IQ-D064</v>
      </c>
      <c r="K915" s="57" t="s">
        <v>7687</v>
      </c>
      <c r="L915" s="235" t="s">
        <v>7110</v>
      </c>
      <c r="M915" s="180" t="s">
        <v>7112</v>
      </c>
      <c r="N915" s="235" t="s">
        <v>1255</v>
      </c>
      <c r="O915" s="235" t="s">
        <v>1252</v>
      </c>
      <c r="P915" s="89" t="s">
        <v>7118</v>
      </c>
      <c r="Q915" s="132">
        <v>218</v>
      </c>
      <c r="R915" s="218"/>
      <c r="S915" s="218"/>
      <c r="T915" s="218"/>
      <c r="U915" s="218">
        <v>0</v>
      </c>
      <c r="V915" s="218">
        <v>0</v>
      </c>
      <c r="W915" s="218">
        <v>0</v>
      </c>
      <c r="X915" s="218">
        <v>0</v>
      </c>
      <c r="Y915" s="218">
        <v>0</v>
      </c>
      <c r="Z915" s="218">
        <v>0</v>
      </c>
      <c r="AA915" s="218">
        <v>0</v>
      </c>
      <c r="AB915" s="218">
        <v>0</v>
      </c>
      <c r="AC915" s="218">
        <v>0</v>
      </c>
      <c r="AD915" s="218">
        <v>0</v>
      </c>
      <c r="AE915" s="218">
        <v>0</v>
      </c>
      <c r="AF915" s="218">
        <v>0</v>
      </c>
      <c r="AG915" s="218">
        <v>0</v>
      </c>
      <c r="AH915" s="218">
        <v>0</v>
      </c>
      <c r="AI915" s="218">
        <v>0</v>
      </c>
      <c r="AJ915" s="218">
        <v>0</v>
      </c>
      <c r="AK915" s="218">
        <v>0</v>
      </c>
      <c r="AL915" s="218">
        <v>0</v>
      </c>
      <c r="AM915" s="218">
        <v>0</v>
      </c>
      <c r="AN915" s="218">
        <v>0</v>
      </c>
      <c r="AO915" s="218">
        <v>0</v>
      </c>
      <c r="AP915" s="218">
        <v>0</v>
      </c>
      <c r="AQ915" s="218">
        <v>0</v>
      </c>
      <c r="AR915" s="218">
        <v>0</v>
      </c>
      <c r="AS915" s="218">
        <v>0</v>
      </c>
      <c r="AT915" s="218">
        <v>0</v>
      </c>
      <c r="AU915" s="218">
        <v>0</v>
      </c>
      <c r="AV915" s="218">
        <v>0</v>
      </c>
      <c r="AW915" s="218">
        <v>0</v>
      </c>
      <c r="AX915" s="218">
        <v>0</v>
      </c>
      <c r="AY915" s="218">
        <v>0</v>
      </c>
      <c r="AZ915" s="181" t="s">
        <v>7339</v>
      </c>
    </row>
    <row r="916" spans="1:52" s="238" customFormat="1" ht="12.75" customHeight="1">
      <c r="A916" s="217">
        <v>915</v>
      </c>
      <c r="B916" s="234">
        <v>42604</v>
      </c>
      <c r="C916" s="234">
        <v>42604</v>
      </c>
      <c r="D916" s="235" t="s">
        <v>1312</v>
      </c>
      <c r="E916" s="235" t="s">
        <v>1250</v>
      </c>
      <c r="F916" s="235" t="s">
        <v>7265</v>
      </c>
      <c r="G916" s="235" t="s">
        <v>7127</v>
      </c>
      <c r="H916" s="245" t="str">
        <f>IF(G916&lt;&gt;"",LOOKUP(G916,Governorate,Data!$E$2:$E$19),"")</f>
        <v>IQ-G13</v>
      </c>
      <c r="I916" s="97" t="s">
        <v>7372</v>
      </c>
      <c r="J916" s="38" t="str">
        <f ca="1">IF(I916&lt;&gt;"",LOOKUP(I916,District2,Data!$P$2:$P$19),"")</f>
        <v>IQ-D076</v>
      </c>
      <c r="K916" s="57" t="s">
        <v>7296</v>
      </c>
      <c r="L916" s="235" t="s">
        <v>7111</v>
      </c>
      <c r="M916" s="180" t="s">
        <v>7112</v>
      </c>
      <c r="N916" s="235" t="s">
        <v>1255</v>
      </c>
      <c r="O916" s="235" t="s">
        <v>1252</v>
      </c>
      <c r="P916" s="235" t="s">
        <v>7119</v>
      </c>
      <c r="Q916" s="218">
        <v>150</v>
      </c>
      <c r="R916" s="218">
        <v>150</v>
      </c>
      <c r="S916" s="218"/>
      <c r="T916" s="218"/>
      <c r="U916" s="218">
        <v>900</v>
      </c>
      <c r="V916" s="218">
        <v>0</v>
      </c>
      <c r="W916" s="218">
        <v>150</v>
      </c>
      <c r="X916" s="218">
        <v>150</v>
      </c>
      <c r="Y916" s="218">
        <v>150</v>
      </c>
      <c r="Z916" s="218">
        <v>450</v>
      </c>
      <c r="AA916" s="218">
        <v>0</v>
      </c>
      <c r="AB916" s="218">
        <v>0</v>
      </c>
      <c r="AC916" s="218">
        <v>0</v>
      </c>
      <c r="AD916" s="218">
        <v>0</v>
      </c>
      <c r="AE916" s="218">
        <v>0</v>
      </c>
      <c r="AF916" s="218">
        <v>0</v>
      </c>
      <c r="AG916" s="218">
        <v>150</v>
      </c>
      <c r="AH916" s="218">
        <v>0</v>
      </c>
      <c r="AI916" s="218">
        <v>150</v>
      </c>
      <c r="AJ916" s="218">
        <v>0</v>
      </c>
      <c r="AK916" s="218">
        <v>0</v>
      </c>
      <c r="AL916" s="218">
        <v>0</v>
      </c>
      <c r="AM916" s="218">
        <v>0</v>
      </c>
      <c r="AN916" s="218">
        <v>0</v>
      </c>
      <c r="AO916" s="218">
        <v>0</v>
      </c>
      <c r="AP916" s="218">
        <v>0</v>
      </c>
      <c r="AQ916" s="218">
        <v>0</v>
      </c>
      <c r="AR916" s="218">
        <v>150</v>
      </c>
      <c r="AS916" s="218">
        <v>0</v>
      </c>
      <c r="AT916" s="218">
        <v>0</v>
      </c>
      <c r="AU916" s="218">
        <v>0</v>
      </c>
      <c r="AV916" s="218">
        <v>0</v>
      </c>
      <c r="AW916" s="218">
        <v>0</v>
      </c>
      <c r="AX916" s="218">
        <v>0</v>
      </c>
      <c r="AY916" s="218">
        <v>0</v>
      </c>
      <c r="AZ916" s="181" t="s">
        <v>1256</v>
      </c>
    </row>
    <row r="917" spans="1:52" s="238" customFormat="1" ht="12.75" customHeight="1">
      <c r="A917" s="217">
        <v>916</v>
      </c>
      <c r="B917" s="234">
        <v>42604</v>
      </c>
      <c r="C917" s="234">
        <v>42604</v>
      </c>
      <c r="D917" s="235" t="s">
        <v>1312</v>
      </c>
      <c r="E917" s="235" t="s">
        <v>1250</v>
      </c>
      <c r="F917" s="235" t="s">
        <v>1331</v>
      </c>
      <c r="G917" s="235" t="s">
        <v>7129</v>
      </c>
      <c r="H917" s="245" t="str">
        <f>IF(G917&lt;&gt;"",LOOKUP(G917,Governorate,Data!$E$2:$E$19),"")</f>
        <v>IQ-G18</v>
      </c>
      <c r="I917" s="97" t="s">
        <v>7215</v>
      </c>
      <c r="J917" s="38" t="str">
        <f ca="1">IF(I917&lt;&gt;"",LOOKUP(I917,District2,Data!$P$2:$P$19),"")</f>
        <v>IQ-D008</v>
      </c>
      <c r="K917" s="57" t="s">
        <v>7704</v>
      </c>
      <c r="L917" s="235" t="s">
        <v>7110</v>
      </c>
      <c r="M917" s="180" t="s">
        <v>7112</v>
      </c>
      <c r="N917" s="235" t="s">
        <v>1255</v>
      </c>
      <c r="O917" s="235" t="s">
        <v>1252</v>
      </c>
      <c r="P917" s="235" t="s">
        <v>7119</v>
      </c>
      <c r="Q917" s="218">
        <v>100</v>
      </c>
      <c r="R917" s="218">
        <v>100</v>
      </c>
      <c r="S917" s="218"/>
      <c r="T917" s="218"/>
      <c r="U917" s="218">
        <v>600</v>
      </c>
      <c r="V917" s="218">
        <v>0</v>
      </c>
      <c r="W917" s="218">
        <v>100</v>
      </c>
      <c r="X917" s="218">
        <v>100</v>
      </c>
      <c r="Y917" s="218">
        <v>100</v>
      </c>
      <c r="Z917" s="218">
        <v>300</v>
      </c>
      <c r="AA917" s="218">
        <v>0</v>
      </c>
      <c r="AB917" s="218">
        <v>0</v>
      </c>
      <c r="AC917" s="218">
        <v>0</v>
      </c>
      <c r="AD917" s="218">
        <v>300</v>
      </c>
      <c r="AE917" s="218">
        <v>0</v>
      </c>
      <c r="AF917" s="218">
        <v>0</v>
      </c>
      <c r="AG917" s="218">
        <v>100</v>
      </c>
      <c r="AH917" s="218">
        <v>0</v>
      </c>
      <c r="AI917" s="218">
        <v>100</v>
      </c>
      <c r="AJ917" s="218">
        <v>0</v>
      </c>
      <c r="AK917" s="218">
        <v>0</v>
      </c>
      <c r="AL917" s="218">
        <v>0</v>
      </c>
      <c r="AM917" s="218">
        <v>0</v>
      </c>
      <c r="AN917" s="218">
        <v>0</v>
      </c>
      <c r="AO917" s="218">
        <v>0</v>
      </c>
      <c r="AP917" s="218">
        <v>0</v>
      </c>
      <c r="AQ917" s="218">
        <v>0</v>
      </c>
      <c r="AR917" s="218">
        <v>100</v>
      </c>
      <c r="AS917" s="218">
        <v>0</v>
      </c>
      <c r="AT917" s="218">
        <v>0</v>
      </c>
      <c r="AU917" s="218">
        <v>0</v>
      </c>
      <c r="AV917" s="218">
        <v>0</v>
      </c>
      <c r="AW917" s="218">
        <v>0</v>
      </c>
      <c r="AX917" s="218">
        <v>0</v>
      </c>
      <c r="AY917" s="218">
        <v>0</v>
      </c>
      <c r="AZ917" s="181" t="s">
        <v>7337</v>
      </c>
    </row>
    <row r="918" spans="1:52" s="238" customFormat="1" ht="12.75" customHeight="1">
      <c r="A918" s="217">
        <v>917</v>
      </c>
      <c r="B918" s="234">
        <v>42604</v>
      </c>
      <c r="C918" s="234">
        <v>42604</v>
      </c>
      <c r="D918" s="235" t="s">
        <v>1307</v>
      </c>
      <c r="E918" s="235" t="s">
        <v>1249</v>
      </c>
      <c r="F918" s="235" t="s">
        <v>1307</v>
      </c>
      <c r="G918" s="240" t="s">
        <v>7129</v>
      </c>
      <c r="H918" s="245" t="str">
        <f>IF(G918&lt;&gt;"",LOOKUP(G918,Governorate,Data!$E$2:$E$19),"")</f>
        <v>IQ-G18</v>
      </c>
      <c r="I918" s="97" t="s">
        <v>7204</v>
      </c>
      <c r="J918" s="38" t="str">
        <f ca="1">IF(I918&lt;&gt;"",LOOKUP(I918,District2,Data!$P$2:$P$19),"")</f>
        <v>IQ-D108</v>
      </c>
      <c r="K918" s="235" t="s">
        <v>1021</v>
      </c>
      <c r="L918" s="235" t="s">
        <v>7110</v>
      </c>
      <c r="M918" s="180" t="s">
        <v>7112</v>
      </c>
      <c r="N918" s="235" t="s">
        <v>1255</v>
      </c>
      <c r="O918" s="235" t="s">
        <v>1252</v>
      </c>
      <c r="P918" s="235" t="s">
        <v>7119</v>
      </c>
      <c r="Q918" s="35">
        <v>308</v>
      </c>
      <c r="R918" s="35"/>
      <c r="S918" s="218"/>
      <c r="T918" s="218"/>
      <c r="U918" s="218">
        <v>0</v>
      </c>
      <c r="V918" s="218">
        <v>0</v>
      </c>
      <c r="W918" s="218">
        <v>0</v>
      </c>
      <c r="X918" s="218">
        <v>0</v>
      </c>
      <c r="Y918" s="218">
        <v>0</v>
      </c>
      <c r="Z918" s="218">
        <v>0</v>
      </c>
      <c r="AA918" s="218">
        <v>0</v>
      </c>
      <c r="AB918" s="218">
        <v>0</v>
      </c>
      <c r="AC918" s="218">
        <v>0</v>
      </c>
      <c r="AD918" s="218">
        <v>0</v>
      </c>
      <c r="AE918" s="218">
        <v>0</v>
      </c>
      <c r="AF918" s="218">
        <v>0</v>
      </c>
      <c r="AG918" s="218">
        <v>0</v>
      </c>
      <c r="AH918" s="218">
        <v>0</v>
      </c>
      <c r="AI918" s="218">
        <v>308</v>
      </c>
      <c r="AJ918" s="218">
        <v>0</v>
      </c>
      <c r="AK918" s="218">
        <v>0</v>
      </c>
      <c r="AL918" s="218">
        <v>0</v>
      </c>
      <c r="AM918" s="218">
        <v>308</v>
      </c>
      <c r="AN918" s="218">
        <v>0</v>
      </c>
      <c r="AO918" s="218">
        <v>0</v>
      </c>
      <c r="AP918" s="218">
        <v>0</v>
      </c>
      <c r="AQ918" s="218">
        <v>0</v>
      </c>
      <c r="AR918" s="218">
        <v>0</v>
      </c>
      <c r="AS918" s="218">
        <v>0</v>
      </c>
      <c r="AT918" s="218">
        <v>0</v>
      </c>
      <c r="AU918" s="218">
        <v>0</v>
      </c>
      <c r="AV918" s="218">
        <v>0</v>
      </c>
      <c r="AW918" s="218">
        <v>0</v>
      </c>
      <c r="AX918" s="218">
        <v>0</v>
      </c>
      <c r="AY918" s="218">
        <v>0</v>
      </c>
      <c r="AZ918" s="181" t="s">
        <v>7830</v>
      </c>
    </row>
    <row r="919" spans="1:52" s="238" customFormat="1" ht="12.75" customHeight="1">
      <c r="A919" s="217">
        <v>918</v>
      </c>
      <c r="B919" s="234">
        <v>42604</v>
      </c>
      <c r="C919" s="234">
        <v>42604</v>
      </c>
      <c r="D919" s="235" t="s">
        <v>1307</v>
      </c>
      <c r="E919" s="235" t="s">
        <v>1249</v>
      </c>
      <c r="F919" s="235" t="s">
        <v>1307</v>
      </c>
      <c r="G919" s="240" t="s">
        <v>7129</v>
      </c>
      <c r="H919" s="245" t="str">
        <f>IF(G919&lt;&gt;"",LOOKUP(G919,Governorate,Data!$E$2:$E$19),"")</f>
        <v>IQ-G18</v>
      </c>
      <c r="I919" s="97" t="s">
        <v>7204</v>
      </c>
      <c r="J919" s="38" t="str">
        <f ca="1">IF(I919&lt;&gt;"",LOOKUP(I919,District2,Data!$P$2:$P$19),"")</f>
        <v>IQ-D108</v>
      </c>
      <c r="K919" s="235" t="s">
        <v>7813</v>
      </c>
      <c r="L919" s="235" t="s">
        <v>7110</v>
      </c>
      <c r="M919" s="180" t="s">
        <v>7112</v>
      </c>
      <c r="N919" s="235" t="s">
        <v>1255</v>
      </c>
      <c r="O919" s="235" t="s">
        <v>1252</v>
      </c>
      <c r="P919" s="235" t="s">
        <v>7119</v>
      </c>
      <c r="Q919" s="35">
        <v>231</v>
      </c>
      <c r="R919" s="35"/>
      <c r="S919" s="218"/>
      <c r="T919" s="218"/>
      <c r="U919" s="218">
        <v>0</v>
      </c>
      <c r="V919" s="218">
        <v>0</v>
      </c>
      <c r="W919" s="218">
        <v>0</v>
      </c>
      <c r="X919" s="218">
        <v>0</v>
      </c>
      <c r="Y919" s="218">
        <v>0</v>
      </c>
      <c r="Z919" s="218">
        <v>0</v>
      </c>
      <c r="AA919" s="218">
        <v>0</v>
      </c>
      <c r="AB919" s="218">
        <v>0</v>
      </c>
      <c r="AC919" s="218">
        <v>0</v>
      </c>
      <c r="AD919" s="218">
        <v>0</v>
      </c>
      <c r="AE919" s="218">
        <v>0</v>
      </c>
      <c r="AF919" s="218">
        <v>0</v>
      </c>
      <c r="AG919" s="218">
        <v>0</v>
      </c>
      <c r="AH919" s="218">
        <v>0</v>
      </c>
      <c r="AI919" s="218">
        <v>231</v>
      </c>
      <c r="AJ919" s="218">
        <v>0</v>
      </c>
      <c r="AK919" s="218">
        <v>0</v>
      </c>
      <c r="AL919" s="218">
        <v>0</v>
      </c>
      <c r="AM919" s="218">
        <v>231</v>
      </c>
      <c r="AN919" s="218">
        <v>0</v>
      </c>
      <c r="AO919" s="218">
        <v>0</v>
      </c>
      <c r="AP919" s="218">
        <v>0</v>
      </c>
      <c r="AQ919" s="218">
        <v>0</v>
      </c>
      <c r="AR919" s="218">
        <v>0</v>
      </c>
      <c r="AS919" s="218">
        <v>0</v>
      </c>
      <c r="AT919" s="218">
        <v>0</v>
      </c>
      <c r="AU919" s="218">
        <v>0</v>
      </c>
      <c r="AV919" s="218">
        <v>0</v>
      </c>
      <c r="AW919" s="218">
        <v>0</v>
      </c>
      <c r="AX919" s="218">
        <v>0</v>
      </c>
      <c r="AY919" s="218">
        <v>0</v>
      </c>
      <c r="AZ919" s="181" t="s">
        <v>7830</v>
      </c>
    </row>
    <row r="920" spans="1:52" s="238" customFormat="1" ht="12.75" customHeight="1">
      <c r="A920" s="217">
        <v>919</v>
      </c>
      <c r="B920" s="234">
        <v>42605</v>
      </c>
      <c r="C920" s="234">
        <v>42605</v>
      </c>
      <c r="D920" s="235" t="s">
        <v>1312</v>
      </c>
      <c r="E920" s="235" t="s">
        <v>1250</v>
      </c>
      <c r="F920" s="235" t="s">
        <v>1300</v>
      </c>
      <c r="G920" s="235" t="s">
        <v>7133</v>
      </c>
      <c r="H920" s="245" t="str">
        <f>IF(G920&lt;&gt;"",LOOKUP(G920,Governorate,Data!$E$2:$E$19),"")</f>
        <v>IQ-G11</v>
      </c>
      <c r="I920" s="97" t="s">
        <v>7134</v>
      </c>
      <c r="J920" s="38" t="str">
        <f ca="1">IF(I920&lt;&gt;"",LOOKUP(I920,District2,Data!$P$2:$P$19),"")</f>
        <v>IQ-D064</v>
      </c>
      <c r="K920" s="57" t="s">
        <v>7688</v>
      </c>
      <c r="L920" s="235" t="s">
        <v>7110</v>
      </c>
      <c r="M920" s="180" t="s">
        <v>7112</v>
      </c>
      <c r="N920" s="235" t="s">
        <v>1255</v>
      </c>
      <c r="O920" s="235" t="s">
        <v>1252</v>
      </c>
      <c r="P920" s="89" t="s">
        <v>7118</v>
      </c>
      <c r="Q920" s="132">
        <v>59</v>
      </c>
      <c r="R920" s="218"/>
      <c r="S920" s="218"/>
      <c r="T920" s="218"/>
      <c r="U920" s="218">
        <v>0</v>
      </c>
      <c r="V920" s="218">
        <v>0</v>
      </c>
      <c r="W920" s="218">
        <v>0</v>
      </c>
      <c r="X920" s="218">
        <v>0</v>
      </c>
      <c r="Y920" s="218">
        <v>0</v>
      </c>
      <c r="Z920" s="218">
        <v>0</v>
      </c>
      <c r="AA920" s="218">
        <v>0</v>
      </c>
      <c r="AB920" s="218">
        <v>0</v>
      </c>
      <c r="AC920" s="218">
        <v>0</v>
      </c>
      <c r="AD920" s="218">
        <v>0</v>
      </c>
      <c r="AE920" s="218">
        <v>0</v>
      </c>
      <c r="AF920" s="218">
        <v>0</v>
      </c>
      <c r="AG920" s="218">
        <v>0</v>
      </c>
      <c r="AH920" s="218">
        <v>0</v>
      </c>
      <c r="AI920" s="218">
        <v>0</v>
      </c>
      <c r="AJ920" s="218">
        <v>0</v>
      </c>
      <c r="AK920" s="218">
        <v>0</v>
      </c>
      <c r="AL920" s="218">
        <v>0</v>
      </c>
      <c r="AM920" s="218">
        <v>0</v>
      </c>
      <c r="AN920" s="218">
        <v>0</v>
      </c>
      <c r="AO920" s="218">
        <v>0</v>
      </c>
      <c r="AP920" s="218">
        <v>0</v>
      </c>
      <c r="AQ920" s="218">
        <v>0</v>
      </c>
      <c r="AR920" s="218">
        <v>0</v>
      </c>
      <c r="AS920" s="218">
        <v>0</v>
      </c>
      <c r="AT920" s="218">
        <v>0</v>
      </c>
      <c r="AU920" s="218">
        <v>0</v>
      </c>
      <c r="AV920" s="218">
        <v>0</v>
      </c>
      <c r="AW920" s="218">
        <v>0</v>
      </c>
      <c r="AX920" s="218">
        <v>0</v>
      </c>
      <c r="AY920" s="218">
        <v>0</v>
      </c>
      <c r="AZ920" s="181" t="s">
        <v>7339</v>
      </c>
    </row>
    <row r="921" spans="1:52" s="238" customFormat="1" ht="12.75" customHeight="1">
      <c r="A921" s="217">
        <v>920</v>
      </c>
      <c r="B921" s="234">
        <v>42605</v>
      </c>
      <c r="C921" s="234">
        <v>42605</v>
      </c>
      <c r="D921" s="235" t="s">
        <v>1312</v>
      </c>
      <c r="E921" s="235" t="s">
        <v>1250</v>
      </c>
      <c r="F921" s="235" t="s">
        <v>7265</v>
      </c>
      <c r="G921" s="235" t="s">
        <v>7127</v>
      </c>
      <c r="H921" s="245" t="str">
        <f>IF(G921&lt;&gt;"",LOOKUP(G921,Governorate,Data!$E$2:$E$19),"")</f>
        <v>IQ-G13</v>
      </c>
      <c r="I921" s="97" t="s">
        <v>7372</v>
      </c>
      <c r="J921" s="38" t="str">
        <f ca="1">IF(I921&lt;&gt;"",LOOKUP(I921,District2,Data!$P$2:$P$19),"")</f>
        <v>IQ-D076</v>
      </c>
      <c r="K921" s="57" t="s">
        <v>7296</v>
      </c>
      <c r="L921" s="235" t="s">
        <v>7111</v>
      </c>
      <c r="M921" s="180" t="s">
        <v>7112</v>
      </c>
      <c r="N921" s="235" t="s">
        <v>1255</v>
      </c>
      <c r="O921" s="235" t="s">
        <v>1252</v>
      </c>
      <c r="P921" s="235" t="s">
        <v>7119</v>
      </c>
      <c r="Q921" s="218">
        <v>54</v>
      </c>
      <c r="R921" s="218">
        <v>54</v>
      </c>
      <c r="S921" s="218"/>
      <c r="T921" s="218"/>
      <c r="U921" s="218">
        <v>324</v>
      </c>
      <c r="V921" s="218">
        <v>0</v>
      </c>
      <c r="W921" s="218">
        <v>54</v>
      </c>
      <c r="X921" s="218">
        <v>54</v>
      </c>
      <c r="Y921" s="218">
        <v>54</v>
      </c>
      <c r="Z921" s="218">
        <v>162</v>
      </c>
      <c r="AA921" s="218">
        <v>0</v>
      </c>
      <c r="AB921" s="218">
        <v>0</v>
      </c>
      <c r="AC921" s="218">
        <v>0</v>
      </c>
      <c r="AD921" s="218">
        <v>0</v>
      </c>
      <c r="AE921" s="218">
        <v>0</v>
      </c>
      <c r="AF921" s="218">
        <v>0</v>
      </c>
      <c r="AG921" s="218">
        <v>54</v>
      </c>
      <c r="AH921" s="218">
        <v>0</v>
      </c>
      <c r="AI921" s="218">
        <v>54</v>
      </c>
      <c r="AJ921" s="218">
        <v>0</v>
      </c>
      <c r="AK921" s="218">
        <v>0</v>
      </c>
      <c r="AL921" s="218">
        <v>0</v>
      </c>
      <c r="AM921" s="218">
        <v>0</v>
      </c>
      <c r="AN921" s="218">
        <v>0</v>
      </c>
      <c r="AO921" s="218">
        <v>0</v>
      </c>
      <c r="AP921" s="218">
        <v>0</v>
      </c>
      <c r="AQ921" s="218">
        <v>0</v>
      </c>
      <c r="AR921" s="218">
        <v>54</v>
      </c>
      <c r="AS921" s="218">
        <v>0</v>
      </c>
      <c r="AT921" s="218">
        <v>0</v>
      </c>
      <c r="AU921" s="218">
        <v>0</v>
      </c>
      <c r="AV921" s="218">
        <v>0</v>
      </c>
      <c r="AW921" s="218">
        <v>0</v>
      </c>
      <c r="AX921" s="218">
        <v>0</v>
      </c>
      <c r="AY921" s="218">
        <v>0</v>
      </c>
      <c r="AZ921" s="181" t="s">
        <v>1256</v>
      </c>
    </row>
    <row r="922" spans="1:52" s="238" customFormat="1" ht="12.75" customHeight="1">
      <c r="A922" s="217">
        <v>921</v>
      </c>
      <c r="B922" s="234">
        <v>42606</v>
      </c>
      <c r="C922" s="234">
        <v>42606</v>
      </c>
      <c r="D922" s="235" t="s">
        <v>1282</v>
      </c>
      <c r="E922" s="235" t="s">
        <v>1250</v>
      </c>
      <c r="F922" s="235" t="s">
        <v>1282</v>
      </c>
      <c r="G922" s="235" t="s">
        <v>7129</v>
      </c>
      <c r="H922" s="245" t="str">
        <f>IF(G922&lt;&gt;"",LOOKUP(G922,Governorate,Data!$E$2:$E$19),"")</f>
        <v>IQ-G18</v>
      </c>
      <c r="I922" s="97" t="s">
        <v>7204</v>
      </c>
      <c r="J922" s="38" t="str">
        <f ca="1">IF(I922&lt;&gt;"",LOOKUP(I922,District2,Data!$P$2:$P$19),"")</f>
        <v>IQ-D108</v>
      </c>
      <c r="K922" s="57" t="s">
        <v>7664</v>
      </c>
      <c r="L922" s="235" t="s">
        <v>7110</v>
      </c>
      <c r="M922" s="180" t="s">
        <v>7112</v>
      </c>
      <c r="N922" s="235" t="s">
        <v>7071</v>
      </c>
      <c r="O922" s="235" t="s">
        <v>1252</v>
      </c>
      <c r="P922" s="235" t="s">
        <v>7119</v>
      </c>
      <c r="Q922" s="218">
        <v>385</v>
      </c>
      <c r="R922" s="218">
        <v>385</v>
      </c>
      <c r="S922" s="218"/>
      <c r="T922" s="218"/>
      <c r="U922" s="218">
        <v>0</v>
      </c>
      <c r="V922" s="218">
        <v>0</v>
      </c>
      <c r="W922" s="218">
        <v>385</v>
      </c>
      <c r="X922" s="218">
        <v>0</v>
      </c>
      <c r="Y922" s="218">
        <v>385</v>
      </c>
      <c r="Z922" s="218">
        <v>385</v>
      </c>
      <c r="AA922" s="218">
        <v>2310</v>
      </c>
      <c r="AB922" s="218">
        <v>385</v>
      </c>
      <c r="AC922" s="218">
        <v>0</v>
      </c>
      <c r="AD922" s="218">
        <v>0</v>
      </c>
      <c r="AE922" s="218">
        <v>1155</v>
      </c>
      <c r="AF922" s="218">
        <v>0</v>
      </c>
      <c r="AG922" s="218">
        <v>0</v>
      </c>
      <c r="AH922" s="218">
        <v>0</v>
      </c>
      <c r="AI922" s="218">
        <v>385</v>
      </c>
      <c r="AJ922" s="218">
        <v>385</v>
      </c>
      <c r="AK922" s="218">
        <v>385</v>
      </c>
      <c r="AL922" s="218">
        <v>385</v>
      </c>
      <c r="AM922" s="218">
        <v>0</v>
      </c>
      <c r="AN922" s="218">
        <v>0</v>
      </c>
      <c r="AO922" s="218">
        <v>0</v>
      </c>
      <c r="AP922" s="218">
        <v>0</v>
      </c>
      <c r="AQ922" s="218">
        <v>385</v>
      </c>
      <c r="AR922" s="218">
        <v>385</v>
      </c>
      <c r="AS922" s="218">
        <v>0</v>
      </c>
      <c r="AT922" s="218">
        <v>0</v>
      </c>
      <c r="AU922" s="218">
        <v>385</v>
      </c>
      <c r="AV922" s="218">
        <v>0</v>
      </c>
      <c r="AW922" s="218">
        <v>0</v>
      </c>
      <c r="AX922" s="218">
        <v>0</v>
      </c>
      <c r="AY922" s="218">
        <v>0</v>
      </c>
      <c r="AZ922" s="181" t="s">
        <v>7670</v>
      </c>
    </row>
    <row r="923" spans="1:52" s="238" customFormat="1" ht="12.75" customHeight="1">
      <c r="A923" s="217">
        <v>922</v>
      </c>
      <c r="B923" s="234">
        <v>42606</v>
      </c>
      <c r="C923" s="234">
        <v>42606</v>
      </c>
      <c r="D923" s="235" t="s">
        <v>1312</v>
      </c>
      <c r="E923" s="235" t="s">
        <v>1250</v>
      </c>
      <c r="F923" s="235" t="s">
        <v>7265</v>
      </c>
      <c r="G923" s="235" t="s">
        <v>7127</v>
      </c>
      <c r="H923" s="245" t="str">
        <f>IF(G923&lt;&gt;"",LOOKUP(G923,Governorate,Data!$E$2:$E$19),"")</f>
        <v>IQ-G13</v>
      </c>
      <c r="I923" s="97" t="s">
        <v>7372</v>
      </c>
      <c r="J923" s="38" t="str">
        <f ca="1">IF(I923&lt;&gt;"",LOOKUP(I923,District2,Data!$P$2:$P$19),"")</f>
        <v>IQ-D076</v>
      </c>
      <c r="K923" s="57" t="s">
        <v>7296</v>
      </c>
      <c r="L923" s="235" t="s">
        <v>7111</v>
      </c>
      <c r="M923" s="180" t="s">
        <v>7112</v>
      </c>
      <c r="N923" s="235" t="s">
        <v>1255</v>
      </c>
      <c r="O923" s="235" t="s">
        <v>1252</v>
      </c>
      <c r="P923" s="235" t="s">
        <v>7119</v>
      </c>
      <c r="Q923" s="218">
        <v>29</v>
      </c>
      <c r="R923" s="218">
        <v>29</v>
      </c>
      <c r="S923" s="218"/>
      <c r="T923" s="218"/>
      <c r="U923" s="218">
        <v>174</v>
      </c>
      <c r="V923" s="218">
        <v>0</v>
      </c>
      <c r="W923" s="218">
        <v>29</v>
      </c>
      <c r="X923" s="218">
        <v>29</v>
      </c>
      <c r="Y923" s="218">
        <v>29</v>
      </c>
      <c r="Z923" s="218">
        <v>87</v>
      </c>
      <c r="AA923" s="218">
        <v>0</v>
      </c>
      <c r="AB923" s="218">
        <v>0</v>
      </c>
      <c r="AC923" s="218">
        <v>0</v>
      </c>
      <c r="AD923" s="218">
        <v>0</v>
      </c>
      <c r="AE923" s="218">
        <v>0</v>
      </c>
      <c r="AF923" s="218">
        <v>0</v>
      </c>
      <c r="AG923" s="218">
        <v>29</v>
      </c>
      <c r="AH923" s="218">
        <v>0</v>
      </c>
      <c r="AI923" s="218">
        <v>29</v>
      </c>
      <c r="AJ923" s="218">
        <v>0</v>
      </c>
      <c r="AK923" s="218">
        <v>0</v>
      </c>
      <c r="AL923" s="218">
        <v>0</v>
      </c>
      <c r="AM923" s="218">
        <v>0</v>
      </c>
      <c r="AN923" s="218">
        <v>0</v>
      </c>
      <c r="AO923" s="218">
        <v>0</v>
      </c>
      <c r="AP923" s="218">
        <v>0</v>
      </c>
      <c r="AQ923" s="218">
        <v>0</v>
      </c>
      <c r="AR923" s="218">
        <v>29</v>
      </c>
      <c r="AS923" s="218">
        <v>0</v>
      </c>
      <c r="AT923" s="218">
        <v>0</v>
      </c>
      <c r="AU923" s="218">
        <v>0</v>
      </c>
      <c r="AV923" s="218">
        <v>0</v>
      </c>
      <c r="AW923" s="218">
        <v>0</v>
      </c>
      <c r="AX923" s="218">
        <v>0</v>
      </c>
      <c r="AY923" s="218">
        <v>0</v>
      </c>
      <c r="AZ923" s="181" t="s">
        <v>1256</v>
      </c>
    </row>
    <row r="924" spans="1:52" s="238" customFormat="1" ht="12.75" customHeight="1">
      <c r="A924" s="217">
        <v>923</v>
      </c>
      <c r="B924" s="234">
        <v>42606</v>
      </c>
      <c r="C924" s="234">
        <v>42606</v>
      </c>
      <c r="D924" s="235" t="s">
        <v>1307</v>
      </c>
      <c r="E924" s="235" t="s">
        <v>1249</v>
      </c>
      <c r="F924" s="235" t="s">
        <v>1307</v>
      </c>
      <c r="G924" s="240" t="s">
        <v>7129</v>
      </c>
      <c r="H924" s="245" t="str">
        <f>IF(G924&lt;&gt;"",LOOKUP(G924,Governorate,Data!$E$2:$E$19),"")</f>
        <v>IQ-G18</v>
      </c>
      <c r="I924" s="97" t="s">
        <v>7242</v>
      </c>
      <c r="J924" s="38" t="str">
        <f ca="1">IF(I924&lt;&gt;"",LOOKUP(I924,District2,Data!$P$2:$P$19),"")</f>
        <v>IQ-D101</v>
      </c>
      <c r="K924" s="235" t="s">
        <v>7814</v>
      </c>
      <c r="L924" s="235" t="s">
        <v>7110</v>
      </c>
      <c r="M924" s="180" t="s">
        <v>7112</v>
      </c>
      <c r="N924" s="235" t="s">
        <v>1255</v>
      </c>
      <c r="O924" s="235" t="s">
        <v>1252</v>
      </c>
      <c r="P924" s="235" t="s">
        <v>7119</v>
      </c>
      <c r="Q924" s="35">
        <v>342</v>
      </c>
      <c r="R924" s="35"/>
      <c r="S924" s="218"/>
      <c r="T924" s="218"/>
      <c r="U924" s="218">
        <v>0</v>
      </c>
      <c r="V924" s="218">
        <v>0</v>
      </c>
      <c r="W924" s="218">
        <v>0</v>
      </c>
      <c r="X924" s="218">
        <v>0</v>
      </c>
      <c r="Y924" s="218">
        <v>0</v>
      </c>
      <c r="Z924" s="218">
        <v>0</v>
      </c>
      <c r="AA924" s="218">
        <v>0</v>
      </c>
      <c r="AB924" s="218">
        <v>0</v>
      </c>
      <c r="AC924" s="218">
        <v>0</v>
      </c>
      <c r="AD924" s="218">
        <v>0</v>
      </c>
      <c r="AE924" s="218">
        <v>0</v>
      </c>
      <c r="AF924" s="218">
        <v>0</v>
      </c>
      <c r="AG924" s="218">
        <v>0</v>
      </c>
      <c r="AH924" s="218">
        <v>0</v>
      </c>
      <c r="AI924" s="218">
        <v>342</v>
      </c>
      <c r="AJ924" s="218">
        <v>0</v>
      </c>
      <c r="AK924" s="218">
        <v>0</v>
      </c>
      <c r="AL924" s="218">
        <v>0</v>
      </c>
      <c r="AM924" s="218">
        <v>342</v>
      </c>
      <c r="AN924" s="218">
        <v>0</v>
      </c>
      <c r="AO924" s="218">
        <v>0</v>
      </c>
      <c r="AP924" s="218">
        <v>0</v>
      </c>
      <c r="AQ924" s="218">
        <v>0</v>
      </c>
      <c r="AR924" s="218">
        <v>0</v>
      </c>
      <c r="AS924" s="218">
        <v>0</v>
      </c>
      <c r="AT924" s="218">
        <v>0</v>
      </c>
      <c r="AU924" s="218">
        <v>0</v>
      </c>
      <c r="AV924" s="218">
        <v>0</v>
      </c>
      <c r="AW924" s="218">
        <v>0</v>
      </c>
      <c r="AX924" s="218">
        <v>0</v>
      </c>
      <c r="AY924" s="218">
        <v>0</v>
      </c>
      <c r="AZ924" s="181" t="s">
        <v>7830</v>
      </c>
    </row>
    <row r="925" spans="1:52" s="238" customFormat="1" ht="12.75" customHeight="1">
      <c r="A925" s="217">
        <v>924</v>
      </c>
      <c r="B925" s="234">
        <v>42606</v>
      </c>
      <c r="C925" s="234">
        <v>42606</v>
      </c>
      <c r="D925" s="235" t="s">
        <v>1307</v>
      </c>
      <c r="E925" s="235" t="s">
        <v>1249</v>
      </c>
      <c r="F925" s="235" t="s">
        <v>1307</v>
      </c>
      <c r="G925" s="240" t="s">
        <v>7129</v>
      </c>
      <c r="H925" s="245" t="str">
        <f>IF(G925&lt;&gt;"",LOOKUP(G925,Governorate,Data!$E$2:$E$19),"")</f>
        <v>IQ-G18</v>
      </c>
      <c r="I925" s="97" t="s">
        <v>7242</v>
      </c>
      <c r="J925" s="38" t="str">
        <f ca="1">IF(I925&lt;&gt;"",LOOKUP(I925,District2,Data!$P$2:$P$19),"")</f>
        <v>IQ-D101</v>
      </c>
      <c r="K925" s="235" t="s">
        <v>7815</v>
      </c>
      <c r="L925" s="235" t="s">
        <v>7110</v>
      </c>
      <c r="M925" s="180" t="s">
        <v>7112</v>
      </c>
      <c r="N925" s="235" t="s">
        <v>1255</v>
      </c>
      <c r="O925" s="235" t="s">
        <v>1252</v>
      </c>
      <c r="P925" s="235" t="s">
        <v>7119</v>
      </c>
      <c r="Q925" s="35">
        <v>236</v>
      </c>
      <c r="R925" s="35"/>
      <c r="S925" s="218"/>
      <c r="T925" s="218"/>
      <c r="U925" s="218">
        <v>0</v>
      </c>
      <c r="V925" s="218">
        <v>0</v>
      </c>
      <c r="W925" s="218">
        <v>0</v>
      </c>
      <c r="X925" s="218">
        <v>0</v>
      </c>
      <c r="Y925" s="218">
        <v>0</v>
      </c>
      <c r="Z925" s="218">
        <v>0</v>
      </c>
      <c r="AA925" s="218">
        <v>0</v>
      </c>
      <c r="AB925" s="218">
        <v>0</v>
      </c>
      <c r="AC925" s="218">
        <v>0</v>
      </c>
      <c r="AD925" s="218">
        <v>0</v>
      </c>
      <c r="AE925" s="218">
        <v>0</v>
      </c>
      <c r="AF925" s="218">
        <v>0</v>
      </c>
      <c r="AG925" s="218">
        <v>0</v>
      </c>
      <c r="AH925" s="218">
        <v>0</v>
      </c>
      <c r="AI925" s="218">
        <v>236</v>
      </c>
      <c r="AJ925" s="218">
        <v>0</v>
      </c>
      <c r="AK925" s="218">
        <v>0</v>
      </c>
      <c r="AL925" s="218">
        <v>0</v>
      </c>
      <c r="AM925" s="218">
        <v>236</v>
      </c>
      <c r="AN925" s="218">
        <v>0</v>
      </c>
      <c r="AO925" s="218">
        <v>0</v>
      </c>
      <c r="AP925" s="218">
        <v>0</v>
      </c>
      <c r="AQ925" s="218">
        <v>0</v>
      </c>
      <c r="AR925" s="218">
        <v>0</v>
      </c>
      <c r="AS925" s="218">
        <v>0</v>
      </c>
      <c r="AT925" s="218">
        <v>0</v>
      </c>
      <c r="AU925" s="218">
        <v>0</v>
      </c>
      <c r="AV925" s="218">
        <v>0</v>
      </c>
      <c r="AW925" s="218">
        <v>0</v>
      </c>
      <c r="AX925" s="218">
        <v>0</v>
      </c>
      <c r="AY925" s="218">
        <v>0</v>
      </c>
      <c r="AZ925" s="181" t="s">
        <v>7830</v>
      </c>
    </row>
    <row r="926" spans="1:52" s="238" customFormat="1" ht="12.75" customHeight="1">
      <c r="A926" s="217">
        <v>925</v>
      </c>
      <c r="B926" s="234">
        <v>42607</v>
      </c>
      <c r="C926" s="234">
        <v>42607</v>
      </c>
      <c r="D926" s="235" t="s">
        <v>1312</v>
      </c>
      <c r="E926" s="235" t="s">
        <v>1250</v>
      </c>
      <c r="F926" s="235" t="s">
        <v>1300</v>
      </c>
      <c r="G926" s="235" t="s">
        <v>7133</v>
      </c>
      <c r="H926" s="245" t="str">
        <f>IF(G926&lt;&gt;"",LOOKUP(G926,Governorate,Data!$E$2:$E$19),"")</f>
        <v>IQ-G11</v>
      </c>
      <c r="I926" s="97" t="s">
        <v>7134</v>
      </c>
      <c r="J926" s="38" t="str">
        <f ca="1">IF(I926&lt;&gt;"",LOOKUP(I926,District2,Data!$P$2:$P$19),"")</f>
        <v>IQ-D064</v>
      </c>
      <c r="K926" s="57" t="s">
        <v>7689</v>
      </c>
      <c r="L926" s="235" t="s">
        <v>7110</v>
      </c>
      <c r="M926" s="180" t="s">
        <v>7112</v>
      </c>
      <c r="N926" s="235" t="s">
        <v>1255</v>
      </c>
      <c r="O926" s="235" t="s">
        <v>1252</v>
      </c>
      <c r="P926" s="89" t="s">
        <v>7118</v>
      </c>
      <c r="Q926" s="132">
        <v>269</v>
      </c>
      <c r="R926" s="218"/>
      <c r="S926" s="218"/>
      <c r="T926" s="218"/>
      <c r="U926" s="218">
        <v>0</v>
      </c>
      <c r="V926" s="218">
        <v>0</v>
      </c>
      <c r="W926" s="218">
        <v>0</v>
      </c>
      <c r="X926" s="218">
        <v>0</v>
      </c>
      <c r="Y926" s="218">
        <v>0</v>
      </c>
      <c r="Z926" s="218">
        <v>0</v>
      </c>
      <c r="AA926" s="218">
        <v>0</v>
      </c>
      <c r="AB926" s="218">
        <v>0</v>
      </c>
      <c r="AC926" s="218">
        <v>0</v>
      </c>
      <c r="AD926" s="218">
        <v>0</v>
      </c>
      <c r="AE926" s="218">
        <v>0</v>
      </c>
      <c r="AF926" s="218">
        <v>0</v>
      </c>
      <c r="AG926" s="218">
        <v>0</v>
      </c>
      <c r="AH926" s="218">
        <v>0</v>
      </c>
      <c r="AI926" s="218">
        <v>0</v>
      </c>
      <c r="AJ926" s="218">
        <v>0</v>
      </c>
      <c r="AK926" s="218">
        <v>0</v>
      </c>
      <c r="AL926" s="218">
        <v>0</v>
      </c>
      <c r="AM926" s="218">
        <v>0</v>
      </c>
      <c r="AN926" s="218">
        <v>0</v>
      </c>
      <c r="AO926" s="218">
        <v>0</v>
      </c>
      <c r="AP926" s="218">
        <v>0</v>
      </c>
      <c r="AQ926" s="218">
        <v>0</v>
      </c>
      <c r="AR926" s="218">
        <v>0</v>
      </c>
      <c r="AS926" s="218">
        <v>0</v>
      </c>
      <c r="AT926" s="218">
        <v>0</v>
      </c>
      <c r="AU926" s="218">
        <v>0</v>
      </c>
      <c r="AV926" s="218">
        <v>0</v>
      </c>
      <c r="AW926" s="218">
        <v>0</v>
      </c>
      <c r="AX926" s="218">
        <v>0</v>
      </c>
      <c r="AY926" s="218">
        <v>0</v>
      </c>
      <c r="AZ926" s="181" t="s">
        <v>7339</v>
      </c>
    </row>
    <row r="927" spans="1:52" s="238" customFormat="1" ht="12.75" customHeight="1">
      <c r="A927" s="217">
        <v>926</v>
      </c>
      <c r="B927" s="234">
        <v>42607</v>
      </c>
      <c r="C927" s="234">
        <v>42607</v>
      </c>
      <c r="D927" s="235" t="s">
        <v>1312</v>
      </c>
      <c r="E927" s="235" t="s">
        <v>1250</v>
      </c>
      <c r="F927" s="235" t="s">
        <v>1316</v>
      </c>
      <c r="G927" s="235" t="s">
        <v>7130</v>
      </c>
      <c r="H927" s="245" t="str">
        <f>IF(G927&lt;&gt;"",LOOKUP(G927,Governorate,Data!$E$2:$E$19),"")</f>
        <v>IQ-G05</v>
      </c>
      <c r="I927" s="97" t="s">
        <v>7373</v>
      </c>
      <c r="J927" s="38" t="str">
        <f ca="1">IF(I927&lt;&gt;"",LOOKUP(I927,District2,Data!$P$2:$P$19),"")</f>
        <v>IQ-D069</v>
      </c>
      <c r="K927" s="57" t="s">
        <v>760</v>
      </c>
      <c r="L927" s="235" t="s">
        <v>7111</v>
      </c>
      <c r="M927" s="180" t="s">
        <v>7113</v>
      </c>
      <c r="N927" s="235" t="s">
        <v>1255</v>
      </c>
      <c r="O927" s="235" t="s">
        <v>1252</v>
      </c>
      <c r="P927" s="235" t="s">
        <v>7119</v>
      </c>
      <c r="Q927" s="218">
        <v>1</v>
      </c>
      <c r="R927" s="218">
        <v>1</v>
      </c>
      <c r="S927" s="218"/>
      <c r="T927" s="218"/>
      <c r="U927" s="218">
        <v>0</v>
      </c>
      <c r="V927" s="218">
        <v>0</v>
      </c>
      <c r="W927" s="218">
        <v>1</v>
      </c>
      <c r="X927" s="218">
        <v>1</v>
      </c>
      <c r="Y927" s="218">
        <v>0</v>
      </c>
      <c r="Z927" s="218">
        <v>0</v>
      </c>
      <c r="AA927" s="218">
        <v>0</v>
      </c>
      <c r="AB927" s="218">
        <v>0</v>
      </c>
      <c r="AC927" s="218">
        <v>0</v>
      </c>
      <c r="AD927" s="218">
        <v>0</v>
      </c>
      <c r="AE927" s="218">
        <v>0</v>
      </c>
      <c r="AF927" s="218">
        <v>0</v>
      </c>
      <c r="AG927" s="218">
        <v>1</v>
      </c>
      <c r="AH927" s="218">
        <v>0</v>
      </c>
      <c r="AI927" s="218">
        <v>1</v>
      </c>
      <c r="AJ927" s="218">
        <v>0</v>
      </c>
      <c r="AK927" s="218">
        <v>0</v>
      </c>
      <c r="AL927" s="218">
        <v>0</v>
      </c>
      <c r="AM927" s="218">
        <v>0</v>
      </c>
      <c r="AN927" s="218">
        <v>0</v>
      </c>
      <c r="AO927" s="218">
        <v>0</v>
      </c>
      <c r="AP927" s="218">
        <v>0</v>
      </c>
      <c r="AQ927" s="218">
        <v>0</v>
      </c>
      <c r="AR927" s="218">
        <v>0</v>
      </c>
      <c r="AS927" s="218">
        <v>0</v>
      </c>
      <c r="AT927" s="218">
        <v>0</v>
      </c>
      <c r="AU927" s="218">
        <v>0</v>
      </c>
      <c r="AV927" s="218">
        <v>0</v>
      </c>
      <c r="AW927" s="218">
        <v>0</v>
      </c>
      <c r="AX927" s="218">
        <v>0</v>
      </c>
      <c r="AY927" s="218">
        <v>0</v>
      </c>
      <c r="AZ927" s="181" t="s">
        <v>1256</v>
      </c>
    </row>
    <row r="928" spans="1:52" s="238" customFormat="1" ht="12.75" customHeight="1">
      <c r="A928" s="217">
        <v>927</v>
      </c>
      <c r="B928" s="234">
        <v>42607</v>
      </c>
      <c r="C928" s="234">
        <v>42607</v>
      </c>
      <c r="D928" s="235" t="s">
        <v>1312</v>
      </c>
      <c r="E928" s="235" t="s">
        <v>1250</v>
      </c>
      <c r="F928" s="235" t="s">
        <v>1331</v>
      </c>
      <c r="G928" s="235" t="s">
        <v>7129</v>
      </c>
      <c r="H928" s="245" t="str">
        <f>IF(G928&lt;&gt;"",LOOKUP(G928,Governorate,Data!$E$2:$E$19),"")</f>
        <v>IQ-G18</v>
      </c>
      <c r="I928" s="97" t="s">
        <v>7215</v>
      </c>
      <c r="J928" s="38" t="str">
        <f ca="1">IF(I928&lt;&gt;"",LOOKUP(I928,District2,Data!$P$2:$P$19),"")</f>
        <v>IQ-D008</v>
      </c>
      <c r="K928" s="57" t="s">
        <v>7705</v>
      </c>
      <c r="L928" s="235" t="s">
        <v>7110</v>
      </c>
      <c r="M928" s="180" t="s">
        <v>7112</v>
      </c>
      <c r="N928" s="235" t="s">
        <v>1255</v>
      </c>
      <c r="O928" s="235" t="s">
        <v>1252</v>
      </c>
      <c r="P928" s="235" t="s">
        <v>7119</v>
      </c>
      <c r="Q928" s="218">
        <v>50</v>
      </c>
      <c r="R928" s="218">
        <v>50</v>
      </c>
      <c r="S928" s="218"/>
      <c r="T928" s="218"/>
      <c r="U928" s="218">
        <v>300</v>
      </c>
      <c r="V928" s="218">
        <v>0</v>
      </c>
      <c r="W928" s="218">
        <v>50</v>
      </c>
      <c r="X928" s="218">
        <v>50</v>
      </c>
      <c r="Y928" s="218">
        <v>50</v>
      </c>
      <c r="Z928" s="218">
        <v>150</v>
      </c>
      <c r="AA928" s="218">
        <v>0</v>
      </c>
      <c r="AB928" s="218">
        <v>0</v>
      </c>
      <c r="AC928" s="218">
        <v>0</v>
      </c>
      <c r="AD928" s="218">
        <v>150</v>
      </c>
      <c r="AE928" s="218">
        <v>0</v>
      </c>
      <c r="AF928" s="218">
        <v>0</v>
      </c>
      <c r="AG928" s="218">
        <v>50</v>
      </c>
      <c r="AH928" s="218">
        <v>0</v>
      </c>
      <c r="AI928" s="218">
        <v>50</v>
      </c>
      <c r="AJ928" s="218">
        <v>0</v>
      </c>
      <c r="AK928" s="218">
        <v>0</v>
      </c>
      <c r="AL928" s="218">
        <v>0</v>
      </c>
      <c r="AM928" s="218">
        <v>0</v>
      </c>
      <c r="AN928" s="218">
        <v>0</v>
      </c>
      <c r="AO928" s="218">
        <v>0</v>
      </c>
      <c r="AP928" s="218">
        <v>0</v>
      </c>
      <c r="AQ928" s="218">
        <v>0</v>
      </c>
      <c r="AR928" s="218">
        <v>50</v>
      </c>
      <c r="AS928" s="218">
        <v>0</v>
      </c>
      <c r="AT928" s="218">
        <v>0</v>
      </c>
      <c r="AU928" s="218">
        <v>0</v>
      </c>
      <c r="AV928" s="218">
        <v>0</v>
      </c>
      <c r="AW928" s="218">
        <v>0</v>
      </c>
      <c r="AX928" s="218">
        <v>0</v>
      </c>
      <c r="AY928" s="218">
        <v>0</v>
      </c>
      <c r="AZ928" s="181" t="s">
        <v>7337</v>
      </c>
    </row>
    <row r="929" spans="1:52" s="238" customFormat="1" ht="12.75" customHeight="1">
      <c r="A929" s="217">
        <v>928</v>
      </c>
      <c r="B929" s="234">
        <v>42607</v>
      </c>
      <c r="C929" s="234">
        <v>42607</v>
      </c>
      <c r="D929" s="235" t="s">
        <v>1312</v>
      </c>
      <c r="E929" s="235" t="s">
        <v>1250</v>
      </c>
      <c r="F929" s="235" t="s">
        <v>1331</v>
      </c>
      <c r="G929" s="235" t="s">
        <v>7129</v>
      </c>
      <c r="H929" s="245" t="str">
        <f>IF(G929&lt;&gt;"",LOOKUP(G929,Governorate,Data!$E$2:$E$19),"")</f>
        <v>IQ-G18</v>
      </c>
      <c r="I929" s="97" t="s">
        <v>7215</v>
      </c>
      <c r="J929" s="38" t="str">
        <f ca="1">IF(I929&lt;&gt;"",LOOKUP(I929,District2,Data!$P$2:$P$19),"")</f>
        <v>IQ-D008</v>
      </c>
      <c r="K929" s="57" t="s">
        <v>7705</v>
      </c>
      <c r="L929" s="235" t="s">
        <v>7110</v>
      </c>
      <c r="M929" s="180" t="s">
        <v>7112</v>
      </c>
      <c r="N929" s="235" t="s">
        <v>1255</v>
      </c>
      <c r="O929" s="235" t="s">
        <v>1252</v>
      </c>
      <c r="P929" s="235" t="s">
        <v>7119</v>
      </c>
      <c r="Q929" s="218">
        <v>50</v>
      </c>
      <c r="R929" s="218">
        <v>50</v>
      </c>
      <c r="S929" s="218"/>
      <c r="T929" s="218"/>
      <c r="U929" s="218">
        <v>300</v>
      </c>
      <c r="V929" s="218">
        <v>0</v>
      </c>
      <c r="W929" s="218">
        <v>50</v>
      </c>
      <c r="X929" s="218">
        <v>50</v>
      </c>
      <c r="Y929" s="218">
        <v>50</v>
      </c>
      <c r="Z929" s="218">
        <v>150</v>
      </c>
      <c r="AA929" s="218">
        <v>0</v>
      </c>
      <c r="AB929" s="218">
        <v>0</v>
      </c>
      <c r="AC929" s="218">
        <v>0</v>
      </c>
      <c r="AD929" s="218">
        <v>150</v>
      </c>
      <c r="AE929" s="218">
        <v>0</v>
      </c>
      <c r="AF929" s="218">
        <v>0</v>
      </c>
      <c r="AG929" s="218">
        <v>50</v>
      </c>
      <c r="AH929" s="218">
        <v>0</v>
      </c>
      <c r="AI929" s="218">
        <v>50</v>
      </c>
      <c r="AJ929" s="218">
        <v>0</v>
      </c>
      <c r="AK929" s="218">
        <v>0</v>
      </c>
      <c r="AL929" s="218">
        <v>0</v>
      </c>
      <c r="AM929" s="218">
        <v>0</v>
      </c>
      <c r="AN929" s="218">
        <v>0</v>
      </c>
      <c r="AO929" s="218">
        <v>0</v>
      </c>
      <c r="AP929" s="218">
        <v>0</v>
      </c>
      <c r="AQ929" s="218">
        <v>0</v>
      </c>
      <c r="AR929" s="218">
        <v>50</v>
      </c>
      <c r="AS929" s="218">
        <v>0</v>
      </c>
      <c r="AT929" s="218">
        <v>0</v>
      </c>
      <c r="AU929" s="218">
        <v>0</v>
      </c>
      <c r="AV929" s="218">
        <v>0</v>
      </c>
      <c r="AW929" s="218">
        <v>0</v>
      </c>
      <c r="AX929" s="218">
        <v>0</v>
      </c>
      <c r="AY929" s="218">
        <v>0</v>
      </c>
      <c r="AZ929" s="181" t="s">
        <v>7337</v>
      </c>
    </row>
    <row r="930" spans="1:52" s="238" customFormat="1" ht="12.75" customHeight="1">
      <c r="A930" s="217">
        <v>929</v>
      </c>
      <c r="B930" s="234">
        <v>42607</v>
      </c>
      <c r="C930" s="234">
        <v>42607</v>
      </c>
      <c r="D930" s="235" t="s">
        <v>1307</v>
      </c>
      <c r="E930" s="235" t="s">
        <v>1249</v>
      </c>
      <c r="F930" s="235" t="s">
        <v>1307</v>
      </c>
      <c r="G930" s="240" t="s">
        <v>7129</v>
      </c>
      <c r="H930" s="245" t="str">
        <f>IF(G930&lt;&gt;"",LOOKUP(G930,Governorate,Data!$E$2:$E$19),"")</f>
        <v>IQ-G18</v>
      </c>
      <c r="I930" s="97" t="s">
        <v>7204</v>
      </c>
      <c r="J930" s="38" t="str">
        <f ca="1">IF(I930&lt;&gt;"",LOOKUP(I930,District2,Data!$P$2:$P$19),"")</f>
        <v>IQ-D108</v>
      </c>
      <c r="K930" s="235" t="s">
        <v>7816</v>
      </c>
      <c r="L930" s="235" t="s">
        <v>7110</v>
      </c>
      <c r="M930" s="180" t="s">
        <v>7112</v>
      </c>
      <c r="N930" s="235" t="s">
        <v>1255</v>
      </c>
      <c r="O930" s="235" t="s">
        <v>1252</v>
      </c>
      <c r="P930" s="235" t="s">
        <v>7119</v>
      </c>
      <c r="Q930" s="35">
        <v>193</v>
      </c>
      <c r="R930" s="35"/>
      <c r="S930" s="218"/>
      <c r="T930" s="218"/>
      <c r="U930" s="218">
        <v>0</v>
      </c>
      <c r="V930" s="218">
        <v>0</v>
      </c>
      <c r="W930" s="218">
        <v>0</v>
      </c>
      <c r="X930" s="218">
        <v>0</v>
      </c>
      <c r="Y930" s="218">
        <v>0</v>
      </c>
      <c r="Z930" s="218">
        <v>0</v>
      </c>
      <c r="AA930" s="218">
        <v>0</v>
      </c>
      <c r="AB930" s="218">
        <v>0</v>
      </c>
      <c r="AC930" s="218">
        <v>0</v>
      </c>
      <c r="AD930" s="218">
        <v>0</v>
      </c>
      <c r="AE930" s="218">
        <v>0</v>
      </c>
      <c r="AF930" s="218">
        <v>0</v>
      </c>
      <c r="AG930" s="218">
        <v>0</v>
      </c>
      <c r="AH930" s="218">
        <v>0</v>
      </c>
      <c r="AI930" s="218">
        <v>193</v>
      </c>
      <c r="AJ930" s="218">
        <v>0</v>
      </c>
      <c r="AK930" s="218">
        <v>0</v>
      </c>
      <c r="AL930" s="218">
        <v>0</v>
      </c>
      <c r="AM930" s="218">
        <v>193</v>
      </c>
      <c r="AN930" s="218">
        <v>0</v>
      </c>
      <c r="AO930" s="218">
        <v>0</v>
      </c>
      <c r="AP930" s="218">
        <v>0</v>
      </c>
      <c r="AQ930" s="218">
        <v>0</v>
      </c>
      <c r="AR930" s="218">
        <v>0</v>
      </c>
      <c r="AS930" s="218">
        <v>0</v>
      </c>
      <c r="AT930" s="218">
        <v>0</v>
      </c>
      <c r="AU930" s="218">
        <v>0</v>
      </c>
      <c r="AV930" s="218">
        <v>0</v>
      </c>
      <c r="AW930" s="218">
        <v>0</v>
      </c>
      <c r="AX930" s="218">
        <v>0</v>
      </c>
      <c r="AY930" s="218">
        <v>0</v>
      </c>
      <c r="AZ930" s="181" t="s">
        <v>7830</v>
      </c>
    </row>
    <row r="931" spans="1:52" s="238" customFormat="1" ht="12.75" customHeight="1">
      <c r="A931" s="217">
        <v>930</v>
      </c>
      <c r="B931" s="234">
        <v>42607</v>
      </c>
      <c r="C931" s="234">
        <v>42607</v>
      </c>
      <c r="D931" s="235" t="s">
        <v>1307</v>
      </c>
      <c r="E931" s="235" t="s">
        <v>1249</v>
      </c>
      <c r="F931" s="235" t="s">
        <v>1307</v>
      </c>
      <c r="G931" s="240" t="s">
        <v>7129</v>
      </c>
      <c r="H931" s="245" t="str">
        <f>IF(G931&lt;&gt;"",LOOKUP(G931,Governorate,Data!$E$2:$E$19),"")</f>
        <v>IQ-G18</v>
      </c>
      <c r="I931" s="97" t="s">
        <v>7204</v>
      </c>
      <c r="J931" s="38" t="str">
        <f ca="1">IF(I931&lt;&gt;"",LOOKUP(I931,District2,Data!$P$2:$P$19),"")</f>
        <v>IQ-D108</v>
      </c>
      <c r="K931" s="235" t="s">
        <v>7817</v>
      </c>
      <c r="L931" s="235" t="s">
        <v>7110</v>
      </c>
      <c r="M931" s="180" t="s">
        <v>7112</v>
      </c>
      <c r="N931" s="235" t="s">
        <v>1255</v>
      </c>
      <c r="O931" s="235" t="s">
        <v>1252</v>
      </c>
      <c r="P931" s="235" t="s">
        <v>7119</v>
      </c>
      <c r="Q931" s="35">
        <v>66</v>
      </c>
      <c r="R931" s="35"/>
      <c r="S931" s="218"/>
      <c r="T931" s="218"/>
      <c r="U931" s="218">
        <v>0</v>
      </c>
      <c r="V931" s="218">
        <v>0</v>
      </c>
      <c r="W931" s="218">
        <v>0</v>
      </c>
      <c r="X931" s="218">
        <v>0</v>
      </c>
      <c r="Y931" s="218">
        <v>0</v>
      </c>
      <c r="Z931" s="218">
        <v>0</v>
      </c>
      <c r="AA931" s="218">
        <v>0</v>
      </c>
      <c r="AB931" s="218">
        <v>0</v>
      </c>
      <c r="AC931" s="218">
        <v>0</v>
      </c>
      <c r="AD931" s="218">
        <v>0</v>
      </c>
      <c r="AE931" s="218">
        <v>0</v>
      </c>
      <c r="AF931" s="218">
        <v>0</v>
      </c>
      <c r="AG931" s="218">
        <v>0</v>
      </c>
      <c r="AH931" s="218">
        <v>0</v>
      </c>
      <c r="AI931" s="218">
        <v>66</v>
      </c>
      <c r="AJ931" s="218">
        <v>0</v>
      </c>
      <c r="AK931" s="218">
        <v>0</v>
      </c>
      <c r="AL931" s="218">
        <v>0</v>
      </c>
      <c r="AM931" s="218">
        <v>66</v>
      </c>
      <c r="AN931" s="218">
        <v>0</v>
      </c>
      <c r="AO931" s="218">
        <v>0</v>
      </c>
      <c r="AP931" s="218">
        <v>0</v>
      </c>
      <c r="AQ931" s="218">
        <v>0</v>
      </c>
      <c r="AR931" s="218">
        <v>0</v>
      </c>
      <c r="AS931" s="218">
        <v>0</v>
      </c>
      <c r="AT931" s="218">
        <v>0</v>
      </c>
      <c r="AU931" s="218">
        <v>0</v>
      </c>
      <c r="AV931" s="218">
        <v>0</v>
      </c>
      <c r="AW931" s="218">
        <v>0</v>
      </c>
      <c r="AX931" s="218">
        <v>0</v>
      </c>
      <c r="AY931" s="218">
        <v>0</v>
      </c>
      <c r="AZ931" s="181" t="s">
        <v>7830</v>
      </c>
    </row>
    <row r="932" spans="1:52" s="238" customFormat="1" ht="12.75" customHeight="1">
      <c r="A932" s="217">
        <v>931</v>
      </c>
      <c r="B932" s="234">
        <v>42607</v>
      </c>
      <c r="C932" s="234">
        <v>42607</v>
      </c>
      <c r="D932" s="235" t="s">
        <v>1307</v>
      </c>
      <c r="E932" s="235" t="s">
        <v>1249</v>
      </c>
      <c r="F932" s="235" t="s">
        <v>1307</v>
      </c>
      <c r="G932" s="240" t="s">
        <v>7129</v>
      </c>
      <c r="H932" s="245" t="str">
        <f>IF(G932&lt;&gt;"",LOOKUP(G932,Governorate,Data!$E$2:$E$19),"")</f>
        <v>IQ-G18</v>
      </c>
      <c r="I932" s="97" t="s">
        <v>7204</v>
      </c>
      <c r="J932" s="38" t="str">
        <f ca="1">IF(I932&lt;&gt;"",LOOKUP(I932,District2,Data!$P$2:$P$19),"")</f>
        <v>IQ-D108</v>
      </c>
      <c r="K932" s="235" t="s">
        <v>7818</v>
      </c>
      <c r="L932" s="235" t="s">
        <v>7110</v>
      </c>
      <c r="M932" s="180" t="s">
        <v>7112</v>
      </c>
      <c r="N932" s="235" t="s">
        <v>1255</v>
      </c>
      <c r="O932" s="235" t="s">
        <v>1252</v>
      </c>
      <c r="P932" s="235" t="s">
        <v>7119</v>
      </c>
      <c r="Q932" s="35">
        <v>125</v>
      </c>
      <c r="R932" s="35"/>
      <c r="S932" s="218"/>
      <c r="T932" s="218"/>
      <c r="U932" s="218">
        <v>0</v>
      </c>
      <c r="V932" s="218">
        <v>0</v>
      </c>
      <c r="W932" s="218">
        <v>0</v>
      </c>
      <c r="X932" s="218">
        <v>0</v>
      </c>
      <c r="Y932" s="218">
        <v>0</v>
      </c>
      <c r="Z932" s="218">
        <v>0</v>
      </c>
      <c r="AA932" s="218">
        <v>0</v>
      </c>
      <c r="AB932" s="218">
        <v>0</v>
      </c>
      <c r="AC932" s="218">
        <v>0</v>
      </c>
      <c r="AD932" s="218">
        <v>0</v>
      </c>
      <c r="AE932" s="218">
        <v>0</v>
      </c>
      <c r="AF932" s="218">
        <v>0</v>
      </c>
      <c r="AG932" s="218">
        <v>0</v>
      </c>
      <c r="AH932" s="218">
        <v>0</v>
      </c>
      <c r="AI932" s="218">
        <v>125</v>
      </c>
      <c r="AJ932" s="218">
        <v>0</v>
      </c>
      <c r="AK932" s="218">
        <v>0</v>
      </c>
      <c r="AL932" s="218">
        <v>0</v>
      </c>
      <c r="AM932" s="218">
        <v>125</v>
      </c>
      <c r="AN932" s="218">
        <v>0</v>
      </c>
      <c r="AO932" s="218">
        <v>0</v>
      </c>
      <c r="AP932" s="218">
        <v>0</v>
      </c>
      <c r="AQ932" s="218">
        <v>0</v>
      </c>
      <c r="AR932" s="218">
        <v>0</v>
      </c>
      <c r="AS932" s="218">
        <v>0</v>
      </c>
      <c r="AT932" s="218">
        <v>0</v>
      </c>
      <c r="AU932" s="218">
        <v>0</v>
      </c>
      <c r="AV932" s="218">
        <v>0</v>
      </c>
      <c r="AW932" s="218">
        <v>0</v>
      </c>
      <c r="AX932" s="218">
        <v>0</v>
      </c>
      <c r="AY932" s="218">
        <v>0</v>
      </c>
      <c r="AZ932" s="181" t="s">
        <v>7830</v>
      </c>
    </row>
    <row r="933" spans="1:52" s="238" customFormat="1" ht="12.75" customHeight="1">
      <c r="A933" s="217">
        <v>932</v>
      </c>
      <c r="B933" s="234">
        <v>42610</v>
      </c>
      <c r="C933" s="234">
        <v>42610</v>
      </c>
      <c r="D933" s="235" t="s">
        <v>1282</v>
      </c>
      <c r="E933" s="235" t="s">
        <v>1250</v>
      </c>
      <c r="F933" s="235" t="s">
        <v>1282</v>
      </c>
      <c r="G933" s="235" t="s">
        <v>7133</v>
      </c>
      <c r="H933" s="245" t="str">
        <f>IF(G933&lt;&gt;"",LOOKUP(G933,Governorate,Data!$E$2:$E$19),"")</f>
        <v>IQ-G11</v>
      </c>
      <c r="I933" s="97" t="s">
        <v>7133</v>
      </c>
      <c r="J933" s="38" t="str">
        <f ca="1">IF(I933&lt;&gt;"",LOOKUP(I933,District2,Data!$P$2:$P$19),"")</f>
        <v>IQ-D064</v>
      </c>
      <c r="K933" s="57" t="s">
        <v>7477</v>
      </c>
      <c r="L933" s="235" t="s">
        <v>7111</v>
      </c>
      <c r="M933" s="180" t="s">
        <v>7112</v>
      </c>
      <c r="N933" s="235" t="s">
        <v>7071</v>
      </c>
      <c r="O933" s="235" t="s">
        <v>1252</v>
      </c>
      <c r="P933" s="235" t="s">
        <v>7119</v>
      </c>
      <c r="Q933" s="218">
        <v>175</v>
      </c>
      <c r="R933" s="218">
        <v>175</v>
      </c>
      <c r="S933" s="218"/>
      <c r="T933" s="218"/>
      <c r="U933" s="218">
        <v>0</v>
      </c>
      <c r="V933" s="218">
        <v>0</v>
      </c>
      <c r="W933" s="218">
        <v>0</v>
      </c>
      <c r="X933" s="218">
        <v>0</v>
      </c>
      <c r="Y933" s="218">
        <v>0</v>
      </c>
      <c r="Z933" s="218">
        <v>0</v>
      </c>
      <c r="AA933" s="218">
        <v>1050</v>
      </c>
      <c r="AB933" s="218">
        <v>525</v>
      </c>
      <c r="AC933" s="218">
        <v>0</v>
      </c>
      <c r="AD933" s="218">
        <v>0</v>
      </c>
      <c r="AE933" s="218">
        <v>1050</v>
      </c>
      <c r="AF933" s="218">
        <v>0</v>
      </c>
      <c r="AG933" s="218">
        <v>0</v>
      </c>
      <c r="AH933" s="218">
        <v>0</v>
      </c>
      <c r="AI933" s="218">
        <v>0</v>
      </c>
      <c r="AJ933" s="218">
        <v>175</v>
      </c>
      <c r="AK933" s="218">
        <v>0</v>
      </c>
      <c r="AL933" s="218">
        <v>0</v>
      </c>
      <c r="AM933" s="218">
        <v>0</v>
      </c>
      <c r="AN933" s="218">
        <v>0</v>
      </c>
      <c r="AO933" s="218">
        <v>0</v>
      </c>
      <c r="AP933" s="218">
        <v>0</v>
      </c>
      <c r="AQ933" s="218">
        <v>175</v>
      </c>
      <c r="AR933" s="218">
        <v>175</v>
      </c>
      <c r="AS933" s="218">
        <v>0</v>
      </c>
      <c r="AT933" s="218">
        <v>0</v>
      </c>
      <c r="AU933" s="218">
        <v>0</v>
      </c>
      <c r="AV933" s="218">
        <v>0</v>
      </c>
      <c r="AW933" s="218">
        <v>0</v>
      </c>
      <c r="AX933" s="218">
        <v>0</v>
      </c>
      <c r="AY933" s="218">
        <v>0</v>
      </c>
      <c r="AZ933" s="181" t="s">
        <v>7671</v>
      </c>
    </row>
    <row r="934" spans="1:52" s="238" customFormat="1" ht="12.75" customHeight="1">
      <c r="A934" s="217">
        <v>933</v>
      </c>
      <c r="B934" s="234">
        <v>42610</v>
      </c>
      <c r="C934" s="234">
        <v>42610</v>
      </c>
      <c r="D934" s="235" t="s">
        <v>1312</v>
      </c>
      <c r="E934" s="235" t="s">
        <v>1250</v>
      </c>
      <c r="F934" s="235" t="s">
        <v>1331</v>
      </c>
      <c r="G934" s="235" t="s">
        <v>7129</v>
      </c>
      <c r="H934" s="245" t="str">
        <f>IF(G934&lt;&gt;"",LOOKUP(G934,Governorate,Data!$E$2:$E$19),"")</f>
        <v>IQ-G18</v>
      </c>
      <c r="I934" s="97" t="s">
        <v>7215</v>
      </c>
      <c r="J934" s="38" t="str">
        <f ca="1">IF(I934&lt;&gt;"",LOOKUP(I934,District2,Data!$P$2:$P$19),"")</f>
        <v>IQ-D008</v>
      </c>
      <c r="K934" s="57" t="s">
        <v>7705</v>
      </c>
      <c r="L934" s="235" t="s">
        <v>7110</v>
      </c>
      <c r="M934" s="180" t="s">
        <v>7112</v>
      </c>
      <c r="N934" s="235" t="s">
        <v>1255</v>
      </c>
      <c r="O934" s="235" t="s">
        <v>1252</v>
      </c>
      <c r="P934" s="235" t="s">
        <v>7119</v>
      </c>
      <c r="Q934" s="218">
        <v>320</v>
      </c>
      <c r="R934" s="218">
        <v>320</v>
      </c>
      <c r="S934" s="218"/>
      <c r="T934" s="218"/>
      <c r="U934" s="218">
        <v>1920</v>
      </c>
      <c r="V934" s="218">
        <v>0</v>
      </c>
      <c r="W934" s="218">
        <v>320</v>
      </c>
      <c r="X934" s="218">
        <v>320</v>
      </c>
      <c r="Y934" s="218">
        <v>320</v>
      </c>
      <c r="Z934" s="218">
        <v>960</v>
      </c>
      <c r="AA934" s="218">
        <v>0</v>
      </c>
      <c r="AB934" s="218">
        <v>0</v>
      </c>
      <c r="AC934" s="218">
        <v>0</v>
      </c>
      <c r="AD934" s="218">
        <v>960</v>
      </c>
      <c r="AE934" s="218">
        <v>0</v>
      </c>
      <c r="AF934" s="218">
        <v>0</v>
      </c>
      <c r="AG934" s="218">
        <v>320</v>
      </c>
      <c r="AH934" s="218">
        <v>0</v>
      </c>
      <c r="AI934" s="218">
        <v>320</v>
      </c>
      <c r="AJ934" s="218">
        <v>0</v>
      </c>
      <c r="AK934" s="218">
        <v>0</v>
      </c>
      <c r="AL934" s="218">
        <v>0</v>
      </c>
      <c r="AM934" s="218">
        <v>0</v>
      </c>
      <c r="AN934" s="218">
        <v>0</v>
      </c>
      <c r="AO934" s="218">
        <v>0</v>
      </c>
      <c r="AP934" s="218">
        <v>0</v>
      </c>
      <c r="AQ934" s="218">
        <v>0</v>
      </c>
      <c r="AR934" s="218">
        <v>320</v>
      </c>
      <c r="AS934" s="218">
        <v>0</v>
      </c>
      <c r="AT934" s="218">
        <v>0</v>
      </c>
      <c r="AU934" s="218">
        <v>0</v>
      </c>
      <c r="AV934" s="218">
        <v>0</v>
      </c>
      <c r="AW934" s="218">
        <v>0</v>
      </c>
      <c r="AX934" s="218">
        <v>0</v>
      </c>
      <c r="AY934" s="218">
        <v>0</v>
      </c>
      <c r="AZ934" s="181" t="s">
        <v>7337</v>
      </c>
    </row>
    <row r="935" spans="1:52" s="238" customFormat="1" ht="12.75" customHeight="1">
      <c r="A935" s="217">
        <v>934</v>
      </c>
      <c r="B935" s="234">
        <v>42611</v>
      </c>
      <c r="C935" s="234">
        <v>42611</v>
      </c>
      <c r="D935" s="235" t="s">
        <v>1282</v>
      </c>
      <c r="E935" s="235" t="s">
        <v>1250</v>
      </c>
      <c r="F935" s="235" t="s">
        <v>1282</v>
      </c>
      <c r="G935" s="235" t="s">
        <v>7133</v>
      </c>
      <c r="H935" s="245" t="str">
        <f>IF(G935&lt;&gt;"",LOOKUP(G935,Governorate,Data!$E$2:$E$19),"")</f>
        <v>IQ-G11</v>
      </c>
      <c r="I935" s="97" t="s">
        <v>7133</v>
      </c>
      <c r="J935" s="38" t="str">
        <f ca="1">IF(I935&lt;&gt;"",LOOKUP(I935,District2,Data!$P$2:$P$19),"")</f>
        <v>IQ-D064</v>
      </c>
      <c r="K935" s="57" t="s">
        <v>7477</v>
      </c>
      <c r="L935" s="235" t="s">
        <v>7111</v>
      </c>
      <c r="M935" s="180" t="s">
        <v>7112</v>
      </c>
      <c r="N935" s="235" t="s">
        <v>7071</v>
      </c>
      <c r="O935" s="235" t="s">
        <v>1252</v>
      </c>
      <c r="P935" s="235" t="s">
        <v>7119</v>
      </c>
      <c r="Q935" s="218">
        <v>150</v>
      </c>
      <c r="R935" s="218">
        <v>150</v>
      </c>
      <c r="S935" s="218"/>
      <c r="T935" s="218"/>
      <c r="U935" s="218">
        <v>0</v>
      </c>
      <c r="V935" s="218">
        <v>0</v>
      </c>
      <c r="W935" s="218">
        <v>0</v>
      </c>
      <c r="X935" s="218">
        <v>0</v>
      </c>
      <c r="Y935" s="218">
        <v>0</v>
      </c>
      <c r="Z935" s="218">
        <v>0</v>
      </c>
      <c r="AA935" s="218">
        <v>900</v>
      </c>
      <c r="AB935" s="218">
        <v>450</v>
      </c>
      <c r="AC935" s="218">
        <v>0</v>
      </c>
      <c r="AD935" s="218">
        <v>0</v>
      </c>
      <c r="AE935" s="218">
        <v>900</v>
      </c>
      <c r="AF935" s="218">
        <v>0</v>
      </c>
      <c r="AG935" s="218">
        <v>0</v>
      </c>
      <c r="AH935" s="218">
        <v>0</v>
      </c>
      <c r="AI935" s="218">
        <v>0</v>
      </c>
      <c r="AJ935" s="218">
        <v>150</v>
      </c>
      <c r="AK935" s="218">
        <v>0</v>
      </c>
      <c r="AL935" s="218">
        <v>0</v>
      </c>
      <c r="AM935" s="218">
        <v>0</v>
      </c>
      <c r="AN935" s="218">
        <v>0</v>
      </c>
      <c r="AO935" s="218">
        <v>0</v>
      </c>
      <c r="AP935" s="218">
        <v>0</v>
      </c>
      <c r="AQ935" s="218">
        <v>150</v>
      </c>
      <c r="AR935" s="218">
        <v>150</v>
      </c>
      <c r="AS935" s="218">
        <v>0</v>
      </c>
      <c r="AT935" s="218">
        <v>0</v>
      </c>
      <c r="AU935" s="218">
        <v>0</v>
      </c>
      <c r="AV935" s="218">
        <v>0</v>
      </c>
      <c r="AW935" s="218">
        <v>0</v>
      </c>
      <c r="AX935" s="218">
        <v>0</v>
      </c>
      <c r="AY935" s="218">
        <v>0</v>
      </c>
      <c r="AZ935" s="181" t="s">
        <v>7672</v>
      </c>
    </row>
    <row r="936" spans="1:52" s="238" customFormat="1" ht="12.75" customHeight="1">
      <c r="A936" s="217">
        <v>935</v>
      </c>
      <c r="B936" s="234">
        <v>42611</v>
      </c>
      <c r="C936" s="234">
        <v>42611</v>
      </c>
      <c r="D936" s="235" t="s">
        <v>1312</v>
      </c>
      <c r="E936" s="235" t="s">
        <v>1250</v>
      </c>
      <c r="F936" s="235" t="s">
        <v>1300</v>
      </c>
      <c r="G936" s="235" t="s">
        <v>7133</v>
      </c>
      <c r="H936" s="245" t="str">
        <f>IF(G936&lt;&gt;"",LOOKUP(G936,Governorate,Data!$E$2:$E$19),"")</f>
        <v>IQ-G11</v>
      </c>
      <c r="I936" s="97" t="s">
        <v>7333</v>
      </c>
      <c r="J936" s="38" t="str">
        <f ca="1">IF(I936&lt;&gt;"",LOOKUP(I936,District2,Data!$P$2:$P$19),"")</f>
        <v>IQ-D068</v>
      </c>
      <c r="K936" s="57" t="s">
        <v>581</v>
      </c>
      <c r="L936" s="235" t="s">
        <v>7110</v>
      </c>
      <c r="M936" s="180" t="s">
        <v>7112</v>
      </c>
      <c r="N936" s="235" t="s">
        <v>1255</v>
      </c>
      <c r="O936" s="235" t="s">
        <v>1252</v>
      </c>
      <c r="P936" s="89" t="s">
        <v>7118</v>
      </c>
      <c r="Q936" s="132">
        <v>29</v>
      </c>
      <c r="R936" s="218"/>
      <c r="S936" s="218"/>
      <c r="T936" s="218"/>
      <c r="U936" s="218">
        <v>0</v>
      </c>
      <c r="V936" s="218">
        <v>0</v>
      </c>
      <c r="W936" s="218">
        <v>0</v>
      </c>
      <c r="X936" s="218">
        <v>0</v>
      </c>
      <c r="Y936" s="218">
        <v>0</v>
      </c>
      <c r="Z936" s="218">
        <v>0</v>
      </c>
      <c r="AA936" s="218">
        <v>0</v>
      </c>
      <c r="AB936" s="218">
        <v>0</v>
      </c>
      <c r="AC936" s="218">
        <v>0</v>
      </c>
      <c r="AD936" s="218">
        <v>0</v>
      </c>
      <c r="AE936" s="218">
        <v>0</v>
      </c>
      <c r="AF936" s="218">
        <v>0</v>
      </c>
      <c r="AG936" s="218">
        <v>0</v>
      </c>
      <c r="AH936" s="218">
        <v>0</v>
      </c>
      <c r="AI936" s="218">
        <v>0</v>
      </c>
      <c r="AJ936" s="218">
        <v>0</v>
      </c>
      <c r="AK936" s="218">
        <v>0</v>
      </c>
      <c r="AL936" s="218">
        <v>0</v>
      </c>
      <c r="AM936" s="218">
        <v>0</v>
      </c>
      <c r="AN936" s="218">
        <v>0</v>
      </c>
      <c r="AO936" s="218">
        <v>0</v>
      </c>
      <c r="AP936" s="218">
        <v>0</v>
      </c>
      <c r="AQ936" s="218">
        <v>0</v>
      </c>
      <c r="AR936" s="218">
        <v>0</v>
      </c>
      <c r="AS936" s="218">
        <v>0</v>
      </c>
      <c r="AT936" s="218">
        <v>0</v>
      </c>
      <c r="AU936" s="218">
        <v>0</v>
      </c>
      <c r="AV936" s="218">
        <v>0</v>
      </c>
      <c r="AW936" s="218">
        <v>0</v>
      </c>
      <c r="AX936" s="218">
        <v>0</v>
      </c>
      <c r="AY936" s="218">
        <v>0</v>
      </c>
      <c r="AZ936" s="181" t="s">
        <v>7339</v>
      </c>
    </row>
    <row r="937" spans="1:52" s="238" customFormat="1" ht="12.75" customHeight="1">
      <c r="A937" s="217">
        <v>936</v>
      </c>
      <c r="B937" s="234">
        <v>42611</v>
      </c>
      <c r="C937" s="234">
        <v>42611</v>
      </c>
      <c r="D937" s="235" t="s">
        <v>1312</v>
      </c>
      <c r="E937" s="235" t="s">
        <v>1250</v>
      </c>
      <c r="F937" s="235" t="s">
        <v>1300</v>
      </c>
      <c r="G937" s="235" t="s">
        <v>7133</v>
      </c>
      <c r="H937" s="245" t="str">
        <f>IF(G937&lt;&gt;"",LOOKUP(G937,Governorate,Data!$E$2:$E$19),"")</f>
        <v>IQ-G11</v>
      </c>
      <c r="I937" s="97" t="s">
        <v>7134</v>
      </c>
      <c r="J937" s="38" t="str">
        <f ca="1">IF(I937&lt;&gt;"",LOOKUP(I937,District2,Data!$P$2:$P$19),"")</f>
        <v>IQ-D064</v>
      </c>
      <c r="K937" s="57" t="s">
        <v>7690</v>
      </c>
      <c r="L937" s="235" t="s">
        <v>7110</v>
      </c>
      <c r="M937" s="180" t="s">
        <v>7112</v>
      </c>
      <c r="N937" s="235" t="s">
        <v>1255</v>
      </c>
      <c r="O937" s="235" t="s">
        <v>1252</v>
      </c>
      <c r="P937" s="89" t="s">
        <v>7118</v>
      </c>
      <c r="Q937" s="132">
        <v>32</v>
      </c>
      <c r="R937" s="218"/>
      <c r="S937" s="218"/>
      <c r="T937" s="218"/>
      <c r="U937" s="218">
        <v>0</v>
      </c>
      <c r="V937" s="218">
        <v>0</v>
      </c>
      <c r="W937" s="218">
        <v>0</v>
      </c>
      <c r="X937" s="218">
        <v>0</v>
      </c>
      <c r="Y937" s="218">
        <v>0</v>
      </c>
      <c r="Z937" s="218">
        <v>0</v>
      </c>
      <c r="AA937" s="218">
        <v>0</v>
      </c>
      <c r="AB937" s="218">
        <v>0</v>
      </c>
      <c r="AC937" s="218">
        <v>0</v>
      </c>
      <c r="AD937" s="218">
        <v>0</v>
      </c>
      <c r="AE937" s="218">
        <v>0</v>
      </c>
      <c r="AF937" s="218">
        <v>0</v>
      </c>
      <c r="AG937" s="218">
        <v>0</v>
      </c>
      <c r="AH937" s="218">
        <v>0</v>
      </c>
      <c r="AI937" s="218">
        <v>0</v>
      </c>
      <c r="AJ937" s="218">
        <v>0</v>
      </c>
      <c r="AK937" s="218">
        <v>0</v>
      </c>
      <c r="AL937" s="218">
        <v>0</v>
      </c>
      <c r="AM937" s="218">
        <v>0</v>
      </c>
      <c r="AN937" s="218">
        <v>0</v>
      </c>
      <c r="AO937" s="218">
        <v>0</v>
      </c>
      <c r="AP937" s="218">
        <v>0</v>
      </c>
      <c r="AQ937" s="218">
        <v>0</v>
      </c>
      <c r="AR937" s="218">
        <v>0</v>
      </c>
      <c r="AS937" s="218">
        <v>0</v>
      </c>
      <c r="AT937" s="218">
        <v>0</v>
      </c>
      <c r="AU937" s="218">
        <v>0</v>
      </c>
      <c r="AV937" s="218">
        <v>0</v>
      </c>
      <c r="AW937" s="218">
        <v>0</v>
      </c>
      <c r="AX937" s="218">
        <v>0</v>
      </c>
      <c r="AY937" s="218">
        <v>0</v>
      </c>
      <c r="AZ937" s="181" t="s">
        <v>7339</v>
      </c>
    </row>
    <row r="938" spans="1:52" s="238" customFormat="1" ht="12.75" customHeight="1">
      <c r="A938" s="217">
        <v>937</v>
      </c>
      <c r="B938" s="234">
        <v>42611</v>
      </c>
      <c r="C938" s="234">
        <v>42611</v>
      </c>
      <c r="D938" s="235" t="s">
        <v>1307</v>
      </c>
      <c r="E938" s="235" t="s">
        <v>1249</v>
      </c>
      <c r="F938" s="235" t="s">
        <v>1307</v>
      </c>
      <c r="G938" s="240" t="s">
        <v>7129</v>
      </c>
      <c r="H938" s="245" t="str">
        <f>IF(G938&lt;&gt;"",LOOKUP(G938,Governorate,Data!$E$2:$E$19),"")</f>
        <v>IQ-G18</v>
      </c>
      <c r="I938" s="97" t="s">
        <v>7204</v>
      </c>
      <c r="J938" s="38" t="str">
        <f ca="1">IF(I938&lt;&gt;"",LOOKUP(I938,District2,Data!$P$2:$P$19),"")</f>
        <v>IQ-D108</v>
      </c>
      <c r="K938" s="235" t="s">
        <v>7819</v>
      </c>
      <c r="L938" s="235" t="s">
        <v>7110</v>
      </c>
      <c r="M938" s="180" t="s">
        <v>7112</v>
      </c>
      <c r="N938" s="235" t="s">
        <v>1255</v>
      </c>
      <c r="O938" s="235" t="s">
        <v>1252</v>
      </c>
      <c r="P938" s="235" t="s">
        <v>7119</v>
      </c>
      <c r="Q938" s="35">
        <v>171</v>
      </c>
      <c r="R938" s="35"/>
      <c r="S938" s="218"/>
      <c r="T938" s="218"/>
      <c r="U938" s="218">
        <v>0</v>
      </c>
      <c r="V938" s="218">
        <v>0</v>
      </c>
      <c r="W938" s="218">
        <v>0</v>
      </c>
      <c r="X938" s="218">
        <v>0</v>
      </c>
      <c r="Y938" s="218">
        <v>0</v>
      </c>
      <c r="Z938" s="218">
        <v>0</v>
      </c>
      <c r="AA938" s="218">
        <v>0</v>
      </c>
      <c r="AB938" s="218">
        <v>0</v>
      </c>
      <c r="AC938" s="218">
        <v>0</v>
      </c>
      <c r="AD938" s="218">
        <v>0</v>
      </c>
      <c r="AE938" s="218">
        <v>0</v>
      </c>
      <c r="AF938" s="218">
        <v>0</v>
      </c>
      <c r="AG938" s="218">
        <v>0</v>
      </c>
      <c r="AH938" s="218">
        <v>0</v>
      </c>
      <c r="AI938" s="218">
        <v>171</v>
      </c>
      <c r="AJ938" s="218">
        <v>0</v>
      </c>
      <c r="AK938" s="218">
        <v>0</v>
      </c>
      <c r="AL938" s="218">
        <v>0</v>
      </c>
      <c r="AM938" s="218">
        <v>171</v>
      </c>
      <c r="AN938" s="218">
        <v>0</v>
      </c>
      <c r="AO938" s="218">
        <v>0</v>
      </c>
      <c r="AP938" s="218">
        <v>0</v>
      </c>
      <c r="AQ938" s="218">
        <v>0</v>
      </c>
      <c r="AR938" s="218">
        <v>0</v>
      </c>
      <c r="AS938" s="218">
        <v>0</v>
      </c>
      <c r="AT938" s="218">
        <v>0</v>
      </c>
      <c r="AU938" s="218">
        <v>0</v>
      </c>
      <c r="AV938" s="218">
        <v>0</v>
      </c>
      <c r="AW938" s="218">
        <v>0</v>
      </c>
      <c r="AX938" s="218">
        <v>0</v>
      </c>
      <c r="AY938" s="218">
        <v>0</v>
      </c>
      <c r="AZ938" s="181" t="s">
        <v>7830</v>
      </c>
    </row>
    <row r="939" spans="1:52" s="238" customFormat="1" ht="12.75" customHeight="1">
      <c r="A939" s="217">
        <v>938</v>
      </c>
      <c r="B939" s="234">
        <v>42611</v>
      </c>
      <c r="C939" s="234">
        <v>42611</v>
      </c>
      <c r="D939" s="235" t="s">
        <v>1307</v>
      </c>
      <c r="E939" s="235" t="s">
        <v>1249</v>
      </c>
      <c r="F939" s="235" t="s">
        <v>1307</v>
      </c>
      <c r="G939" s="240" t="s">
        <v>7129</v>
      </c>
      <c r="H939" s="245" t="str">
        <f>IF(G939&lt;&gt;"",LOOKUP(G939,Governorate,Data!$E$2:$E$19),"")</f>
        <v>IQ-G18</v>
      </c>
      <c r="I939" s="97" t="s">
        <v>7204</v>
      </c>
      <c r="J939" s="38" t="str">
        <f ca="1">IF(I939&lt;&gt;"",LOOKUP(I939,District2,Data!$P$2:$P$19),"")</f>
        <v>IQ-D108</v>
      </c>
      <c r="K939" s="235" t="s">
        <v>7820</v>
      </c>
      <c r="L939" s="235" t="s">
        <v>7110</v>
      </c>
      <c r="M939" s="180" t="s">
        <v>7112</v>
      </c>
      <c r="N939" s="235" t="s">
        <v>1255</v>
      </c>
      <c r="O939" s="235" t="s">
        <v>1252</v>
      </c>
      <c r="P939" s="235" t="s">
        <v>7119</v>
      </c>
      <c r="Q939" s="35">
        <v>70</v>
      </c>
      <c r="R939" s="35"/>
      <c r="S939" s="218"/>
      <c r="T939" s="218"/>
      <c r="U939" s="218">
        <v>0</v>
      </c>
      <c r="V939" s="218">
        <v>0</v>
      </c>
      <c r="W939" s="218">
        <v>0</v>
      </c>
      <c r="X939" s="218">
        <v>0</v>
      </c>
      <c r="Y939" s="218">
        <v>0</v>
      </c>
      <c r="Z939" s="218">
        <v>0</v>
      </c>
      <c r="AA939" s="218">
        <v>0</v>
      </c>
      <c r="AB939" s="218">
        <v>0</v>
      </c>
      <c r="AC939" s="218">
        <v>0</v>
      </c>
      <c r="AD939" s="218">
        <v>0</v>
      </c>
      <c r="AE939" s="218">
        <v>0</v>
      </c>
      <c r="AF939" s="218">
        <v>0</v>
      </c>
      <c r="AG939" s="218">
        <v>0</v>
      </c>
      <c r="AH939" s="218">
        <v>0</v>
      </c>
      <c r="AI939" s="218">
        <v>70</v>
      </c>
      <c r="AJ939" s="218">
        <v>0</v>
      </c>
      <c r="AK939" s="218">
        <v>0</v>
      </c>
      <c r="AL939" s="218">
        <v>0</v>
      </c>
      <c r="AM939" s="218">
        <v>70</v>
      </c>
      <c r="AN939" s="218">
        <v>0</v>
      </c>
      <c r="AO939" s="218">
        <v>0</v>
      </c>
      <c r="AP939" s="218">
        <v>0</v>
      </c>
      <c r="AQ939" s="218">
        <v>0</v>
      </c>
      <c r="AR939" s="218">
        <v>0</v>
      </c>
      <c r="AS939" s="218">
        <v>0</v>
      </c>
      <c r="AT939" s="218">
        <v>0</v>
      </c>
      <c r="AU939" s="218">
        <v>0</v>
      </c>
      <c r="AV939" s="218">
        <v>0</v>
      </c>
      <c r="AW939" s="218">
        <v>0</v>
      </c>
      <c r="AX939" s="218">
        <v>0</v>
      </c>
      <c r="AY939" s="218">
        <v>0</v>
      </c>
      <c r="AZ939" s="181" t="s">
        <v>7830</v>
      </c>
    </row>
    <row r="940" spans="1:52" s="238" customFormat="1" ht="12.75" customHeight="1">
      <c r="A940" s="217">
        <v>939</v>
      </c>
      <c r="B940" s="234">
        <v>42612</v>
      </c>
      <c r="C940" s="234">
        <v>42612</v>
      </c>
      <c r="D940" s="235" t="s">
        <v>1312</v>
      </c>
      <c r="E940" s="235" t="s">
        <v>1250</v>
      </c>
      <c r="F940" s="235" t="s">
        <v>1331</v>
      </c>
      <c r="G940" s="235" t="s">
        <v>7129</v>
      </c>
      <c r="H940" s="245" t="str">
        <f>IF(G940&lt;&gt;"",LOOKUP(G940,Governorate,Data!$E$2:$E$19),"")</f>
        <v>IQ-G18</v>
      </c>
      <c r="I940" s="97" t="s">
        <v>7215</v>
      </c>
      <c r="J940" s="38" t="str">
        <f ca="1">IF(I940&lt;&gt;"",LOOKUP(I940,District2,Data!$P$2:$P$19),"")</f>
        <v>IQ-D008</v>
      </c>
      <c r="K940" s="57" t="s">
        <v>7706</v>
      </c>
      <c r="L940" s="235" t="s">
        <v>7110</v>
      </c>
      <c r="M940" s="180" t="s">
        <v>7112</v>
      </c>
      <c r="N940" s="235" t="s">
        <v>1255</v>
      </c>
      <c r="O940" s="235" t="s">
        <v>1252</v>
      </c>
      <c r="P940" s="235" t="s">
        <v>7119</v>
      </c>
      <c r="Q940" s="218">
        <v>250</v>
      </c>
      <c r="R940" s="218">
        <v>250</v>
      </c>
      <c r="S940" s="218"/>
      <c r="T940" s="218"/>
      <c r="U940" s="218">
        <v>1500</v>
      </c>
      <c r="V940" s="218">
        <v>0</v>
      </c>
      <c r="W940" s="218">
        <v>250</v>
      </c>
      <c r="X940" s="218">
        <v>250</v>
      </c>
      <c r="Y940" s="218">
        <v>250</v>
      </c>
      <c r="Z940" s="218">
        <v>750</v>
      </c>
      <c r="AA940" s="218">
        <v>0</v>
      </c>
      <c r="AB940" s="218">
        <v>0</v>
      </c>
      <c r="AC940" s="218">
        <v>0</v>
      </c>
      <c r="AD940" s="218">
        <v>750</v>
      </c>
      <c r="AE940" s="218">
        <v>0</v>
      </c>
      <c r="AF940" s="218">
        <v>0</v>
      </c>
      <c r="AG940" s="218">
        <v>250</v>
      </c>
      <c r="AH940" s="218">
        <v>0</v>
      </c>
      <c r="AI940" s="218">
        <v>250</v>
      </c>
      <c r="AJ940" s="218">
        <v>0</v>
      </c>
      <c r="AK940" s="218">
        <v>0</v>
      </c>
      <c r="AL940" s="218">
        <v>0</v>
      </c>
      <c r="AM940" s="218">
        <v>0</v>
      </c>
      <c r="AN940" s="218">
        <v>0</v>
      </c>
      <c r="AO940" s="218">
        <v>0</v>
      </c>
      <c r="AP940" s="218">
        <v>0</v>
      </c>
      <c r="AQ940" s="218">
        <v>0</v>
      </c>
      <c r="AR940" s="218">
        <v>250</v>
      </c>
      <c r="AS940" s="218">
        <v>0</v>
      </c>
      <c r="AT940" s="218">
        <v>0</v>
      </c>
      <c r="AU940" s="218">
        <v>0</v>
      </c>
      <c r="AV940" s="218">
        <v>0</v>
      </c>
      <c r="AW940" s="218">
        <v>0</v>
      </c>
      <c r="AX940" s="218">
        <v>0</v>
      </c>
      <c r="AY940" s="218">
        <v>0</v>
      </c>
      <c r="AZ940" s="181" t="s">
        <v>7337</v>
      </c>
    </row>
    <row r="941" spans="1:52" s="238" customFormat="1" ht="12.75" customHeight="1">
      <c r="A941" s="217">
        <v>940</v>
      </c>
      <c r="B941" s="234">
        <v>42583</v>
      </c>
      <c r="C941" s="234">
        <v>42612</v>
      </c>
      <c r="D941" s="167" t="s">
        <v>7726</v>
      </c>
      <c r="E941" s="235" t="s">
        <v>1248</v>
      </c>
      <c r="F941" s="235" t="s">
        <v>7726</v>
      </c>
      <c r="G941" s="235" t="s">
        <v>7129</v>
      </c>
      <c r="H941" s="245" t="str">
        <f>IF(G941&lt;&gt;"",LOOKUP(G941,Governorate,Data!$E$2:$E$19),"")</f>
        <v>IQ-G18</v>
      </c>
      <c r="I941" s="97" t="s">
        <v>7204</v>
      </c>
      <c r="J941" s="38" t="str">
        <f ca="1">IF(I941&lt;&gt;"",LOOKUP(I941,District2,Data!$P$2:$P$19),"")</f>
        <v>IQ-D108</v>
      </c>
      <c r="K941" s="57" t="s">
        <v>7431</v>
      </c>
      <c r="L941" s="235" t="s">
        <v>7110</v>
      </c>
      <c r="M941" s="180" t="s">
        <v>7112</v>
      </c>
      <c r="N941" s="235" t="s">
        <v>1255</v>
      </c>
      <c r="O941" s="235" t="s">
        <v>1252</v>
      </c>
      <c r="P941" s="235" t="s">
        <v>7119</v>
      </c>
      <c r="Q941" s="35">
        <v>2</v>
      </c>
      <c r="R941" s="35"/>
      <c r="S941" s="218"/>
      <c r="T941" s="218"/>
      <c r="U941" s="218">
        <v>0</v>
      </c>
      <c r="V941" s="218">
        <v>0</v>
      </c>
      <c r="W941" s="218">
        <v>2</v>
      </c>
      <c r="X941" s="218">
        <v>0</v>
      </c>
      <c r="Y941" s="218">
        <v>0</v>
      </c>
      <c r="Z941" s="218">
        <v>0</v>
      </c>
      <c r="AA941" s="218">
        <v>0</v>
      </c>
      <c r="AB941" s="218">
        <v>0</v>
      </c>
      <c r="AC941" s="218">
        <v>0</v>
      </c>
      <c r="AD941" s="218">
        <v>0</v>
      </c>
      <c r="AE941" s="218">
        <v>0</v>
      </c>
      <c r="AF941" s="218">
        <v>0</v>
      </c>
      <c r="AG941" s="218">
        <v>0</v>
      </c>
      <c r="AH941" s="218">
        <v>0</v>
      </c>
      <c r="AI941" s="218">
        <v>0</v>
      </c>
      <c r="AJ941" s="218">
        <v>0</v>
      </c>
      <c r="AK941" s="218">
        <v>0</v>
      </c>
      <c r="AL941" s="218">
        <v>0</v>
      </c>
      <c r="AM941" s="218">
        <v>0</v>
      </c>
      <c r="AN941" s="218">
        <v>0</v>
      </c>
      <c r="AO941" s="218">
        <v>0</v>
      </c>
      <c r="AP941" s="218">
        <v>0</v>
      </c>
      <c r="AQ941" s="218">
        <v>0</v>
      </c>
      <c r="AR941" s="218">
        <v>0</v>
      </c>
      <c r="AS941" s="218">
        <v>0</v>
      </c>
      <c r="AT941" s="218">
        <v>0</v>
      </c>
      <c r="AU941" s="218">
        <v>0</v>
      </c>
      <c r="AV941" s="218">
        <v>0</v>
      </c>
      <c r="AW941" s="218">
        <v>0</v>
      </c>
      <c r="AX941" s="218">
        <v>0</v>
      </c>
      <c r="AY941" s="218">
        <v>0</v>
      </c>
      <c r="AZ941" s="181" t="s">
        <v>7365</v>
      </c>
    </row>
    <row r="942" spans="1:52" s="238" customFormat="1" ht="12.75" customHeight="1">
      <c r="A942" s="217">
        <v>941</v>
      </c>
      <c r="B942" s="234">
        <v>42583</v>
      </c>
      <c r="C942" s="234">
        <v>42612</v>
      </c>
      <c r="D942" s="235" t="s">
        <v>7363</v>
      </c>
      <c r="E942" s="28" t="s">
        <v>7116</v>
      </c>
      <c r="F942" s="235" t="s">
        <v>7363</v>
      </c>
      <c r="G942" s="235" t="s">
        <v>7152</v>
      </c>
      <c r="H942" s="245" t="str">
        <f>IF(G942&lt;&gt;"",LOOKUP(G942,Governorate,Data!$E$2:$E$19),"")</f>
        <v>IQ-G06</v>
      </c>
      <c r="I942" s="248" t="s">
        <v>7222</v>
      </c>
      <c r="J942" s="38" t="str">
        <f ca="1">IF(I942&lt;&gt;"",LOOKUP(I942,District2,Data!$P$2:$P$19),"")</f>
        <v>IQ-D034</v>
      </c>
      <c r="K942" s="57" t="s">
        <v>7660</v>
      </c>
      <c r="L942" s="235" t="s">
        <v>7110</v>
      </c>
      <c r="M942" s="180" t="s">
        <v>7112</v>
      </c>
      <c r="N942" s="235" t="s">
        <v>1255</v>
      </c>
      <c r="O942" s="235" t="s">
        <v>1252</v>
      </c>
      <c r="P942" s="235" t="s">
        <v>7119</v>
      </c>
      <c r="Q942" s="35">
        <v>3</v>
      </c>
      <c r="R942" s="35"/>
      <c r="S942" s="218"/>
      <c r="T942" s="218"/>
      <c r="U942" s="218">
        <v>0</v>
      </c>
      <c r="V942" s="218">
        <v>0</v>
      </c>
      <c r="W942" s="218">
        <v>0</v>
      </c>
      <c r="X942" s="218">
        <v>0</v>
      </c>
      <c r="Y942" s="218">
        <v>0</v>
      </c>
      <c r="Z942" s="218">
        <v>0</v>
      </c>
      <c r="AA942" s="218">
        <v>0</v>
      </c>
      <c r="AB942" s="218">
        <v>0</v>
      </c>
      <c r="AC942" s="218">
        <v>0</v>
      </c>
      <c r="AD942" s="218">
        <v>0</v>
      </c>
      <c r="AE942" s="218">
        <v>0</v>
      </c>
      <c r="AF942" s="218">
        <v>0</v>
      </c>
      <c r="AG942" s="218">
        <v>0</v>
      </c>
      <c r="AH942" s="218">
        <v>0</v>
      </c>
      <c r="AI942" s="218">
        <v>0</v>
      </c>
      <c r="AJ942" s="218">
        <v>0</v>
      </c>
      <c r="AK942" s="218">
        <v>0</v>
      </c>
      <c r="AL942" s="218">
        <v>0</v>
      </c>
      <c r="AM942" s="218">
        <v>0</v>
      </c>
      <c r="AN942" s="218">
        <v>0</v>
      </c>
      <c r="AO942" s="218">
        <v>0</v>
      </c>
      <c r="AP942" s="218">
        <v>0</v>
      </c>
      <c r="AQ942" s="218">
        <v>0</v>
      </c>
      <c r="AR942" s="218">
        <v>0</v>
      </c>
      <c r="AS942" s="218">
        <v>0</v>
      </c>
      <c r="AT942" s="218">
        <v>0</v>
      </c>
      <c r="AU942" s="218">
        <v>0</v>
      </c>
      <c r="AV942" s="218">
        <v>35</v>
      </c>
      <c r="AW942" s="218">
        <v>20</v>
      </c>
      <c r="AX942" s="218">
        <v>7</v>
      </c>
      <c r="AY942" s="218">
        <v>3</v>
      </c>
      <c r="AZ942" s="181" t="s">
        <v>7365</v>
      </c>
    </row>
    <row r="943" spans="1:52" s="238" customFormat="1" ht="12.75" customHeight="1">
      <c r="A943" s="217">
        <v>942</v>
      </c>
      <c r="B943" s="234">
        <v>42583</v>
      </c>
      <c r="C943" s="234">
        <v>42612</v>
      </c>
      <c r="D943" s="235" t="s">
        <v>1272</v>
      </c>
      <c r="E943" s="235" t="s">
        <v>1249</v>
      </c>
      <c r="F943" s="235" t="s">
        <v>1272</v>
      </c>
      <c r="G943" s="235" t="s">
        <v>7140</v>
      </c>
      <c r="H943" s="245" t="str">
        <f>IF(G943&lt;&gt;"",LOOKUP(G943,Governorate,Data!$E$2:$E$19),"")</f>
        <v>IQ-G01</v>
      </c>
      <c r="I943" s="97" t="s">
        <v>7309</v>
      </c>
      <c r="J943" s="38" t="str">
        <f ca="1">IF(I943&lt;&gt;"",LOOKUP(I943,District2,Data!$P$2:$P$19),"")</f>
        <v>IQ-D006</v>
      </c>
      <c r="K943" s="57" t="s">
        <v>7542</v>
      </c>
      <c r="L943" s="235" t="s">
        <v>7110</v>
      </c>
      <c r="M943" s="180" t="s">
        <v>7112</v>
      </c>
      <c r="N943" s="235" t="s">
        <v>1255</v>
      </c>
      <c r="O943" s="235" t="s">
        <v>1252</v>
      </c>
      <c r="P943" s="235" t="s">
        <v>7119</v>
      </c>
      <c r="Q943" s="35">
        <v>2700</v>
      </c>
      <c r="R943" s="35"/>
      <c r="S943" s="218"/>
      <c r="T943" s="218"/>
      <c r="U943" s="218">
        <v>0</v>
      </c>
      <c r="V943" s="218">
        <v>0</v>
      </c>
      <c r="W943" s="218">
        <v>0</v>
      </c>
      <c r="X943" s="218">
        <v>0</v>
      </c>
      <c r="Y943" s="218">
        <v>0</v>
      </c>
      <c r="Z943" s="218">
        <v>0</v>
      </c>
      <c r="AA943" s="218">
        <v>0</v>
      </c>
      <c r="AB943" s="218">
        <v>0</v>
      </c>
      <c r="AC943" s="218">
        <v>0</v>
      </c>
      <c r="AD943" s="218">
        <v>0</v>
      </c>
      <c r="AE943" s="218">
        <v>0</v>
      </c>
      <c r="AF943" s="218">
        <v>0</v>
      </c>
      <c r="AG943" s="218">
        <v>2700</v>
      </c>
      <c r="AH943" s="218">
        <v>0</v>
      </c>
      <c r="AI943" s="218">
        <v>0</v>
      </c>
      <c r="AJ943" s="218">
        <v>0</v>
      </c>
      <c r="AK943" s="218">
        <v>0</v>
      </c>
      <c r="AL943" s="218">
        <v>0</v>
      </c>
      <c r="AM943" s="218">
        <v>0</v>
      </c>
      <c r="AN943" s="218">
        <v>0</v>
      </c>
      <c r="AO943" s="218">
        <v>0</v>
      </c>
      <c r="AP943" s="218">
        <v>0</v>
      </c>
      <c r="AQ943" s="218">
        <v>0</v>
      </c>
      <c r="AR943" s="218">
        <v>0</v>
      </c>
      <c r="AS943" s="218">
        <v>0</v>
      </c>
      <c r="AT943" s="218">
        <v>0</v>
      </c>
      <c r="AU943" s="218">
        <v>0</v>
      </c>
      <c r="AV943" s="218">
        <v>0</v>
      </c>
      <c r="AW943" s="218">
        <v>0</v>
      </c>
      <c r="AX943" s="218">
        <v>0</v>
      </c>
      <c r="AY943" s="218">
        <v>0</v>
      </c>
      <c r="AZ943" s="181" t="s">
        <v>7365</v>
      </c>
    </row>
    <row r="944" spans="1:52" s="238" customFormat="1" ht="12.75" customHeight="1">
      <c r="A944" s="217">
        <v>943</v>
      </c>
      <c r="B944" s="234">
        <v>42583</v>
      </c>
      <c r="C944" s="234">
        <v>42612</v>
      </c>
      <c r="D944" s="235" t="s">
        <v>7236</v>
      </c>
      <c r="E944" s="235" t="s">
        <v>1249</v>
      </c>
      <c r="F944" s="235" t="s">
        <v>7236</v>
      </c>
      <c r="G944" s="235" t="s">
        <v>7140</v>
      </c>
      <c r="H944" s="245" t="str">
        <f>IF(G944&lt;&gt;"",LOOKUP(G944,Governorate,Data!$E$2:$E$19),"")</f>
        <v>IQ-G01</v>
      </c>
      <c r="I944" s="97" t="s">
        <v>7147</v>
      </c>
      <c r="J944" s="38" t="str">
        <f ca="1">IF(I944&lt;&gt;"",LOOKUP(I944,District2,Data!$P$2:$P$19),"")</f>
        <v>IQ-D002</v>
      </c>
      <c r="K944" s="57" t="s">
        <v>7325</v>
      </c>
      <c r="L944" s="235" t="s">
        <v>7111</v>
      </c>
      <c r="M944" s="180" t="s">
        <v>7112</v>
      </c>
      <c r="N944" s="235" t="s">
        <v>1255</v>
      </c>
      <c r="O944" s="235" t="s">
        <v>1252</v>
      </c>
      <c r="P944" s="235" t="s">
        <v>7119</v>
      </c>
      <c r="Q944" s="218">
        <v>250</v>
      </c>
      <c r="R944" s="218">
        <v>250</v>
      </c>
      <c r="S944" s="218"/>
      <c r="T944" s="218"/>
      <c r="U944" s="218">
        <v>500</v>
      </c>
      <c r="V944" s="218">
        <v>250</v>
      </c>
      <c r="W944" s="218">
        <v>250</v>
      </c>
      <c r="X944" s="218">
        <v>250</v>
      </c>
      <c r="Y944" s="218">
        <v>0</v>
      </c>
      <c r="Z944" s="218">
        <v>500</v>
      </c>
      <c r="AA944" s="218">
        <v>0</v>
      </c>
      <c r="AB944" s="218">
        <v>500</v>
      </c>
      <c r="AC944" s="218">
        <v>500</v>
      </c>
      <c r="AD944" s="218">
        <v>0</v>
      </c>
      <c r="AE944" s="218">
        <v>0</v>
      </c>
      <c r="AF944" s="218">
        <v>0</v>
      </c>
      <c r="AG944" s="218">
        <v>0</v>
      </c>
      <c r="AH944" s="218">
        <v>0</v>
      </c>
      <c r="AI944" s="218">
        <v>0</v>
      </c>
      <c r="AJ944" s="218">
        <v>0</v>
      </c>
      <c r="AK944" s="218">
        <v>0</v>
      </c>
      <c r="AL944" s="218">
        <v>0</v>
      </c>
      <c r="AM944" s="218">
        <v>0</v>
      </c>
      <c r="AN944" s="218">
        <v>0</v>
      </c>
      <c r="AO944" s="218">
        <v>0</v>
      </c>
      <c r="AP944" s="218">
        <v>250</v>
      </c>
      <c r="AQ944" s="218">
        <v>0</v>
      </c>
      <c r="AR944" s="218">
        <v>787</v>
      </c>
      <c r="AS944" s="218">
        <v>0</v>
      </c>
      <c r="AT944" s="218">
        <v>0</v>
      </c>
      <c r="AU944" s="218">
        <v>0</v>
      </c>
      <c r="AV944" s="218">
        <v>0</v>
      </c>
      <c r="AW944" s="218">
        <v>0</v>
      </c>
      <c r="AX944" s="218">
        <v>0</v>
      </c>
      <c r="AY944" s="218">
        <v>0</v>
      </c>
      <c r="AZ944" s="181" t="s">
        <v>7365</v>
      </c>
    </row>
    <row r="945" spans="1:52" s="238" customFormat="1" ht="12.75" customHeight="1">
      <c r="A945" s="217">
        <v>944</v>
      </c>
      <c r="B945" s="234">
        <v>42583</v>
      </c>
      <c r="C945" s="234">
        <v>42612</v>
      </c>
      <c r="D945" s="235" t="s">
        <v>7236</v>
      </c>
      <c r="E945" s="235" t="s">
        <v>1249</v>
      </c>
      <c r="F945" s="235" t="s">
        <v>7236</v>
      </c>
      <c r="G945" s="235" t="s">
        <v>7140</v>
      </c>
      <c r="H945" s="245" t="str">
        <f>IF(G945&lt;&gt;"",LOOKUP(G945,Governorate,Data!$E$2:$E$19),"")</f>
        <v>IQ-G01</v>
      </c>
      <c r="I945" s="97" t="s">
        <v>7147</v>
      </c>
      <c r="J945" s="38" t="str">
        <f ca="1">IF(I945&lt;&gt;"",LOOKUP(I945,District2,Data!$P$2:$P$19),"")</f>
        <v>IQ-D002</v>
      </c>
      <c r="K945" s="57" t="s">
        <v>7307</v>
      </c>
      <c r="L945" s="235" t="s">
        <v>7111</v>
      </c>
      <c r="M945" s="180" t="s">
        <v>7112</v>
      </c>
      <c r="N945" s="235" t="s">
        <v>1255</v>
      </c>
      <c r="O945" s="235" t="s">
        <v>1252</v>
      </c>
      <c r="P945" s="235" t="s">
        <v>7119</v>
      </c>
      <c r="Q945" s="35">
        <v>2037</v>
      </c>
      <c r="R945" s="35"/>
      <c r="S945" s="218"/>
      <c r="T945" s="218"/>
      <c r="U945" s="218">
        <v>0</v>
      </c>
      <c r="V945" s="218">
        <v>0</v>
      </c>
      <c r="W945" s="218">
        <v>0</v>
      </c>
      <c r="X945" s="218">
        <v>0</v>
      </c>
      <c r="Y945" s="218">
        <v>0</v>
      </c>
      <c r="Z945" s="218">
        <v>0</v>
      </c>
      <c r="AA945" s="218">
        <v>0</v>
      </c>
      <c r="AB945" s="218">
        <v>0</v>
      </c>
      <c r="AC945" s="218">
        <v>0</v>
      </c>
      <c r="AD945" s="218">
        <v>0</v>
      </c>
      <c r="AE945" s="218">
        <v>0</v>
      </c>
      <c r="AF945" s="218">
        <v>0</v>
      </c>
      <c r="AG945" s="218">
        <v>0</v>
      </c>
      <c r="AH945" s="218">
        <v>0</v>
      </c>
      <c r="AI945" s="218">
        <v>0</v>
      </c>
      <c r="AJ945" s="218">
        <v>0</v>
      </c>
      <c r="AK945" s="218">
        <v>0</v>
      </c>
      <c r="AL945" s="218">
        <v>0</v>
      </c>
      <c r="AM945" s="218">
        <v>0</v>
      </c>
      <c r="AN945" s="218">
        <v>0</v>
      </c>
      <c r="AO945" s="218">
        <v>0</v>
      </c>
      <c r="AP945" s="218">
        <v>0</v>
      </c>
      <c r="AQ945" s="218">
        <v>0</v>
      </c>
      <c r="AR945" s="218">
        <v>2037</v>
      </c>
      <c r="AS945" s="218">
        <v>0</v>
      </c>
      <c r="AT945" s="218">
        <v>0</v>
      </c>
      <c r="AU945" s="218">
        <v>0</v>
      </c>
      <c r="AV945" s="218">
        <v>0</v>
      </c>
      <c r="AW945" s="218">
        <v>0</v>
      </c>
      <c r="AX945" s="218">
        <v>0</v>
      </c>
      <c r="AY945" s="218">
        <v>0</v>
      </c>
      <c r="AZ945" s="181" t="s">
        <v>7365</v>
      </c>
    </row>
    <row r="946" spans="1:52" s="238" customFormat="1" ht="12.75" customHeight="1">
      <c r="A946" s="217">
        <v>945</v>
      </c>
      <c r="B946" s="234">
        <v>42583</v>
      </c>
      <c r="C946" s="234">
        <v>42612</v>
      </c>
      <c r="D946" s="235" t="s">
        <v>7236</v>
      </c>
      <c r="E946" s="235" t="s">
        <v>1249</v>
      </c>
      <c r="F946" s="235" t="s">
        <v>7236</v>
      </c>
      <c r="G946" s="235" t="s">
        <v>7140</v>
      </c>
      <c r="H946" s="245" t="str">
        <f>IF(G946&lt;&gt;"",LOOKUP(G946,Governorate,Data!$E$2:$E$19),"")</f>
        <v>IQ-G01</v>
      </c>
      <c r="I946" s="97" t="s">
        <v>7147</v>
      </c>
      <c r="J946" s="38" t="str">
        <f ca="1">IF(I946&lt;&gt;"",LOOKUP(I946,District2,Data!$P$2:$P$19),"")</f>
        <v>IQ-D002</v>
      </c>
      <c r="K946" s="57" t="s">
        <v>7308</v>
      </c>
      <c r="L946" s="235" t="s">
        <v>7111</v>
      </c>
      <c r="M946" s="180" t="s">
        <v>7112</v>
      </c>
      <c r="N946" s="235" t="s">
        <v>1255</v>
      </c>
      <c r="O946" s="235" t="s">
        <v>1252</v>
      </c>
      <c r="P946" s="235" t="s">
        <v>7119</v>
      </c>
      <c r="Q946" s="35">
        <v>250</v>
      </c>
      <c r="R946" s="35"/>
      <c r="S946" s="218"/>
      <c r="T946" s="218"/>
      <c r="U946" s="218">
        <v>0</v>
      </c>
      <c r="V946" s="218">
        <v>0</v>
      </c>
      <c r="W946" s="218">
        <v>0</v>
      </c>
      <c r="X946" s="218">
        <v>0</v>
      </c>
      <c r="Y946" s="218">
        <v>0</v>
      </c>
      <c r="Z946" s="218">
        <v>0</v>
      </c>
      <c r="AA946" s="218">
        <v>0</v>
      </c>
      <c r="AB946" s="218">
        <v>0</v>
      </c>
      <c r="AC946" s="218">
        <v>0</v>
      </c>
      <c r="AD946" s="218">
        <v>0</v>
      </c>
      <c r="AE946" s="218">
        <v>0</v>
      </c>
      <c r="AF946" s="218">
        <v>0</v>
      </c>
      <c r="AG946" s="218">
        <v>0</v>
      </c>
      <c r="AH946" s="218">
        <v>0</v>
      </c>
      <c r="AI946" s="218">
        <v>0</v>
      </c>
      <c r="AJ946" s="218">
        <v>0</v>
      </c>
      <c r="AK946" s="218">
        <v>0</v>
      </c>
      <c r="AL946" s="218">
        <v>0</v>
      </c>
      <c r="AM946" s="218">
        <v>0</v>
      </c>
      <c r="AN946" s="218">
        <v>0</v>
      </c>
      <c r="AO946" s="218">
        <v>0</v>
      </c>
      <c r="AP946" s="218">
        <v>250</v>
      </c>
      <c r="AQ946" s="218">
        <v>0</v>
      </c>
      <c r="AR946" s="218">
        <v>0</v>
      </c>
      <c r="AS946" s="218">
        <v>0</v>
      </c>
      <c r="AT946" s="218">
        <v>0</v>
      </c>
      <c r="AU946" s="218">
        <v>0</v>
      </c>
      <c r="AV946" s="218">
        <v>0</v>
      </c>
      <c r="AW946" s="218">
        <v>0</v>
      </c>
      <c r="AX946" s="218">
        <v>0</v>
      </c>
      <c r="AY946" s="218">
        <v>0</v>
      </c>
      <c r="AZ946" s="181" t="s">
        <v>7365</v>
      </c>
    </row>
    <row r="947" spans="1:52" s="238" customFormat="1" ht="12.75" customHeight="1">
      <c r="A947" s="217">
        <v>946</v>
      </c>
      <c r="B947" s="234">
        <v>42583</v>
      </c>
      <c r="C947" s="234">
        <v>42612</v>
      </c>
      <c r="D947" s="235" t="s">
        <v>7236</v>
      </c>
      <c r="E947" s="235" t="s">
        <v>1249</v>
      </c>
      <c r="F947" s="235" t="s">
        <v>7236</v>
      </c>
      <c r="G947" s="235" t="s">
        <v>7133</v>
      </c>
      <c r="H947" s="245" t="str">
        <f>IF(G947&lt;&gt;"",LOOKUP(G947,Governorate,Data!$E$2:$E$19),"")</f>
        <v>IQ-G11</v>
      </c>
      <c r="I947" s="97" t="s">
        <v>7134</v>
      </c>
      <c r="J947" s="38" t="str">
        <f ca="1">IF(I947&lt;&gt;"",LOOKUP(I947,District2,Data!$P$2:$P$19),"")</f>
        <v>IQ-D064</v>
      </c>
      <c r="K947" s="57" t="s">
        <v>7311</v>
      </c>
      <c r="L947" s="235" t="s">
        <v>7111</v>
      </c>
      <c r="M947" s="180" t="s">
        <v>7112</v>
      </c>
      <c r="N947" s="235" t="s">
        <v>1255</v>
      </c>
      <c r="O947" s="235" t="s">
        <v>1252</v>
      </c>
      <c r="P947" s="235" t="s">
        <v>7119</v>
      </c>
      <c r="Q947" s="218">
        <v>250</v>
      </c>
      <c r="R947" s="218">
        <v>250</v>
      </c>
      <c r="S947" s="218"/>
      <c r="T947" s="218"/>
      <c r="U947" s="218">
        <v>500</v>
      </c>
      <c r="V947" s="218">
        <v>250</v>
      </c>
      <c r="W947" s="218">
        <v>250</v>
      </c>
      <c r="X947" s="218">
        <v>0</v>
      </c>
      <c r="Y947" s="218">
        <v>0</v>
      </c>
      <c r="Z947" s="218">
        <v>500</v>
      </c>
      <c r="AA947" s="218">
        <v>0</v>
      </c>
      <c r="AB947" s="218">
        <v>500</v>
      </c>
      <c r="AC947" s="218">
        <v>500</v>
      </c>
      <c r="AD947" s="218">
        <v>0</v>
      </c>
      <c r="AE947" s="218">
        <v>0</v>
      </c>
      <c r="AF947" s="218">
        <v>0</v>
      </c>
      <c r="AG947" s="218">
        <v>0</v>
      </c>
      <c r="AH947" s="218">
        <v>0</v>
      </c>
      <c r="AI947" s="218">
        <v>0</v>
      </c>
      <c r="AJ947" s="218">
        <v>0</v>
      </c>
      <c r="AK947" s="218">
        <v>0</v>
      </c>
      <c r="AL947" s="218">
        <v>0</v>
      </c>
      <c r="AM947" s="218">
        <v>0</v>
      </c>
      <c r="AN947" s="218">
        <v>0</v>
      </c>
      <c r="AO947" s="218">
        <v>0</v>
      </c>
      <c r="AP947" s="218">
        <v>0</v>
      </c>
      <c r="AQ947" s="218">
        <v>0</v>
      </c>
      <c r="AR947" s="218">
        <v>0</v>
      </c>
      <c r="AS947" s="218">
        <v>0</v>
      </c>
      <c r="AT947" s="218">
        <v>0</v>
      </c>
      <c r="AU947" s="218">
        <v>0</v>
      </c>
      <c r="AV947" s="218">
        <v>0</v>
      </c>
      <c r="AW947" s="218">
        <v>0</v>
      </c>
      <c r="AX947" s="218">
        <v>0</v>
      </c>
      <c r="AY947" s="218">
        <v>0</v>
      </c>
      <c r="AZ947" s="181" t="s">
        <v>7365</v>
      </c>
    </row>
    <row r="948" spans="1:52" s="238" customFormat="1" ht="12.75" customHeight="1">
      <c r="A948" s="217">
        <v>947</v>
      </c>
      <c r="B948" s="234">
        <v>42583</v>
      </c>
      <c r="C948" s="234">
        <v>42612</v>
      </c>
      <c r="D948" s="235" t="s">
        <v>1294</v>
      </c>
      <c r="E948" s="235" t="s">
        <v>1249</v>
      </c>
      <c r="F948" s="235" t="s">
        <v>1294</v>
      </c>
      <c r="G948" s="235" t="s">
        <v>7127</v>
      </c>
      <c r="H948" s="245" t="str">
        <f>IF(G948&lt;&gt;"",LOOKUP(G948,Governorate,Data!$E$2:$E$19),"")</f>
        <v>IQ-G13</v>
      </c>
      <c r="I948" s="97" t="s">
        <v>7264</v>
      </c>
      <c r="J948" s="38" t="str">
        <f ca="1">IF(I948&lt;&gt;"",LOOKUP(I948,District2,Data!$P$2:$P$19),"")</f>
        <v>IQ-D074</v>
      </c>
      <c r="K948" s="57" t="s">
        <v>7541</v>
      </c>
      <c r="L948" s="235" t="s">
        <v>7111</v>
      </c>
      <c r="M948" s="180" t="s">
        <v>7112</v>
      </c>
      <c r="N948" s="235" t="s">
        <v>7071</v>
      </c>
      <c r="O948" s="235" t="s">
        <v>1252</v>
      </c>
      <c r="P948" s="235" t="s">
        <v>7119</v>
      </c>
      <c r="Q948" s="35">
        <v>109</v>
      </c>
      <c r="R948" s="35"/>
      <c r="S948" s="218"/>
      <c r="T948" s="218"/>
      <c r="U948" s="218">
        <v>0</v>
      </c>
      <c r="V948" s="218">
        <v>0</v>
      </c>
      <c r="W948" s="218">
        <v>0</v>
      </c>
      <c r="X948" s="218">
        <v>0</v>
      </c>
      <c r="Y948" s="218">
        <v>0</v>
      </c>
      <c r="Z948" s="218">
        <v>0</v>
      </c>
      <c r="AA948" s="218">
        <v>0</v>
      </c>
      <c r="AB948" s="218">
        <v>0</v>
      </c>
      <c r="AC948" s="218">
        <v>0</v>
      </c>
      <c r="AD948" s="218">
        <v>0</v>
      </c>
      <c r="AE948" s="218">
        <v>0</v>
      </c>
      <c r="AF948" s="218">
        <v>0</v>
      </c>
      <c r="AG948" s="218">
        <v>0</v>
      </c>
      <c r="AH948" s="218">
        <v>0</v>
      </c>
      <c r="AI948" s="218">
        <v>0</v>
      </c>
      <c r="AJ948" s="218">
        <v>0</v>
      </c>
      <c r="AK948" s="218">
        <v>0</v>
      </c>
      <c r="AL948" s="218">
        <v>0</v>
      </c>
      <c r="AM948" s="218">
        <v>0</v>
      </c>
      <c r="AN948" s="218">
        <v>0</v>
      </c>
      <c r="AO948" s="218">
        <v>0</v>
      </c>
      <c r="AP948" s="218">
        <v>109</v>
      </c>
      <c r="AQ948" s="218">
        <v>109</v>
      </c>
      <c r="AR948" s="218">
        <v>0</v>
      </c>
      <c r="AS948" s="218">
        <v>0</v>
      </c>
      <c r="AT948" s="218">
        <v>0</v>
      </c>
      <c r="AU948" s="218">
        <v>0</v>
      </c>
      <c r="AV948" s="218">
        <v>0</v>
      </c>
      <c r="AW948" s="218">
        <v>0</v>
      </c>
      <c r="AX948" s="218">
        <v>0</v>
      </c>
      <c r="AY948" s="218">
        <v>0</v>
      </c>
      <c r="AZ948" s="181" t="s">
        <v>7365</v>
      </c>
    </row>
    <row r="949" spans="1:52" s="238" customFormat="1" ht="12.75" customHeight="1">
      <c r="A949" s="217">
        <v>948</v>
      </c>
      <c r="B949" s="234">
        <v>42583</v>
      </c>
      <c r="C949" s="234">
        <v>42612</v>
      </c>
      <c r="D949" s="235" t="s">
        <v>1294</v>
      </c>
      <c r="E949" s="235" t="s">
        <v>1249</v>
      </c>
      <c r="F949" s="235" t="s">
        <v>1294</v>
      </c>
      <c r="G949" s="235" t="s">
        <v>7127</v>
      </c>
      <c r="H949" s="245" t="str">
        <f>IF(G949&lt;&gt;"",LOOKUP(G949,Governorate,Data!$E$2:$E$19),"")</f>
        <v>IQ-G13</v>
      </c>
      <c r="I949" s="97" t="s">
        <v>7264</v>
      </c>
      <c r="J949" s="38" t="str">
        <f ca="1">IF(I949&lt;&gt;"",LOOKUP(I949,District2,Data!$P$2:$P$19),"")</f>
        <v>IQ-D074</v>
      </c>
      <c r="K949" s="57" t="s">
        <v>7727</v>
      </c>
      <c r="L949" s="235" t="s">
        <v>7111</v>
      </c>
      <c r="M949" s="180" t="s">
        <v>7112</v>
      </c>
      <c r="N949" s="235" t="s">
        <v>7071</v>
      </c>
      <c r="O949" s="235" t="s">
        <v>1252</v>
      </c>
      <c r="P949" s="235" t="s">
        <v>7119</v>
      </c>
      <c r="Q949" s="218">
        <v>51</v>
      </c>
      <c r="R949" s="218">
        <v>51</v>
      </c>
      <c r="S949" s="218"/>
      <c r="T949" s="218"/>
      <c r="U949" s="218">
        <v>0</v>
      </c>
      <c r="V949" s="218">
        <v>0</v>
      </c>
      <c r="W949" s="218">
        <v>51</v>
      </c>
      <c r="X949" s="218">
        <v>0</v>
      </c>
      <c r="Y949" s="218">
        <v>0</v>
      </c>
      <c r="Z949" s="218">
        <v>0</v>
      </c>
      <c r="AA949" s="218">
        <v>306</v>
      </c>
      <c r="AB949" s="218">
        <v>0</v>
      </c>
      <c r="AC949" s="218">
        <v>0</v>
      </c>
      <c r="AD949" s="218">
        <v>0</v>
      </c>
      <c r="AE949" s="218">
        <v>0</v>
      </c>
      <c r="AF949" s="218">
        <v>0</v>
      </c>
      <c r="AG949" s="218">
        <v>0</v>
      </c>
      <c r="AH949" s="218">
        <v>0</v>
      </c>
      <c r="AI949" s="218">
        <v>0</v>
      </c>
      <c r="AJ949" s="218">
        <v>0</v>
      </c>
      <c r="AK949" s="218">
        <v>0</v>
      </c>
      <c r="AL949" s="218">
        <v>0</v>
      </c>
      <c r="AM949" s="218">
        <v>0</v>
      </c>
      <c r="AN949" s="218">
        <v>0</v>
      </c>
      <c r="AO949" s="218">
        <v>0</v>
      </c>
      <c r="AP949" s="218">
        <v>51</v>
      </c>
      <c r="AQ949" s="218">
        <v>51</v>
      </c>
      <c r="AR949" s="218">
        <v>0</v>
      </c>
      <c r="AS949" s="218">
        <v>0</v>
      </c>
      <c r="AT949" s="218">
        <v>0</v>
      </c>
      <c r="AU949" s="218">
        <v>0</v>
      </c>
      <c r="AV949" s="218">
        <v>0</v>
      </c>
      <c r="AW949" s="218">
        <v>0</v>
      </c>
      <c r="AX949" s="218">
        <v>0</v>
      </c>
      <c r="AY949" s="218">
        <v>0</v>
      </c>
      <c r="AZ949" s="181" t="s">
        <v>7365</v>
      </c>
    </row>
    <row r="950" spans="1:52" s="238" customFormat="1" ht="12.75" customHeight="1">
      <c r="A950" s="217">
        <v>949</v>
      </c>
      <c r="B950" s="234">
        <v>42583</v>
      </c>
      <c r="C950" s="234">
        <v>42612</v>
      </c>
      <c r="D950" s="235" t="s">
        <v>1331</v>
      </c>
      <c r="E950" s="235" t="s">
        <v>1249</v>
      </c>
      <c r="F950" s="235" t="s">
        <v>1331</v>
      </c>
      <c r="G950" s="235" t="s">
        <v>7140</v>
      </c>
      <c r="H950" s="245" t="str">
        <f>IF(G950&lt;&gt;"",LOOKUP(G950,Governorate,Data!$E$2:$E$19),"")</f>
        <v>IQ-G01</v>
      </c>
      <c r="I950" s="97" t="s">
        <v>7309</v>
      </c>
      <c r="J950" s="38" t="str">
        <f ca="1">IF(I950&lt;&gt;"",LOOKUP(I950,District2,Data!$P$2:$P$19),"")</f>
        <v>IQ-D006</v>
      </c>
      <c r="K950" s="57" t="s">
        <v>7542</v>
      </c>
      <c r="L950" s="235" t="s">
        <v>7110</v>
      </c>
      <c r="M950" s="180" t="s">
        <v>7112</v>
      </c>
      <c r="N950" s="235" t="s">
        <v>7071</v>
      </c>
      <c r="O950" s="235" t="s">
        <v>1252</v>
      </c>
      <c r="P950" s="235" t="s">
        <v>7119</v>
      </c>
      <c r="Q950" s="35">
        <v>625</v>
      </c>
      <c r="R950" s="35"/>
      <c r="S950" s="218"/>
      <c r="T950" s="218"/>
      <c r="U950" s="218">
        <v>0</v>
      </c>
      <c r="V950" s="218">
        <v>0</v>
      </c>
      <c r="W950" s="218">
        <v>0</v>
      </c>
      <c r="X950" s="218">
        <v>0</v>
      </c>
      <c r="Y950" s="218">
        <v>0</v>
      </c>
      <c r="Z950" s="218">
        <v>0</v>
      </c>
      <c r="AA950" s="218">
        <v>0</v>
      </c>
      <c r="AB950" s="218">
        <v>0</v>
      </c>
      <c r="AC950" s="218">
        <v>0</v>
      </c>
      <c r="AD950" s="218">
        <v>0</v>
      </c>
      <c r="AE950" s="218">
        <v>0</v>
      </c>
      <c r="AF950" s="218">
        <v>0</v>
      </c>
      <c r="AG950" s="218">
        <v>0</v>
      </c>
      <c r="AH950" s="218">
        <v>0</v>
      </c>
      <c r="AI950" s="218">
        <v>0</v>
      </c>
      <c r="AJ950" s="218">
        <v>0</v>
      </c>
      <c r="AK950" s="218">
        <v>0</v>
      </c>
      <c r="AL950" s="218">
        <v>0</v>
      </c>
      <c r="AM950" s="218">
        <v>0</v>
      </c>
      <c r="AN950" s="218">
        <v>0</v>
      </c>
      <c r="AO950" s="218">
        <v>0</v>
      </c>
      <c r="AP950" s="218">
        <v>0</v>
      </c>
      <c r="AQ950" s="218">
        <v>0</v>
      </c>
      <c r="AR950" s="218">
        <v>625</v>
      </c>
      <c r="AS950" s="218">
        <v>0</v>
      </c>
      <c r="AT950" s="218">
        <v>0</v>
      </c>
      <c r="AU950" s="218">
        <v>0</v>
      </c>
      <c r="AV950" s="218">
        <v>0</v>
      </c>
      <c r="AW950" s="218">
        <v>0</v>
      </c>
      <c r="AX950" s="218">
        <v>0</v>
      </c>
      <c r="AY950" s="218">
        <v>0</v>
      </c>
      <c r="AZ950" s="181" t="s">
        <v>7365</v>
      </c>
    </row>
    <row r="951" spans="1:52" s="238" customFormat="1" ht="12.75" customHeight="1">
      <c r="A951" s="217">
        <v>950</v>
      </c>
      <c r="B951" s="234">
        <v>42583</v>
      </c>
      <c r="C951" s="234">
        <v>42612</v>
      </c>
      <c r="D951" s="235" t="s">
        <v>1331</v>
      </c>
      <c r="E951" s="235" t="s">
        <v>1249</v>
      </c>
      <c r="F951" s="235" t="s">
        <v>1331</v>
      </c>
      <c r="G951" s="235" t="s">
        <v>7140</v>
      </c>
      <c r="H951" s="245" t="str">
        <f>IF(G951&lt;&gt;"",LOOKUP(G951,Governorate,Data!$E$2:$E$19),"")</f>
        <v>IQ-G01</v>
      </c>
      <c r="I951" s="97" t="s">
        <v>7147</v>
      </c>
      <c r="J951" s="38" t="str">
        <f ca="1">IF(I951&lt;&gt;"",LOOKUP(I951,District2,Data!$P$2:$P$19),"")</f>
        <v>IQ-D002</v>
      </c>
      <c r="K951" s="57" t="s">
        <v>7325</v>
      </c>
      <c r="L951" s="235" t="s">
        <v>7111</v>
      </c>
      <c r="M951" s="180" t="s">
        <v>7112</v>
      </c>
      <c r="N951" s="235" t="s">
        <v>7071</v>
      </c>
      <c r="O951" s="235" t="s">
        <v>1252</v>
      </c>
      <c r="P951" s="235" t="s">
        <v>7119</v>
      </c>
      <c r="Q951" s="35">
        <v>250</v>
      </c>
      <c r="R951" s="35"/>
      <c r="S951" s="218"/>
      <c r="T951" s="218"/>
      <c r="U951" s="218">
        <v>0</v>
      </c>
      <c r="V951" s="218">
        <v>0</v>
      </c>
      <c r="W951" s="218">
        <v>0</v>
      </c>
      <c r="X951" s="218">
        <v>0</v>
      </c>
      <c r="Y951" s="218">
        <v>0</v>
      </c>
      <c r="Z951" s="218">
        <v>0</v>
      </c>
      <c r="AA951" s="218">
        <v>0</v>
      </c>
      <c r="AB951" s="218">
        <v>0</v>
      </c>
      <c r="AC951" s="218">
        <v>0</v>
      </c>
      <c r="AD951" s="218">
        <v>0</v>
      </c>
      <c r="AE951" s="218">
        <v>0</v>
      </c>
      <c r="AF951" s="218">
        <v>0</v>
      </c>
      <c r="AG951" s="218">
        <v>0</v>
      </c>
      <c r="AH951" s="218">
        <v>0</v>
      </c>
      <c r="AI951" s="218">
        <v>0</v>
      </c>
      <c r="AJ951" s="218">
        <v>0</v>
      </c>
      <c r="AK951" s="218">
        <v>0</v>
      </c>
      <c r="AL951" s="218">
        <v>0</v>
      </c>
      <c r="AM951" s="218">
        <v>0</v>
      </c>
      <c r="AN951" s="218">
        <v>0</v>
      </c>
      <c r="AO951" s="218">
        <v>0</v>
      </c>
      <c r="AP951" s="218">
        <v>0</v>
      </c>
      <c r="AQ951" s="218">
        <v>0</v>
      </c>
      <c r="AR951" s="218">
        <v>250</v>
      </c>
      <c r="AS951" s="218">
        <v>0</v>
      </c>
      <c r="AT951" s="218">
        <v>0</v>
      </c>
      <c r="AU951" s="218">
        <v>0</v>
      </c>
      <c r="AV951" s="218">
        <v>0</v>
      </c>
      <c r="AW951" s="218">
        <v>0</v>
      </c>
      <c r="AX951" s="218">
        <v>0</v>
      </c>
      <c r="AY951" s="218">
        <v>0</v>
      </c>
      <c r="AZ951" s="181" t="s">
        <v>7365</v>
      </c>
    </row>
    <row r="952" spans="1:52" s="238" customFormat="1" ht="12.75" customHeight="1">
      <c r="A952" s="217">
        <v>951</v>
      </c>
      <c r="B952" s="234">
        <v>42583</v>
      </c>
      <c r="C952" s="234">
        <v>42612</v>
      </c>
      <c r="D952" s="235" t="s">
        <v>1331</v>
      </c>
      <c r="E952" s="235" t="s">
        <v>1249</v>
      </c>
      <c r="F952" s="235" t="s">
        <v>1331</v>
      </c>
      <c r="G952" s="235" t="s">
        <v>7140</v>
      </c>
      <c r="H952" s="245" t="str">
        <f>IF(G952&lt;&gt;"",LOOKUP(G952,Governorate,Data!$E$2:$E$19),"")</f>
        <v>IQ-G01</v>
      </c>
      <c r="I952" s="97" t="s">
        <v>7147</v>
      </c>
      <c r="J952" s="38" t="str">
        <f ca="1">IF(I952&lt;&gt;"",LOOKUP(I952,District2,Data!$P$2:$P$19),"")</f>
        <v>IQ-D002</v>
      </c>
      <c r="K952" s="57" t="s">
        <v>7308</v>
      </c>
      <c r="L952" s="235" t="s">
        <v>7111</v>
      </c>
      <c r="M952" s="180" t="s">
        <v>7112</v>
      </c>
      <c r="N952" s="235" t="s">
        <v>7071</v>
      </c>
      <c r="O952" s="235" t="s">
        <v>1252</v>
      </c>
      <c r="P952" s="235" t="s">
        <v>7119</v>
      </c>
      <c r="Q952" s="218">
        <v>1000</v>
      </c>
      <c r="R952" s="218">
        <v>1000</v>
      </c>
      <c r="S952" s="218"/>
      <c r="T952" s="218"/>
      <c r="U952" s="218">
        <v>6000</v>
      </c>
      <c r="V952" s="218">
        <v>0</v>
      </c>
      <c r="W952" s="218">
        <v>1000</v>
      </c>
      <c r="X952" s="218">
        <v>1000</v>
      </c>
      <c r="Y952" s="218">
        <v>1000</v>
      </c>
      <c r="Z952" s="218">
        <v>3000</v>
      </c>
      <c r="AA952" s="218">
        <v>0</v>
      </c>
      <c r="AB952" s="218">
        <v>0</v>
      </c>
      <c r="AC952" s="218">
        <v>0</v>
      </c>
      <c r="AD952" s="218">
        <v>3000</v>
      </c>
      <c r="AE952" s="218">
        <v>0</v>
      </c>
      <c r="AF952" s="218">
        <v>0</v>
      </c>
      <c r="AG952" s="218">
        <v>1000</v>
      </c>
      <c r="AH952" s="218">
        <v>0</v>
      </c>
      <c r="AI952" s="218">
        <v>0</v>
      </c>
      <c r="AJ952" s="218">
        <v>0</v>
      </c>
      <c r="AK952" s="218">
        <v>0</v>
      </c>
      <c r="AL952" s="218">
        <v>0</v>
      </c>
      <c r="AM952" s="218">
        <v>0</v>
      </c>
      <c r="AN952" s="218">
        <v>0</v>
      </c>
      <c r="AO952" s="218">
        <v>0</v>
      </c>
      <c r="AP952" s="218">
        <v>0</v>
      </c>
      <c r="AQ952" s="218">
        <v>0</v>
      </c>
      <c r="AR952" s="218">
        <v>125</v>
      </c>
      <c r="AS952" s="218">
        <v>0</v>
      </c>
      <c r="AT952" s="218">
        <v>0</v>
      </c>
      <c r="AU952" s="218">
        <v>0</v>
      </c>
      <c r="AV952" s="218">
        <v>0</v>
      </c>
      <c r="AW952" s="218">
        <v>0</v>
      </c>
      <c r="AX952" s="218">
        <v>0</v>
      </c>
      <c r="AY952" s="218">
        <v>0</v>
      </c>
      <c r="AZ952" s="181" t="s">
        <v>7365</v>
      </c>
    </row>
    <row r="953" spans="1:52" s="238" customFormat="1" ht="12.75" customHeight="1">
      <c r="A953" s="217">
        <v>952</v>
      </c>
      <c r="B953" s="234">
        <v>42583</v>
      </c>
      <c r="C953" s="234">
        <v>42612</v>
      </c>
      <c r="D953" s="235" t="s">
        <v>1299</v>
      </c>
      <c r="E953" s="235" t="s">
        <v>1249</v>
      </c>
      <c r="F953" s="235" t="s">
        <v>1299</v>
      </c>
      <c r="G953" s="235" t="s">
        <v>7133</v>
      </c>
      <c r="H953" s="245" t="str">
        <f>IF(G953&lt;&gt;"",LOOKUP(G953,Governorate,Data!$E$2:$E$19),"")</f>
        <v>IQ-G11</v>
      </c>
      <c r="I953" s="97" t="s">
        <v>7306</v>
      </c>
      <c r="J953" s="38" t="str">
        <f ca="1">IF(I953&lt;&gt;"",LOOKUP(I953,District2,Data!$P$2:$P$19),"")</f>
        <v>IQ-D066</v>
      </c>
      <c r="K953" s="57" t="s">
        <v>7427</v>
      </c>
      <c r="L953" s="235" t="s">
        <v>7111</v>
      </c>
      <c r="M953" s="180" t="s">
        <v>7112</v>
      </c>
      <c r="N953" s="235" t="s">
        <v>7071</v>
      </c>
      <c r="O953" s="235" t="s">
        <v>1252</v>
      </c>
      <c r="P953" s="235" t="s">
        <v>7119</v>
      </c>
      <c r="Q953" s="218"/>
      <c r="R953" s="218"/>
      <c r="S953" s="39" t="s">
        <v>7189</v>
      </c>
      <c r="T953" s="218">
        <v>500</v>
      </c>
      <c r="U953" s="218">
        <v>0</v>
      </c>
      <c r="V953" s="218">
        <v>0</v>
      </c>
      <c r="W953" s="218">
        <v>0</v>
      </c>
      <c r="X953" s="218">
        <v>0</v>
      </c>
      <c r="Y953" s="218">
        <v>0</v>
      </c>
      <c r="Z953" s="218">
        <v>0</v>
      </c>
      <c r="AA953" s="218">
        <v>0</v>
      </c>
      <c r="AB953" s="218">
        <v>0</v>
      </c>
      <c r="AC953" s="218">
        <v>0</v>
      </c>
      <c r="AD953" s="218">
        <v>0</v>
      </c>
      <c r="AE953" s="218">
        <v>0</v>
      </c>
      <c r="AF953" s="218">
        <v>0</v>
      </c>
      <c r="AG953" s="218">
        <v>0</v>
      </c>
      <c r="AH953" s="218">
        <v>0</v>
      </c>
      <c r="AI953" s="218">
        <v>0</v>
      </c>
      <c r="AJ953" s="218">
        <v>0</v>
      </c>
      <c r="AK953" s="218">
        <v>0</v>
      </c>
      <c r="AL953" s="218">
        <v>0</v>
      </c>
      <c r="AM953" s="218">
        <v>0</v>
      </c>
      <c r="AN953" s="218">
        <v>0</v>
      </c>
      <c r="AO953" s="218">
        <v>10000</v>
      </c>
      <c r="AP953" s="218">
        <v>0</v>
      </c>
      <c r="AQ953" s="218">
        <v>0</v>
      </c>
      <c r="AR953" s="218">
        <v>0</v>
      </c>
      <c r="AS953" s="218">
        <v>0</v>
      </c>
      <c r="AT953" s="218">
        <v>0</v>
      </c>
      <c r="AU953" s="218">
        <v>0</v>
      </c>
      <c r="AV953" s="218">
        <v>0</v>
      </c>
      <c r="AW953" s="218">
        <v>0</v>
      </c>
      <c r="AX953" s="218">
        <v>0</v>
      </c>
      <c r="AY953" s="218">
        <v>0</v>
      </c>
      <c r="AZ953" s="181" t="s">
        <v>7365</v>
      </c>
    </row>
    <row r="954" spans="1:52" s="238" customFormat="1" ht="12.75" customHeight="1">
      <c r="A954" s="217">
        <v>953</v>
      </c>
      <c r="B954" s="234">
        <v>42583</v>
      </c>
      <c r="C954" s="234">
        <v>42612</v>
      </c>
      <c r="D954" s="235" t="s">
        <v>1299</v>
      </c>
      <c r="E954" s="235" t="s">
        <v>1249</v>
      </c>
      <c r="F954" s="235" t="s">
        <v>1299</v>
      </c>
      <c r="G954" s="235" t="s">
        <v>7133</v>
      </c>
      <c r="H954" s="245" t="str">
        <f>IF(G954&lt;&gt;"",LOOKUP(G954,Governorate,Data!$E$2:$E$19),"")</f>
        <v>IQ-G11</v>
      </c>
      <c r="I954" s="97" t="s">
        <v>7306</v>
      </c>
      <c r="J954" s="38" t="str">
        <f ca="1">IF(I954&lt;&gt;"",LOOKUP(I954,District2,Data!$P$2:$P$19),"")</f>
        <v>IQ-D066</v>
      </c>
      <c r="K954" s="57" t="s">
        <v>7427</v>
      </c>
      <c r="L954" s="235" t="s">
        <v>7111</v>
      </c>
      <c r="M954" s="180" t="s">
        <v>7112</v>
      </c>
      <c r="N954" s="235" t="s">
        <v>7071</v>
      </c>
      <c r="O954" s="235" t="s">
        <v>1252</v>
      </c>
      <c r="P954" s="235" t="s">
        <v>7119</v>
      </c>
      <c r="Q954" s="35">
        <v>263</v>
      </c>
      <c r="R954" s="35"/>
      <c r="S954" s="218"/>
      <c r="T954" s="218"/>
      <c r="U954" s="218">
        <v>0</v>
      </c>
      <c r="V954" s="218">
        <v>263</v>
      </c>
      <c r="W954" s="218">
        <v>0</v>
      </c>
      <c r="X954" s="218">
        <v>500</v>
      </c>
      <c r="Y954" s="218">
        <v>0</v>
      </c>
      <c r="Z954" s="218">
        <v>0</v>
      </c>
      <c r="AA954" s="218">
        <v>0</v>
      </c>
      <c r="AB954" s="218">
        <v>0</v>
      </c>
      <c r="AC954" s="218">
        <v>0</v>
      </c>
      <c r="AD954" s="218">
        <v>0</v>
      </c>
      <c r="AE954" s="218">
        <v>0</v>
      </c>
      <c r="AF954" s="218">
        <v>0</v>
      </c>
      <c r="AG954" s="218">
        <v>0</v>
      </c>
      <c r="AH954" s="218">
        <v>0</v>
      </c>
      <c r="AI954" s="218">
        <v>0</v>
      </c>
      <c r="AJ954" s="218">
        <v>0</v>
      </c>
      <c r="AK954" s="218">
        <v>0</v>
      </c>
      <c r="AL954" s="218">
        <v>0</v>
      </c>
      <c r="AM954" s="218">
        <v>0</v>
      </c>
      <c r="AN954" s="218">
        <v>0</v>
      </c>
      <c r="AO954" s="218">
        <v>0</v>
      </c>
      <c r="AP954" s="218">
        <v>0</v>
      </c>
      <c r="AQ954" s="218">
        <v>0</v>
      </c>
      <c r="AR954" s="218">
        <v>0</v>
      </c>
      <c r="AS954" s="218">
        <v>0</v>
      </c>
      <c r="AT954" s="218">
        <v>0</v>
      </c>
      <c r="AU954" s="218">
        <v>0</v>
      </c>
      <c r="AV954" s="218">
        <v>0</v>
      </c>
      <c r="AW954" s="218">
        <v>0</v>
      </c>
      <c r="AX954" s="218">
        <v>0</v>
      </c>
      <c r="AY954" s="218">
        <v>0</v>
      </c>
      <c r="AZ954" s="181" t="s">
        <v>7365</v>
      </c>
    </row>
    <row r="955" spans="1:52" s="238" customFormat="1" ht="12.75" customHeight="1">
      <c r="A955" s="217">
        <v>954</v>
      </c>
      <c r="B955" s="234">
        <v>42583</v>
      </c>
      <c r="C955" s="234">
        <v>42612</v>
      </c>
      <c r="D955" s="235" t="s">
        <v>1300</v>
      </c>
      <c r="E955" s="235" t="s">
        <v>1248</v>
      </c>
      <c r="F955" s="235" t="s">
        <v>1300</v>
      </c>
      <c r="G955" s="235" t="s">
        <v>7136</v>
      </c>
      <c r="H955" s="245" t="str">
        <f>IF(G955&lt;&gt;"",LOOKUP(G955,Governorate,Data!$E$2:$E$19),"")</f>
        <v>IQ-G08</v>
      </c>
      <c r="I955" s="97" t="s">
        <v>7137</v>
      </c>
      <c r="J955" s="38" t="str">
        <f ca="1">IF(I955&lt;&gt;"",LOOKUP(I955,District2,Data!$P$2:$P$19),"")</f>
        <v>IQ-D049</v>
      </c>
      <c r="K955" s="57" t="s">
        <v>7728</v>
      </c>
      <c r="L955" s="235" t="s">
        <v>7110</v>
      </c>
      <c r="M955" s="180" t="s">
        <v>7113</v>
      </c>
      <c r="N955" s="235" t="s">
        <v>1255</v>
      </c>
      <c r="O955" s="235" t="s">
        <v>1252</v>
      </c>
      <c r="P955" s="235" t="s">
        <v>7119</v>
      </c>
      <c r="Q955" s="218">
        <v>1</v>
      </c>
      <c r="R955" s="218">
        <v>1</v>
      </c>
      <c r="S955" s="218"/>
      <c r="T955" s="218"/>
      <c r="U955" s="218">
        <v>0</v>
      </c>
      <c r="V955" s="218">
        <v>0</v>
      </c>
      <c r="W955" s="218">
        <v>1</v>
      </c>
      <c r="X955" s="218">
        <v>0</v>
      </c>
      <c r="Y955" s="218">
        <v>1</v>
      </c>
      <c r="Z955" s="218">
        <v>3</v>
      </c>
      <c r="AA955" s="218">
        <v>0</v>
      </c>
      <c r="AB955" s="218">
        <v>0</v>
      </c>
      <c r="AC955" s="218">
        <v>0</v>
      </c>
      <c r="AD955" s="218">
        <v>0</v>
      </c>
      <c r="AE955" s="218">
        <v>0</v>
      </c>
      <c r="AF955" s="218">
        <v>0</v>
      </c>
      <c r="AG955" s="218">
        <v>1</v>
      </c>
      <c r="AH955" s="218">
        <v>3</v>
      </c>
      <c r="AI955" s="218">
        <v>0</v>
      </c>
      <c r="AJ955" s="218">
        <v>0</v>
      </c>
      <c r="AK955" s="218">
        <v>0</v>
      </c>
      <c r="AL955" s="218">
        <v>0</v>
      </c>
      <c r="AM955" s="218">
        <v>0</v>
      </c>
      <c r="AN955" s="218">
        <v>0</v>
      </c>
      <c r="AO955" s="218">
        <v>0</v>
      </c>
      <c r="AP955" s="218">
        <v>0</v>
      </c>
      <c r="AQ955" s="218">
        <v>0</v>
      </c>
      <c r="AR955" s="218">
        <v>0</v>
      </c>
      <c r="AS955" s="218">
        <v>0</v>
      </c>
      <c r="AT955" s="218">
        <v>0</v>
      </c>
      <c r="AU955" s="218">
        <v>0</v>
      </c>
      <c r="AV955" s="218">
        <v>0</v>
      </c>
      <c r="AW955" s="218">
        <v>0</v>
      </c>
      <c r="AX955" s="218">
        <v>0</v>
      </c>
      <c r="AY955" s="218">
        <v>0</v>
      </c>
      <c r="AZ955" s="181" t="s">
        <v>7365</v>
      </c>
    </row>
    <row r="956" spans="1:52" s="238" customFormat="1" ht="12.75" customHeight="1">
      <c r="A956" s="217">
        <v>955</v>
      </c>
      <c r="B956" s="234">
        <v>42583</v>
      </c>
      <c r="C956" s="234">
        <v>42612</v>
      </c>
      <c r="D956" s="235" t="s">
        <v>1300</v>
      </c>
      <c r="E956" s="235" t="s">
        <v>1248</v>
      </c>
      <c r="F956" s="235" t="s">
        <v>1300</v>
      </c>
      <c r="G956" s="235" t="s">
        <v>7136</v>
      </c>
      <c r="H956" s="245" t="str">
        <f>IF(G956&lt;&gt;"",LOOKUP(G956,Governorate,Data!$E$2:$E$19),"")</f>
        <v>IQ-G08</v>
      </c>
      <c r="I956" s="97" t="s">
        <v>7218</v>
      </c>
      <c r="J956" s="38" t="str">
        <f ca="1">IF(I956&lt;&gt;"",LOOKUP(I956,District2,Data!$P$2:$P$19),"")</f>
        <v>IQ-D050</v>
      </c>
      <c r="K956" s="57" t="s">
        <v>7317</v>
      </c>
      <c r="L956" s="235" t="s">
        <v>7111</v>
      </c>
      <c r="M956" s="180" t="s">
        <v>7113</v>
      </c>
      <c r="N956" s="235" t="s">
        <v>1255</v>
      </c>
      <c r="O956" s="235" t="s">
        <v>1252</v>
      </c>
      <c r="P956" s="235" t="s">
        <v>7119</v>
      </c>
      <c r="Q956" s="218">
        <v>1</v>
      </c>
      <c r="R956" s="218">
        <v>1</v>
      </c>
      <c r="S956" s="218"/>
      <c r="T956" s="218"/>
      <c r="U956" s="218">
        <v>0</v>
      </c>
      <c r="V956" s="218">
        <v>0</v>
      </c>
      <c r="W956" s="218">
        <v>1</v>
      </c>
      <c r="X956" s="218">
        <v>0</v>
      </c>
      <c r="Y956" s="218">
        <v>0</v>
      </c>
      <c r="Z956" s="218">
        <v>3</v>
      </c>
      <c r="AA956" s="218">
        <v>0</v>
      </c>
      <c r="AB956" s="218">
        <v>0</v>
      </c>
      <c r="AC956" s="218">
        <v>0</v>
      </c>
      <c r="AD956" s="218">
        <v>0</v>
      </c>
      <c r="AE956" s="218">
        <v>0</v>
      </c>
      <c r="AF956" s="218">
        <v>0</v>
      </c>
      <c r="AG956" s="218">
        <v>1</v>
      </c>
      <c r="AH956" s="218">
        <v>3</v>
      </c>
      <c r="AI956" s="218">
        <v>0</v>
      </c>
      <c r="AJ956" s="218">
        <v>0</v>
      </c>
      <c r="AK956" s="218">
        <v>0</v>
      </c>
      <c r="AL956" s="218">
        <v>0</v>
      </c>
      <c r="AM956" s="218">
        <v>0</v>
      </c>
      <c r="AN956" s="218">
        <v>0</v>
      </c>
      <c r="AO956" s="218">
        <v>0</v>
      </c>
      <c r="AP956" s="218">
        <v>0</v>
      </c>
      <c r="AQ956" s="218">
        <v>0</v>
      </c>
      <c r="AR956" s="218">
        <v>0</v>
      </c>
      <c r="AS956" s="218">
        <v>0</v>
      </c>
      <c r="AT956" s="218">
        <v>0</v>
      </c>
      <c r="AU956" s="218">
        <v>0</v>
      </c>
      <c r="AV956" s="218">
        <v>0</v>
      </c>
      <c r="AW956" s="218">
        <v>0</v>
      </c>
      <c r="AX956" s="218">
        <v>0</v>
      </c>
      <c r="AY956" s="218">
        <v>0</v>
      </c>
      <c r="AZ956" s="181" t="s">
        <v>7365</v>
      </c>
    </row>
    <row r="957" spans="1:52" s="238" customFormat="1" ht="12.75" customHeight="1">
      <c r="A957" s="217">
        <v>956</v>
      </c>
      <c r="B957" s="234">
        <v>42583</v>
      </c>
      <c r="C957" s="234">
        <v>42612</v>
      </c>
      <c r="D957" s="235" t="s">
        <v>1300</v>
      </c>
      <c r="E957" s="235" t="s">
        <v>1248</v>
      </c>
      <c r="F957" s="235" t="s">
        <v>1300</v>
      </c>
      <c r="G957" s="235" t="s">
        <v>7136</v>
      </c>
      <c r="H957" s="245" t="str">
        <f>IF(G957&lt;&gt;"",LOOKUP(G957,Governorate,Data!$E$2:$E$19),"")</f>
        <v>IQ-G08</v>
      </c>
      <c r="I957" s="97" t="s">
        <v>7218</v>
      </c>
      <c r="J957" s="38" t="str">
        <f ca="1">IF(I957&lt;&gt;"",LOOKUP(I957,District2,Data!$P$2:$P$19),"")</f>
        <v>IQ-D050</v>
      </c>
      <c r="K957" s="57" t="s">
        <v>7428</v>
      </c>
      <c r="L957" s="235" t="s">
        <v>7111</v>
      </c>
      <c r="M957" s="180" t="s">
        <v>7112</v>
      </c>
      <c r="N957" s="235" t="s">
        <v>1255</v>
      </c>
      <c r="O957" s="235" t="s">
        <v>1252</v>
      </c>
      <c r="P957" s="235" t="s">
        <v>7119</v>
      </c>
      <c r="Q957" s="218">
        <v>1</v>
      </c>
      <c r="R957" s="218">
        <v>1</v>
      </c>
      <c r="S957" s="218"/>
      <c r="T957" s="218"/>
      <c r="U957" s="218">
        <v>0</v>
      </c>
      <c r="V957" s="218">
        <v>0</v>
      </c>
      <c r="W957" s="218">
        <v>1</v>
      </c>
      <c r="X957" s="218">
        <v>0</v>
      </c>
      <c r="Y957" s="218">
        <v>1</v>
      </c>
      <c r="Z957" s="218">
        <v>5</v>
      </c>
      <c r="AA957" s="218">
        <v>0</v>
      </c>
      <c r="AB957" s="218">
        <v>0</v>
      </c>
      <c r="AC957" s="218">
        <v>0</v>
      </c>
      <c r="AD957" s="218">
        <v>0</v>
      </c>
      <c r="AE957" s="218">
        <v>0</v>
      </c>
      <c r="AF957" s="218">
        <v>0</v>
      </c>
      <c r="AG957" s="218">
        <v>1</v>
      </c>
      <c r="AH957" s="218">
        <v>5</v>
      </c>
      <c r="AI957" s="218">
        <v>0</v>
      </c>
      <c r="AJ957" s="218">
        <v>0</v>
      </c>
      <c r="AK957" s="218">
        <v>0</v>
      </c>
      <c r="AL957" s="218">
        <v>0</v>
      </c>
      <c r="AM957" s="218">
        <v>0</v>
      </c>
      <c r="AN957" s="218">
        <v>0</v>
      </c>
      <c r="AO957" s="218">
        <v>0</v>
      </c>
      <c r="AP957" s="218">
        <v>0</v>
      </c>
      <c r="AQ957" s="218">
        <v>0</v>
      </c>
      <c r="AR957" s="218">
        <v>0</v>
      </c>
      <c r="AS957" s="218">
        <v>0</v>
      </c>
      <c r="AT957" s="218">
        <v>0</v>
      </c>
      <c r="AU957" s="218">
        <v>0</v>
      </c>
      <c r="AV957" s="218">
        <v>0</v>
      </c>
      <c r="AW957" s="218">
        <v>0</v>
      </c>
      <c r="AX957" s="218">
        <v>0</v>
      </c>
      <c r="AY957" s="218">
        <v>0</v>
      </c>
      <c r="AZ957" s="181" t="s">
        <v>7365</v>
      </c>
    </row>
    <row r="958" spans="1:52" s="238" customFormat="1" ht="12.75" customHeight="1">
      <c r="A958" s="217">
        <v>957</v>
      </c>
      <c r="B958" s="234">
        <v>42583</v>
      </c>
      <c r="C958" s="234">
        <v>42612</v>
      </c>
      <c r="D958" s="235" t="s">
        <v>1300</v>
      </c>
      <c r="E958" s="235" t="s">
        <v>1248</v>
      </c>
      <c r="F958" s="235" t="s">
        <v>1300</v>
      </c>
      <c r="G958" s="235" t="s">
        <v>7136</v>
      </c>
      <c r="H958" s="245" t="str">
        <f>IF(G958&lt;&gt;"",LOOKUP(G958,Governorate,Data!$E$2:$E$19),"")</f>
        <v>IQ-G08</v>
      </c>
      <c r="I958" s="97" t="s">
        <v>7218</v>
      </c>
      <c r="J958" s="38" t="str">
        <f ca="1">IF(I958&lt;&gt;"",LOOKUP(I958,District2,Data!$P$2:$P$19),"")</f>
        <v>IQ-D050</v>
      </c>
      <c r="K958" s="57" t="s">
        <v>7428</v>
      </c>
      <c r="L958" s="235" t="s">
        <v>7111</v>
      </c>
      <c r="M958" s="180" t="s">
        <v>7113</v>
      </c>
      <c r="N958" s="235" t="s">
        <v>1255</v>
      </c>
      <c r="O958" s="235" t="s">
        <v>1252</v>
      </c>
      <c r="P958" s="235" t="s">
        <v>7119</v>
      </c>
      <c r="Q958" s="218">
        <v>11</v>
      </c>
      <c r="R958" s="218">
        <v>11</v>
      </c>
      <c r="S958" s="218"/>
      <c r="T958" s="218"/>
      <c r="U958" s="218">
        <v>0</v>
      </c>
      <c r="V958" s="218">
        <v>0</v>
      </c>
      <c r="W958" s="218">
        <v>11</v>
      </c>
      <c r="X958" s="218">
        <v>0</v>
      </c>
      <c r="Y958" s="218">
        <v>11</v>
      </c>
      <c r="Z958" s="218">
        <v>75</v>
      </c>
      <c r="AA958" s="218">
        <v>0</v>
      </c>
      <c r="AB958" s="218">
        <v>0</v>
      </c>
      <c r="AC958" s="218">
        <v>0</v>
      </c>
      <c r="AD958" s="218">
        <v>0</v>
      </c>
      <c r="AE958" s="218">
        <v>0</v>
      </c>
      <c r="AF958" s="218">
        <v>0</v>
      </c>
      <c r="AG958" s="218">
        <v>11</v>
      </c>
      <c r="AH958" s="218">
        <v>75</v>
      </c>
      <c r="AI958" s="218">
        <v>0</v>
      </c>
      <c r="AJ958" s="218">
        <v>0</v>
      </c>
      <c r="AK958" s="218">
        <v>0</v>
      </c>
      <c r="AL958" s="218">
        <v>0</v>
      </c>
      <c r="AM958" s="218">
        <v>0</v>
      </c>
      <c r="AN958" s="218">
        <v>0</v>
      </c>
      <c r="AO958" s="218">
        <v>0</v>
      </c>
      <c r="AP958" s="218">
        <v>0</v>
      </c>
      <c r="AQ958" s="218">
        <v>0</v>
      </c>
      <c r="AR958" s="218">
        <v>0</v>
      </c>
      <c r="AS958" s="218">
        <v>0</v>
      </c>
      <c r="AT958" s="218">
        <v>0</v>
      </c>
      <c r="AU958" s="218">
        <v>0</v>
      </c>
      <c r="AV958" s="218">
        <v>0</v>
      </c>
      <c r="AW958" s="218">
        <v>0</v>
      </c>
      <c r="AX958" s="218">
        <v>0</v>
      </c>
      <c r="AY958" s="218">
        <v>0</v>
      </c>
      <c r="AZ958" s="181" t="s">
        <v>7365</v>
      </c>
    </row>
    <row r="959" spans="1:52" s="238" customFormat="1" ht="12.75" customHeight="1">
      <c r="A959" s="217">
        <v>958</v>
      </c>
      <c r="B959" s="234">
        <v>42583</v>
      </c>
      <c r="C959" s="234">
        <v>42612</v>
      </c>
      <c r="D959" s="235" t="s">
        <v>1300</v>
      </c>
      <c r="E959" s="235" t="s">
        <v>1248</v>
      </c>
      <c r="F959" s="235" t="s">
        <v>1300</v>
      </c>
      <c r="G959" s="235" t="s">
        <v>7136</v>
      </c>
      <c r="H959" s="245" t="str">
        <f>IF(G959&lt;&gt;"",LOOKUP(G959,Governorate,Data!$E$2:$E$19),"")</f>
        <v>IQ-G08</v>
      </c>
      <c r="I959" s="97" t="s">
        <v>7218</v>
      </c>
      <c r="J959" s="38" t="str">
        <f ca="1">IF(I959&lt;&gt;"",LOOKUP(I959,District2,Data!$P$2:$P$19),"")</f>
        <v>IQ-D050</v>
      </c>
      <c r="K959" s="57" t="s">
        <v>7385</v>
      </c>
      <c r="L959" s="235" t="s">
        <v>7110</v>
      </c>
      <c r="M959" s="180" t="s">
        <v>7112</v>
      </c>
      <c r="N959" s="235" t="s">
        <v>1255</v>
      </c>
      <c r="O959" s="235" t="s">
        <v>1252</v>
      </c>
      <c r="P959" s="235" t="s">
        <v>7119</v>
      </c>
      <c r="Q959" s="218">
        <v>2</v>
      </c>
      <c r="R959" s="218">
        <v>2</v>
      </c>
      <c r="S959" s="218"/>
      <c r="T959" s="218"/>
      <c r="U959" s="218">
        <v>0</v>
      </c>
      <c r="V959" s="218">
        <v>0</v>
      </c>
      <c r="W959" s="218">
        <v>2</v>
      </c>
      <c r="X959" s="218">
        <v>0</v>
      </c>
      <c r="Y959" s="218">
        <v>0</v>
      </c>
      <c r="Z959" s="218">
        <v>2</v>
      </c>
      <c r="AA959" s="218">
        <v>0</v>
      </c>
      <c r="AB959" s="218">
        <v>0</v>
      </c>
      <c r="AC959" s="218">
        <v>0</v>
      </c>
      <c r="AD959" s="218">
        <v>0</v>
      </c>
      <c r="AE959" s="218">
        <v>0</v>
      </c>
      <c r="AF959" s="218">
        <v>0</v>
      </c>
      <c r="AG959" s="218">
        <v>2</v>
      </c>
      <c r="AH959" s="218">
        <v>2</v>
      </c>
      <c r="AI959" s="218">
        <v>0</v>
      </c>
      <c r="AJ959" s="218">
        <v>0</v>
      </c>
      <c r="AK959" s="218">
        <v>0</v>
      </c>
      <c r="AL959" s="218">
        <v>0</v>
      </c>
      <c r="AM959" s="218">
        <v>0</v>
      </c>
      <c r="AN959" s="218">
        <v>0</v>
      </c>
      <c r="AO959" s="218">
        <v>0</v>
      </c>
      <c r="AP959" s="218">
        <v>0</v>
      </c>
      <c r="AQ959" s="218">
        <v>0</v>
      </c>
      <c r="AR959" s="218">
        <v>0</v>
      </c>
      <c r="AS959" s="218">
        <v>0</v>
      </c>
      <c r="AT959" s="218">
        <v>0</v>
      </c>
      <c r="AU959" s="218">
        <v>0</v>
      </c>
      <c r="AV959" s="218">
        <v>0</v>
      </c>
      <c r="AW959" s="218">
        <v>0</v>
      </c>
      <c r="AX959" s="218">
        <v>0</v>
      </c>
      <c r="AY959" s="218">
        <v>0</v>
      </c>
      <c r="AZ959" s="181" t="s">
        <v>7365</v>
      </c>
    </row>
    <row r="960" spans="1:52" s="238" customFormat="1" ht="12.75" customHeight="1">
      <c r="A960" s="217">
        <v>959</v>
      </c>
      <c r="B960" s="234">
        <v>42583</v>
      </c>
      <c r="C960" s="234">
        <v>42612</v>
      </c>
      <c r="D960" s="235" t="s">
        <v>1300</v>
      </c>
      <c r="E960" s="235" t="s">
        <v>1248</v>
      </c>
      <c r="F960" s="235" t="s">
        <v>1300</v>
      </c>
      <c r="G960" s="235" t="s">
        <v>7136</v>
      </c>
      <c r="H960" s="245" t="str">
        <f>IF(G960&lt;&gt;"",LOOKUP(G960,Governorate,Data!$E$2:$E$19),"")</f>
        <v>IQ-G08</v>
      </c>
      <c r="I960" s="97" t="s">
        <v>7220</v>
      </c>
      <c r="J960" s="38" t="str">
        <f ca="1">IF(I960&lt;&gt;"",LOOKUP(I960,District2,Data!$P$2:$P$19),"")</f>
        <v>IQ-D051</v>
      </c>
      <c r="K960" s="57" t="s">
        <v>7388</v>
      </c>
      <c r="L960" s="235" t="s">
        <v>7111</v>
      </c>
      <c r="M960" s="180" t="s">
        <v>7113</v>
      </c>
      <c r="N960" s="235" t="s">
        <v>1255</v>
      </c>
      <c r="O960" s="235" t="s">
        <v>1252</v>
      </c>
      <c r="P960" s="235" t="s">
        <v>7119</v>
      </c>
      <c r="Q960" s="35">
        <v>2</v>
      </c>
      <c r="R960" s="35"/>
      <c r="S960" s="218"/>
      <c r="T960" s="218"/>
      <c r="U960" s="218">
        <v>0</v>
      </c>
      <c r="V960" s="218">
        <v>0</v>
      </c>
      <c r="W960" s="218">
        <v>0</v>
      </c>
      <c r="X960" s="218">
        <v>0</v>
      </c>
      <c r="Y960" s="218">
        <v>47</v>
      </c>
      <c r="Z960" s="218">
        <v>2</v>
      </c>
      <c r="AA960" s="218">
        <v>0</v>
      </c>
      <c r="AB960" s="218">
        <v>0</v>
      </c>
      <c r="AC960" s="218">
        <v>0</v>
      </c>
      <c r="AD960" s="218">
        <v>0</v>
      </c>
      <c r="AE960" s="218">
        <v>0</v>
      </c>
      <c r="AF960" s="218">
        <v>0</v>
      </c>
      <c r="AG960" s="218">
        <v>0</v>
      </c>
      <c r="AH960" s="218">
        <v>2</v>
      </c>
      <c r="AI960" s="218">
        <v>0</v>
      </c>
      <c r="AJ960" s="218">
        <v>0</v>
      </c>
      <c r="AK960" s="218">
        <v>0</v>
      </c>
      <c r="AL960" s="218">
        <v>0</v>
      </c>
      <c r="AM960" s="218">
        <v>0</v>
      </c>
      <c r="AN960" s="218">
        <v>0</v>
      </c>
      <c r="AO960" s="218">
        <v>0</v>
      </c>
      <c r="AP960" s="218">
        <v>0</v>
      </c>
      <c r="AQ960" s="218">
        <v>0</v>
      </c>
      <c r="AR960" s="218">
        <v>0</v>
      </c>
      <c r="AS960" s="218">
        <v>0</v>
      </c>
      <c r="AT960" s="218">
        <v>0</v>
      </c>
      <c r="AU960" s="218">
        <v>0</v>
      </c>
      <c r="AV960" s="218">
        <v>0</v>
      </c>
      <c r="AW960" s="218">
        <v>0</v>
      </c>
      <c r="AX960" s="218">
        <v>0</v>
      </c>
      <c r="AY960" s="218">
        <v>0</v>
      </c>
      <c r="AZ960" s="181" t="s">
        <v>7365</v>
      </c>
    </row>
    <row r="961" spans="1:52" s="238" customFormat="1" ht="12.75" customHeight="1">
      <c r="A961" s="217">
        <v>960</v>
      </c>
      <c r="B961" s="234">
        <v>42583</v>
      </c>
      <c r="C961" s="234">
        <v>42612</v>
      </c>
      <c r="D961" s="235" t="s">
        <v>1300</v>
      </c>
      <c r="E961" s="235" t="s">
        <v>1248</v>
      </c>
      <c r="F961" s="235" t="s">
        <v>1300</v>
      </c>
      <c r="G961" s="235" t="s">
        <v>7136</v>
      </c>
      <c r="H961" s="245" t="str">
        <f>IF(G961&lt;&gt;"",LOOKUP(G961,Governorate,Data!$E$2:$E$19),"")</f>
        <v>IQ-G08</v>
      </c>
      <c r="I961" s="97" t="s">
        <v>7220</v>
      </c>
      <c r="J961" s="38" t="str">
        <f ca="1">IF(I961&lt;&gt;"",LOOKUP(I961,District2,Data!$P$2:$P$19),"")</f>
        <v>IQ-D051</v>
      </c>
      <c r="K961" s="57" t="s">
        <v>7389</v>
      </c>
      <c r="L961" s="235" t="s">
        <v>7111</v>
      </c>
      <c r="M961" s="180" t="s">
        <v>7113</v>
      </c>
      <c r="N961" s="235" t="s">
        <v>1255</v>
      </c>
      <c r="O961" s="235" t="s">
        <v>1252</v>
      </c>
      <c r="P961" s="235" t="s">
        <v>7119</v>
      </c>
      <c r="Q961" s="218">
        <v>3</v>
      </c>
      <c r="R961" s="218">
        <v>3</v>
      </c>
      <c r="S961" s="218"/>
      <c r="T961" s="218"/>
      <c r="U961" s="218">
        <v>0</v>
      </c>
      <c r="V961" s="218">
        <v>0</v>
      </c>
      <c r="W961" s="218">
        <v>3</v>
      </c>
      <c r="X961" s="218">
        <v>1</v>
      </c>
      <c r="Y961" s="218">
        <v>3</v>
      </c>
      <c r="Z961" s="218">
        <v>18</v>
      </c>
      <c r="AA961" s="218">
        <v>0</v>
      </c>
      <c r="AB961" s="218">
        <v>0</v>
      </c>
      <c r="AC961" s="218">
        <v>0</v>
      </c>
      <c r="AD961" s="218">
        <v>0</v>
      </c>
      <c r="AE961" s="218">
        <v>0</v>
      </c>
      <c r="AF961" s="218">
        <v>0</v>
      </c>
      <c r="AG961" s="218">
        <v>3</v>
      </c>
      <c r="AH961" s="218">
        <v>18</v>
      </c>
      <c r="AI961" s="218">
        <v>0</v>
      </c>
      <c r="AJ961" s="218">
        <v>0</v>
      </c>
      <c r="AK961" s="218">
        <v>0</v>
      </c>
      <c r="AL961" s="218">
        <v>0</v>
      </c>
      <c r="AM961" s="218">
        <v>0</v>
      </c>
      <c r="AN961" s="218">
        <v>0</v>
      </c>
      <c r="AO961" s="218">
        <v>0</v>
      </c>
      <c r="AP961" s="218">
        <v>0</v>
      </c>
      <c r="AQ961" s="218">
        <v>0</v>
      </c>
      <c r="AR961" s="218">
        <v>0</v>
      </c>
      <c r="AS961" s="218">
        <v>0</v>
      </c>
      <c r="AT961" s="218">
        <v>0</v>
      </c>
      <c r="AU961" s="218">
        <v>0</v>
      </c>
      <c r="AV961" s="218">
        <v>0</v>
      </c>
      <c r="AW961" s="218">
        <v>0</v>
      </c>
      <c r="AX961" s="218">
        <v>0</v>
      </c>
      <c r="AY961" s="218">
        <v>0</v>
      </c>
      <c r="AZ961" s="181" t="s">
        <v>7365</v>
      </c>
    </row>
    <row r="962" spans="1:52" s="238" customFormat="1" ht="12.75" customHeight="1">
      <c r="A962" s="217">
        <v>961</v>
      </c>
      <c r="B962" s="234">
        <v>42583</v>
      </c>
      <c r="C962" s="234">
        <v>42612</v>
      </c>
      <c r="D962" s="235" t="s">
        <v>1300</v>
      </c>
      <c r="E962" s="235" t="s">
        <v>1248</v>
      </c>
      <c r="F962" s="235" t="s">
        <v>1300</v>
      </c>
      <c r="G962" s="235" t="s">
        <v>7132</v>
      </c>
      <c r="H962" s="245" t="str">
        <f>IF(G962&lt;&gt;"",LOOKUP(G962,Governorate,Data!$E$2:$E$19),"")</f>
        <v>IQ-G15</v>
      </c>
      <c r="I962" s="97" t="s">
        <v>7231</v>
      </c>
      <c r="J962" s="38" t="str">
        <f ca="1">IF(I962&lt;&gt;"",LOOKUP(I962,District2,Data!$P$2:$P$19),"")</f>
        <v>IQ-D083</v>
      </c>
      <c r="K962" s="57" t="s">
        <v>7319</v>
      </c>
      <c r="L962" s="235" t="s">
        <v>7111</v>
      </c>
      <c r="M962" s="180" t="s">
        <v>7112</v>
      </c>
      <c r="N962" s="235" t="s">
        <v>1255</v>
      </c>
      <c r="O962" s="235" t="s">
        <v>1252</v>
      </c>
      <c r="P962" s="235" t="s">
        <v>7119</v>
      </c>
      <c r="Q962" s="218">
        <v>25</v>
      </c>
      <c r="R962" s="218"/>
      <c r="S962" s="218"/>
      <c r="T962" s="218"/>
      <c r="U962" s="218">
        <v>0</v>
      </c>
      <c r="V962" s="218">
        <v>25</v>
      </c>
      <c r="W962" s="218">
        <v>0</v>
      </c>
      <c r="X962" s="218">
        <v>0</v>
      </c>
      <c r="Y962" s="218">
        <v>0</v>
      </c>
      <c r="Z962" s="218">
        <v>0</v>
      </c>
      <c r="AA962" s="218">
        <v>0</v>
      </c>
      <c r="AB962" s="218">
        <v>0</v>
      </c>
      <c r="AC962" s="218">
        <v>0</v>
      </c>
      <c r="AD962" s="218">
        <v>0</v>
      </c>
      <c r="AE962" s="218">
        <v>0</v>
      </c>
      <c r="AF962" s="218">
        <v>0</v>
      </c>
      <c r="AG962" s="218">
        <v>0</v>
      </c>
      <c r="AH962" s="218">
        <v>0</v>
      </c>
      <c r="AI962" s="218">
        <v>0</v>
      </c>
      <c r="AJ962" s="218">
        <v>0</v>
      </c>
      <c r="AK962" s="218">
        <v>0</v>
      </c>
      <c r="AL962" s="218">
        <v>0</v>
      </c>
      <c r="AM962" s="218">
        <v>0</v>
      </c>
      <c r="AN962" s="218">
        <v>0</v>
      </c>
      <c r="AO962" s="218">
        <v>0</v>
      </c>
      <c r="AP962" s="218">
        <v>0</v>
      </c>
      <c r="AQ962" s="218">
        <v>0</v>
      </c>
      <c r="AR962" s="218">
        <v>0</v>
      </c>
      <c r="AS962" s="218">
        <v>0</v>
      </c>
      <c r="AT962" s="218">
        <v>0</v>
      </c>
      <c r="AU962" s="218">
        <v>0</v>
      </c>
      <c r="AV962" s="218">
        <v>0</v>
      </c>
      <c r="AW962" s="218">
        <v>0</v>
      </c>
      <c r="AX962" s="218">
        <v>0</v>
      </c>
      <c r="AY962" s="218">
        <v>0</v>
      </c>
      <c r="AZ962" s="181" t="s">
        <v>7365</v>
      </c>
    </row>
    <row r="963" spans="1:52" s="238" customFormat="1" ht="12.75" customHeight="1">
      <c r="A963" s="217">
        <v>962</v>
      </c>
      <c r="B963" s="234">
        <v>42583</v>
      </c>
      <c r="C963" s="234">
        <v>42612</v>
      </c>
      <c r="D963" s="235" t="s">
        <v>1300</v>
      </c>
      <c r="E963" s="235" t="s">
        <v>1248</v>
      </c>
      <c r="F963" s="235" t="s">
        <v>1300</v>
      </c>
      <c r="G963" s="235" t="s">
        <v>7132</v>
      </c>
      <c r="H963" s="245" t="str">
        <f>IF(G963&lt;&gt;"",LOOKUP(G963,Governorate,Data!$E$2:$E$19),"")</f>
        <v>IQ-G15</v>
      </c>
      <c r="I963" s="97" t="s">
        <v>7231</v>
      </c>
      <c r="J963" s="38" t="str">
        <f ca="1">IF(I963&lt;&gt;"",LOOKUP(I963,District2,Data!$P$2:$P$19),"")</f>
        <v>IQ-D083</v>
      </c>
      <c r="K963" s="57" t="s">
        <v>7320</v>
      </c>
      <c r="L963" s="235" t="s">
        <v>7111</v>
      </c>
      <c r="M963" s="180" t="s">
        <v>7112</v>
      </c>
      <c r="N963" s="235" t="s">
        <v>1255</v>
      </c>
      <c r="O963" s="235" t="s">
        <v>1252</v>
      </c>
      <c r="P963" s="235" t="s">
        <v>7119</v>
      </c>
      <c r="Q963" s="218">
        <v>31</v>
      </c>
      <c r="R963" s="218">
        <v>31</v>
      </c>
      <c r="S963" s="218"/>
      <c r="T963" s="218"/>
      <c r="U963" s="218">
        <v>0</v>
      </c>
      <c r="V963" s="218">
        <v>0</v>
      </c>
      <c r="W963" s="218">
        <v>31</v>
      </c>
      <c r="X963" s="218">
        <v>4</v>
      </c>
      <c r="Y963" s="218">
        <v>31</v>
      </c>
      <c r="Z963" s="218">
        <v>168</v>
      </c>
      <c r="AA963" s="218">
        <v>0</v>
      </c>
      <c r="AB963" s="218">
        <v>0</v>
      </c>
      <c r="AC963" s="218">
        <v>0</v>
      </c>
      <c r="AD963" s="218">
        <v>0</v>
      </c>
      <c r="AE963" s="218">
        <v>0</v>
      </c>
      <c r="AF963" s="218">
        <v>0</v>
      </c>
      <c r="AG963" s="218">
        <v>31</v>
      </c>
      <c r="AH963" s="218">
        <v>168</v>
      </c>
      <c r="AI963" s="218">
        <v>0</v>
      </c>
      <c r="AJ963" s="218">
        <v>0</v>
      </c>
      <c r="AK963" s="218">
        <v>0</v>
      </c>
      <c r="AL963" s="218">
        <v>0</v>
      </c>
      <c r="AM963" s="218">
        <v>0</v>
      </c>
      <c r="AN963" s="218">
        <v>0</v>
      </c>
      <c r="AO963" s="218">
        <v>0</v>
      </c>
      <c r="AP963" s="218">
        <v>0</v>
      </c>
      <c r="AQ963" s="218">
        <v>0</v>
      </c>
      <c r="AR963" s="218">
        <v>0</v>
      </c>
      <c r="AS963" s="218">
        <v>0</v>
      </c>
      <c r="AT963" s="218">
        <v>0</v>
      </c>
      <c r="AU963" s="218">
        <v>0</v>
      </c>
      <c r="AV963" s="218">
        <v>0</v>
      </c>
      <c r="AW963" s="218">
        <v>0</v>
      </c>
      <c r="AX963" s="218">
        <v>0</v>
      </c>
      <c r="AY963" s="218">
        <v>0</v>
      </c>
      <c r="AZ963" s="181" t="s">
        <v>7365</v>
      </c>
    </row>
    <row r="964" spans="1:52" s="238" customFormat="1" ht="12.75" customHeight="1">
      <c r="A964" s="217">
        <v>963</v>
      </c>
      <c r="B964" s="234">
        <v>42583</v>
      </c>
      <c r="C964" s="234">
        <v>42612</v>
      </c>
      <c r="D964" s="235" t="s">
        <v>1300</v>
      </c>
      <c r="E964" s="235" t="s">
        <v>1248</v>
      </c>
      <c r="F964" s="235" t="s">
        <v>1300</v>
      </c>
      <c r="G964" s="235" t="s">
        <v>7132</v>
      </c>
      <c r="H964" s="245" t="str">
        <f>IF(G964&lt;&gt;"",LOOKUP(G964,Governorate,Data!$E$2:$E$19),"")</f>
        <v>IQ-G15</v>
      </c>
      <c r="I964" s="97" t="s">
        <v>7231</v>
      </c>
      <c r="J964" s="38" t="str">
        <f ca="1">IF(I964&lt;&gt;"",LOOKUP(I964,District2,Data!$P$2:$P$19),"")</f>
        <v>IQ-D083</v>
      </c>
      <c r="K964" s="57" t="s">
        <v>7729</v>
      </c>
      <c r="L964" s="235" t="s">
        <v>7110</v>
      </c>
      <c r="M964" s="180" t="s">
        <v>7112</v>
      </c>
      <c r="N964" s="235" t="s">
        <v>1255</v>
      </c>
      <c r="O964" s="235" t="s">
        <v>1252</v>
      </c>
      <c r="P964" s="235" t="s">
        <v>7119</v>
      </c>
      <c r="Q964" s="218">
        <v>1</v>
      </c>
      <c r="R964" s="218">
        <v>1</v>
      </c>
      <c r="S964" s="218"/>
      <c r="T964" s="218"/>
      <c r="U964" s="218">
        <v>0</v>
      </c>
      <c r="V964" s="218">
        <v>0</v>
      </c>
      <c r="W964" s="218">
        <v>1</v>
      </c>
      <c r="X964" s="218">
        <v>0</v>
      </c>
      <c r="Y964" s="218">
        <v>1</v>
      </c>
      <c r="Z964" s="218">
        <v>3</v>
      </c>
      <c r="AA964" s="218">
        <v>0</v>
      </c>
      <c r="AB964" s="218">
        <v>0</v>
      </c>
      <c r="AC964" s="218">
        <v>0</v>
      </c>
      <c r="AD964" s="218">
        <v>0</v>
      </c>
      <c r="AE964" s="218">
        <v>0</v>
      </c>
      <c r="AF964" s="218">
        <v>0</v>
      </c>
      <c r="AG964" s="218">
        <v>1</v>
      </c>
      <c r="AH964" s="218">
        <v>3</v>
      </c>
      <c r="AI964" s="218">
        <v>0</v>
      </c>
      <c r="AJ964" s="218">
        <v>0</v>
      </c>
      <c r="AK964" s="218">
        <v>0</v>
      </c>
      <c r="AL964" s="218">
        <v>0</v>
      </c>
      <c r="AM964" s="218">
        <v>0</v>
      </c>
      <c r="AN964" s="218">
        <v>0</v>
      </c>
      <c r="AO964" s="218">
        <v>0</v>
      </c>
      <c r="AP964" s="218">
        <v>0</v>
      </c>
      <c r="AQ964" s="218">
        <v>0</v>
      </c>
      <c r="AR964" s="218">
        <v>0</v>
      </c>
      <c r="AS964" s="218">
        <v>0</v>
      </c>
      <c r="AT964" s="218">
        <v>0</v>
      </c>
      <c r="AU964" s="218">
        <v>0</v>
      </c>
      <c r="AV964" s="218">
        <v>0</v>
      </c>
      <c r="AW964" s="218">
        <v>0</v>
      </c>
      <c r="AX964" s="218">
        <v>0</v>
      </c>
      <c r="AY964" s="218">
        <v>0</v>
      </c>
      <c r="AZ964" s="181" t="s">
        <v>7365</v>
      </c>
    </row>
    <row r="965" spans="1:52" s="238" customFormat="1" ht="12.75" customHeight="1">
      <c r="A965" s="217">
        <v>964</v>
      </c>
      <c r="B965" s="234">
        <v>42583</v>
      </c>
      <c r="C965" s="234">
        <v>42612</v>
      </c>
      <c r="D965" s="235" t="s">
        <v>1300</v>
      </c>
      <c r="E965" s="235" t="s">
        <v>1248</v>
      </c>
      <c r="F965" s="235" t="s">
        <v>1300</v>
      </c>
      <c r="G965" s="235" t="s">
        <v>7132</v>
      </c>
      <c r="H965" s="245" t="str">
        <f>IF(G965&lt;&gt;"",LOOKUP(G965,Governorate,Data!$E$2:$E$19),"")</f>
        <v>IQ-G15</v>
      </c>
      <c r="I965" s="97" t="s">
        <v>7321</v>
      </c>
      <c r="J965" s="38" t="str">
        <f ca="1">IF(I965&lt;&gt;"",LOOKUP(I965,District2,Data!$P$2:$P$19),"")</f>
        <v>IQ-D088</v>
      </c>
      <c r="K965" s="57" t="s">
        <v>7429</v>
      </c>
      <c r="L965" s="235" t="s">
        <v>7111</v>
      </c>
      <c r="M965" s="180" t="s">
        <v>7112</v>
      </c>
      <c r="N965" s="235" t="s">
        <v>1255</v>
      </c>
      <c r="O965" s="235" t="s">
        <v>1252</v>
      </c>
      <c r="P965" s="235" t="s">
        <v>7119</v>
      </c>
      <c r="Q965" s="218">
        <v>1</v>
      </c>
      <c r="R965" s="218">
        <v>1</v>
      </c>
      <c r="S965" s="218"/>
      <c r="T965" s="218"/>
      <c r="U965" s="218">
        <v>0</v>
      </c>
      <c r="V965" s="218">
        <v>0</v>
      </c>
      <c r="W965" s="218">
        <v>1</v>
      </c>
      <c r="X965" s="218">
        <v>0</v>
      </c>
      <c r="Y965" s="218">
        <v>1</v>
      </c>
      <c r="Z965" s="218">
        <v>4</v>
      </c>
      <c r="AA965" s="218">
        <v>0</v>
      </c>
      <c r="AB965" s="218">
        <v>0</v>
      </c>
      <c r="AC965" s="218">
        <v>0</v>
      </c>
      <c r="AD965" s="218">
        <v>0</v>
      </c>
      <c r="AE965" s="218">
        <v>0</v>
      </c>
      <c r="AF965" s="218">
        <v>0</v>
      </c>
      <c r="AG965" s="218">
        <v>1</v>
      </c>
      <c r="AH965" s="218">
        <v>4</v>
      </c>
      <c r="AI965" s="218">
        <v>0</v>
      </c>
      <c r="AJ965" s="218">
        <v>0</v>
      </c>
      <c r="AK965" s="218">
        <v>0</v>
      </c>
      <c r="AL965" s="218">
        <v>0</v>
      </c>
      <c r="AM965" s="218">
        <v>0</v>
      </c>
      <c r="AN965" s="218">
        <v>0</v>
      </c>
      <c r="AO965" s="218">
        <v>0</v>
      </c>
      <c r="AP965" s="218">
        <v>0</v>
      </c>
      <c r="AQ965" s="218">
        <v>0</v>
      </c>
      <c r="AR965" s="218">
        <v>0</v>
      </c>
      <c r="AS965" s="218">
        <v>0</v>
      </c>
      <c r="AT965" s="218">
        <v>0</v>
      </c>
      <c r="AU965" s="218">
        <v>0</v>
      </c>
      <c r="AV965" s="218">
        <v>0</v>
      </c>
      <c r="AW965" s="218">
        <v>0</v>
      </c>
      <c r="AX965" s="218">
        <v>0</v>
      </c>
      <c r="AY965" s="218">
        <v>0</v>
      </c>
      <c r="AZ965" s="181" t="s">
        <v>7365</v>
      </c>
    </row>
    <row r="966" spans="1:52" s="238" customFormat="1" ht="12.75" customHeight="1">
      <c r="A966" s="217">
        <v>965</v>
      </c>
      <c r="B966" s="234">
        <v>42583</v>
      </c>
      <c r="C966" s="234">
        <v>42612</v>
      </c>
      <c r="D966" s="235" t="s">
        <v>1300</v>
      </c>
      <c r="E966" s="235" t="s">
        <v>1248</v>
      </c>
      <c r="F966" s="235" t="s">
        <v>1300</v>
      </c>
      <c r="G966" s="235" t="s">
        <v>7132</v>
      </c>
      <c r="H966" s="245" t="str">
        <f>IF(G966&lt;&gt;"",LOOKUP(G966,Governorate,Data!$E$2:$E$19),"")</f>
        <v>IQ-G15</v>
      </c>
      <c r="I966" s="97" t="s">
        <v>7324</v>
      </c>
      <c r="J966" s="38" t="str">
        <f ca="1">IF(I966&lt;&gt;"",LOOKUP(I966,District2,Data!$P$2:$P$19),"")</f>
        <v>IQ-D090</v>
      </c>
      <c r="K966" s="57" t="s">
        <v>7730</v>
      </c>
      <c r="L966" s="235" t="s">
        <v>7110</v>
      </c>
      <c r="M966" s="180" t="s">
        <v>7112</v>
      </c>
      <c r="N966" s="235" t="s">
        <v>1255</v>
      </c>
      <c r="O966" s="235" t="s">
        <v>1252</v>
      </c>
      <c r="P966" s="235" t="s">
        <v>7119</v>
      </c>
      <c r="Q966" s="218">
        <v>26</v>
      </c>
      <c r="R966" s="218">
        <v>10</v>
      </c>
      <c r="S966" s="218"/>
      <c r="T966" s="218"/>
      <c r="U966" s="218">
        <v>0</v>
      </c>
      <c r="V966" s="218">
        <v>0</v>
      </c>
      <c r="W966" s="218">
        <v>26</v>
      </c>
      <c r="X966" s="218">
        <v>0</v>
      </c>
      <c r="Y966" s="218">
        <v>26</v>
      </c>
      <c r="Z966" s="218">
        <v>63</v>
      </c>
      <c r="AA966" s="218">
        <v>0</v>
      </c>
      <c r="AB966" s="218">
        <v>0</v>
      </c>
      <c r="AC966" s="218">
        <v>0</v>
      </c>
      <c r="AD966" s="218">
        <v>0</v>
      </c>
      <c r="AE966" s="218">
        <v>0</v>
      </c>
      <c r="AF966" s="218">
        <v>0</v>
      </c>
      <c r="AG966" s="218">
        <v>26</v>
      </c>
      <c r="AH966" s="218">
        <v>63</v>
      </c>
      <c r="AI966" s="218">
        <v>0</v>
      </c>
      <c r="AJ966" s="218">
        <v>0</v>
      </c>
      <c r="AK966" s="218">
        <v>0</v>
      </c>
      <c r="AL966" s="218">
        <v>0</v>
      </c>
      <c r="AM966" s="218">
        <v>0</v>
      </c>
      <c r="AN966" s="218">
        <v>0</v>
      </c>
      <c r="AO966" s="218">
        <v>0</v>
      </c>
      <c r="AP966" s="218">
        <v>0</v>
      </c>
      <c r="AQ966" s="218">
        <v>0</v>
      </c>
      <c r="AR966" s="218">
        <v>0</v>
      </c>
      <c r="AS966" s="218">
        <v>0</v>
      </c>
      <c r="AT966" s="218">
        <v>0</v>
      </c>
      <c r="AU966" s="218">
        <v>0</v>
      </c>
      <c r="AV966" s="218">
        <v>0</v>
      </c>
      <c r="AW966" s="218">
        <v>0</v>
      </c>
      <c r="AX966" s="218">
        <v>0</v>
      </c>
      <c r="AY966" s="218">
        <v>0</v>
      </c>
      <c r="AZ966" s="181" t="s">
        <v>7365</v>
      </c>
    </row>
    <row r="967" spans="1:52" s="238" customFormat="1" ht="12.75" customHeight="1">
      <c r="A967" s="217">
        <v>966</v>
      </c>
      <c r="B967" s="234">
        <v>42583</v>
      </c>
      <c r="C967" s="234">
        <v>42612</v>
      </c>
      <c r="D967" s="235" t="s">
        <v>1300</v>
      </c>
      <c r="E967" s="235" t="s">
        <v>1248</v>
      </c>
      <c r="F967" s="235" t="s">
        <v>1300</v>
      </c>
      <c r="G967" s="235" t="s">
        <v>7132</v>
      </c>
      <c r="H967" s="245" t="str">
        <f>IF(G967&lt;&gt;"",LOOKUP(G967,Governorate,Data!$E$2:$E$19),"")</f>
        <v>IQ-G15</v>
      </c>
      <c r="I967" s="97" t="s">
        <v>7238</v>
      </c>
      <c r="J967" s="38" t="str">
        <f ca="1">IF(I967&lt;&gt;"",LOOKUP(I967,District2,Data!$P$2:$P$19),"")</f>
        <v>IQ-D091</v>
      </c>
      <c r="K967" s="57" t="s">
        <v>7396</v>
      </c>
      <c r="L967" s="235" t="s">
        <v>7111</v>
      </c>
      <c r="M967" s="180" t="s">
        <v>7112</v>
      </c>
      <c r="N967" s="235" t="s">
        <v>1255</v>
      </c>
      <c r="O967" s="235" t="s">
        <v>1252</v>
      </c>
      <c r="P967" s="235" t="s">
        <v>7119</v>
      </c>
      <c r="Q967" s="218">
        <v>56</v>
      </c>
      <c r="R967" s="218">
        <v>51</v>
      </c>
      <c r="S967" s="218"/>
      <c r="T967" s="218"/>
      <c r="U967" s="218">
        <v>0</v>
      </c>
      <c r="V967" s="218">
        <v>0</v>
      </c>
      <c r="W967" s="218">
        <v>51</v>
      </c>
      <c r="X967" s="218">
        <v>4</v>
      </c>
      <c r="Y967" s="218">
        <v>43</v>
      </c>
      <c r="Z967" s="218">
        <v>291</v>
      </c>
      <c r="AA967" s="218">
        <v>0</v>
      </c>
      <c r="AB967" s="218">
        <v>0</v>
      </c>
      <c r="AC967" s="218">
        <v>0</v>
      </c>
      <c r="AD967" s="218">
        <v>0</v>
      </c>
      <c r="AE967" s="218">
        <v>0</v>
      </c>
      <c r="AF967" s="218">
        <v>0</v>
      </c>
      <c r="AG967" s="218">
        <v>51</v>
      </c>
      <c r="AH967" s="218">
        <v>200</v>
      </c>
      <c r="AI967" s="218">
        <v>0</v>
      </c>
      <c r="AJ967" s="218">
        <v>0</v>
      </c>
      <c r="AK967" s="218">
        <v>0</v>
      </c>
      <c r="AL967" s="218">
        <v>0</v>
      </c>
      <c r="AM967" s="218">
        <v>0</v>
      </c>
      <c r="AN967" s="218">
        <v>0</v>
      </c>
      <c r="AO967" s="218">
        <v>0</v>
      </c>
      <c r="AP967" s="218">
        <v>0</v>
      </c>
      <c r="AQ967" s="218">
        <v>0</v>
      </c>
      <c r="AR967" s="218">
        <v>0</v>
      </c>
      <c r="AS967" s="218">
        <v>0</v>
      </c>
      <c r="AT967" s="218">
        <v>0</v>
      </c>
      <c r="AU967" s="218">
        <v>0</v>
      </c>
      <c r="AV967" s="218">
        <v>0</v>
      </c>
      <c r="AW967" s="218">
        <v>0</v>
      </c>
      <c r="AX967" s="218">
        <v>0</v>
      </c>
      <c r="AY967" s="218">
        <v>0</v>
      </c>
      <c r="AZ967" s="181" t="s">
        <v>7365</v>
      </c>
    </row>
    <row r="968" spans="1:52" s="238" customFormat="1" ht="12.75" customHeight="1">
      <c r="A968" s="217">
        <v>967</v>
      </c>
      <c r="B968" s="234">
        <v>42583</v>
      </c>
      <c r="C968" s="234">
        <v>42612</v>
      </c>
      <c r="D968" s="235" t="s">
        <v>1304</v>
      </c>
      <c r="E968" s="235" t="s">
        <v>1249</v>
      </c>
      <c r="F968" s="235" t="s">
        <v>1304</v>
      </c>
      <c r="G968" s="235" t="s">
        <v>7127</v>
      </c>
      <c r="H968" s="245" t="str">
        <f>IF(G968&lt;&gt;"",LOOKUP(G968,Governorate,Data!$E$2:$E$19),"")</f>
        <v>IQ-G13</v>
      </c>
      <c r="I968" s="97" t="s">
        <v>7264</v>
      </c>
      <c r="J968" s="38" t="str">
        <f ca="1">IF(I968&lt;&gt;"",LOOKUP(I968,District2,Data!$P$2:$P$19),"")</f>
        <v>IQ-D074</v>
      </c>
      <c r="K968" s="57" t="s">
        <v>7541</v>
      </c>
      <c r="L968" s="235" t="s">
        <v>7111</v>
      </c>
      <c r="M968" s="180" t="s">
        <v>7112</v>
      </c>
      <c r="N968" s="235" t="s">
        <v>1255</v>
      </c>
      <c r="O968" s="235" t="s">
        <v>1252</v>
      </c>
      <c r="P968" s="235" t="s">
        <v>7119</v>
      </c>
      <c r="Q968" s="35">
        <v>1235</v>
      </c>
      <c r="R968" s="35"/>
      <c r="S968" s="218"/>
      <c r="T968" s="218"/>
      <c r="U968" s="218">
        <v>0</v>
      </c>
      <c r="V968" s="218">
        <v>0</v>
      </c>
      <c r="W968" s="218">
        <v>1235</v>
      </c>
      <c r="X968" s="218">
        <v>0</v>
      </c>
      <c r="Y968" s="218">
        <v>0</v>
      </c>
      <c r="Z968" s="218">
        <v>0</v>
      </c>
      <c r="AA968" s="218">
        <v>0</v>
      </c>
      <c r="AB968" s="218">
        <v>0</v>
      </c>
      <c r="AC968" s="218">
        <v>0</v>
      </c>
      <c r="AD968" s="218">
        <v>0</v>
      </c>
      <c r="AE968" s="218">
        <v>0</v>
      </c>
      <c r="AF968" s="218">
        <v>0</v>
      </c>
      <c r="AG968" s="218">
        <v>0</v>
      </c>
      <c r="AH968" s="218">
        <v>0</v>
      </c>
      <c r="AI968" s="218">
        <v>0</v>
      </c>
      <c r="AJ968" s="218">
        <v>0</v>
      </c>
      <c r="AK968" s="218">
        <v>0</v>
      </c>
      <c r="AL968" s="218">
        <v>0</v>
      </c>
      <c r="AM968" s="218">
        <v>0</v>
      </c>
      <c r="AN968" s="218">
        <v>0</v>
      </c>
      <c r="AO968" s="218">
        <v>0</v>
      </c>
      <c r="AP968" s="218">
        <v>0</v>
      </c>
      <c r="AQ968" s="218">
        <v>0</v>
      </c>
      <c r="AR968" s="218">
        <v>0</v>
      </c>
      <c r="AS968" s="218">
        <v>0</v>
      </c>
      <c r="AT968" s="218">
        <v>0</v>
      </c>
      <c r="AU968" s="218">
        <v>0</v>
      </c>
      <c r="AV968" s="218">
        <v>0</v>
      </c>
      <c r="AW968" s="218">
        <v>0</v>
      </c>
      <c r="AX968" s="218">
        <v>0</v>
      </c>
      <c r="AY968" s="218">
        <v>0</v>
      </c>
      <c r="AZ968" s="181" t="s">
        <v>7365</v>
      </c>
    </row>
    <row r="969" spans="1:52" s="238" customFormat="1" ht="12.75" customHeight="1">
      <c r="A969" s="217">
        <v>968</v>
      </c>
      <c r="B969" s="234">
        <v>42583</v>
      </c>
      <c r="C969" s="234">
        <v>42612</v>
      </c>
      <c r="D969" s="235" t="s">
        <v>1304</v>
      </c>
      <c r="E969" s="235" t="s">
        <v>1249</v>
      </c>
      <c r="F969" s="235" t="s">
        <v>1304</v>
      </c>
      <c r="G969" s="235" t="s">
        <v>7129</v>
      </c>
      <c r="H969" s="245" t="str">
        <f>IF(G969&lt;&gt;"",LOOKUP(G969,Governorate,Data!$E$2:$E$19),"")</f>
        <v>IQ-G18</v>
      </c>
      <c r="I969" s="97" t="s">
        <v>7242</v>
      </c>
      <c r="J969" s="38" t="str">
        <f ca="1">IF(I969&lt;&gt;"",LOOKUP(I969,District2,Data!$P$2:$P$19),"")</f>
        <v>IQ-D101</v>
      </c>
      <c r="K969" s="57" t="s">
        <v>7384</v>
      </c>
      <c r="L969" s="235" t="s">
        <v>7110</v>
      </c>
      <c r="M969" s="180" t="s">
        <v>7112</v>
      </c>
      <c r="N969" s="235" t="s">
        <v>1255</v>
      </c>
      <c r="O969" s="235" t="s">
        <v>1252</v>
      </c>
      <c r="P969" s="235" t="s">
        <v>7119</v>
      </c>
      <c r="Q969" s="35">
        <v>5668</v>
      </c>
      <c r="R969" s="35"/>
      <c r="S969" s="218"/>
      <c r="T969" s="218"/>
      <c r="U969" s="218">
        <v>0</v>
      </c>
      <c r="V969" s="218">
        <v>0</v>
      </c>
      <c r="W969" s="218">
        <v>5668</v>
      </c>
      <c r="X969" s="218">
        <v>0</v>
      </c>
      <c r="Y969" s="218">
        <v>0</v>
      </c>
      <c r="Z969" s="218">
        <v>0</v>
      </c>
      <c r="AA969" s="218">
        <v>0</v>
      </c>
      <c r="AB969" s="218">
        <v>0</v>
      </c>
      <c r="AC969" s="218">
        <v>0</v>
      </c>
      <c r="AD969" s="218">
        <v>0</v>
      </c>
      <c r="AE969" s="218">
        <v>0</v>
      </c>
      <c r="AF969" s="218">
        <v>0</v>
      </c>
      <c r="AG969" s="218">
        <v>0</v>
      </c>
      <c r="AH969" s="218">
        <v>0</v>
      </c>
      <c r="AI969" s="218">
        <v>0</v>
      </c>
      <c r="AJ969" s="218">
        <v>0</v>
      </c>
      <c r="AK969" s="218">
        <v>0</v>
      </c>
      <c r="AL969" s="218">
        <v>0</v>
      </c>
      <c r="AM969" s="218">
        <v>0</v>
      </c>
      <c r="AN969" s="218">
        <v>0</v>
      </c>
      <c r="AO969" s="218">
        <v>0</v>
      </c>
      <c r="AP969" s="218">
        <v>0</v>
      </c>
      <c r="AQ969" s="218">
        <v>0</v>
      </c>
      <c r="AR969" s="218">
        <v>0</v>
      </c>
      <c r="AS969" s="218">
        <v>0</v>
      </c>
      <c r="AT969" s="218">
        <v>0</v>
      </c>
      <c r="AU969" s="218">
        <v>0</v>
      </c>
      <c r="AV969" s="218">
        <v>0</v>
      </c>
      <c r="AW969" s="218">
        <v>0</v>
      </c>
      <c r="AX969" s="218">
        <v>0</v>
      </c>
      <c r="AY969" s="218">
        <v>0</v>
      </c>
      <c r="AZ969" s="181" t="s">
        <v>7365</v>
      </c>
    </row>
    <row r="970" spans="1:52" s="238" customFormat="1" ht="12.75" customHeight="1">
      <c r="A970" s="217">
        <v>969</v>
      </c>
      <c r="B970" s="234">
        <v>42583</v>
      </c>
      <c r="C970" s="234">
        <v>42612</v>
      </c>
      <c r="D970" s="235" t="s">
        <v>1304</v>
      </c>
      <c r="E970" s="235" t="s">
        <v>1249</v>
      </c>
      <c r="F970" s="235" t="s">
        <v>1304</v>
      </c>
      <c r="G970" s="235" t="s">
        <v>7129</v>
      </c>
      <c r="H970" s="245" t="str">
        <f>IF(G970&lt;&gt;"",LOOKUP(G970,Governorate,Data!$E$2:$E$19),"")</f>
        <v>IQ-G18</v>
      </c>
      <c r="I970" s="97" t="s">
        <v>7204</v>
      </c>
      <c r="J970" s="38" t="str">
        <f ca="1">IF(I970&lt;&gt;"",LOOKUP(I970,District2,Data!$P$2:$P$19),"")</f>
        <v>IQ-D108</v>
      </c>
      <c r="K970" s="57" t="s">
        <v>7431</v>
      </c>
      <c r="L970" s="235" t="s">
        <v>7110</v>
      </c>
      <c r="M970" s="180" t="s">
        <v>7112</v>
      </c>
      <c r="N970" s="235" t="s">
        <v>1255</v>
      </c>
      <c r="O970" s="235" t="s">
        <v>1252</v>
      </c>
      <c r="P970" s="235" t="s">
        <v>7119</v>
      </c>
      <c r="Q970" s="35">
        <v>1094</v>
      </c>
      <c r="R970" s="35"/>
      <c r="S970" s="218"/>
      <c r="T970" s="218"/>
      <c r="U970" s="218">
        <v>0</v>
      </c>
      <c r="V970" s="218">
        <v>0</v>
      </c>
      <c r="W970" s="218">
        <v>1094</v>
      </c>
      <c r="X970" s="218">
        <v>0</v>
      </c>
      <c r="Y970" s="218">
        <v>0</v>
      </c>
      <c r="Z970" s="218">
        <v>0</v>
      </c>
      <c r="AA970" s="218">
        <v>0</v>
      </c>
      <c r="AB970" s="218">
        <v>0</v>
      </c>
      <c r="AC970" s="218">
        <v>0</v>
      </c>
      <c r="AD970" s="218">
        <v>0</v>
      </c>
      <c r="AE970" s="218">
        <v>0</v>
      </c>
      <c r="AF970" s="218">
        <v>0</v>
      </c>
      <c r="AG970" s="218">
        <v>0</v>
      </c>
      <c r="AH970" s="218">
        <v>0</v>
      </c>
      <c r="AI970" s="218">
        <v>0</v>
      </c>
      <c r="AJ970" s="218">
        <v>0</v>
      </c>
      <c r="AK970" s="218">
        <v>0</v>
      </c>
      <c r="AL970" s="218">
        <v>0</v>
      </c>
      <c r="AM970" s="218">
        <v>0</v>
      </c>
      <c r="AN970" s="218">
        <v>0</v>
      </c>
      <c r="AO970" s="218">
        <v>0</v>
      </c>
      <c r="AP970" s="218">
        <v>0</v>
      </c>
      <c r="AQ970" s="218">
        <v>0</v>
      </c>
      <c r="AR970" s="218">
        <v>0</v>
      </c>
      <c r="AS970" s="218">
        <v>0</v>
      </c>
      <c r="AT970" s="218">
        <v>0</v>
      </c>
      <c r="AU970" s="218">
        <v>0</v>
      </c>
      <c r="AV970" s="218">
        <v>0</v>
      </c>
      <c r="AW970" s="218">
        <v>0</v>
      </c>
      <c r="AX970" s="218">
        <v>0</v>
      </c>
      <c r="AY970" s="218">
        <v>0</v>
      </c>
      <c r="AZ970" s="181" t="s">
        <v>7365</v>
      </c>
    </row>
    <row r="971" spans="1:52" s="238" customFormat="1" ht="12.75" customHeight="1">
      <c r="A971" s="217">
        <v>970</v>
      </c>
      <c r="B971" s="234">
        <v>42583</v>
      </c>
      <c r="C971" s="234">
        <v>42612</v>
      </c>
      <c r="D971" s="235" t="s">
        <v>1316</v>
      </c>
      <c r="E971" s="235" t="s">
        <v>1248</v>
      </c>
      <c r="F971" s="235" t="s">
        <v>1316</v>
      </c>
      <c r="G971" s="235" t="s">
        <v>7148</v>
      </c>
      <c r="H971" s="245" t="str">
        <f>IF(G971&lt;&gt;"",LOOKUP(G971,Governorate,Data!$E$2:$E$19),"")</f>
        <v>IQ-G10</v>
      </c>
      <c r="I971" s="97" t="s">
        <v>7239</v>
      </c>
      <c r="J971" s="38" t="str">
        <f ca="1">IF(I971&lt;&gt;"",LOOKUP(I971,District2,Data!$P$2:$P$19),"")</f>
        <v>IQ-D060</v>
      </c>
      <c r="K971" s="57" t="s">
        <v>7391</v>
      </c>
      <c r="L971" s="235" t="s">
        <v>7110</v>
      </c>
      <c r="M971" s="180" t="s">
        <v>7112</v>
      </c>
      <c r="N971" s="235" t="s">
        <v>1255</v>
      </c>
      <c r="O971" s="235" t="s">
        <v>1252</v>
      </c>
      <c r="P971" s="235" t="s">
        <v>7119</v>
      </c>
      <c r="Q971" s="218">
        <v>2</v>
      </c>
      <c r="R971" s="218">
        <v>2</v>
      </c>
      <c r="S971" s="218"/>
      <c r="T971" s="218"/>
      <c r="U971" s="218">
        <v>33</v>
      </c>
      <c r="V971" s="218">
        <v>3</v>
      </c>
      <c r="W971" s="218">
        <v>4</v>
      </c>
      <c r="X971" s="218">
        <v>2</v>
      </c>
      <c r="Y971" s="218">
        <v>33</v>
      </c>
      <c r="Z971" s="218">
        <v>0</v>
      </c>
      <c r="AA971" s="218">
        <v>0</v>
      </c>
      <c r="AB971" s="218">
        <v>0</v>
      </c>
      <c r="AC971" s="218">
        <v>0</v>
      </c>
      <c r="AD971" s="218">
        <v>0</v>
      </c>
      <c r="AE971" s="218">
        <v>0</v>
      </c>
      <c r="AF971" s="218">
        <v>0</v>
      </c>
      <c r="AG971" s="218">
        <v>0</v>
      </c>
      <c r="AH971" s="218">
        <v>0</v>
      </c>
      <c r="AI971" s="218">
        <v>0</v>
      </c>
      <c r="AJ971" s="218">
        <v>0</v>
      </c>
      <c r="AK971" s="218">
        <v>0</v>
      </c>
      <c r="AL971" s="218">
        <v>0</v>
      </c>
      <c r="AM971" s="218">
        <v>0</v>
      </c>
      <c r="AN971" s="218">
        <v>0</v>
      </c>
      <c r="AO971" s="218">
        <v>0</v>
      </c>
      <c r="AP971" s="218">
        <v>0</v>
      </c>
      <c r="AQ971" s="218">
        <v>0</v>
      </c>
      <c r="AR971" s="218">
        <v>0</v>
      </c>
      <c r="AS971" s="218">
        <v>0</v>
      </c>
      <c r="AT971" s="218">
        <v>0</v>
      </c>
      <c r="AU971" s="218">
        <v>0</v>
      </c>
      <c r="AV971" s="218">
        <v>0</v>
      </c>
      <c r="AW971" s="218">
        <v>0</v>
      </c>
      <c r="AX971" s="218">
        <v>0</v>
      </c>
      <c r="AY971" s="218">
        <v>0</v>
      </c>
      <c r="AZ971" s="181" t="s">
        <v>7365</v>
      </c>
    </row>
    <row r="972" spans="1:52" s="238" customFormat="1" ht="12.75" customHeight="1">
      <c r="A972" s="217">
        <v>971</v>
      </c>
      <c r="B972" s="234">
        <v>42612</v>
      </c>
      <c r="C972" s="234">
        <v>42612</v>
      </c>
      <c r="D972" s="235" t="s">
        <v>1307</v>
      </c>
      <c r="E972" s="235" t="s">
        <v>1249</v>
      </c>
      <c r="F972" s="235" t="s">
        <v>1307</v>
      </c>
      <c r="G972" s="240" t="s">
        <v>7129</v>
      </c>
      <c r="H972" s="245" t="str">
        <f>IF(G972&lt;&gt;"",LOOKUP(G972,Governorate,Data!$E$2:$E$19),"")</f>
        <v>IQ-G18</v>
      </c>
      <c r="I972" s="97" t="s">
        <v>7204</v>
      </c>
      <c r="J972" s="38" t="str">
        <f ca="1">IF(I972&lt;&gt;"",LOOKUP(I972,District2,Data!$P$2:$P$19),"")</f>
        <v>IQ-D108</v>
      </c>
      <c r="K972" s="235" t="s">
        <v>7821</v>
      </c>
      <c r="L972" s="235" t="s">
        <v>7110</v>
      </c>
      <c r="M972" s="180" t="s">
        <v>7112</v>
      </c>
      <c r="N972" s="235" t="s">
        <v>1255</v>
      </c>
      <c r="O972" s="235" t="s">
        <v>1252</v>
      </c>
      <c r="P972" s="235" t="s">
        <v>7119</v>
      </c>
      <c r="Q972" s="35">
        <v>278</v>
      </c>
      <c r="R972" s="35"/>
      <c r="S972" s="218"/>
      <c r="T972" s="218"/>
      <c r="U972" s="218">
        <v>0</v>
      </c>
      <c r="V972" s="218">
        <v>0</v>
      </c>
      <c r="W972" s="218">
        <v>0</v>
      </c>
      <c r="X972" s="218">
        <v>0</v>
      </c>
      <c r="Y972" s="218">
        <v>0</v>
      </c>
      <c r="Z972" s="218">
        <v>0</v>
      </c>
      <c r="AA972" s="218">
        <v>0</v>
      </c>
      <c r="AB972" s="218">
        <v>0</v>
      </c>
      <c r="AC972" s="218">
        <v>0</v>
      </c>
      <c r="AD972" s="218">
        <v>0</v>
      </c>
      <c r="AE972" s="218">
        <v>0</v>
      </c>
      <c r="AF972" s="218">
        <v>0</v>
      </c>
      <c r="AG972" s="218">
        <v>0</v>
      </c>
      <c r="AH972" s="218">
        <v>0</v>
      </c>
      <c r="AI972" s="218">
        <v>278</v>
      </c>
      <c r="AJ972" s="218">
        <v>0</v>
      </c>
      <c r="AK972" s="218">
        <v>0</v>
      </c>
      <c r="AL972" s="218">
        <v>0</v>
      </c>
      <c r="AM972" s="218">
        <v>278</v>
      </c>
      <c r="AN972" s="218">
        <v>0</v>
      </c>
      <c r="AO972" s="218">
        <v>0</v>
      </c>
      <c r="AP972" s="218">
        <v>0</v>
      </c>
      <c r="AQ972" s="218">
        <v>0</v>
      </c>
      <c r="AR972" s="218">
        <v>0</v>
      </c>
      <c r="AS972" s="218">
        <v>0</v>
      </c>
      <c r="AT972" s="218">
        <v>0</v>
      </c>
      <c r="AU972" s="218">
        <v>0</v>
      </c>
      <c r="AV972" s="218">
        <v>0</v>
      </c>
      <c r="AW972" s="218">
        <v>0</v>
      </c>
      <c r="AX972" s="218">
        <v>0</v>
      </c>
      <c r="AY972" s="218">
        <v>0</v>
      </c>
      <c r="AZ972" s="181" t="s">
        <v>7830</v>
      </c>
    </row>
    <row r="973" spans="1:52" s="238" customFormat="1" ht="12.75" customHeight="1">
      <c r="A973" s="217">
        <v>972</v>
      </c>
      <c r="B973" s="234">
        <v>42612</v>
      </c>
      <c r="C973" s="234">
        <v>42612</v>
      </c>
      <c r="D973" s="235" t="s">
        <v>1307</v>
      </c>
      <c r="E973" s="235" t="s">
        <v>1249</v>
      </c>
      <c r="F973" s="235" t="s">
        <v>1307</v>
      </c>
      <c r="G973" s="240" t="s">
        <v>7129</v>
      </c>
      <c r="H973" s="245" t="str">
        <f>IF(G973&lt;&gt;"",LOOKUP(G973,Governorate,Data!$E$2:$E$19),"")</f>
        <v>IQ-G18</v>
      </c>
      <c r="I973" s="97" t="s">
        <v>7204</v>
      </c>
      <c r="J973" s="38" t="str">
        <f ca="1">IF(I973&lt;&gt;"",LOOKUP(I973,District2,Data!$P$2:$P$19),"")</f>
        <v>IQ-D108</v>
      </c>
      <c r="K973" s="235" t="s">
        <v>7822</v>
      </c>
      <c r="L973" s="235" t="s">
        <v>7110</v>
      </c>
      <c r="M973" s="180" t="s">
        <v>7112</v>
      </c>
      <c r="N973" s="235" t="s">
        <v>1255</v>
      </c>
      <c r="O973" s="235" t="s">
        <v>1252</v>
      </c>
      <c r="P973" s="235" t="s">
        <v>7119</v>
      </c>
      <c r="Q973" s="35">
        <v>63</v>
      </c>
      <c r="R973" s="35"/>
      <c r="S973" s="218"/>
      <c r="T973" s="218"/>
      <c r="U973" s="218">
        <v>0</v>
      </c>
      <c r="V973" s="218">
        <v>0</v>
      </c>
      <c r="W973" s="218">
        <v>0</v>
      </c>
      <c r="X973" s="218">
        <v>0</v>
      </c>
      <c r="Y973" s="218">
        <v>0</v>
      </c>
      <c r="Z973" s="218">
        <v>0</v>
      </c>
      <c r="AA973" s="218">
        <v>0</v>
      </c>
      <c r="AB973" s="218">
        <v>0</v>
      </c>
      <c r="AC973" s="218">
        <v>0</v>
      </c>
      <c r="AD973" s="218">
        <v>0</v>
      </c>
      <c r="AE973" s="218">
        <v>0</v>
      </c>
      <c r="AF973" s="218">
        <v>0</v>
      </c>
      <c r="AG973" s="218">
        <v>0</v>
      </c>
      <c r="AH973" s="218">
        <v>0</v>
      </c>
      <c r="AI973" s="218">
        <v>63</v>
      </c>
      <c r="AJ973" s="218">
        <v>0</v>
      </c>
      <c r="AK973" s="218">
        <v>0</v>
      </c>
      <c r="AL973" s="218">
        <v>0</v>
      </c>
      <c r="AM973" s="218">
        <v>63</v>
      </c>
      <c r="AN973" s="218">
        <v>0</v>
      </c>
      <c r="AO973" s="218">
        <v>0</v>
      </c>
      <c r="AP973" s="218">
        <v>0</v>
      </c>
      <c r="AQ973" s="218">
        <v>0</v>
      </c>
      <c r="AR973" s="218">
        <v>0</v>
      </c>
      <c r="AS973" s="218">
        <v>0</v>
      </c>
      <c r="AT973" s="218">
        <v>0</v>
      </c>
      <c r="AU973" s="218">
        <v>0</v>
      </c>
      <c r="AV973" s="218">
        <v>0</v>
      </c>
      <c r="AW973" s="218">
        <v>0</v>
      </c>
      <c r="AX973" s="218">
        <v>0</v>
      </c>
      <c r="AY973" s="218">
        <v>0</v>
      </c>
      <c r="AZ973" s="181" t="s">
        <v>7830</v>
      </c>
    </row>
    <row r="974" spans="1:52" s="238" customFormat="1" ht="12.75" customHeight="1">
      <c r="A974" s="217">
        <v>973</v>
      </c>
      <c r="B974" s="234">
        <v>42612</v>
      </c>
      <c r="C974" s="234">
        <v>42612</v>
      </c>
      <c r="D974" s="235" t="s">
        <v>1307</v>
      </c>
      <c r="E974" s="235" t="s">
        <v>1249</v>
      </c>
      <c r="F974" s="235" t="s">
        <v>1307</v>
      </c>
      <c r="G974" s="240" t="s">
        <v>7129</v>
      </c>
      <c r="H974" s="245" t="str">
        <f>IF(G974&lt;&gt;"",LOOKUP(G974,Governorate,Data!$E$2:$E$19),"")</f>
        <v>IQ-G18</v>
      </c>
      <c r="I974" s="97" t="s">
        <v>7204</v>
      </c>
      <c r="J974" s="38" t="str">
        <f ca="1">IF(I974&lt;&gt;"",LOOKUP(I974,District2,Data!$P$2:$P$19),"")</f>
        <v>IQ-D108</v>
      </c>
      <c r="K974" s="235" t="s">
        <v>7823</v>
      </c>
      <c r="L974" s="235" t="s">
        <v>7110</v>
      </c>
      <c r="M974" s="180" t="s">
        <v>7112</v>
      </c>
      <c r="N974" s="235" t="s">
        <v>1255</v>
      </c>
      <c r="O974" s="235" t="s">
        <v>1252</v>
      </c>
      <c r="P974" s="235" t="s">
        <v>7119</v>
      </c>
      <c r="Q974" s="35">
        <v>137</v>
      </c>
      <c r="R974" s="35"/>
      <c r="S974" s="218"/>
      <c r="T974" s="218"/>
      <c r="U974" s="218">
        <v>0</v>
      </c>
      <c r="V974" s="218">
        <v>0</v>
      </c>
      <c r="W974" s="218">
        <v>0</v>
      </c>
      <c r="X974" s="218">
        <v>0</v>
      </c>
      <c r="Y974" s="218">
        <v>0</v>
      </c>
      <c r="Z974" s="218">
        <v>0</v>
      </c>
      <c r="AA974" s="218">
        <v>0</v>
      </c>
      <c r="AB974" s="218">
        <v>0</v>
      </c>
      <c r="AC974" s="218">
        <v>0</v>
      </c>
      <c r="AD974" s="218">
        <v>0</v>
      </c>
      <c r="AE974" s="218">
        <v>0</v>
      </c>
      <c r="AF974" s="218">
        <v>0</v>
      </c>
      <c r="AG974" s="218">
        <v>0</v>
      </c>
      <c r="AH974" s="218">
        <v>0</v>
      </c>
      <c r="AI974" s="218">
        <v>137</v>
      </c>
      <c r="AJ974" s="218">
        <v>0</v>
      </c>
      <c r="AK974" s="218">
        <v>0</v>
      </c>
      <c r="AL974" s="218">
        <v>0</v>
      </c>
      <c r="AM974" s="218">
        <v>137</v>
      </c>
      <c r="AN974" s="218">
        <v>0</v>
      </c>
      <c r="AO974" s="218">
        <v>0</v>
      </c>
      <c r="AP974" s="218">
        <v>0</v>
      </c>
      <c r="AQ974" s="218">
        <v>0</v>
      </c>
      <c r="AR974" s="218">
        <v>0</v>
      </c>
      <c r="AS974" s="218">
        <v>0</v>
      </c>
      <c r="AT974" s="218">
        <v>0</v>
      </c>
      <c r="AU974" s="218">
        <v>0</v>
      </c>
      <c r="AV974" s="218">
        <v>0</v>
      </c>
      <c r="AW974" s="218">
        <v>0</v>
      </c>
      <c r="AX974" s="218">
        <v>0</v>
      </c>
      <c r="AY974" s="218">
        <v>0</v>
      </c>
      <c r="AZ974" s="181" t="s">
        <v>7830</v>
      </c>
    </row>
    <row r="975" spans="1:52" s="238" customFormat="1" ht="12.75" customHeight="1">
      <c r="A975" s="217">
        <v>974</v>
      </c>
      <c r="B975" s="234">
        <v>42613</v>
      </c>
      <c r="C975" s="234">
        <v>42613</v>
      </c>
      <c r="D975" s="235" t="s">
        <v>1312</v>
      </c>
      <c r="E975" s="235" t="s">
        <v>1250</v>
      </c>
      <c r="F975" s="235" t="s">
        <v>1300</v>
      </c>
      <c r="G975" s="235" t="s">
        <v>7133</v>
      </c>
      <c r="H975" s="245" t="str">
        <f>IF(G975&lt;&gt;"",LOOKUP(G975,Governorate,Data!$E$2:$E$19),"")</f>
        <v>IQ-G11</v>
      </c>
      <c r="I975" s="97" t="s">
        <v>7134</v>
      </c>
      <c r="J975" s="38" t="str">
        <f ca="1">IF(I975&lt;&gt;"",LOOKUP(I975,District2,Data!$P$2:$P$19),"")</f>
        <v>IQ-D064</v>
      </c>
      <c r="K975" s="57" t="s">
        <v>7689</v>
      </c>
      <c r="L975" s="235" t="s">
        <v>7110</v>
      </c>
      <c r="M975" s="180" t="s">
        <v>7112</v>
      </c>
      <c r="N975" s="235" t="s">
        <v>1255</v>
      </c>
      <c r="O975" s="235" t="s">
        <v>1252</v>
      </c>
      <c r="P975" s="89" t="s">
        <v>7118</v>
      </c>
      <c r="Q975" s="132">
        <v>228</v>
      </c>
      <c r="R975" s="218"/>
      <c r="S975" s="218"/>
      <c r="T975" s="218"/>
      <c r="U975" s="218">
        <v>0</v>
      </c>
      <c r="V975" s="218">
        <v>0</v>
      </c>
      <c r="W975" s="218">
        <v>0</v>
      </c>
      <c r="X975" s="218">
        <v>0</v>
      </c>
      <c r="Y975" s="218">
        <v>0</v>
      </c>
      <c r="Z975" s="218">
        <v>0</v>
      </c>
      <c r="AA975" s="218">
        <v>0</v>
      </c>
      <c r="AB975" s="218">
        <v>0</v>
      </c>
      <c r="AC975" s="218">
        <v>0</v>
      </c>
      <c r="AD975" s="218">
        <v>0</v>
      </c>
      <c r="AE975" s="218">
        <v>0</v>
      </c>
      <c r="AF975" s="218">
        <v>0</v>
      </c>
      <c r="AG975" s="218">
        <v>0</v>
      </c>
      <c r="AH975" s="218">
        <v>0</v>
      </c>
      <c r="AI975" s="218">
        <v>0</v>
      </c>
      <c r="AJ975" s="218">
        <v>0</v>
      </c>
      <c r="AK975" s="218">
        <v>0</v>
      </c>
      <c r="AL975" s="218">
        <v>0</v>
      </c>
      <c r="AM975" s="218">
        <v>0</v>
      </c>
      <c r="AN975" s="218">
        <v>0</v>
      </c>
      <c r="AO975" s="218">
        <v>0</v>
      </c>
      <c r="AP975" s="218">
        <v>0</v>
      </c>
      <c r="AQ975" s="218">
        <v>0</v>
      </c>
      <c r="AR975" s="218">
        <v>0</v>
      </c>
      <c r="AS975" s="218">
        <v>0</v>
      </c>
      <c r="AT975" s="218">
        <v>0</v>
      </c>
      <c r="AU975" s="218">
        <v>0</v>
      </c>
      <c r="AV975" s="218">
        <v>0</v>
      </c>
      <c r="AW975" s="218">
        <v>0</v>
      </c>
      <c r="AX975" s="218">
        <v>0</v>
      </c>
      <c r="AY975" s="218">
        <v>0</v>
      </c>
      <c r="AZ975" s="181" t="s">
        <v>7339</v>
      </c>
    </row>
    <row r="976" spans="1:52" s="238" customFormat="1" ht="12.75" customHeight="1">
      <c r="A976" s="217">
        <v>975</v>
      </c>
      <c r="B976" s="234">
        <v>42613</v>
      </c>
      <c r="C976" s="234">
        <v>42613</v>
      </c>
      <c r="D976" s="235" t="s">
        <v>1312</v>
      </c>
      <c r="E976" s="235" t="s">
        <v>1250</v>
      </c>
      <c r="F976" s="235" t="s">
        <v>1300</v>
      </c>
      <c r="G976" s="235" t="s">
        <v>7133</v>
      </c>
      <c r="H976" s="245" t="str">
        <f>IF(G976&lt;&gt;"",LOOKUP(G976,Governorate,Data!$E$2:$E$19),"")</f>
        <v>IQ-G11</v>
      </c>
      <c r="I976" s="97" t="s">
        <v>7333</v>
      </c>
      <c r="J976" s="38" t="str">
        <f ca="1">IF(I976&lt;&gt;"",LOOKUP(I976,District2,Data!$P$2:$P$19),"")</f>
        <v>IQ-D068</v>
      </c>
      <c r="K976" s="57" t="s">
        <v>580</v>
      </c>
      <c r="L976" s="235" t="s">
        <v>7110</v>
      </c>
      <c r="M976" s="180" t="s">
        <v>7112</v>
      </c>
      <c r="N976" s="235" t="s">
        <v>1255</v>
      </c>
      <c r="O976" s="235" t="s">
        <v>1252</v>
      </c>
      <c r="P976" s="89" t="s">
        <v>7118</v>
      </c>
      <c r="Q976" s="132">
        <v>121</v>
      </c>
      <c r="R976" s="218"/>
      <c r="S976" s="218"/>
      <c r="T976" s="218"/>
      <c r="U976" s="218">
        <v>0</v>
      </c>
      <c r="V976" s="218">
        <v>0</v>
      </c>
      <c r="W976" s="218">
        <v>0</v>
      </c>
      <c r="X976" s="218">
        <v>0</v>
      </c>
      <c r="Y976" s="218">
        <v>0</v>
      </c>
      <c r="Z976" s="218">
        <v>0</v>
      </c>
      <c r="AA976" s="218">
        <v>0</v>
      </c>
      <c r="AB976" s="218">
        <v>0</v>
      </c>
      <c r="AC976" s="218">
        <v>0</v>
      </c>
      <c r="AD976" s="218">
        <v>0</v>
      </c>
      <c r="AE976" s="218">
        <v>0</v>
      </c>
      <c r="AF976" s="218">
        <v>0</v>
      </c>
      <c r="AG976" s="218">
        <v>0</v>
      </c>
      <c r="AH976" s="218">
        <v>0</v>
      </c>
      <c r="AI976" s="218">
        <v>0</v>
      </c>
      <c r="AJ976" s="218">
        <v>0</v>
      </c>
      <c r="AK976" s="218">
        <v>0</v>
      </c>
      <c r="AL976" s="218">
        <v>0</v>
      </c>
      <c r="AM976" s="218">
        <v>0</v>
      </c>
      <c r="AN976" s="218">
        <v>0</v>
      </c>
      <c r="AO976" s="218">
        <v>0</v>
      </c>
      <c r="AP976" s="218">
        <v>0</v>
      </c>
      <c r="AQ976" s="218">
        <v>0</v>
      </c>
      <c r="AR976" s="218">
        <v>0</v>
      </c>
      <c r="AS976" s="218">
        <v>0</v>
      </c>
      <c r="AT976" s="218">
        <v>0</v>
      </c>
      <c r="AU976" s="218">
        <v>0</v>
      </c>
      <c r="AV976" s="218">
        <v>0</v>
      </c>
      <c r="AW976" s="218">
        <v>0</v>
      </c>
      <c r="AX976" s="218">
        <v>0</v>
      </c>
      <c r="AY976" s="218">
        <v>0</v>
      </c>
      <c r="AZ976" s="181" t="s">
        <v>7339</v>
      </c>
    </row>
    <row r="977" spans="1:52" s="67" customFormat="1" ht="12.75" customHeight="1">
      <c r="A977" s="217">
        <v>976</v>
      </c>
      <c r="B977" s="234">
        <v>42613</v>
      </c>
      <c r="C977" s="234">
        <v>42613</v>
      </c>
      <c r="D977" s="235" t="s">
        <v>1312</v>
      </c>
      <c r="E977" s="235" t="s">
        <v>1250</v>
      </c>
      <c r="F977" s="235" t="s">
        <v>1316</v>
      </c>
      <c r="G977" s="235" t="s">
        <v>7130</v>
      </c>
      <c r="H977" s="245" t="str">
        <f>IF(G977&lt;&gt;"",LOOKUP(G977,Governorate,Data!$E$2:$E$19),"")</f>
        <v>IQ-G05</v>
      </c>
      <c r="I977" s="97" t="s">
        <v>7683</v>
      </c>
      <c r="J977" s="38" t="str">
        <f ca="1">IF(I977&lt;&gt;"",LOOKUP(I977,District2,Data!$P$2:$P$19),"")</f>
        <v>IQ-D069</v>
      </c>
      <c r="K977" s="57" t="s">
        <v>7574</v>
      </c>
      <c r="L977" s="235" t="s">
        <v>7111</v>
      </c>
      <c r="M977" s="180" t="s">
        <v>7112</v>
      </c>
      <c r="N977" s="235" t="s">
        <v>1255</v>
      </c>
      <c r="O977" s="235" t="s">
        <v>1252</v>
      </c>
      <c r="P977" s="235" t="s">
        <v>7119</v>
      </c>
      <c r="Q977" s="218">
        <v>418</v>
      </c>
      <c r="R977" s="218">
        <v>418</v>
      </c>
      <c r="S977" s="218"/>
      <c r="T977" s="218"/>
      <c r="U977" s="218">
        <v>252</v>
      </c>
      <c r="V977" s="218">
        <v>0</v>
      </c>
      <c r="W977" s="218">
        <v>777</v>
      </c>
      <c r="X977" s="218">
        <v>53</v>
      </c>
      <c r="Y977" s="218">
        <v>332</v>
      </c>
      <c r="Z977" s="218">
        <v>146</v>
      </c>
      <c r="AA977" s="218">
        <v>0</v>
      </c>
      <c r="AB977" s="218">
        <v>0</v>
      </c>
      <c r="AC977" s="218">
        <v>0</v>
      </c>
      <c r="AD977" s="218">
        <v>0</v>
      </c>
      <c r="AE977" s="218">
        <v>0</v>
      </c>
      <c r="AF977" s="218">
        <v>0</v>
      </c>
      <c r="AG977" s="218">
        <v>35</v>
      </c>
      <c r="AH977" s="218">
        <v>0</v>
      </c>
      <c r="AI977" s="218">
        <v>39</v>
      </c>
      <c r="AJ977" s="218">
        <v>0</v>
      </c>
      <c r="AK977" s="218">
        <v>0</v>
      </c>
      <c r="AL977" s="218">
        <v>0</v>
      </c>
      <c r="AM977" s="218">
        <v>0</v>
      </c>
      <c r="AN977" s="218">
        <v>0</v>
      </c>
      <c r="AO977" s="218">
        <v>0</v>
      </c>
      <c r="AP977" s="218">
        <v>0</v>
      </c>
      <c r="AQ977" s="218">
        <v>0</v>
      </c>
      <c r="AR977" s="218">
        <v>0</v>
      </c>
      <c r="AS977" s="218">
        <v>0</v>
      </c>
      <c r="AT977" s="218">
        <v>0</v>
      </c>
      <c r="AU977" s="218">
        <v>0</v>
      </c>
      <c r="AV977" s="218">
        <v>0</v>
      </c>
      <c r="AW977" s="218">
        <v>0</v>
      </c>
      <c r="AX977" s="218">
        <v>0</v>
      </c>
      <c r="AY977" s="218">
        <v>0</v>
      </c>
      <c r="AZ977" s="181" t="s">
        <v>1256</v>
      </c>
    </row>
    <row r="978" spans="1:52" s="67" customFormat="1" ht="12.75" customHeight="1">
      <c r="A978" s="217">
        <v>977</v>
      </c>
      <c r="B978" s="234">
        <v>42613</v>
      </c>
      <c r="C978" s="234">
        <v>42613</v>
      </c>
      <c r="D978" s="235" t="s">
        <v>1312</v>
      </c>
      <c r="E978" s="235" t="s">
        <v>1250</v>
      </c>
      <c r="F978" s="235" t="s">
        <v>1316</v>
      </c>
      <c r="G978" s="235" t="s">
        <v>7130</v>
      </c>
      <c r="H978" s="245" t="str">
        <f>IF(G978&lt;&gt;"",LOOKUP(G978,Governorate,Data!$E$2:$E$19),"")</f>
        <v>IQ-G05</v>
      </c>
      <c r="I978" s="97" t="s">
        <v>7683</v>
      </c>
      <c r="J978" s="38" t="str">
        <f ca="1">IF(I978&lt;&gt;"",LOOKUP(I978,District2,Data!$P$2:$P$19),"")</f>
        <v>IQ-D069</v>
      </c>
      <c r="K978" s="57" t="s">
        <v>7694</v>
      </c>
      <c r="L978" s="235" t="s">
        <v>7111</v>
      </c>
      <c r="M978" s="180" t="s">
        <v>7112</v>
      </c>
      <c r="N978" s="235" t="s">
        <v>1255</v>
      </c>
      <c r="O978" s="235" t="s">
        <v>1252</v>
      </c>
      <c r="P978" s="235" t="s">
        <v>7119</v>
      </c>
      <c r="Q978" s="218">
        <v>8</v>
      </c>
      <c r="R978" s="218">
        <v>4</v>
      </c>
      <c r="S978" s="218"/>
      <c r="T978" s="218"/>
      <c r="U978" s="218">
        <v>33</v>
      </c>
      <c r="V978" s="218">
        <v>3</v>
      </c>
      <c r="W978" s="218">
        <v>4</v>
      </c>
      <c r="X978" s="218">
        <v>2</v>
      </c>
      <c r="Y978" s="218">
        <v>4</v>
      </c>
      <c r="Z978" s="218">
        <v>33</v>
      </c>
      <c r="AA978" s="218">
        <v>0</v>
      </c>
      <c r="AB978" s="218">
        <v>0</v>
      </c>
      <c r="AC978" s="218">
        <v>0</v>
      </c>
      <c r="AD978" s="218">
        <v>0</v>
      </c>
      <c r="AE978" s="218">
        <v>0</v>
      </c>
      <c r="AF978" s="218">
        <v>0</v>
      </c>
      <c r="AG978" s="218">
        <v>7</v>
      </c>
      <c r="AH978" s="218">
        <v>0</v>
      </c>
      <c r="AI978" s="218">
        <v>0</v>
      </c>
      <c r="AJ978" s="218">
        <v>0</v>
      </c>
      <c r="AK978" s="218">
        <v>0</v>
      </c>
      <c r="AL978" s="218">
        <v>0</v>
      </c>
      <c r="AM978" s="218">
        <v>0</v>
      </c>
      <c r="AN978" s="218">
        <v>0</v>
      </c>
      <c r="AO978" s="218">
        <v>0</v>
      </c>
      <c r="AP978" s="218">
        <v>0</v>
      </c>
      <c r="AQ978" s="218">
        <v>0</v>
      </c>
      <c r="AR978" s="218">
        <v>0</v>
      </c>
      <c r="AS978" s="218">
        <v>0</v>
      </c>
      <c r="AT978" s="218">
        <v>0</v>
      </c>
      <c r="AU978" s="218">
        <v>0</v>
      </c>
      <c r="AV978" s="218">
        <v>0</v>
      </c>
      <c r="AW978" s="218">
        <v>0</v>
      </c>
      <c r="AX978" s="218">
        <v>0</v>
      </c>
      <c r="AY978" s="218">
        <v>0</v>
      </c>
      <c r="AZ978" s="181" t="s">
        <v>1256</v>
      </c>
    </row>
    <row r="979" spans="1:52" s="67" customFormat="1" ht="12.75" customHeight="1">
      <c r="A979" s="217">
        <v>978</v>
      </c>
      <c r="B979" s="234">
        <v>42613</v>
      </c>
      <c r="C979" s="135">
        <v>42613</v>
      </c>
      <c r="D979" s="235" t="s">
        <v>1312</v>
      </c>
      <c r="E979" s="235" t="s">
        <v>1250</v>
      </c>
      <c r="F979" s="235" t="s">
        <v>1316</v>
      </c>
      <c r="G979" s="235" t="s">
        <v>7148</v>
      </c>
      <c r="H979" s="245" t="str">
        <f>IF(G979&lt;&gt;"",LOOKUP(G979,Governorate,Data!$E$2:$E$19),"")</f>
        <v>IQ-G10</v>
      </c>
      <c r="I979" s="97" t="s">
        <v>7239</v>
      </c>
      <c r="J979" s="38" t="str">
        <f ca="1">IF(I979&lt;&gt;"",LOOKUP(I979,District2,Data!$P$2:$P$19),"")</f>
        <v>IQ-D060</v>
      </c>
      <c r="K979" s="57" t="s">
        <v>7696</v>
      </c>
      <c r="L979" s="235" t="s">
        <v>7111</v>
      </c>
      <c r="M979" s="180" t="s">
        <v>7112</v>
      </c>
      <c r="N979" s="235" t="s">
        <v>1255</v>
      </c>
      <c r="O979" s="235" t="s">
        <v>1252</v>
      </c>
      <c r="P979" s="235" t="s">
        <v>7119</v>
      </c>
      <c r="Q979" s="218">
        <v>446</v>
      </c>
      <c r="R979" s="218">
        <v>4</v>
      </c>
      <c r="S979" s="218"/>
      <c r="T979" s="218"/>
      <c r="U979" s="218">
        <v>24</v>
      </c>
      <c r="V979" s="218">
        <v>0</v>
      </c>
      <c r="W979" s="218">
        <v>445</v>
      </c>
      <c r="X979" s="218">
        <v>8</v>
      </c>
      <c r="Y979" s="218">
        <v>454</v>
      </c>
      <c r="Z979" s="218">
        <v>22</v>
      </c>
      <c r="AA979" s="218">
        <v>0</v>
      </c>
      <c r="AB979" s="218">
        <v>0</v>
      </c>
      <c r="AC979" s="218">
        <v>0</v>
      </c>
      <c r="AD979" s="218">
        <v>0</v>
      </c>
      <c r="AE979" s="218">
        <v>0</v>
      </c>
      <c r="AF979" s="218">
        <v>0</v>
      </c>
      <c r="AG979" s="218">
        <v>4</v>
      </c>
      <c r="AH979" s="218">
        <v>0</v>
      </c>
      <c r="AI979" s="218">
        <v>4</v>
      </c>
      <c r="AJ979" s="218">
        <v>0</v>
      </c>
      <c r="AK979" s="218">
        <v>0</v>
      </c>
      <c r="AL979" s="218">
        <v>0</v>
      </c>
      <c r="AM979" s="218">
        <v>0</v>
      </c>
      <c r="AN979" s="218">
        <v>0</v>
      </c>
      <c r="AO979" s="218">
        <v>0</v>
      </c>
      <c r="AP979" s="218">
        <v>0</v>
      </c>
      <c r="AQ979" s="218">
        <v>0</v>
      </c>
      <c r="AR979" s="218">
        <v>0</v>
      </c>
      <c r="AS979" s="218">
        <v>0</v>
      </c>
      <c r="AT979" s="218">
        <v>0</v>
      </c>
      <c r="AU979" s="218">
        <v>0</v>
      </c>
      <c r="AV979" s="218">
        <v>0</v>
      </c>
      <c r="AW979" s="218">
        <v>0</v>
      </c>
      <c r="AX979" s="218">
        <v>0</v>
      </c>
      <c r="AY979" s="218">
        <v>0</v>
      </c>
      <c r="AZ979" s="181" t="s">
        <v>1256</v>
      </c>
    </row>
    <row r="980" spans="1:52" s="67" customFormat="1" ht="12.75" customHeight="1">
      <c r="A980" s="217">
        <v>979</v>
      </c>
      <c r="B980" s="78">
        <v>42614</v>
      </c>
      <c r="C980" s="255">
        <v>42614</v>
      </c>
      <c r="D980" s="240" t="s">
        <v>1312</v>
      </c>
      <c r="E980" s="240" t="s">
        <v>1250</v>
      </c>
      <c r="F980" s="240" t="s">
        <v>1331</v>
      </c>
      <c r="G980" s="240" t="s">
        <v>7129</v>
      </c>
      <c r="H980" s="245" t="str">
        <f>IF(G980&lt;&gt;"",LOOKUP(G980,Governorate,Data!$E$2:$E$19),"")</f>
        <v>IQ-G18</v>
      </c>
      <c r="I980" s="182" t="s">
        <v>7215</v>
      </c>
      <c r="J980" s="38" t="str">
        <f ca="1">IF(I980&lt;&gt;"",LOOKUP(I980,District2,Data!$P$2:$P$19),"")</f>
        <v>IQ-D008</v>
      </c>
      <c r="K980" s="81" t="s">
        <v>7758</v>
      </c>
      <c r="L980" s="240" t="s">
        <v>7110</v>
      </c>
      <c r="M980" s="193" t="s">
        <v>7112</v>
      </c>
      <c r="N980" s="240" t="s">
        <v>1255</v>
      </c>
      <c r="O980" s="240" t="s">
        <v>1252</v>
      </c>
      <c r="P980" s="240" t="s">
        <v>7422</v>
      </c>
      <c r="Q980" s="242">
        <v>380</v>
      </c>
      <c r="R980" s="242">
        <v>380</v>
      </c>
      <c r="S980" s="242"/>
      <c r="T980" s="242"/>
      <c r="U980" s="242">
        <v>2280</v>
      </c>
      <c r="V980" s="242">
        <v>0</v>
      </c>
      <c r="W980" s="242">
        <v>380</v>
      </c>
      <c r="X980" s="242">
        <v>380</v>
      </c>
      <c r="Y980" s="242">
        <v>380</v>
      </c>
      <c r="Z980" s="242">
        <v>1140</v>
      </c>
      <c r="AA980" s="242">
        <v>0</v>
      </c>
      <c r="AB980" s="242">
        <v>0</v>
      </c>
      <c r="AC980" s="242">
        <v>0</v>
      </c>
      <c r="AD980" s="242">
        <v>1140</v>
      </c>
      <c r="AE980" s="242">
        <v>0</v>
      </c>
      <c r="AF980" s="242">
        <v>0</v>
      </c>
      <c r="AG980" s="242">
        <v>380</v>
      </c>
      <c r="AH980" s="242">
        <v>0</v>
      </c>
      <c r="AI980" s="242">
        <v>380</v>
      </c>
      <c r="AJ980" s="242">
        <v>0</v>
      </c>
      <c r="AK980" s="242">
        <v>0</v>
      </c>
      <c r="AL980" s="242">
        <v>0</v>
      </c>
      <c r="AM980" s="242">
        <v>0</v>
      </c>
      <c r="AN980" s="242">
        <v>0</v>
      </c>
      <c r="AO980" s="242">
        <v>0</v>
      </c>
      <c r="AP980" s="242">
        <v>0</v>
      </c>
      <c r="AQ980" s="242">
        <v>0</v>
      </c>
      <c r="AR980" s="242">
        <v>380</v>
      </c>
      <c r="AS980" s="242">
        <v>0</v>
      </c>
      <c r="AT980" s="242">
        <v>0</v>
      </c>
      <c r="AU980" s="242">
        <v>0</v>
      </c>
      <c r="AV980" s="242">
        <v>0</v>
      </c>
      <c r="AW980" s="242">
        <v>0</v>
      </c>
      <c r="AX980" s="242">
        <v>0</v>
      </c>
      <c r="AY980" s="242">
        <v>0</v>
      </c>
      <c r="AZ980" s="194"/>
    </row>
    <row r="981" spans="1:52" s="67" customFormat="1" ht="12.75" customHeight="1">
      <c r="A981" s="217">
        <v>980</v>
      </c>
      <c r="B981" s="78">
        <v>42614</v>
      </c>
      <c r="C981" s="78">
        <v>42614</v>
      </c>
      <c r="D981" s="240" t="s">
        <v>1312</v>
      </c>
      <c r="E981" s="240" t="s">
        <v>1250</v>
      </c>
      <c r="F981" s="240" t="s">
        <v>7265</v>
      </c>
      <c r="G981" s="240" t="s">
        <v>7127</v>
      </c>
      <c r="H981" s="245" t="str">
        <f>IF(G981&lt;&gt;"",LOOKUP(G981,Governorate,Data!$E$2:$E$19),"")</f>
        <v>IQ-G13</v>
      </c>
      <c r="I981" s="182" t="s">
        <v>7377</v>
      </c>
      <c r="J981" s="38" t="str">
        <f ca="1">IF(I981&lt;&gt;"",LOOKUP(I981,District2,Data!$P$2:$P$19),"")</f>
        <v>IQ-D076</v>
      </c>
      <c r="K981" s="81" t="s">
        <v>7276</v>
      </c>
      <c r="L981" s="240" t="s">
        <v>7111</v>
      </c>
      <c r="M981" s="193" t="s">
        <v>7112</v>
      </c>
      <c r="N981" s="240" t="s">
        <v>1255</v>
      </c>
      <c r="O981" s="240" t="s">
        <v>1252</v>
      </c>
      <c r="P981" s="240" t="s">
        <v>7422</v>
      </c>
      <c r="Q981" s="242">
        <v>31</v>
      </c>
      <c r="R981" s="242">
        <v>31</v>
      </c>
      <c r="S981" s="242"/>
      <c r="T981" s="242"/>
      <c r="U981" s="242">
        <v>186</v>
      </c>
      <c r="V981" s="242">
        <v>0</v>
      </c>
      <c r="W981" s="242">
        <v>31</v>
      </c>
      <c r="X981" s="242">
        <v>31</v>
      </c>
      <c r="Y981" s="242">
        <v>31</v>
      </c>
      <c r="Z981" s="242">
        <v>93</v>
      </c>
      <c r="AA981" s="242">
        <v>0</v>
      </c>
      <c r="AB981" s="242">
        <v>0</v>
      </c>
      <c r="AC981" s="242">
        <v>0</v>
      </c>
      <c r="AD981" s="242">
        <v>0</v>
      </c>
      <c r="AE981" s="242">
        <v>0</v>
      </c>
      <c r="AF981" s="242">
        <v>0</v>
      </c>
      <c r="AG981" s="242">
        <v>31</v>
      </c>
      <c r="AH981" s="242">
        <v>0</v>
      </c>
      <c r="AI981" s="242">
        <v>31</v>
      </c>
      <c r="AJ981" s="242">
        <v>0</v>
      </c>
      <c r="AK981" s="242">
        <v>0</v>
      </c>
      <c r="AL981" s="242">
        <v>0</v>
      </c>
      <c r="AM981" s="242">
        <v>0</v>
      </c>
      <c r="AN981" s="242">
        <v>0</v>
      </c>
      <c r="AO981" s="242">
        <v>0</v>
      </c>
      <c r="AP981" s="242">
        <v>0</v>
      </c>
      <c r="AQ981" s="242">
        <v>0</v>
      </c>
      <c r="AR981" s="242">
        <v>31</v>
      </c>
      <c r="AS981" s="242">
        <v>0</v>
      </c>
      <c r="AT981" s="242">
        <v>0</v>
      </c>
      <c r="AU981" s="242">
        <v>0</v>
      </c>
      <c r="AV981" s="242">
        <v>0</v>
      </c>
      <c r="AW981" s="242">
        <v>0</v>
      </c>
      <c r="AX981" s="242">
        <v>0</v>
      </c>
      <c r="AY981" s="242">
        <v>0</v>
      </c>
      <c r="AZ981" s="194"/>
    </row>
    <row r="982" spans="1:52" s="67" customFormat="1" ht="12.75" customHeight="1">
      <c r="A982" s="217">
        <v>981</v>
      </c>
      <c r="B982" s="78">
        <v>42614</v>
      </c>
      <c r="C982" s="78">
        <v>42614</v>
      </c>
      <c r="D982" s="240" t="s">
        <v>1312</v>
      </c>
      <c r="E982" s="240" t="s">
        <v>1250</v>
      </c>
      <c r="F982" s="240" t="s">
        <v>7265</v>
      </c>
      <c r="G982" s="240" t="s">
        <v>7127</v>
      </c>
      <c r="H982" s="245" t="str">
        <f>IF(G982&lt;&gt;"",LOOKUP(G982,Governorate,Data!$E$2:$E$19),"")</f>
        <v>IQ-G13</v>
      </c>
      <c r="I982" s="182" t="s">
        <v>7372</v>
      </c>
      <c r="J982" s="38" t="str">
        <f ca="1">IF(I982&lt;&gt;"",LOOKUP(I982,District2,Data!$P$2:$P$19),"")</f>
        <v>IQ-D076</v>
      </c>
      <c r="K982" s="81" t="s">
        <v>7296</v>
      </c>
      <c r="L982" s="240" t="s">
        <v>7111</v>
      </c>
      <c r="M982" s="193" t="s">
        <v>7112</v>
      </c>
      <c r="N982" s="240" t="s">
        <v>1255</v>
      </c>
      <c r="O982" s="240" t="s">
        <v>1252</v>
      </c>
      <c r="P982" s="240" t="s">
        <v>7422</v>
      </c>
      <c r="Q982" s="242">
        <v>27</v>
      </c>
      <c r="R982" s="242">
        <v>27</v>
      </c>
      <c r="S982" s="242"/>
      <c r="T982" s="242"/>
      <c r="U982" s="242">
        <v>162</v>
      </c>
      <c r="V982" s="242">
        <v>0</v>
      </c>
      <c r="W982" s="242">
        <v>27</v>
      </c>
      <c r="X982" s="242">
        <v>27</v>
      </c>
      <c r="Y982" s="242">
        <v>27</v>
      </c>
      <c r="Z982" s="242">
        <v>81</v>
      </c>
      <c r="AA982" s="242">
        <v>0</v>
      </c>
      <c r="AB982" s="242">
        <v>0</v>
      </c>
      <c r="AC982" s="242">
        <v>0</v>
      </c>
      <c r="AD982" s="242">
        <v>0</v>
      </c>
      <c r="AE982" s="242">
        <v>0</v>
      </c>
      <c r="AF982" s="242">
        <v>0</v>
      </c>
      <c r="AG982" s="242">
        <v>27</v>
      </c>
      <c r="AH982" s="242">
        <v>0</v>
      </c>
      <c r="AI982" s="242">
        <v>27</v>
      </c>
      <c r="AJ982" s="242">
        <v>0</v>
      </c>
      <c r="AK982" s="242">
        <v>0</v>
      </c>
      <c r="AL982" s="242">
        <v>0</v>
      </c>
      <c r="AM982" s="242">
        <v>0</v>
      </c>
      <c r="AN982" s="242">
        <v>0</v>
      </c>
      <c r="AO982" s="242">
        <v>0</v>
      </c>
      <c r="AP982" s="242">
        <v>0</v>
      </c>
      <c r="AQ982" s="242">
        <v>0</v>
      </c>
      <c r="AR982" s="242">
        <v>27</v>
      </c>
      <c r="AS982" s="242">
        <v>0</v>
      </c>
      <c r="AT982" s="242">
        <v>0</v>
      </c>
      <c r="AU982" s="242">
        <v>0</v>
      </c>
      <c r="AV982" s="242">
        <v>0</v>
      </c>
      <c r="AW982" s="242">
        <v>0</v>
      </c>
      <c r="AX982" s="242">
        <v>0</v>
      </c>
      <c r="AY982" s="242">
        <v>0</v>
      </c>
      <c r="AZ982" s="194"/>
    </row>
    <row r="983" spans="1:52" s="67" customFormat="1" ht="12.75" customHeight="1">
      <c r="A983" s="217">
        <v>982</v>
      </c>
      <c r="B983" s="234">
        <v>42616</v>
      </c>
      <c r="C983" s="234">
        <v>42616</v>
      </c>
      <c r="D983" s="235" t="s">
        <v>1282</v>
      </c>
      <c r="E983" s="235" t="s">
        <v>1250</v>
      </c>
      <c r="F983" s="235" t="s">
        <v>1282</v>
      </c>
      <c r="G983" s="240" t="s">
        <v>7129</v>
      </c>
      <c r="H983" s="245" t="str">
        <f>IF(G983&lt;&gt;"",LOOKUP(G983,Governorate,Data!$E$2:$E$19),"")</f>
        <v>IQ-G18</v>
      </c>
      <c r="I983" s="97" t="s">
        <v>7204</v>
      </c>
      <c r="J983" s="38" t="str">
        <f ca="1">IF(I983&lt;&gt;"",LOOKUP(I983,District2,Data!$P$2:$P$19),"")</f>
        <v>IQ-D108</v>
      </c>
      <c r="K983" s="57" t="s">
        <v>7664</v>
      </c>
      <c r="L983" s="235" t="s">
        <v>7110</v>
      </c>
      <c r="M983" s="180" t="s">
        <v>7112</v>
      </c>
      <c r="N983" s="235" t="s">
        <v>7071</v>
      </c>
      <c r="O983" s="235" t="s">
        <v>1252</v>
      </c>
      <c r="P983" s="235" t="s">
        <v>7119</v>
      </c>
      <c r="Q983" s="218">
        <v>500</v>
      </c>
      <c r="R983" s="218">
        <v>500</v>
      </c>
      <c r="S983" s="218"/>
      <c r="T983" s="218"/>
      <c r="U983" s="218">
        <v>0</v>
      </c>
      <c r="V983" s="218">
        <v>0</v>
      </c>
      <c r="W983" s="218">
        <v>500</v>
      </c>
      <c r="X983" s="218">
        <v>0</v>
      </c>
      <c r="Y983" s="218">
        <v>500</v>
      </c>
      <c r="Z983" s="218">
        <v>1500</v>
      </c>
      <c r="AA983" s="218">
        <v>3000</v>
      </c>
      <c r="AB983" s="218">
        <v>0</v>
      </c>
      <c r="AC983" s="218">
        <v>0</v>
      </c>
      <c r="AD983" s="218">
        <v>0</v>
      </c>
      <c r="AE983" s="218">
        <v>1500</v>
      </c>
      <c r="AF983" s="218">
        <v>0</v>
      </c>
      <c r="AG983" s="218">
        <v>0</v>
      </c>
      <c r="AH983" s="218">
        <v>0</v>
      </c>
      <c r="AI983" s="218">
        <v>500</v>
      </c>
      <c r="AJ983" s="218">
        <v>500</v>
      </c>
      <c r="AK983" s="218">
        <v>500</v>
      </c>
      <c r="AL983" s="218">
        <v>500</v>
      </c>
      <c r="AM983" s="218">
        <v>0</v>
      </c>
      <c r="AN983" s="218">
        <v>0</v>
      </c>
      <c r="AO983" s="218">
        <v>0</v>
      </c>
      <c r="AP983" s="218">
        <v>0</v>
      </c>
      <c r="AQ983" s="218">
        <v>500</v>
      </c>
      <c r="AR983" s="218">
        <v>500</v>
      </c>
      <c r="AS983" s="218">
        <v>0</v>
      </c>
      <c r="AT983" s="218">
        <v>0</v>
      </c>
      <c r="AU983" s="218">
        <v>500</v>
      </c>
      <c r="AV983" s="218">
        <v>0</v>
      </c>
      <c r="AW983" s="218">
        <v>0</v>
      </c>
      <c r="AX983" s="218">
        <v>0</v>
      </c>
      <c r="AY983" s="218">
        <v>0</v>
      </c>
      <c r="AZ983" s="181" t="s">
        <v>7666</v>
      </c>
    </row>
    <row r="984" spans="1:52" s="67" customFormat="1" ht="12.75" customHeight="1">
      <c r="A984" s="217">
        <v>983</v>
      </c>
      <c r="B984" s="234">
        <v>42617</v>
      </c>
      <c r="C984" s="234">
        <v>42617</v>
      </c>
      <c r="D984" s="235" t="s">
        <v>1282</v>
      </c>
      <c r="E984" s="235" t="s">
        <v>1250</v>
      </c>
      <c r="F984" s="235" t="s">
        <v>1282</v>
      </c>
      <c r="G984" s="240" t="s">
        <v>7129</v>
      </c>
      <c r="H984" s="245" t="str">
        <f>IF(G984&lt;&gt;"",LOOKUP(G984,Governorate,Data!$E$2:$E$19),"")</f>
        <v>IQ-G18</v>
      </c>
      <c r="I984" s="97" t="s">
        <v>7204</v>
      </c>
      <c r="J984" s="38" t="str">
        <f ca="1">IF(I984&lt;&gt;"",LOOKUP(I984,District2,Data!$P$2:$P$19),"")</f>
        <v>IQ-D108</v>
      </c>
      <c r="K984" s="57" t="s">
        <v>7731</v>
      </c>
      <c r="L984" s="235" t="s">
        <v>7110</v>
      </c>
      <c r="M984" s="180" t="s">
        <v>7112</v>
      </c>
      <c r="N984" s="235" t="s">
        <v>7071</v>
      </c>
      <c r="O984" s="235" t="s">
        <v>1252</v>
      </c>
      <c r="P984" s="235" t="s">
        <v>7119</v>
      </c>
      <c r="Q984" s="218">
        <v>247</v>
      </c>
      <c r="R984" s="218">
        <v>247</v>
      </c>
      <c r="S984" s="218"/>
      <c r="T984" s="218"/>
      <c r="U984" s="218">
        <v>0</v>
      </c>
      <c r="V984" s="218">
        <v>0</v>
      </c>
      <c r="W984" s="218">
        <v>247</v>
      </c>
      <c r="X984" s="218">
        <v>0</v>
      </c>
      <c r="Y984" s="218">
        <v>247</v>
      </c>
      <c r="Z984" s="218">
        <v>741</v>
      </c>
      <c r="AA984" s="218">
        <v>1482</v>
      </c>
      <c r="AB984" s="218">
        <v>0</v>
      </c>
      <c r="AC984" s="218">
        <v>0</v>
      </c>
      <c r="AD984" s="218">
        <v>0</v>
      </c>
      <c r="AE984" s="218">
        <v>741</v>
      </c>
      <c r="AF984" s="218">
        <v>0</v>
      </c>
      <c r="AG984" s="218">
        <v>0</v>
      </c>
      <c r="AH984" s="218">
        <v>0</v>
      </c>
      <c r="AI984" s="218">
        <v>247</v>
      </c>
      <c r="AJ984" s="218">
        <v>247</v>
      </c>
      <c r="AK984" s="218">
        <v>247</v>
      </c>
      <c r="AL984" s="218">
        <v>247</v>
      </c>
      <c r="AM984" s="218">
        <v>0</v>
      </c>
      <c r="AN984" s="218">
        <v>0</v>
      </c>
      <c r="AO984" s="218">
        <v>0</v>
      </c>
      <c r="AP984" s="218">
        <v>0</v>
      </c>
      <c r="AQ984" s="218">
        <v>247</v>
      </c>
      <c r="AR984" s="218">
        <v>247</v>
      </c>
      <c r="AS984" s="218">
        <v>0</v>
      </c>
      <c r="AT984" s="218">
        <v>0</v>
      </c>
      <c r="AU984" s="218">
        <v>247</v>
      </c>
      <c r="AV984" s="218">
        <v>0</v>
      </c>
      <c r="AW984" s="218">
        <v>0</v>
      </c>
      <c r="AX984" s="218">
        <v>0</v>
      </c>
      <c r="AY984" s="218">
        <v>0</v>
      </c>
      <c r="AZ984" s="181" t="s">
        <v>7736</v>
      </c>
    </row>
    <row r="985" spans="1:52" s="67" customFormat="1" ht="12.75" customHeight="1">
      <c r="A985" s="217">
        <v>984</v>
      </c>
      <c r="B985" s="78">
        <v>42617</v>
      </c>
      <c r="C985" s="78">
        <v>42617</v>
      </c>
      <c r="D985" s="240" t="s">
        <v>1312</v>
      </c>
      <c r="E985" s="240" t="s">
        <v>1250</v>
      </c>
      <c r="F985" s="240" t="s">
        <v>1312</v>
      </c>
      <c r="G985" s="240" t="s">
        <v>7140</v>
      </c>
      <c r="H985" s="245" t="str">
        <f>IF(G985&lt;&gt;"",LOOKUP(G985,Governorate,Data!$E$2:$E$19),"")</f>
        <v>IQ-G01</v>
      </c>
      <c r="I985" s="28" t="s">
        <v>7147</v>
      </c>
      <c r="J985" s="38" t="str">
        <f ca="1">IF(I985&lt;&gt;"",LOOKUP(I985,District2,Data!$P$2:$P$19),"")</f>
        <v>IQ-D002</v>
      </c>
      <c r="K985" s="81" t="s">
        <v>7759</v>
      </c>
      <c r="L985" s="240" t="s">
        <v>7111</v>
      </c>
      <c r="M985" s="193" t="s">
        <v>7112</v>
      </c>
      <c r="N985" s="240" t="s">
        <v>1255</v>
      </c>
      <c r="O985" s="240" t="s">
        <v>1252</v>
      </c>
      <c r="P985" s="240" t="s">
        <v>7422</v>
      </c>
      <c r="Q985" s="242">
        <v>177</v>
      </c>
      <c r="R985" s="242">
        <v>177</v>
      </c>
      <c r="S985" s="242"/>
      <c r="T985" s="242"/>
      <c r="U985" s="242">
        <v>1062</v>
      </c>
      <c r="V985" s="242">
        <v>0</v>
      </c>
      <c r="W985" s="242">
        <v>177</v>
      </c>
      <c r="X985" s="242">
        <v>177</v>
      </c>
      <c r="Y985" s="242">
        <v>177</v>
      </c>
      <c r="Z985" s="242">
        <v>531</v>
      </c>
      <c r="AA985" s="242">
        <v>0</v>
      </c>
      <c r="AB985" s="242">
        <v>0</v>
      </c>
      <c r="AC985" s="242">
        <v>0</v>
      </c>
      <c r="AD985" s="242">
        <v>531</v>
      </c>
      <c r="AE985" s="242">
        <v>0</v>
      </c>
      <c r="AF985" s="242">
        <v>0</v>
      </c>
      <c r="AG985" s="242">
        <v>177</v>
      </c>
      <c r="AH985" s="242">
        <v>0</v>
      </c>
      <c r="AI985" s="242">
        <v>177</v>
      </c>
      <c r="AJ985" s="242">
        <v>0</v>
      </c>
      <c r="AK985" s="242">
        <v>0</v>
      </c>
      <c r="AL985" s="242">
        <v>0</v>
      </c>
      <c r="AM985" s="242">
        <v>0</v>
      </c>
      <c r="AN985" s="242">
        <v>0</v>
      </c>
      <c r="AO985" s="242">
        <v>0</v>
      </c>
      <c r="AP985" s="242">
        <v>0</v>
      </c>
      <c r="AQ985" s="242">
        <v>0</v>
      </c>
      <c r="AR985" s="242">
        <v>177</v>
      </c>
      <c r="AS985" s="242">
        <v>0</v>
      </c>
      <c r="AT985" s="242">
        <v>0</v>
      </c>
      <c r="AU985" s="242">
        <v>0</v>
      </c>
      <c r="AV985" s="242">
        <v>0</v>
      </c>
      <c r="AW985" s="242">
        <v>0</v>
      </c>
      <c r="AX985" s="242">
        <v>0</v>
      </c>
      <c r="AY985" s="242">
        <v>0</v>
      </c>
      <c r="AZ985" s="194"/>
    </row>
    <row r="986" spans="1:52" s="67" customFormat="1" ht="12.75" customHeight="1">
      <c r="A986" s="217">
        <v>985</v>
      </c>
      <c r="B986" s="78">
        <v>42617</v>
      </c>
      <c r="C986" s="78">
        <v>42617</v>
      </c>
      <c r="D986" s="240" t="s">
        <v>1312</v>
      </c>
      <c r="E986" s="240" t="s">
        <v>1250</v>
      </c>
      <c r="F986" s="240" t="s">
        <v>1300</v>
      </c>
      <c r="G986" s="240" t="s">
        <v>7133</v>
      </c>
      <c r="H986" s="245" t="str">
        <f>IF(G986&lt;&gt;"",LOOKUP(G986,Governorate,Data!$E$2:$E$19),"")</f>
        <v>IQ-G11</v>
      </c>
      <c r="I986" s="182" t="s">
        <v>7374</v>
      </c>
      <c r="J986" s="38" t="str">
        <f ca="1">IF(I986&lt;&gt;"",LOOKUP(I986,District2,Data!$P$2:$P$19),"")</f>
        <v>IQ-D064</v>
      </c>
      <c r="K986" s="81" t="s">
        <v>7760</v>
      </c>
      <c r="L986" s="240" t="s">
        <v>7110</v>
      </c>
      <c r="M986" s="193" t="s">
        <v>7112</v>
      </c>
      <c r="N986" s="240" t="s">
        <v>1255</v>
      </c>
      <c r="O986" s="240" t="s">
        <v>1252</v>
      </c>
      <c r="P986" s="195" t="s">
        <v>7118</v>
      </c>
      <c r="Q986" s="196">
        <v>121</v>
      </c>
      <c r="R986" s="242"/>
      <c r="S986" s="242"/>
      <c r="T986" s="242"/>
      <c r="U986" s="242">
        <v>0</v>
      </c>
      <c r="V986" s="242">
        <v>0</v>
      </c>
      <c r="W986" s="242">
        <v>0</v>
      </c>
      <c r="X986" s="242">
        <v>0</v>
      </c>
      <c r="Y986" s="242">
        <v>0</v>
      </c>
      <c r="Z986" s="242">
        <v>0</v>
      </c>
      <c r="AA986" s="242">
        <v>0</v>
      </c>
      <c r="AB986" s="242">
        <v>0</v>
      </c>
      <c r="AC986" s="242">
        <v>0</v>
      </c>
      <c r="AD986" s="242">
        <v>0</v>
      </c>
      <c r="AE986" s="242">
        <v>0</v>
      </c>
      <c r="AF986" s="242">
        <v>0</v>
      </c>
      <c r="AG986" s="242">
        <v>0</v>
      </c>
      <c r="AH986" s="242">
        <v>0</v>
      </c>
      <c r="AI986" s="242">
        <v>0</v>
      </c>
      <c r="AJ986" s="242">
        <v>0</v>
      </c>
      <c r="AK986" s="242">
        <v>0</v>
      </c>
      <c r="AL986" s="242">
        <v>0</v>
      </c>
      <c r="AM986" s="242">
        <v>0</v>
      </c>
      <c r="AN986" s="242">
        <v>0</v>
      </c>
      <c r="AO986" s="242">
        <v>0</v>
      </c>
      <c r="AP986" s="242">
        <v>0</v>
      </c>
      <c r="AQ986" s="242">
        <v>0</v>
      </c>
      <c r="AR986" s="242">
        <v>0</v>
      </c>
      <c r="AS986" s="242">
        <v>0</v>
      </c>
      <c r="AT986" s="242">
        <v>0</v>
      </c>
      <c r="AU986" s="242">
        <v>0</v>
      </c>
      <c r="AV986" s="242">
        <v>0</v>
      </c>
      <c r="AW986" s="242">
        <v>0</v>
      </c>
      <c r="AX986" s="242">
        <v>0</v>
      </c>
      <c r="AY986" s="242">
        <v>0</v>
      </c>
      <c r="AZ986" s="194" t="s">
        <v>7772</v>
      </c>
    </row>
    <row r="987" spans="1:52" s="67" customFormat="1" ht="12.75" customHeight="1">
      <c r="A987" s="217">
        <v>986</v>
      </c>
      <c r="B987" s="78">
        <v>42617</v>
      </c>
      <c r="C987" s="78">
        <v>42617</v>
      </c>
      <c r="D987" s="240" t="s">
        <v>1312</v>
      </c>
      <c r="E987" s="240" t="s">
        <v>1250</v>
      </c>
      <c r="F987" s="240" t="s">
        <v>1300</v>
      </c>
      <c r="G987" s="240" t="s">
        <v>7133</v>
      </c>
      <c r="H987" s="245" t="str">
        <f>IF(G987&lt;&gt;"",LOOKUP(G987,Governorate,Data!$E$2:$E$19),"")</f>
        <v>IQ-G11</v>
      </c>
      <c r="I987" s="182" t="s">
        <v>7134</v>
      </c>
      <c r="J987" s="38" t="str">
        <f ca="1">IF(I987&lt;&gt;"",LOOKUP(I987,District2,Data!$P$2:$P$19),"")</f>
        <v>IQ-D064</v>
      </c>
      <c r="K987" s="81" t="s">
        <v>7689</v>
      </c>
      <c r="L987" s="240" t="s">
        <v>7110</v>
      </c>
      <c r="M987" s="193" t="s">
        <v>7112</v>
      </c>
      <c r="N987" s="240" t="s">
        <v>1255</v>
      </c>
      <c r="O987" s="240" t="s">
        <v>1252</v>
      </c>
      <c r="P987" s="195" t="s">
        <v>7118</v>
      </c>
      <c r="Q987" s="196">
        <v>228</v>
      </c>
      <c r="R987" s="242"/>
      <c r="S987" s="242"/>
      <c r="T987" s="242"/>
      <c r="U987" s="242">
        <v>0</v>
      </c>
      <c r="V987" s="242">
        <v>0</v>
      </c>
      <c r="W987" s="242">
        <v>0</v>
      </c>
      <c r="X987" s="242">
        <v>0</v>
      </c>
      <c r="Y987" s="242">
        <v>0</v>
      </c>
      <c r="Z987" s="242">
        <v>0</v>
      </c>
      <c r="AA987" s="242">
        <v>0</v>
      </c>
      <c r="AB987" s="242">
        <v>0</v>
      </c>
      <c r="AC987" s="242">
        <v>0</v>
      </c>
      <c r="AD987" s="242">
        <v>0</v>
      </c>
      <c r="AE987" s="242">
        <v>0</v>
      </c>
      <c r="AF987" s="242">
        <v>0</v>
      </c>
      <c r="AG987" s="242">
        <v>0</v>
      </c>
      <c r="AH987" s="242">
        <v>0</v>
      </c>
      <c r="AI987" s="242">
        <v>0</v>
      </c>
      <c r="AJ987" s="242">
        <v>0</v>
      </c>
      <c r="AK987" s="242">
        <v>0</v>
      </c>
      <c r="AL987" s="242">
        <v>0</v>
      </c>
      <c r="AM987" s="242">
        <v>0</v>
      </c>
      <c r="AN987" s="242">
        <v>0</v>
      </c>
      <c r="AO987" s="242">
        <v>0</v>
      </c>
      <c r="AP987" s="242">
        <v>0</v>
      </c>
      <c r="AQ987" s="242">
        <v>0</v>
      </c>
      <c r="AR987" s="242">
        <v>0</v>
      </c>
      <c r="AS987" s="242">
        <v>0</v>
      </c>
      <c r="AT987" s="242">
        <v>0</v>
      </c>
      <c r="AU987" s="242">
        <v>0</v>
      </c>
      <c r="AV987" s="242">
        <v>0</v>
      </c>
      <c r="AW987" s="242">
        <v>0</v>
      </c>
      <c r="AX987" s="242">
        <v>0</v>
      </c>
      <c r="AY987" s="242">
        <v>0</v>
      </c>
      <c r="AZ987" s="194" t="s">
        <v>7772</v>
      </c>
    </row>
    <row r="988" spans="1:52" s="67" customFormat="1" ht="12.75" customHeight="1">
      <c r="A988" s="217">
        <v>987</v>
      </c>
      <c r="B988" s="78">
        <v>42617</v>
      </c>
      <c r="C988" s="78">
        <v>42617</v>
      </c>
      <c r="D988" s="240" t="s">
        <v>1312</v>
      </c>
      <c r="E988" s="240" t="s">
        <v>1250</v>
      </c>
      <c r="F988" s="240" t="s">
        <v>7265</v>
      </c>
      <c r="G988" s="240" t="s">
        <v>7127</v>
      </c>
      <c r="H988" s="245" t="str">
        <f>IF(G988&lt;&gt;"",LOOKUP(G988,Governorate,Data!$E$2:$E$19),"")</f>
        <v>IQ-G13</v>
      </c>
      <c r="I988" s="182" t="s">
        <v>7377</v>
      </c>
      <c r="J988" s="38" t="str">
        <f ca="1">IF(I988&lt;&gt;"",LOOKUP(I988,District2,Data!$P$2:$P$19),"")</f>
        <v>IQ-D076</v>
      </c>
      <c r="K988" s="81" t="s">
        <v>7276</v>
      </c>
      <c r="L988" s="240" t="s">
        <v>7111</v>
      </c>
      <c r="M988" s="193" t="s">
        <v>7112</v>
      </c>
      <c r="N988" s="240" t="s">
        <v>1255</v>
      </c>
      <c r="O988" s="240" t="s">
        <v>1252</v>
      </c>
      <c r="P988" s="240" t="s">
        <v>7422</v>
      </c>
      <c r="Q988" s="242">
        <v>52</v>
      </c>
      <c r="R988" s="242">
        <v>52</v>
      </c>
      <c r="S988" s="242"/>
      <c r="T988" s="242"/>
      <c r="U988" s="242">
        <v>312</v>
      </c>
      <c r="V988" s="242">
        <v>0</v>
      </c>
      <c r="W988" s="242">
        <v>52</v>
      </c>
      <c r="X988" s="242">
        <v>52</v>
      </c>
      <c r="Y988" s="242">
        <v>52</v>
      </c>
      <c r="Z988" s="242">
        <v>156</v>
      </c>
      <c r="AA988" s="242">
        <v>0</v>
      </c>
      <c r="AB988" s="242">
        <v>0</v>
      </c>
      <c r="AC988" s="242">
        <v>0</v>
      </c>
      <c r="AD988" s="242">
        <v>0</v>
      </c>
      <c r="AE988" s="242">
        <v>0</v>
      </c>
      <c r="AF988" s="242">
        <v>0</v>
      </c>
      <c r="AG988" s="242">
        <v>52</v>
      </c>
      <c r="AH988" s="242">
        <v>0</v>
      </c>
      <c r="AI988" s="242">
        <v>52</v>
      </c>
      <c r="AJ988" s="242">
        <v>0</v>
      </c>
      <c r="AK988" s="242">
        <v>0</v>
      </c>
      <c r="AL988" s="242">
        <v>0</v>
      </c>
      <c r="AM988" s="242">
        <v>0</v>
      </c>
      <c r="AN988" s="242">
        <v>0</v>
      </c>
      <c r="AO988" s="242">
        <v>0</v>
      </c>
      <c r="AP988" s="242">
        <v>0</v>
      </c>
      <c r="AQ988" s="242">
        <v>0</v>
      </c>
      <c r="AR988" s="242">
        <v>52</v>
      </c>
      <c r="AS988" s="242">
        <v>0</v>
      </c>
      <c r="AT988" s="242">
        <v>0</v>
      </c>
      <c r="AU988" s="242">
        <v>0</v>
      </c>
      <c r="AV988" s="242">
        <v>0</v>
      </c>
      <c r="AW988" s="242">
        <v>0</v>
      </c>
      <c r="AX988" s="242">
        <v>0</v>
      </c>
      <c r="AY988" s="242">
        <v>0</v>
      </c>
      <c r="AZ988" s="194"/>
    </row>
    <row r="989" spans="1:52" s="67" customFormat="1" ht="12.75" customHeight="1">
      <c r="A989" s="217">
        <v>988</v>
      </c>
      <c r="B989" s="234">
        <v>42617</v>
      </c>
      <c r="C989" s="234">
        <v>42617</v>
      </c>
      <c r="D989" s="235" t="s">
        <v>1307</v>
      </c>
      <c r="E989" s="235" t="s">
        <v>1249</v>
      </c>
      <c r="F989" s="235" t="s">
        <v>1307</v>
      </c>
      <c r="G989" s="240" t="s">
        <v>7129</v>
      </c>
      <c r="H989" s="245" t="str">
        <f>IF(G989&lt;&gt;"",LOOKUP(G989,Governorate,Data!$E$2:$E$19),"")</f>
        <v>IQ-G18</v>
      </c>
      <c r="I989" s="97" t="s">
        <v>7204</v>
      </c>
      <c r="J989" s="38" t="str">
        <f ca="1">IF(I989&lt;&gt;"",LOOKUP(I989,District2,Data!$P$2:$P$19),"")</f>
        <v>IQ-D108</v>
      </c>
      <c r="K989" s="235" t="s">
        <v>7806</v>
      </c>
      <c r="L989" s="235" t="s">
        <v>7110</v>
      </c>
      <c r="M989" s="180" t="s">
        <v>7112</v>
      </c>
      <c r="N989" s="235" t="s">
        <v>1255</v>
      </c>
      <c r="O989" s="235" t="s">
        <v>1252</v>
      </c>
      <c r="P989" s="235" t="s">
        <v>7119</v>
      </c>
      <c r="Q989" s="35">
        <v>249</v>
      </c>
      <c r="R989" s="35"/>
      <c r="S989" s="218"/>
      <c r="T989" s="218"/>
      <c r="U989" s="218">
        <v>0</v>
      </c>
      <c r="V989" s="218">
        <v>0</v>
      </c>
      <c r="W989" s="218">
        <v>0</v>
      </c>
      <c r="X989" s="218">
        <v>0</v>
      </c>
      <c r="Y989" s="218">
        <v>0</v>
      </c>
      <c r="Z989" s="218">
        <v>0</v>
      </c>
      <c r="AA989" s="218">
        <v>0</v>
      </c>
      <c r="AB989" s="218">
        <v>0</v>
      </c>
      <c r="AC989" s="218">
        <v>0</v>
      </c>
      <c r="AD989" s="218">
        <v>0</v>
      </c>
      <c r="AE989" s="218">
        <v>0</v>
      </c>
      <c r="AF989" s="218">
        <v>0</v>
      </c>
      <c r="AG989" s="218">
        <v>0</v>
      </c>
      <c r="AH989" s="218">
        <v>0</v>
      </c>
      <c r="AI989" s="218">
        <v>249</v>
      </c>
      <c r="AJ989" s="218">
        <v>0</v>
      </c>
      <c r="AK989" s="218">
        <v>0</v>
      </c>
      <c r="AL989" s="218">
        <v>0</v>
      </c>
      <c r="AM989" s="218">
        <v>249</v>
      </c>
      <c r="AN989" s="218">
        <v>0</v>
      </c>
      <c r="AO989" s="218">
        <v>0</v>
      </c>
      <c r="AP989" s="218">
        <v>0</v>
      </c>
      <c r="AQ989" s="218">
        <v>0</v>
      </c>
      <c r="AR989" s="218">
        <v>0</v>
      </c>
      <c r="AS989" s="218">
        <v>0</v>
      </c>
      <c r="AT989" s="218">
        <v>0</v>
      </c>
      <c r="AU989" s="218">
        <v>0</v>
      </c>
      <c r="AV989" s="218">
        <v>0</v>
      </c>
      <c r="AW989" s="218">
        <v>0</v>
      </c>
      <c r="AX989" s="218">
        <v>0</v>
      </c>
      <c r="AY989" s="218">
        <v>0</v>
      </c>
      <c r="AZ989" s="181" t="s">
        <v>7830</v>
      </c>
    </row>
    <row r="990" spans="1:52" s="67" customFormat="1" ht="12.75" customHeight="1">
      <c r="A990" s="217">
        <v>989</v>
      </c>
      <c r="B990" s="234">
        <v>42618</v>
      </c>
      <c r="C990" s="234">
        <v>42618</v>
      </c>
      <c r="D990" s="235" t="s">
        <v>1282</v>
      </c>
      <c r="E990" s="235" t="s">
        <v>1250</v>
      </c>
      <c r="F990" s="235" t="s">
        <v>1282</v>
      </c>
      <c r="G990" s="240" t="s">
        <v>7129</v>
      </c>
      <c r="H990" s="245" t="str">
        <f>IF(G990&lt;&gt;"",LOOKUP(G990,Governorate,Data!$E$2:$E$19),"")</f>
        <v>IQ-G18</v>
      </c>
      <c r="I990" s="97" t="s">
        <v>7204</v>
      </c>
      <c r="J990" s="38" t="str">
        <f ca="1">IF(I990&lt;&gt;"",LOOKUP(I990,District2,Data!$P$2:$P$19),"")</f>
        <v>IQ-D108</v>
      </c>
      <c r="K990" s="57" t="s">
        <v>7731</v>
      </c>
      <c r="L990" s="235" t="s">
        <v>7110</v>
      </c>
      <c r="M990" s="180" t="s">
        <v>7112</v>
      </c>
      <c r="N990" s="235" t="s">
        <v>7071</v>
      </c>
      <c r="O990" s="235" t="s">
        <v>1252</v>
      </c>
      <c r="P990" s="235" t="s">
        <v>7119</v>
      </c>
      <c r="Q990" s="218">
        <v>370</v>
      </c>
      <c r="R990" s="218">
        <v>370</v>
      </c>
      <c r="S990" s="218"/>
      <c r="T990" s="218"/>
      <c r="U990" s="218">
        <v>0</v>
      </c>
      <c r="V990" s="218">
        <v>0</v>
      </c>
      <c r="W990" s="218">
        <v>370</v>
      </c>
      <c r="X990" s="218">
        <v>0</v>
      </c>
      <c r="Y990" s="218">
        <v>370</v>
      </c>
      <c r="Z990" s="218">
        <v>1110</v>
      </c>
      <c r="AA990" s="218">
        <v>2220</v>
      </c>
      <c r="AB990" s="218">
        <v>0</v>
      </c>
      <c r="AC990" s="218">
        <v>0</v>
      </c>
      <c r="AD990" s="218">
        <v>0</v>
      </c>
      <c r="AE990" s="218">
        <v>1110</v>
      </c>
      <c r="AF990" s="218">
        <v>0</v>
      </c>
      <c r="AG990" s="218">
        <v>0</v>
      </c>
      <c r="AH990" s="218">
        <v>0</v>
      </c>
      <c r="AI990" s="218">
        <v>370</v>
      </c>
      <c r="AJ990" s="218">
        <v>370</v>
      </c>
      <c r="AK990" s="218">
        <v>370</v>
      </c>
      <c r="AL990" s="218">
        <v>370</v>
      </c>
      <c r="AM990" s="218">
        <v>0</v>
      </c>
      <c r="AN990" s="218">
        <v>0</v>
      </c>
      <c r="AO990" s="218">
        <v>0</v>
      </c>
      <c r="AP990" s="218">
        <v>0</v>
      </c>
      <c r="AQ990" s="218">
        <v>370</v>
      </c>
      <c r="AR990" s="218">
        <v>370</v>
      </c>
      <c r="AS990" s="218">
        <v>0</v>
      </c>
      <c r="AT990" s="218">
        <v>0</v>
      </c>
      <c r="AU990" s="218">
        <v>370</v>
      </c>
      <c r="AV990" s="218">
        <v>0</v>
      </c>
      <c r="AW990" s="218">
        <v>0</v>
      </c>
      <c r="AX990" s="218">
        <v>0</v>
      </c>
      <c r="AY990" s="218">
        <v>0</v>
      </c>
      <c r="AZ990" s="181" t="s">
        <v>7737</v>
      </c>
    </row>
    <row r="991" spans="1:52" s="67" customFormat="1" ht="12.75" customHeight="1">
      <c r="A991" s="217">
        <v>990</v>
      </c>
      <c r="B991" s="78">
        <v>42618</v>
      </c>
      <c r="C991" s="78">
        <v>42618</v>
      </c>
      <c r="D991" s="240" t="s">
        <v>1312</v>
      </c>
      <c r="E991" s="240" t="s">
        <v>1250</v>
      </c>
      <c r="F991" s="240" t="s">
        <v>1312</v>
      </c>
      <c r="G991" s="240" t="s">
        <v>7140</v>
      </c>
      <c r="H991" s="245" t="str">
        <f>IF(G991&lt;&gt;"",LOOKUP(G991,Governorate,Data!$E$2:$E$19),"")</f>
        <v>IQ-G01</v>
      </c>
      <c r="I991" s="28" t="s">
        <v>7147</v>
      </c>
      <c r="J991" s="38" t="str">
        <f ca="1">IF(I991&lt;&gt;"",LOOKUP(I991,District2,Data!$P$2:$P$19),"")</f>
        <v>IQ-D002</v>
      </c>
      <c r="K991" s="81" t="s">
        <v>7761</v>
      </c>
      <c r="L991" s="240" t="s">
        <v>7111</v>
      </c>
      <c r="M991" s="193" t="s">
        <v>7112</v>
      </c>
      <c r="N991" s="240" t="s">
        <v>1255</v>
      </c>
      <c r="O991" s="240" t="s">
        <v>1252</v>
      </c>
      <c r="P991" s="240" t="s">
        <v>7422</v>
      </c>
      <c r="Q991" s="242">
        <v>155</v>
      </c>
      <c r="R991" s="242">
        <v>155</v>
      </c>
      <c r="S991" s="242"/>
      <c r="T991" s="242"/>
      <c r="U991" s="242">
        <v>930</v>
      </c>
      <c r="V991" s="242">
        <v>0</v>
      </c>
      <c r="W991" s="242">
        <v>155</v>
      </c>
      <c r="X991" s="242">
        <v>155</v>
      </c>
      <c r="Y991" s="242">
        <v>155</v>
      </c>
      <c r="Z991" s="242">
        <v>465</v>
      </c>
      <c r="AA991" s="242">
        <v>0</v>
      </c>
      <c r="AB991" s="242">
        <v>0</v>
      </c>
      <c r="AC991" s="242">
        <v>0</v>
      </c>
      <c r="AD991" s="242">
        <v>465</v>
      </c>
      <c r="AE991" s="242">
        <v>0</v>
      </c>
      <c r="AF991" s="242">
        <v>0</v>
      </c>
      <c r="AG991" s="242">
        <v>155</v>
      </c>
      <c r="AH991" s="242">
        <v>0</v>
      </c>
      <c r="AI991" s="242">
        <v>155</v>
      </c>
      <c r="AJ991" s="242">
        <v>0</v>
      </c>
      <c r="AK991" s="242">
        <v>0</v>
      </c>
      <c r="AL991" s="242">
        <v>0</v>
      </c>
      <c r="AM991" s="242">
        <v>0</v>
      </c>
      <c r="AN991" s="242">
        <v>0</v>
      </c>
      <c r="AO991" s="242">
        <v>0</v>
      </c>
      <c r="AP991" s="242">
        <v>0</v>
      </c>
      <c r="AQ991" s="242">
        <v>0</v>
      </c>
      <c r="AR991" s="242">
        <v>155</v>
      </c>
      <c r="AS991" s="242">
        <v>0</v>
      </c>
      <c r="AT991" s="242">
        <v>0</v>
      </c>
      <c r="AU991" s="242">
        <v>0</v>
      </c>
      <c r="AV991" s="242">
        <v>0</v>
      </c>
      <c r="AW991" s="242">
        <v>0</v>
      </c>
      <c r="AX991" s="242">
        <v>0</v>
      </c>
      <c r="AY991" s="242">
        <v>0</v>
      </c>
      <c r="AZ991" s="194"/>
    </row>
    <row r="992" spans="1:52" s="67" customFormat="1" ht="12.75" customHeight="1">
      <c r="A992" s="217">
        <v>991</v>
      </c>
      <c r="B992" s="78">
        <v>42618</v>
      </c>
      <c r="C992" s="78">
        <v>42618</v>
      </c>
      <c r="D992" s="240" t="s">
        <v>1312</v>
      </c>
      <c r="E992" s="240" t="s">
        <v>1250</v>
      </c>
      <c r="F992" s="240" t="s">
        <v>1312</v>
      </c>
      <c r="G992" s="240" t="s">
        <v>7140</v>
      </c>
      <c r="H992" s="245" t="str">
        <f>IF(G992&lt;&gt;"",LOOKUP(G992,Governorate,Data!$E$2:$E$19),"")</f>
        <v>IQ-G01</v>
      </c>
      <c r="I992" s="28" t="s">
        <v>7147</v>
      </c>
      <c r="J992" s="38" t="str">
        <f ca="1">IF(I992&lt;&gt;"",LOOKUP(I992,District2,Data!$P$2:$P$19),"")</f>
        <v>IQ-D002</v>
      </c>
      <c r="K992" s="81" t="s">
        <v>7761</v>
      </c>
      <c r="L992" s="240" t="s">
        <v>7111</v>
      </c>
      <c r="M992" s="193" t="s">
        <v>7112</v>
      </c>
      <c r="N992" s="240" t="s">
        <v>1255</v>
      </c>
      <c r="O992" s="240" t="s">
        <v>1252</v>
      </c>
      <c r="P992" s="240" t="s">
        <v>7422</v>
      </c>
      <c r="Q992" s="242">
        <v>6</v>
      </c>
      <c r="R992" s="242">
        <v>6</v>
      </c>
      <c r="S992" s="242"/>
      <c r="T992" s="242"/>
      <c r="U992" s="242">
        <v>36</v>
      </c>
      <c r="V992" s="242">
        <v>0</v>
      </c>
      <c r="W992" s="242">
        <v>6</v>
      </c>
      <c r="X992" s="242">
        <v>6</v>
      </c>
      <c r="Y992" s="242">
        <v>6</v>
      </c>
      <c r="Z992" s="242">
        <v>18</v>
      </c>
      <c r="AA992" s="242">
        <v>0</v>
      </c>
      <c r="AB992" s="242">
        <v>0</v>
      </c>
      <c r="AC992" s="242">
        <v>0</v>
      </c>
      <c r="AD992" s="242">
        <v>18</v>
      </c>
      <c r="AE992" s="242">
        <v>0</v>
      </c>
      <c r="AF992" s="242">
        <v>0</v>
      </c>
      <c r="AG992" s="242">
        <v>6</v>
      </c>
      <c r="AH992" s="242">
        <v>0</v>
      </c>
      <c r="AI992" s="242">
        <v>6</v>
      </c>
      <c r="AJ992" s="242">
        <v>0</v>
      </c>
      <c r="AK992" s="242">
        <v>0</v>
      </c>
      <c r="AL992" s="242">
        <v>0</v>
      </c>
      <c r="AM992" s="242">
        <v>0</v>
      </c>
      <c r="AN992" s="242">
        <v>0</v>
      </c>
      <c r="AO992" s="242">
        <v>0</v>
      </c>
      <c r="AP992" s="242">
        <v>0</v>
      </c>
      <c r="AQ992" s="242">
        <v>0</v>
      </c>
      <c r="AR992" s="242">
        <v>6</v>
      </c>
      <c r="AS992" s="242">
        <v>0</v>
      </c>
      <c r="AT992" s="242">
        <v>0</v>
      </c>
      <c r="AU992" s="242">
        <v>0</v>
      </c>
      <c r="AV992" s="242">
        <v>0</v>
      </c>
      <c r="AW992" s="242">
        <v>0</v>
      </c>
      <c r="AX992" s="242">
        <v>0</v>
      </c>
      <c r="AY992" s="242">
        <v>0</v>
      </c>
      <c r="AZ992" s="194"/>
    </row>
    <row r="993" spans="1:52" s="67" customFormat="1" ht="12.75" customHeight="1">
      <c r="A993" s="217">
        <v>992</v>
      </c>
      <c r="B993" s="78">
        <v>42618</v>
      </c>
      <c r="C993" s="78">
        <v>42618</v>
      </c>
      <c r="D993" s="240" t="s">
        <v>1312</v>
      </c>
      <c r="E993" s="240" t="s">
        <v>1250</v>
      </c>
      <c r="F993" s="240" t="s">
        <v>7265</v>
      </c>
      <c r="G993" s="240" t="s">
        <v>7127</v>
      </c>
      <c r="H993" s="245" t="str">
        <f>IF(G993&lt;&gt;"",LOOKUP(G993,Governorate,Data!$E$2:$E$19),"")</f>
        <v>IQ-G13</v>
      </c>
      <c r="I993" s="182" t="s">
        <v>7372</v>
      </c>
      <c r="J993" s="38" t="str">
        <f ca="1">IF(I993&lt;&gt;"",LOOKUP(I993,District2,Data!$P$2:$P$19),"")</f>
        <v>IQ-D076</v>
      </c>
      <c r="K993" s="81" t="s">
        <v>7296</v>
      </c>
      <c r="L993" s="240" t="s">
        <v>7111</v>
      </c>
      <c r="M993" s="193" t="s">
        <v>7112</v>
      </c>
      <c r="N993" s="240" t="s">
        <v>1255</v>
      </c>
      <c r="O993" s="240" t="s">
        <v>1252</v>
      </c>
      <c r="P993" s="240" t="s">
        <v>7422</v>
      </c>
      <c r="Q993" s="242">
        <v>27</v>
      </c>
      <c r="R993" s="242">
        <v>27</v>
      </c>
      <c r="S993" s="242"/>
      <c r="T993" s="242"/>
      <c r="U993" s="242">
        <v>162</v>
      </c>
      <c r="V993" s="242">
        <v>0</v>
      </c>
      <c r="W993" s="242">
        <v>27</v>
      </c>
      <c r="X993" s="242">
        <v>27</v>
      </c>
      <c r="Y993" s="242">
        <v>27</v>
      </c>
      <c r="Z993" s="242">
        <v>81</v>
      </c>
      <c r="AA993" s="242">
        <v>0</v>
      </c>
      <c r="AB993" s="242">
        <v>0</v>
      </c>
      <c r="AC993" s="242">
        <v>0</v>
      </c>
      <c r="AD993" s="242">
        <v>0</v>
      </c>
      <c r="AE993" s="242">
        <v>0</v>
      </c>
      <c r="AF993" s="242">
        <v>0</v>
      </c>
      <c r="AG993" s="242">
        <v>27</v>
      </c>
      <c r="AH993" s="242">
        <v>0</v>
      </c>
      <c r="AI993" s="242">
        <v>27</v>
      </c>
      <c r="AJ993" s="242">
        <v>0</v>
      </c>
      <c r="AK993" s="242">
        <v>0</v>
      </c>
      <c r="AL993" s="242">
        <v>0</v>
      </c>
      <c r="AM993" s="242">
        <v>0</v>
      </c>
      <c r="AN993" s="242">
        <v>0</v>
      </c>
      <c r="AO993" s="242">
        <v>0</v>
      </c>
      <c r="AP993" s="242">
        <v>0</v>
      </c>
      <c r="AQ993" s="242">
        <v>0</v>
      </c>
      <c r="AR993" s="242">
        <v>27</v>
      </c>
      <c r="AS993" s="242">
        <v>0</v>
      </c>
      <c r="AT993" s="242">
        <v>0</v>
      </c>
      <c r="AU993" s="242">
        <v>0</v>
      </c>
      <c r="AV993" s="242">
        <v>0</v>
      </c>
      <c r="AW993" s="242">
        <v>0</v>
      </c>
      <c r="AX993" s="242">
        <v>0</v>
      </c>
      <c r="AY993" s="242">
        <v>0</v>
      </c>
      <c r="AZ993" s="194"/>
    </row>
    <row r="994" spans="1:52" s="67" customFormat="1" ht="12.75" customHeight="1">
      <c r="A994" s="217">
        <v>993</v>
      </c>
      <c r="B994" s="78">
        <v>42618</v>
      </c>
      <c r="C994" s="78">
        <v>42618</v>
      </c>
      <c r="D994" s="240" t="s">
        <v>1312</v>
      </c>
      <c r="E994" s="240" t="s">
        <v>1250</v>
      </c>
      <c r="F994" s="240" t="s">
        <v>7265</v>
      </c>
      <c r="G994" s="240" t="s">
        <v>7127</v>
      </c>
      <c r="H994" s="245" t="str">
        <f>IF(G994&lt;&gt;"",LOOKUP(G994,Governorate,Data!$E$2:$E$19),"")</f>
        <v>IQ-G13</v>
      </c>
      <c r="I994" s="182" t="s">
        <v>7377</v>
      </c>
      <c r="J994" s="38" t="str">
        <f ca="1">IF(I994&lt;&gt;"",LOOKUP(I994,District2,Data!$P$2:$P$19),"")</f>
        <v>IQ-D076</v>
      </c>
      <c r="K994" s="81" t="s">
        <v>7276</v>
      </c>
      <c r="L994" s="240" t="s">
        <v>7111</v>
      </c>
      <c r="M994" s="193" t="s">
        <v>7112</v>
      </c>
      <c r="N994" s="240" t="s">
        <v>1255</v>
      </c>
      <c r="O994" s="240" t="s">
        <v>1252</v>
      </c>
      <c r="P994" s="240" t="s">
        <v>7422</v>
      </c>
      <c r="Q994" s="242">
        <v>20</v>
      </c>
      <c r="R994" s="242">
        <v>20</v>
      </c>
      <c r="S994" s="242"/>
      <c r="T994" s="242"/>
      <c r="U994" s="242">
        <v>120</v>
      </c>
      <c r="V994" s="242">
        <v>0</v>
      </c>
      <c r="W994" s="242">
        <v>20</v>
      </c>
      <c r="X994" s="242">
        <v>20</v>
      </c>
      <c r="Y994" s="242">
        <v>20</v>
      </c>
      <c r="Z994" s="242">
        <v>60</v>
      </c>
      <c r="AA994" s="242">
        <v>0</v>
      </c>
      <c r="AB994" s="242">
        <v>0</v>
      </c>
      <c r="AC994" s="242">
        <v>0</v>
      </c>
      <c r="AD994" s="242">
        <v>0</v>
      </c>
      <c r="AE994" s="242">
        <v>0</v>
      </c>
      <c r="AF994" s="242">
        <v>0</v>
      </c>
      <c r="AG994" s="242">
        <v>20</v>
      </c>
      <c r="AH994" s="242">
        <v>0</v>
      </c>
      <c r="AI994" s="242">
        <v>20</v>
      </c>
      <c r="AJ994" s="242">
        <v>0</v>
      </c>
      <c r="AK994" s="242">
        <v>0</v>
      </c>
      <c r="AL994" s="242">
        <v>0</v>
      </c>
      <c r="AM994" s="242">
        <v>0</v>
      </c>
      <c r="AN994" s="242">
        <v>0</v>
      </c>
      <c r="AO994" s="242">
        <v>0</v>
      </c>
      <c r="AP994" s="242">
        <v>0</v>
      </c>
      <c r="AQ994" s="242">
        <v>0</v>
      </c>
      <c r="AR994" s="242">
        <v>20</v>
      </c>
      <c r="AS994" s="242">
        <v>0</v>
      </c>
      <c r="AT994" s="242">
        <v>0</v>
      </c>
      <c r="AU994" s="242">
        <v>0</v>
      </c>
      <c r="AV994" s="242">
        <v>0</v>
      </c>
      <c r="AW994" s="242">
        <v>0</v>
      </c>
      <c r="AX994" s="242">
        <v>0</v>
      </c>
      <c r="AY994" s="242">
        <v>0</v>
      </c>
      <c r="AZ994" s="194"/>
    </row>
    <row r="995" spans="1:52" s="67" customFormat="1" ht="12.75" customHeight="1">
      <c r="A995" s="217">
        <v>994</v>
      </c>
      <c r="B995" s="234">
        <v>42618</v>
      </c>
      <c r="C995" s="234">
        <v>42618</v>
      </c>
      <c r="D995" s="235" t="s">
        <v>1307</v>
      </c>
      <c r="E995" s="235" t="s">
        <v>1249</v>
      </c>
      <c r="F995" s="235" t="s">
        <v>1307</v>
      </c>
      <c r="G995" s="240" t="s">
        <v>7129</v>
      </c>
      <c r="H995" s="245" t="str">
        <f>IF(G995&lt;&gt;"",LOOKUP(G995,Governorate,Data!$E$2:$E$19),"")</f>
        <v>IQ-G18</v>
      </c>
      <c r="I995" s="97" t="s">
        <v>7204</v>
      </c>
      <c r="J995" s="38" t="str">
        <f ca="1">IF(I995&lt;&gt;"",LOOKUP(I995,District2,Data!$P$2:$P$19),"")</f>
        <v>IQ-D108</v>
      </c>
      <c r="K995" s="235" t="s">
        <v>7824</v>
      </c>
      <c r="L995" s="235" t="s">
        <v>7110</v>
      </c>
      <c r="M995" s="180" t="s">
        <v>7112</v>
      </c>
      <c r="N995" s="235" t="s">
        <v>1255</v>
      </c>
      <c r="O995" s="235" t="s">
        <v>1252</v>
      </c>
      <c r="P995" s="235" t="s">
        <v>7119</v>
      </c>
      <c r="Q995" s="35">
        <v>513</v>
      </c>
      <c r="R995" s="35"/>
      <c r="S995" s="218"/>
      <c r="T995" s="218"/>
      <c r="U995" s="218">
        <v>0</v>
      </c>
      <c r="V995" s="218">
        <v>0</v>
      </c>
      <c r="W995" s="218">
        <v>0</v>
      </c>
      <c r="X995" s="218">
        <v>0</v>
      </c>
      <c r="Y995" s="218">
        <v>0</v>
      </c>
      <c r="Z995" s="218">
        <v>0</v>
      </c>
      <c r="AA995" s="218">
        <v>0</v>
      </c>
      <c r="AB995" s="218">
        <v>0</v>
      </c>
      <c r="AC995" s="218">
        <v>0</v>
      </c>
      <c r="AD995" s="218">
        <v>0</v>
      </c>
      <c r="AE995" s="218">
        <v>0</v>
      </c>
      <c r="AF995" s="218">
        <v>0</v>
      </c>
      <c r="AG995" s="218">
        <v>0</v>
      </c>
      <c r="AH995" s="218">
        <v>0</v>
      </c>
      <c r="AI995" s="218">
        <v>513</v>
      </c>
      <c r="AJ995" s="218">
        <v>0</v>
      </c>
      <c r="AK995" s="218">
        <v>0</v>
      </c>
      <c r="AL995" s="218">
        <v>0</v>
      </c>
      <c r="AM995" s="218">
        <v>513</v>
      </c>
      <c r="AN995" s="218">
        <v>0</v>
      </c>
      <c r="AO995" s="218">
        <v>0</v>
      </c>
      <c r="AP995" s="218">
        <v>0</v>
      </c>
      <c r="AQ995" s="218">
        <v>0</v>
      </c>
      <c r="AR995" s="218">
        <v>0</v>
      </c>
      <c r="AS995" s="218">
        <v>0</v>
      </c>
      <c r="AT995" s="218">
        <v>0</v>
      </c>
      <c r="AU995" s="218">
        <v>0</v>
      </c>
      <c r="AV995" s="218">
        <v>0</v>
      </c>
      <c r="AW995" s="218">
        <v>0</v>
      </c>
      <c r="AX995" s="218">
        <v>0</v>
      </c>
      <c r="AY995" s="218">
        <v>0</v>
      </c>
      <c r="AZ995" s="181" t="s">
        <v>7830</v>
      </c>
    </row>
    <row r="996" spans="1:52" s="67" customFormat="1" ht="12.75" customHeight="1">
      <c r="A996" s="217">
        <v>995</v>
      </c>
      <c r="B996" s="234">
        <v>42619</v>
      </c>
      <c r="C996" s="234">
        <v>42619</v>
      </c>
      <c r="D996" s="235" t="s">
        <v>1282</v>
      </c>
      <c r="E996" s="235" t="s">
        <v>1250</v>
      </c>
      <c r="F996" s="235" t="s">
        <v>1282</v>
      </c>
      <c r="G996" s="240" t="s">
        <v>7129</v>
      </c>
      <c r="H996" s="245" t="str">
        <f>IF(G996&lt;&gt;"",LOOKUP(G996,Governorate,Data!$E$2:$E$19),"")</f>
        <v>IQ-G18</v>
      </c>
      <c r="I996" s="97" t="s">
        <v>7204</v>
      </c>
      <c r="J996" s="38" t="str">
        <f ca="1">IF(I996&lt;&gt;"",LOOKUP(I996,District2,Data!$P$2:$P$19),"")</f>
        <v>IQ-D108</v>
      </c>
      <c r="K996" s="57" t="s">
        <v>7731</v>
      </c>
      <c r="L996" s="235" t="s">
        <v>7110</v>
      </c>
      <c r="M996" s="180" t="s">
        <v>7112</v>
      </c>
      <c r="N996" s="235" t="s">
        <v>7071</v>
      </c>
      <c r="O996" s="235" t="s">
        <v>1252</v>
      </c>
      <c r="P996" s="235" t="s">
        <v>7119</v>
      </c>
      <c r="Q996" s="218">
        <v>183</v>
      </c>
      <c r="R996" s="218">
        <v>183</v>
      </c>
      <c r="S996" s="218"/>
      <c r="T996" s="218"/>
      <c r="U996" s="218">
        <v>0</v>
      </c>
      <c r="V996" s="218">
        <v>0</v>
      </c>
      <c r="W996" s="218">
        <v>183</v>
      </c>
      <c r="X996" s="218">
        <v>0</v>
      </c>
      <c r="Y996" s="218">
        <v>183</v>
      </c>
      <c r="Z996" s="218">
        <v>549</v>
      </c>
      <c r="AA996" s="218">
        <v>1098</v>
      </c>
      <c r="AB996" s="218">
        <v>0</v>
      </c>
      <c r="AC996" s="218">
        <v>0</v>
      </c>
      <c r="AD996" s="218">
        <v>0</v>
      </c>
      <c r="AE996" s="218">
        <v>549</v>
      </c>
      <c r="AF996" s="218">
        <v>0</v>
      </c>
      <c r="AG996" s="218">
        <v>0</v>
      </c>
      <c r="AH996" s="218">
        <v>0</v>
      </c>
      <c r="AI996" s="218">
        <v>183</v>
      </c>
      <c r="AJ996" s="218">
        <v>183</v>
      </c>
      <c r="AK996" s="218">
        <v>183</v>
      </c>
      <c r="AL996" s="218">
        <v>183</v>
      </c>
      <c r="AM996" s="218">
        <v>0</v>
      </c>
      <c r="AN996" s="218">
        <v>0</v>
      </c>
      <c r="AO996" s="218">
        <v>0</v>
      </c>
      <c r="AP996" s="218">
        <v>0</v>
      </c>
      <c r="AQ996" s="218">
        <v>183</v>
      </c>
      <c r="AR996" s="218">
        <v>183</v>
      </c>
      <c r="AS996" s="218">
        <v>0</v>
      </c>
      <c r="AT996" s="218">
        <v>0</v>
      </c>
      <c r="AU996" s="218">
        <v>183</v>
      </c>
      <c r="AV996" s="218">
        <v>0</v>
      </c>
      <c r="AW996" s="218">
        <v>0</v>
      </c>
      <c r="AX996" s="218">
        <v>0</v>
      </c>
      <c r="AY996" s="218">
        <v>0</v>
      </c>
      <c r="AZ996" s="181" t="s">
        <v>7738</v>
      </c>
    </row>
    <row r="997" spans="1:52" s="67" customFormat="1" ht="12.75" customHeight="1">
      <c r="A997" s="217">
        <v>996</v>
      </c>
      <c r="B997" s="234">
        <v>42619</v>
      </c>
      <c r="C997" s="234">
        <v>42619</v>
      </c>
      <c r="D997" s="235" t="s">
        <v>1282</v>
      </c>
      <c r="E997" s="235" t="s">
        <v>1250</v>
      </c>
      <c r="F997" s="235" t="s">
        <v>1282</v>
      </c>
      <c r="G997" s="240" t="s">
        <v>7129</v>
      </c>
      <c r="H997" s="245" t="str">
        <f>IF(G997&lt;&gt;"",LOOKUP(G997,Governorate,Data!$E$2:$E$19),"")</f>
        <v>IQ-G18</v>
      </c>
      <c r="I997" s="97" t="s">
        <v>7204</v>
      </c>
      <c r="J997" s="38" t="str">
        <f ca="1">IF(I997&lt;&gt;"",LOOKUP(I997,District2,Data!$P$2:$P$19),"")</f>
        <v>IQ-D108</v>
      </c>
      <c r="K997" s="57" t="s">
        <v>7731</v>
      </c>
      <c r="L997" s="235" t="s">
        <v>7110</v>
      </c>
      <c r="M997" s="180" t="s">
        <v>7112</v>
      </c>
      <c r="N997" s="235" t="s">
        <v>7071</v>
      </c>
      <c r="O997" s="235" t="s">
        <v>1252</v>
      </c>
      <c r="P997" s="235" t="s">
        <v>7119</v>
      </c>
      <c r="Q997" s="218">
        <v>517</v>
      </c>
      <c r="R997" s="218">
        <v>517</v>
      </c>
      <c r="S997" s="218"/>
      <c r="T997" s="218"/>
      <c r="U997" s="218">
        <v>0</v>
      </c>
      <c r="V997" s="218">
        <v>0</v>
      </c>
      <c r="W997" s="218">
        <v>517</v>
      </c>
      <c r="X997" s="218">
        <v>0</v>
      </c>
      <c r="Y997" s="218">
        <v>517</v>
      </c>
      <c r="Z997" s="218">
        <v>1551</v>
      </c>
      <c r="AA997" s="218">
        <v>3102</v>
      </c>
      <c r="AB997" s="218">
        <v>0</v>
      </c>
      <c r="AC997" s="218">
        <v>0</v>
      </c>
      <c r="AD997" s="218">
        <v>0</v>
      </c>
      <c r="AE997" s="218">
        <v>1551</v>
      </c>
      <c r="AF997" s="218">
        <v>0</v>
      </c>
      <c r="AG997" s="218">
        <v>0</v>
      </c>
      <c r="AH997" s="218">
        <v>0</v>
      </c>
      <c r="AI997" s="218">
        <v>517</v>
      </c>
      <c r="AJ997" s="218">
        <v>517</v>
      </c>
      <c r="AK997" s="218">
        <v>517</v>
      </c>
      <c r="AL997" s="218">
        <v>517</v>
      </c>
      <c r="AM997" s="218">
        <v>0</v>
      </c>
      <c r="AN997" s="218">
        <v>0</v>
      </c>
      <c r="AO997" s="218">
        <v>0</v>
      </c>
      <c r="AP997" s="218">
        <v>0</v>
      </c>
      <c r="AQ997" s="218">
        <v>517</v>
      </c>
      <c r="AR997" s="218">
        <v>517</v>
      </c>
      <c r="AS997" s="218">
        <v>0</v>
      </c>
      <c r="AT997" s="218">
        <v>0</v>
      </c>
      <c r="AU997" s="218">
        <v>517</v>
      </c>
      <c r="AV997" s="218">
        <v>0</v>
      </c>
      <c r="AW997" s="218">
        <v>0</v>
      </c>
      <c r="AX997" s="218">
        <v>0</v>
      </c>
      <c r="AY997" s="218">
        <v>0</v>
      </c>
      <c r="AZ997" s="181" t="s">
        <v>7739</v>
      </c>
    </row>
    <row r="998" spans="1:52" s="67" customFormat="1" ht="12.75" customHeight="1">
      <c r="A998" s="217">
        <v>997</v>
      </c>
      <c r="B998" s="78">
        <v>42619</v>
      </c>
      <c r="C998" s="78">
        <v>42619</v>
      </c>
      <c r="D998" s="240" t="s">
        <v>1312</v>
      </c>
      <c r="E998" s="240" t="s">
        <v>1250</v>
      </c>
      <c r="F998" s="240" t="s">
        <v>1312</v>
      </c>
      <c r="G998" s="240" t="s">
        <v>7140</v>
      </c>
      <c r="H998" s="245" t="str">
        <f>IF(G998&lt;&gt;"",LOOKUP(G998,Governorate,Data!$E$2:$E$19),"")</f>
        <v>IQ-G01</v>
      </c>
      <c r="I998" s="28" t="s">
        <v>7147</v>
      </c>
      <c r="J998" s="38" t="str">
        <f ca="1">IF(I998&lt;&gt;"",LOOKUP(I998,District2,Data!$P$2:$P$19),"")</f>
        <v>IQ-D002</v>
      </c>
      <c r="K998" s="81" t="s">
        <v>7762</v>
      </c>
      <c r="L998" s="240" t="s">
        <v>7111</v>
      </c>
      <c r="M998" s="193" t="s">
        <v>7112</v>
      </c>
      <c r="N998" s="240" t="s">
        <v>1255</v>
      </c>
      <c r="O998" s="240" t="s">
        <v>1252</v>
      </c>
      <c r="P998" s="240" t="s">
        <v>7422</v>
      </c>
      <c r="Q998" s="242">
        <v>250</v>
      </c>
      <c r="R998" s="242">
        <v>250</v>
      </c>
      <c r="S998" s="242"/>
      <c r="T998" s="242"/>
      <c r="U998" s="242">
        <v>1500</v>
      </c>
      <c r="V998" s="242">
        <v>0</v>
      </c>
      <c r="W998" s="242">
        <v>250</v>
      </c>
      <c r="X998" s="242">
        <v>250</v>
      </c>
      <c r="Y998" s="242">
        <v>250</v>
      </c>
      <c r="Z998" s="242">
        <v>750</v>
      </c>
      <c r="AA998" s="242">
        <v>0</v>
      </c>
      <c r="AB998" s="242">
        <v>0</v>
      </c>
      <c r="AC998" s="242">
        <v>0</v>
      </c>
      <c r="AD998" s="242">
        <v>750</v>
      </c>
      <c r="AE998" s="242">
        <v>0</v>
      </c>
      <c r="AF998" s="242">
        <v>0</v>
      </c>
      <c r="AG998" s="242">
        <v>250</v>
      </c>
      <c r="AH998" s="242">
        <v>0</v>
      </c>
      <c r="AI998" s="242">
        <v>250</v>
      </c>
      <c r="AJ998" s="242">
        <v>0</v>
      </c>
      <c r="AK998" s="242">
        <v>0</v>
      </c>
      <c r="AL998" s="242">
        <v>0</v>
      </c>
      <c r="AM998" s="242">
        <v>0</v>
      </c>
      <c r="AN998" s="242">
        <v>0</v>
      </c>
      <c r="AO998" s="242">
        <v>0</v>
      </c>
      <c r="AP998" s="242">
        <v>0</v>
      </c>
      <c r="AQ998" s="242">
        <v>0</v>
      </c>
      <c r="AR998" s="242">
        <v>250</v>
      </c>
      <c r="AS998" s="242">
        <v>0</v>
      </c>
      <c r="AT998" s="242">
        <v>0</v>
      </c>
      <c r="AU998" s="242">
        <v>0</v>
      </c>
      <c r="AV998" s="242">
        <v>0</v>
      </c>
      <c r="AW998" s="242">
        <v>0</v>
      </c>
      <c r="AX998" s="242">
        <v>0</v>
      </c>
      <c r="AY998" s="242">
        <v>0</v>
      </c>
      <c r="AZ998" s="194"/>
    </row>
    <row r="999" spans="1:52" s="67" customFormat="1" ht="12.75" customHeight="1">
      <c r="A999" s="217">
        <v>998</v>
      </c>
      <c r="B999" s="78">
        <v>42619</v>
      </c>
      <c r="C999" s="78">
        <v>42619</v>
      </c>
      <c r="D999" s="240" t="s">
        <v>1312</v>
      </c>
      <c r="E999" s="240" t="s">
        <v>1250</v>
      </c>
      <c r="F999" s="240" t="s">
        <v>7265</v>
      </c>
      <c r="G999" s="240" t="s">
        <v>7127</v>
      </c>
      <c r="H999" s="245" t="str">
        <f>IF(G999&lt;&gt;"",LOOKUP(G999,Governorate,Data!$E$2:$E$19),"")</f>
        <v>IQ-G13</v>
      </c>
      <c r="I999" s="182" t="s">
        <v>7372</v>
      </c>
      <c r="J999" s="38" t="str">
        <f ca="1">IF(I999&lt;&gt;"",LOOKUP(I999,District2,Data!$P$2:$P$19),"")</f>
        <v>IQ-D076</v>
      </c>
      <c r="K999" s="81" t="s">
        <v>7296</v>
      </c>
      <c r="L999" s="240" t="s">
        <v>7111</v>
      </c>
      <c r="M999" s="193" t="s">
        <v>7112</v>
      </c>
      <c r="N999" s="240" t="s">
        <v>1255</v>
      </c>
      <c r="O999" s="240" t="s">
        <v>1252</v>
      </c>
      <c r="P999" s="240" t="s">
        <v>7422</v>
      </c>
      <c r="Q999" s="242">
        <v>29</v>
      </c>
      <c r="R999" s="242">
        <v>29</v>
      </c>
      <c r="S999" s="242"/>
      <c r="T999" s="242"/>
      <c r="U999" s="242">
        <v>174</v>
      </c>
      <c r="V999" s="242">
        <v>0</v>
      </c>
      <c r="W999" s="242">
        <v>29</v>
      </c>
      <c r="X999" s="242">
        <v>29</v>
      </c>
      <c r="Y999" s="242">
        <v>29</v>
      </c>
      <c r="Z999" s="242">
        <v>87</v>
      </c>
      <c r="AA999" s="242">
        <v>0</v>
      </c>
      <c r="AB999" s="242">
        <v>0</v>
      </c>
      <c r="AC999" s="242">
        <v>0</v>
      </c>
      <c r="AD999" s="242">
        <v>0</v>
      </c>
      <c r="AE999" s="242">
        <v>0</v>
      </c>
      <c r="AF999" s="242">
        <v>0</v>
      </c>
      <c r="AG999" s="242">
        <v>29</v>
      </c>
      <c r="AH999" s="242">
        <v>0</v>
      </c>
      <c r="AI999" s="242">
        <v>29</v>
      </c>
      <c r="AJ999" s="242">
        <v>0</v>
      </c>
      <c r="AK999" s="242">
        <v>0</v>
      </c>
      <c r="AL999" s="242">
        <v>0</v>
      </c>
      <c r="AM999" s="242">
        <v>0</v>
      </c>
      <c r="AN999" s="242">
        <v>0</v>
      </c>
      <c r="AO999" s="242">
        <v>0</v>
      </c>
      <c r="AP999" s="242">
        <v>0</v>
      </c>
      <c r="AQ999" s="242">
        <v>0</v>
      </c>
      <c r="AR999" s="242">
        <v>29</v>
      </c>
      <c r="AS999" s="242">
        <v>0</v>
      </c>
      <c r="AT999" s="242">
        <v>0</v>
      </c>
      <c r="AU999" s="242">
        <v>0</v>
      </c>
      <c r="AV999" s="242">
        <v>0</v>
      </c>
      <c r="AW999" s="242">
        <v>0</v>
      </c>
      <c r="AX999" s="242">
        <v>0</v>
      </c>
      <c r="AY999" s="242">
        <v>0</v>
      </c>
      <c r="AZ999" s="194"/>
    </row>
    <row r="1000" spans="1:52" s="67" customFormat="1" ht="12.75" customHeight="1">
      <c r="A1000" s="217">
        <v>999</v>
      </c>
      <c r="B1000" s="78">
        <v>42619</v>
      </c>
      <c r="C1000" s="78">
        <v>42619</v>
      </c>
      <c r="D1000" s="240" t="s">
        <v>1312</v>
      </c>
      <c r="E1000" s="240" t="s">
        <v>1250</v>
      </c>
      <c r="F1000" s="240" t="s">
        <v>7265</v>
      </c>
      <c r="G1000" s="240" t="s">
        <v>7127</v>
      </c>
      <c r="H1000" s="245" t="str">
        <f>IF(G1000&lt;&gt;"",LOOKUP(G1000,Governorate,Data!$E$2:$E$19),"")</f>
        <v>IQ-G13</v>
      </c>
      <c r="I1000" s="182" t="s">
        <v>7377</v>
      </c>
      <c r="J1000" s="38" t="str">
        <f ca="1">IF(I1000&lt;&gt;"",LOOKUP(I1000,District2,Data!$P$2:$P$19),"")</f>
        <v>IQ-D076</v>
      </c>
      <c r="K1000" s="81" t="s">
        <v>7276</v>
      </c>
      <c r="L1000" s="240" t="s">
        <v>7111</v>
      </c>
      <c r="M1000" s="193" t="s">
        <v>7112</v>
      </c>
      <c r="N1000" s="240" t="s">
        <v>1255</v>
      </c>
      <c r="O1000" s="240" t="s">
        <v>1252</v>
      </c>
      <c r="P1000" s="240" t="s">
        <v>7422</v>
      </c>
      <c r="Q1000" s="242">
        <v>25</v>
      </c>
      <c r="R1000" s="242">
        <v>25</v>
      </c>
      <c r="S1000" s="242"/>
      <c r="T1000" s="242"/>
      <c r="U1000" s="242">
        <v>150</v>
      </c>
      <c r="V1000" s="242">
        <v>0</v>
      </c>
      <c r="W1000" s="242">
        <v>25</v>
      </c>
      <c r="X1000" s="242">
        <v>25</v>
      </c>
      <c r="Y1000" s="242">
        <v>25</v>
      </c>
      <c r="Z1000" s="242">
        <v>75</v>
      </c>
      <c r="AA1000" s="242">
        <v>0</v>
      </c>
      <c r="AB1000" s="242">
        <v>0</v>
      </c>
      <c r="AC1000" s="242">
        <v>0</v>
      </c>
      <c r="AD1000" s="242">
        <v>0</v>
      </c>
      <c r="AE1000" s="242">
        <v>0</v>
      </c>
      <c r="AF1000" s="242">
        <v>0</v>
      </c>
      <c r="AG1000" s="242">
        <v>25</v>
      </c>
      <c r="AH1000" s="242">
        <v>0</v>
      </c>
      <c r="AI1000" s="242">
        <v>25</v>
      </c>
      <c r="AJ1000" s="242">
        <v>0</v>
      </c>
      <c r="AK1000" s="242">
        <v>0</v>
      </c>
      <c r="AL1000" s="242">
        <v>0</v>
      </c>
      <c r="AM1000" s="242">
        <v>0</v>
      </c>
      <c r="AN1000" s="242">
        <v>0</v>
      </c>
      <c r="AO1000" s="242">
        <v>0</v>
      </c>
      <c r="AP1000" s="242">
        <v>0</v>
      </c>
      <c r="AQ1000" s="242">
        <v>0</v>
      </c>
      <c r="AR1000" s="242">
        <v>25</v>
      </c>
      <c r="AS1000" s="242">
        <v>0</v>
      </c>
      <c r="AT1000" s="242">
        <v>0</v>
      </c>
      <c r="AU1000" s="242">
        <v>0</v>
      </c>
      <c r="AV1000" s="242">
        <v>0</v>
      </c>
      <c r="AW1000" s="242">
        <v>0</v>
      </c>
      <c r="AX1000" s="242">
        <v>0</v>
      </c>
      <c r="AY1000" s="242">
        <v>0</v>
      </c>
      <c r="AZ1000" s="194"/>
    </row>
    <row r="1001" spans="1:52" s="67" customFormat="1" ht="12.75" customHeight="1">
      <c r="A1001" s="217">
        <v>1000</v>
      </c>
      <c r="B1001" s="78">
        <v>42619</v>
      </c>
      <c r="C1001" s="78">
        <v>42619</v>
      </c>
      <c r="D1001" s="240" t="s">
        <v>1312</v>
      </c>
      <c r="E1001" s="240" t="s">
        <v>1250</v>
      </c>
      <c r="F1001" s="240" t="s">
        <v>7265</v>
      </c>
      <c r="G1001" s="240" t="s">
        <v>7127</v>
      </c>
      <c r="H1001" s="245" t="str">
        <f>IF(G1001&lt;&gt;"",LOOKUP(G1001,Governorate,Data!$E$2:$E$19),"")</f>
        <v>IQ-G13</v>
      </c>
      <c r="I1001" s="182" t="s">
        <v>7377</v>
      </c>
      <c r="J1001" s="38" t="str">
        <f ca="1">IF(I1001&lt;&gt;"",LOOKUP(I1001,District2,Data!$P$2:$P$19),"")</f>
        <v>IQ-D076</v>
      </c>
      <c r="K1001" s="81" t="s">
        <v>7405</v>
      </c>
      <c r="L1001" s="240" t="s">
        <v>7110</v>
      </c>
      <c r="M1001" s="193" t="s">
        <v>7112</v>
      </c>
      <c r="N1001" s="240" t="s">
        <v>1255</v>
      </c>
      <c r="O1001" s="240" t="s">
        <v>1252</v>
      </c>
      <c r="P1001" s="240" t="s">
        <v>7422</v>
      </c>
      <c r="Q1001" s="242">
        <v>16</v>
      </c>
      <c r="R1001" s="242">
        <v>16</v>
      </c>
      <c r="S1001" s="242"/>
      <c r="T1001" s="242"/>
      <c r="U1001" s="242">
        <v>96</v>
      </c>
      <c r="V1001" s="242">
        <v>0</v>
      </c>
      <c r="W1001" s="242">
        <v>16</v>
      </c>
      <c r="X1001" s="242">
        <v>16</v>
      </c>
      <c r="Y1001" s="242">
        <v>16</v>
      </c>
      <c r="Z1001" s="242">
        <v>48</v>
      </c>
      <c r="AA1001" s="242">
        <v>0</v>
      </c>
      <c r="AB1001" s="242">
        <v>0</v>
      </c>
      <c r="AC1001" s="242">
        <v>0</v>
      </c>
      <c r="AD1001" s="242">
        <v>0</v>
      </c>
      <c r="AE1001" s="242">
        <v>0</v>
      </c>
      <c r="AF1001" s="242">
        <v>0</v>
      </c>
      <c r="AG1001" s="242">
        <v>16</v>
      </c>
      <c r="AH1001" s="242">
        <v>0</v>
      </c>
      <c r="AI1001" s="242">
        <v>16</v>
      </c>
      <c r="AJ1001" s="242">
        <v>0</v>
      </c>
      <c r="AK1001" s="242">
        <v>0</v>
      </c>
      <c r="AL1001" s="242">
        <v>0</v>
      </c>
      <c r="AM1001" s="242">
        <v>0</v>
      </c>
      <c r="AN1001" s="242">
        <v>0</v>
      </c>
      <c r="AO1001" s="242">
        <v>0</v>
      </c>
      <c r="AP1001" s="242">
        <v>0</v>
      </c>
      <c r="AQ1001" s="242">
        <v>0</v>
      </c>
      <c r="AR1001" s="242">
        <v>16</v>
      </c>
      <c r="AS1001" s="242">
        <v>0</v>
      </c>
      <c r="AT1001" s="242">
        <v>0</v>
      </c>
      <c r="AU1001" s="242">
        <v>0</v>
      </c>
      <c r="AV1001" s="242">
        <v>0</v>
      </c>
      <c r="AW1001" s="242">
        <v>0</v>
      </c>
      <c r="AX1001" s="242">
        <v>0</v>
      </c>
      <c r="AY1001" s="242">
        <v>0</v>
      </c>
      <c r="AZ1001" s="194"/>
    </row>
    <row r="1002" spans="1:52" s="67" customFormat="1" ht="12.75" customHeight="1">
      <c r="A1002" s="217">
        <v>1001</v>
      </c>
      <c r="B1002" s="234">
        <v>42620</v>
      </c>
      <c r="C1002" s="234">
        <v>42620</v>
      </c>
      <c r="D1002" s="235" t="s">
        <v>1282</v>
      </c>
      <c r="E1002" s="235" t="s">
        <v>1250</v>
      </c>
      <c r="F1002" s="235" t="s">
        <v>1282</v>
      </c>
      <c r="G1002" s="240" t="s">
        <v>7129</v>
      </c>
      <c r="H1002" s="245" t="str">
        <f>IF(G1002&lt;&gt;"",LOOKUP(G1002,Governorate,Data!$E$2:$E$19),"")</f>
        <v>IQ-G18</v>
      </c>
      <c r="I1002" s="97" t="s">
        <v>7204</v>
      </c>
      <c r="J1002" s="38" t="str">
        <f ca="1">IF(I1002&lt;&gt;"",LOOKUP(I1002,District2,Data!$P$2:$P$19),"")</f>
        <v>IQ-D108</v>
      </c>
      <c r="K1002" s="57" t="s">
        <v>7732</v>
      </c>
      <c r="L1002" s="235" t="s">
        <v>7110</v>
      </c>
      <c r="M1002" s="180" t="s">
        <v>7112</v>
      </c>
      <c r="N1002" s="235" t="s">
        <v>7071</v>
      </c>
      <c r="O1002" s="235" t="s">
        <v>1252</v>
      </c>
      <c r="P1002" s="235" t="s">
        <v>7119</v>
      </c>
      <c r="Q1002" s="218">
        <v>600</v>
      </c>
      <c r="R1002" s="218">
        <v>600</v>
      </c>
      <c r="S1002" s="218"/>
      <c r="T1002" s="218"/>
      <c r="U1002" s="218">
        <v>0</v>
      </c>
      <c r="V1002" s="218">
        <v>0</v>
      </c>
      <c r="W1002" s="218">
        <v>600</v>
      </c>
      <c r="X1002" s="218">
        <v>0</v>
      </c>
      <c r="Y1002" s="218">
        <v>600</v>
      </c>
      <c r="Z1002" s="218">
        <v>1800</v>
      </c>
      <c r="AA1002" s="218">
        <v>3600</v>
      </c>
      <c r="AB1002" s="218">
        <v>0</v>
      </c>
      <c r="AC1002" s="218">
        <v>0</v>
      </c>
      <c r="AD1002" s="218">
        <v>0</v>
      </c>
      <c r="AE1002" s="218">
        <v>1800</v>
      </c>
      <c r="AF1002" s="218">
        <v>0</v>
      </c>
      <c r="AG1002" s="218">
        <v>0</v>
      </c>
      <c r="AH1002" s="218">
        <v>0</v>
      </c>
      <c r="AI1002" s="218">
        <v>600</v>
      </c>
      <c r="AJ1002" s="218">
        <v>600</v>
      </c>
      <c r="AK1002" s="218">
        <v>600</v>
      </c>
      <c r="AL1002" s="218">
        <v>600</v>
      </c>
      <c r="AM1002" s="218">
        <v>0</v>
      </c>
      <c r="AN1002" s="218">
        <v>0</v>
      </c>
      <c r="AO1002" s="218">
        <v>0</v>
      </c>
      <c r="AP1002" s="218">
        <v>0</v>
      </c>
      <c r="AQ1002" s="218">
        <v>600</v>
      </c>
      <c r="AR1002" s="218">
        <v>600</v>
      </c>
      <c r="AS1002" s="218">
        <v>0</v>
      </c>
      <c r="AT1002" s="218">
        <v>0</v>
      </c>
      <c r="AU1002" s="218">
        <v>600</v>
      </c>
      <c r="AV1002" s="218">
        <v>0</v>
      </c>
      <c r="AW1002" s="218">
        <v>0</v>
      </c>
      <c r="AX1002" s="218">
        <v>0</v>
      </c>
      <c r="AY1002" s="218">
        <v>0</v>
      </c>
      <c r="AZ1002" s="181" t="s">
        <v>7740</v>
      </c>
    </row>
    <row r="1003" spans="1:52" s="67" customFormat="1" ht="12.75" customHeight="1">
      <c r="A1003" s="217">
        <v>1002</v>
      </c>
      <c r="B1003" s="78">
        <v>42620</v>
      </c>
      <c r="C1003" s="78">
        <v>42620</v>
      </c>
      <c r="D1003" s="240" t="s">
        <v>1312</v>
      </c>
      <c r="E1003" s="240" t="s">
        <v>1250</v>
      </c>
      <c r="F1003" s="240" t="s">
        <v>1331</v>
      </c>
      <c r="G1003" s="240" t="s">
        <v>7129</v>
      </c>
      <c r="H1003" s="245" t="str">
        <f>IF(G1003&lt;&gt;"",LOOKUP(G1003,Governorate,Data!$E$2:$E$19),"")</f>
        <v>IQ-G18</v>
      </c>
      <c r="I1003" s="182" t="s">
        <v>7215</v>
      </c>
      <c r="J1003" s="38" t="str">
        <f ca="1">IF(I1003&lt;&gt;"",LOOKUP(I1003,District2,Data!$P$2:$P$19),"")</f>
        <v>IQ-D008</v>
      </c>
      <c r="K1003" s="81" t="s">
        <v>7763</v>
      </c>
      <c r="L1003" s="240" t="s">
        <v>7110</v>
      </c>
      <c r="M1003" s="193" t="s">
        <v>7112</v>
      </c>
      <c r="N1003" s="240" t="s">
        <v>1255</v>
      </c>
      <c r="O1003" s="240" t="s">
        <v>1252</v>
      </c>
      <c r="P1003" s="240" t="s">
        <v>7422</v>
      </c>
      <c r="Q1003" s="242">
        <v>300</v>
      </c>
      <c r="R1003" s="242">
        <v>300</v>
      </c>
      <c r="S1003" s="242"/>
      <c r="T1003" s="242"/>
      <c r="U1003" s="242">
        <v>1800</v>
      </c>
      <c r="V1003" s="242">
        <v>0</v>
      </c>
      <c r="W1003" s="242">
        <v>300</v>
      </c>
      <c r="X1003" s="242">
        <v>300</v>
      </c>
      <c r="Y1003" s="242">
        <v>300</v>
      </c>
      <c r="Z1003" s="242">
        <v>900</v>
      </c>
      <c r="AA1003" s="242">
        <v>0</v>
      </c>
      <c r="AB1003" s="242">
        <v>0</v>
      </c>
      <c r="AC1003" s="242">
        <v>0</v>
      </c>
      <c r="AD1003" s="242">
        <v>900</v>
      </c>
      <c r="AE1003" s="242">
        <v>0</v>
      </c>
      <c r="AF1003" s="242">
        <v>0</v>
      </c>
      <c r="AG1003" s="242">
        <v>300</v>
      </c>
      <c r="AH1003" s="242">
        <v>0</v>
      </c>
      <c r="AI1003" s="242">
        <v>300</v>
      </c>
      <c r="AJ1003" s="242">
        <v>0</v>
      </c>
      <c r="AK1003" s="242">
        <v>0</v>
      </c>
      <c r="AL1003" s="242">
        <v>0</v>
      </c>
      <c r="AM1003" s="242">
        <v>0</v>
      </c>
      <c r="AN1003" s="242">
        <v>0</v>
      </c>
      <c r="AO1003" s="242">
        <v>0</v>
      </c>
      <c r="AP1003" s="242">
        <v>0</v>
      </c>
      <c r="AQ1003" s="242">
        <v>0</v>
      </c>
      <c r="AR1003" s="242">
        <v>300</v>
      </c>
      <c r="AS1003" s="242">
        <v>0</v>
      </c>
      <c r="AT1003" s="242">
        <v>0</v>
      </c>
      <c r="AU1003" s="242">
        <v>0</v>
      </c>
      <c r="AV1003" s="242">
        <v>0</v>
      </c>
      <c r="AW1003" s="242">
        <v>0</v>
      </c>
      <c r="AX1003" s="242">
        <v>0</v>
      </c>
      <c r="AY1003" s="242">
        <v>0</v>
      </c>
      <c r="AZ1003" s="194"/>
    </row>
    <row r="1004" spans="1:52" s="67" customFormat="1" ht="12.75" customHeight="1">
      <c r="A1004" s="217">
        <v>1003</v>
      </c>
      <c r="B1004" s="78">
        <v>42620</v>
      </c>
      <c r="C1004" s="78">
        <v>42620</v>
      </c>
      <c r="D1004" s="240" t="s">
        <v>1312</v>
      </c>
      <c r="E1004" s="240" t="s">
        <v>1250</v>
      </c>
      <c r="F1004" s="240" t="s">
        <v>7265</v>
      </c>
      <c r="G1004" s="240" t="s">
        <v>7127</v>
      </c>
      <c r="H1004" s="245" t="str">
        <f>IF(G1004&lt;&gt;"",LOOKUP(G1004,Governorate,Data!$E$2:$E$19),"")</f>
        <v>IQ-G13</v>
      </c>
      <c r="I1004" s="182" t="s">
        <v>7377</v>
      </c>
      <c r="J1004" s="38" t="str">
        <f ca="1">IF(I1004&lt;&gt;"",LOOKUP(I1004,District2,Data!$P$2:$P$19),"")</f>
        <v>IQ-D076</v>
      </c>
      <c r="K1004" s="81" t="s">
        <v>7276</v>
      </c>
      <c r="L1004" s="240" t="s">
        <v>7111</v>
      </c>
      <c r="M1004" s="193" t="s">
        <v>7112</v>
      </c>
      <c r="N1004" s="240" t="s">
        <v>1255</v>
      </c>
      <c r="O1004" s="240" t="s">
        <v>1252</v>
      </c>
      <c r="P1004" s="240" t="s">
        <v>7422</v>
      </c>
      <c r="Q1004" s="242">
        <v>40</v>
      </c>
      <c r="R1004" s="242">
        <v>40</v>
      </c>
      <c r="S1004" s="242"/>
      <c r="T1004" s="242"/>
      <c r="U1004" s="242">
        <v>240</v>
      </c>
      <c r="V1004" s="242">
        <v>0</v>
      </c>
      <c r="W1004" s="242">
        <v>40</v>
      </c>
      <c r="X1004" s="242">
        <v>40</v>
      </c>
      <c r="Y1004" s="242">
        <v>40</v>
      </c>
      <c r="Z1004" s="242">
        <v>120</v>
      </c>
      <c r="AA1004" s="242">
        <v>0</v>
      </c>
      <c r="AB1004" s="242">
        <v>0</v>
      </c>
      <c r="AC1004" s="242">
        <v>0</v>
      </c>
      <c r="AD1004" s="242">
        <v>0</v>
      </c>
      <c r="AE1004" s="242">
        <v>0</v>
      </c>
      <c r="AF1004" s="242">
        <v>0</v>
      </c>
      <c r="AG1004" s="242">
        <v>40</v>
      </c>
      <c r="AH1004" s="242">
        <v>0</v>
      </c>
      <c r="AI1004" s="242">
        <v>40</v>
      </c>
      <c r="AJ1004" s="242">
        <v>0</v>
      </c>
      <c r="AK1004" s="242">
        <v>0</v>
      </c>
      <c r="AL1004" s="242">
        <v>0</v>
      </c>
      <c r="AM1004" s="242">
        <v>0</v>
      </c>
      <c r="AN1004" s="242">
        <v>0</v>
      </c>
      <c r="AO1004" s="242">
        <v>0</v>
      </c>
      <c r="AP1004" s="242">
        <v>0</v>
      </c>
      <c r="AQ1004" s="242">
        <v>0</v>
      </c>
      <c r="AR1004" s="242">
        <v>40</v>
      </c>
      <c r="AS1004" s="242">
        <v>0</v>
      </c>
      <c r="AT1004" s="242">
        <v>0</v>
      </c>
      <c r="AU1004" s="242">
        <v>0</v>
      </c>
      <c r="AV1004" s="242">
        <v>0</v>
      </c>
      <c r="AW1004" s="242">
        <v>0</v>
      </c>
      <c r="AX1004" s="242">
        <v>0</v>
      </c>
      <c r="AY1004" s="242">
        <v>0</v>
      </c>
      <c r="AZ1004" s="194"/>
    </row>
    <row r="1005" spans="1:52" s="67" customFormat="1" ht="12.75" customHeight="1">
      <c r="A1005" s="217">
        <v>1004</v>
      </c>
      <c r="B1005" s="234">
        <v>42620</v>
      </c>
      <c r="C1005" s="234">
        <v>42620</v>
      </c>
      <c r="D1005" s="235" t="s">
        <v>1307</v>
      </c>
      <c r="E1005" s="235" t="s">
        <v>1249</v>
      </c>
      <c r="F1005" s="235" t="s">
        <v>1307</v>
      </c>
      <c r="G1005" s="240" t="s">
        <v>7129</v>
      </c>
      <c r="H1005" s="245" t="str">
        <f>IF(G1005&lt;&gt;"",LOOKUP(G1005,Governorate,Data!$E$2:$E$19),"")</f>
        <v>IQ-G18</v>
      </c>
      <c r="I1005" s="97" t="s">
        <v>7242</v>
      </c>
      <c r="J1005" s="38" t="str">
        <f ca="1">IF(I1005&lt;&gt;"",LOOKUP(I1005,District2,Data!$P$2:$P$19),"")</f>
        <v>IQ-D101</v>
      </c>
      <c r="K1005" s="235" t="s">
        <v>7810</v>
      </c>
      <c r="L1005" s="235" t="s">
        <v>7110</v>
      </c>
      <c r="M1005" s="180" t="s">
        <v>7112</v>
      </c>
      <c r="N1005" s="235" t="s">
        <v>1255</v>
      </c>
      <c r="O1005" s="235" t="s">
        <v>1252</v>
      </c>
      <c r="P1005" s="235" t="s">
        <v>7119</v>
      </c>
      <c r="Q1005" s="35">
        <v>560</v>
      </c>
      <c r="R1005" s="35"/>
      <c r="S1005" s="218"/>
      <c r="T1005" s="218"/>
      <c r="U1005" s="218">
        <v>0</v>
      </c>
      <c r="V1005" s="218">
        <v>0</v>
      </c>
      <c r="W1005" s="218">
        <v>0</v>
      </c>
      <c r="X1005" s="218">
        <v>0</v>
      </c>
      <c r="Y1005" s="218">
        <v>0</v>
      </c>
      <c r="Z1005" s="218">
        <v>0</v>
      </c>
      <c r="AA1005" s="218">
        <v>0</v>
      </c>
      <c r="AB1005" s="218">
        <v>0</v>
      </c>
      <c r="AC1005" s="218">
        <v>0</v>
      </c>
      <c r="AD1005" s="218">
        <v>0</v>
      </c>
      <c r="AE1005" s="218">
        <v>0</v>
      </c>
      <c r="AF1005" s="218">
        <v>0</v>
      </c>
      <c r="AG1005" s="218">
        <v>0</v>
      </c>
      <c r="AH1005" s="218">
        <v>0</v>
      </c>
      <c r="AI1005" s="218">
        <v>560</v>
      </c>
      <c r="AJ1005" s="218">
        <v>0</v>
      </c>
      <c r="AK1005" s="218">
        <v>0</v>
      </c>
      <c r="AL1005" s="218">
        <v>0</v>
      </c>
      <c r="AM1005" s="218">
        <v>560</v>
      </c>
      <c r="AN1005" s="218">
        <v>0</v>
      </c>
      <c r="AO1005" s="218">
        <v>0</v>
      </c>
      <c r="AP1005" s="218">
        <v>0</v>
      </c>
      <c r="AQ1005" s="218">
        <v>0</v>
      </c>
      <c r="AR1005" s="218">
        <v>0</v>
      </c>
      <c r="AS1005" s="218">
        <v>0</v>
      </c>
      <c r="AT1005" s="218">
        <v>0</v>
      </c>
      <c r="AU1005" s="218">
        <v>0</v>
      </c>
      <c r="AV1005" s="218">
        <v>0</v>
      </c>
      <c r="AW1005" s="218">
        <v>0</v>
      </c>
      <c r="AX1005" s="218">
        <v>0</v>
      </c>
      <c r="AY1005" s="218">
        <v>0</v>
      </c>
      <c r="AZ1005" s="181" t="s">
        <v>7830</v>
      </c>
    </row>
    <row r="1006" spans="1:52" s="67" customFormat="1" ht="12.75" customHeight="1">
      <c r="A1006" s="217">
        <v>1005</v>
      </c>
      <c r="B1006" s="234">
        <v>42621</v>
      </c>
      <c r="C1006" s="234">
        <v>42621</v>
      </c>
      <c r="D1006" s="235" t="s">
        <v>1282</v>
      </c>
      <c r="E1006" s="235" t="s">
        <v>1250</v>
      </c>
      <c r="F1006" s="235" t="s">
        <v>1282</v>
      </c>
      <c r="G1006" s="240" t="s">
        <v>7129</v>
      </c>
      <c r="H1006" s="245" t="str">
        <f>IF(G1006&lt;&gt;"",LOOKUP(G1006,Governorate,Data!$E$2:$E$19),"")</f>
        <v>IQ-G18</v>
      </c>
      <c r="I1006" s="97" t="s">
        <v>7204</v>
      </c>
      <c r="J1006" s="38" t="str">
        <f ca="1">IF(I1006&lt;&gt;"",LOOKUP(I1006,District2,Data!$P$2:$P$19),"")</f>
        <v>IQ-D108</v>
      </c>
      <c r="K1006" s="57" t="s">
        <v>7731</v>
      </c>
      <c r="L1006" s="235" t="s">
        <v>7110</v>
      </c>
      <c r="M1006" s="180" t="s">
        <v>7112</v>
      </c>
      <c r="N1006" s="235" t="s">
        <v>7071</v>
      </c>
      <c r="O1006" s="235" t="s">
        <v>1252</v>
      </c>
      <c r="P1006" s="235" t="s">
        <v>7119</v>
      </c>
      <c r="Q1006" s="218">
        <v>283</v>
      </c>
      <c r="R1006" s="218">
        <v>283</v>
      </c>
      <c r="S1006" s="218"/>
      <c r="T1006" s="218"/>
      <c r="U1006" s="218">
        <v>0</v>
      </c>
      <c r="V1006" s="218">
        <v>0</v>
      </c>
      <c r="W1006" s="218">
        <v>283</v>
      </c>
      <c r="X1006" s="218">
        <v>0</v>
      </c>
      <c r="Y1006" s="218">
        <v>283</v>
      </c>
      <c r="Z1006" s="218">
        <v>849</v>
      </c>
      <c r="AA1006" s="218">
        <v>1698</v>
      </c>
      <c r="AB1006" s="218">
        <v>0</v>
      </c>
      <c r="AC1006" s="218">
        <v>0</v>
      </c>
      <c r="AD1006" s="218">
        <v>0</v>
      </c>
      <c r="AE1006" s="218">
        <v>849</v>
      </c>
      <c r="AF1006" s="218">
        <v>0</v>
      </c>
      <c r="AG1006" s="218">
        <v>0</v>
      </c>
      <c r="AH1006" s="218">
        <v>0</v>
      </c>
      <c r="AI1006" s="218">
        <v>283</v>
      </c>
      <c r="AJ1006" s="218">
        <v>283</v>
      </c>
      <c r="AK1006" s="218">
        <v>283</v>
      </c>
      <c r="AL1006" s="218">
        <v>283</v>
      </c>
      <c r="AM1006" s="218">
        <v>0</v>
      </c>
      <c r="AN1006" s="218">
        <v>0</v>
      </c>
      <c r="AO1006" s="218">
        <v>0</v>
      </c>
      <c r="AP1006" s="218">
        <v>0</v>
      </c>
      <c r="AQ1006" s="218">
        <v>283</v>
      </c>
      <c r="AR1006" s="218">
        <v>283</v>
      </c>
      <c r="AS1006" s="218">
        <v>0</v>
      </c>
      <c r="AT1006" s="218">
        <v>0</v>
      </c>
      <c r="AU1006" s="218">
        <v>283</v>
      </c>
      <c r="AV1006" s="218">
        <v>0</v>
      </c>
      <c r="AW1006" s="218">
        <v>0</v>
      </c>
      <c r="AX1006" s="218">
        <v>0</v>
      </c>
      <c r="AY1006" s="218">
        <v>0</v>
      </c>
      <c r="AZ1006" s="181" t="s">
        <v>7741</v>
      </c>
    </row>
    <row r="1007" spans="1:52" s="67" customFormat="1" ht="12.75" customHeight="1">
      <c r="A1007" s="217">
        <v>1006</v>
      </c>
      <c r="B1007" s="78">
        <v>42621</v>
      </c>
      <c r="C1007" s="78">
        <v>42621</v>
      </c>
      <c r="D1007" s="240" t="s">
        <v>1312</v>
      </c>
      <c r="E1007" s="240" t="s">
        <v>1250</v>
      </c>
      <c r="F1007" s="240" t="s">
        <v>1331</v>
      </c>
      <c r="G1007" s="240" t="s">
        <v>7129</v>
      </c>
      <c r="H1007" s="245" t="str">
        <f>IF(G1007&lt;&gt;"",LOOKUP(G1007,Governorate,Data!$E$2:$E$19),"")</f>
        <v>IQ-G18</v>
      </c>
      <c r="I1007" s="182" t="s">
        <v>7204</v>
      </c>
      <c r="J1007" s="38" t="str">
        <f ca="1">IF(I1007&lt;&gt;"",LOOKUP(I1007,District2,Data!$P$2:$P$19),"")</f>
        <v>IQ-D108</v>
      </c>
      <c r="K1007" s="81" t="s">
        <v>7764</v>
      </c>
      <c r="L1007" s="240" t="s">
        <v>7110</v>
      </c>
      <c r="M1007" s="193" t="s">
        <v>7112</v>
      </c>
      <c r="N1007" s="240" t="s">
        <v>1255</v>
      </c>
      <c r="O1007" s="240" t="s">
        <v>1252</v>
      </c>
      <c r="P1007" s="240" t="s">
        <v>7422</v>
      </c>
      <c r="Q1007" s="242">
        <v>150</v>
      </c>
      <c r="R1007" s="242">
        <v>150</v>
      </c>
      <c r="S1007" s="242"/>
      <c r="T1007" s="242"/>
      <c r="U1007" s="242">
        <v>900</v>
      </c>
      <c r="V1007" s="242">
        <v>0</v>
      </c>
      <c r="W1007" s="242">
        <v>150</v>
      </c>
      <c r="X1007" s="242">
        <v>150</v>
      </c>
      <c r="Y1007" s="242">
        <v>150</v>
      </c>
      <c r="Z1007" s="242">
        <v>450</v>
      </c>
      <c r="AA1007" s="242">
        <v>0</v>
      </c>
      <c r="AB1007" s="242">
        <v>0</v>
      </c>
      <c r="AC1007" s="242">
        <v>0</v>
      </c>
      <c r="AD1007" s="242">
        <v>450</v>
      </c>
      <c r="AE1007" s="242">
        <v>0</v>
      </c>
      <c r="AF1007" s="242">
        <v>0</v>
      </c>
      <c r="AG1007" s="242">
        <v>150</v>
      </c>
      <c r="AH1007" s="242">
        <v>0</v>
      </c>
      <c r="AI1007" s="242">
        <v>150</v>
      </c>
      <c r="AJ1007" s="242">
        <v>0</v>
      </c>
      <c r="AK1007" s="242">
        <v>0</v>
      </c>
      <c r="AL1007" s="242">
        <v>0</v>
      </c>
      <c r="AM1007" s="242">
        <v>0</v>
      </c>
      <c r="AN1007" s="242">
        <v>0</v>
      </c>
      <c r="AO1007" s="242">
        <v>0</v>
      </c>
      <c r="AP1007" s="242">
        <v>0</v>
      </c>
      <c r="AQ1007" s="242">
        <v>0</v>
      </c>
      <c r="AR1007" s="242">
        <v>150</v>
      </c>
      <c r="AS1007" s="242">
        <v>0</v>
      </c>
      <c r="AT1007" s="242">
        <v>0</v>
      </c>
      <c r="AU1007" s="242">
        <v>0</v>
      </c>
      <c r="AV1007" s="242">
        <v>0</v>
      </c>
      <c r="AW1007" s="242">
        <v>0</v>
      </c>
      <c r="AX1007" s="242">
        <v>0</v>
      </c>
      <c r="AY1007" s="242">
        <v>0</v>
      </c>
      <c r="AZ1007" s="194"/>
    </row>
    <row r="1008" spans="1:52" s="67" customFormat="1" ht="12.75" customHeight="1">
      <c r="A1008" s="217">
        <v>1007</v>
      </c>
      <c r="B1008" s="78">
        <v>42621</v>
      </c>
      <c r="C1008" s="78">
        <v>42621</v>
      </c>
      <c r="D1008" s="240" t="s">
        <v>1312</v>
      </c>
      <c r="E1008" s="240" t="s">
        <v>1250</v>
      </c>
      <c r="F1008" s="240" t="s">
        <v>7265</v>
      </c>
      <c r="G1008" s="240" t="s">
        <v>7127</v>
      </c>
      <c r="H1008" s="245" t="str">
        <f>IF(G1008&lt;&gt;"",LOOKUP(G1008,Governorate,Data!$E$2:$E$19),"")</f>
        <v>IQ-G13</v>
      </c>
      <c r="I1008" s="182" t="s">
        <v>7264</v>
      </c>
      <c r="J1008" s="38" t="str">
        <f ca="1">IF(I1008&lt;&gt;"",LOOKUP(I1008,District2,Data!$P$2:$P$19),"")</f>
        <v>IQ-D074</v>
      </c>
      <c r="K1008" s="81" t="s">
        <v>7296</v>
      </c>
      <c r="L1008" s="240" t="s">
        <v>7111</v>
      </c>
      <c r="M1008" s="193" t="s">
        <v>7112</v>
      </c>
      <c r="N1008" s="240" t="s">
        <v>1255</v>
      </c>
      <c r="O1008" s="240" t="s">
        <v>1252</v>
      </c>
      <c r="P1008" s="240" t="s">
        <v>7422</v>
      </c>
      <c r="Q1008" s="242">
        <v>21</v>
      </c>
      <c r="R1008" s="242">
        <v>21</v>
      </c>
      <c r="S1008" s="242"/>
      <c r="T1008" s="242"/>
      <c r="U1008" s="242">
        <v>126</v>
      </c>
      <c r="V1008" s="242">
        <v>0</v>
      </c>
      <c r="W1008" s="242">
        <v>21</v>
      </c>
      <c r="X1008" s="242">
        <v>21</v>
      </c>
      <c r="Y1008" s="242">
        <v>21</v>
      </c>
      <c r="Z1008" s="242">
        <v>63</v>
      </c>
      <c r="AA1008" s="242">
        <v>0</v>
      </c>
      <c r="AB1008" s="242">
        <v>0</v>
      </c>
      <c r="AC1008" s="242">
        <v>0</v>
      </c>
      <c r="AD1008" s="242">
        <v>0</v>
      </c>
      <c r="AE1008" s="242">
        <v>0</v>
      </c>
      <c r="AF1008" s="242">
        <v>0</v>
      </c>
      <c r="AG1008" s="242">
        <v>21</v>
      </c>
      <c r="AH1008" s="242">
        <v>0</v>
      </c>
      <c r="AI1008" s="242">
        <v>21</v>
      </c>
      <c r="AJ1008" s="242">
        <v>0</v>
      </c>
      <c r="AK1008" s="242">
        <v>0</v>
      </c>
      <c r="AL1008" s="242">
        <v>0</v>
      </c>
      <c r="AM1008" s="242">
        <v>0</v>
      </c>
      <c r="AN1008" s="242">
        <v>0</v>
      </c>
      <c r="AO1008" s="242">
        <v>0</v>
      </c>
      <c r="AP1008" s="242">
        <v>0</v>
      </c>
      <c r="AQ1008" s="242">
        <v>0</v>
      </c>
      <c r="AR1008" s="242">
        <v>21</v>
      </c>
      <c r="AS1008" s="242">
        <v>0</v>
      </c>
      <c r="AT1008" s="242">
        <v>0</v>
      </c>
      <c r="AU1008" s="242">
        <v>0</v>
      </c>
      <c r="AV1008" s="242">
        <v>0</v>
      </c>
      <c r="AW1008" s="242">
        <v>0</v>
      </c>
      <c r="AX1008" s="242">
        <v>0</v>
      </c>
      <c r="AY1008" s="242">
        <v>0</v>
      </c>
      <c r="AZ1008" s="194"/>
    </row>
    <row r="1009" spans="1:52" s="67" customFormat="1" ht="12.75" customHeight="1">
      <c r="A1009" s="217">
        <v>1008</v>
      </c>
      <c r="B1009" s="78">
        <v>42621</v>
      </c>
      <c r="C1009" s="78">
        <v>42621</v>
      </c>
      <c r="D1009" s="240" t="s">
        <v>1312</v>
      </c>
      <c r="E1009" s="240" t="s">
        <v>1250</v>
      </c>
      <c r="F1009" s="240" t="s">
        <v>7265</v>
      </c>
      <c r="G1009" s="240" t="s">
        <v>7127</v>
      </c>
      <c r="H1009" s="245" t="str">
        <f>IF(G1009&lt;&gt;"",LOOKUP(G1009,Governorate,Data!$E$2:$E$19),"")</f>
        <v>IQ-G13</v>
      </c>
      <c r="I1009" s="182" t="s">
        <v>7128</v>
      </c>
      <c r="J1009" s="38" t="str">
        <f ca="1">IF(I1009&lt;&gt;"",LOOKUP(I1009,District2,Data!$P$2:$P$19),"")</f>
        <v>IQ-D076</v>
      </c>
      <c r="K1009" s="81" t="s">
        <v>7276</v>
      </c>
      <c r="L1009" s="240" t="s">
        <v>7111</v>
      </c>
      <c r="M1009" s="193" t="s">
        <v>7112</v>
      </c>
      <c r="N1009" s="240" t="s">
        <v>1255</v>
      </c>
      <c r="O1009" s="240" t="s">
        <v>1252</v>
      </c>
      <c r="P1009" s="240" t="s">
        <v>7422</v>
      </c>
      <c r="Q1009" s="242">
        <v>38</v>
      </c>
      <c r="R1009" s="242">
        <v>38</v>
      </c>
      <c r="S1009" s="242"/>
      <c r="T1009" s="242"/>
      <c r="U1009" s="242">
        <v>228</v>
      </c>
      <c r="V1009" s="242">
        <v>0</v>
      </c>
      <c r="W1009" s="242">
        <v>38</v>
      </c>
      <c r="X1009" s="242">
        <v>38</v>
      </c>
      <c r="Y1009" s="242">
        <v>38</v>
      </c>
      <c r="Z1009" s="242">
        <v>114</v>
      </c>
      <c r="AA1009" s="242">
        <v>0</v>
      </c>
      <c r="AB1009" s="242">
        <v>0</v>
      </c>
      <c r="AC1009" s="242">
        <v>0</v>
      </c>
      <c r="AD1009" s="242">
        <v>0</v>
      </c>
      <c r="AE1009" s="242">
        <v>0</v>
      </c>
      <c r="AF1009" s="242">
        <v>0</v>
      </c>
      <c r="AG1009" s="242">
        <v>38</v>
      </c>
      <c r="AH1009" s="242">
        <v>0</v>
      </c>
      <c r="AI1009" s="242">
        <v>38</v>
      </c>
      <c r="AJ1009" s="242">
        <v>0</v>
      </c>
      <c r="AK1009" s="242">
        <v>0</v>
      </c>
      <c r="AL1009" s="242">
        <v>0</v>
      </c>
      <c r="AM1009" s="242">
        <v>0</v>
      </c>
      <c r="AN1009" s="242">
        <v>0</v>
      </c>
      <c r="AO1009" s="242">
        <v>0</v>
      </c>
      <c r="AP1009" s="242">
        <v>0</v>
      </c>
      <c r="AQ1009" s="242">
        <v>0</v>
      </c>
      <c r="AR1009" s="242">
        <v>38</v>
      </c>
      <c r="AS1009" s="242">
        <v>0</v>
      </c>
      <c r="AT1009" s="242">
        <v>0</v>
      </c>
      <c r="AU1009" s="242">
        <v>0</v>
      </c>
      <c r="AV1009" s="242">
        <v>0</v>
      </c>
      <c r="AW1009" s="242">
        <v>0</v>
      </c>
      <c r="AX1009" s="242">
        <v>0</v>
      </c>
      <c r="AY1009" s="242">
        <v>0</v>
      </c>
      <c r="AZ1009" s="194"/>
    </row>
    <row r="1010" spans="1:52" s="67" customFormat="1" ht="12.75" customHeight="1">
      <c r="A1010" s="217">
        <v>1009</v>
      </c>
      <c r="B1010" s="78">
        <v>42623</v>
      </c>
      <c r="C1010" s="78">
        <v>42623</v>
      </c>
      <c r="D1010" s="240" t="s">
        <v>1312</v>
      </c>
      <c r="E1010" s="240" t="s">
        <v>1250</v>
      </c>
      <c r="F1010" s="240" t="s">
        <v>7265</v>
      </c>
      <c r="G1010" s="240" t="s">
        <v>7127</v>
      </c>
      <c r="H1010" s="245" t="str">
        <f>IF(G1010&lt;&gt;"",LOOKUP(G1010,Governorate,Data!$E$2:$E$19),"")</f>
        <v>IQ-G13</v>
      </c>
      <c r="I1010" s="182" t="s">
        <v>7128</v>
      </c>
      <c r="J1010" s="38" t="str">
        <f ca="1">IF(I1010&lt;&gt;"",LOOKUP(I1010,District2,Data!$P$2:$P$19),"")</f>
        <v>IQ-D076</v>
      </c>
      <c r="K1010" s="81" t="s">
        <v>7276</v>
      </c>
      <c r="L1010" s="240" t="s">
        <v>7111</v>
      </c>
      <c r="M1010" s="193" t="s">
        <v>7112</v>
      </c>
      <c r="N1010" s="240" t="s">
        <v>1255</v>
      </c>
      <c r="O1010" s="240" t="s">
        <v>1252</v>
      </c>
      <c r="P1010" s="240" t="s">
        <v>7422</v>
      </c>
      <c r="Q1010" s="242">
        <v>32</v>
      </c>
      <c r="R1010" s="242">
        <v>32</v>
      </c>
      <c r="S1010" s="242"/>
      <c r="T1010" s="242"/>
      <c r="U1010" s="242">
        <v>192</v>
      </c>
      <c r="V1010" s="242">
        <v>0</v>
      </c>
      <c r="W1010" s="242">
        <v>32</v>
      </c>
      <c r="X1010" s="242">
        <v>32</v>
      </c>
      <c r="Y1010" s="242">
        <v>32</v>
      </c>
      <c r="Z1010" s="242">
        <v>96</v>
      </c>
      <c r="AA1010" s="242">
        <v>0</v>
      </c>
      <c r="AB1010" s="242">
        <v>0</v>
      </c>
      <c r="AC1010" s="242">
        <v>0</v>
      </c>
      <c r="AD1010" s="242">
        <v>0</v>
      </c>
      <c r="AE1010" s="242">
        <v>0</v>
      </c>
      <c r="AF1010" s="242">
        <v>0</v>
      </c>
      <c r="AG1010" s="242">
        <v>32</v>
      </c>
      <c r="AH1010" s="242">
        <v>0</v>
      </c>
      <c r="AI1010" s="242">
        <v>32</v>
      </c>
      <c r="AJ1010" s="242">
        <v>0</v>
      </c>
      <c r="AK1010" s="242">
        <v>0</v>
      </c>
      <c r="AL1010" s="242">
        <v>0</v>
      </c>
      <c r="AM1010" s="242">
        <v>0</v>
      </c>
      <c r="AN1010" s="242">
        <v>0</v>
      </c>
      <c r="AO1010" s="242">
        <v>0</v>
      </c>
      <c r="AP1010" s="242">
        <v>0</v>
      </c>
      <c r="AQ1010" s="242">
        <v>0</v>
      </c>
      <c r="AR1010" s="242">
        <v>32</v>
      </c>
      <c r="AS1010" s="242">
        <v>0</v>
      </c>
      <c r="AT1010" s="242">
        <v>0</v>
      </c>
      <c r="AU1010" s="242">
        <v>0</v>
      </c>
      <c r="AV1010" s="242">
        <v>0</v>
      </c>
      <c r="AW1010" s="242">
        <v>0</v>
      </c>
      <c r="AX1010" s="242">
        <v>0</v>
      </c>
      <c r="AY1010" s="242">
        <v>0</v>
      </c>
      <c r="AZ1010" s="194"/>
    </row>
    <row r="1011" spans="1:52" s="67" customFormat="1" ht="12.75" customHeight="1">
      <c r="A1011" s="217">
        <v>1010</v>
      </c>
      <c r="B1011" s="78">
        <v>42623</v>
      </c>
      <c r="C1011" s="78">
        <v>42623</v>
      </c>
      <c r="D1011" s="240" t="s">
        <v>1312</v>
      </c>
      <c r="E1011" s="240" t="s">
        <v>1250</v>
      </c>
      <c r="F1011" s="240" t="s">
        <v>7265</v>
      </c>
      <c r="G1011" s="240" t="s">
        <v>7127</v>
      </c>
      <c r="H1011" s="245" t="str">
        <f>IF(G1011&lt;&gt;"",LOOKUP(G1011,Governorate,Data!$E$2:$E$19),"")</f>
        <v>IQ-G13</v>
      </c>
      <c r="I1011" s="182" t="s">
        <v>7128</v>
      </c>
      <c r="J1011" s="38" t="str">
        <f ca="1">IF(I1011&lt;&gt;"",LOOKUP(I1011,District2,Data!$P$2:$P$19),"")</f>
        <v>IQ-D076</v>
      </c>
      <c r="K1011" s="81" t="s">
        <v>7405</v>
      </c>
      <c r="L1011" s="240" t="s">
        <v>7110</v>
      </c>
      <c r="M1011" s="193" t="s">
        <v>7112</v>
      </c>
      <c r="N1011" s="240" t="s">
        <v>1255</v>
      </c>
      <c r="O1011" s="240" t="s">
        <v>1252</v>
      </c>
      <c r="P1011" s="240" t="s">
        <v>7422</v>
      </c>
      <c r="Q1011" s="242">
        <v>5</v>
      </c>
      <c r="R1011" s="242">
        <v>5</v>
      </c>
      <c r="S1011" s="242"/>
      <c r="T1011" s="242"/>
      <c r="U1011" s="242">
        <v>30</v>
      </c>
      <c r="V1011" s="242">
        <v>0</v>
      </c>
      <c r="W1011" s="242">
        <v>5</v>
      </c>
      <c r="X1011" s="242">
        <v>5</v>
      </c>
      <c r="Y1011" s="242">
        <v>5</v>
      </c>
      <c r="Z1011" s="242">
        <v>15</v>
      </c>
      <c r="AA1011" s="242">
        <v>0</v>
      </c>
      <c r="AB1011" s="242">
        <v>0</v>
      </c>
      <c r="AC1011" s="242">
        <v>0</v>
      </c>
      <c r="AD1011" s="242">
        <v>0</v>
      </c>
      <c r="AE1011" s="242">
        <v>0</v>
      </c>
      <c r="AF1011" s="242">
        <v>0</v>
      </c>
      <c r="AG1011" s="242">
        <v>5</v>
      </c>
      <c r="AH1011" s="242">
        <v>0</v>
      </c>
      <c r="AI1011" s="242">
        <v>5</v>
      </c>
      <c r="AJ1011" s="242">
        <v>0</v>
      </c>
      <c r="AK1011" s="242">
        <v>0</v>
      </c>
      <c r="AL1011" s="242">
        <v>0</v>
      </c>
      <c r="AM1011" s="242">
        <v>0</v>
      </c>
      <c r="AN1011" s="242">
        <v>0</v>
      </c>
      <c r="AO1011" s="242">
        <v>0</v>
      </c>
      <c r="AP1011" s="242">
        <v>0</v>
      </c>
      <c r="AQ1011" s="242">
        <v>0</v>
      </c>
      <c r="AR1011" s="242">
        <v>5</v>
      </c>
      <c r="AS1011" s="242">
        <v>0</v>
      </c>
      <c r="AT1011" s="242">
        <v>0</v>
      </c>
      <c r="AU1011" s="242">
        <v>0</v>
      </c>
      <c r="AV1011" s="242">
        <v>0</v>
      </c>
      <c r="AW1011" s="242">
        <v>0</v>
      </c>
      <c r="AX1011" s="242">
        <v>0</v>
      </c>
      <c r="AY1011" s="242">
        <v>0</v>
      </c>
      <c r="AZ1011" s="194"/>
    </row>
    <row r="1012" spans="1:52" s="67" customFormat="1" ht="12.75" customHeight="1">
      <c r="A1012" s="217">
        <v>1011</v>
      </c>
      <c r="B1012" s="78">
        <v>42624</v>
      </c>
      <c r="C1012" s="78">
        <v>42624</v>
      </c>
      <c r="D1012" s="240" t="s">
        <v>1312</v>
      </c>
      <c r="E1012" s="240" t="s">
        <v>1250</v>
      </c>
      <c r="F1012" s="240" t="s">
        <v>7265</v>
      </c>
      <c r="G1012" s="240" t="s">
        <v>7127</v>
      </c>
      <c r="H1012" s="245" t="str">
        <f>IF(G1012&lt;&gt;"",LOOKUP(G1012,Governorate,Data!$E$2:$E$19),"")</f>
        <v>IQ-G13</v>
      </c>
      <c r="I1012" s="182" t="s">
        <v>7264</v>
      </c>
      <c r="J1012" s="38" t="str">
        <f ca="1">IF(I1012&lt;&gt;"",LOOKUP(I1012,District2,Data!$P$2:$P$19),"")</f>
        <v>IQ-D074</v>
      </c>
      <c r="K1012" s="81" t="s">
        <v>7296</v>
      </c>
      <c r="L1012" s="240" t="s">
        <v>7111</v>
      </c>
      <c r="M1012" s="193" t="s">
        <v>7112</v>
      </c>
      <c r="N1012" s="240" t="s">
        <v>1255</v>
      </c>
      <c r="O1012" s="240" t="s">
        <v>1252</v>
      </c>
      <c r="P1012" s="240" t="s">
        <v>7422</v>
      </c>
      <c r="Q1012" s="242">
        <v>54</v>
      </c>
      <c r="R1012" s="242">
        <v>54</v>
      </c>
      <c r="S1012" s="242"/>
      <c r="T1012" s="242"/>
      <c r="U1012" s="242">
        <v>324</v>
      </c>
      <c r="V1012" s="242">
        <v>0</v>
      </c>
      <c r="W1012" s="242">
        <v>54</v>
      </c>
      <c r="X1012" s="242">
        <v>54</v>
      </c>
      <c r="Y1012" s="242">
        <v>54</v>
      </c>
      <c r="Z1012" s="242">
        <v>162</v>
      </c>
      <c r="AA1012" s="242">
        <v>0</v>
      </c>
      <c r="AB1012" s="242">
        <v>0</v>
      </c>
      <c r="AC1012" s="242">
        <v>0</v>
      </c>
      <c r="AD1012" s="242">
        <v>0</v>
      </c>
      <c r="AE1012" s="242">
        <v>0</v>
      </c>
      <c r="AF1012" s="242">
        <v>0</v>
      </c>
      <c r="AG1012" s="242">
        <v>54</v>
      </c>
      <c r="AH1012" s="242">
        <v>0</v>
      </c>
      <c r="AI1012" s="242">
        <v>54</v>
      </c>
      <c r="AJ1012" s="242">
        <v>0</v>
      </c>
      <c r="AK1012" s="242">
        <v>0</v>
      </c>
      <c r="AL1012" s="242">
        <v>0</v>
      </c>
      <c r="AM1012" s="242">
        <v>0</v>
      </c>
      <c r="AN1012" s="242">
        <v>0</v>
      </c>
      <c r="AO1012" s="242">
        <v>0</v>
      </c>
      <c r="AP1012" s="242">
        <v>0</v>
      </c>
      <c r="AQ1012" s="242">
        <v>0</v>
      </c>
      <c r="AR1012" s="242">
        <v>54</v>
      </c>
      <c r="AS1012" s="242">
        <v>0</v>
      </c>
      <c r="AT1012" s="242">
        <v>0</v>
      </c>
      <c r="AU1012" s="242">
        <v>0</v>
      </c>
      <c r="AV1012" s="242">
        <v>0</v>
      </c>
      <c r="AW1012" s="242">
        <v>0</v>
      </c>
      <c r="AX1012" s="242">
        <v>0</v>
      </c>
      <c r="AY1012" s="242">
        <v>0</v>
      </c>
      <c r="AZ1012" s="194"/>
    </row>
    <row r="1013" spans="1:52" s="67" customFormat="1" ht="12.75" customHeight="1">
      <c r="A1013" s="217">
        <v>1012</v>
      </c>
      <c r="B1013" s="78">
        <v>42625</v>
      </c>
      <c r="C1013" s="78">
        <v>42625</v>
      </c>
      <c r="D1013" s="240" t="s">
        <v>1312</v>
      </c>
      <c r="E1013" s="240" t="s">
        <v>1250</v>
      </c>
      <c r="F1013" s="240" t="s">
        <v>7265</v>
      </c>
      <c r="G1013" s="240" t="s">
        <v>7127</v>
      </c>
      <c r="H1013" s="245" t="str">
        <f>IF(G1013&lt;&gt;"",LOOKUP(G1013,Governorate,Data!$E$2:$E$19),"")</f>
        <v>IQ-G13</v>
      </c>
      <c r="I1013" s="182" t="s">
        <v>7128</v>
      </c>
      <c r="J1013" s="38" t="str">
        <f ca="1">IF(I1013&lt;&gt;"",LOOKUP(I1013,District2,Data!$P$2:$P$19),"")</f>
        <v>IQ-D076</v>
      </c>
      <c r="K1013" s="81" t="s">
        <v>7276</v>
      </c>
      <c r="L1013" s="240" t="s">
        <v>7111</v>
      </c>
      <c r="M1013" s="193" t="s">
        <v>7112</v>
      </c>
      <c r="N1013" s="240" t="s">
        <v>1255</v>
      </c>
      <c r="O1013" s="240" t="s">
        <v>1252</v>
      </c>
      <c r="P1013" s="240" t="s">
        <v>7422</v>
      </c>
      <c r="Q1013" s="242">
        <v>70</v>
      </c>
      <c r="R1013" s="242">
        <v>70</v>
      </c>
      <c r="S1013" s="242"/>
      <c r="T1013" s="242"/>
      <c r="U1013" s="242">
        <v>420</v>
      </c>
      <c r="V1013" s="242">
        <v>0</v>
      </c>
      <c r="W1013" s="242">
        <v>70</v>
      </c>
      <c r="X1013" s="242">
        <v>70</v>
      </c>
      <c r="Y1013" s="242">
        <v>70</v>
      </c>
      <c r="Z1013" s="242">
        <v>210</v>
      </c>
      <c r="AA1013" s="242">
        <v>0</v>
      </c>
      <c r="AB1013" s="242">
        <v>0</v>
      </c>
      <c r="AC1013" s="242">
        <v>0</v>
      </c>
      <c r="AD1013" s="242">
        <v>0</v>
      </c>
      <c r="AE1013" s="242">
        <v>0</v>
      </c>
      <c r="AF1013" s="242">
        <v>0</v>
      </c>
      <c r="AG1013" s="242">
        <v>70</v>
      </c>
      <c r="AH1013" s="242">
        <v>0</v>
      </c>
      <c r="AI1013" s="242">
        <v>70</v>
      </c>
      <c r="AJ1013" s="242">
        <v>0</v>
      </c>
      <c r="AK1013" s="242">
        <v>0</v>
      </c>
      <c r="AL1013" s="242">
        <v>0</v>
      </c>
      <c r="AM1013" s="242">
        <v>0</v>
      </c>
      <c r="AN1013" s="242">
        <v>0</v>
      </c>
      <c r="AO1013" s="242">
        <v>0</v>
      </c>
      <c r="AP1013" s="242">
        <v>0</v>
      </c>
      <c r="AQ1013" s="242">
        <v>0</v>
      </c>
      <c r="AR1013" s="242">
        <v>70</v>
      </c>
      <c r="AS1013" s="242">
        <v>0</v>
      </c>
      <c r="AT1013" s="242">
        <v>0</v>
      </c>
      <c r="AU1013" s="242">
        <v>0</v>
      </c>
      <c r="AV1013" s="242">
        <v>0</v>
      </c>
      <c r="AW1013" s="242">
        <v>0</v>
      </c>
      <c r="AX1013" s="242">
        <v>0</v>
      </c>
      <c r="AY1013" s="242">
        <v>0</v>
      </c>
      <c r="AZ1013" s="194"/>
    </row>
    <row r="1014" spans="1:52" s="67" customFormat="1" ht="12.75" customHeight="1">
      <c r="A1014" s="217">
        <v>1013</v>
      </c>
      <c r="B1014" s="234">
        <v>42630</v>
      </c>
      <c r="C1014" s="234">
        <v>42630</v>
      </c>
      <c r="D1014" s="235" t="s">
        <v>1282</v>
      </c>
      <c r="E1014" s="235" t="s">
        <v>1250</v>
      </c>
      <c r="F1014" s="235" t="s">
        <v>1282</v>
      </c>
      <c r="G1014" s="240" t="s">
        <v>7129</v>
      </c>
      <c r="H1014" s="245" t="str">
        <f>IF(G1014&lt;&gt;"",LOOKUP(G1014,Governorate,Data!$E$2:$E$19),"")</f>
        <v>IQ-G18</v>
      </c>
      <c r="I1014" s="97" t="s">
        <v>7204</v>
      </c>
      <c r="J1014" s="38" t="str">
        <f ca="1">IF(I1014&lt;&gt;"",LOOKUP(I1014,District2,Data!$P$2:$P$19),"")</f>
        <v>IQ-D108</v>
      </c>
      <c r="K1014" s="57" t="s">
        <v>7733</v>
      </c>
      <c r="L1014" s="235" t="s">
        <v>7110</v>
      </c>
      <c r="M1014" s="180" t="s">
        <v>7112</v>
      </c>
      <c r="N1014" s="235" t="s">
        <v>7071</v>
      </c>
      <c r="O1014" s="235" t="s">
        <v>1252</v>
      </c>
      <c r="P1014" s="235" t="s">
        <v>7119</v>
      </c>
      <c r="Q1014" s="218">
        <v>312</v>
      </c>
      <c r="R1014" s="218">
        <v>312</v>
      </c>
      <c r="S1014" s="218"/>
      <c r="T1014" s="218"/>
      <c r="U1014" s="218">
        <v>0</v>
      </c>
      <c r="V1014" s="218">
        <v>0</v>
      </c>
      <c r="W1014" s="218">
        <v>312</v>
      </c>
      <c r="X1014" s="218">
        <v>0</v>
      </c>
      <c r="Y1014" s="218">
        <v>312</v>
      </c>
      <c r="Z1014" s="218">
        <v>1872</v>
      </c>
      <c r="AA1014" s="218">
        <v>1872</v>
      </c>
      <c r="AB1014" s="218">
        <v>0</v>
      </c>
      <c r="AC1014" s="218">
        <v>0</v>
      </c>
      <c r="AD1014" s="218">
        <v>0</v>
      </c>
      <c r="AE1014" s="218">
        <v>1872</v>
      </c>
      <c r="AF1014" s="218">
        <v>0</v>
      </c>
      <c r="AG1014" s="218">
        <v>0</v>
      </c>
      <c r="AH1014" s="218">
        <v>0</v>
      </c>
      <c r="AI1014" s="218">
        <v>312</v>
      </c>
      <c r="AJ1014" s="218">
        <v>312</v>
      </c>
      <c r="AK1014" s="218">
        <v>312</v>
      </c>
      <c r="AL1014" s="218">
        <v>312</v>
      </c>
      <c r="AM1014" s="218">
        <v>0</v>
      </c>
      <c r="AN1014" s="218">
        <v>0</v>
      </c>
      <c r="AO1014" s="218">
        <v>0</v>
      </c>
      <c r="AP1014" s="218">
        <v>0</v>
      </c>
      <c r="AQ1014" s="218">
        <v>312</v>
      </c>
      <c r="AR1014" s="218">
        <v>312</v>
      </c>
      <c r="AS1014" s="218">
        <v>0</v>
      </c>
      <c r="AT1014" s="218">
        <v>0</v>
      </c>
      <c r="AU1014" s="218">
        <v>312</v>
      </c>
      <c r="AV1014" s="218">
        <v>0</v>
      </c>
      <c r="AW1014" s="218">
        <v>0</v>
      </c>
      <c r="AX1014" s="218">
        <v>0</v>
      </c>
      <c r="AY1014" s="218">
        <v>0</v>
      </c>
      <c r="AZ1014" s="181" t="s">
        <v>7742</v>
      </c>
    </row>
    <row r="1015" spans="1:52" s="67" customFormat="1" ht="12.75" customHeight="1">
      <c r="A1015" s="217">
        <v>1014</v>
      </c>
      <c r="B1015" s="234">
        <v>42631</v>
      </c>
      <c r="C1015" s="234">
        <v>42631</v>
      </c>
      <c r="D1015" s="235" t="s">
        <v>1282</v>
      </c>
      <c r="E1015" s="235" t="s">
        <v>1250</v>
      </c>
      <c r="F1015" s="235" t="s">
        <v>1282</v>
      </c>
      <c r="G1015" s="240" t="s">
        <v>7129</v>
      </c>
      <c r="H1015" s="245" t="str">
        <f>IF(G1015&lt;&gt;"",LOOKUP(G1015,Governorate,Data!$E$2:$E$19),"")</f>
        <v>IQ-G18</v>
      </c>
      <c r="I1015" s="97" t="s">
        <v>7204</v>
      </c>
      <c r="J1015" s="38" t="str">
        <f ca="1">IF(I1015&lt;&gt;"",LOOKUP(I1015,District2,Data!$P$2:$P$19),"")</f>
        <v>IQ-D108</v>
      </c>
      <c r="K1015" s="57" t="s">
        <v>7734</v>
      </c>
      <c r="L1015" s="235" t="s">
        <v>7110</v>
      </c>
      <c r="M1015" s="180" t="s">
        <v>7112</v>
      </c>
      <c r="N1015" s="235" t="s">
        <v>7071</v>
      </c>
      <c r="O1015" s="235" t="s">
        <v>1252</v>
      </c>
      <c r="P1015" s="235" t="s">
        <v>7119</v>
      </c>
      <c r="Q1015" s="218">
        <v>270</v>
      </c>
      <c r="R1015" s="218">
        <v>270</v>
      </c>
      <c r="S1015" s="218"/>
      <c r="T1015" s="218"/>
      <c r="U1015" s="218">
        <v>0</v>
      </c>
      <c r="V1015" s="218">
        <v>0</v>
      </c>
      <c r="W1015" s="218">
        <v>270</v>
      </c>
      <c r="X1015" s="218">
        <v>0</v>
      </c>
      <c r="Y1015" s="218">
        <v>270</v>
      </c>
      <c r="Z1015" s="218">
        <v>1620</v>
      </c>
      <c r="AA1015" s="218">
        <v>1620</v>
      </c>
      <c r="AB1015" s="218">
        <v>0</v>
      </c>
      <c r="AC1015" s="218">
        <v>0</v>
      </c>
      <c r="AD1015" s="218">
        <v>0</v>
      </c>
      <c r="AE1015" s="218">
        <v>1620</v>
      </c>
      <c r="AF1015" s="218">
        <v>0</v>
      </c>
      <c r="AG1015" s="218">
        <v>0</v>
      </c>
      <c r="AH1015" s="218">
        <v>0</v>
      </c>
      <c r="AI1015" s="218">
        <v>270</v>
      </c>
      <c r="AJ1015" s="218">
        <v>270</v>
      </c>
      <c r="AK1015" s="218">
        <v>270</v>
      </c>
      <c r="AL1015" s="218">
        <v>270</v>
      </c>
      <c r="AM1015" s="218">
        <v>0</v>
      </c>
      <c r="AN1015" s="218">
        <v>0</v>
      </c>
      <c r="AO1015" s="218">
        <v>0</v>
      </c>
      <c r="AP1015" s="218">
        <v>0</v>
      </c>
      <c r="AQ1015" s="218">
        <v>270</v>
      </c>
      <c r="AR1015" s="218">
        <v>270</v>
      </c>
      <c r="AS1015" s="218">
        <v>0</v>
      </c>
      <c r="AT1015" s="218">
        <v>0</v>
      </c>
      <c r="AU1015" s="218">
        <v>270</v>
      </c>
      <c r="AV1015" s="218">
        <v>0</v>
      </c>
      <c r="AW1015" s="218">
        <v>0</v>
      </c>
      <c r="AX1015" s="218">
        <v>0</v>
      </c>
      <c r="AY1015" s="218">
        <v>0</v>
      </c>
      <c r="AZ1015" s="181" t="s">
        <v>7743</v>
      </c>
    </row>
    <row r="1016" spans="1:52" s="67" customFormat="1" ht="12.75" customHeight="1">
      <c r="A1016" s="217">
        <v>1015</v>
      </c>
      <c r="B1016" s="78">
        <v>42631</v>
      </c>
      <c r="C1016" s="78">
        <v>42631</v>
      </c>
      <c r="D1016" s="240" t="s">
        <v>1312</v>
      </c>
      <c r="E1016" s="240" t="s">
        <v>1250</v>
      </c>
      <c r="F1016" s="240" t="s">
        <v>7265</v>
      </c>
      <c r="G1016" s="240" t="s">
        <v>7127</v>
      </c>
      <c r="H1016" s="245" t="str">
        <f>IF(G1016&lt;&gt;"",LOOKUP(G1016,Governorate,Data!$E$2:$E$19),"")</f>
        <v>IQ-G13</v>
      </c>
      <c r="I1016" s="182" t="s">
        <v>7128</v>
      </c>
      <c r="J1016" s="38" t="str">
        <f ca="1">IF(I1016&lt;&gt;"",LOOKUP(I1016,District2,Data!$P$2:$P$19),"")</f>
        <v>IQ-D076</v>
      </c>
      <c r="K1016" s="81" t="s">
        <v>7276</v>
      </c>
      <c r="L1016" s="240" t="s">
        <v>7111</v>
      </c>
      <c r="M1016" s="193" t="s">
        <v>7112</v>
      </c>
      <c r="N1016" s="240" t="s">
        <v>1255</v>
      </c>
      <c r="O1016" s="240" t="s">
        <v>1252</v>
      </c>
      <c r="P1016" s="240" t="s">
        <v>7422</v>
      </c>
      <c r="Q1016" s="242">
        <v>100</v>
      </c>
      <c r="R1016" s="242">
        <v>100</v>
      </c>
      <c r="S1016" s="242"/>
      <c r="T1016" s="242"/>
      <c r="U1016" s="242">
        <v>600</v>
      </c>
      <c r="V1016" s="242">
        <v>0</v>
      </c>
      <c r="W1016" s="242">
        <v>100</v>
      </c>
      <c r="X1016" s="242">
        <v>100</v>
      </c>
      <c r="Y1016" s="242">
        <v>100</v>
      </c>
      <c r="Z1016" s="242">
        <v>300</v>
      </c>
      <c r="AA1016" s="242">
        <v>0</v>
      </c>
      <c r="AB1016" s="242">
        <v>0</v>
      </c>
      <c r="AC1016" s="242">
        <v>0</v>
      </c>
      <c r="AD1016" s="242">
        <v>0</v>
      </c>
      <c r="AE1016" s="242">
        <v>0</v>
      </c>
      <c r="AF1016" s="242">
        <v>0</v>
      </c>
      <c r="AG1016" s="242">
        <v>100</v>
      </c>
      <c r="AH1016" s="242">
        <v>0</v>
      </c>
      <c r="AI1016" s="242">
        <v>100</v>
      </c>
      <c r="AJ1016" s="242">
        <v>0</v>
      </c>
      <c r="AK1016" s="242">
        <v>0</v>
      </c>
      <c r="AL1016" s="242">
        <v>0</v>
      </c>
      <c r="AM1016" s="242">
        <v>0</v>
      </c>
      <c r="AN1016" s="242">
        <v>0</v>
      </c>
      <c r="AO1016" s="242">
        <v>0</v>
      </c>
      <c r="AP1016" s="242">
        <v>0</v>
      </c>
      <c r="AQ1016" s="242">
        <v>0</v>
      </c>
      <c r="AR1016" s="242">
        <v>100</v>
      </c>
      <c r="AS1016" s="242">
        <v>0</v>
      </c>
      <c r="AT1016" s="242">
        <v>0</v>
      </c>
      <c r="AU1016" s="242">
        <v>0</v>
      </c>
      <c r="AV1016" s="242">
        <v>0</v>
      </c>
      <c r="AW1016" s="242">
        <v>0</v>
      </c>
      <c r="AX1016" s="242">
        <v>0</v>
      </c>
      <c r="AY1016" s="242">
        <v>0</v>
      </c>
      <c r="AZ1016" s="194"/>
    </row>
    <row r="1017" spans="1:52" s="67" customFormat="1" ht="12.75" customHeight="1">
      <c r="A1017" s="217">
        <v>1016</v>
      </c>
      <c r="B1017" s="78">
        <v>42632</v>
      </c>
      <c r="C1017" s="78">
        <v>42632</v>
      </c>
      <c r="D1017" s="240" t="s">
        <v>1312</v>
      </c>
      <c r="E1017" s="240" t="s">
        <v>1250</v>
      </c>
      <c r="F1017" s="240" t="s">
        <v>1331</v>
      </c>
      <c r="G1017" s="240" t="s">
        <v>7129</v>
      </c>
      <c r="H1017" s="245" t="str">
        <f>IF(G1017&lt;&gt;"",LOOKUP(G1017,Governorate,Data!$E$2:$E$19),"")</f>
        <v>IQ-G18</v>
      </c>
      <c r="I1017" s="182" t="s">
        <v>7204</v>
      </c>
      <c r="J1017" s="38" t="str">
        <f ca="1">IF(I1017&lt;&gt;"",LOOKUP(I1017,District2,Data!$P$2:$P$19),"")</f>
        <v>IQ-D108</v>
      </c>
      <c r="K1017" s="81" t="s">
        <v>7765</v>
      </c>
      <c r="L1017" s="240" t="s">
        <v>7110</v>
      </c>
      <c r="M1017" s="193" t="s">
        <v>7112</v>
      </c>
      <c r="N1017" s="240" t="s">
        <v>1255</v>
      </c>
      <c r="O1017" s="240" t="s">
        <v>1252</v>
      </c>
      <c r="P1017" s="240" t="s">
        <v>7422</v>
      </c>
      <c r="Q1017" s="242">
        <v>550</v>
      </c>
      <c r="R1017" s="242">
        <v>550</v>
      </c>
      <c r="S1017" s="242"/>
      <c r="T1017" s="242"/>
      <c r="U1017" s="242">
        <v>3300</v>
      </c>
      <c r="V1017" s="242">
        <v>0</v>
      </c>
      <c r="W1017" s="242">
        <v>550</v>
      </c>
      <c r="X1017" s="242">
        <v>550</v>
      </c>
      <c r="Y1017" s="242">
        <v>550</v>
      </c>
      <c r="Z1017" s="242">
        <v>1650</v>
      </c>
      <c r="AA1017" s="242">
        <v>0</v>
      </c>
      <c r="AB1017" s="242">
        <v>0</v>
      </c>
      <c r="AC1017" s="242">
        <v>0</v>
      </c>
      <c r="AD1017" s="242">
        <v>1650</v>
      </c>
      <c r="AE1017" s="242">
        <v>0</v>
      </c>
      <c r="AF1017" s="242">
        <v>0</v>
      </c>
      <c r="AG1017" s="242">
        <v>550</v>
      </c>
      <c r="AH1017" s="242">
        <v>0</v>
      </c>
      <c r="AI1017" s="242">
        <v>550</v>
      </c>
      <c r="AJ1017" s="242">
        <v>0</v>
      </c>
      <c r="AK1017" s="242">
        <v>0</v>
      </c>
      <c r="AL1017" s="242">
        <v>0</v>
      </c>
      <c r="AM1017" s="242">
        <v>0</v>
      </c>
      <c r="AN1017" s="242">
        <v>0</v>
      </c>
      <c r="AO1017" s="242">
        <v>0</v>
      </c>
      <c r="AP1017" s="242">
        <v>0</v>
      </c>
      <c r="AQ1017" s="242">
        <v>0</v>
      </c>
      <c r="AR1017" s="242">
        <v>550</v>
      </c>
      <c r="AS1017" s="242">
        <v>0</v>
      </c>
      <c r="AT1017" s="242">
        <v>0</v>
      </c>
      <c r="AU1017" s="242">
        <v>0</v>
      </c>
      <c r="AV1017" s="242">
        <v>0</v>
      </c>
      <c r="AW1017" s="242">
        <v>0</v>
      </c>
      <c r="AX1017" s="242">
        <v>0</v>
      </c>
      <c r="AY1017" s="242">
        <v>0</v>
      </c>
      <c r="AZ1017" s="194"/>
    </row>
    <row r="1018" spans="1:52" s="67" customFormat="1" ht="12.75" customHeight="1">
      <c r="A1018" s="217">
        <v>1017</v>
      </c>
      <c r="B1018" s="78">
        <v>42632</v>
      </c>
      <c r="C1018" s="78">
        <v>42632</v>
      </c>
      <c r="D1018" s="240" t="s">
        <v>1312</v>
      </c>
      <c r="E1018" s="240" t="s">
        <v>1250</v>
      </c>
      <c r="F1018" s="240" t="s">
        <v>7265</v>
      </c>
      <c r="G1018" s="240" t="s">
        <v>7127</v>
      </c>
      <c r="H1018" s="245" t="str">
        <f>IF(G1018&lt;&gt;"",LOOKUP(G1018,Governorate,Data!$E$2:$E$19),"")</f>
        <v>IQ-G13</v>
      </c>
      <c r="I1018" s="182" t="s">
        <v>7128</v>
      </c>
      <c r="J1018" s="38" t="str">
        <f ca="1">IF(I1018&lt;&gt;"",LOOKUP(I1018,District2,Data!$P$2:$P$19),"")</f>
        <v>IQ-D076</v>
      </c>
      <c r="K1018" s="81" t="s">
        <v>7276</v>
      </c>
      <c r="L1018" s="240" t="s">
        <v>7111</v>
      </c>
      <c r="M1018" s="193" t="s">
        <v>7112</v>
      </c>
      <c r="N1018" s="240" t="s">
        <v>1255</v>
      </c>
      <c r="O1018" s="240" t="s">
        <v>1252</v>
      </c>
      <c r="P1018" s="240" t="s">
        <v>7422</v>
      </c>
      <c r="Q1018" s="242">
        <v>66</v>
      </c>
      <c r="R1018" s="242">
        <v>66</v>
      </c>
      <c r="S1018" s="242"/>
      <c r="T1018" s="242"/>
      <c r="U1018" s="242">
        <v>396</v>
      </c>
      <c r="V1018" s="242">
        <v>0</v>
      </c>
      <c r="W1018" s="242">
        <v>66</v>
      </c>
      <c r="X1018" s="242">
        <v>66</v>
      </c>
      <c r="Y1018" s="242">
        <v>66</v>
      </c>
      <c r="Z1018" s="242">
        <v>198</v>
      </c>
      <c r="AA1018" s="242">
        <v>0</v>
      </c>
      <c r="AB1018" s="242">
        <v>0</v>
      </c>
      <c r="AC1018" s="242">
        <v>0</v>
      </c>
      <c r="AD1018" s="242">
        <v>0</v>
      </c>
      <c r="AE1018" s="242">
        <v>0</v>
      </c>
      <c r="AF1018" s="242">
        <v>0</v>
      </c>
      <c r="AG1018" s="242">
        <v>66</v>
      </c>
      <c r="AH1018" s="242">
        <v>0</v>
      </c>
      <c r="AI1018" s="242">
        <v>66</v>
      </c>
      <c r="AJ1018" s="242">
        <v>0</v>
      </c>
      <c r="AK1018" s="242">
        <v>0</v>
      </c>
      <c r="AL1018" s="242">
        <v>0</v>
      </c>
      <c r="AM1018" s="242">
        <v>0</v>
      </c>
      <c r="AN1018" s="242">
        <v>0</v>
      </c>
      <c r="AO1018" s="242">
        <v>0</v>
      </c>
      <c r="AP1018" s="242">
        <v>0</v>
      </c>
      <c r="AQ1018" s="242">
        <v>0</v>
      </c>
      <c r="AR1018" s="242">
        <v>66</v>
      </c>
      <c r="AS1018" s="242">
        <v>0</v>
      </c>
      <c r="AT1018" s="242">
        <v>0</v>
      </c>
      <c r="AU1018" s="242">
        <v>0</v>
      </c>
      <c r="AV1018" s="242">
        <v>0</v>
      </c>
      <c r="AW1018" s="242">
        <v>0</v>
      </c>
      <c r="AX1018" s="242">
        <v>0</v>
      </c>
      <c r="AY1018" s="242">
        <v>0</v>
      </c>
      <c r="AZ1018" s="194"/>
    </row>
    <row r="1019" spans="1:52" s="67" customFormat="1" ht="12.75" customHeight="1">
      <c r="A1019" s="217">
        <v>1018</v>
      </c>
      <c r="B1019" s="234">
        <v>42633</v>
      </c>
      <c r="C1019" s="234">
        <v>42633</v>
      </c>
      <c r="D1019" s="235" t="s">
        <v>1282</v>
      </c>
      <c r="E1019" s="235" t="s">
        <v>1250</v>
      </c>
      <c r="F1019" s="235" t="s">
        <v>1282</v>
      </c>
      <c r="G1019" s="235" t="s">
        <v>7133</v>
      </c>
      <c r="H1019" s="245" t="str">
        <f>IF(G1019&lt;&gt;"",LOOKUP(G1019,Governorate,Data!$E$2:$E$19),"")</f>
        <v>IQ-G11</v>
      </c>
      <c r="I1019" s="97" t="s">
        <v>7133</v>
      </c>
      <c r="J1019" s="38" t="str">
        <f ca="1">IF(I1019&lt;&gt;"",LOOKUP(I1019,District2,Data!$P$2:$P$19),"")</f>
        <v>IQ-D064</v>
      </c>
      <c r="K1019" s="57" t="s">
        <v>7477</v>
      </c>
      <c r="L1019" s="235" t="s">
        <v>7111</v>
      </c>
      <c r="M1019" s="180" t="s">
        <v>7112</v>
      </c>
      <c r="N1019" s="235" t="s">
        <v>7071</v>
      </c>
      <c r="O1019" s="235" t="s">
        <v>1252</v>
      </c>
      <c r="P1019" s="235" t="s">
        <v>7119</v>
      </c>
      <c r="Q1019" s="218">
        <v>232</v>
      </c>
      <c r="R1019" s="218">
        <v>232</v>
      </c>
      <c r="S1019" s="218"/>
      <c r="T1019" s="218"/>
      <c r="U1019" s="218">
        <v>0</v>
      </c>
      <c r="V1019" s="218">
        <v>0</v>
      </c>
      <c r="W1019" s="218">
        <v>0</v>
      </c>
      <c r="X1019" s="218">
        <v>0</v>
      </c>
      <c r="Y1019" s="218">
        <v>0</v>
      </c>
      <c r="Z1019" s="218">
        <v>0</v>
      </c>
      <c r="AA1019" s="218">
        <v>1392</v>
      </c>
      <c r="AB1019" s="218">
        <v>464</v>
      </c>
      <c r="AC1019" s="218">
        <v>0</v>
      </c>
      <c r="AD1019" s="218">
        <v>0</v>
      </c>
      <c r="AE1019" s="218">
        <v>1392</v>
      </c>
      <c r="AF1019" s="218">
        <v>0</v>
      </c>
      <c r="AG1019" s="218">
        <v>0</v>
      </c>
      <c r="AH1019" s="218">
        <v>0</v>
      </c>
      <c r="AI1019" s="218">
        <v>0</v>
      </c>
      <c r="AJ1019" s="218">
        <v>0</v>
      </c>
      <c r="AK1019" s="218">
        <v>0</v>
      </c>
      <c r="AL1019" s="218">
        <v>0</v>
      </c>
      <c r="AM1019" s="218">
        <v>0</v>
      </c>
      <c r="AN1019" s="218">
        <v>0</v>
      </c>
      <c r="AO1019" s="218">
        <v>0</v>
      </c>
      <c r="AP1019" s="218">
        <v>0</v>
      </c>
      <c r="AQ1019" s="218">
        <v>232</v>
      </c>
      <c r="AR1019" s="218">
        <v>232</v>
      </c>
      <c r="AS1019" s="218">
        <v>0</v>
      </c>
      <c r="AT1019" s="218">
        <v>0</v>
      </c>
      <c r="AU1019" s="218">
        <v>0</v>
      </c>
      <c r="AV1019" s="218">
        <v>0</v>
      </c>
      <c r="AW1019" s="218">
        <v>0</v>
      </c>
      <c r="AX1019" s="218">
        <v>0</v>
      </c>
      <c r="AY1019" s="218">
        <v>0</v>
      </c>
      <c r="AZ1019" s="181" t="s">
        <v>7744</v>
      </c>
    </row>
    <row r="1020" spans="1:52" s="67" customFormat="1" ht="12.75" customHeight="1">
      <c r="A1020" s="217">
        <v>1019</v>
      </c>
      <c r="B1020" s="78">
        <v>42633</v>
      </c>
      <c r="C1020" s="78">
        <v>42633</v>
      </c>
      <c r="D1020" s="240" t="s">
        <v>1312</v>
      </c>
      <c r="E1020" s="240" t="s">
        <v>1250</v>
      </c>
      <c r="F1020" s="240" t="s">
        <v>7265</v>
      </c>
      <c r="G1020" s="240" t="s">
        <v>7127</v>
      </c>
      <c r="H1020" s="245" t="str">
        <f>IF(G1020&lt;&gt;"",LOOKUP(G1020,Governorate,Data!$E$2:$E$19),"")</f>
        <v>IQ-G13</v>
      </c>
      <c r="I1020" s="182" t="s">
        <v>7264</v>
      </c>
      <c r="J1020" s="38" t="str">
        <f ca="1">IF(I1020&lt;&gt;"",LOOKUP(I1020,District2,Data!$P$2:$P$19),"")</f>
        <v>IQ-D074</v>
      </c>
      <c r="K1020" s="81" t="s">
        <v>7296</v>
      </c>
      <c r="L1020" s="240" t="s">
        <v>7111</v>
      </c>
      <c r="M1020" s="193" t="s">
        <v>7112</v>
      </c>
      <c r="N1020" s="240" t="s">
        <v>1255</v>
      </c>
      <c r="O1020" s="240" t="s">
        <v>1252</v>
      </c>
      <c r="P1020" s="240" t="s">
        <v>7422</v>
      </c>
      <c r="Q1020" s="242">
        <v>54</v>
      </c>
      <c r="R1020" s="242">
        <v>54</v>
      </c>
      <c r="S1020" s="242"/>
      <c r="T1020" s="242"/>
      <c r="U1020" s="242">
        <v>324</v>
      </c>
      <c r="V1020" s="242">
        <v>0</v>
      </c>
      <c r="W1020" s="242">
        <v>54</v>
      </c>
      <c r="X1020" s="242">
        <v>54</v>
      </c>
      <c r="Y1020" s="242">
        <v>54</v>
      </c>
      <c r="Z1020" s="242">
        <v>162</v>
      </c>
      <c r="AA1020" s="242">
        <v>0</v>
      </c>
      <c r="AB1020" s="242">
        <v>0</v>
      </c>
      <c r="AC1020" s="242">
        <v>0</v>
      </c>
      <c r="AD1020" s="242">
        <v>0</v>
      </c>
      <c r="AE1020" s="242">
        <v>0</v>
      </c>
      <c r="AF1020" s="242">
        <v>0</v>
      </c>
      <c r="AG1020" s="242">
        <v>54</v>
      </c>
      <c r="AH1020" s="242">
        <v>0</v>
      </c>
      <c r="AI1020" s="242">
        <v>54</v>
      </c>
      <c r="AJ1020" s="242">
        <v>0</v>
      </c>
      <c r="AK1020" s="242">
        <v>0</v>
      </c>
      <c r="AL1020" s="242">
        <v>0</v>
      </c>
      <c r="AM1020" s="242">
        <v>0</v>
      </c>
      <c r="AN1020" s="242">
        <v>0</v>
      </c>
      <c r="AO1020" s="242">
        <v>0</v>
      </c>
      <c r="AP1020" s="242">
        <v>0</v>
      </c>
      <c r="AQ1020" s="242">
        <v>0</v>
      </c>
      <c r="AR1020" s="242">
        <v>54</v>
      </c>
      <c r="AS1020" s="242">
        <v>0</v>
      </c>
      <c r="AT1020" s="242">
        <v>0</v>
      </c>
      <c r="AU1020" s="242">
        <v>0</v>
      </c>
      <c r="AV1020" s="242">
        <v>0</v>
      </c>
      <c r="AW1020" s="242">
        <v>0</v>
      </c>
      <c r="AX1020" s="242">
        <v>0</v>
      </c>
      <c r="AY1020" s="242">
        <v>0</v>
      </c>
      <c r="AZ1020" s="194"/>
    </row>
    <row r="1021" spans="1:52" s="67" customFormat="1" ht="12.75" customHeight="1">
      <c r="A1021" s="217">
        <v>1020</v>
      </c>
      <c r="B1021" s="78">
        <v>42633</v>
      </c>
      <c r="C1021" s="78">
        <v>42633</v>
      </c>
      <c r="D1021" s="240" t="s">
        <v>1312</v>
      </c>
      <c r="E1021" s="240" t="s">
        <v>1250</v>
      </c>
      <c r="F1021" s="240" t="s">
        <v>7265</v>
      </c>
      <c r="G1021" s="240" t="s">
        <v>7127</v>
      </c>
      <c r="H1021" s="245" t="str">
        <f>IF(G1021&lt;&gt;"",LOOKUP(G1021,Governorate,Data!$E$2:$E$19),"")</f>
        <v>IQ-G13</v>
      </c>
      <c r="I1021" s="182" t="s">
        <v>7128</v>
      </c>
      <c r="J1021" s="38" t="str">
        <f ca="1">IF(I1021&lt;&gt;"",LOOKUP(I1021,District2,Data!$P$2:$P$19),"")</f>
        <v>IQ-D076</v>
      </c>
      <c r="K1021" s="81" t="s">
        <v>7276</v>
      </c>
      <c r="L1021" s="240" t="s">
        <v>7111</v>
      </c>
      <c r="M1021" s="193" t="s">
        <v>7112</v>
      </c>
      <c r="N1021" s="240" t="s">
        <v>1255</v>
      </c>
      <c r="O1021" s="240" t="s">
        <v>1252</v>
      </c>
      <c r="P1021" s="240" t="s">
        <v>7422</v>
      </c>
      <c r="Q1021" s="242">
        <v>54</v>
      </c>
      <c r="R1021" s="242">
        <v>54</v>
      </c>
      <c r="S1021" s="242"/>
      <c r="T1021" s="242"/>
      <c r="U1021" s="242">
        <v>324</v>
      </c>
      <c r="V1021" s="242">
        <v>0</v>
      </c>
      <c r="W1021" s="242">
        <v>54</v>
      </c>
      <c r="X1021" s="242">
        <v>54</v>
      </c>
      <c r="Y1021" s="242">
        <v>54</v>
      </c>
      <c r="Z1021" s="242">
        <v>162</v>
      </c>
      <c r="AA1021" s="242">
        <v>0</v>
      </c>
      <c r="AB1021" s="242">
        <v>0</v>
      </c>
      <c r="AC1021" s="242">
        <v>0</v>
      </c>
      <c r="AD1021" s="242">
        <v>0</v>
      </c>
      <c r="AE1021" s="242">
        <v>0</v>
      </c>
      <c r="AF1021" s="242">
        <v>0</v>
      </c>
      <c r="AG1021" s="242">
        <v>54</v>
      </c>
      <c r="AH1021" s="242">
        <v>0</v>
      </c>
      <c r="AI1021" s="242">
        <v>54</v>
      </c>
      <c r="AJ1021" s="242">
        <v>0</v>
      </c>
      <c r="AK1021" s="242">
        <v>0</v>
      </c>
      <c r="AL1021" s="242">
        <v>0</v>
      </c>
      <c r="AM1021" s="242">
        <v>0</v>
      </c>
      <c r="AN1021" s="242">
        <v>0</v>
      </c>
      <c r="AO1021" s="242">
        <v>0</v>
      </c>
      <c r="AP1021" s="242">
        <v>0</v>
      </c>
      <c r="AQ1021" s="242">
        <v>0</v>
      </c>
      <c r="AR1021" s="242">
        <v>54</v>
      </c>
      <c r="AS1021" s="242">
        <v>0</v>
      </c>
      <c r="AT1021" s="242">
        <v>0</v>
      </c>
      <c r="AU1021" s="242">
        <v>0</v>
      </c>
      <c r="AV1021" s="242">
        <v>0</v>
      </c>
      <c r="AW1021" s="242">
        <v>0</v>
      </c>
      <c r="AX1021" s="242">
        <v>0</v>
      </c>
      <c r="AY1021" s="242">
        <v>0</v>
      </c>
      <c r="AZ1021" s="194"/>
    </row>
    <row r="1022" spans="1:52" s="67" customFormat="1" ht="12.75" customHeight="1">
      <c r="A1022" s="217">
        <v>1021</v>
      </c>
      <c r="B1022" s="234">
        <v>42633</v>
      </c>
      <c r="C1022" s="234">
        <v>42633</v>
      </c>
      <c r="D1022" s="235" t="s">
        <v>1307</v>
      </c>
      <c r="E1022" s="235" t="s">
        <v>1249</v>
      </c>
      <c r="F1022" s="235" t="s">
        <v>1307</v>
      </c>
      <c r="G1022" s="240" t="s">
        <v>7129</v>
      </c>
      <c r="H1022" s="245" t="str">
        <f>IF(G1022&lt;&gt;"",LOOKUP(G1022,Governorate,Data!$E$2:$E$19),"")</f>
        <v>IQ-G18</v>
      </c>
      <c r="I1022" s="97" t="s">
        <v>7204</v>
      </c>
      <c r="J1022" s="38" t="str">
        <f ca="1">IF(I1022&lt;&gt;"",LOOKUP(I1022,District2,Data!$P$2:$P$19),"")</f>
        <v>IQ-D108</v>
      </c>
      <c r="K1022" s="235" t="s">
        <v>7825</v>
      </c>
      <c r="L1022" s="235" t="s">
        <v>7110</v>
      </c>
      <c r="M1022" s="180" t="s">
        <v>7112</v>
      </c>
      <c r="N1022" s="235" t="s">
        <v>1255</v>
      </c>
      <c r="O1022" s="235" t="s">
        <v>1252</v>
      </c>
      <c r="P1022" s="235" t="s">
        <v>7119</v>
      </c>
      <c r="Q1022" s="35">
        <v>76</v>
      </c>
      <c r="R1022" s="35"/>
      <c r="S1022" s="218"/>
      <c r="T1022" s="218"/>
      <c r="U1022" s="218">
        <v>0</v>
      </c>
      <c r="V1022" s="218">
        <v>0</v>
      </c>
      <c r="W1022" s="218">
        <v>0</v>
      </c>
      <c r="X1022" s="218">
        <v>0</v>
      </c>
      <c r="Y1022" s="218">
        <v>0</v>
      </c>
      <c r="Z1022" s="218">
        <v>0</v>
      </c>
      <c r="AA1022" s="218">
        <v>0</v>
      </c>
      <c r="AB1022" s="218">
        <v>0</v>
      </c>
      <c r="AC1022" s="218">
        <v>0</v>
      </c>
      <c r="AD1022" s="218">
        <v>0</v>
      </c>
      <c r="AE1022" s="218">
        <v>0</v>
      </c>
      <c r="AF1022" s="218">
        <v>0</v>
      </c>
      <c r="AG1022" s="218">
        <v>0</v>
      </c>
      <c r="AH1022" s="218">
        <v>0</v>
      </c>
      <c r="AI1022" s="218">
        <v>76</v>
      </c>
      <c r="AJ1022" s="218">
        <v>0</v>
      </c>
      <c r="AK1022" s="218">
        <v>0</v>
      </c>
      <c r="AL1022" s="218">
        <v>0</v>
      </c>
      <c r="AM1022" s="218">
        <v>76</v>
      </c>
      <c r="AN1022" s="218">
        <v>0</v>
      </c>
      <c r="AO1022" s="218">
        <v>0</v>
      </c>
      <c r="AP1022" s="218">
        <v>0</v>
      </c>
      <c r="AQ1022" s="218">
        <v>0</v>
      </c>
      <c r="AR1022" s="218">
        <v>0</v>
      </c>
      <c r="AS1022" s="218">
        <v>0</v>
      </c>
      <c r="AT1022" s="218">
        <v>0</v>
      </c>
      <c r="AU1022" s="218">
        <v>0</v>
      </c>
      <c r="AV1022" s="218">
        <v>0</v>
      </c>
      <c r="AW1022" s="218">
        <v>0</v>
      </c>
      <c r="AX1022" s="218">
        <v>0</v>
      </c>
      <c r="AY1022" s="218">
        <v>0</v>
      </c>
      <c r="AZ1022" s="181" t="s">
        <v>7830</v>
      </c>
    </row>
    <row r="1023" spans="1:52" s="67" customFormat="1" ht="12.75" customHeight="1">
      <c r="A1023" s="217">
        <v>1022</v>
      </c>
      <c r="B1023" s="234">
        <v>42633</v>
      </c>
      <c r="C1023" s="234">
        <v>42633</v>
      </c>
      <c r="D1023" s="235" t="s">
        <v>1307</v>
      </c>
      <c r="E1023" s="235" t="s">
        <v>1249</v>
      </c>
      <c r="F1023" s="235" t="s">
        <v>1307</v>
      </c>
      <c r="G1023" s="240" t="s">
        <v>7129</v>
      </c>
      <c r="H1023" s="245" t="str">
        <f>IF(G1023&lt;&gt;"",LOOKUP(G1023,Governorate,Data!$E$2:$E$19),"")</f>
        <v>IQ-G18</v>
      </c>
      <c r="I1023" s="97" t="s">
        <v>7204</v>
      </c>
      <c r="J1023" s="38" t="str">
        <f ca="1">IF(I1023&lt;&gt;"",LOOKUP(I1023,District2,Data!$P$2:$P$19),"")</f>
        <v>IQ-D108</v>
      </c>
      <c r="K1023" s="235" t="s">
        <v>7826</v>
      </c>
      <c r="L1023" s="235" t="s">
        <v>7110</v>
      </c>
      <c r="M1023" s="180" t="s">
        <v>7112</v>
      </c>
      <c r="N1023" s="235" t="s">
        <v>1255</v>
      </c>
      <c r="O1023" s="235" t="s">
        <v>1252</v>
      </c>
      <c r="P1023" s="235" t="s">
        <v>7119</v>
      </c>
      <c r="Q1023" s="35">
        <v>394</v>
      </c>
      <c r="R1023" s="35"/>
      <c r="S1023" s="218"/>
      <c r="T1023" s="218"/>
      <c r="U1023" s="218">
        <v>0</v>
      </c>
      <c r="V1023" s="218">
        <v>0</v>
      </c>
      <c r="W1023" s="218">
        <v>0</v>
      </c>
      <c r="X1023" s="218">
        <v>0</v>
      </c>
      <c r="Y1023" s="218">
        <v>0</v>
      </c>
      <c r="Z1023" s="218">
        <v>0</v>
      </c>
      <c r="AA1023" s="218">
        <v>0</v>
      </c>
      <c r="AB1023" s="218">
        <v>0</v>
      </c>
      <c r="AC1023" s="218">
        <v>0</v>
      </c>
      <c r="AD1023" s="218">
        <v>0</v>
      </c>
      <c r="AE1023" s="218">
        <v>0</v>
      </c>
      <c r="AF1023" s="218">
        <v>0</v>
      </c>
      <c r="AG1023" s="218">
        <v>0</v>
      </c>
      <c r="AH1023" s="218">
        <v>0</v>
      </c>
      <c r="AI1023" s="218">
        <v>394</v>
      </c>
      <c r="AJ1023" s="218">
        <v>0</v>
      </c>
      <c r="AK1023" s="218">
        <v>0</v>
      </c>
      <c r="AL1023" s="218">
        <v>0</v>
      </c>
      <c r="AM1023" s="218">
        <v>394</v>
      </c>
      <c r="AN1023" s="218">
        <v>0</v>
      </c>
      <c r="AO1023" s="218">
        <v>0</v>
      </c>
      <c r="AP1023" s="218">
        <v>0</v>
      </c>
      <c r="AQ1023" s="218">
        <v>0</v>
      </c>
      <c r="AR1023" s="218">
        <v>0</v>
      </c>
      <c r="AS1023" s="218">
        <v>0</v>
      </c>
      <c r="AT1023" s="218">
        <v>0</v>
      </c>
      <c r="AU1023" s="218">
        <v>0</v>
      </c>
      <c r="AV1023" s="218">
        <v>0</v>
      </c>
      <c r="AW1023" s="218">
        <v>0</v>
      </c>
      <c r="AX1023" s="218">
        <v>0</v>
      </c>
      <c r="AY1023" s="218">
        <v>0</v>
      </c>
      <c r="AZ1023" s="181" t="s">
        <v>7830</v>
      </c>
    </row>
    <row r="1024" spans="1:52" s="67" customFormat="1" ht="12.75" customHeight="1">
      <c r="A1024" s="217">
        <v>1023</v>
      </c>
      <c r="B1024" s="234">
        <v>42634</v>
      </c>
      <c r="C1024" s="234">
        <v>42634</v>
      </c>
      <c r="D1024" s="235" t="s">
        <v>1282</v>
      </c>
      <c r="E1024" s="235" t="s">
        <v>1250</v>
      </c>
      <c r="F1024" s="235" t="s">
        <v>1282</v>
      </c>
      <c r="G1024" s="235" t="s">
        <v>7133</v>
      </c>
      <c r="H1024" s="245" t="str">
        <f>IF(G1024&lt;&gt;"",LOOKUP(G1024,Governorate,Data!$E$2:$E$19),"")</f>
        <v>IQ-G11</v>
      </c>
      <c r="I1024" s="97" t="s">
        <v>7133</v>
      </c>
      <c r="J1024" s="38" t="str">
        <f ca="1">IF(I1024&lt;&gt;"",LOOKUP(I1024,District2,Data!$P$2:$P$19),"")</f>
        <v>IQ-D064</v>
      </c>
      <c r="K1024" s="57" t="s">
        <v>7477</v>
      </c>
      <c r="L1024" s="235" t="s">
        <v>7111</v>
      </c>
      <c r="M1024" s="180" t="s">
        <v>7112</v>
      </c>
      <c r="N1024" s="235" t="s">
        <v>7071</v>
      </c>
      <c r="O1024" s="235" t="s">
        <v>1252</v>
      </c>
      <c r="P1024" s="235" t="s">
        <v>7119</v>
      </c>
      <c r="Q1024" s="218">
        <v>231</v>
      </c>
      <c r="R1024" s="218">
        <v>231</v>
      </c>
      <c r="S1024" s="218"/>
      <c r="T1024" s="218"/>
      <c r="U1024" s="218">
        <v>0</v>
      </c>
      <c r="V1024" s="218">
        <v>0</v>
      </c>
      <c r="W1024" s="218">
        <v>0</v>
      </c>
      <c r="X1024" s="218">
        <v>0</v>
      </c>
      <c r="Y1024" s="218">
        <v>0</v>
      </c>
      <c r="Z1024" s="218">
        <v>0</v>
      </c>
      <c r="AA1024" s="218">
        <v>1386</v>
      </c>
      <c r="AB1024" s="218">
        <v>462</v>
      </c>
      <c r="AC1024" s="218">
        <v>0</v>
      </c>
      <c r="AD1024" s="218">
        <v>0</v>
      </c>
      <c r="AE1024" s="218">
        <v>1386</v>
      </c>
      <c r="AF1024" s="218">
        <v>0</v>
      </c>
      <c r="AG1024" s="218">
        <v>0</v>
      </c>
      <c r="AH1024" s="218">
        <v>0</v>
      </c>
      <c r="AI1024" s="218">
        <v>0</v>
      </c>
      <c r="AJ1024" s="218">
        <v>0</v>
      </c>
      <c r="AK1024" s="218">
        <v>0</v>
      </c>
      <c r="AL1024" s="218">
        <v>0</v>
      </c>
      <c r="AM1024" s="218">
        <v>0</v>
      </c>
      <c r="AN1024" s="218">
        <v>0</v>
      </c>
      <c r="AO1024" s="218">
        <v>0</v>
      </c>
      <c r="AP1024" s="218">
        <v>0</v>
      </c>
      <c r="AQ1024" s="218">
        <v>231</v>
      </c>
      <c r="AR1024" s="218">
        <v>231</v>
      </c>
      <c r="AS1024" s="218">
        <v>0</v>
      </c>
      <c r="AT1024" s="218">
        <v>0</v>
      </c>
      <c r="AU1024" s="218">
        <v>0</v>
      </c>
      <c r="AV1024" s="218">
        <v>0</v>
      </c>
      <c r="AW1024" s="218">
        <v>0</v>
      </c>
      <c r="AX1024" s="218">
        <v>0</v>
      </c>
      <c r="AY1024" s="218">
        <v>0</v>
      </c>
      <c r="AZ1024" s="181" t="s">
        <v>7745</v>
      </c>
    </row>
    <row r="1025" spans="1:52" s="67" customFormat="1" ht="12.75" customHeight="1">
      <c r="A1025" s="217">
        <v>1024</v>
      </c>
      <c r="B1025" s="234">
        <v>42634</v>
      </c>
      <c r="C1025" s="234">
        <v>42634</v>
      </c>
      <c r="D1025" s="235" t="s">
        <v>1282</v>
      </c>
      <c r="E1025" s="235" t="s">
        <v>1250</v>
      </c>
      <c r="F1025" s="235" t="s">
        <v>1282</v>
      </c>
      <c r="G1025" s="240" t="s">
        <v>7129</v>
      </c>
      <c r="H1025" s="245" t="str">
        <f>IF(G1025&lt;&gt;"",LOOKUP(G1025,Governorate,Data!$E$2:$E$19),"")</f>
        <v>IQ-G18</v>
      </c>
      <c r="I1025" s="97" t="s">
        <v>7204</v>
      </c>
      <c r="J1025" s="38" t="str">
        <f ca="1">IF(I1025&lt;&gt;"",LOOKUP(I1025,District2,Data!$P$2:$P$19),"")</f>
        <v>IQ-D108</v>
      </c>
      <c r="K1025" s="57" t="s">
        <v>7731</v>
      </c>
      <c r="L1025" s="235" t="s">
        <v>7110</v>
      </c>
      <c r="M1025" s="180" t="s">
        <v>7112</v>
      </c>
      <c r="N1025" s="235" t="s">
        <v>7071</v>
      </c>
      <c r="O1025" s="235" t="s">
        <v>1252</v>
      </c>
      <c r="P1025" s="235" t="s">
        <v>7119</v>
      </c>
      <c r="Q1025" s="218">
        <v>616</v>
      </c>
      <c r="R1025" s="218">
        <v>616</v>
      </c>
      <c r="S1025" s="218"/>
      <c r="T1025" s="218"/>
      <c r="U1025" s="218">
        <v>0</v>
      </c>
      <c r="V1025" s="218">
        <v>0</v>
      </c>
      <c r="W1025" s="218">
        <v>616</v>
      </c>
      <c r="X1025" s="218">
        <v>0</v>
      </c>
      <c r="Y1025" s="218">
        <v>616</v>
      </c>
      <c r="Z1025" s="218">
        <v>1848</v>
      </c>
      <c r="AA1025" s="218">
        <v>3696</v>
      </c>
      <c r="AB1025" s="218">
        <v>0</v>
      </c>
      <c r="AC1025" s="218">
        <v>0</v>
      </c>
      <c r="AD1025" s="218">
        <v>0</v>
      </c>
      <c r="AE1025" s="218">
        <v>1848</v>
      </c>
      <c r="AF1025" s="218">
        <v>0</v>
      </c>
      <c r="AG1025" s="218">
        <v>0</v>
      </c>
      <c r="AH1025" s="218">
        <v>0</v>
      </c>
      <c r="AI1025" s="218">
        <v>616</v>
      </c>
      <c r="AJ1025" s="218">
        <v>616</v>
      </c>
      <c r="AK1025" s="218">
        <v>616</v>
      </c>
      <c r="AL1025" s="218">
        <v>616</v>
      </c>
      <c r="AM1025" s="218">
        <v>0</v>
      </c>
      <c r="AN1025" s="218">
        <v>0</v>
      </c>
      <c r="AO1025" s="218">
        <v>0</v>
      </c>
      <c r="AP1025" s="218">
        <v>0</v>
      </c>
      <c r="AQ1025" s="218">
        <v>616</v>
      </c>
      <c r="AR1025" s="218">
        <v>616</v>
      </c>
      <c r="AS1025" s="218">
        <v>0</v>
      </c>
      <c r="AT1025" s="218">
        <v>0</v>
      </c>
      <c r="AU1025" s="218">
        <v>616</v>
      </c>
      <c r="AV1025" s="218">
        <v>0</v>
      </c>
      <c r="AW1025" s="218">
        <v>0</v>
      </c>
      <c r="AX1025" s="218">
        <v>0</v>
      </c>
      <c r="AY1025" s="218">
        <v>0</v>
      </c>
      <c r="AZ1025" s="181" t="s">
        <v>7746</v>
      </c>
    </row>
    <row r="1026" spans="1:52" s="67" customFormat="1" ht="12.75" customHeight="1">
      <c r="A1026" s="217">
        <v>1025</v>
      </c>
      <c r="B1026" s="78">
        <v>42634</v>
      </c>
      <c r="C1026" s="78">
        <v>42634</v>
      </c>
      <c r="D1026" s="240" t="s">
        <v>1312</v>
      </c>
      <c r="E1026" s="240" t="s">
        <v>1250</v>
      </c>
      <c r="F1026" s="240" t="s">
        <v>7265</v>
      </c>
      <c r="G1026" s="240" t="s">
        <v>7127</v>
      </c>
      <c r="H1026" s="245" t="str">
        <f>IF(G1026&lt;&gt;"",LOOKUP(G1026,Governorate,Data!$E$2:$E$19),"")</f>
        <v>IQ-G13</v>
      </c>
      <c r="I1026" s="182" t="s">
        <v>7128</v>
      </c>
      <c r="J1026" s="38" t="str">
        <f ca="1">IF(I1026&lt;&gt;"",LOOKUP(I1026,District2,Data!$P$2:$P$19),"")</f>
        <v>IQ-D076</v>
      </c>
      <c r="K1026" s="81" t="s">
        <v>7276</v>
      </c>
      <c r="L1026" s="240" t="s">
        <v>7111</v>
      </c>
      <c r="M1026" s="193" t="s">
        <v>7112</v>
      </c>
      <c r="N1026" s="240" t="s">
        <v>1255</v>
      </c>
      <c r="O1026" s="240" t="s">
        <v>1252</v>
      </c>
      <c r="P1026" s="240" t="s">
        <v>7422</v>
      </c>
      <c r="Q1026" s="242">
        <v>132</v>
      </c>
      <c r="R1026" s="242">
        <v>132</v>
      </c>
      <c r="S1026" s="242"/>
      <c r="T1026" s="242"/>
      <c r="U1026" s="242">
        <v>792</v>
      </c>
      <c r="V1026" s="242">
        <v>0</v>
      </c>
      <c r="W1026" s="242">
        <v>132</v>
      </c>
      <c r="X1026" s="242">
        <v>132</v>
      </c>
      <c r="Y1026" s="242">
        <v>132</v>
      </c>
      <c r="Z1026" s="242">
        <v>396</v>
      </c>
      <c r="AA1026" s="242">
        <v>0</v>
      </c>
      <c r="AB1026" s="242">
        <v>0</v>
      </c>
      <c r="AC1026" s="242">
        <v>0</v>
      </c>
      <c r="AD1026" s="242">
        <v>0</v>
      </c>
      <c r="AE1026" s="242">
        <v>0</v>
      </c>
      <c r="AF1026" s="242">
        <v>0</v>
      </c>
      <c r="AG1026" s="242">
        <v>132</v>
      </c>
      <c r="AH1026" s="242">
        <v>0</v>
      </c>
      <c r="AI1026" s="242">
        <v>132</v>
      </c>
      <c r="AJ1026" s="242">
        <v>0</v>
      </c>
      <c r="AK1026" s="242">
        <v>0</v>
      </c>
      <c r="AL1026" s="242">
        <v>0</v>
      </c>
      <c r="AM1026" s="242">
        <v>0</v>
      </c>
      <c r="AN1026" s="242">
        <v>0</v>
      </c>
      <c r="AO1026" s="242">
        <v>0</v>
      </c>
      <c r="AP1026" s="242">
        <v>0</v>
      </c>
      <c r="AQ1026" s="242">
        <v>0</v>
      </c>
      <c r="AR1026" s="242">
        <v>132</v>
      </c>
      <c r="AS1026" s="242">
        <v>0</v>
      </c>
      <c r="AT1026" s="242">
        <v>0</v>
      </c>
      <c r="AU1026" s="242">
        <v>0</v>
      </c>
      <c r="AV1026" s="242">
        <v>0</v>
      </c>
      <c r="AW1026" s="242">
        <v>0</v>
      </c>
      <c r="AX1026" s="242">
        <v>0</v>
      </c>
      <c r="AY1026" s="242">
        <v>0</v>
      </c>
      <c r="AZ1026" s="194"/>
    </row>
    <row r="1027" spans="1:52" s="67" customFormat="1" ht="12.75" customHeight="1">
      <c r="A1027" s="217">
        <v>1026</v>
      </c>
      <c r="B1027" s="234">
        <v>42635</v>
      </c>
      <c r="C1027" s="234">
        <v>42635</v>
      </c>
      <c r="D1027" s="235" t="s">
        <v>1282</v>
      </c>
      <c r="E1027" s="235" t="s">
        <v>1250</v>
      </c>
      <c r="F1027" s="235" t="s">
        <v>1282</v>
      </c>
      <c r="G1027" s="240" t="s">
        <v>7129</v>
      </c>
      <c r="H1027" s="245" t="str">
        <f>IF(G1027&lt;&gt;"",LOOKUP(G1027,Governorate,Data!$E$2:$E$19),"")</f>
        <v>IQ-G18</v>
      </c>
      <c r="I1027" s="97" t="s">
        <v>7204</v>
      </c>
      <c r="J1027" s="38" t="str">
        <f ca="1">IF(I1027&lt;&gt;"",LOOKUP(I1027,District2,Data!$P$2:$P$19),"")</f>
        <v>IQ-D108</v>
      </c>
      <c r="K1027" s="57" t="s">
        <v>7731</v>
      </c>
      <c r="L1027" s="235" t="s">
        <v>7110</v>
      </c>
      <c r="M1027" s="180" t="s">
        <v>7112</v>
      </c>
      <c r="N1027" s="235" t="s">
        <v>7071</v>
      </c>
      <c r="O1027" s="235" t="s">
        <v>1252</v>
      </c>
      <c r="P1027" s="235" t="s">
        <v>7119</v>
      </c>
      <c r="Q1027" s="218">
        <v>200</v>
      </c>
      <c r="R1027" s="218">
        <v>200</v>
      </c>
      <c r="S1027" s="218"/>
      <c r="T1027" s="218"/>
      <c r="U1027" s="218">
        <v>0</v>
      </c>
      <c r="V1027" s="218">
        <v>0</v>
      </c>
      <c r="W1027" s="218">
        <v>200</v>
      </c>
      <c r="X1027" s="218">
        <v>0</v>
      </c>
      <c r="Y1027" s="218">
        <v>200</v>
      </c>
      <c r="Z1027" s="218">
        <v>600</v>
      </c>
      <c r="AA1027" s="218">
        <v>1200</v>
      </c>
      <c r="AB1027" s="218">
        <v>0</v>
      </c>
      <c r="AC1027" s="218">
        <v>0</v>
      </c>
      <c r="AD1027" s="218">
        <v>0</v>
      </c>
      <c r="AE1027" s="218">
        <v>600</v>
      </c>
      <c r="AF1027" s="218">
        <v>0</v>
      </c>
      <c r="AG1027" s="218">
        <v>0</v>
      </c>
      <c r="AH1027" s="218">
        <v>0</v>
      </c>
      <c r="AI1027" s="218">
        <v>200</v>
      </c>
      <c r="AJ1027" s="218">
        <v>200</v>
      </c>
      <c r="AK1027" s="218">
        <v>200</v>
      </c>
      <c r="AL1027" s="218">
        <v>200</v>
      </c>
      <c r="AM1027" s="218">
        <v>0</v>
      </c>
      <c r="AN1027" s="218">
        <v>0</v>
      </c>
      <c r="AO1027" s="218">
        <v>0</v>
      </c>
      <c r="AP1027" s="218">
        <v>0</v>
      </c>
      <c r="AQ1027" s="218">
        <v>200</v>
      </c>
      <c r="AR1027" s="218">
        <v>200</v>
      </c>
      <c r="AS1027" s="218">
        <v>0</v>
      </c>
      <c r="AT1027" s="218">
        <v>0</v>
      </c>
      <c r="AU1027" s="218">
        <v>200</v>
      </c>
      <c r="AV1027" s="218">
        <v>0</v>
      </c>
      <c r="AW1027" s="218">
        <v>0</v>
      </c>
      <c r="AX1027" s="218">
        <v>0</v>
      </c>
      <c r="AY1027" s="218">
        <v>0</v>
      </c>
      <c r="AZ1027" s="181" t="s">
        <v>7747</v>
      </c>
    </row>
    <row r="1028" spans="1:52" s="67" customFormat="1" ht="12.75" customHeight="1">
      <c r="A1028" s="217">
        <v>1027</v>
      </c>
      <c r="B1028" s="78">
        <v>42635</v>
      </c>
      <c r="C1028" s="78">
        <v>42635</v>
      </c>
      <c r="D1028" s="240" t="s">
        <v>1312</v>
      </c>
      <c r="E1028" s="240" t="s">
        <v>1250</v>
      </c>
      <c r="F1028" s="240" t="s">
        <v>7265</v>
      </c>
      <c r="G1028" s="240" t="s">
        <v>7127</v>
      </c>
      <c r="H1028" s="245" t="str">
        <f>IF(G1028&lt;&gt;"",LOOKUP(G1028,Governorate,Data!$E$2:$E$19),"")</f>
        <v>IQ-G13</v>
      </c>
      <c r="I1028" s="182" t="s">
        <v>7264</v>
      </c>
      <c r="J1028" s="38" t="str">
        <f ca="1">IF(I1028&lt;&gt;"",LOOKUP(I1028,District2,Data!$P$2:$P$19),"")</f>
        <v>IQ-D074</v>
      </c>
      <c r="K1028" s="81" t="s">
        <v>7296</v>
      </c>
      <c r="L1028" s="240" t="s">
        <v>7111</v>
      </c>
      <c r="M1028" s="193" t="s">
        <v>7112</v>
      </c>
      <c r="N1028" s="240" t="s">
        <v>1255</v>
      </c>
      <c r="O1028" s="240" t="s">
        <v>1252</v>
      </c>
      <c r="P1028" s="240" t="s">
        <v>7422</v>
      </c>
      <c r="Q1028" s="242">
        <v>86</v>
      </c>
      <c r="R1028" s="242">
        <v>86</v>
      </c>
      <c r="S1028" s="242"/>
      <c r="T1028" s="242"/>
      <c r="U1028" s="242">
        <v>516</v>
      </c>
      <c r="V1028" s="242">
        <v>0</v>
      </c>
      <c r="W1028" s="242">
        <v>86</v>
      </c>
      <c r="X1028" s="242">
        <v>86</v>
      </c>
      <c r="Y1028" s="242">
        <v>86</v>
      </c>
      <c r="Z1028" s="242">
        <v>258</v>
      </c>
      <c r="AA1028" s="242">
        <v>0</v>
      </c>
      <c r="AB1028" s="242">
        <v>0</v>
      </c>
      <c r="AC1028" s="242">
        <v>0</v>
      </c>
      <c r="AD1028" s="242">
        <v>0</v>
      </c>
      <c r="AE1028" s="242">
        <v>0</v>
      </c>
      <c r="AF1028" s="242">
        <v>0</v>
      </c>
      <c r="AG1028" s="242">
        <v>86</v>
      </c>
      <c r="AH1028" s="242">
        <v>0</v>
      </c>
      <c r="AI1028" s="242">
        <v>86</v>
      </c>
      <c r="AJ1028" s="242">
        <v>0</v>
      </c>
      <c r="AK1028" s="242">
        <v>0</v>
      </c>
      <c r="AL1028" s="242">
        <v>0</v>
      </c>
      <c r="AM1028" s="242">
        <v>0</v>
      </c>
      <c r="AN1028" s="242">
        <v>0</v>
      </c>
      <c r="AO1028" s="242">
        <v>0</v>
      </c>
      <c r="AP1028" s="242">
        <v>0</v>
      </c>
      <c r="AQ1028" s="242">
        <v>0</v>
      </c>
      <c r="AR1028" s="242">
        <v>86</v>
      </c>
      <c r="AS1028" s="242">
        <v>0</v>
      </c>
      <c r="AT1028" s="242">
        <v>0</v>
      </c>
      <c r="AU1028" s="242">
        <v>0</v>
      </c>
      <c r="AV1028" s="242">
        <v>0</v>
      </c>
      <c r="AW1028" s="242">
        <v>0</v>
      </c>
      <c r="AX1028" s="242">
        <v>0</v>
      </c>
      <c r="AY1028" s="242">
        <v>0</v>
      </c>
      <c r="AZ1028" s="194"/>
    </row>
    <row r="1029" spans="1:52" s="67" customFormat="1" ht="12.75" customHeight="1">
      <c r="A1029" s="217">
        <v>1028</v>
      </c>
      <c r="B1029" s="78">
        <v>42635</v>
      </c>
      <c r="C1029" s="78">
        <v>42635</v>
      </c>
      <c r="D1029" s="240" t="s">
        <v>1312</v>
      </c>
      <c r="E1029" s="240" t="s">
        <v>1250</v>
      </c>
      <c r="F1029" s="240" t="s">
        <v>7265</v>
      </c>
      <c r="G1029" s="240" t="s">
        <v>7127</v>
      </c>
      <c r="H1029" s="245" t="str">
        <f>IF(G1029&lt;&gt;"",LOOKUP(G1029,Governorate,Data!$E$2:$E$19),"")</f>
        <v>IQ-G13</v>
      </c>
      <c r="I1029" s="182" t="s">
        <v>7377</v>
      </c>
      <c r="J1029" s="38" t="str">
        <f ca="1">IF(I1029&lt;&gt;"",LOOKUP(I1029,District2,Data!$P$2:$P$19),"")</f>
        <v>IQ-D076</v>
      </c>
      <c r="K1029" s="81" t="s">
        <v>7276</v>
      </c>
      <c r="L1029" s="240" t="s">
        <v>7111</v>
      </c>
      <c r="M1029" s="193" t="s">
        <v>7112</v>
      </c>
      <c r="N1029" s="240" t="s">
        <v>1255</v>
      </c>
      <c r="O1029" s="240" t="s">
        <v>1252</v>
      </c>
      <c r="P1029" s="240" t="s">
        <v>7422</v>
      </c>
      <c r="Q1029" s="242">
        <v>55</v>
      </c>
      <c r="R1029" s="242">
        <v>55</v>
      </c>
      <c r="S1029" s="242"/>
      <c r="T1029" s="242"/>
      <c r="U1029" s="242">
        <v>330</v>
      </c>
      <c r="V1029" s="242">
        <v>0</v>
      </c>
      <c r="W1029" s="242">
        <v>55</v>
      </c>
      <c r="X1029" s="242">
        <v>55</v>
      </c>
      <c r="Y1029" s="242">
        <v>55</v>
      </c>
      <c r="Z1029" s="242">
        <v>165</v>
      </c>
      <c r="AA1029" s="242">
        <v>0</v>
      </c>
      <c r="AB1029" s="242">
        <v>0</v>
      </c>
      <c r="AC1029" s="242">
        <v>0</v>
      </c>
      <c r="AD1029" s="242">
        <v>0</v>
      </c>
      <c r="AE1029" s="242">
        <v>0</v>
      </c>
      <c r="AF1029" s="242">
        <v>0</v>
      </c>
      <c r="AG1029" s="242">
        <v>55</v>
      </c>
      <c r="AH1029" s="242">
        <v>0</v>
      </c>
      <c r="AI1029" s="242">
        <v>55</v>
      </c>
      <c r="AJ1029" s="242">
        <v>0</v>
      </c>
      <c r="AK1029" s="242">
        <v>0</v>
      </c>
      <c r="AL1029" s="242">
        <v>0</v>
      </c>
      <c r="AM1029" s="242">
        <v>0</v>
      </c>
      <c r="AN1029" s="242">
        <v>0</v>
      </c>
      <c r="AO1029" s="242">
        <v>0</v>
      </c>
      <c r="AP1029" s="242">
        <v>0</v>
      </c>
      <c r="AQ1029" s="242">
        <v>0</v>
      </c>
      <c r="AR1029" s="242">
        <v>55</v>
      </c>
      <c r="AS1029" s="242">
        <v>0</v>
      </c>
      <c r="AT1029" s="242">
        <v>0</v>
      </c>
      <c r="AU1029" s="242">
        <v>0</v>
      </c>
      <c r="AV1029" s="242">
        <v>0</v>
      </c>
      <c r="AW1029" s="242">
        <v>0</v>
      </c>
      <c r="AX1029" s="242">
        <v>0</v>
      </c>
      <c r="AY1029" s="242">
        <v>0</v>
      </c>
      <c r="AZ1029" s="194"/>
    </row>
    <row r="1030" spans="1:52" s="67" customFormat="1" ht="12.75" customHeight="1">
      <c r="A1030" s="217">
        <v>1029</v>
      </c>
      <c r="B1030" s="234">
        <v>42636</v>
      </c>
      <c r="C1030" s="234">
        <v>42636</v>
      </c>
      <c r="D1030" s="235" t="s">
        <v>1282</v>
      </c>
      <c r="E1030" s="235" t="s">
        <v>1250</v>
      </c>
      <c r="F1030" s="235" t="s">
        <v>1282</v>
      </c>
      <c r="G1030" s="240" t="s">
        <v>7129</v>
      </c>
      <c r="H1030" s="245" t="str">
        <f>IF(G1030&lt;&gt;"",LOOKUP(G1030,Governorate,Data!$E$2:$E$19),"")</f>
        <v>IQ-G18</v>
      </c>
      <c r="I1030" s="97" t="s">
        <v>7204</v>
      </c>
      <c r="J1030" s="38" t="str">
        <f ca="1">IF(I1030&lt;&gt;"",LOOKUP(I1030,District2,Data!$P$2:$P$19),"")</f>
        <v>IQ-D108</v>
      </c>
      <c r="K1030" s="57" t="s">
        <v>7735</v>
      </c>
      <c r="L1030" s="235" t="s">
        <v>7110</v>
      </c>
      <c r="M1030" s="180" t="s">
        <v>7112</v>
      </c>
      <c r="N1030" s="235" t="s">
        <v>7071</v>
      </c>
      <c r="O1030" s="235" t="s">
        <v>1252</v>
      </c>
      <c r="P1030" s="235" t="s">
        <v>7119</v>
      </c>
      <c r="Q1030" s="218">
        <v>210</v>
      </c>
      <c r="R1030" s="218">
        <v>210</v>
      </c>
      <c r="S1030" s="218"/>
      <c r="T1030" s="218"/>
      <c r="U1030" s="218">
        <v>0</v>
      </c>
      <c r="V1030" s="218">
        <v>0</v>
      </c>
      <c r="W1030" s="218">
        <v>210</v>
      </c>
      <c r="X1030" s="218">
        <v>0</v>
      </c>
      <c r="Y1030" s="218">
        <v>210</v>
      </c>
      <c r="Z1030" s="218">
        <v>630</v>
      </c>
      <c r="AA1030" s="218">
        <v>1260</v>
      </c>
      <c r="AB1030" s="218">
        <v>0</v>
      </c>
      <c r="AC1030" s="218">
        <v>0</v>
      </c>
      <c r="AD1030" s="218">
        <v>0</v>
      </c>
      <c r="AE1030" s="218">
        <v>630</v>
      </c>
      <c r="AF1030" s="218">
        <v>0</v>
      </c>
      <c r="AG1030" s="218">
        <v>0</v>
      </c>
      <c r="AH1030" s="218">
        <v>0</v>
      </c>
      <c r="AI1030" s="218">
        <v>210</v>
      </c>
      <c r="AJ1030" s="218">
        <v>210</v>
      </c>
      <c r="AK1030" s="218">
        <v>210</v>
      </c>
      <c r="AL1030" s="218">
        <v>210</v>
      </c>
      <c r="AM1030" s="218">
        <v>0</v>
      </c>
      <c r="AN1030" s="218">
        <v>0</v>
      </c>
      <c r="AO1030" s="218">
        <v>0</v>
      </c>
      <c r="AP1030" s="218">
        <v>0</v>
      </c>
      <c r="AQ1030" s="218">
        <v>210</v>
      </c>
      <c r="AR1030" s="218">
        <v>210</v>
      </c>
      <c r="AS1030" s="218">
        <v>0</v>
      </c>
      <c r="AT1030" s="218">
        <v>0</v>
      </c>
      <c r="AU1030" s="218">
        <v>210</v>
      </c>
      <c r="AV1030" s="218">
        <v>0</v>
      </c>
      <c r="AW1030" s="218">
        <v>0</v>
      </c>
      <c r="AX1030" s="218">
        <v>0</v>
      </c>
      <c r="AY1030" s="218">
        <v>0</v>
      </c>
      <c r="AZ1030" s="181" t="s">
        <v>7748</v>
      </c>
    </row>
    <row r="1031" spans="1:52" s="67" customFormat="1" ht="12.75" customHeight="1">
      <c r="A1031" s="217">
        <v>1030</v>
      </c>
      <c r="B1031" s="78">
        <v>42637</v>
      </c>
      <c r="C1031" s="78">
        <v>42637</v>
      </c>
      <c r="D1031" s="240" t="s">
        <v>1312</v>
      </c>
      <c r="E1031" s="240" t="s">
        <v>1250</v>
      </c>
      <c r="F1031" s="240" t="s">
        <v>1312</v>
      </c>
      <c r="G1031" s="240" t="s">
        <v>7140</v>
      </c>
      <c r="H1031" s="245" t="str">
        <f>IF(G1031&lt;&gt;"",LOOKUP(G1031,Governorate,Data!$E$2:$E$19),"")</f>
        <v>IQ-G01</v>
      </c>
      <c r="I1031" s="28" t="s">
        <v>7147</v>
      </c>
      <c r="J1031" s="38" t="str">
        <f ca="1">IF(I1031&lt;&gt;"",LOOKUP(I1031,District2,Data!$P$2:$P$19),"")</f>
        <v>IQ-D002</v>
      </c>
      <c r="K1031" s="81" t="s">
        <v>7766</v>
      </c>
      <c r="L1031" s="240" t="s">
        <v>7111</v>
      </c>
      <c r="M1031" s="193" t="s">
        <v>7112</v>
      </c>
      <c r="N1031" s="240" t="s">
        <v>1255</v>
      </c>
      <c r="O1031" s="240" t="s">
        <v>1252</v>
      </c>
      <c r="P1031" s="240" t="s">
        <v>7422</v>
      </c>
      <c r="Q1031" s="242">
        <v>200</v>
      </c>
      <c r="R1031" s="242">
        <v>200</v>
      </c>
      <c r="S1031" s="242"/>
      <c r="T1031" s="242"/>
      <c r="U1031" s="242">
        <v>1200</v>
      </c>
      <c r="V1031" s="242">
        <v>0</v>
      </c>
      <c r="W1031" s="242">
        <v>200</v>
      </c>
      <c r="X1031" s="242">
        <v>200</v>
      </c>
      <c r="Y1031" s="242">
        <v>200</v>
      </c>
      <c r="Z1031" s="242">
        <v>600</v>
      </c>
      <c r="AA1031" s="242">
        <v>0</v>
      </c>
      <c r="AB1031" s="242">
        <v>0</v>
      </c>
      <c r="AC1031" s="242">
        <v>0</v>
      </c>
      <c r="AD1031" s="242">
        <v>600</v>
      </c>
      <c r="AE1031" s="242">
        <v>0</v>
      </c>
      <c r="AF1031" s="242">
        <v>0</v>
      </c>
      <c r="AG1031" s="242">
        <v>200</v>
      </c>
      <c r="AH1031" s="242">
        <v>0</v>
      </c>
      <c r="AI1031" s="242">
        <v>200</v>
      </c>
      <c r="AJ1031" s="242">
        <v>0</v>
      </c>
      <c r="AK1031" s="242">
        <v>0</v>
      </c>
      <c r="AL1031" s="242">
        <v>0</v>
      </c>
      <c r="AM1031" s="242">
        <v>0</v>
      </c>
      <c r="AN1031" s="242">
        <v>0</v>
      </c>
      <c r="AO1031" s="242">
        <v>0</v>
      </c>
      <c r="AP1031" s="242">
        <v>0</v>
      </c>
      <c r="AQ1031" s="242">
        <v>0</v>
      </c>
      <c r="AR1031" s="242">
        <v>200</v>
      </c>
      <c r="AS1031" s="242">
        <v>0</v>
      </c>
      <c r="AT1031" s="242">
        <v>0</v>
      </c>
      <c r="AU1031" s="242">
        <v>0</v>
      </c>
      <c r="AV1031" s="242">
        <v>0</v>
      </c>
      <c r="AW1031" s="242">
        <v>0</v>
      </c>
      <c r="AX1031" s="242">
        <v>0</v>
      </c>
      <c r="AY1031" s="242">
        <v>0</v>
      </c>
      <c r="AZ1031" s="194"/>
    </row>
    <row r="1032" spans="1:52" s="67" customFormat="1" ht="12.75" customHeight="1">
      <c r="A1032" s="217">
        <v>1031</v>
      </c>
      <c r="B1032" s="234">
        <v>42638</v>
      </c>
      <c r="C1032" s="234">
        <v>42638</v>
      </c>
      <c r="D1032" s="235" t="s">
        <v>1282</v>
      </c>
      <c r="E1032" s="235" t="s">
        <v>1250</v>
      </c>
      <c r="F1032" s="235" t="s">
        <v>1282</v>
      </c>
      <c r="G1032" s="240" t="s">
        <v>7129</v>
      </c>
      <c r="H1032" s="245" t="str">
        <f>IF(G1032&lt;&gt;"",LOOKUP(G1032,Governorate,Data!$E$2:$E$19),"")</f>
        <v>IQ-G18</v>
      </c>
      <c r="I1032" s="97" t="s">
        <v>7204</v>
      </c>
      <c r="J1032" s="38" t="str">
        <f ca="1">IF(I1032&lt;&gt;"",LOOKUP(I1032,District2,Data!$P$2:$P$19),"")</f>
        <v>IQ-D108</v>
      </c>
      <c r="K1032" s="57" t="s">
        <v>7731</v>
      </c>
      <c r="L1032" s="235" t="s">
        <v>7110</v>
      </c>
      <c r="M1032" s="180" t="s">
        <v>7112</v>
      </c>
      <c r="N1032" s="235" t="s">
        <v>7071</v>
      </c>
      <c r="O1032" s="235" t="s">
        <v>1252</v>
      </c>
      <c r="P1032" s="235" t="s">
        <v>7119</v>
      </c>
      <c r="Q1032" s="218">
        <v>574</v>
      </c>
      <c r="R1032" s="218">
        <v>574</v>
      </c>
      <c r="S1032" s="218"/>
      <c r="T1032" s="218"/>
      <c r="U1032" s="218">
        <v>0</v>
      </c>
      <c r="V1032" s="218">
        <v>0</v>
      </c>
      <c r="W1032" s="218">
        <v>574</v>
      </c>
      <c r="X1032" s="218">
        <v>0</v>
      </c>
      <c r="Y1032" s="218">
        <v>574</v>
      </c>
      <c r="Z1032" s="218">
        <v>1722</v>
      </c>
      <c r="AA1032" s="218">
        <v>3444</v>
      </c>
      <c r="AB1032" s="218">
        <v>0</v>
      </c>
      <c r="AC1032" s="218">
        <v>0</v>
      </c>
      <c r="AD1032" s="218">
        <v>0</v>
      </c>
      <c r="AE1032" s="218">
        <v>1722</v>
      </c>
      <c r="AF1032" s="218">
        <v>0</v>
      </c>
      <c r="AG1032" s="218">
        <v>0</v>
      </c>
      <c r="AH1032" s="218">
        <v>0</v>
      </c>
      <c r="AI1032" s="218">
        <v>574</v>
      </c>
      <c r="AJ1032" s="218">
        <v>574</v>
      </c>
      <c r="AK1032" s="218">
        <v>574</v>
      </c>
      <c r="AL1032" s="218">
        <v>574</v>
      </c>
      <c r="AM1032" s="218">
        <v>0</v>
      </c>
      <c r="AN1032" s="218">
        <v>0</v>
      </c>
      <c r="AO1032" s="218">
        <v>0</v>
      </c>
      <c r="AP1032" s="218">
        <v>0</v>
      </c>
      <c r="AQ1032" s="218">
        <v>574</v>
      </c>
      <c r="AR1032" s="218">
        <v>574</v>
      </c>
      <c r="AS1032" s="218">
        <v>0</v>
      </c>
      <c r="AT1032" s="218">
        <v>0</v>
      </c>
      <c r="AU1032" s="218">
        <v>574</v>
      </c>
      <c r="AV1032" s="218">
        <v>0</v>
      </c>
      <c r="AW1032" s="218">
        <v>0</v>
      </c>
      <c r="AX1032" s="218">
        <v>0</v>
      </c>
      <c r="AY1032" s="218">
        <v>0</v>
      </c>
      <c r="AZ1032" s="181" t="s">
        <v>7749</v>
      </c>
    </row>
    <row r="1033" spans="1:52" s="67" customFormat="1" ht="12.75" customHeight="1">
      <c r="A1033" s="217">
        <v>1032</v>
      </c>
      <c r="B1033" s="78">
        <v>42638</v>
      </c>
      <c r="C1033" s="78">
        <v>42638</v>
      </c>
      <c r="D1033" s="240" t="s">
        <v>1312</v>
      </c>
      <c r="E1033" s="240" t="s">
        <v>1250</v>
      </c>
      <c r="F1033" s="240" t="s">
        <v>7265</v>
      </c>
      <c r="G1033" s="240" t="s">
        <v>7127</v>
      </c>
      <c r="H1033" s="245" t="str">
        <f>IF(G1033&lt;&gt;"",LOOKUP(G1033,Governorate,Data!$E$2:$E$19),"")</f>
        <v>IQ-G13</v>
      </c>
      <c r="I1033" s="182" t="s">
        <v>7128</v>
      </c>
      <c r="J1033" s="38" t="str">
        <f ca="1">IF(I1033&lt;&gt;"",LOOKUP(I1033,District2,Data!$P$2:$P$19),"")</f>
        <v>IQ-D076</v>
      </c>
      <c r="K1033" s="81" t="s">
        <v>7276</v>
      </c>
      <c r="L1033" s="240" t="s">
        <v>7111</v>
      </c>
      <c r="M1033" s="193" t="s">
        <v>7112</v>
      </c>
      <c r="N1033" s="240" t="s">
        <v>1255</v>
      </c>
      <c r="O1033" s="240" t="s">
        <v>1252</v>
      </c>
      <c r="P1033" s="240" t="s">
        <v>7422</v>
      </c>
      <c r="Q1033" s="242">
        <v>68</v>
      </c>
      <c r="R1033" s="242">
        <v>68</v>
      </c>
      <c r="S1033" s="242"/>
      <c r="T1033" s="242"/>
      <c r="U1033" s="242">
        <v>408</v>
      </c>
      <c r="V1033" s="242">
        <v>0</v>
      </c>
      <c r="W1033" s="242">
        <v>68</v>
      </c>
      <c r="X1033" s="242">
        <v>68</v>
      </c>
      <c r="Y1033" s="242">
        <v>68</v>
      </c>
      <c r="Z1033" s="242">
        <v>204</v>
      </c>
      <c r="AA1033" s="242">
        <v>0</v>
      </c>
      <c r="AB1033" s="242">
        <v>0</v>
      </c>
      <c r="AC1033" s="242">
        <v>0</v>
      </c>
      <c r="AD1033" s="242">
        <v>0</v>
      </c>
      <c r="AE1033" s="242">
        <v>0</v>
      </c>
      <c r="AF1033" s="242">
        <v>0</v>
      </c>
      <c r="AG1033" s="242">
        <v>68</v>
      </c>
      <c r="AH1033" s="242">
        <v>0</v>
      </c>
      <c r="AI1033" s="242">
        <v>68</v>
      </c>
      <c r="AJ1033" s="242">
        <v>0</v>
      </c>
      <c r="AK1033" s="242">
        <v>0</v>
      </c>
      <c r="AL1033" s="242">
        <v>0</v>
      </c>
      <c r="AM1033" s="242">
        <v>0</v>
      </c>
      <c r="AN1033" s="242">
        <v>0</v>
      </c>
      <c r="AO1033" s="242">
        <v>0</v>
      </c>
      <c r="AP1033" s="242">
        <v>0</v>
      </c>
      <c r="AQ1033" s="242">
        <v>0</v>
      </c>
      <c r="AR1033" s="242">
        <v>68</v>
      </c>
      <c r="AS1033" s="242">
        <v>0</v>
      </c>
      <c r="AT1033" s="242">
        <v>0</v>
      </c>
      <c r="AU1033" s="242">
        <v>0</v>
      </c>
      <c r="AV1033" s="242">
        <v>0</v>
      </c>
      <c r="AW1033" s="242">
        <v>0</v>
      </c>
      <c r="AX1033" s="242">
        <v>0</v>
      </c>
      <c r="AY1033" s="242">
        <v>0</v>
      </c>
      <c r="AZ1033" s="194"/>
    </row>
    <row r="1034" spans="1:52" s="67" customFormat="1" ht="12.75" customHeight="1">
      <c r="A1034" s="217">
        <v>1033</v>
      </c>
      <c r="B1034" s="78">
        <v>42638</v>
      </c>
      <c r="C1034" s="78">
        <v>42638</v>
      </c>
      <c r="D1034" s="240" t="s">
        <v>1312</v>
      </c>
      <c r="E1034" s="240" t="s">
        <v>1250</v>
      </c>
      <c r="F1034" s="240" t="s">
        <v>7265</v>
      </c>
      <c r="G1034" s="240" t="s">
        <v>7127</v>
      </c>
      <c r="H1034" s="245" t="str">
        <f>IF(G1034&lt;&gt;"",LOOKUP(G1034,Governorate,Data!$E$2:$E$19),"")</f>
        <v>IQ-G13</v>
      </c>
      <c r="I1034" s="182" t="s">
        <v>7128</v>
      </c>
      <c r="J1034" s="38" t="str">
        <f ca="1">IF(I1034&lt;&gt;"",LOOKUP(I1034,District2,Data!$P$2:$P$19),"")</f>
        <v>IQ-D076</v>
      </c>
      <c r="K1034" s="81" t="s">
        <v>7405</v>
      </c>
      <c r="L1034" s="240" t="s">
        <v>7110</v>
      </c>
      <c r="M1034" s="193" t="s">
        <v>7112</v>
      </c>
      <c r="N1034" s="240" t="s">
        <v>1255</v>
      </c>
      <c r="O1034" s="240" t="s">
        <v>1252</v>
      </c>
      <c r="P1034" s="240" t="s">
        <v>7422</v>
      </c>
      <c r="Q1034" s="242">
        <v>2</v>
      </c>
      <c r="R1034" s="242">
        <v>2</v>
      </c>
      <c r="S1034" s="242"/>
      <c r="T1034" s="242"/>
      <c r="U1034" s="242">
        <v>12</v>
      </c>
      <c r="V1034" s="242">
        <v>0</v>
      </c>
      <c r="W1034" s="242">
        <v>2</v>
      </c>
      <c r="X1034" s="242">
        <v>2</v>
      </c>
      <c r="Y1034" s="242">
        <v>2</v>
      </c>
      <c r="Z1034" s="242">
        <v>6</v>
      </c>
      <c r="AA1034" s="242">
        <v>0</v>
      </c>
      <c r="AB1034" s="242">
        <v>0</v>
      </c>
      <c r="AC1034" s="242">
        <v>0</v>
      </c>
      <c r="AD1034" s="242">
        <v>0</v>
      </c>
      <c r="AE1034" s="242">
        <v>0</v>
      </c>
      <c r="AF1034" s="242">
        <v>0</v>
      </c>
      <c r="AG1034" s="242">
        <v>2</v>
      </c>
      <c r="AH1034" s="242">
        <v>0</v>
      </c>
      <c r="AI1034" s="242">
        <v>2</v>
      </c>
      <c r="AJ1034" s="242">
        <v>0</v>
      </c>
      <c r="AK1034" s="242">
        <v>0</v>
      </c>
      <c r="AL1034" s="242">
        <v>0</v>
      </c>
      <c r="AM1034" s="242">
        <v>0</v>
      </c>
      <c r="AN1034" s="242">
        <v>0</v>
      </c>
      <c r="AO1034" s="242">
        <v>0</v>
      </c>
      <c r="AP1034" s="242">
        <v>0</v>
      </c>
      <c r="AQ1034" s="242">
        <v>0</v>
      </c>
      <c r="AR1034" s="242">
        <v>2</v>
      </c>
      <c r="AS1034" s="242">
        <v>0</v>
      </c>
      <c r="AT1034" s="242">
        <v>0</v>
      </c>
      <c r="AU1034" s="242">
        <v>0</v>
      </c>
      <c r="AV1034" s="242">
        <v>0</v>
      </c>
      <c r="AW1034" s="242">
        <v>0</v>
      </c>
      <c r="AX1034" s="242">
        <v>0</v>
      </c>
      <c r="AY1034" s="242">
        <v>0</v>
      </c>
      <c r="AZ1034" s="194"/>
    </row>
    <row r="1035" spans="1:52" s="238" customFormat="1" ht="12.75" customHeight="1">
      <c r="A1035" s="217">
        <v>1034</v>
      </c>
      <c r="B1035" s="78">
        <v>42638</v>
      </c>
      <c r="C1035" s="78">
        <v>42638</v>
      </c>
      <c r="D1035" s="240" t="s">
        <v>1312</v>
      </c>
      <c r="E1035" s="240" t="s">
        <v>1250</v>
      </c>
      <c r="F1035" s="240" t="s">
        <v>1300</v>
      </c>
      <c r="G1035" s="240" t="s">
        <v>7133</v>
      </c>
      <c r="H1035" s="245" t="str">
        <f>IF(G1035&lt;&gt;"",LOOKUP(G1035,Governorate,Data!$E$2:$E$19),"")</f>
        <v>IQ-G11</v>
      </c>
      <c r="I1035" s="182" t="s">
        <v>7134</v>
      </c>
      <c r="J1035" s="38" t="str">
        <f ca="1">IF(I1035&lt;&gt;"",LOOKUP(I1035,District2,Data!$P$2:$P$19),"")</f>
        <v>IQ-D064</v>
      </c>
      <c r="K1035" s="81" t="s">
        <v>7689</v>
      </c>
      <c r="L1035" s="240" t="s">
        <v>7110</v>
      </c>
      <c r="M1035" s="193" t="s">
        <v>7112</v>
      </c>
      <c r="N1035" s="240" t="s">
        <v>1255</v>
      </c>
      <c r="O1035" s="240" t="s">
        <v>1252</v>
      </c>
      <c r="P1035" s="195" t="s">
        <v>7118</v>
      </c>
      <c r="Q1035" s="196">
        <v>194</v>
      </c>
      <c r="R1035" s="242"/>
      <c r="S1035" s="242"/>
      <c r="T1035" s="242"/>
      <c r="U1035" s="242">
        <v>0</v>
      </c>
      <c r="V1035" s="242">
        <v>0</v>
      </c>
      <c r="W1035" s="242">
        <v>0</v>
      </c>
      <c r="X1035" s="242">
        <v>0</v>
      </c>
      <c r="Y1035" s="242">
        <v>0</v>
      </c>
      <c r="Z1035" s="242">
        <v>0</v>
      </c>
      <c r="AA1035" s="242">
        <v>0</v>
      </c>
      <c r="AB1035" s="242">
        <v>0</v>
      </c>
      <c r="AC1035" s="242">
        <v>0</v>
      </c>
      <c r="AD1035" s="242">
        <v>0</v>
      </c>
      <c r="AE1035" s="242">
        <v>0</v>
      </c>
      <c r="AF1035" s="242">
        <v>0</v>
      </c>
      <c r="AG1035" s="242">
        <v>0</v>
      </c>
      <c r="AH1035" s="242">
        <v>0</v>
      </c>
      <c r="AI1035" s="242">
        <v>0</v>
      </c>
      <c r="AJ1035" s="242">
        <v>0</v>
      </c>
      <c r="AK1035" s="242">
        <v>0</v>
      </c>
      <c r="AL1035" s="242">
        <v>0</v>
      </c>
      <c r="AM1035" s="242">
        <v>0</v>
      </c>
      <c r="AN1035" s="242">
        <v>0</v>
      </c>
      <c r="AO1035" s="242">
        <v>0</v>
      </c>
      <c r="AP1035" s="242">
        <v>0</v>
      </c>
      <c r="AQ1035" s="242">
        <v>0</v>
      </c>
      <c r="AR1035" s="242">
        <v>0</v>
      </c>
      <c r="AS1035" s="242">
        <v>0</v>
      </c>
      <c r="AT1035" s="242">
        <v>0</v>
      </c>
      <c r="AU1035" s="242">
        <v>0</v>
      </c>
      <c r="AV1035" s="242">
        <v>0</v>
      </c>
      <c r="AW1035" s="242">
        <v>0</v>
      </c>
      <c r="AX1035" s="242">
        <v>0</v>
      </c>
      <c r="AY1035" s="242">
        <v>0</v>
      </c>
      <c r="AZ1035" s="194" t="s">
        <v>7772</v>
      </c>
    </row>
    <row r="1036" spans="1:52" s="238" customFormat="1" ht="12.75" customHeight="1">
      <c r="A1036" s="217">
        <v>1035</v>
      </c>
      <c r="B1036" s="78">
        <v>42639</v>
      </c>
      <c r="C1036" s="78">
        <v>42639</v>
      </c>
      <c r="D1036" s="240" t="s">
        <v>1312</v>
      </c>
      <c r="E1036" s="240" t="s">
        <v>1250</v>
      </c>
      <c r="F1036" s="240" t="s">
        <v>1312</v>
      </c>
      <c r="G1036" s="240" t="s">
        <v>7140</v>
      </c>
      <c r="H1036" s="245" t="str">
        <f>IF(G1036&lt;&gt;"",LOOKUP(G1036,Governorate,Data!$E$2:$E$19),"")</f>
        <v>IQ-G01</v>
      </c>
      <c r="I1036" s="28" t="s">
        <v>7147</v>
      </c>
      <c r="J1036" s="38" t="str">
        <f ca="1">IF(I1036&lt;&gt;"",LOOKUP(I1036,District2,Data!$P$2:$P$19),"")</f>
        <v>IQ-D002</v>
      </c>
      <c r="K1036" s="81" t="s">
        <v>7767</v>
      </c>
      <c r="L1036" s="240" t="s">
        <v>7111</v>
      </c>
      <c r="M1036" s="193" t="s">
        <v>7112</v>
      </c>
      <c r="N1036" s="240" t="s">
        <v>1255</v>
      </c>
      <c r="O1036" s="240" t="s">
        <v>1252</v>
      </c>
      <c r="P1036" s="240" t="s">
        <v>7422</v>
      </c>
      <c r="Q1036" s="242">
        <v>63</v>
      </c>
      <c r="R1036" s="242">
        <v>63</v>
      </c>
      <c r="S1036" s="242"/>
      <c r="T1036" s="242"/>
      <c r="U1036" s="242">
        <v>378</v>
      </c>
      <c r="V1036" s="242">
        <v>0</v>
      </c>
      <c r="W1036" s="242">
        <v>63</v>
      </c>
      <c r="X1036" s="242">
        <v>63</v>
      </c>
      <c r="Y1036" s="242">
        <v>63</v>
      </c>
      <c r="Z1036" s="242">
        <v>189</v>
      </c>
      <c r="AA1036" s="242">
        <v>0</v>
      </c>
      <c r="AB1036" s="242">
        <v>0</v>
      </c>
      <c r="AC1036" s="242">
        <v>0</v>
      </c>
      <c r="AD1036" s="242">
        <v>189</v>
      </c>
      <c r="AE1036" s="242">
        <v>0</v>
      </c>
      <c r="AF1036" s="242">
        <v>0</v>
      </c>
      <c r="AG1036" s="242">
        <v>63</v>
      </c>
      <c r="AH1036" s="242">
        <v>0</v>
      </c>
      <c r="AI1036" s="242">
        <v>63</v>
      </c>
      <c r="AJ1036" s="242">
        <v>0</v>
      </c>
      <c r="AK1036" s="242">
        <v>0</v>
      </c>
      <c r="AL1036" s="242">
        <v>0</v>
      </c>
      <c r="AM1036" s="242">
        <v>0</v>
      </c>
      <c r="AN1036" s="242">
        <v>0</v>
      </c>
      <c r="AO1036" s="242">
        <v>0</v>
      </c>
      <c r="AP1036" s="242">
        <v>0</v>
      </c>
      <c r="AQ1036" s="242">
        <v>0</v>
      </c>
      <c r="AR1036" s="242">
        <v>63</v>
      </c>
      <c r="AS1036" s="242">
        <v>0</v>
      </c>
      <c r="AT1036" s="242">
        <v>0</v>
      </c>
      <c r="AU1036" s="242">
        <v>0</v>
      </c>
      <c r="AV1036" s="242">
        <v>0</v>
      </c>
      <c r="AW1036" s="242">
        <v>0</v>
      </c>
      <c r="AX1036" s="242">
        <v>0</v>
      </c>
      <c r="AY1036" s="242">
        <v>0</v>
      </c>
      <c r="AZ1036" s="194"/>
    </row>
    <row r="1037" spans="1:52" s="238" customFormat="1" ht="12.75" customHeight="1">
      <c r="A1037" s="217">
        <v>1036</v>
      </c>
      <c r="B1037" s="78">
        <v>42639</v>
      </c>
      <c r="C1037" s="78">
        <v>42639</v>
      </c>
      <c r="D1037" s="240" t="s">
        <v>1312</v>
      </c>
      <c r="E1037" s="240" t="s">
        <v>1250</v>
      </c>
      <c r="F1037" s="240" t="s">
        <v>7265</v>
      </c>
      <c r="G1037" s="240" t="s">
        <v>7127</v>
      </c>
      <c r="H1037" s="245" t="str">
        <f>IF(G1037&lt;&gt;"",LOOKUP(G1037,Governorate,Data!$E$2:$E$19),"")</f>
        <v>IQ-G13</v>
      </c>
      <c r="I1037" s="182" t="s">
        <v>7264</v>
      </c>
      <c r="J1037" s="38" t="str">
        <f ca="1">IF(I1037&lt;&gt;"",LOOKUP(I1037,District2,Data!$P$2:$P$19),"")</f>
        <v>IQ-D074</v>
      </c>
      <c r="K1037" s="81" t="s">
        <v>7296</v>
      </c>
      <c r="L1037" s="240" t="s">
        <v>7111</v>
      </c>
      <c r="M1037" s="193" t="s">
        <v>7112</v>
      </c>
      <c r="N1037" s="240" t="s">
        <v>1255</v>
      </c>
      <c r="O1037" s="240" t="s">
        <v>1252</v>
      </c>
      <c r="P1037" s="240" t="s">
        <v>7422</v>
      </c>
      <c r="Q1037" s="242">
        <v>24</v>
      </c>
      <c r="R1037" s="242">
        <v>24</v>
      </c>
      <c r="S1037" s="242"/>
      <c r="T1037" s="242"/>
      <c r="U1037" s="242">
        <v>144</v>
      </c>
      <c r="V1037" s="242">
        <v>0</v>
      </c>
      <c r="W1037" s="242">
        <v>24</v>
      </c>
      <c r="X1037" s="242">
        <v>24</v>
      </c>
      <c r="Y1037" s="242">
        <v>24</v>
      </c>
      <c r="Z1037" s="242">
        <v>72</v>
      </c>
      <c r="AA1037" s="242">
        <v>0</v>
      </c>
      <c r="AB1037" s="242">
        <v>0</v>
      </c>
      <c r="AC1037" s="242">
        <v>0</v>
      </c>
      <c r="AD1037" s="242">
        <v>0</v>
      </c>
      <c r="AE1037" s="242">
        <v>0</v>
      </c>
      <c r="AF1037" s="242">
        <v>0</v>
      </c>
      <c r="AG1037" s="242">
        <v>24</v>
      </c>
      <c r="AH1037" s="242">
        <v>0</v>
      </c>
      <c r="AI1037" s="242">
        <v>24</v>
      </c>
      <c r="AJ1037" s="242">
        <v>0</v>
      </c>
      <c r="AK1037" s="242">
        <v>0</v>
      </c>
      <c r="AL1037" s="242">
        <v>0</v>
      </c>
      <c r="AM1037" s="242">
        <v>0</v>
      </c>
      <c r="AN1037" s="242">
        <v>0</v>
      </c>
      <c r="AO1037" s="242">
        <v>0</v>
      </c>
      <c r="AP1037" s="242">
        <v>0</v>
      </c>
      <c r="AQ1037" s="242">
        <v>0</v>
      </c>
      <c r="AR1037" s="242">
        <v>24</v>
      </c>
      <c r="AS1037" s="242">
        <v>0</v>
      </c>
      <c r="AT1037" s="242">
        <v>0</v>
      </c>
      <c r="AU1037" s="242">
        <v>0</v>
      </c>
      <c r="AV1037" s="242">
        <v>0</v>
      </c>
      <c r="AW1037" s="242">
        <v>0</v>
      </c>
      <c r="AX1037" s="242">
        <v>0</v>
      </c>
      <c r="AY1037" s="242">
        <v>0</v>
      </c>
      <c r="AZ1037" s="194"/>
    </row>
    <row r="1038" spans="1:52" s="238" customFormat="1" ht="12.75" customHeight="1">
      <c r="A1038" s="217">
        <v>1037</v>
      </c>
      <c r="B1038" s="78">
        <v>42639</v>
      </c>
      <c r="C1038" s="78">
        <v>42639</v>
      </c>
      <c r="D1038" s="240" t="s">
        <v>1312</v>
      </c>
      <c r="E1038" s="240" t="s">
        <v>1250</v>
      </c>
      <c r="F1038" s="240" t="s">
        <v>7265</v>
      </c>
      <c r="G1038" s="240" t="s">
        <v>7127</v>
      </c>
      <c r="H1038" s="245" t="str">
        <f>IF(G1038&lt;&gt;"",LOOKUP(G1038,Governorate,Data!$E$2:$E$19),"")</f>
        <v>IQ-G13</v>
      </c>
      <c r="I1038" s="182" t="s">
        <v>7128</v>
      </c>
      <c r="J1038" s="38" t="str">
        <f ca="1">IF(I1038&lt;&gt;"",LOOKUP(I1038,District2,Data!$P$2:$P$19),"")</f>
        <v>IQ-D076</v>
      </c>
      <c r="K1038" s="81" t="s">
        <v>7276</v>
      </c>
      <c r="L1038" s="240" t="s">
        <v>7111</v>
      </c>
      <c r="M1038" s="193" t="s">
        <v>7112</v>
      </c>
      <c r="N1038" s="240" t="s">
        <v>1255</v>
      </c>
      <c r="O1038" s="240" t="s">
        <v>1252</v>
      </c>
      <c r="P1038" s="240" t="s">
        <v>7422</v>
      </c>
      <c r="Q1038" s="242">
        <v>38</v>
      </c>
      <c r="R1038" s="242">
        <v>38</v>
      </c>
      <c r="S1038" s="242"/>
      <c r="T1038" s="242"/>
      <c r="U1038" s="242">
        <v>228</v>
      </c>
      <c r="V1038" s="242">
        <v>0</v>
      </c>
      <c r="W1038" s="242">
        <v>38</v>
      </c>
      <c r="X1038" s="242">
        <v>38</v>
      </c>
      <c r="Y1038" s="242">
        <v>38</v>
      </c>
      <c r="Z1038" s="242">
        <v>114</v>
      </c>
      <c r="AA1038" s="242">
        <v>0</v>
      </c>
      <c r="AB1038" s="242">
        <v>0</v>
      </c>
      <c r="AC1038" s="242">
        <v>0</v>
      </c>
      <c r="AD1038" s="242">
        <v>0</v>
      </c>
      <c r="AE1038" s="242">
        <v>0</v>
      </c>
      <c r="AF1038" s="242">
        <v>0</v>
      </c>
      <c r="AG1038" s="242">
        <v>38</v>
      </c>
      <c r="AH1038" s="242">
        <v>0</v>
      </c>
      <c r="AI1038" s="242">
        <v>38</v>
      </c>
      <c r="AJ1038" s="242">
        <v>0</v>
      </c>
      <c r="AK1038" s="242">
        <v>0</v>
      </c>
      <c r="AL1038" s="242">
        <v>0</v>
      </c>
      <c r="AM1038" s="242">
        <v>0</v>
      </c>
      <c r="AN1038" s="242">
        <v>0</v>
      </c>
      <c r="AO1038" s="242">
        <v>0</v>
      </c>
      <c r="AP1038" s="242">
        <v>0</v>
      </c>
      <c r="AQ1038" s="242">
        <v>0</v>
      </c>
      <c r="AR1038" s="242">
        <v>38</v>
      </c>
      <c r="AS1038" s="242">
        <v>0</v>
      </c>
      <c r="AT1038" s="242">
        <v>0</v>
      </c>
      <c r="AU1038" s="242">
        <v>0</v>
      </c>
      <c r="AV1038" s="242">
        <v>0</v>
      </c>
      <c r="AW1038" s="242">
        <v>0</v>
      </c>
      <c r="AX1038" s="242">
        <v>0</v>
      </c>
      <c r="AY1038" s="242">
        <v>0</v>
      </c>
      <c r="AZ1038" s="194"/>
    </row>
    <row r="1039" spans="1:52" s="238" customFormat="1" ht="12.75" customHeight="1">
      <c r="A1039" s="217">
        <v>1038</v>
      </c>
      <c r="B1039" s="78">
        <v>42639</v>
      </c>
      <c r="C1039" s="78">
        <v>42639</v>
      </c>
      <c r="D1039" s="240" t="s">
        <v>1312</v>
      </c>
      <c r="E1039" s="240" t="s">
        <v>1250</v>
      </c>
      <c r="F1039" s="240" t="s">
        <v>1300</v>
      </c>
      <c r="G1039" s="240" t="s">
        <v>7133</v>
      </c>
      <c r="H1039" s="245" t="str">
        <f>IF(G1039&lt;&gt;"",LOOKUP(G1039,Governorate,Data!$E$2:$E$19),"")</f>
        <v>IQ-G11</v>
      </c>
      <c r="I1039" s="182" t="s">
        <v>7134</v>
      </c>
      <c r="J1039" s="38" t="str">
        <f ca="1">IF(I1039&lt;&gt;"",LOOKUP(I1039,District2,Data!$P$2:$P$19),"")</f>
        <v>IQ-D064</v>
      </c>
      <c r="K1039" s="81" t="s">
        <v>7768</v>
      </c>
      <c r="L1039" s="240" t="s">
        <v>7110</v>
      </c>
      <c r="M1039" s="193" t="s">
        <v>7112</v>
      </c>
      <c r="N1039" s="240" t="s">
        <v>1255</v>
      </c>
      <c r="O1039" s="240" t="s">
        <v>1252</v>
      </c>
      <c r="P1039" s="195" t="s">
        <v>7118</v>
      </c>
      <c r="Q1039" s="196">
        <v>203</v>
      </c>
      <c r="R1039" s="242"/>
      <c r="S1039" s="242"/>
      <c r="T1039" s="242"/>
      <c r="U1039" s="242">
        <v>0</v>
      </c>
      <c r="V1039" s="242">
        <v>0</v>
      </c>
      <c r="W1039" s="242">
        <v>0</v>
      </c>
      <c r="X1039" s="242">
        <v>0</v>
      </c>
      <c r="Y1039" s="242">
        <v>0</v>
      </c>
      <c r="Z1039" s="242">
        <v>0</v>
      </c>
      <c r="AA1039" s="242">
        <v>0</v>
      </c>
      <c r="AB1039" s="242">
        <v>0</v>
      </c>
      <c r="AC1039" s="242">
        <v>0</v>
      </c>
      <c r="AD1039" s="242">
        <v>0</v>
      </c>
      <c r="AE1039" s="242">
        <v>0</v>
      </c>
      <c r="AF1039" s="242">
        <v>0</v>
      </c>
      <c r="AG1039" s="242">
        <v>0</v>
      </c>
      <c r="AH1039" s="242">
        <v>0</v>
      </c>
      <c r="AI1039" s="242">
        <v>0</v>
      </c>
      <c r="AJ1039" s="242">
        <v>0</v>
      </c>
      <c r="AK1039" s="242">
        <v>0</v>
      </c>
      <c r="AL1039" s="242">
        <v>0</v>
      </c>
      <c r="AM1039" s="242">
        <v>0</v>
      </c>
      <c r="AN1039" s="242">
        <v>0</v>
      </c>
      <c r="AO1039" s="242">
        <v>0</v>
      </c>
      <c r="AP1039" s="242">
        <v>0</v>
      </c>
      <c r="AQ1039" s="242">
        <v>0</v>
      </c>
      <c r="AR1039" s="242">
        <v>0</v>
      </c>
      <c r="AS1039" s="242">
        <v>0</v>
      </c>
      <c r="AT1039" s="242">
        <v>0</v>
      </c>
      <c r="AU1039" s="242">
        <v>0</v>
      </c>
      <c r="AV1039" s="242">
        <v>0</v>
      </c>
      <c r="AW1039" s="242">
        <v>0</v>
      </c>
      <c r="AX1039" s="242">
        <v>0</v>
      </c>
      <c r="AY1039" s="242">
        <v>0</v>
      </c>
      <c r="AZ1039" s="194" t="s">
        <v>7772</v>
      </c>
    </row>
    <row r="1040" spans="1:52" s="238" customFormat="1" ht="12.75" customHeight="1">
      <c r="A1040" s="217">
        <v>1039</v>
      </c>
      <c r="B1040" s="78">
        <v>42640</v>
      </c>
      <c r="C1040" s="78">
        <v>42640</v>
      </c>
      <c r="D1040" s="240" t="s">
        <v>1312</v>
      </c>
      <c r="E1040" s="240" t="s">
        <v>1250</v>
      </c>
      <c r="F1040" s="240" t="s">
        <v>1312</v>
      </c>
      <c r="G1040" s="240" t="s">
        <v>7140</v>
      </c>
      <c r="H1040" s="245" t="str">
        <f>IF(G1040&lt;&gt;"",LOOKUP(G1040,Governorate,Data!$E$2:$E$19),"")</f>
        <v>IQ-G01</v>
      </c>
      <c r="I1040" s="28" t="s">
        <v>7147</v>
      </c>
      <c r="J1040" s="38" t="str">
        <f ca="1">IF(I1040&lt;&gt;"",LOOKUP(I1040,District2,Data!$P$2:$P$19),"")</f>
        <v>IQ-D002</v>
      </c>
      <c r="K1040" s="81" t="s">
        <v>7769</v>
      </c>
      <c r="L1040" s="240" t="s">
        <v>7111</v>
      </c>
      <c r="M1040" s="193" t="s">
        <v>7112</v>
      </c>
      <c r="N1040" s="240" t="s">
        <v>1255</v>
      </c>
      <c r="O1040" s="240" t="s">
        <v>1252</v>
      </c>
      <c r="P1040" s="240" t="s">
        <v>7422</v>
      </c>
      <c r="Q1040" s="242">
        <v>100</v>
      </c>
      <c r="R1040" s="242">
        <v>100</v>
      </c>
      <c r="S1040" s="242"/>
      <c r="T1040" s="242"/>
      <c r="U1040" s="242">
        <v>600</v>
      </c>
      <c r="V1040" s="242">
        <v>0</v>
      </c>
      <c r="W1040" s="242">
        <v>100</v>
      </c>
      <c r="X1040" s="242">
        <v>100</v>
      </c>
      <c r="Y1040" s="242">
        <v>100</v>
      </c>
      <c r="Z1040" s="242">
        <v>300</v>
      </c>
      <c r="AA1040" s="242">
        <v>0</v>
      </c>
      <c r="AB1040" s="242">
        <v>0</v>
      </c>
      <c r="AC1040" s="242">
        <v>0</v>
      </c>
      <c r="AD1040" s="242">
        <v>300</v>
      </c>
      <c r="AE1040" s="242">
        <v>0</v>
      </c>
      <c r="AF1040" s="242">
        <v>0</v>
      </c>
      <c r="AG1040" s="242">
        <v>100</v>
      </c>
      <c r="AH1040" s="242">
        <v>0</v>
      </c>
      <c r="AI1040" s="242">
        <v>100</v>
      </c>
      <c r="AJ1040" s="242">
        <v>0</v>
      </c>
      <c r="AK1040" s="242">
        <v>0</v>
      </c>
      <c r="AL1040" s="242">
        <v>0</v>
      </c>
      <c r="AM1040" s="242">
        <v>0</v>
      </c>
      <c r="AN1040" s="242">
        <v>0</v>
      </c>
      <c r="AO1040" s="242">
        <v>0</v>
      </c>
      <c r="AP1040" s="242">
        <v>0</v>
      </c>
      <c r="AQ1040" s="242">
        <v>0</v>
      </c>
      <c r="AR1040" s="242">
        <v>100</v>
      </c>
      <c r="AS1040" s="242">
        <v>0</v>
      </c>
      <c r="AT1040" s="242">
        <v>0</v>
      </c>
      <c r="AU1040" s="242">
        <v>0</v>
      </c>
      <c r="AV1040" s="242">
        <v>0</v>
      </c>
      <c r="AW1040" s="242">
        <v>0</v>
      </c>
      <c r="AX1040" s="242">
        <v>0</v>
      </c>
      <c r="AY1040" s="242">
        <v>0</v>
      </c>
      <c r="AZ1040" s="194"/>
    </row>
    <row r="1041" spans="1:52" s="238" customFormat="1" ht="12.75" customHeight="1">
      <c r="A1041" s="217">
        <v>1040</v>
      </c>
      <c r="B1041" s="78">
        <v>42640</v>
      </c>
      <c r="C1041" s="78">
        <v>42640</v>
      </c>
      <c r="D1041" s="240" t="s">
        <v>1312</v>
      </c>
      <c r="E1041" s="240" t="s">
        <v>1250</v>
      </c>
      <c r="F1041" s="240" t="s">
        <v>1312</v>
      </c>
      <c r="G1041" s="240" t="s">
        <v>7140</v>
      </c>
      <c r="H1041" s="245" t="str">
        <f>IF(G1041&lt;&gt;"",LOOKUP(G1041,Governorate,Data!$E$2:$E$19),"")</f>
        <v>IQ-G01</v>
      </c>
      <c r="I1041" s="28" t="s">
        <v>7147</v>
      </c>
      <c r="J1041" s="38" t="str">
        <f ca="1">IF(I1041&lt;&gt;"",LOOKUP(I1041,District2,Data!$P$2:$P$19),"")</f>
        <v>IQ-D002</v>
      </c>
      <c r="K1041" s="81" t="s">
        <v>7770</v>
      </c>
      <c r="L1041" s="240" t="s">
        <v>7111</v>
      </c>
      <c r="M1041" s="193" t="s">
        <v>7112</v>
      </c>
      <c r="N1041" s="240" t="s">
        <v>1255</v>
      </c>
      <c r="O1041" s="240" t="s">
        <v>1252</v>
      </c>
      <c r="P1041" s="240" t="s">
        <v>7422</v>
      </c>
      <c r="Q1041" s="242">
        <v>1</v>
      </c>
      <c r="R1041" s="242">
        <v>1</v>
      </c>
      <c r="S1041" s="242"/>
      <c r="T1041" s="242"/>
      <c r="U1041" s="242">
        <v>6</v>
      </c>
      <c r="V1041" s="242">
        <v>0</v>
      </c>
      <c r="W1041" s="242">
        <v>1</v>
      </c>
      <c r="X1041" s="242">
        <v>1</v>
      </c>
      <c r="Y1041" s="242">
        <v>1</v>
      </c>
      <c r="Z1041" s="242">
        <v>3</v>
      </c>
      <c r="AA1041" s="242">
        <v>0</v>
      </c>
      <c r="AB1041" s="242">
        <v>0</v>
      </c>
      <c r="AC1041" s="242">
        <v>0</v>
      </c>
      <c r="AD1041" s="242">
        <v>3</v>
      </c>
      <c r="AE1041" s="242">
        <v>0</v>
      </c>
      <c r="AF1041" s="242">
        <v>0</v>
      </c>
      <c r="AG1041" s="242">
        <v>1</v>
      </c>
      <c r="AH1041" s="242">
        <v>0</v>
      </c>
      <c r="AI1041" s="242">
        <v>1</v>
      </c>
      <c r="AJ1041" s="242">
        <v>0</v>
      </c>
      <c r="AK1041" s="242">
        <v>0</v>
      </c>
      <c r="AL1041" s="242">
        <v>0</v>
      </c>
      <c r="AM1041" s="242">
        <v>0</v>
      </c>
      <c r="AN1041" s="242">
        <v>0</v>
      </c>
      <c r="AO1041" s="242">
        <v>0</v>
      </c>
      <c r="AP1041" s="242">
        <v>0</v>
      </c>
      <c r="AQ1041" s="242">
        <v>0</v>
      </c>
      <c r="AR1041" s="242">
        <v>1</v>
      </c>
      <c r="AS1041" s="242">
        <v>0</v>
      </c>
      <c r="AT1041" s="242">
        <v>0</v>
      </c>
      <c r="AU1041" s="242">
        <v>0</v>
      </c>
      <c r="AV1041" s="242">
        <v>0</v>
      </c>
      <c r="AW1041" s="242">
        <v>0</v>
      </c>
      <c r="AX1041" s="242">
        <v>0</v>
      </c>
      <c r="AY1041" s="242">
        <v>0</v>
      </c>
      <c r="AZ1041" s="194"/>
    </row>
    <row r="1042" spans="1:52" s="238" customFormat="1" ht="12.75" customHeight="1">
      <c r="A1042" s="217">
        <v>1041</v>
      </c>
      <c r="B1042" s="78">
        <v>42640</v>
      </c>
      <c r="C1042" s="78">
        <v>42640</v>
      </c>
      <c r="D1042" s="240" t="s">
        <v>1312</v>
      </c>
      <c r="E1042" s="240" t="s">
        <v>1250</v>
      </c>
      <c r="F1042" s="240" t="s">
        <v>7265</v>
      </c>
      <c r="G1042" s="240" t="s">
        <v>7127</v>
      </c>
      <c r="H1042" s="245" t="str">
        <f>IF(G1042&lt;&gt;"",LOOKUP(G1042,Governorate,Data!$E$2:$E$19),"")</f>
        <v>IQ-G13</v>
      </c>
      <c r="I1042" s="182" t="s">
        <v>7128</v>
      </c>
      <c r="J1042" s="38" t="str">
        <f ca="1">IF(I1042&lt;&gt;"",LOOKUP(I1042,District2,Data!$P$2:$P$19),"")</f>
        <v>IQ-D076</v>
      </c>
      <c r="K1042" s="81" t="s">
        <v>7276</v>
      </c>
      <c r="L1042" s="240" t="s">
        <v>7111</v>
      </c>
      <c r="M1042" s="193" t="s">
        <v>7112</v>
      </c>
      <c r="N1042" s="240" t="s">
        <v>1255</v>
      </c>
      <c r="O1042" s="240" t="s">
        <v>1252</v>
      </c>
      <c r="P1042" s="240" t="s">
        <v>7422</v>
      </c>
      <c r="Q1042" s="242">
        <v>35</v>
      </c>
      <c r="R1042" s="242">
        <v>35</v>
      </c>
      <c r="S1042" s="242"/>
      <c r="T1042" s="242"/>
      <c r="U1042" s="242">
        <v>210</v>
      </c>
      <c r="V1042" s="242">
        <v>0</v>
      </c>
      <c r="W1042" s="242">
        <v>35</v>
      </c>
      <c r="X1042" s="242">
        <v>35</v>
      </c>
      <c r="Y1042" s="242">
        <v>35</v>
      </c>
      <c r="Z1042" s="242">
        <v>105</v>
      </c>
      <c r="AA1042" s="242">
        <v>0</v>
      </c>
      <c r="AB1042" s="242">
        <v>0</v>
      </c>
      <c r="AC1042" s="242">
        <v>0</v>
      </c>
      <c r="AD1042" s="242">
        <v>0</v>
      </c>
      <c r="AE1042" s="242">
        <v>0</v>
      </c>
      <c r="AF1042" s="242">
        <v>0</v>
      </c>
      <c r="AG1042" s="242">
        <v>35</v>
      </c>
      <c r="AH1042" s="242">
        <v>0</v>
      </c>
      <c r="AI1042" s="242">
        <v>35</v>
      </c>
      <c r="AJ1042" s="242">
        <v>0</v>
      </c>
      <c r="AK1042" s="242">
        <v>0</v>
      </c>
      <c r="AL1042" s="242">
        <v>0</v>
      </c>
      <c r="AM1042" s="242">
        <v>0</v>
      </c>
      <c r="AN1042" s="242">
        <v>0</v>
      </c>
      <c r="AO1042" s="242">
        <v>0</v>
      </c>
      <c r="AP1042" s="242">
        <v>0</v>
      </c>
      <c r="AQ1042" s="242">
        <v>0</v>
      </c>
      <c r="AR1042" s="242">
        <v>35</v>
      </c>
      <c r="AS1042" s="242">
        <v>0</v>
      </c>
      <c r="AT1042" s="242">
        <v>0</v>
      </c>
      <c r="AU1042" s="242">
        <v>0</v>
      </c>
      <c r="AV1042" s="242">
        <v>0</v>
      </c>
      <c r="AW1042" s="242">
        <v>0</v>
      </c>
      <c r="AX1042" s="242">
        <v>0</v>
      </c>
      <c r="AY1042" s="242">
        <v>0</v>
      </c>
      <c r="AZ1042" s="194"/>
    </row>
    <row r="1043" spans="1:52" s="238" customFormat="1" ht="12.75" customHeight="1">
      <c r="A1043" s="217">
        <v>1042</v>
      </c>
      <c r="B1043" s="234">
        <v>42640</v>
      </c>
      <c r="C1043" s="234">
        <v>42640</v>
      </c>
      <c r="D1043" s="235" t="s">
        <v>1307</v>
      </c>
      <c r="E1043" s="235" t="s">
        <v>1249</v>
      </c>
      <c r="F1043" s="235" t="s">
        <v>1307</v>
      </c>
      <c r="G1043" s="240" t="s">
        <v>7129</v>
      </c>
      <c r="H1043" s="245" t="str">
        <f>IF(G1043&lt;&gt;"",LOOKUP(G1043,Governorate,Data!$E$2:$E$19),"")</f>
        <v>IQ-G18</v>
      </c>
      <c r="I1043" s="97" t="s">
        <v>7204</v>
      </c>
      <c r="J1043" s="38" t="str">
        <f ca="1">IF(I1043&lt;&gt;"",LOOKUP(I1043,District2,Data!$P$2:$P$19),"")</f>
        <v>IQ-D108</v>
      </c>
      <c r="K1043" s="235" t="s">
        <v>7827</v>
      </c>
      <c r="L1043" s="235" t="s">
        <v>7110</v>
      </c>
      <c r="M1043" s="180" t="s">
        <v>7112</v>
      </c>
      <c r="N1043" s="235" t="s">
        <v>1255</v>
      </c>
      <c r="O1043" s="235" t="s">
        <v>1252</v>
      </c>
      <c r="P1043" s="235" t="s">
        <v>7119</v>
      </c>
      <c r="Q1043" s="35">
        <v>495</v>
      </c>
      <c r="R1043" s="35"/>
      <c r="S1043" s="218"/>
      <c r="T1043" s="218"/>
      <c r="U1043" s="218">
        <v>0</v>
      </c>
      <c r="V1043" s="218">
        <v>0</v>
      </c>
      <c r="W1043" s="218">
        <v>0</v>
      </c>
      <c r="X1043" s="218">
        <v>0</v>
      </c>
      <c r="Y1043" s="218">
        <v>0</v>
      </c>
      <c r="Z1043" s="218">
        <v>0</v>
      </c>
      <c r="AA1043" s="218">
        <v>0</v>
      </c>
      <c r="AB1043" s="218">
        <v>0</v>
      </c>
      <c r="AC1043" s="218">
        <v>0</v>
      </c>
      <c r="AD1043" s="218">
        <v>0</v>
      </c>
      <c r="AE1043" s="218">
        <v>0</v>
      </c>
      <c r="AF1043" s="218">
        <v>0</v>
      </c>
      <c r="AG1043" s="218">
        <v>0</v>
      </c>
      <c r="AH1043" s="218">
        <v>0</v>
      </c>
      <c r="AI1043" s="218">
        <v>495</v>
      </c>
      <c r="AJ1043" s="218">
        <v>0</v>
      </c>
      <c r="AK1043" s="218">
        <v>0</v>
      </c>
      <c r="AL1043" s="218">
        <v>0</v>
      </c>
      <c r="AM1043" s="218">
        <v>495</v>
      </c>
      <c r="AN1043" s="218">
        <v>0</v>
      </c>
      <c r="AO1043" s="218">
        <v>0</v>
      </c>
      <c r="AP1043" s="218">
        <v>0</v>
      </c>
      <c r="AQ1043" s="218">
        <v>0</v>
      </c>
      <c r="AR1043" s="218">
        <v>0</v>
      </c>
      <c r="AS1043" s="218">
        <v>0</v>
      </c>
      <c r="AT1043" s="218">
        <v>0</v>
      </c>
      <c r="AU1043" s="218">
        <v>0</v>
      </c>
      <c r="AV1043" s="218">
        <v>0</v>
      </c>
      <c r="AW1043" s="218">
        <v>0</v>
      </c>
      <c r="AX1043" s="218">
        <v>0</v>
      </c>
      <c r="AY1043" s="218">
        <v>0</v>
      </c>
      <c r="AZ1043" s="181" t="s">
        <v>7830</v>
      </c>
    </row>
    <row r="1044" spans="1:52" s="238" customFormat="1" ht="12.75" customHeight="1">
      <c r="A1044" s="217">
        <v>1043</v>
      </c>
      <c r="B1044" s="78">
        <v>42641</v>
      </c>
      <c r="C1044" s="78">
        <v>42641</v>
      </c>
      <c r="D1044" s="240" t="s">
        <v>1312</v>
      </c>
      <c r="E1044" s="240" t="s">
        <v>1250</v>
      </c>
      <c r="F1044" s="240" t="s">
        <v>7265</v>
      </c>
      <c r="G1044" s="240" t="s">
        <v>7127</v>
      </c>
      <c r="H1044" s="245" t="str">
        <f>IF(G1044&lt;&gt;"",LOOKUP(G1044,Governorate,Data!$E$2:$E$19),"")</f>
        <v>IQ-G13</v>
      </c>
      <c r="I1044" s="182" t="s">
        <v>7128</v>
      </c>
      <c r="J1044" s="38" t="str">
        <f ca="1">IF(I1044&lt;&gt;"",LOOKUP(I1044,District2,Data!$P$2:$P$19),"")</f>
        <v>IQ-D076</v>
      </c>
      <c r="K1044" s="81" t="s">
        <v>7276</v>
      </c>
      <c r="L1044" s="240" t="s">
        <v>7111</v>
      </c>
      <c r="M1044" s="193" t="s">
        <v>7112</v>
      </c>
      <c r="N1044" s="240" t="s">
        <v>1255</v>
      </c>
      <c r="O1044" s="240" t="s">
        <v>1252</v>
      </c>
      <c r="P1044" s="240" t="s">
        <v>7422</v>
      </c>
      <c r="Q1044" s="242">
        <v>142</v>
      </c>
      <c r="R1044" s="242">
        <v>142</v>
      </c>
      <c r="S1044" s="242"/>
      <c r="T1044" s="242"/>
      <c r="U1044" s="242">
        <v>852</v>
      </c>
      <c r="V1044" s="242">
        <v>0</v>
      </c>
      <c r="W1044" s="242">
        <v>142</v>
      </c>
      <c r="X1044" s="242">
        <v>142</v>
      </c>
      <c r="Y1044" s="242">
        <v>142</v>
      </c>
      <c r="Z1044" s="242">
        <v>426</v>
      </c>
      <c r="AA1044" s="242">
        <v>0</v>
      </c>
      <c r="AB1044" s="242">
        <v>0</v>
      </c>
      <c r="AC1044" s="242">
        <v>0</v>
      </c>
      <c r="AD1044" s="242">
        <v>0</v>
      </c>
      <c r="AE1044" s="242">
        <v>0</v>
      </c>
      <c r="AF1044" s="242">
        <v>0</v>
      </c>
      <c r="AG1044" s="242">
        <v>142</v>
      </c>
      <c r="AH1044" s="242">
        <v>0</v>
      </c>
      <c r="AI1044" s="242">
        <v>142</v>
      </c>
      <c r="AJ1044" s="242">
        <v>0</v>
      </c>
      <c r="AK1044" s="242">
        <v>0</v>
      </c>
      <c r="AL1044" s="242">
        <v>0</v>
      </c>
      <c r="AM1044" s="242">
        <v>0</v>
      </c>
      <c r="AN1044" s="242">
        <v>0</v>
      </c>
      <c r="AO1044" s="242">
        <v>0</v>
      </c>
      <c r="AP1044" s="242">
        <v>0</v>
      </c>
      <c r="AQ1044" s="242">
        <v>0</v>
      </c>
      <c r="AR1044" s="242">
        <v>142</v>
      </c>
      <c r="AS1044" s="242">
        <v>0</v>
      </c>
      <c r="AT1044" s="242">
        <v>0</v>
      </c>
      <c r="AU1044" s="242">
        <v>0</v>
      </c>
      <c r="AV1044" s="242">
        <v>0</v>
      </c>
      <c r="AW1044" s="242">
        <v>0</v>
      </c>
      <c r="AX1044" s="242">
        <v>0</v>
      </c>
      <c r="AY1044" s="242">
        <v>0</v>
      </c>
      <c r="AZ1044" s="194"/>
    </row>
    <row r="1045" spans="1:52" s="238" customFormat="1" ht="12.75" customHeight="1">
      <c r="A1045" s="217">
        <v>1044</v>
      </c>
      <c r="B1045" s="234">
        <v>42642</v>
      </c>
      <c r="C1045" s="234">
        <v>42642</v>
      </c>
      <c r="D1045" s="235" t="s">
        <v>1282</v>
      </c>
      <c r="E1045" s="235" t="s">
        <v>1250</v>
      </c>
      <c r="F1045" s="235" t="s">
        <v>1282</v>
      </c>
      <c r="G1045" s="235" t="s">
        <v>7127</v>
      </c>
      <c r="H1045" s="245" t="str">
        <f>IF(G1045&lt;&gt;"",LOOKUP(G1045,Governorate,Data!$E$2:$E$19),"")</f>
        <v>IQ-G13</v>
      </c>
      <c r="I1045" s="97" t="s">
        <v>7128</v>
      </c>
      <c r="J1045" s="38" t="str">
        <f ca="1">IF(I1045&lt;&gt;"",LOOKUP(I1045,District2,Data!$P$2:$P$19),"")</f>
        <v>IQ-D076</v>
      </c>
      <c r="K1045" s="57" t="s">
        <v>7469</v>
      </c>
      <c r="L1045" s="235" t="s">
        <v>7110</v>
      </c>
      <c r="M1045" s="180" t="s">
        <v>7112</v>
      </c>
      <c r="N1045" s="235" t="s">
        <v>7071</v>
      </c>
      <c r="O1045" s="235" t="s">
        <v>1252</v>
      </c>
      <c r="P1045" s="235" t="s">
        <v>7119</v>
      </c>
      <c r="Q1045" s="218">
        <v>250</v>
      </c>
      <c r="R1045" s="218">
        <v>250</v>
      </c>
      <c r="S1045" s="218"/>
      <c r="T1045" s="218"/>
      <c r="U1045" s="218">
        <v>0</v>
      </c>
      <c r="V1045" s="218">
        <v>0</v>
      </c>
      <c r="W1045" s="218">
        <v>0</v>
      </c>
      <c r="X1045" s="218">
        <v>0</v>
      </c>
      <c r="Y1045" s="218">
        <v>0</v>
      </c>
      <c r="Z1045" s="218">
        <v>0</v>
      </c>
      <c r="AA1045" s="218">
        <v>1500</v>
      </c>
      <c r="AB1045" s="218">
        <v>0</v>
      </c>
      <c r="AC1045" s="218">
        <v>0</v>
      </c>
      <c r="AD1045" s="218">
        <v>0</v>
      </c>
      <c r="AE1045" s="218">
        <v>1500</v>
      </c>
      <c r="AF1045" s="218">
        <v>0</v>
      </c>
      <c r="AG1045" s="218">
        <v>0</v>
      </c>
      <c r="AH1045" s="218">
        <v>0</v>
      </c>
      <c r="AI1045" s="218">
        <v>250</v>
      </c>
      <c r="AJ1045" s="218">
        <v>250</v>
      </c>
      <c r="AK1045" s="218">
        <v>0</v>
      </c>
      <c r="AL1045" s="218">
        <v>250</v>
      </c>
      <c r="AM1045" s="218">
        <v>0</v>
      </c>
      <c r="AN1045" s="218">
        <v>0</v>
      </c>
      <c r="AO1045" s="218">
        <v>0</v>
      </c>
      <c r="AP1045" s="218">
        <v>0</v>
      </c>
      <c r="AQ1045" s="218">
        <v>250</v>
      </c>
      <c r="AR1045" s="218">
        <v>250</v>
      </c>
      <c r="AS1045" s="218">
        <v>0</v>
      </c>
      <c r="AT1045" s="218">
        <v>0</v>
      </c>
      <c r="AU1045" s="218">
        <v>250</v>
      </c>
      <c r="AV1045" s="218">
        <v>0</v>
      </c>
      <c r="AW1045" s="218">
        <v>0</v>
      </c>
      <c r="AX1045" s="218">
        <v>0</v>
      </c>
      <c r="AY1045" s="218">
        <v>0</v>
      </c>
      <c r="AZ1045" s="181" t="s">
        <v>7750</v>
      </c>
    </row>
    <row r="1046" spans="1:52" s="238" customFormat="1" ht="12.75" customHeight="1">
      <c r="A1046" s="217">
        <v>1045</v>
      </c>
      <c r="B1046" s="234">
        <v>42642</v>
      </c>
      <c r="C1046" s="234">
        <v>42642</v>
      </c>
      <c r="D1046" s="235" t="s">
        <v>1282</v>
      </c>
      <c r="E1046" s="235" t="s">
        <v>1250</v>
      </c>
      <c r="F1046" s="235" t="s">
        <v>1282</v>
      </c>
      <c r="G1046" s="235" t="s">
        <v>7132</v>
      </c>
      <c r="H1046" s="245" t="str">
        <f>IF(G1046&lt;&gt;"",LOOKUP(G1046,Governorate,Data!$E$2:$E$19),"")</f>
        <v>IQ-G15</v>
      </c>
      <c r="I1046" s="97" t="s">
        <v>7238</v>
      </c>
      <c r="J1046" s="38" t="str">
        <f ca="1">IF(I1046&lt;&gt;"",LOOKUP(I1046,District2,Data!$P$2:$P$19),"")</f>
        <v>IQ-D091</v>
      </c>
      <c r="K1046" s="57" t="s">
        <v>2783</v>
      </c>
      <c r="L1046" s="235" t="s">
        <v>7111</v>
      </c>
      <c r="M1046" s="180" t="s">
        <v>7112</v>
      </c>
      <c r="N1046" s="235" t="s">
        <v>7071</v>
      </c>
      <c r="O1046" s="235" t="s">
        <v>1252</v>
      </c>
      <c r="P1046" s="235" t="s">
        <v>7119</v>
      </c>
      <c r="Q1046" s="218">
        <v>180</v>
      </c>
      <c r="R1046" s="218">
        <v>180</v>
      </c>
      <c r="S1046" s="218"/>
      <c r="T1046" s="218"/>
      <c r="U1046" s="218">
        <v>0</v>
      </c>
      <c r="V1046" s="218">
        <v>0</v>
      </c>
      <c r="W1046" s="218">
        <v>0</v>
      </c>
      <c r="X1046" s="218">
        <v>0</v>
      </c>
      <c r="Y1046" s="218">
        <v>0</v>
      </c>
      <c r="Z1046" s="218">
        <v>0</v>
      </c>
      <c r="AA1046" s="218">
        <v>0</v>
      </c>
      <c r="AB1046" s="218">
        <v>0</v>
      </c>
      <c r="AC1046" s="218">
        <v>0</v>
      </c>
      <c r="AD1046" s="218">
        <v>0</v>
      </c>
      <c r="AE1046" s="218">
        <v>0</v>
      </c>
      <c r="AF1046" s="218">
        <v>0</v>
      </c>
      <c r="AG1046" s="218">
        <v>0</v>
      </c>
      <c r="AH1046" s="218">
        <v>0</v>
      </c>
      <c r="AI1046" s="218">
        <v>0</v>
      </c>
      <c r="AJ1046" s="218">
        <v>0</v>
      </c>
      <c r="AK1046" s="218">
        <v>180</v>
      </c>
      <c r="AL1046" s="218">
        <v>0</v>
      </c>
      <c r="AM1046" s="218">
        <v>0</v>
      </c>
      <c r="AN1046" s="218">
        <v>0</v>
      </c>
      <c r="AO1046" s="218">
        <v>0</v>
      </c>
      <c r="AP1046" s="218">
        <v>0</v>
      </c>
      <c r="AQ1046" s="218">
        <v>0</v>
      </c>
      <c r="AR1046" s="218">
        <v>0</v>
      </c>
      <c r="AS1046" s="218">
        <v>0</v>
      </c>
      <c r="AT1046" s="218">
        <v>0</v>
      </c>
      <c r="AU1046" s="218">
        <v>0</v>
      </c>
      <c r="AV1046" s="218">
        <v>0</v>
      </c>
      <c r="AW1046" s="218">
        <v>0</v>
      </c>
      <c r="AX1046" s="218">
        <v>0</v>
      </c>
      <c r="AY1046" s="218">
        <v>0</v>
      </c>
      <c r="AZ1046" s="181"/>
    </row>
    <row r="1047" spans="1:52" s="238" customFormat="1" ht="12.75" customHeight="1">
      <c r="A1047" s="217">
        <v>1046</v>
      </c>
      <c r="B1047" s="234">
        <v>42642</v>
      </c>
      <c r="C1047" s="234">
        <v>42642</v>
      </c>
      <c r="D1047" s="235" t="s">
        <v>1307</v>
      </c>
      <c r="E1047" s="235" t="s">
        <v>1249</v>
      </c>
      <c r="F1047" s="235" t="s">
        <v>1307</v>
      </c>
      <c r="G1047" s="240" t="s">
        <v>7129</v>
      </c>
      <c r="H1047" s="245" t="str">
        <f>IF(G1047&lt;&gt;"",LOOKUP(G1047,Governorate,Data!$E$2:$E$19),"")</f>
        <v>IQ-G18</v>
      </c>
      <c r="I1047" s="97" t="s">
        <v>7204</v>
      </c>
      <c r="J1047" s="38" t="str">
        <f ca="1">IF(I1047&lt;&gt;"",LOOKUP(I1047,District2,Data!$P$2:$P$19),"")</f>
        <v>IQ-D108</v>
      </c>
      <c r="K1047" s="235" t="s">
        <v>7828</v>
      </c>
      <c r="L1047" s="235" t="s">
        <v>7110</v>
      </c>
      <c r="M1047" s="180" t="s">
        <v>7112</v>
      </c>
      <c r="N1047" s="235" t="s">
        <v>1255</v>
      </c>
      <c r="O1047" s="235" t="s">
        <v>1252</v>
      </c>
      <c r="P1047" s="235" t="s">
        <v>7119</v>
      </c>
      <c r="Q1047" s="35">
        <v>221</v>
      </c>
      <c r="R1047" s="35"/>
      <c r="S1047" s="218"/>
      <c r="T1047" s="218"/>
      <c r="U1047" s="218">
        <v>0</v>
      </c>
      <c r="V1047" s="218">
        <v>0</v>
      </c>
      <c r="W1047" s="218">
        <v>0</v>
      </c>
      <c r="X1047" s="218">
        <v>0</v>
      </c>
      <c r="Y1047" s="218">
        <v>0</v>
      </c>
      <c r="Z1047" s="218">
        <v>0</v>
      </c>
      <c r="AA1047" s="218">
        <v>0</v>
      </c>
      <c r="AB1047" s="218">
        <v>0</v>
      </c>
      <c r="AC1047" s="218">
        <v>0</v>
      </c>
      <c r="AD1047" s="218">
        <v>0</v>
      </c>
      <c r="AE1047" s="218">
        <v>0</v>
      </c>
      <c r="AF1047" s="218">
        <v>0</v>
      </c>
      <c r="AG1047" s="218">
        <v>0</v>
      </c>
      <c r="AH1047" s="218">
        <v>0</v>
      </c>
      <c r="AI1047" s="218">
        <v>221</v>
      </c>
      <c r="AJ1047" s="218">
        <v>0</v>
      </c>
      <c r="AK1047" s="218">
        <v>0</v>
      </c>
      <c r="AL1047" s="218">
        <v>0</v>
      </c>
      <c r="AM1047" s="218">
        <v>221</v>
      </c>
      <c r="AN1047" s="218">
        <v>0</v>
      </c>
      <c r="AO1047" s="218">
        <v>0</v>
      </c>
      <c r="AP1047" s="218">
        <v>0</v>
      </c>
      <c r="AQ1047" s="218">
        <v>0</v>
      </c>
      <c r="AR1047" s="218">
        <v>0</v>
      </c>
      <c r="AS1047" s="218">
        <v>0</v>
      </c>
      <c r="AT1047" s="218">
        <v>0</v>
      </c>
      <c r="AU1047" s="218">
        <v>0</v>
      </c>
      <c r="AV1047" s="218">
        <v>0</v>
      </c>
      <c r="AW1047" s="218">
        <v>0</v>
      </c>
      <c r="AX1047" s="218">
        <v>0</v>
      </c>
      <c r="AY1047" s="218">
        <v>0</v>
      </c>
      <c r="AZ1047" s="181" t="s">
        <v>7830</v>
      </c>
    </row>
    <row r="1048" spans="1:52" s="238" customFormat="1" ht="12.75" customHeight="1">
      <c r="A1048" s="217">
        <v>1047</v>
      </c>
      <c r="B1048" s="78">
        <v>42643</v>
      </c>
      <c r="C1048" s="78">
        <v>42643</v>
      </c>
      <c r="D1048" s="240" t="s">
        <v>1312</v>
      </c>
      <c r="E1048" s="240" t="s">
        <v>1250</v>
      </c>
      <c r="F1048" s="240" t="s">
        <v>1316</v>
      </c>
      <c r="G1048" s="240" t="s">
        <v>7148</v>
      </c>
      <c r="H1048" s="245" t="str">
        <f>IF(G1048&lt;&gt;"",LOOKUP(G1048,Governorate,Data!$E$2:$E$19),"")</f>
        <v>IQ-G10</v>
      </c>
      <c r="I1048" s="97" t="s">
        <v>7239</v>
      </c>
      <c r="J1048" s="38" t="str">
        <f ca="1">IF(I1048&lt;&gt;"",LOOKUP(I1048,District2,Data!$P$2:$P$19),"")</f>
        <v>IQ-D060</v>
      </c>
      <c r="K1048" s="81" t="s">
        <v>7695</v>
      </c>
      <c r="L1048" s="240" t="s">
        <v>7111</v>
      </c>
      <c r="M1048" s="193" t="s">
        <v>7112</v>
      </c>
      <c r="N1048" s="240" t="s">
        <v>1255</v>
      </c>
      <c r="O1048" s="240" t="s">
        <v>1252</v>
      </c>
      <c r="P1048" s="240" t="s">
        <v>7422</v>
      </c>
      <c r="Q1048" s="242">
        <v>13</v>
      </c>
      <c r="R1048" s="242">
        <v>13</v>
      </c>
      <c r="S1048" s="242"/>
      <c r="T1048" s="242"/>
      <c r="U1048" s="242">
        <v>78</v>
      </c>
      <c r="V1048" s="242">
        <v>0</v>
      </c>
      <c r="W1048" s="242">
        <v>13</v>
      </c>
      <c r="X1048" s="242">
        <v>13</v>
      </c>
      <c r="Y1048" s="242">
        <v>13</v>
      </c>
      <c r="Z1048" s="242">
        <v>78</v>
      </c>
      <c r="AA1048" s="242">
        <v>78</v>
      </c>
      <c r="AB1048" s="242">
        <v>0</v>
      </c>
      <c r="AC1048" s="242">
        <v>0</v>
      </c>
      <c r="AD1048" s="242"/>
      <c r="AE1048" s="242">
        <v>0</v>
      </c>
      <c r="AF1048" s="242">
        <v>0</v>
      </c>
      <c r="AG1048" s="242">
        <v>13</v>
      </c>
      <c r="AH1048" s="242">
        <v>0</v>
      </c>
      <c r="AI1048" s="242">
        <v>13</v>
      </c>
      <c r="AJ1048" s="242">
        <v>0</v>
      </c>
      <c r="AK1048" s="242">
        <v>0</v>
      </c>
      <c r="AL1048" s="242">
        <v>0</v>
      </c>
      <c r="AM1048" s="242">
        <v>0</v>
      </c>
      <c r="AN1048" s="242">
        <v>0</v>
      </c>
      <c r="AO1048" s="242">
        <v>0</v>
      </c>
      <c r="AP1048" s="242">
        <v>0</v>
      </c>
      <c r="AQ1048" s="242">
        <v>0</v>
      </c>
      <c r="AR1048" s="242">
        <v>0</v>
      </c>
      <c r="AS1048" s="242">
        <v>0</v>
      </c>
      <c r="AT1048" s="242">
        <v>0</v>
      </c>
      <c r="AU1048" s="242">
        <v>0</v>
      </c>
      <c r="AV1048" s="242">
        <v>0</v>
      </c>
      <c r="AW1048" s="242">
        <v>0</v>
      </c>
      <c r="AX1048" s="242">
        <v>0</v>
      </c>
      <c r="AY1048" s="242">
        <v>0</v>
      </c>
      <c r="AZ1048" s="194"/>
    </row>
    <row r="1049" spans="1:52" s="238" customFormat="1" ht="12.75" customHeight="1">
      <c r="A1049" s="217">
        <v>1048</v>
      </c>
      <c r="B1049" s="78">
        <v>42643</v>
      </c>
      <c r="C1049" s="78">
        <v>42643</v>
      </c>
      <c r="D1049" s="240" t="s">
        <v>1312</v>
      </c>
      <c r="E1049" s="240" t="s">
        <v>1250</v>
      </c>
      <c r="F1049" s="240" t="s">
        <v>1316</v>
      </c>
      <c r="G1049" s="240" t="s">
        <v>7148</v>
      </c>
      <c r="H1049" s="245" t="str">
        <f>IF(G1049&lt;&gt;"",LOOKUP(G1049,Governorate,Data!$E$2:$E$19),"")</f>
        <v>IQ-G10</v>
      </c>
      <c r="I1049" s="97" t="s">
        <v>7239</v>
      </c>
      <c r="J1049" s="38" t="str">
        <f ca="1">IF(I1049&lt;&gt;"",LOOKUP(I1049,District2,Data!$P$2:$P$19),"")</f>
        <v>IQ-D060</v>
      </c>
      <c r="K1049" s="81" t="s">
        <v>7696</v>
      </c>
      <c r="L1049" s="240" t="s">
        <v>7111</v>
      </c>
      <c r="M1049" s="193" t="s">
        <v>7112</v>
      </c>
      <c r="N1049" s="240" t="s">
        <v>1255</v>
      </c>
      <c r="O1049" s="240" t="s">
        <v>1252</v>
      </c>
      <c r="P1049" s="240" t="s">
        <v>7422</v>
      </c>
      <c r="Q1049" s="242">
        <v>6</v>
      </c>
      <c r="R1049" s="242">
        <v>6</v>
      </c>
      <c r="S1049" s="242"/>
      <c r="T1049" s="242"/>
      <c r="U1049" s="242">
        <v>6</v>
      </c>
      <c r="V1049" s="242">
        <v>0</v>
      </c>
      <c r="W1049" s="242">
        <v>1</v>
      </c>
      <c r="X1049" s="242">
        <v>1</v>
      </c>
      <c r="Y1049" s="242">
        <v>1</v>
      </c>
      <c r="Z1049" s="242">
        <v>6</v>
      </c>
      <c r="AA1049" s="242">
        <v>6</v>
      </c>
      <c r="AB1049" s="242">
        <v>0</v>
      </c>
      <c r="AC1049" s="242">
        <v>0</v>
      </c>
      <c r="AD1049" s="242">
        <v>0</v>
      </c>
      <c r="AE1049" s="242">
        <v>0</v>
      </c>
      <c r="AF1049" s="242">
        <v>0</v>
      </c>
      <c r="AG1049" s="242">
        <v>1</v>
      </c>
      <c r="AH1049" s="242">
        <v>0</v>
      </c>
      <c r="AI1049" s="242">
        <v>1</v>
      </c>
      <c r="AJ1049" s="242">
        <v>0</v>
      </c>
      <c r="AK1049" s="242">
        <v>0</v>
      </c>
      <c r="AL1049" s="242">
        <v>0</v>
      </c>
      <c r="AM1049" s="242">
        <v>0</v>
      </c>
      <c r="AN1049" s="242">
        <v>0</v>
      </c>
      <c r="AO1049" s="242">
        <v>0</v>
      </c>
      <c r="AP1049" s="242">
        <v>0</v>
      </c>
      <c r="AQ1049" s="242">
        <v>0</v>
      </c>
      <c r="AR1049" s="242">
        <v>0</v>
      </c>
      <c r="AS1049" s="242">
        <v>0</v>
      </c>
      <c r="AT1049" s="242">
        <v>0</v>
      </c>
      <c r="AU1049" s="242">
        <v>0</v>
      </c>
      <c r="AV1049" s="242">
        <v>0</v>
      </c>
      <c r="AW1049" s="242">
        <v>0</v>
      </c>
      <c r="AX1049" s="242">
        <v>0</v>
      </c>
      <c r="AY1049" s="242">
        <v>0</v>
      </c>
      <c r="AZ1049" s="194"/>
    </row>
    <row r="1050" spans="1:52" s="238" customFormat="1" ht="12.75" customHeight="1">
      <c r="A1050" s="217">
        <v>1049</v>
      </c>
      <c r="B1050" s="78">
        <v>42643</v>
      </c>
      <c r="C1050" s="78">
        <v>42643</v>
      </c>
      <c r="D1050" s="240" t="s">
        <v>1312</v>
      </c>
      <c r="E1050" s="240" t="s">
        <v>1250</v>
      </c>
      <c r="F1050" s="240" t="s">
        <v>1316</v>
      </c>
      <c r="G1050" s="240" t="s">
        <v>7148</v>
      </c>
      <c r="H1050" s="245" t="str">
        <f>IF(G1050&lt;&gt;"",LOOKUP(G1050,Governorate,Data!$E$2:$E$19),"")</f>
        <v>IQ-G10</v>
      </c>
      <c r="I1050" s="182" t="s">
        <v>7239</v>
      </c>
      <c r="J1050" s="38" t="str">
        <f ca="1">IF(I1050&lt;&gt;"",LOOKUP(I1050,District2,Data!$P$2:$P$19),"")</f>
        <v>IQ-D060</v>
      </c>
      <c r="K1050" s="81" t="s">
        <v>7771</v>
      </c>
      <c r="L1050" s="240" t="s">
        <v>7111</v>
      </c>
      <c r="M1050" s="193" t="s">
        <v>7112</v>
      </c>
      <c r="N1050" s="240" t="s">
        <v>1255</v>
      </c>
      <c r="O1050" s="240" t="s">
        <v>1252</v>
      </c>
      <c r="P1050" s="240" t="s">
        <v>7422</v>
      </c>
      <c r="Q1050" s="242">
        <v>15</v>
      </c>
      <c r="R1050" s="242">
        <v>15</v>
      </c>
      <c r="S1050" s="242"/>
      <c r="T1050" s="242"/>
      <c r="U1050" s="242">
        <v>59</v>
      </c>
      <c r="V1050" s="242">
        <v>0</v>
      </c>
      <c r="W1050" s="242">
        <v>14</v>
      </c>
      <c r="X1050" s="242">
        <v>14</v>
      </c>
      <c r="Y1050" s="242"/>
      <c r="Z1050" s="242">
        <v>36</v>
      </c>
      <c r="AA1050" s="242">
        <v>56</v>
      </c>
      <c r="AB1050" s="242">
        <v>0</v>
      </c>
      <c r="AC1050" s="242">
        <v>0</v>
      </c>
      <c r="AD1050" s="242">
        <v>0</v>
      </c>
      <c r="AE1050" s="242">
        <v>0</v>
      </c>
      <c r="AF1050" s="242">
        <v>0</v>
      </c>
      <c r="AG1050" s="242">
        <v>3</v>
      </c>
      <c r="AH1050" s="242">
        <v>0</v>
      </c>
      <c r="AI1050" s="242">
        <v>0</v>
      </c>
      <c r="AJ1050" s="242">
        <v>0</v>
      </c>
      <c r="AK1050" s="242">
        <v>0</v>
      </c>
      <c r="AL1050" s="242">
        <v>0</v>
      </c>
      <c r="AM1050" s="242">
        <v>0</v>
      </c>
      <c r="AN1050" s="242">
        <v>0</v>
      </c>
      <c r="AO1050" s="242">
        <v>0</v>
      </c>
      <c r="AP1050" s="242">
        <v>0</v>
      </c>
      <c r="AQ1050" s="242">
        <v>0</v>
      </c>
      <c r="AR1050" s="242">
        <v>0</v>
      </c>
      <c r="AS1050" s="242">
        <v>0</v>
      </c>
      <c r="AT1050" s="242">
        <v>0</v>
      </c>
      <c r="AU1050" s="242">
        <v>0</v>
      </c>
      <c r="AV1050" s="242">
        <v>0</v>
      </c>
      <c r="AW1050" s="242">
        <v>0</v>
      </c>
      <c r="AX1050" s="242">
        <v>0</v>
      </c>
      <c r="AY1050" s="242">
        <v>0</v>
      </c>
      <c r="AZ1050" s="194"/>
    </row>
    <row r="1051" spans="1:52" s="238" customFormat="1" ht="12.75" customHeight="1">
      <c r="A1051" s="217">
        <v>1050</v>
      </c>
      <c r="B1051" s="78">
        <v>42643</v>
      </c>
      <c r="C1051" s="78">
        <v>42643</v>
      </c>
      <c r="D1051" s="240" t="s">
        <v>1312</v>
      </c>
      <c r="E1051" s="240" t="s">
        <v>1250</v>
      </c>
      <c r="F1051" s="240" t="s">
        <v>1316</v>
      </c>
      <c r="G1051" s="240" t="s">
        <v>7130</v>
      </c>
      <c r="H1051" s="245" t="str">
        <f>IF(G1051&lt;&gt;"",LOOKUP(G1051,Governorate,Data!$E$2:$E$19),"")</f>
        <v>IQ-G05</v>
      </c>
      <c r="I1051" s="182" t="s">
        <v>7683</v>
      </c>
      <c r="J1051" s="38" t="str">
        <f ca="1">IF(I1051&lt;&gt;"",LOOKUP(I1051,District2,Data!$P$2:$P$19),"")</f>
        <v>IQ-D069</v>
      </c>
      <c r="K1051" s="81" t="s">
        <v>7574</v>
      </c>
      <c r="L1051" s="240" t="s">
        <v>7111</v>
      </c>
      <c r="M1051" s="193" t="s">
        <v>7112</v>
      </c>
      <c r="N1051" s="240" t="s">
        <v>1255</v>
      </c>
      <c r="O1051" s="240" t="s">
        <v>1252</v>
      </c>
      <c r="P1051" s="240" t="s">
        <v>7422</v>
      </c>
      <c r="Q1051" s="242">
        <v>114</v>
      </c>
      <c r="R1051" s="242">
        <v>114</v>
      </c>
      <c r="S1051" s="242"/>
      <c r="T1051" s="242"/>
      <c r="U1051" s="242">
        <v>415</v>
      </c>
      <c r="V1051" s="242">
        <v>0</v>
      </c>
      <c r="W1051" s="242">
        <v>100</v>
      </c>
      <c r="X1051" s="242">
        <v>95</v>
      </c>
      <c r="Y1051" s="242">
        <v>112</v>
      </c>
      <c r="Z1051" s="242">
        <v>415</v>
      </c>
      <c r="AA1051" s="242">
        <v>0</v>
      </c>
      <c r="AB1051" s="242">
        <v>0</v>
      </c>
      <c r="AC1051" s="242">
        <v>0</v>
      </c>
      <c r="AD1051" s="242">
        <v>0</v>
      </c>
      <c r="AE1051" s="242">
        <v>0</v>
      </c>
      <c r="AF1051" s="242">
        <v>0</v>
      </c>
      <c r="AG1051" s="242">
        <v>84</v>
      </c>
      <c r="AH1051" s="242">
        <v>0</v>
      </c>
      <c r="AI1051" s="242">
        <v>102</v>
      </c>
      <c r="AJ1051" s="242">
        <v>0</v>
      </c>
      <c r="AK1051" s="242">
        <v>0</v>
      </c>
      <c r="AL1051" s="242">
        <v>0</v>
      </c>
      <c r="AM1051" s="242">
        <v>0</v>
      </c>
      <c r="AN1051" s="242">
        <v>0</v>
      </c>
      <c r="AO1051" s="242">
        <v>0</v>
      </c>
      <c r="AP1051" s="242">
        <v>0</v>
      </c>
      <c r="AQ1051" s="242">
        <v>0</v>
      </c>
      <c r="AR1051" s="242"/>
      <c r="AS1051" s="242">
        <v>0</v>
      </c>
      <c r="AT1051" s="242">
        <v>0</v>
      </c>
      <c r="AU1051" s="242">
        <v>0</v>
      </c>
      <c r="AV1051" s="242">
        <v>0</v>
      </c>
      <c r="AW1051" s="242">
        <v>0</v>
      </c>
      <c r="AX1051" s="242">
        <v>0</v>
      </c>
      <c r="AY1051" s="242">
        <v>0</v>
      </c>
      <c r="AZ1051" s="194"/>
    </row>
    <row r="1052" spans="1:52" s="238" customFormat="1" ht="12.75" customHeight="1">
      <c r="A1052" s="217">
        <v>1051</v>
      </c>
      <c r="B1052" s="78">
        <v>42616</v>
      </c>
      <c r="C1052" s="78">
        <v>42643</v>
      </c>
      <c r="D1052" s="240" t="s">
        <v>1331</v>
      </c>
      <c r="E1052" s="240" t="s">
        <v>1249</v>
      </c>
      <c r="F1052" s="240" t="s">
        <v>1331</v>
      </c>
      <c r="G1052" s="240" t="s">
        <v>7129</v>
      </c>
      <c r="H1052" s="245" t="str">
        <f>IF(G1052&lt;&gt;"",LOOKUP(G1052,Governorate,Data!$E$2:$E$19),"")</f>
        <v>IQ-G18</v>
      </c>
      <c r="I1052" s="182" t="s">
        <v>7139</v>
      </c>
      <c r="J1052" s="38" t="str">
        <f ca="1">IF(I1052&lt;&gt;"",LOOKUP(I1052,District2,Data!$P$2:$P$19),"")</f>
        <v>IQ-D103</v>
      </c>
      <c r="K1052" s="81" t="s">
        <v>7432</v>
      </c>
      <c r="L1052" s="240" t="s">
        <v>7110</v>
      </c>
      <c r="M1052" s="193" t="s">
        <v>7112</v>
      </c>
      <c r="N1052" s="240" t="s">
        <v>1255</v>
      </c>
      <c r="O1052" s="240" t="s">
        <v>1252</v>
      </c>
      <c r="P1052" s="240" t="s">
        <v>7119</v>
      </c>
      <c r="Q1052" s="242">
        <v>150</v>
      </c>
      <c r="R1052" s="242">
        <v>150</v>
      </c>
      <c r="S1052" s="242"/>
      <c r="T1052" s="242"/>
      <c r="U1052" s="242">
        <v>900</v>
      </c>
      <c r="V1052" s="242">
        <v>0</v>
      </c>
      <c r="W1052" s="242">
        <v>150</v>
      </c>
      <c r="X1052" s="242">
        <v>150</v>
      </c>
      <c r="Y1052" s="242">
        <v>150</v>
      </c>
      <c r="Z1052" s="242">
        <v>450</v>
      </c>
      <c r="AA1052" s="242">
        <v>0</v>
      </c>
      <c r="AB1052" s="242">
        <v>0</v>
      </c>
      <c r="AC1052" s="242">
        <v>0</v>
      </c>
      <c r="AD1052" s="242">
        <v>150</v>
      </c>
      <c r="AE1052" s="242">
        <v>0</v>
      </c>
      <c r="AF1052" s="242">
        <v>0</v>
      </c>
      <c r="AG1052" s="242">
        <v>150</v>
      </c>
      <c r="AH1052" s="242">
        <v>0</v>
      </c>
      <c r="AI1052" s="242">
        <v>0</v>
      </c>
      <c r="AJ1052" s="242">
        <v>0</v>
      </c>
      <c r="AK1052" s="242">
        <v>0</v>
      </c>
      <c r="AL1052" s="242">
        <v>0</v>
      </c>
      <c r="AM1052" s="242">
        <v>0</v>
      </c>
      <c r="AN1052" s="242">
        <v>0</v>
      </c>
      <c r="AO1052" s="242">
        <v>0</v>
      </c>
      <c r="AP1052" s="242">
        <v>0</v>
      </c>
      <c r="AQ1052" s="242">
        <v>0</v>
      </c>
      <c r="AR1052" s="242">
        <v>150</v>
      </c>
      <c r="AS1052" s="242">
        <v>0</v>
      </c>
      <c r="AT1052" s="242">
        <v>0</v>
      </c>
      <c r="AU1052" s="242">
        <v>0</v>
      </c>
      <c r="AV1052" s="242">
        <v>0</v>
      </c>
      <c r="AW1052" s="242">
        <v>0</v>
      </c>
      <c r="AX1052" s="242">
        <v>0</v>
      </c>
      <c r="AY1052" s="242">
        <v>0</v>
      </c>
      <c r="AZ1052" s="194" t="s">
        <v>7774</v>
      </c>
    </row>
    <row r="1053" spans="1:52" s="238" customFormat="1" ht="12.75" customHeight="1">
      <c r="A1053" s="217">
        <v>1052</v>
      </c>
      <c r="B1053" s="78">
        <v>42616</v>
      </c>
      <c r="C1053" s="78">
        <v>42643</v>
      </c>
      <c r="D1053" s="240" t="s">
        <v>1331</v>
      </c>
      <c r="E1053" s="240" t="s">
        <v>1249</v>
      </c>
      <c r="F1053" s="240" t="s">
        <v>1331</v>
      </c>
      <c r="G1053" s="240" t="s">
        <v>7140</v>
      </c>
      <c r="H1053" s="245" t="str">
        <f>IF(G1053&lt;&gt;"",LOOKUP(G1053,Governorate,Data!$E$2:$E$19),"")</f>
        <v>IQ-G01</v>
      </c>
      <c r="I1053" s="97" t="s">
        <v>7309</v>
      </c>
      <c r="J1053" s="38" t="str">
        <f ca="1">IF(I1053&lt;&gt;"",LOOKUP(I1053,District2,Data!$P$2:$P$19),"")</f>
        <v>IQ-D006</v>
      </c>
      <c r="K1053" s="81" t="s">
        <v>7542</v>
      </c>
      <c r="L1053" s="240" t="s">
        <v>7110</v>
      </c>
      <c r="M1053" s="193" t="s">
        <v>7112</v>
      </c>
      <c r="N1053" s="240" t="s">
        <v>1255</v>
      </c>
      <c r="O1053" s="240" t="s">
        <v>1252</v>
      </c>
      <c r="P1053" s="195" t="s">
        <v>7118</v>
      </c>
      <c r="Q1053" s="196">
        <v>200</v>
      </c>
      <c r="R1053" s="242"/>
      <c r="S1053" s="242"/>
      <c r="T1053" s="242"/>
      <c r="U1053" s="242">
        <v>0</v>
      </c>
      <c r="V1053" s="242">
        <v>0</v>
      </c>
      <c r="W1053" s="242">
        <v>0</v>
      </c>
      <c r="X1053" s="242">
        <v>0</v>
      </c>
      <c r="Y1053" s="242">
        <v>0</v>
      </c>
      <c r="Z1053" s="242">
        <v>0</v>
      </c>
      <c r="AA1053" s="242">
        <v>0</v>
      </c>
      <c r="AB1053" s="242">
        <v>0</v>
      </c>
      <c r="AC1053" s="242">
        <v>0</v>
      </c>
      <c r="AD1053" s="242">
        <v>0</v>
      </c>
      <c r="AE1053" s="242">
        <v>0</v>
      </c>
      <c r="AF1053" s="242">
        <v>0</v>
      </c>
      <c r="AG1053" s="242">
        <v>0</v>
      </c>
      <c r="AH1053" s="242">
        <v>0</v>
      </c>
      <c r="AI1053" s="242">
        <v>0</v>
      </c>
      <c r="AJ1053" s="242">
        <v>0</v>
      </c>
      <c r="AK1053" s="242">
        <v>0</v>
      </c>
      <c r="AL1053" s="242">
        <v>0</v>
      </c>
      <c r="AM1053" s="242">
        <v>0</v>
      </c>
      <c r="AN1053" s="242">
        <v>0</v>
      </c>
      <c r="AO1053" s="242">
        <v>0</v>
      </c>
      <c r="AP1053" s="242">
        <v>0</v>
      </c>
      <c r="AQ1053" s="242">
        <v>0</v>
      </c>
      <c r="AR1053" s="242">
        <v>0</v>
      </c>
      <c r="AS1053" s="242">
        <v>0</v>
      </c>
      <c r="AT1053" s="242">
        <v>0</v>
      </c>
      <c r="AU1053" s="242">
        <v>0</v>
      </c>
      <c r="AV1053" s="242">
        <v>0</v>
      </c>
      <c r="AW1053" s="242">
        <v>0</v>
      </c>
      <c r="AX1053" s="242">
        <v>0</v>
      </c>
      <c r="AY1053" s="242">
        <v>0</v>
      </c>
      <c r="AZ1053" s="194" t="s">
        <v>7365</v>
      </c>
    </row>
    <row r="1054" spans="1:52" s="238" customFormat="1" ht="12.75" customHeight="1">
      <c r="A1054" s="217">
        <v>1053</v>
      </c>
      <c r="B1054" s="78">
        <v>42616</v>
      </c>
      <c r="C1054" s="78">
        <v>42643</v>
      </c>
      <c r="D1054" s="240" t="s">
        <v>1331</v>
      </c>
      <c r="E1054" s="240" t="s">
        <v>1249</v>
      </c>
      <c r="F1054" s="240" t="s">
        <v>1331</v>
      </c>
      <c r="G1054" s="240" t="s">
        <v>7140</v>
      </c>
      <c r="H1054" s="245" t="str">
        <f>IF(G1054&lt;&gt;"",LOOKUP(G1054,Governorate,Data!$E$2:$E$19),"")</f>
        <v>IQ-G01</v>
      </c>
      <c r="I1054" s="182" t="s">
        <v>7147</v>
      </c>
      <c r="J1054" s="38" t="str">
        <f ca="1">IF(I1054&lt;&gt;"",LOOKUP(I1054,District2,Data!$P$2:$P$19),"")</f>
        <v>IQ-D002</v>
      </c>
      <c r="K1054" s="81" t="s">
        <v>7325</v>
      </c>
      <c r="L1054" s="240" t="s">
        <v>7111</v>
      </c>
      <c r="M1054" s="193" t="s">
        <v>7112</v>
      </c>
      <c r="N1054" s="240" t="s">
        <v>1255</v>
      </c>
      <c r="O1054" s="240" t="s">
        <v>1252</v>
      </c>
      <c r="P1054" s="240" t="s">
        <v>7119</v>
      </c>
      <c r="Q1054" s="242">
        <v>651</v>
      </c>
      <c r="R1054" s="242">
        <v>651</v>
      </c>
      <c r="S1054" s="242"/>
      <c r="T1054" s="242"/>
      <c r="U1054" s="242">
        <v>3906</v>
      </c>
      <c r="V1054" s="242">
        <v>0</v>
      </c>
      <c r="W1054" s="242">
        <v>651</v>
      </c>
      <c r="X1054" s="242">
        <v>651</v>
      </c>
      <c r="Y1054" s="242">
        <v>651</v>
      </c>
      <c r="Z1054" s="242">
        <v>1953</v>
      </c>
      <c r="AA1054" s="242">
        <v>0</v>
      </c>
      <c r="AB1054" s="242">
        <v>0</v>
      </c>
      <c r="AC1054" s="242">
        <v>0</v>
      </c>
      <c r="AD1054" s="242">
        <v>1953</v>
      </c>
      <c r="AE1054" s="242">
        <v>0</v>
      </c>
      <c r="AF1054" s="242">
        <v>0</v>
      </c>
      <c r="AG1054" s="242">
        <v>651</v>
      </c>
      <c r="AH1054" s="242">
        <v>0</v>
      </c>
      <c r="AI1054" s="242">
        <v>0</v>
      </c>
      <c r="AJ1054" s="242">
        <v>0</v>
      </c>
      <c r="AK1054" s="242">
        <v>0</v>
      </c>
      <c r="AL1054" s="242">
        <v>0</v>
      </c>
      <c r="AM1054" s="242">
        <v>0</v>
      </c>
      <c r="AN1054" s="242">
        <v>0</v>
      </c>
      <c r="AO1054" s="242">
        <v>0</v>
      </c>
      <c r="AP1054" s="242">
        <v>0</v>
      </c>
      <c r="AQ1054" s="242">
        <v>0</v>
      </c>
      <c r="AR1054" s="242">
        <v>255</v>
      </c>
      <c r="AS1054" s="242">
        <v>0</v>
      </c>
      <c r="AT1054" s="242">
        <v>0</v>
      </c>
      <c r="AU1054" s="242">
        <v>0</v>
      </c>
      <c r="AV1054" s="242">
        <v>0</v>
      </c>
      <c r="AW1054" s="242">
        <v>0</v>
      </c>
      <c r="AX1054" s="242">
        <v>0</v>
      </c>
      <c r="AY1054" s="242">
        <v>0</v>
      </c>
      <c r="AZ1054" s="194" t="s">
        <v>7365</v>
      </c>
    </row>
    <row r="1055" spans="1:52" s="238" customFormat="1" ht="12.75" customHeight="1">
      <c r="A1055" s="217">
        <v>1054</v>
      </c>
      <c r="B1055" s="78">
        <v>42616</v>
      </c>
      <c r="C1055" s="78">
        <v>42643</v>
      </c>
      <c r="D1055" s="240" t="s">
        <v>1331</v>
      </c>
      <c r="E1055" s="240" t="s">
        <v>1249</v>
      </c>
      <c r="F1055" s="240" t="s">
        <v>1331</v>
      </c>
      <c r="G1055" s="240" t="s">
        <v>7140</v>
      </c>
      <c r="H1055" s="245" t="str">
        <f>IF(G1055&lt;&gt;"",LOOKUP(G1055,Governorate,Data!$E$2:$E$19),"")</f>
        <v>IQ-G01</v>
      </c>
      <c r="I1055" s="182" t="s">
        <v>7147</v>
      </c>
      <c r="J1055" s="38" t="str">
        <f ca="1">IF(I1055&lt;&gt;"",LOOKUP(I1055,District2,Data!$P$2:$P$19),"")</f>
        <v>IQ-D002</v>
      </c>
      <c r="K1055" s="81" t="s">
        <v>7308</v>
      </c>
      <c r="L1055" s="240" t="s">
        <v>7111</v>
      </c>
      <c r="M1055" s="193" t="s">
        <v>7112</v>
      </c>
      <c r="N1055" s="240" t="s">
        <v>1255</v>
      </c>
      <c r="O1055" s="240" t="s">
        <v>1252</v>
      </c>
      <c r="P1055" s="240" t="s">
        <v>7119</v>
      </c>
      <c r="Q1055" s="242">
        <v>300</v>
      </c>
      <c r="R1055" s="242">
        <v>300</v>
      </c>
      <c r="S1055" s="242"/>
      <c r="T1055" s="242"/>
      <c r="U1055" s="242">
        <v>1800</v>
      </c>
      <c r="V1055" s="242">
        <v>0</v>
      </c>
      <c r="W1055" s="242">
        <v>300</v>
      </c>
      <c r="X1055" s="242">
        <v>300</v>
      </c>
      <c r="Y1055" s="242">
        <v>300</v>
      </c>
      <c r="Z1055" s="242">
        <v>900</v>
      </c>
      <c r="AA1055" s="242">
        <v>0</v>
      </c>
      <c r="AB1055" s="242">
        <v>0</v>
      </c>
      <c r="AC1055" s="242">
        <v>0</v>
      </c>
      <c r="AD1055" s="242">
        <v>900</v>
      </c>
      <c r="AE1055" s="242">
        <v>0</v>
      </c>
      <c r="AF1055" s="242">
        <v>0</v>
      </c>
      <c r="AG1055" s="242">
        <v>300</v>
      </c>
      <c r="AH1055" s="242">
        <v>0</v>
      </c>
      <c r="AI1055" s="242">
        <v>0</v>
      </c>
      <c r="AJ1055" s="242">
        <v>0</v>
      </c>
      <c r="AK1055" s="242">
        <v>0</v>
      </c>
      <c r="AL1055" s="242">
        <v>0</v>
      </c>
      <c r="AM1055" s="242">
        <v>0</v>
      </c>
      <c r="AN1055" s="242">
        <v>0</v>
      </c>
      <c r="AO1055" s="242">
        <v>0</v>
      </c>
      <c r="AP1055" s="242">
        <v>0</v>
      </c>
      <c r="AQ1055" s="242">
        <v>0</v>
      </c>
      <c r="AR1055" s="242">
        <v>433</v>
      </c>
      <c r="AS1055" s="242">
        <v>0</v>
      </c>
      <c r="AT1055" s="242">
        <v>0</v>
      </c>
      <c r="AU1055" s="242">
        <v>0</v>
      </c>
      <c r="AV1055" s="242">
        <v>0</v>
      </c>
      <c r="AW1055" s="242">
        <v>0</v>
      </c>
      <c r="AX1055" s="242">
        <v>0</v>
      </c>
      <c r="AY1055" s="242">
        <v>0</v>
      </c>
      <c r="AZ1055" s="194" t="s">
        <v>7365</v>
      </c>
    </row>
    <row r="1056" spans="1:52" s="238" customFormat="1" ht="12.75" customHeight="1">
      <c r="A1056" s="217">
        <v>1055</v>
      </c>
      <c r="B1056" s="78">
        <v>42616</v>
      </c>
      <c r="C1056" s="78">
        <v>42643</v>
      </c>
      <c r="D1056" s="240" t="s">
        <v>1265</v>
      </c>
      <c r="E1056" s="240" t="s">
        <v>1248</v>
      </c>
      <c r="F1056" s="240" t="s">
        <v>1265</v>
      </c>
      <c r="G1056" s="240" t="s">
        <v>7133</v>
      </c>
      <c r="H1056" s="245" t="str">
        <f>IF(G1056&lt;&gt;"",LOOKUP(G1056,Governorate,Data!$E$2:$E$19),"")</f>
        <v>IQ-G11</v>
      </c>
      <c r="I1056" s="182" t="s">
        <v>7306</v>
      </c>
      <c r="J1056" s="38" t="str">
        <f ca="1">IF(I1056&lt;&gt;"",LOOKUP(I1056,District2,Data!$P$2:$P$19),"")</f>
        <v>IQ-D066</v>
      </c>
      <c r="K1056" s="81" t="s">
        <v>7427</v>
      </c>
      <c r="L1056" s="240" t="s">
        <v>7111</v>
      </c>
      <c r="M1056" s="193" t="s">
        <v>7112</v>
      </c>
      <c r="N1056" s="240" t="s">
        <v>1255</v>
      </c>
      <c r="O1056" s="240" t="s">
        <v>1252</v>
      </c>
      <c r="P1056" s="240" t="s">
        <v>7119</v>
      </c>
      <c r="Q1056" s="170">
        <v>51</v>
      </c>
      <c r="R1056" s="170"/>
      <c r="S1056" s="242"/>
      <c r="T1056" s="242"/>
      <c r="U1056" s="242">
        <v>298</v>
      </c>
      <c r="V1056" s="242">
        <v>630</v>
      </c>
      <c r="W1056" s="242">
        <v>51</v>
      </c>
      <c r="X1056" s="242">
        <v>0</v>
      </c>
      <c r="Y1056" s="242">
        <v>0</v>
      </c>
      <c r="Z1056" s="242">
        <v>0</v>
      </c>
      <c r="AA1056" s="242">
        <v>0</v>
      </c>
      <c r="AB1056" s="242">
        <v>0</v>
      </c>
      <c r="AC1056" s="242">
        <v>0</v>
      </c>
      <c r="AD1056" s="242">
        <v>0</v>
      </c>
      <c r="AE1056" s="242">
        <v>0</v>
      </c>
      <c r="AF1056" s="242">
        <v>0</v>
      </c>
      <c r="AG1056" s="242">
        <v>0</v>
      </c>
      <c r="AH1056" s="242">
        <v>0</v>
      </c>
      <c r="AI1056" s="242">
        <v>0</v>
      </c>
      <c r="AJ1056" s="242">
        <v>0</v>
      </c>
      <c r="AK1056" s="242">
        <v>0</v>
      </c>
      <c r="AL1056" s="242">
        <v>0</v>
      </c>
      <c r="AM1056" s="242">
        <v>0</v>
      </c>
      <c r="AN1056" s="242">
        <v>0</v>
      </c>
      <c r="AO1056" s="242">
        <v>0</v>
      </c>
      <c r="AP1056" s="242">
        <v>0</v>
      </c>
      <c r="AQ1056" s="242">
        <v>0</v>
      </c>
      <c r="AR1056" s="242">
        <v>0</v>
      </c>
      <c r="AS1056" s="242">
        <v>0</v>
      </c>
      <c r="AT1056" s="242">
        <v>0</v>
      </c>
      <c r="AU1056" s="242">
        <v>0</v>
      </c>
      <c r="AV1056" s="242">
        <v>0</v>
      </c>
      <c r="AW1056" s="242">
        <v>0</v>
      </c>
      <c r="AX1056" s="242">
        <v>1100</v>
      </c>
      <c r="AY1056" s="242">
        <v>0</v>
      </c>
      <c r="AZ1056" s="194" t="s">
        <v>7365</v>
      </c>
    </row>
    <row r="1057" spans="1:52" s="238" customFormat="1" ht="12.75" customHeight="1">
      <c r="A1057" s="217">
        <v>1056</v>
      </c>
      <c r="B1057" s="78">
        <v>42616</v>
      </c>
      <c r="C1057" s="78">
        <v>42643</v>
      </c>
      <c r="D1057" s="240" t="s">
        <v>1336</v>
      </c>
      <c r="E1057" s="240" t="s">
        <v>1249</v>
      </c>
      <c r="F1057" s="240" t="s">
        <v>1336</v>
      </c>
      <c r="G1057" s="240" t="s">
        <v>7140</v>
      </c>
      <c r="H1057" s="245" t="str">
        <f>IF(G1057&lt;&gt;"",LOOKUP(G1057,Governorate,Data!$E$2:$E$19),"")</f>
        <v>IQ-G01</v>
      </c>
      <c r="I1057" s="182" t="s">
        <v>7147</v>
      </c>
      <c r="J1057" s="38" t="str">
        <f ca="1">IF(I1057&lt;&gt;"",LOOKUP(I1057,District2,Data!$P$2:$P$19),"")</f>
        <v>IQ-D002</v>
      </c>
      <c r="K1057" s="81" t="s">
        <v>7325</v>
      </c>
      <c r="L1057" s="240" t="s">
        <v>7111</v>
      </c>
      <c r="M1057" s="193" t="s">
        <v>7112</v>
      </c>
      <c r="N1057" s="240" t="s">
        <v>1255</v>
      </c>
      <c r="O1057" s="240" t="s">
        <v>1252</v>
      </c>
      <c r="P1057" s="240" t="s">
        <v>7119</v>
      </c>
      <c r="Q1057" s="170">
        <v>1160</v>
      </c>
      <c r="R1057" s="170"/>
      <c r="S1057" s="242"/>
      <c r="T1057" s="242"/>
      <c r="U1057" s="242">
        <v>0</v>
      </c>
      <c r="V1057" s="242">
        <v>0</v>
      </c>
      <c r="W1057" s="242">
        <v>1160</v>
      </c>
      <c r="X1057" s="242">
        <v>0</v>
      </c>
      <c r="Y1057" s="242">
        <v>0</v>
      </c>
      <c r="Z1057" s="242">
        <v>0</v>
      </c>
      <c r="AA1057" s="242">
        <v>0</v>
      </c>
      <c r="AB1057" s="242">
        <v>0</v>
      </c>
      <c r="AC1057" s="242">
        <v>0</v>
      </c>
      <c r="AD1057" s="242">
        <v>0</v>
      </c>
      <c r="AE1057" s="242">
        <v>0</v>
      </c>
      <c r="AF1057" s="242">
        <v>0</v>
      </c>
      <c r="AG1057" s="242">
        <v>1160</v>
      </c>
      <c r="AH1057" s="242">
        <v>0</v>
      </c>
      <c r="AI1057" s="242">
        <v>0</v>
      </c>
      <c r="AJ1057" s="242">
        <v>0</v>
      </c>
      <c r="AK1057" s="242">
        <v>0</v>
      </c>
      <c r="AL1057" s="242">
        <v>0</v>
      </c>
      <c r="AM1057" s="242">
        <v>0</v>
      </c>
      <c r="AN1057" s="242">
        <v>0</v>
      </c>
      <c r="AO1057" s="242">
        <v>0</v>
      </c>
      <c r="AP1057" s="242">
        <v>0</v>
      </c>
      <c r="AQ1057" s="242">
        <v>0</v>
      </c>
      <c r="AR1057" s="242">
        <v>0</v>
      </c>
      <c r="AS1057" s="242">
        <v>0</v>
      </c>
      <c r="AT1057" s="242">
        <v>0</v>
      </c>
      <c r="AU1057" s="242">
        <v>0</v>
      </c>
      <c r="AV1057" s="242">
        <v>0</v>
      </c>
      <c r="AW1057" s="242">
        <v>0</v>
      </c>
      <c r="AX1057" s="242">
        <v>0</v>
      </c>
      <c r="AY1057" s="242">
        <v>0</v>
      </c>
      <c r="AZ1057" s="194" t="s">
        <v>7365</v>
      </c>
    </row>
    <row r="1058" spans="1:52" s="238" customFormat="1" ht="12.75" customHeight="1">
      <c r="A1058" s="217">
        <v>1057</v>
      </c>
      <c r="B1058" s="78">
        <v>42616</v>
      </c>
      <c r="C1058" s="78">
        <v>42643</v>
      </c>
      <c r="D1058" s="240" t="s">
        <v>1272</v>
      </c>
      <c r="E1058" s="240" t="s">
        <v>1249</v>
      </c>
      <c r="F1058" s="240" t="s">
        <v>1272</v>
      </c>
      <c r="G1058" s="240" t="s">
        <v>7127</v>
      </c>
      <c r="H1058" s="245" t="str">
        <f>IF(G1058&lt;&gt;"",LOOKUP(G1058,Governorate,Data!$E$2:$E$19),"")</f>
        <v>IQ-G13</v>
      </c>
      <c r="I1058" s="182" t="s">
        <v>7264</v>
      </c>
      <c r="J1058" s="38" t="str">
        <f ca="1">IF(I1058&lt;&gt;"",LOOKUP(I1058,District2,Data!$P$2:$P$19),"")</f>
        <v>IQ-D074</v>
      </c>
      <c r="K1058" s="81" t="s">
        <v>7773</v>
      </c>
      <c r="L1058" s="240" t="s">
        <v>7110</v>
      </c>
      <c r="M1058" s="193" t="s">
        <v>7112</v>
      </c>
      <c r="N1058" s="240" t="s">
        <v>1255</v>
      </c>
      <c r="O1058" s="240" t="s">
        <v>1252</v>
      </c>
      <c r="P1058" s="240" t="s">
        <v>7119</v>
      </c>
      <c r="Q1058" s="242">
        <v>208</v>
      </c>
      <c r="R1058" s="242">
        <v>208</v>
      </c>
      <c r="S1058" s="242"/>
      <c r="T1058" s="242"/>
      <c r="U1058" s="242">
        <v>1205</v>
      </c>
      <c r="V1058" s="242">
        <v>208</v>
      </c>
      <c r="W1058" s="242">
        <v>208</v>
      </c>
      <c r="X1058" s="242">
        <v>0</v>
      </c>
      <c r="Y1058" s="242">
        <v>208</v>
      </c>
      <c r="Z1058" s="242">
        <v>1205</v>
      </c>
      <c r="AA1058" s="242">
        <v>0</v>
      </c>
      <c r="AB1058" s="242">
        <v>0</v>
      </c>
      <c r="AC1058" s="242">
        <v>0</v>
      </c>
      <c r="AD1058" s="242">
        <v>0</v>
      </c>
      <c r="AE1058" s="242">
        <v>0</v>
      </c>
      <c r="AF1058" s="242">
        <v>0</v>
      </c>
      <c r="AG1058" s="242">
        <v>208</v>
      </c>
      <c r="AH1058" s="242">
        <v>0</v>
      </c>
      <c r="AI1058" s="242">
        <v>0</v>
      </c>
      <c r="AJ1058" s="242">
        <v>0</v>
      </c>
      <c r="AK1058" s="242">
        <v>0</v>
      </c>
      <c r="AL1058" s="242">
        <v>0</v>
      </c>
      <c r="AM1058" s="242">
        <v>0</v>
      </c>
      <c r="AN1058" s="242">
        <v>0</v>
      </c>
      <c r="AO1058" s="242">
        <v>0</v>
      </c>
      <c r="AP1058" s="242">
        <v>0</v>
      </c>
      <c r="AQ1058" s="242">
        <v>228</v>
      </c>
      <c r="AR1058" s="242">
        <v>228</v>
      </c>
      <c r="AS1058" s="242">
        <v>0</v>
      </c>
      <c r="AT1058" s="242">
        <v>0</v>
      </c>
      <c r="AU1058" s="242">
        <v>0</v>
      </c>
      <c r="AV1058" s="242">
        <v>0</v>
      </c>
      <c r="AW1058" s="242">
        <v>0</v>
      </c>
      <c r="AX1058" s="242">
        <v>0</v>
      </c>
      <c r="AY1058" s="242">
        <v>0</v>
      </c>
      <c r="AZ1058" s="194" t="s">
        <v>7365</v>
      </c>
    </row>
    <row r="1059" spans="1:52" s="238" customFormat="1" ht="12.75" customHeight="1">
      <c r="A1059" s="217">
        <v>1058</v>
      </c>
      <c r="B1059" s="78">
        <v>42616</v>
      </c>
      <c r="C1059" s="78">
        <v>42643</v>
      </c>
      <c r="D1059" s="240" t="s">
        <v>1272</v>
      </c>
      <c r="E1059" s="240" t="s">
        <v>1249</v>
      </c>
      <c r="F1059" s="240" t="s">
        <v>1272</v>
      </c>
      <c r="G1059" s="240" t="s">
        <v>7127</v>
      </c>
      <c r="H1059" s="245" t="str">
        <f>IF(G1059&lt;&gt;"",LOOKUP(G1059,Governorate,Data!$E$2:$E$19),"")</f>
        <v>IQ-G13</v>
      </c>
      <c r="I1059" s="182" t="s">
        <v>7264</v>
      </c>
      <c r="J1059" s="38" t="str">
        <f ca="1">IF(I1059&lt;&gt;"",LOOKUP(I1059,District2,Data!$P$2:$P$19),"")</f>
        <v>IQ-D074</v>
      </c>
      <c r="K1059" s="81" t="s">
        <v>7773</v>
      </c>
      <c r="L1059" s="240" t="s">
        <v>7110</v>
      </c>
      <c r="M1059" s="193" t="s">
        <v>7113</v>
      </c>
      <c r="N1059" s="240" t="s">
        <v>1255</v>
      </c>
      <c r="O1059" s="240" t="s">
        <v>1252</v>
      </c>
      <c r="P1059" s="240" t="s">
        <v>7119</v>
      </c>
      <c r="Q1059" s="242">
        <v>20</v>
      </c>
      <c r="R1059" s="242">
        <v>20</v>
      </c>
      <c r="S1059" s="242"/>
      <c r="T1059" s="242"/>
      <c r="U1059" s="242">
        <v>119</v>
      </c>
      <c r="V1059" s="242">
        <v>20</v>
      </c>
      <c r="W1059" s="242">
        <v>20</v>
      </c>
      <c r="X1059" s="242">
        <v>0</v>
      </c>
      <c r="Y1059" s="242">
        <v>20</v>
      </c>
      <c r="Z1059" s="242">
        <v>119</v>
      </c>
      <c r="AA1059" s="242">
        <v>0</v>
      </c>
      <c r="AB1059" s="242">
        <v>0</v>
      </c>
      <c r="AC1059" s="242">
        <v>0</v>
      </c>
      <c r="AD1059" s="242">
        <v>0</v>
      </c>
      <c r="AE1059" s="242">
        <v>0</v>
      </c>
      <c r="AF1059" s="242">
        <v>0</v>
      </c>
      <c r="AG1059" s="242">
        <v>20</v>
      </c>
      <c r="AH1059" s="242">
        <v>0</v>
      </c>
      <c r="AI1059" s="242">
        <v>0</v>
      </c>
      <c r="AJ1059" s="242">
        <v>0</v>
      </c>
      <c r="AK1059" s="242">
        <v>0</v>
      </c>
      <c r="AL1059" s="242">
        <v>0</v>
      </c>
      <c r="AM1059" s="242">
        <v>0</v>
      </c>
      <c r="AN1059" s="242">
        <v>0</v>
      </c>
      <c r="AO1059" s="242">
        <v>0</v>
      </c>
      <c r="AP1059" s="242">
        <v>0</v>
      </c>
      <c r="AQ1059" s="242">
        <v>0</v>
      </c>
      <c r="AR1059" s="242">
        <v>0</v>
      </c>
      <c r="AS1059" s="242">
        <v>0</v>
      </c>
      <c r="AT1059" s="242">
        <v>0</v>
      </c>
      <c r="AU1059" s="242">
        <v>0</v>
      </c>
      <c r="AV1059" s="242">
        <v>0</v>
      </c>
      <c r="AW1059" s="242">
        <v>0</v>
      </c>
      <c r="AX1059" s="242">
        <v>0</v>
      </c>
      <c r="AY1059" s="242">
        <v>0</v>
      </c>
      <c r="AZ1059" s="194" t="s">
        <v>7365</v>
      </c>
    </row>
    <row r="1060" spans="1:52" s="238" customFormat="1" ht="12.75" customHeight="1">
      <c r="A1060" s="217">
        <v>1059</v>
      </c>
      <c r="B1060" s="78">
        <v>42616</v>
      </c>
      <c r="C1060" s="78">
        <v>42643</v>
      </c>
      <c r="D1060" s="240" t="s">
        <v>1304</v>
      </c>
      <c r="E1060" s="240" t="s">
        <v>1249</v>
      </c>
      <c r="F1060" s="240" t="s">
        <v>1304</v>
      </c>
      <c r="G1060" s="240" t="s">
        <v>7129</v>
      </c>
      <c r="H1060" s="245" t="str">
        <f>IF(G1060&lt;&gt;"",LOOKUP(G1060,Governorate,Data!$E$2:$E$19),"")</f>
        <v>IQ-G18</v>
      </c>
      <c r="I1060" s="182" t="s">
        <v>7242</v>
      </c>
      <c r="J1060" s="38" t="str">
        <f ca="1">IF(I1060&lt;&gt;"",LOOKUP(I1060,District2,Data!$P$2:$P$19),"")</f>
        <v>IQ-D101</v>
      </c>
      <c r="K1060" s="81" t="s">
        <v>7384</v>
      </c>
      <c r="L1060" s="240" t="s">
        <v>7110</v>
      </c>
      <c r="M1060" s="193" t="s">
        <v>7112</v>
      </c>
      <c r="N1060" s="240" t="s">
        <v>1255</v>
      </c>
      <c r="O1060" s="240" t="s">
        <v>1252</v>
      </c>
      <c r="P1060" s="240" t="s">
        <v>7119</v>
      </c>
      <c r="Q1060" s="170">
        <v>177</v>
      </c>
      <c r="R1060" s="170"/>
      <c r="S1060" s="242"/>
      <c r="T1060" s="242"/>
      <c r="U1060" s="242">
        <v>0</v>
      </c>
      <c r="V1060" s="242">
        <v>0</v>
      </c>
      <c r="W1060" s="242">
        <v>177</v>
      </c>
      <c r="X1060" s="242">
        <v>0</v>
      </c>
      <c r="Y1060" s="242">
        <v>0</v>
      </c>
      <c r="Z1060" s="242">
        <v>0</v>
      </c>
      <c r="AA1060" s="242">
        <v>0</v>
      </c>
      <c r="AB1060" s="242">
        <v>0</v>
      </c>
      <c r="AC1060" s="242">
        <v>0</v>
      </c>
      <c r="AD1060" s="242">
        <v>0</v>
      </c>
      <c r="AE1060" s="242">
        <v>177</v>
      </c>
      <c r="AF1060" s="242">
        <v>0</v>
      </c>
      <c r="AG1060" s="242">
        <v>0</v>
      </c>
      <c r="AH1060" s="242">
        <v>0</v>
      </c>
      <c r="AI1060" s="242">
        <v>0</v>
      </c>
      <c r="AJ1060" s="242">
        <v>0</v>
      </c>
      <c r="AK1060" s="242">
        <v>0</v>
      </c>
      <c r="AL1060" s="242">
        <v>0</v>
      </c>
      <c r="AM1060" s="242">
        <v>0</v>
      </c>
      <c r="AN1060" s="242">
        <v>0</v>
      </c>
      <c r="AO1060" s="242">
        <v>0</v>
      </c>
      <c r="AP1060" s="242">
        <v>0</v>
      </c>
      <c r="AQ1060" s="242">
        <v>0</v>
      </c>
      <c r="AR1060" s="242">
        <v>0</v>
      </c>
      <c r="AS1060" s="242">
        <v>0</v>
      </c>
      <c r="AT1060" s="242">
        <v>0</v>
      </c>
      <c r="AU1060" s="242">
        <v>0</v>
      </c>
      <c r="AV1060" s="242">
        <v>0</v>
      </c>
      <c r="AW1060" s="242">
        <v>0</v>
      </c>
      <c r="AX1060" s="242">
        <v>0</v>
      </c>
      <c r="AY1060" s="242">
        <v>0</v>
      </c>
      <c r="AZ1060" s="194" t="s">
        <v>7365</v>
      </c>
    </row>
    <row r="1061" spans="1:52" s="238" customFormat="1" ht="12.75" customHeight="1">
      <c r="A1061" s="217">
        <v>1060</v>
      </c>
      <c r="B1061" s="78">
        <v>42616</v>
      </c>
      <c r="C1061" s="78">
        <v>42643</v>
      </c>
      <c r="D1061" s="240" t="s">
        <v>1304</v>
      </c>
      <c r="E1061" s="240" t="s">
        <v>1249</v>
      </c>
      <c r="F1061" s="240" t="s">
        <v>1304</v>
      </c>
      <c r="G1061" s="240" t="s">
        <v>7129</v>
      </c>
      <c r="H1061" s="245" t="str">
        <f>IF(G1061&lt;&gt;"",LOOKUP(G1061,Governorate,Data!$E$2:$E$19),"")</f>
        <v>IQ-G18</v>
      </c>
      <c r="I1061" s="182" t="s">
        <v>7204</v>
      </c>
      <c r="J1061" s="38" t="str">
        <f ca="1">IF(I1061&lt;&gt;"",LOOKUP(I1061,District2,Data!$P$2:$P$19),"")</f>
        <v>IQ-D108</v>
      </c>
      <c r="K1061" s="81" t="s">
        <v>7431</v>
      </c>
      <c r="L1061" s="240" t="s">
        <v>7110</v>
      </c>
      <c r="M1061" s="193" t="s">
        <v>7112</v>
      </c>
      <c r="N1061" s="240" t="s">
        <v>1255</v>
      </c>
      <c r="O1061" s="240" t="s">
        <v>1252</v>
      </c>
      <c r="P1061" s="240" t="s">
        <v>7119</v>
      </c>
      <c r="Q1061" s="170">
        <v>133</v>
      </c>
      <c r="R1061" s="170"/>
      <c r="S1061" s="242"/>
      <c r="T1061" s="242"/>
      <c r="U1061" s="242">
        <v>0</v>
      </c>
      <c r="V1061" s="242">
        <v>0</v>
      </c>
      <c r="W1061" s="242">
        <v>133</v>
      </c>
      <c r="X1061" s="242">
        <v>0</v>
      </c>
      <c r="Y1061" s="242">
        <v>0</v>
      </c>
      <c r="Z1061" s="242">
        <v>0</v>
      </c>
      <c r="AA1061" s="242">
        <v>0</v>
      </c>
      <c r="AB1061" s="242">
        <v>0</v>
      </c>
      <c r="AC1061" s="242">
        <v>0</v>
      </c>
      <c r="AD1061" s="242">
        <v>0</v>
      </c>
      <c r="AE1061" s="242">
        <v>133</v>
      </c>
      <c r="AF1061" s="242">
        <v>0</v>
      </c>
      <c r="AG1061" s="242">
        <v>0</v>
      </c>
      <c r="AH1061" s="242">
        <v>0</v>
      </c>
      <c r="AI1061" s="242">
        <v>0</v>
      </c>
      <c r="AJ1061" s="242">
        <v>0</v>
      </c>
      <c r="AK1061" s="242">
        <v>0</v>
      </c>
      <c r="AL1061" s="242">
        <v>0</v>
      </c>
      <c r="AM1061" s="242">
        <v>0</v>
      </c>
      <c r="AN1061" s="242">
        <v>0</v>
      </c>
      <c r="AO1061" s="242">
        <v>0</v>
      </c>
      <c r="AP1061" s="242">
        <v>0</v>
      </c>
      <c r="AQ1061" s="242">
        <v>0</v>
      </c>
      <c r="AR1061" s="242">
        <v>0</v>
      </c>
      <c r="AS1061" s="242">
        <v>0</v>
      </c>
      <c r="AT1061" s="242">
        <v>0</v>
      </c>
      <c r="AU1061" s="242">
        <v>0</v>
      </c>
      <c r="AV1061" s="242">
        <v>0</v>
      </c>
      <c r="AW1061" s="242">
        <v>0</v>
      </c>
      <c r="AX1061" s="242">
        <v>0</v>
      </c>
      <c r="AY1061" s="242">
        <v>0</v>
      </c>
      <c r="AZ1061" s="194" t="s">
        <v>7365</v>
      </c>
    </row>
    <row r="1062" spans="1:52" s="238" customFormat="1" ht="12.75" customHeight="1">
      <c r="A1062" s="217">
        <v>1061</v>
      </c>
      <c r="B1062" s="234">
        <v>42616</v>
      </c>
      <c r="C1062" s="234">
        <v>42643</v>
      </c>
      <c r="D1062" s="235" t="s">
        <v>1300</v>
      </c>
      <c r="E1062" s="235" t="s">
        <v>1248</v>
      </c>
      <c r="F1062" s="235" t="s">
        <v>1300</v>
      </c>
      <c r="G1062" s="235" t="s">
        <v>7136</v>
      </c>
      <c r="H1062" s="245" t="str">
        <f>IF(G1062&lt;&gt;"",LOOKUP(G1062,Governorate,Data!$E$2:$E$19),"")</f>
        <v>IQ-G08</v>
      </c>
      <c r="I1062" s="97" t="s">
        <v>7137</v>
      </c>
      <c r="J1062" s="38" t="str">
        <f ca="1">IF(I1062&lt;&gt;"",LOOKUP(I1062,District2,Data!$P$2:$P$19),"")</f>
        <v>IQ-D049</v>
      </c>
      <c r="K1062" s="57" t="s">
        <v>7728</v>
      </c>
      <c r="L1062" s="235" t="s">
        <v>7110</v>
      </c>
      <c r="M1062" s="180" t="s">
        <v>7112</v>
      </c>
      <c r="N1062" s="235" t="s">
        <v>1255</v>
      </c>
      <c r="O1062" s="235" t="s">
        <v>1252</v>
      </c>
      <c r="P1062" s="235" t="s">
        <v>7119</v>
      </c>
      <c r="Q1062" s="35">
        <v>4</v>
      </c>
      <c r="R1062" s="35"/>
      <c r="S1062" s="218"/>
      <c r="T1062" s="218"/>
      <c r="U1062" s="218">
        <v>0</v>
      </c>
      <c r="V1062" s="218">
        <v>0</v>
      </c>
      <c r="W1062" s="218">
        <v>0</v>
      </c>
      <c r="X1062" s="218">
        <v>0</v>
      </c>
      <c r="Y1062" s="218">
        <v>0</v>
      </c>
      <c r="Z1062" s="218">
        <v>16</v>
      </c>
      <c r="AA1062" s="218">
        <v>0</v>
      </c>
      <c r="AB1062" s="218">
        <v>0</v>
      </c>
      <c r="AC1062" s="218">
        <v>0</v>
      </c>
      <c r="AD1062" s="218">
        <v>0</v>
      </c>
      <c r="AE1062" s="218">
        <v>0</v>
      </c>
      <c r="AF1062" s="218">
        <v>0</v>
      </c>
      <c r="AG1062" s="218">
        <v>0</v>
      </c>
      <c r="AH1062" s="218">
        <v>0</v>
      </c>
      <c r="AI1062" s="218">
        <v>0</v>
      </c>
      <c r="AJ1062" s="218">
        <v>0</v>
      </c>
      <c r="AK1062" s="218">
        <v>0</v>
      </c>
      <c r="AL1062" s="218">
        <v>0</v>
      </c>
      <c r="AM1062" s="218">
        <v>0</v>
      </c>
      <c r="AN1062" s="218">
        <v>0</v>
      </c>
      <c r="AO1062" s="218">
        <v>0</v>
      </c>
      <c r="AP1062" s="218">
        <v>0</v>
      </c>
      <c r="AQ1062" s="218">
        <v>0</v>
      </c>
      <c r="AR1062" s="218">
        <v>0</v>
      </c>
      <c r="AS1062" s="218">
        <v>0</v>
      </c>
      <c r="AT1062" s="218">
        <v>0</v>
      </c>
      <c r="AU1062" s="218">
        <v>0</v>
      </c>
      <c r="AV1062" s="218">
        <v>0</v>
      </c>
      <c r="AW1062" s="218">
        <v>0</v>
      </c>
      <c r="AX1062" s="218">
        <v>0</v>
      </c>
      <c r="AY1062" s="218">
        <v>0</v>
      </c>
      <c r="AZ1062" s="181" t="s">
        <v>7365</v>
      </c>
    </row>
    <row r="1063" spans="1:52" s="238" customFormat="1" ht="12.75" customHeight="1">
      <c r="A1063" s="217">
        <v>1062</v>
      </c>
      <c r="B1063" s="234">
        <v>42616</v>
      </c>
      <c r="C1063" s="234">
        <v>42643</v>
      </c>
      <c r="D1063" s="235" t="s">
        <v>1300</v>
      </c>
      <c r="E1063" s="235" t="s">
        <v>1248</v>
      </c>
      <c r="F1063" s="235" t="s">
        <v>1300</v>
      </c>
      <c r="G1063" s="235" t="s">
        <v>7136</v>
      </c>
      <c r="H1063" s="245" t="str">
        <f>IF(G1063&lt;&gt;"",LOOKUP(G1063,Governorate,Data!$E$2:$E$19),"")</f>
        <v>IQ-G08</v>
      </c>
      <c r="I1063" s="97" t="s">
        <v>7218</v>
      </c>
      <c r="J1063" s="38" t="str">
        <f ca="1">IF(I1063&lt;&gt;"",LOOKUP(I1063,District2,Data!$P$2:$P$19),"")</f>
        <v>IQ-D050</v>
      </c>
      <c r="K1063" s="57" t="s">
        <v>7392</v>
      </c>
      <c r="L1063" s="235" t="s">
        <v>7111</v>
      </c>
      <c r="M1063" s="180" t="s">
        <v>7113</v>
      </c>
      <c r="N1063" s="235" t="s">
        <v>1255</v>
      </c>
      <c r="O1063" s="235" t="s">
        <v>1252</v>
      </c>
      <c r="P1063" s="235" t="s">
        <v>7119</v>
      </c>
      <c r="Q1063" s="218">
        <v>1</v>
      </c>
      <c r="R1063" s="218">
        <v>1</v>
      </c>
      <c r="S1063" s="218"/>
      <c r="T1063" s="218"/>
      <c r="U1063" s="218">
        <v>0</v>
      </c>
      <c r="V1063" s="218">
        <v>0</v>
      </c>
      <c r="W1063" s="218">
        <v>1</v>
      </c>
      <c r="X1063" s="218">
        <v>0</v>
      </c>
      <c r="Y1063" s="218">
        <v>1</v>
      </c>
      <c r="Z1063" s="218">
        <v>9</v>
      </c>
      <c r="AA1063" s="218">
        <v>0</v>
      </c>
      <c r="AB1063" s="218">
        <v>0</v>
      </c>
      <c r="AC1063" s="218">
        <v>0</v>
      </c>
      <c r="AD1063" s="218">
        <v>0</v>
      </c>
      <c r="AE1063" s="218">
        <v>0</v>
      </c>
      <c r="AF1063" s="218">
        <v>0</v>
      </c>
      <c r="AG1063" s="218">
        <v>1</v>
      </c>
      <c r="AH1063" s="218">
        <v>9</v>
      </c>
      <c r="AI1063" s="218">
        <v>0</v>
      </c>
      <c r="AJ1063" s="218">
        <v>0</v>
      </c>
      <c r="AK1063" s="218">
        <v>0</v>
      </c>
      <c r="AL1063" s="218">
        <v>0</v>
      </c>
      <c r="AM1063" s="218">
        <v>0</v>
      </c>
      <c r="AN1063" s="218">
        <v>0</v>
      </c>
      <c r="AO1063" s="218">
        <v>0</v>
      </c>
      <c r="AP1063" s="218">
        <v>0</v>
      </c>
      <c r="AQ1063" s="218">
        <v>0</v>
      </c>
      <c r="AR1063" s="218">
        <v>0</v>
      </c>
      <c r="AS1063" s="218">
        <v>0</v>
      </c>
      <c r="AT1063" s="218">
        <v>0</v>
      </c>
      <c r="AU1063" s="218">
        <v>0</v>
      </c>
      <c r="AV1063" s="218">
        <v>0</v>
      </c>
      <c r="AW1063" s="218">
        <v>0</v>
      </c>
      <c r="AX1063" s="218">
        <v>0</v>
      </c>
      <c r="AY1063" s="218">
        <v>0</v>
      </c>
      <c r="AZ1063" s="181" t="s">
        <v>7365</v>
      </c>
    </row>
    <row r="1064" spans="1:52" s="238" customFormat="1" ht="12.75" customHeight="1">
      <c r="A1064" s="217">
        <v>1063</v>
      </c>
      <c r="B1064" s="234">
        <v>42616</v>
      </c>
      <c r="C1064" s="234">
        <v>42643</v>
      </c>
      <c r="D1064" s="235" t="s">
        <v>1300</v>
      </c>
      <c r="E1064" s="235" t="s">
        <v>1248</v>
      </c>
      <c r="F1064" s="235" t="s">
        <v>1300</v>
      </c>
      <c r="G1064" s="235" t="s">
        <v>7136</v>
      </c>
      <c r="H1064" s="245" t="str">
        <f>IF(G1064&lt;&gt;"",LOOKUP(G1064,Governorate,Data!$E$2:$E$19),"")</f>
        <v>IQ-G08</v>
      </c>
      <c r="I1064" s="97" t="s">
        <v>7220</v>
      </c>
      <c r="J1064" s="38" t="str">
        <f ca="1">IF(I1064&lt;&gt;"",LOOKUP(I1064,District2,Data!$P$2:$P$19),"")</f>
        <v>IQ-D051</v>
      </c>
      <c r="K1064" s="57" t="s">
        <v>7388</v>
      </c>
      <c r="L1064" s="235" t="s">
        <v>7111</v>
      </c>
      <c r="M1064" s="180" t="s">
        <v>7113</v>
      </c>
      <c r="N1064" s="235" t="s">
        <v>1255</v>
      </c>
      <c r="O1064" s="235" t="s">
        <v>1252</v>
      </c>
      <c r="P1064" s="235" t="s">
        <v>7119</v>
      </c>
      <c r="Q1064" s="218">
        <v>4</v>
      </c>
      <c r="R1064" s="218">
        <v>4</v>
      </c>
      <c r="S1064" s="218"/>
      <c r="T1064" s="218"/>
      <c r="U1064" s="218">
        <v>0</v>
      </c>
      <c r="V1064" s="218">
        <v>0</v>
      </c>
      <c r="W1064" s="218">
        <v>3</v>
      </c>
      <c r="X1064" s="218">
        <v>0</v>
      </c>
      <c r="Y1064" s="218">
        <v>4</v>
      </c>
      <c r="Z1064" s="218">
        <v>13</v>
      </c>
      <c r="AA1064" s="218">
        <v>0</v>
      </c>
      <c r="AB1064" s="218">
        <v>0</v>
      </c>
      <c r="AC1064" s="218">
        <v>0</v>
      </c>
      <c r="AD1064" s="218">
        <v>0</v>
      </c>
      <c r="AE1064" s="218">
        <v>0</v>
      </c>
      <c r="AF1064" s="218">
        <v>0</v>
      </c>
      <c r="AG1064" s="218">
        <v>3</v>
      </c>
      <c r="AH1064" s="218">
        <v>13</v>
      </c>
      <c r="AI1064" s="218">
        <v>0</v>
      </c>
      <c r="AJ1064" s="218">
        <v>0</v>
      </c>
      <c r="AK1064" s="218">
        <v>0</v>
      </c>
      <c r="AL1064" s="218">
        <v>0</v>
      </c>
      <c r="AM1064" s="218">
        <v>0</v>
      </c>
      <c r="AN1064" s="218">
        <v>0</v>
      </c>
      <c r="AO1064" s="218">
        <v>0</v>
      </c>
      <c r="AP1064" s="218">
        <v>0</v>
      </c>
      <c r="AQ1064" s="218">
        <v>0</v>
      </c>
      <c r="AR1064" s="218">
        <v>0</v>
      </c>
      <c r="AS1064" s="218">
        <v>0</v>
      </c>
      <c r="AT1064" s="218">
        <v>0</v>
      </c>
      <c r="AU1064" s="218">
        <v>0</v>
      </c>
      <c r="AV1064" s="218">
        <v>0</v>
      </c>
      <c r="AW1064" s="218">
        <v>0</v>
      </c>
      <c r="AX1064" s="218">
        <v>0</v>
      </c>
      <c r="AY1064" s="218">
        <v>0</v>
      </c>
      <c r="AZ1064" s="181" t="s">
        <v>7365</v>
      </c>
    </row>
    <row r="1065" spans="1:52" s="238" customFormat="1" ht="12.75" customHeight="1">
      <c r="A1065" s="217">
        <v>1064</v>
      </c>
      <c r="B1065" s="234">
        <v>42616</v>
      </c>
      <c r="C1065" s="234">
        <v>42643</v>
      </c>
      <c r="D1065" s="235" t="s">
        <v>1300</v>
      </c>
      <c r="E1065" s="235" t="s">
        <v>1248</v>
      </c>
      <c r="F1065" s="235" t="s">
        <v>1300</v>
      </c>
      <c r="G1065" s="235" t="s">
        <v>7136</v>
      </c>
      <c r="H1065" s="245" t="str">
        <f>IF(G1065&lt;&gt;"",LOOKUP(G1065,Governorate,Data!$E$2:$E$19),"")</f>
        <v>IQ-G08</v>
      </c>
      <c r="I1065" s="97" t="s">
        <v>7220</v>
      </c>
      <c r="J1065" s="38" t="str">
        <f ca="1">IF(I1065&lt;&gt;"",LOOKUP(I1065,District2,Data!$P$2:$P$19),"")</f>
        <v>IQ-D051</v>
      </c>
      <c r="K1065" s="57" t="s">
        <v>7389</v>
      </c>
      <c r="L1065" s="235" t="s">
        <v>7111</v>
      </c>
      <c r="M1065" s="180" t="s">
        <v>7113</v>
      </c>
      <c r="N1065" s="235" t="s">
        <v>1255</v>
      </c>
      <c r="O1065" s="235" t="s">
        <v>1252</v>
      </c>
      <c r="P1065" s="235" t="s">
        <v>7119</v>
      </c>
      <c r="Q1065" s="35">
        <v>1</v>
      </c>
      <c r="R1065" s="35"/>
      <c r="S1065" s="218"/>
      <c r="T1065" s="218"/>
      <c r="U1065" s="218">
        <v>0</v>
      </c>
      <c r="V1065" s="218">
        <v>0</v>
      </c>
      <c r="W1065" s="218">
        <v>0</v>
      </c>
      <c r="X1065" s="218">
        <v>0</v>
      </c>
      <c r="Y1065" s="218">
        <v>1</v>
      </c>
      <c r="Z1065" s="218">
        <v>0</v>
      </c>
      <c r="AA1065" s="218">
        <v>0</v>
      </c>
      <c r="AB1065" s="218">
        <v>0</v>
      </c>
      <c r="AC1065" s="218">
        <v>0</v>
      </c>
      <c r="AD1065" s="218">
        <v>0</v>
      </c>
      <c r="AE1065" s="218">
        <v>0</v>
      </c>
      <c r="AF1065" s="218">
        <v>0</v>
      </c>
      <c r="AG1065" s="218">
        <v>0</v>
      </c>
      <c r="AH1065" s="218">
        <v>0</v>
      </c>
      <c r="AI1065" s="218">
        <v>0</v>
      </c>
      <c r="AJ1065" s="218">
        <v>0</v>
      </c>
      <c r="AK1065" s="218">
        <v>0</v>
      </c>
      <c r="AL1065" s="218">
        <v>0</v>
      </c>
      <c r="AM1065" s="218">
        <v>0</v>
      </c>
      <c r="AN1065" s="218">
        <v>0</v>
      </c>
      <c r="AO1065" s="218">
        <v>0</v>
      </c>
      <c r="AP1065" s="218">
        <v>0</v>
      </c>
      <c r="AQ1065" s="218">
        <v>0</v>
      </c>
      <c r="AR1065" s="218">
        <v>0</v>
      </c>
      <c r="AS1065" s="218">
        <v>0</v>
      </c>
      <c r="AT1065" s="218">
        <v>0</v>
      </c>
      <c r="AU1065" s="218">
        <v>0</v>
      </c>
      <c r="AV1065" s="218">
        <v>0</v>
      </c>
      <c r="AW1065" s="218">
        <v>0</v>
      </c>
      <c r="AX1065" s="218">
        <v>0</v>
      </c>
      <c r="AY1065" s="218">
        <v>0</v>
      </c>
      <c r="AZ1065" s="181" t="s">
        <v>7365</v>
      </c>
    </row>
    <row r="1066" spans="1:52" s="238" customFormat="1" ht="12.75" customHeight="1">
      <c r="A1066" s="217">
        <v>1065</v>
      </c>
      <c r="B1066" s="234">
        <v>42616</v>
      </c>
      <c r="C1066" s="234">
        <v>42643</v>
      </c>
      <c r="D1066" s="235" t="s">
        <v>1300</v>
      </c>
      <c r="E1066" s="235" t="s">
        <v>1248</v>
      </c>
      <c r="F1066" s="235" t="s">
        <v>1300</v>
      </c>
      <c r="G1066" s="235" t="s">
        <v>7132</v>
      </c>
      <c r="H1066" s="245" t="str">
        <f>IF(G1066&lt;&gt;"",LOOKUP(G1066,Governorate,Data!$E$2:$E$19),"")</f>
        <v>IQ-G15</v>
      </c>
      <c r="I1066" s="97" t="s">
        <v>7231</v>
      </c>
      <c r="J1066" s="38" t="str">
        <f ca="1">IF(I1066&lt;&gt;"",LOOKUP(I1066,District2,Data!$P$2:$P$19),"")</f>
        <v>IQ-D083</v>
      </c>
      <c r="K1066" s="57" t="s">
        <v>7320</v>
      </c>
      <c r="L1066" s="235" t="s">
        <v>7111</v>
      </c>
      <c r="M1066" s="180" t="s">
        <v>7112</v>
      </c>
      <c r="N1066" s="235" t="s">
        <v>1255</v>
      </c>
      <c r="O1066" s="235" t="s">
        <v>1252</v>
      </c>
      <c r="P1066" s="235" t="s">
        <v>7119</v>
      </c>
      <c r="Q1066" s="218">
        <v>10</v>
      </c>
      <c r="R1066" s="218">
        <v>10</v>
      </c>
      <c r="S1066" s="218"/>
      <c r="T1066" s="218"/>
      <c r="U1066" s="218">
        <v>0</v>
      </c>
      <c r="V1066" s="218">
        <v>0</v>
      </c>
      <c r="W1066" s="218">
        <v>10</v>
      </c>
      <c r="X1066" s="218">
        <v>0</v>
      </c>
      <c r="Y1066" s="218">
        <v>10</v>
      </c>
      <c r="Z1066" s="218">
        <v>56</v>
      </c>
      <c r="AA1066" s="218">
        <v>0</v>
      </c>
      <c r="AB1066" s="218">
        <v>0</v>
      </c>
      <c r="AC1066" s="218">
        <v>0</v>
      </c>
      <c r="AD1066" s="218">
        <v>0</v>
      </c>
      <c r="AE1066" s="218">
        <v>0</v>
      </c>
      <c r="AF1066" s="218">
        <v>0</v>
      </c>
      <c r="AG1066" s="218">
        <v>10</v>
      </c>
      <c r="AH1066" s="218">
        <v>56</v>
      </c>
      <c r="AI1066" s="218">
        <v>0</v>
      </c>
      <c r="AJ1066" s="218">
        <v>0</v>
      </c>
      <c r="AK1066" s="218">
        <v>0</v>
      </c>
      <c r="AL1066" s="218">
        <v>0</v>
      </c>
      <c r="AM1066" s="218">
        <v>0</v>
      </c>
      <c r="AN1066" s="218">
        <v>0</v>
      </c>
      <c r="AO1066" s="218">
        <v>0</v>
      </c>
      <c r="AP1066" s="218">
        <v>0</v>
      </c>
      <c r="AQ1066" s="218">
        <v>0</v>
      </c>
      <c r="AR1066" s="218">
        <v>0</v>
      </c>
      <c r="AS1066" s="218">
        <v>0</v>
      </c>
      <c r="AT1066" s="218">
        <v>0</v>
      </c>
      <c r="AU1066" s="218">
        <v>0</v>
      </c>
      <c r="AV1066" s="218">
        <v>0</v>
      </c>
      <c r="AW1066" s="218">
        <v>0</v>
      </c>
      <c r="AX1066" s="218">
        <v>0</v>
      </c>
      <c r="AY1066" s="218">
        <v>0</v>
      </c>
      <c r="AZ1066" s="181" t="s">
        <v>7365</v>
      </c>
    </row>
    <row r="1067" spans="1:52" s="238" customFormat="1" ht="12.75" customHeight="1">
      <c r="A1067" s="217">
        <v>1066</v>
      </c>
      <c r="B1067" s="234">
        <v>42616</v>
      </c>
      <c r="C1067" s="234">
        <v>42643</v>
      </c>
      <c r="D1067" s="235" t="s">
        <v>1300</v>
      </c>
      <c r="E1067" s="235" t="s">
        <v>1248</v>
      </c>
      <c r="F1067" s="235" t="s">
        <v>1300</v>
      </c>
      <c r="G1067" s="235" t="s">
        <v>7132</v>
      </c>
      <c r="H1067" s="245" t="str">
        <f>IF(G1067&lt;&gt;"",LOOKUP(G1067,Governorate,Data!$E$2:$E$19),"")</f>
        <v>IQ-G15</v>
      </c>
      <c r="I1067" s="97" t="s">
        <v>7238</v>
      </c>
      <c r="J1067" s="38" t="str">
        <f ca="1">IF(I1067&lt;&gt;"",LOOKUP(I1067,District2,Data!$P$2:$P$19),"")</f>
        <v>IQ-D091</v>
      </c>
      <c r="K1067" s="57" t="s">
        <v>7396</v>
      </c>
      <c r="L1067" s="235" t="s">
        <v>7111</v>
      </c>
      <c r="M1067" s="180" t="s">
        <v>7112</v>
      </c>
      <c r="N1067" s="235" t="s">
        <v>1255</v>
      </c>
      <c r="O1067" s="235" t="s">
        <v>1252</v>
      </c>
      <c r="P1067" s="235" t="s">
        <v>7119</v>
      </c>
      <c r="Q1067" s="218">
        <v>55</v>
      </c>
      <c r="R1067" s="218">
        <v>55</v>
      </c>
      <c r="S1067" s="218"/>
      <c r="T1067" s="218"/>
      <c r="U1067" s="218">
        <v>0</v>
      </c>
      <c r="V1067" s="218">
        <v>0</v>
      </c>
      <c r="W1067" s="218">
        <v>61</v>
      </c>
      <c r="X1067" s="218">
        <v>8</v>
      </c>
      <c r="Y1067" s="218">
        <v>55</v>
      </c>
      <c r="Z1067" s="218">
        <v>333</v>
      </c>
      <c r="AA1067" s="218">
        <v>0</v>
      </c>
      <c r="AB1067" s="218">
        <v>0</v>
      </c>
      <c r="AC1067" s="218">
        <v>0</v>
      </c>
      <c r="AD1067" s="218">
        <v>0</v>
      </c>
      <c r="AE1067" s="218">
        <v>0</v>
      </c>
      <c r="AF1067" s="218">
        <v>0</v>
      </c>
      <c r="AG1067" s="218">
        <v>61</v>
      </c>
      <c r="AH1067" s="218">
        <v>333</v>
      </c>
      <c r="AI1067" s="218">
        <v>61</v>
      </c>
      <c r="AJ1067" s="218">
        <v>0</v>
      </c>
      <c r="AK1067" s="218">
        <v>0</v>
      </c>
      <c r="AL1067" s="218">
        <v>0</v>
      </c>
      <c r="AM1067" s="218">
        <v>0</v>
      </c>
      <c r="AN1067" s="218">
        <v>0</v>
      </c>
      <c r="AO1067" s="218">
        <v>0</v>
      </c>
      <c r="AP1067" s="218">
        <v>0</v>
      </c>
      <c r="AQ1067" s="218">
        <v>0</v>
      </c>
      <c r="AR1067" s="218">
        <v>0</v>
      </c>
      <c r="AS1067" s="218">
        <v>0</v>
      </c>
      <c r="AT1067" s="218">
        <v>0</v>
      </c>
      <c r="AU1067" s="218">
        <v>0</v>
      </c>
      <c r="AV1067" s="218">
        <v>0</v>
      </c>
      <c r="AW1067" s="218">
        <v>0</v>
      </c>
      <c r="AX1067" s="218">
        <v>0</v>
      </c>
      <c r="AY1067" s="218">
        <v>0</v>
      </c>
      <c r="AZ1067" s="181" t="s">
        <v>7365</v>
      </c>
    </row>
    <row r="1068" spans="1:52" s="238" customFormat="1" ht="12.75" customHeight="1">
      <c r="A1068" s="217">
        <v>1067</v>
      </c>
      <c r="B1068" s="234">
        <v>42616</v>
      </c>
      <c r="C1068" s="135">
        <v>42643</v>
      </c>
      <c r="D1068" s="235" t="s">
        <v>1300</v>
      </c>
      <c r="E1068" s="235" t="s">
        <v>1248</v>
      </c>
      <c r="F1068" s="235" t="s">
        <v>1300</v>
      </c>
      <c r="G1068" s="235" t="s">
        <v>7132</v>
      </c>
      <c r="H1068" s="245" t="str">
        <f>IF(G1068&lt;&gt;"",LOOKUP(G1068,Governorate,Data!$E$2:$E$19),"")</f>
        <v>IQ-G15</v>
      </c>
      <c r="I1068" s="97" t="s">
        <v>7238</v>
      </c>
      <c r="J1068" s="38" t="str">
        <f ca="1">IF(I1068&lt;&gt;"",LOOKUP(I1068,District2,Data!$P$2:$P$19),"")</f>
        <v>IQ-D091</v>
      </c>
      <c r="K1068" s="57" t="s">
        <v>7396</v>
      </c>
      <c r="L1068" s="235" t="s">
        <v>7111</v>
      </c>
      <c r="M1068" s="180" t="s">
        <v>7113</v>
      </c>
      <c r="N1068" s="235" t="s">
        <v>1255</v>
      </c>
      <c r="O1068" s="235" t="s">
        <v>1252</v>
      </c>
      <c r="P1068" s="235" t="s">
        <v>7119</v>
      </c>
      <c r="Q1068" s="218">
        <v>1</v>
      </c>
      <c r="R1068" s="218">
        <v>1</v>
      </c>
      <c r="S1068" s="218"/>
      <c r="T1068" s="218"/>
      <c r="U1068" s="218">
        <v>0</v>
      </c>
      <c r="V1068" s="218">
        <v>0</v>
      </c>
      <c r="W1068" s="218">
        <v>3</v>
      </c>
      <c r="X1068" s="218">
        <v>0</v>
      </c>
      <c r="Y1068" s="218">
        <v>3</v>
      </c>
      <c r="Z1068" s="218">
        <v>6</v>
      </c>
      <c r="AA1068" s="218">
        <v>0</v>
      </c>
      <c r="AB1068" s="218">
        <v>0</v>
      </c>
      <c r="AC1068" s="218">
        <v>0</v>
      </c>
      <c r="AD1068" s="218">
        <v>0</v>
      </c>
      <c r="AE1068" s="218">
        <v>0</v>
      </c>
      <c r="AF1068" s="218">
        <v>0</v>
      </c>
      <c r="AG1068" s="218">
        <v>4</v>
      </c>
      <c r="AH1068" s="218">
        <v>6</v>
      </c>
      <c r="AI1068" s="218">
        <v>0</v>
      </c>
      <c r="AJ1068" s="218">
        <v>0</v>
      </c>
      <c r="AK1068" s="218">
        <v>0</v>
      </c>
      <c r="AL1068" s="218">
        <v>0</v>
      </c>
      <c r="AM1068" s="218">
        <v>0</v>
      </c>
      <c r="AN1068" s="218">
        <v>0</v>
      </c>
      <c r="AO1068" s="218">
        <v>0</v>
      </c>
      <c r="AP1068" s="218">
        <v>0</v>
      </c>
      <c r="AQ1068" s="218">
        <v>0</v>
      </c>
      <c r="AR1068" s="218">
        <v>0</v>
      </c>
      <c r="AS1068" s="218">
        <v>0</v>
      </c>
      <c r="AT1068" s="218">
        <v>0</v>
      </c>
      <c r="AU1068" s="218">
        <v>0</v>
      </c>
      <c r="AV1068" s="218">
        <v>0</v>
      </c>
      <c r="AW1068" s="218">
        <v>0</v>
      </c>
      <c r="AX1068" s="218">
        <v>0</v>
      </c>
      <c r="AY1068" s="218">
        <v>0</v>
      </c>
      <c r="AZ1068" s="181" t="s">
        <v>7365</v>
      </c>
    </row>
    <row r="1069" spans="1:52" s="238" customFormat="1" ht="12.75" customHeight="1">
      <c r="A1069" s="217">
        <v>1068</v>
      </c>
      <c r="B1069" s="234">
        <v>42646</v>
      </c>
      <c r="C1069" s="135">
        <v>42646</v>
      </c>
      <c r="D1069" s="235" t="s">
        <v>1312</v>
      </c>
      <c r="E1069" s="235" t="s">
        <v>1250</v>
      </c>
      <c r="F1069" s="235" t="s">
        <v>7265</v>
      </c>
      <c r="G1069" s="235" t="s">
        <v>7127</v>
      </c>
      <c r="H1069" s="245" t="str">
        <f>IF(G1069&lt;&gt;"",LOOKUP(G1069,Governorate,Data!$E$2:$E$19),"")</f>
        <v>IQ-G13</v>
      </c>
      <c r="I1069" s="97" t="s">
        <v>7264</v>
      </c>
      <c r="J1069" s="38" t="str">
        <f ca="1">IF(I1069&lt;&gt;"",LOOKUP(I1069,District2,Data!$P$2:$P$19),"")</f>
        <v>IQ-D074</v>
      </c>
      <c r="K1069" s="57" t="s">
        <v>7296</v>
      </c>
      <c r="L1069" s="235" t="s">
        <v>7111</v>
      </c>
      <c r="M1069" s="180" t="s">
        <v>7112</v>
      </c>
      <c r="N1069" s="235" t="s">
        <v>1255</v>
      </c>
      <c r="O1069" s="235" t="s">
        <v>1252</v>
      </c>
      <c r="P1069" s="235" t="s">
        <v>7422</v>
      </c>
      <c r="Q1069" s="218">
        <v>80</v>
      </c>
      <c r="R1069" s="218">
        <v>80</v>
      </c>
      <c r="S1069" s="218"/>
      <c r="T1069" s="218"/>
      <c r="U1069" s="218">
        <v>480</v>
      </c>
      <c r="V1069" s="218">
        <v>0</v>
      </c>
      <c r="W1069" s="218">
        <v>80</v>
      </c>
      <c r="X1069" s="218">
        <v>80</v>
      </c>
      <c r="Y1069" s="218">
        <v>80</v>
      </c>
      <c r="Z1069" s="218">
        <v>240</v>
      </c>
      <c r="AA1069" s="218">
        <v>0</v>
      </c>
      <c r="AB1069" s="218">
        <v>0</v>
      </c>
      <c r="AC1069" s="218">
        <v>0</v>
      </c>
      <c r="AD1069" s="218">
        <v>0</v>
      </c>
      <c r="AE1069" s="218">
        <v>0</v>
      </c>
      <c r="AF1069" s="218">
        <v>0</v>
      </c>
      <c r="AG1069" s="218">
        <v>80</v>
      </c>
      <c r="AH1069" s="218">
        <v>0</v>
      </c>
      <c r="AI1069" s="218">
        <v>80</v>
      </c>
      <c r="AJ1069" s="218">
        <v>0</v>
      </c>
      <c r="AK1069" s="218">
        <v>0</v>
      </c>
      <c r="AL1069" s="218">
        <v>0</v>
      </c>
      <c r="AM1069" s="218">
        <v>0</v>
      </c>
      <c r="AN1069" s="218">
        <v>0</v>
      </c>
      <c r="AO1069" s="218">
        <v>0</v>
      </c>
      <c r="AP1069" s="218">
        <v>0</v>
      </c>
      <c r="AQ1069" s="218">
        <v>0</v>
      </c>
      <c r="AR1069" s="218">
        <v>80</v>
      </c>
      <c r="AS1069" s="218">
        <v>0</v>
      </c>
      <c r="AT1069" s="218">
        <v>0</v>
      </c>
      <c r="AU1069" s="218">
        <v>0</v>
      </c>
      <c r="AV1069" s="218">
        <v>0</v>
      </c>
      <c r="AW1069" s="218">
        <v>0</v>
      </c>
      <c r="AX1069" s="218">
        <v>0</v>
      </c>
      <c r="AY1069" s="218">
        <v>0</v>
      </c>
      <c r="AZ1069" s="181"/>
    </row>
    <row r="1070" spans="1:52" s="238" customFormat="1" ht="12.75" customHeight="1">
      <c r="A1070" s="217">
        <v>1069</v>
      </c>
      <c r="B1070" s="234">
        <v>42647</v>
      </c>
      <c r="C1070" s="234">
        <v>42647</v>
      </c>
      <c r="D1070" s="235" t="s">
        <v>1312</v>
      </c>
      <c r="E1070" s="235" t="s">
        <v>1250</v>
      </c>
      <c r="F1070" s="235" t="s">
        <v>7265</v>
      </c>
      <c r="G1070" s="235" t="s">
        <v>7127</v>
      </c>
      <c r="H1070" s="245" t="str">
        <f>IF(G1070&lt;&gt;"",LOOKUP(G1070,Governorate,Data!$E$2:$E$19),"")</f>
        <v>IQ-G13</v>
      </c>
      <c r="I1070" s="97" t="s">
        <v>7128</v>
      </c>
      <c r="J1070" s="38" t="str">
        <f ca="1">IF(I1070&lt;&gt;"",LOOKUP(I1070,District2,Data!$P$2:$P$19),"")</f>
        <v>IQ-D076</v>
      </c>
      <c r="K1070" s="57" t="s">
        <v>7276</v>
      </c>
      <c r="L1070" s="235" t="s">
        <v>7111</v>
      </c>
      <c r="M1070" s="180" t="s">
        <v>7112</v>
      </c>
      <c r="N1070" s="235" t="s">
        <v>1255</v>
      </c>
      <c r="O1070" s="235" t="s">
        <v>1252</v>
      </c>
      <c r="P1070" s="235" t="s">
        <v>7422</v>
      </c>
      <c r="Q1070" s="218">
        <v>38</v>
      </c>
      <c r="R1070" s="218">
        <v>38</v>
      </c>
      <c r="S1070" s="218"/>
      <c r="T1070" s="218"/>
      <c r="U1070" s="218">
        <v>228</v>
      </c>
      <c r="V1070" s="218">
        <v>0</v>
      </c>
      <c r="W1070" s="218">
        <v>38</v>
      </c>
      <c r="X1070" s="218">
        <v>38</v>
      </c>
      <c r="Y1070" s="218">
        <v>38</v>
      </c>
      <c r="Z1070" s="218">
        <v>114</v>
      </c>
      <c r="AA1070" s="218">
        <v>0</v>
      </c>
      <c r="AB1070" s="218">
        <v>0</v>
      </c>
      <c r="AC1070" s="218">
        <v>0</v>
      </c>
      <c r="AD1070" s="218">
        <v>0</v>
      </c>
      <c r="AE1070" s="218">
        <v>0</v>
      </c>
      <c r="AF1070" s="218">
        <v>0</v>
      </c>
      <c r="AG1070" s="218">
        <v>38</v>
      </c>
      <c r="AH1070" s="218">
        <v>0</v>
      </c>
      <c r="AI1070" s="218">
        <v>38</v>
      </c>
      <c r="AJ1070" s="218">
        <v>0</v>
      </c>
      <c r="AK1070" s="218">
        <v>0</v>
      </c>
      <c r="AL1070" s="218">
        <v>0</v>
      </c>
      <c r="AM1070" s="218">
        <v>0</v>
      </c>
      <c r="AN1070" s="218">
        <v>0</v>
      </c>
      <c r="AO1070" s="218">
        <v>0</v>
      </c>
      <c r="AP1070" s="218">
        <v>0</v>
      </c>
      <c r="AQ1070" s="218">
        <v>0</v>
      </c>
      <c r="AR1070" s="218">
        <v>38</v>
      </c>
      <c r="AS1070" s="218">
        <v>0</v>
      </c>
      <c r="AT1070" s="218">
        <v>0</v>
      </c>
      <c r="AU1070" s="218">
        <v>0</v>
      </c>
      <c r="AV1070" s="218">
        <v>0</v>
      </c>
      <c r="AW1070" s="218">
        <v>0</v>
      </c>
      <c r="AX1070" s="218">
        <v>0</v>
      </c>
      <c r="AY1070" s="218">
        <v>0</v>
      </c>
      <c r="AZ1070" s="181"/>
    </row>
    <row r="1071" spans="1:52" s="238" customFormat="1" ht="12.75" customHeight="1">
      <c r="A1071" s="217">
        <v>1070</v>
      </c>
      <c r="B1071" s="234">
        <v>42647</v>
      </c>
      <c r="C1071" s="234">
        <v>42647</v>
      </c>
      <c r="D1071" s="235" t="s">
        <v>1312</v>
      </c>
      <c r="E1071" s="235" t="s">
        <v>1250</v>
      </c>
      <c r="F1071" s="235" t="s">
        <v>1331</v>
      </c>
      <c r="G1071" s="235" t="s">
        <v>7148</v>
      </c>
      <c r="H1071" s="245" t="str">
        <f>IF(G1071&lt;&gt;"",LOOKUP(G1071,Governorate,Data!$E$2:$E$19),"")</f>
        <v>IQ-G10</v>
      </c>
      <c r="I1071" s="97" t="s">
        <v>7149</v>
      </c>
      <c r="J1071" s="38" t="str">
        <f ca="1">IF(I1071&lt;&gt;"",LOOKUP(I1071,District2,Data!$P$2:$P$19),"")</f>
        <v>IQ-D059</v>
      </c>
      <c r="K1071" s="57" t="s">
        <v>7790</v>
      </c>
      <c r="L1071" s="235" t="s">
        <v>7110</v>
      </c>
      <c r="M1071" s="180" t="s">
        <v>7112</v>
      </c>
      <c r="N1071" s="235" t="s">
        <v>1255</v>
      </c>
      <c r="O1071" s="235" t="s">
        <v>1252</v>
      </c>
      <c r="P1071" s="235" t="s">
        <v>7422</v>
      </c>
      <c r="Q1071" s="170">
        <v>537</v>
      </c>
      <c r="R1071" s="170"/>
      <c r="S1071" s="218"/>
      <c r="T1071" s="218"/>
      <c r="U1071" s="218">
        <v>0</v>
      </c>
      <c r="V1071" s="218">
        <v>0</v>
      </c>
      <c r="W1071" s="218">
        <v>537</v>
      </c>
      <c r="X1071" s="218">
        <v>0</v>
      </c>
      <c r="Y1071" s="218">
        <v>0</v>
      </c>
      <c r="Z1071" s="218">
        <v>0</v>
      </c>
      <c r="AA1071" s="218">
        <v>0</v>
      </c>
      <c r="AB1071" s="218">
        <v>0</v>
      </c>
      <c r="AC1071" s="218">
        <v>0</v>
      </c>
      <c r="AD1071" s="218">
        <v>0</v>
      </c>
      <c r="AE1071" s="218">
        <v>0</v>
      </c>
      <c r="AF1071" s="218">
        <v>0</v>
      </c>
      <c r="AG1071" s="218">
        <v>0</v>
      </c>
      <c r="AH1071" s="218">
        <v>0</v>
      </c>
      <c r="AI1071" s="218">
        <v>0</v>
      </c>
      <c r="AJ1071" s="218">
        <v>0</v>
      </c>
      <c r="AK1071" s="218">
        <v>0</v>
      </c>
      <c r="AL1071" s="218">
        <v>0</v>
      </c>
      <c r="AM1071" s="218">
        <v>0</v>
      </c>
      <c r="AN1071" s="218">
        <v>0</v>
      </c>
      <c r="AO1071" s="218">
        <v>0</v>
      </c>
      <c r="AP1071" s="218">
        <v>0</v>
      </c>
      <c r="AQ1071" s="218">
        <v>0</v>
      </c>
      <c r="AR1071" s="218">
        <v>0</v>
      </c>
      <c r="AS1071" s="218">
        <v>0</v>
      </c>
      <c r="AT1071" s="218">
        <v>0</v>
      </c>
      <c r="AU1071" s="218">
        <v>0</v>
      </c>
      <c r="AV1071" s="218">
        <v>0</v>
      </c>
      <c r="AW1071" s="218">
        <v>0</v>
      </c>
      <c r="AX1071" s="218">
        <v>0</v>
      </c>
      <c r="AY1071" s="218">
        <v>0</v>
      </c>
      <c r="AZ1071" s="181"/>
    </row>
    <row r="1072" spans="1:52" s="238" customFormat="1" ht="12.75" customHeight="1">
      <c r="A1072" s="217">
        <v>1071</v>
      </c>
      <c r="B1072" s="234">
        <v>42648</v>
      </c>
      <c r="C1072" s="234">
        <v>42648</v>
      </c>
      <c r="D1072" s="235" t="s">
        <v>1312</v>
      </c>
      <c r="E1072" s="235" t="s">
        <v>1250</v>
      </c>
      <c r="F1072" s="235" t="s">
        <v>1331</v>
      </c>
      <c r="G1072" s="235" t="s">
        <v>7148</v>
      </c>
      <c r="H1072" s="245" t="str">
        <f>IF(G1072&lt;&gt;"",LOOKUP(G1072,Governorate,Data!$E$2:$E$19),"")</f>
        <v>IQ-G10</v>
      </c>
      <c r="I1072" s="97" t="s">
        <v>7149</v>
      </c>
      <c r="J1072" s="38" t="str">
        <f ca="1">IF(I1072&lt;&gt;"",LOOKUP(I1072,District2,Data!$P$2:$P$19),"")</f>
        <v>IQ-D059</v>
      </c>
      <c r="K1072" s="57" t="s">
        <v>7791</v>
      </c>
      <c r="L1072" s="235" t="s">
        <v>7110</v>
      </c>
      <c r="M1072" s="180" t="s">
        <v>7114</v>
      </c>
      <c r="N1072" s="235" t="s">
        <v>1255</v>
      </c>
      <c r="O1072" s="235" t="s">
        <v>1252</v>
      </c>
      <c r="P1072" s="235" t="s">
        <v>7422</v>
      </c>
      <c r="Q1072" s="218">
        <v>380</v>
      </c>
      <c r="R1072" s="218">
        <v>380</v>
      </c>
      <c r="S1072" s="218"/>
      <c r="T1072" s="218"/>
      <c r="U1072" s="218">
        <v>2280</v>
      </c>
      <c r="V1072" s="218">
        <v>0</v>
      </c>
      <c r="W1072" s="218">
        <v>380</v>
      </c>
      <c r="X1072" s="218">
        <v>380</v>
      </c>
      <c r="Y1072" s="218">
        <v>380</v>
      </c>
      <c r="Z1072" s="218">
        <v>1140</v>
      </c>
      <c r="AA1072" s="218">
        <v>0</v>
      </c>
      <c r="AB1072" s="218">
        <v>0</v>
      </c>
      <c r="AC1072" s="218">
        <v>0</v>
      </c>
      <c r="AD1072" s="218">
        <v>1140</v>
      </c>
      <c r="AE1072" s="218">
        <v>0</v>
      </c>
      <c r="AF1072" s="218">
        <v>0</v>
      </c>
      <c r="AG1072" s="218">
        <v>380</v>
      </c>
      <c r="AH1072" s="218">
        <v>0</v>
      </c>
      <c r="AI1072" s="218">
        <v>380</v>
      </c>
      <c r="AJ1072" s="218">
        <v>0</v>
      </c>
      <c r="AK1072" s="218">
        <v>0</v>
      </c>
      <c r="AL1072" s="218">
        <v>0</v>
      </c>
      <c r="AM1072" s="218">
        <v>0</v>
      </c>
      <c r="AN1072" s="218">
        <v>0</v>
      </c>
      <c r="AO1072" s="218">
        <v>0</v>
      </c>
      <c r="AP1072" s="218">
        <v>0</v>
      </c>
      <c r="AQ1072" s="218">
        <v>0</v>
      </c>
      <c r="AR1072" s="218">
        <v>380</v>
      </c>
      <c r="AS1072" s="218">
        <v>0</v>
      </c>
      <c r="AT1072" s="218">
        <v>0</v>
      </c>
      <c r="AU1072" s="218">
        <v>0</v>
      </c>
      <c r="AV1072" s="218">
        <v>0</v>
      </c>
      <c r="AW1072" s="218">
        <v>0</v>
      </c>
      <c r="AX1072" s="218">
        <v>0</v>
      </c>
      <c r="AY1072" s="218">
        <v>0</v>
      </c>
      <c r="AZ1072" s="181"/>
    </row>
    <row r="1073" spans="1:52" s="238" customFormat="1" ht="12.75" customHeight="1">
      <c r="A1073" s="217">
        <v>1072</v>
      </c>
      <c r="B1073" s="234">
        <v>42648</v>
      </c>
      <c r="C1073" s="234">
        <v>42648</v>
      </c>
      <c r="D1073" s="235" t="s">
        <v>1312</v>
      </c>
      <c r="E1073" s="235" t="s">
        <v>1250</v>
      </c>
      <c r="F1073" s="235" t="s">
        <v>7265</v>
      </c>
      <c r="G1073" s="235" t="s">
        <v>7127</v>
      </c>
      <c r="H1073" s="245" t="str">
        <f>IF(G1073&lt;&gt;"",LOOKUP(G1073,Governorate,Data!$E$2:$E$19),"")</f>
        <v>IQ-G13</v>
      </c>
      <c r="I1073" s="97" t="s">
        <v>7264</v>
      </c>
      <c r="J1073" s="38" t="str">
        <f ca="1">IF(I1073&lt;&gt;"",LOOKUP(I1073,District2,Data!$P$2:$P$19),"")</f>
        <v>IQ-D074</v>
      </c>
      <c r="K1073" s="57" t="s">
        <v>7296</v>
      </c>
      <c r="L1073" s="235" t="s">
        <v>7111</v>
      </c>
      <c r="M1073" s="180" t="s">
        <v>7112</v>
      </c>
      <c r="N1073" s="235" t="s">
        <v>1255</v>
      </c>
      <c r="O1073" s="235" t="s">
        <v>1252</v>
      </c>
      <c r="P1073" s="235" t="s">
        <v>7422</v>
      </c>
      <c r="Q1073" s="218">
        <v>33</v>
      </c>
      <c r="R1073" s="218">
        <v>33</v>
      </c>
      <c r="S1073" s="218"/>
      <c r="T1073" s="218"/>
      <c r="U1073" s="218">
        <v>198</v>
      </c>
      <c r="V1073" s="218">
        <v>0</v>
      </c>
      <c r="W1073" s="218">
        <v>33</v>
      </c>
      <c r="X1073" s="218">
        <v>33</v>
      </c>
      <c r="Y1073" s="218">
        <v>33</v>
      </c>
      <c r="Z1073" s="218">
        <v>99</v>
      </c>
      <c r="AA1073" s="218">
        <v>0</v>
      </c>
      <c r="AB1073" s="218">
        <v>0</v>
      </c>
      <c r="AC1073" s="218">
        <v>0</v>
      </c>
      <c r="AD1073" s="218">
        <v>0</v>
      </c>
      <c r="AE1073" s="218">
        <v>0</v>
      </c>
      <c r="AF1073" s="218">
        <v>0</v>
      </c>
      <c r="AG1073" s="218">
        <v>33</v>
      </c>
      <c r="AH1073" s="218">
        <v>0</v>
      </c>
      <c r="AI1073" s="218">
        <v>33</v>
      </c>
      <c r="AJ1073" s="218">
        <v>0</v>
      </c>
      <c r="AK1073" s="218">
        <v>0</v>
      </c>
      <c r="AL1073" s="218">
        <v>0</v>
      </c>
      <c r="AM1073" s="218">
        <v>0</v>
      </c>
      <c r="AN1073" s="218">
        <v>0</v>
      </c>
      <c r="AO1073" s="218">
        <v>0</v>
      </c>
      <c r="AP1073" s="218">
        <v>0</v>
      </c>
      <c r="AQ1073" s="218">
        <v>0</v>
      </c>
      <c r="AR1073" s="218">
        <v>33</v>
      </c>
      <c r="AS1073" s="218">
        <v>0</v>
      </c>
      <c r="AT1073" s="218">
        <v>0</v>
      </c>
      <c r="AU1073" s="218">
        <v>0</v>
      </c>
      <c r="AV1073" s="218">
        <v>0</v>
      </c>
      <c r="AW1073" s="218">
        <v>0</v>
      </c>
      <c r="AX1073" s="218">
        <v>0</v>
      </c>
      <c r="AY1073" s="218">
        <v>0</v>
      </c>
      <c r="AZ1073" s="181"/>
    </row>
    <row r="1074" spans="1:52" s="238" customFormat="1" ht="12.75" customHeight="1">
      <c r="A1074" s="217">
        <v>1073</v>
      </c>
      <c r="B1074" s="234">
        <v>42648</v>
      </c>
      <c r="C1074" s="234">
        <v>42648</v>
      </c>
      <c r="D1074" s="235" t="s">
        <v>1312</v>
      </c>
      <c r="E1074" s="235" t="s">
        <v>1250</v>
      </c>
      <c r="F1074" s="235" t="s">
        <v>7265</v>
      </c>
      <c r="G1074" s="235" t="s">
        <v>7127</v>
      </c>
      <c r="H1074" s="245" t="str">
        <f>IF(G1074&lt;&gt;"",LOOKUP(G1074,Governorate,Data!$E$2:$E$19),"")</f>
        <v>IQ-G13</v>
      </c>
      <c r="I1074" s="97" t="s">
        <v>7128</v>
      </c>
      <c r="J1074" s="38" t="str">
        <f ca="1">IF(I1074&lt;&gt;"",LOOKUP(I1074,District2,Data!$P$2:$P$19),"")</f>
        <v>IQ-D076</v>
      </c>
      <c r="K1074" s="57" t="s">
        <v>7276</v>
      </c>
      <c r="L1074" s="235" t="s">
        <v>7111</v>
      </c>
      <c r="M1074" s="180" t="s">
        <v>7112</v>
      </c>
      <c r="N1074" s="235" t="s">
        <v>1255</v>
      </c>
      <c r="O1074" s="235" t="s">
        <v>1252</v>
      </c>
      <c r="P1074" s="235" t="s">
        <v>7422</v>
      </c>
      <c r="Q1074" s="218">
        <v>100</v>
      </c>
      <c r="R1074" s="218">
        <v>100</v>
      </c>
      <c r="S1074" s="218"/>
      <c r="T1074" s="218"/>
      <c r="U1074" s="218">
        <v>600</v>
      </c>
      <c r="V1074" s="218">
        <v>0</v>
      </c>
      <c r="W1074" s="218">
        <v>100</v>
      </c>
      <c r="X1074" s="218">
        <v>100</v>
      </c>
      <c r="Y1074" s="218">
        <v>100</v>
      </c>
      <c r="Z1074" s="218">
        <v>300</v>
      </c>
      <c r="AA1074" s="218">
        <v>0</v>
      </c>
      <c r="AB1074" s="218">
        <v>0</v>
      </c>
      <c r="AC1074" s="218">
        <v>0</v>
      </c>
      <c r="AD1074" s="218">
        <v>0</v>
      </c>
      <c r="AE1074" s="218">
        <v>0</v>
      </c>
      <c r="AF1074" s="218">
        <v>0</v>
      </c>
      <c r="AG1074" s="218">
        <v>100</v>
      </c>
      <c r="AH1074" s="218">
        <v>0</v>
      </c>
      <c r="AI1074" s="218">
        <v>100</v>
      </c>
      <c r="AJ1074" s="218">
        <v>0</v>
      </c>
      <c r="AK1074" s="218">
        <v>0</v>
      </c>
      <c r="AL1074" s="218">
        <v>0</v>
      </c>
      <c r="AM1074" s="218">
        <v>0</v>
      </c>
      <c r="AN1074" s="218">
        <v>0</v>
      </c>
      <c r="AO1074" s="218">
        <v>0</v>
      </c>
      <c r="AP1074" s="218">
        <v>0</v>
      </c>
      <c r="AQ1074" s="218">
        <v>0</v>
      </c>
      <c r="AR1074" s="218">
        <v>100</v>
      </c>
      <c r="AS1074" s="218">
        <v>0</v>
      </c>
      <c r="AT1074" s="218">
        <v>0</v>
      </c>
      <c r="AU1074" s="218">
        <v>0</v>
      </c>
      <c r="AV1074" s="218">
        <v>0</v>
      </c>
      <c r="AW1074" s="218">
        <v>0</v>
      </c>
      <c r="AX1074" s="218">
        <v>0</v>
      </c>
      <c r="AY1074" s="218">
        <v>0</v>
      </c>
      <c r="AZ1074" s="181"/>
    </row>
    <row r="1075" spans="1:52" s="238" customFormat="1" ht="12.75" customHeight="1">
      <c r="A1075" s="217">
        <v>1074</v>
      </c>
      <c r="B1075" s="234">
        <v>42649</v>
      </c>
      <c r="C1075" s="234">
        <v>42649</v>
      </c>
      <c r="D1075" s="235" t="s">
        <v>1282</v>
      </c>
      <c r="E1075" s="235" t="s">
        <v>1250</v>
      </c>
      <c r="F1075" s="235" t="s">
        <v>1282</v>
      </c>
      <c r="G1075" s="235" t="s">
        <v>7127</v>
      </c>
      <c r="H1075" s="245" t="str">
        <f>IF(G1075&lt;&gt;"",LOOKUP(G1075,Governorate,Data!$E$2:$E$19),"")</f>
        <v>IQ-G13</v>
      </c>
      <c r="I1075" s="97" t="s">
        <v>7128</v>
      </c>
      <c r="J1075" s="38" t="str">
        <f ca="1">IF(I1075&lt;&gt;"",LOOKUP(I1075,District2,Data!$P$2:$P$19),"")</f>
        <v>IQ-D076</v>
      </c>
      <c r="K1075" s="57" t="s">
        <v>7469</v>
      </c>
      <c r="L1075" s="235" t="s">
        <v>7110</v>
      </c>
      <c r="M1075" s="180" t="s">
        <v>7112</v>
      </c>
      <c r="N1075" s="235" t="s">
        <v>7071</v>
      </c>
      <c r="O1075" s="235" t="s">
        <v>1252</v>
      </c>
      <c r="P1075" s="235" t="s">
        <v>7119</v>
      </c>
      <c r="Q1075" s="218">
        <v>250</v>
      </c>
      <c r="R1075" s="218">
        <v>250</v>
      </c>
      <c r="S1075" s="218"/>
      <c r="T1075" s="218"/>
      <c r="U1075" s="218">
        <v>0</v>
      </c>
      <c r="V1075" s="218">
        <v>0</v>
      </c>
      <c r="W1075" s="218">
        <v>0</v>
      </c>
      <c r="X1075" s="218">
        <v>0</v>
      </c>
      <c r="Y1075" s="218">
        <v>0</v>
      </c>
      <c r="Z1075" s="218">
        <v>0</v>
      </c>
      <c r="AA1075" s="218">
        <v>1500</v>
      </c>
      <c r="AB1075" s="218">
        <v>0</v>
      </c>
      <c r="AC1075" s="218">
        <v>0</v>
      </c>
      <c r="AD1075" s="218">
        <v>0</v>
      </c>
      <c r="AE1075" s="218">
        <v>1500</v>
      </c>
      <c r="AF1075" s="218">
        <v>0</v>
      </c>
      <c r="AG1075" s="218">
        <v>0</v>
      </c>
      <c r="AH1075" s="218">
        <v>0</v>
      </c>
      <c r="AI1075" s="218">
        <v>250</v>
      </c>
      <c r="AJ1075" s="218">
        <v>250</v>
      </c>
      <c r="AK1075" s="218">
        <v>0</v>
      </c>
      <c r="AL1075" s="218">
        <v>250</v>
      </c>
      <c r="AM1075" s="218">
        <v>0</v>
      </c>
      <c r="AN1075" s="218">
        <v>0</v>
      </c>
      <c r="AO1075" s="218">
        <v>0</v>
      </c>
      <c r="AP1075" s="218">
        <v>0</v>
      </c>
      <c r="AQ1075" s="218">
        <v>250</v>
      </c>
      <c r="AR1075" s="218">
        <v>250</v>
      </c>
      <c r="AS1075" s="218">
        <v>0</v>
      </c>
      <c r="AT1075" s="218">
        <v>0</v>
      </c>
      <c r="AU1075" s="218">
        <v>250</v>
      </c>
      <c r="AV1075" s="218">
        <v>0</v>
      </c>
      <c r="AW1075" s="218">
        <v>0</v>
      </c>
      <c r="AX1075" s="218">
        <v>0</v>
      </c>
      <c r="AY1075" s="218">
        <v>0</v>
      </c>
      <c r="AZ1075" s="181" t="s">
        <v>7750</v>
      </c>
    </row>
    <row r="1076" spans="1:52" s="238" customFormat="1" ht="12.75" customHeight="1">
      <c r="A1076" s="217">
        <v>1075</v>
      </c>
      <c r="B1076" s="234">
        <v>42649</v>
      </c>
      <c r="C1076" s="234">
        <v>42649</v>
      </c>
      <c r="D1076" s="235" t="s">
        <v>1312</v>
      </c>
      <c r="E1076" s="235" t="s">
        <v>1250</v>
      </c>
      <c r="F1076" s="235" t="s">
        <v>7265</v>
      </c>
      <c r="G1076" s="235" t="s">
        <v>7127</v>
      </c>
      <c r="H1076" s="245" t="str">
        <f>IF(G1076&lt;&gt;"",LOOKUP(G1076,Governorate,Data!$E$2:$E$19),"")</f>
        <v>IQ-G13</v>
      </c>
      <c r="I1076" s="97" t="s">
        <v>7128</v>
      </c>
      <c r="J1076" s="38" t="str">
        <f ca="1">IF(I1076&lt;&gt;"",LOOKUP(I1076,District2,Data!$P$2:$P$19),"")</f>
        <v>IQ-D076</v>
      </c>
      <c r="K1076" s="57" t="s">
        <v>7276</v>
      </c>
      <c r="L1076" s="235" t="s">
        <v>7111</v>
      </c>
      <c r="M1076" s="180" t="s">
        <v>7112</v>
      </c>
      <c r="N1076" s="235" t="s">
        <v>1255</v>
      </c>
      <c r="O1076" s="235" t="s">
        <v>1252</v>
      </c>
      <c r="P1076" s="235" t="s">
        <v>7422</v>
      </c>
      <c r="Q1076" s="218">
        <v>38</v>
      </c>
      <c r="R1076" s="218">
        <v>38</v>
      </c>
      <c r="S1076" s="218"/>
      <c r="T1076" s="218"/>
      <c r="U1076" s="218">
        <v>228</v>
      </c>
      <c r="V1076" s="218">
        <v>0</v>
      </c>
      <c r="W1076" s="218">
        <v>38</v>
      </c>
      <c r="X1076" s="218">
        <v>38</v>
      </c>
      <c r="Y1076" s="218">
        <v>38</v>
      </c>
      <c r="Z1076" s="218">
        <v>114</v>
      </c>
      <c r="AA1076" s="218">
        <v>0</v>
      </c>
      <c r="AB1076" s="218">
        <v>0</v>
      </c>
      <c r="AC1076" s="218">
        <v>0</v>
      </c>
      <c r="AD1076" s="218">
        <v>0</v>
      </c>
      <c r="AE1076" s="218">
        <v>0</v>
      </c>
      <c r="AF1076" s="218">
        <v>0</v>
      </c>
      <c r="AG1076" s="218">
        <v>38</v>
      </c>
      <c r="AH1076" s="218">
        <v>0</v>
      </c>
      <c r="AI1076" s="218">
        <v>38</v>
      </c>
      <c r="AJ1076" s="218">
        <v>0</v>
      </c>
      <c r="AK1076" s="218">
        <v>0</v>
      </c>
      <c r="AL1076" s="218">
        <v>0</v>
      </c>
      <c r="AM1076" s="218">
        <v>0</v>
      </c>
      <c r="AN1076" s="218">
        <v>0</v>
      </c>
      <c r="AO1076" s="218">
        <v>0</v>
      </c>
      <c r="AP1076" s="218">
        <v>0</v>
      </c>
      <c r="AQ1076" s="218">
        <v>0</v>
      </c>
      <c r="AR1076" s="218">
        <v>38</v>
      </c>
      <c r="AS1076" s="218">
        <v>0</v>
      </c>
      <c r="AT1076" s="218">
        <v>0</v>
      </c>
      <c r="AU1076" s="218">
        <v>0</v>
      </c>
      <c r="AV1076" s="218">
        <v>0</v>
      </c>
      <c r="AW1076" s="218">
        <v>0</v>
      </c>
      <c r="AX1076" s="218">
        <v>0</v>
      </c>
      <c r="AY1076" s="218">
        <v>0</v>
      </c>
      <c r="AZ1076" s="181"/>
    </row>
    <row r="1077" spans="1:52" s="238" customFormat="1" ht="12.75" customHeight="1">
      <c r="A1077" s="217">
        <v>1076</v>
      </c>
      <c r="B1077" s="234">
        <v>42650</v>
      </c>
      <c r="C1077" s="234">
        <v>42650</v>
      </c>
      <c r="D1077" s="235" t="s">
        <v>1312</v>
      </c>
      <c r="E1077" s="235" t="s">
        <v>1250</v>
      </c>
      <c r="F1077" s="235" t="s">
        <v>7265</v>
      </c>
      <c r="G1077" s="235" t="s">
        <v>7127</v>
      </c>
      <c r="H1077" s="245" t="str">
        <f>IF(G1077&lt;&gt;"",LOOKUP(G1077,Governorate,Data!$E$2:$E$19),"")</f>
        <v>IQ-G13</v>
      </c>
      <c r="I1077" s="97" t="s">
        <v>7128</v>
      </c>
      <c r="J1077" s="38" t="str">
        <f ca="1">IF(I1077&lt;&gt;"",LOOKUP(I1077,District2,Data!$P$2:$P$19),"")</f>
        <v>IQ-D076</v>
      </c>
      <c r="K1077" s="57" t="s">
        <v>7792</v>
      </c>
      <c r="L1077" s="235" t="s">
        <v>7111</v>
      </c>
      <c r="M1077" s="180" t="s">
        <v>7112</v>
      </c>
      <c r="N1077" s="235" t="s">
        <v>1255</v>
      </c>
      <c r="O1077" s="235" t="s">
        <v>1252</v>
      </c>
      <c r="P1077" s="235" t="s">
        <v>7422</v>
      </c>
      <c r="Q1077" s="218">
        <v>23</v>
      </c>
      <c r="R1077" s="218">
        <v>23</v>
      </c>
      <c r="S1077" s="218"/>
      <c r="T1077" s="218"/>
      <c r="U1077" s="218">
        <v>138</v>
      </c>
      <c r="V1077" s="218">
        <v>0</v>
      </c>
      <c r="W1077" s="218">
        <v>23</v>
      </c>
      <c r="X1077" s="218">
        <v>23</v>
      </c>
      <c r="Y1077" s="218">
        <v>23</v>
      </c>
      <c r="Z1077" s="218">
        <v>69</v>
      </c>
      <c r="AA1077" s="218">
        <v>0</v>
      </c>
      <c r="AB1077" s="218">
        <v>0</v>
      </c>
      <c r="AC1077" s="218">
        <v>0</v>
      </c>
      <c r="AD1077" s="218">
        <v>0</v>
      </c>
      <c r="AE1077" s="218">
        <v>0</v>
      </c>
      <c r="AF1077" s="218">
        <v>0</v>
      </c>
      <c r="AG1077" s="218">
        <v>23</v>
      </c>
      <c r="AH1077" s="218">
        <v>0</v>
      </c>
      <c r="AI1077" s="218">
        <v>23</v>
      </c>
      <c r="AJ1077" s="218">
        <v>0</v>
      </c>
      <c r="AK1077" s="218">
        <v>0</v>
      </c>
      <c r="AL1077" s="218">
        <v>0</v>
      </c>
      <c r="AM1077" s="218">
        <v>0</v>
      </c>
      <c r="AN1077" s="218">
        <v>0</v>
      </c>
      <c r="AO1077" s="218">
        <v>0</v>
      </c>
      <c r="AP1077" s="218">
        <v>0</v>
      </c>
      <c r="AQ1077" s="218">
        <v>0</v>
      </c>
      <c r="AR1077" s="218">
        <v>23</v>
      </c>
      <c r="AS1077" s="218">
        <v>0</v>
      </c>
      <c r="AT1077" s="218">
        <v>0</v>
      </c>
      <c r="AU1077" s="218">
        <v>0</v>
      </c>
      <c r="AV1077" s="218">
        <v>0</v>
      </c>
      <c r="AW1077" s="218">
        <v>0</v>
      </c>
      <c r="AX1077" s="218">
        <v>0</v>
      </c>
      <c r="AY1077" s="218">
        <v>0</v>
      </c>
      <c r="AZ1077" s="181"/>
    </row>
    <row r="1078" spans="1:52" s="238" customFormat="1" ht="12.75" customHeight="1">
      <c r="A1078" s="217">
        <v>1077</v>
      </c>
      <c r="B1078" s="234">
        <v>42651</v>
      </c>
      <c r="C1078" s="234">
        <v>42651</v>
      </c>
      <c r="D1078" s="235" t="s">
        <v>1312</v>
      </c>
      <c r="E1078" s="235" t="s">
        <v>1250</v>
      </c>
      <c r="F1078" s="235" t="s">
        <v>7265</v>
      </c>
      <c r="G1078" s="235" t="s">
        <v>7127</v>
      </c>
      <c r="H1078" s="245" t="str">
        <f>IF(G1078&lt;&gt;"",LOOKUP(G1078,Governorate,Data!$E$2:$E$19),"")</f>
        <v>IQ-G13</v>
      </c>
      <c r="I1078" s="97" t="s">
        <v>7128</v>
      </c>
      <c r="J1078" s="38" t="str">
        <f ca="1">IF(I1078&lt;&gt;"",LOOKUP(I1078,District2,Data!$P$2:$P$19),"")</f>
        <v>IQ-D076</v>
      </c>
      <c r="K1078" s="57" t="s">
        <v>7792</v>
      </c>
      <c r="L1078" s="235" t="s">
        <v>7111</v>
      </c>
      <c r="M1078" s="180" t="s">
        <v>7112</v>
      </c>
      <c r="N1078" s="235" t="s">
        <v>1255</v>
      </c>
      <c r="O1078" s="235" t="s">
        <v>1252</v>
      </c>
      <c r="P1078" s="235" t="s">
        <v>7422</v>
      </c>
      <c r="Q1078" s="218">
        <v>58</v>
      </c>
      <c r="R1078" s="218">
        <v>58</v>
      </c>
      <c r="S1078" s="218"/>
      <c r="T1078" s="218"/>
      <c r="U1078" s="218">
        <v>348</v>
      </c>
      <c r="V1078" s="218">
        <v>0</v>
      </c>
      <c r="W1078" s="218">
        <v>58</v>
      </c>
      <c r="X1078" s="218">
        <v>58</v>
      </c>
      <c r="Y1078" s="218">
        <v>58</v>
      </c>
      <c r="Z1078" s="218">
        <v>174</v>
      </c>
      <c r="AA1078" s="218">
        <v>0</v>
      </c>
      <c r="AB1078" s="218">
        <v>0</v>
      </c>
      <c r="AC1078" s="218">
        <v>0</v>
      </c>
      <c r="AD1078" s="218">
        <v>0</v>
      </c>
      <c r="AE1078" s="218">
        <v>0</v>
      </c>
      <c r="AF1078" s="218">
        <v>0</v>
      </c>
      <c r="AG1078" s="218">
        <v>58</v>
      </c>
      <c r="AH1078" s="218">
        <v>0</v>
      </c>
      <c r="AI1078" s="218">
        <v>58</v>
      </c>
      <c r="AJ1078" s="218">
        <v>0</v>
      </c>
      <c r="AK1078" s="218">
        <v>0</v>
      </c>
      <c r="AL1078" s="218">
        <v>0</v>
      </c>
      <c r="AM1078" s="218">
        <v>0</v>
      </c>
      <c r="AN1078" s="218">
        <v>0</v>
      </c>
      <c r="AO1078" s="218">
        <v>0</v>
      </c>
      <c r="AP1078" s="218">
        <v>0</v>
      </c>
      <c r="AQ1078" s="218">
        <v>0</v>
      </c>
      <c r="AR1078" s="218">
        <v>58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18">
        <v>0</v>
      </c>
      <c r="AY1078" s="218">
        <v>0</v>
      </c>
      <c r="AZ1078" s="181"/>
    </row>
    <row r="1079" spans="1:52" s="238" customFormat="1" ht="12.75" customHeight="1">
      <c r="A1079" s="217">
        <v>1078</v>
      </c>
      <c r="B1079" s="234">
        <v>42652</v>
      </c>
      <c r="C1079" s="234">
        <v>42652</v>
      </c>
      <c r="D1079" s="235" t="s">
        <v>1312</v>
      </c>
      <c r="E1079" s="235" t="s">
        <v>1250</v>
      </c>
      <c r="F1079" s="235" t="s">
        <v>7265</v>
      </c>
      <c r="G1079" s="235" t="s">
        <v>7127</v>
      </c>
      <c r="H1079" s="245" t="str">
        <f>IF(G1079&lt;&gt;"",LOOKUP(G1079,Governorate,Data!$E$2:$E$19),"")</f>
        <v>IQ-G13</v>
      </c>
      <c r="I1079" s="97" t="s">
        <v>7264</v>
      </c>
      <c r="J1079" s="38" t="str">
        <f ca="1">IF(I1079&lt;&gt;"",LOOKUP(I1079,District2,Data!$P$2:$P$19),"")</f>
        <v>IQ-D074</v>
      </c>
      <c r="K1079" s="57" t="s">
        <v>7296</v>
      </c>
      <c r="L1079" s="235" t="s">
        <v>7111</v>
      </c>
      <c r="M1079" s="180" t="s">
        <v>7112</v>
      </c>
      <c r="N1079" s="235" t="s">
        <v>1255</v>
      </c>
      <c r="O1079" s="235" t="s">
        <v>1252</v>
      </c>
      <c r="P1079" s="235" t="s">
        <v>7422</v>
      </c>
      <c r="Q1079" s="218">
        <v>18</v>
      </c>
      <c r="R1079" s="218">
        <v>18</v>
      </c>
      <c r="S1079" s="218"/>
      <c r="T1079" s="218"/>
      <c r="U1079" s="218">
        <v>108</v>
      </c>
      <c r="V1079" s="218">
        <v>0</v>
      </c>
      <c r="W1079" s="218">
        <v>18</v>
      </c>
      <c r="X1079" s="218">
        <v>18</v>
      </c>
      <c r="Y1079" s="218">
        <v>18</v>
      </c>
      <c r="Z1079" s="218">
        <v>54</v>
      </c>
      <c r="AA1079" s="218">
        <v>0</v>
      </c>
      <c r="AB1079" s="218">
        <v>0</v>
      </c>
      <c r="AC1079" s="218">
        <v>0</v>
      </c>
      <c r="AD1079" s="218">
        <v>0</v>
      </c>
      <c r="AE1079" s="218">
        <v>0</v>
      </c>
      <c r="AF1079" s="218">
        <v>0</v>
      </c>
      <c r="AG1079" s="218">
        <v>18</v>
      </c>
      <c r="AH1079" s="218">
        <v>0</v>
      </c>
      <c r="AI1079" s="218">
        <v>18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</v>
      </c>
      <c r="AR1079" s="218">
        <v>18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18">
        <v>0</v>
      </c>
      <c r="AY1079" s="218">
        <v>0</v>
      </c>
      <c r="AZ1079" s="181"/>
    </row>
    <row r="1080" spans="1:52" s="238" customFormat="1" ht="12.75" customHeight="1">
      <c r="A1080" s="217">
        <v>1079</v>
      </c>
      <c r="B1080" s="234">
        <v>42652</v>
      </c>
      <c r="C1080" s="234">
        <v>42652</v>
      </c>
      <c r="D1080" s="235" t="s">
        <v>1312</v>
      </c>
      <c r="E1080" s="235" t="s">
        <v>1250</v>
      </c>
      <c r="F1080" s="235" t="s">
        <v>7265</v>
      </c>
      <c r="G1080" s="235" t="s">
        <v>7127</v>
      </c>
      <c r="H1080" s="245" t="str">
        <f>IF(G1080&lt;&gt;"",LOOKUP(G1080,Governorate,Data!$E$2:$E$19),"")</f>
        <v>IQ-G13</v>
      </c>
      <c r="I1080" s="97" t="s">
        <v>7128</v>
      </c>
      <c r="J1080" s="38" t="str">
        <f ca="1">IF(I1080&lt;&gt;"",LOOKUP(I1080,District2,Data!$P$2:$P$19),"")</f>
        <v>IQ-D076</v>
      </c>
      <c r="K1080" s="57" t="s">
        <v>7276</v>
      </c>
      <c r="L1080" s="235" t="s">
        <v>7111</v>
      </c>
      <c r="M1080" s="180" t="s">
        <v>7112</v>
      </c>
      <c r="N1080" s="235" t="s">
        <v>1255</v>
      </c>
      <c r="O1080" s="235" t="s">
        <v>1252</v>
      </c>
      <c r="P1080" s="235" t="s">
        <v>7422</v>
      </c>
      <c r="Q1080" s="218">
        <v>7</v>
      </c>
      <c r="R1080" s="218">
        <v>7</v>
      </c>
      <c r="S1080" s="218"/>
      <c r="T1080" s="218"/>
      <c r="U1080" s="218">
        <v>42</v>
      </c>
      <c r="V1080" s="218">
        <v>0</v>
      </c>
      <c r="W1080" s="218">
        <v>7</v>
      </c>
      <c r="X1080" s="218">
        <v>7</v>
      </c>
      <c r="Y1080" s="218">
        <v>7</v>
      </c>
      <c r="Z1080" s="218">
        <v>21</v>
      </c>
      <c r="AA1080" s="218">
        <v>0</v>
      </c>
      <c r="AB1080" s="218">
        <v>0</v>
      </c>
      <c r="AC1080" s="218">
        <v>0</v>
      </c>
      <c r="AD1080" s="218">
        <v>0</v>
      </c>
      <c r="AE1080" s="218">
        <v>0</v>
      </c>
      <c r="AF1080" s="218">
        <v>0</v>
      </c>
      <c r="AG1080" s="218">
        <v>7</v>
      </c>
      <c r="AH1080" s="218">
        <v>0</v>
      </c>
      <c r="AI1080" s="218">
        <v>7</v>
      </c>
      <c r="AJ1080" s="218">
        <v>0</v>
      </c>
      <c r="AK1080" s="218">
        <v>0</v>
      </c>
      <c r="AL1080" s="218">
        <v>0</v>
      </c>
      <c r="AM1080" s="218">
        <v>0</v>
      </c>
      <c r="AN1080" s="218">
        <v>0</v>
      </c>
      <c r="AO1080" s="218">
        <v>0</v>
      </c>
      <c r="AP1080" s="218">
        <v>0</v>
      </c>
      <c r="AQ1080" s="218">
        <v>0</v>
      </c>
      <c r="AR1080" s="218">
        <v>7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</v>
      </c>
      <c r="AX1080" s="218">
        <v>0</v>
      </c>
      <c r="AY1080" s="218">
        <v>0</v>
      </c>
      <c r="AZ1080" s="181"/>
    </row>
    <row r="1081" spans="1:52" s="238" customFormat="1" ht="12.75" customHeight="1">
      <c r="A1081" s="217">
        <v>1080</v>
      </c>
      <c r="B1081" s="234">
        <v>42652</v>
      </c>
      <c r="C1081" s="234">
        <v>42652</v>
      </c>
      <c r="D1081" s="235" t="s">
        <v>1312</v>
      </c>
      <c r="E1081" s="235" t="s">
        <v>1250</v>
      </c>
      <c r="F1081" s="235" t="s">
        <v>7265</v>
      </c>
      <c r="G1081" s="235" t="s">
        <v>7127</v>
      </c>
      <c r="H1081" s="245" t="str">
        <f>IF(G1081&lt;&gt;"",LOOKUP(G1081,Governorate,Data!$E$2:$E$19),"")</f>
        <v>IQ-G13</v>
      </c>
      <c r="I1081" s="97" t="s">
        <v>7128</v>
      </c>
      <c r="J1081" s="38" t="str">
        <f ca="1">IF(I1081&lt;&gt;"",LOOKUP(I1081,District2,Data!$P$2:$P$19),"")</f>
        <v>IQ-D076</v>
      </c>
      <c r="K1081" s="57" t="s">
        <v>7792</v>
      </c>
      <c r="L1081" s="235" t="s">
        <v>7111</v>
      </c>
      <c r="M1081" s="180" t="s">
        <v>7112</v>
      </c>
      <c r="N1081" s="235" t="s">
        <v>1255</v>
      </c>
      <c r="O1081" s="235" t="s">
        <v>1252</v>
      </c>
      <c r="P1081" s="235" t="s">
        <v>7422</v>
      </c>
      <c r="Q1081" s="218">
        <v>117</v>
      </c>
      <c r="R1081" s="218">
        <v>117</v>
      </c>
      <c r="S1081" s="218"/>
      <c r="T1081" s="218"/>
      <c r="U1081" s="218">
        <v>702</v>
      </c>
      <c r="V1081" s="218">
        <v>0</v>
      </c>
      <c r="W1081" s="218">
        <v>117</v>
      </c>
      <c r="X1081" s="218">
        <v>117</v>
      </c>
      <c r="Y1081" s="218">
        <v>117</v>
      </c>
      <c r="Z1081" s="218">
        <v>351</v>
      </c>
      <c r="AA1081" s="218">
        <v>0</v>
      </c>
      <c r="AB1081" s="218">
        <v>0</v>
      </c>
      <c r="AC1081" s="218">
        <v>0</v>
      </c>
      <c r="AD1081" s="218">
        <v>0</v>
      </c>
      <c r="AE1081" s="218">
        <v>0</v>
      </c>
      <c r="AF1081" s="218">
        <v>0</v>
      </c>
      <c r="AG1081" s="218">
        <v>117</v>
      </c>
      <c r="AH1081" s="218">
        <v>0</v>
      </c>
      <c r="AI1081" s="218">
        <v>117</v>
      </c>
      <c r="AJ1081" s="218">
        <v>0</v>
      </c>
      <c r="AK1081" s="218">
        <v>0</v>
      </c>
      <c r="AL1081" s="218">
        <v>0</v>
      </c>
      <c r="AM1081" s="218">
        <v>0</v>
      </c>
      <c r="AN1081" s="218">
        <v>0</v>
      </c>
      <c r="AO1081" s="218">
        <v>0</v>
      </c>
      <c r="AP1081" s="218">
        <v>0</v>
      </c>
      <c r="AQ1081" s="218">
        <v>0</v>
      </c>
      <c r="AR1081" s="218">
        <v>117</v>
      </c>
      <c r="AS1081" s="218">
        <v>0</v>
      </c>
      <c r="AT1081" s="218">
        <v>0</v>
      </c>
      <c r="AU1081" s="218">
        <v>0</v>
      </c>
      <c r="AV1081" s="218">
        <v>0</v>
      </c>
      <c r="AW1081" s="218">
        <v>0</v>
      </c>
      <c r="AX1081" s="218">
        <v>0</v>
      </c>
      <c r="AY1081" s="218">
        <v>0</v>
      </c>
      <c r="AZ1081" s="181"/>
    </row>
    <row r="1082" spans="1:52" s="238" customFormat="1" ht="12.75" customHeight="1">
      <c r="A1082" s="217">
        <v>1081</v>
      </c>
      <c r="B1082" s="234">
        <v>42653</v>
      </c>
      <c r="C1082" s="234">
        <v>42653</v>
      </c>
      <c r="D1082" s="235" t="s">
        <v>1312</v>
      </c>
      <c r="E1082" s="235" t="s">
        <v>1250</v>
      </c>
      <c r="F1082" s="235" t="s">
        <v>7265</v>
      </c>
      <c r="G1082" s="235" t="s">
        <v>7127</v>
      </c>
      <c r="H1082" s="245" t="str">
        <f>IF(G1082&lt;&gt;"",LOOKUP(G1082,Governorate,Data!$E$2:$E$19),"")</f>
        <v>IQ-G13</v>
      </c>
      <c r="I1082" s="97" t="s">
        <v>7264</v>
      </c>
      <c r="J1082" s="38" t="str">
        <f ca="1">IF(I1082&lt;&gt;"",LOOKUP(I1082,District2,Data!$P$2:$P$19),"")</f>
        <v>IQ-D074</v>
      </c>
      <c r="K1082" s="57" t="s">
        <v>7296</v>
      </c>
      <c r="L1082" s="235" t="s">
        <v>7111</v>
      </c>
      <c r="M1082" s="180" t="s">
        <v>7112</v>
      </c>
      <c r="N1082" s="235" t="s">
        <v>1255</v>
      </c>
      <c r="O1082" s="235" t="s">
        <v>1252</v>
      </c>
      <c r="P1082" s="235" t="s">
        <v>7422</v>
      </c>
      <c r="Q1082" s="218">
        <v>8</v>
      </c>
      <c r="R1082" s="218">
        <v>8</v>
      </c>
      <c r="S1082" s="218"/>
      <c r="T1082" s="218"/>
      <c r="U1082" s="218">
        <v>48</v>
      </c>
      <c r="V1082" s="218">
        <v>0</v>
      </c>
      <c r="W1082" s="218">
        <v>8</v>
      </c>
      <c r="X1082" s="218">
        <v>8</v>
      </c>
      <c r="Y1082" s="218">
        <v>8</v>
      </c>
      <c r="Z1082" s="218">
        <v>24</v>
      </c>
      <c r="AA1082" s="218">
        <v>0</v>
      </c>
      <c r="AB1082" s="218">
        <v>0</v>
      </c>
      <c r="AC1082" s="218">
        <v>0</v>
      </c>
      <c r="AD1082" s="218">
        <v>0</v>
      </c>
      <c r="AE1082" s="218">
        <v>0</v>
      </c>
      <c r="AF1082" s="218">
        <v>0</v>
      </c>
      <c r="AG1082" s="218">
        <v>8</v>
      </c>
      <c r="AH1082" s="218">
        <v>0</v>
      </c>
      <c r="AI1082" s="218">
        <v>8</v>
      </c>
      <c r="AJ1082" s="218">
        <v>0</v>
      </c>
      <c r="AK1082" s="218">
        <v>0</v>
      </c>
      <c r="AL1082" s="218">
        <v>0</v>
      </c>
      <c r="AM1082" s="218">
        <v>0</v>
      </c>
      <c r="AN1082" s="218">
        <v>0</v>
      </c>
      <c r="AO1082" s="218">
        <v>0</v>
      </c>
      <c r="AP1082" s="218">
        <v>0</v>
      </c>
      <c r="AQ1082" s="218">
        <v>0</v>
      </c>
      <c r="AR1082" s="218">
        <v>8</v>
      </c>
      <c r="AS1082" s="218">
        <v>0</v>
      </c>
      <c r="AT1082" s="218">
        <v>0</v>
      </c>
      <c r="AU1082" s="218">
        <v>0</v>
      </c>
      <c r="AV1082" s="218">
        <v>0</v>
      </c>
      <c r="AW1082" s="218">
        <v>0</v>
      </c>
      <c r="AX1082" s="218">
        <v>0</v>
      </c>
      <c r="AY1082" s="218">
        <v>0</v>
      </c>
      <c r="AZ1082" s="181"/>
    </row>
    <row r="1083" spans="1:52" s="238" customFormat="1" ht="12.75" customHeight="1">
      <c r="A1083" s="217">
        <v>1082</v>
      </c>
      <c r="B1083" s="234">
        <v>42653</v>
      </c>
      <c r="C1083" s="234">
        <v>42653</v>
      </c>
      <c r="D1083" s="235" t="s">
        <v>1312</v>
      </c>
      <c r="E1083" s="235" t="s">
        <v>1250</v>
      </c>
      <c r="F1083" s="235" t="s">
        <v>7265</v>
      </c>
      <c r="G1083" s="235" t="s">
        <v>7127</v>
      </c>
      <c r="H1083" s="245" t="str">
        <f>IF(G1083&lt;&gt;"",LOOKUP(G1083,Governorate,Data!$E$2:$E$19),"")</f>
        <v>IQ-G13</v>
      </c>
      <c r="I1083" s="97" t="s">
        <v>7264</v>
      </c>
      <c r="J1083" s="38" t="str">
        <f ca="1">IF(I1083&lt;&gt;"",LOOKUP(I1083,District2,Data!$P$2:$P$19),"")</f>
        <v>IQ-D074</v>
      </c>
      <c r="K1083" s="57" t="s">
        <v>7792</v>
      </c>
      <c r="L1083" s="235" t="s">
        <v>7111</v>
      </c>
      <c r="M1083" s="180" t="s">
        <v>7112</v>
      </c>
      <c r="N1083" s="235" t="s">
        <v>1255</v>
      </c>
      <c r="O1083" s="235" t="s">
        <v>1252</v>
      </c>
      <c r="P1083" s="235" t="s">
        <v>7422</v>
      </c>
      <c r="Q1083" s="218">
        <v>134</v>
      </c>
      <c r="R1083" s="218">
        <v>134</v>
      </c>
      <c r="S1083" s="218"/>
      <c r="T1083" s="218"/>
      <c r="U1083" s="218">
        <v>804</v>
      </c>
      <c r="V1083" s="218">
        <v>0</v>
      </c>
      <c r="W1083" s="218">
        <v>134</v>
      </c>
      <c r="X1083" s="218">
        <v>134</v>
      </c>
      <c r="Y1083" s="218">
        <v>134</v>
      </c>
      <c r="Z1083" s="218">
        <v>402</v>
      </c>
      <c r="AA1083" s="218">
        <v>0</v>
      </c>
      <c r="AB1083" s="218">
        <v>0</v>
      </c>
      <c r="AC1083" s="218">
        <v>0</v>
      </c>
      <c r="AD1083" s="218">
        <v>0</v>
      </c>
      <c r="AE1083" s="218">
        <v>0</v>
      </c>
      <c r="AF1083" s="218">
        <v>0</v>
      </c>
      <c r="AG1083" s="218">
        <v>134</v>
      </c>
      <c r="AH1083" s="218">
        <v>0</v>
      </c>
      <c r="AI1083" s="218">
        <v>134</v>
      </c>
      <c r="AJ1083" s="218">
        <v>0</v>
      </c>
      <c r="AK1083" s="218">
        <v>0</v>
      </c>
      <c r="AL1083" s="218">
        <v>0</v>
      </c>
      <c r="AM1083" s="218">
        <v>0</v>
      </c>
      <c r="AN1083" s="218">
        <v>0</v>
      </c>
      <c r="AO1083" s="218">
        <v>0</v>
      </c>
      <c r="AP1083" s="218">
        <v>0</v>
      </c>
      <c r="AQ1083" s="218">
        <v>0</v>
      </c>
      <c r="AR1083" s="218">
        <v>134</v>
      </c>
      <c r="AS1083" s="218">
        <v>0</v>
      </c>
      <c r="AT1083" s="218">
        <v>0</v>
      </c>
      <c r="AU1083" s="218">
        <v>0</v>
      </c>
      <c r="AV1083" s="218">
        <v>0</v>
      </c>
      <c r="AW1083" s="218">
        <v>0</v>
      </c>
      <c r="AX1083" s="218">
        <v>0</v>
      </c>
      <c r="AY1083" s="218">
        <v>0</v>
      </c>
      <c r="AZ1083" s="181"/>
    </row>
    <row r="1084" spans="1:52" s="238" customFormat="1" ht="12.75" customHeight="1">
      <c r="A1084" s="217">
        <v>1083</v>
      </c>
      <c r="B1084" s="234">
        <v>42654</v>
      </c>
      <c r="C1084" s="234">
        <v>42654</v>
      </c>
      <c r="D1084" s="235" t="s">
        <v>1312</v>
      </c>
      <c r="E1084" s="235" t="s">
        <v>1250</v>
      </c>
      <c r="F1084" s="235" t="s">
        <v>7265</v>
      </c>
      <c r="G1084" s="235" t="s">
        <v>7127</v>
      </c>
      <c r="H1084" s="245" t="str">
        <f>IF(G1084&lt;&gt;"",LOOKUP(G1084,Governorate,Data!$E$2:$E$19),"")</f>
        <v>IQ-G13</v>
      </c>
      <c r="I1084" s="97" t="s">
        <v>7128</v>
      </c>
      <c r="J1084" s="38" t="str">
        <f ca="1">IF(I1084&lt;&gt;"",LOOKUP(I1084,District2,Data!$P$2:$P$19),"")</f>
        <v>IQ-D076</v>
      </c>
      <c r="K1084" s="57" t="s">
        <v>7793</v>
      </c>
      <c r="L1084" s="235" t="s">
        <v>7111</v>
      </c>
      <c r="M1084" s="180" t="s">
        <v>7112</v>
      </c>
      <c r="N1084" s="235" t="s">
        <v>1255</v>
      </c>
      <c r="O1084" s="235" t="s">
        <v>1252</v>
      </c>
      <c r="P1084" s="235" t="s">
        <v>7422</v>
      </c>
      <c r="Q1084" s="218">
        <v>18</v>
      </c>
      <c r="R1084" s="218">
        <v>18</v>
      </c>
      <c r="S1084" s="218"/>
      <c r="T1084" s="218"/>
      <c r="U1084" s="218">
        <v>108</v>
      </c>
      <c r="V1084" s="218">
        <v>0</v>
      </c>
      <c r="W1084" s="218">
        <v>18</v>
      </c>
      <c r="X1084" s="218">
        <v>18</v>
      </c>
      <c r="Y1084" s="218">
        <v>18</v>
      </c>
      <c r="Z1084" s="218">
        <v>54</v>
      </c>
      <c r="AA1084" s="218">
        <v>0</v>
      </c>
      <c r="AB1084" s="218">
        <v>0</v>
      </c>
      <c r="AC1084" s="218">
        <v>0</v>
      </c>
      <c r="AD1084" s="218">
        <v>0</v>
      </c>
      <c r="AE1084" s="218">
        <v>0</v>
      </c>
      <c r="AF1084" s="218">
        <v>0</v>
      </c>
      <c r="AG1084" s="218">
        <v>18</v>
      </c>
      <c r="AH1084" s="218">
        <v>0</v>
      </c>
      <c r="AI1084" s="218">
        <v>18</v>
      </c>
      <c r="AJ1084" s="218">
        <v>0</v>
      </c>
      <c r="AK1084" s="218">
        <v>0</v>
      </c>
      <c r="AL1084" s="218">
        <v>0</v>
      </c>
      <c r="AM1084" s="218">
        <v>0</v>
      </c>
      <c r="AN1084" s="218">
        <v>0</v>
      </c>
      <c r="AO1084" s="218">
        <v>0</v>
      </c>
      <c r="AP1084" s="218">
        <v>0</v>
      </c>
      <c r="AQ1084" s="218">
        <v>0</v>
      </c>
      <c r="AR1084" s="218">
        <v>18</v>
      </c>
      <c r="AS1084" s="218">
        <v>0</v>
      </c>
      <c r="AT1084" s="218">
        <v>0</v>
      </c>
      <c r="AU1084" s="218">
        <v>0</v>
      </c>
      <c r="AV1084" s="218">
        <v>0</v>
      </c>
      <c r="AW1084" s="218">
        <v>0</v>
      </c>
      <c r="AX1084" s="218">
        <v>0</v>
      </c>
      <c r="AY1084" s="218">
        <v>0</v>
      </c>
      <c r="AZ1084" s="181"/>
    </row>
    <row r="1085" spans="1:52" s="238" customFormat="1" ht="12.75" customHeight="1">
      <c r="A1085" s="217">
        <v>1084</v>
      </c>
      <c r="B1085" s="234">
        <v>42654</v>
      </c>
      <c r="C1085" s="234">
        <v>42654</v>
      </c>
      <c r="D1085" s="235" t="s">
        <v>1312</v>
      </c>
      <c r="E1085" s="235" t="s">
        <v>1250</v>
      </c>
      <c r="F1085" s="235" t="s">
        <v>7265</v>
      </c>
      <c r="G1085" s="235" t="s">
        <v>7127</v>
      </c>
      <c r="H1085" s="245" t="str">
        <f>IF(G1085&lt;&gt;"",LOOKUP(G1085,Governorate,Data!$E$2:$E$19),"")</f>
        <v>IQ-G13</v>
      </c>
      <c r="I1085" s="97" t="s">
        <v>7264</v>
      </c>
      <c r="J1085" s="38" t="str">
        <f ca="1">IF(I1085&lt;&gt;"",LOOKUP(I1085,District2,Data!$P$2:$P$19),"")</f>
        <v>IQ-D074</v>
      </c>
      <c r="K1085" s="57" t="s">
        <v>7792</v>
      </c>
      <c r="L1085" s="235" t="s">
        <v>7111</v>
      </c>
      <c r="M1085" s="180" t="s">
        <v>7112</v>
      </c>
      <c r="N1085" s="235" t="s">
        <v>1255</v>
      </c>
      <c r="O1085" s="235" t="s">
        <v>1252</v>
      </c>
      <c r="P1085" s="235" t="s">
        <v>7422</v>
      </c>
      <c r="Q1085" s="218">
        <v>12</v>
      </c>
      <c r="R1085" s="218">
        <v>12</v>
      </c>
      <c r="S1085" s="218"/>
      <c r="T1085" s="218"/>
      <c r="U1085" s="218">
        <v>72</v>
      </c>
      <c r="V1085" s="218">
        <v>0</v>
      </c>
      <c r="W1085" s="218">
        <v>12</v>
      </c>
      <c r="X1085" s="218">
        <v>12</v>
      </c>
      <c r="Y1085" s="218">
        <v>12</v>
      </c>
      <c r="Z1085" s="218">
        <v>36</v>
      </c>
      <c r="AA1085" s="218">
        <v>0</v>
      </c>
      <c r="AB1085" s="218">
        <v>0</v>
      </c>
      <c r="AC1085" s="218">
        <v>0</v>
      </c>
      <c r="AD1085" s="218">
        <v>0</v>
      </c>
      <c r="AE1085" s="218">
        <v>0</v>
      </c>
      <c r="AF1085" s="218">
        <v>0</v>
      </c>
      <c r="AG1085" s="218">
        <v>12</v>
      </c>
      <c r="AH1085" s="218">
        <v>0</v>
      </c>
      <c r="AI1085" s="218">
        <v>12</v>
      </c>
      <c r="AJ1085" s="218">
        <v>0</v>
      </c>
      <c r="AK1085" s="218">
        <v>0</v>
      </c>
      <c r="AL1085" s="218">
        <v>0</v>
      </c>
      <c r="AM1085" s="218">
        <v>0</v>
      </c>
      <c r="AN1085" s="218">
        <v>0</v>
      </c>
      <c r="AO1085" s="218">
        <v>0</v>
      </c>
      <c r="AP1085" s="218">
        <v>0</v>
      </c>
      <c r="AQ1085" s="218">
        <v>0</v>
      </c>
      <c r="AR1085" s="218">
        <v>12</v>
      </c>
      <c r="AS1085" s="218">
        <v>0</v>
      </c>
      <c r="AT1085" s="218">
        <v>0</v>
      </c>
      <c r="AU1085" s="218">
        <v>0</v>
      </c>
      <c r="AV1085" s="218">
        <v>0</v>
      </c>
      <c r="AW1085" s="218">
        <v>0</v>
      </c>
      <c r="AX1085" s="218">
        <v>0</v>
      </c>
      <c r="AY1085" s="218">
        <v>0</v>
      </c>
      <c r="AZ1085" s="181"/>
    </row>
    <row r="1086" spans="1:52" s="238" customFormat="1" ht="12.75" customHeight="1">
      <c r="A1086" s="217">
        <v>1085</v>
      </c>
      <c r="B1086" s="234">
        <v>42655</v>
      </c>
      <c r="C1086" s="234">
        <v>42655</v>
      </c>
      <c r="D1086" s="235" t="s">
        <v>1312</v>
      </c>
      <c r="E1086" s="235" t="s">
        <v>1250</v>
      </c>
      <c r="F1086" s="235" t="s">
        <v>1331</v>
      </c>
      <c r="G1086" s="235" t="s">
        <v>7129</v>
      </c>
      <c r="H1086" s="245" t="str">
        <f>IF(G1086&lt;&gt;"",LOOKUP(G1086,Governorate,Data!$E$2:$E$19),"")</f>
        <v>IQ-G18</v>
      </c>
      <c r="I1086" s="97" t="s">
        <v>7204</v>
      </c>
      <c r="J1086" s="38" t="str">
        <f ca="1">IF(I1086&lt;&gt;"",LOOKUP(I1086,District2,Data!$P$2:$P$19),"")</f>
        <v>IQ-D108</v>
      </c>
      <c r="K1086" s="57" t="s">
        <v>7794</v>
      </c>
      <c r="L1086" s="235" t="s">
        <v>7110</v>
      </c>
      <c r="M1086" s="180" t="s">
        <v>7112</v>
      </c>
      <c r="N1086" s="235" t="s">
        <v>1255</v>
      </c>
      <c r="O1086" s="235" t="s">
        <v>1252</v>
      </c>
      <c r="P1086" s="235" t="s">
        <v>7422</v>
      </c>
      <c r="Q1086" s="170">
        <v>211</v>
      </c>
      <c r="R1086" s="170"/>
      <c r="S1086" s="218"/>
      <c r="T1086" s="218"/>
      <c r="U1086" s="218">
        <v>0</v>
      </c>
      <c r="V1086" s="218">
        <v>0</v>
      </c>
      <c r="W1086" s="218">
        <v>211</v>
      </c>
      <c r="X1086" s="218">
        <v>0</v>
      </c>
      <c r="Y1086" s="218">
        <v>0</v>
      </c>
      <c r="Z1086" s="218">
        <v>0</v>
      </c>
      <c r="AA1086" s="218">
        <v>0</v>
      </c>
      <c r="AB1086" s="218">
        <v>0</v>
      </c>
      <c r="AC1086" s="218">
        <v>0</v>
      </c>
      <c r="AD1086" s="218">
        <v>0</v>
      </c>
      <c r="AE1086" s="218">
        <v>0</v>
      </c>
      <c r="AF1086" s="218">
        <v>0</v>
      </c>
      <c r="AG1086" s="218">
        <v>0</v>
      </c>
      <c r="AH1086" s="218">
        <v>0</v>
      </c>
      <c r="AI1086" s="218">
        <v>0</v>
      </c>
      <c r="AJ1086" s="218">
        <v>0</v>
      </c>
      <c r="AK1086" s="218">
        <v>0</v>
      </c>
      <c r="AL1086" s="218">
        <v>0</v>
      </c>
      <c r="AM1086" s="218">
        <v>0</v>
      </c>
      <c r="AN1086" s="218">
        <v>0</v>
      </c>
      <c r="AO1086" s="218">
        <v>0</v>
      </c>
      <c r="AP1086" s="218">
        <v>0</v>
      </c>
      <c r="AQ1086" s="218">
        <v>0</v>
      </c>
      <c r="AR1086" s="218">
        <v>0</v>
      </c>
      <c r="AS1086" s="218">
        <v>0</v>
      </c>
      <c r="AT1086" s="218">
        <v>0</v>
      </c>
      <c r="AU1086" s="218">
        <v>0</v>
      </c>
      <c r="AV1086" s="218">
        <v>0</v>
      </c>
      <c r="AW1086" s="218">
        <v>0</v>
      </c>
      <c r="AX1086" s="218">
        <v>0</v>
      </c>
      <c r="AY1086" s="218">
        <v>0</v>
      </c>
      <c r="AZ1086" s="181"/>
    </row>
    <row r="1087" spans="1:52" s="238" customFormat="1" ht="12.75" customHeight="1">
      <c r="A1087" s="217">
        <v>1086</v>
      </c>
      <c r="B1087" s="234">
        <v>42655</v>
      </c>
      <c r="C1087" s="234">
        <v>42655</v>
      </c>
      <c r="D1087" s="235" t="s">
        <v>1312</v>
      </c>
      <c r="E1087" s="235" t="s">
        <v>1250</v>
      </c>
      <c r="F1087" s="235" t="s">
        <v>7265</v>
      </c>
      <c r="G1087" s="235" t="s">
        <v>7127</v>
      </c>
      <c r="H1087" s="245" t="str">
        <f>IF(G1087&lt;&gt;"",LOOKUP(G1087,Governorate,Data!$E$2:$E$19),"")</f>
        <v>IQ-G13</v>
      </c>
      <c r="I1087" s="97" t="s">
        <v>7264</v>
      </c>
      <c r="J1087" s="38" t="str">
        <f ca="1">IF(I1087&lt;&gt;"",LOOKUP(I1087,District2,Data!$P$2:$P$19),"")</f>
        <v>IQ-D074</v>
      </c>
      <c r="K1087" s="57" t="s">
        <v>7792</v>
      </c>
      <c r="L1087" s="235" t="s">
        <v>7111</v>
      </c>
      <c r="M1087" s="180" t="s">
        <v>7112</v>
      </c>
      <c r="N1087" s="235" t="s">
        <v>1255</v>
      </c>
      <c r="O1087" s="235" t="s">
        <v>1252</v>
      </c>
      <c r="P1087" s="235" t="s">
        <v>7422</v>
      </c>
      <c r="Q1087" s="218">
        <v>212</v>
      </c>
      <c r="R1087" s="218">
        <v>212</v>
      </c>
      <c r="S1087" s="218"/>
      <c r="T1087" s="218"/>
      <c r="U1087" s="218">
        <v>1272</v>
      </c>
      <c r="V1087" s="218">
        <v>0</v>
      </c>
      <c r="W1087" s="218">
        <v>212</v>
      </c>
      <c r="X1087" s="218">
        <v>212</v>
      </c>
      <c r="Y1087" s="218">
        <v>212</v>
      </c>
      <c r="Z1087" s="218">
        <v>636</v>
      </c>
      <c r="AA1087" s="218">
        <v>0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0</v>
      </c>
      <c r="AG1087" s="218">
        <v>212</v>
      </c>
      <c r="AH1087" s="218">
        <v>0</v>
      </c>
      <c r="AI1087" s="218">
        <v>212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0</v>
      </c>
      <c r="AQ1087" s="218">
        <v>0</v>
      </c>
      <c r="AR1087" s="218">
        <v>212</v>
      </c>
      <c r="AS1087" s="218">
        <v>0</v>
      </c>
      <c r="AT1087" s="218">
        <v>0</v>
      </c>
      <c r="AU1087" s="218">
        <v>0</v>
      </c>
      <c r="AV1087" s="218">
        <v>0</v>
      </c>
      <c r="AW1087" s="218">
        <v>0</v>
      </c>
      <c r="AX1087" s="218">
        <v>0</v>
      </c>
      <c r="AY1087" s="218">
        <v>0</v>
      </c>
      <c r="AZ1087" s="181"/>
    </row>
    <row r="1088" spans="1:52" s="238" customFormat="1" ht="12.75" customHeight="1">
      <c r="A1088" s="217">
        <v>1087</v>
      </c>
      <c r="B1088" s="234">
        <v>42656</v>
      </c>
      <c r="C1088" s="234">
        <v>42656</v>
      </c>
      <c r="D1088" s="235" t="s">
        <v>1312</v>
      </c>
      <c r="E1088" s="235" t="s">
        <v>1250</v>
      </c>
      <c r="F1088" s="235" t="s">
        <v>7265</v>
      </c>
      <c r="G1088" s="235" t="s">
        <v>7127</v>
      </c>
      <c r="H1088" s="245" t="str">
        <f>IF(G1088&lt;&gt;"",LOOKUP(G1088,Governorate,Data!$E$2:$E$19),"")</f>
        <v>IQ-G13</v>
      </c>
      <c r="I1088" s="97" t="s">
        <v>7128</v>
      </c>
      <c r="J1088" s="38" t="str">
        <f ca="1">IF(I1088&lt;&gt;"",LOOKUP(I1088,District2,Data!$P$2:$P$19),"")</f>
        <v>IQ-D076</v>
      </c>
      <c r="K1088" s="57" t="s">
        <v>7793</v>
      </c>
      <c r="L1088" s="235" t="s">
        <v>7111</v>
      </c>
      <c r="M1088" s="180" t="s">
        <v>7112</v>
      </c>
      <c r="N1088" s="235" t="s">
        <v>1255</v>
      </c>
      <c r="O1088" s="235" t="s">
        <v>1252</v>
      </c>
      <c r="P1088" s="235" t="s">
        <v>7422</v>
      </c>
      <c r="Q1088" s="218">
        <v>131</v>
      </c>
      <c r="R1088" s="218">
        <v>131</v>
      </c>
      <c r="S1088" s="218"/>
      <c r="T1088" s="218"/>
      <c r="U1088" s="218">
        <v>786</v>
      </c>
      <c r="V1088" s="218">
        <v>0</v>
      </c>
      <c r="W1088" s="218">
        <v>131</v>
      </c>
      <c r="X1088" s="218">
        <v>131</v>
      </c>
      <c r="Y1088" s="218">
        <v>131</v>
      </c>
      <c r="Z1088" s="218">
        <v>393</v>
      </c>
      <c r="AA1088" s="218">
        <v>0</v>
      </c>
      <c r="AB1088" s="218">
        <v>0</v>
      </c>
      <c r="AC1088" s="218">
        <v>0</v>
      </c>
      <c r="AD1088" s="218">
        <v>0</v>
      </c>
      <c r="AE1088" s="218">
        <v>0</v>
      </c>
      <c r="AF1088" s="218">
        <v>0</v>
      </c>
      <c r="AG1088" s="218">
        <v>131</v>
      </c>
      <c r="AH1088" s="218">
        <v>0</v>
      </c>
      <c r="AI1088" s="218">
        <v>131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131</v>
      </c>
      <c r="AS1088" s="218">
        <v>0</v>
      </c>
      <c r="AT1088" s="218">
        <v>0</v>
      </c>
      <c r="AU1088" s="218">
        <v>0</v>
      </c>
      <c r="AV1088" s="218">
        <v>0</v>
      </c>
      <c r="AW1088" s="218">
        <v>0</v>
      </c>
      <c r="AX1088" s="218">
        <v>0</v>
      </c>
      <c r="AY1088" s="218">
        <v>0</v>
      </c>
      <c r="AZ1088" s="181"/>
    </row>
    <row r="1089" spans="1:52" s="238" customFormat="1" ht="12.75" customHeight="1">
      <c r="A1089" s="217">
        <v>1088</v>
      </c>
      <c r="B1089" s="234">
        <v>42656</v>
      </c>
      <c r="C1089" s="234">
        <v>42656</v>
      </c>
      <c r="D1089" s="235" t="s">
        <v>1312</v>
      </c>
      <c r="E1089" s="235" t="s">
        <v>1250</v>
      </c>
      <c r="F1089" s="235" t="s">
        <v>7265</v>
      </c>
      <c r="G1089" s="235" t="s">
        <v>7127</v>
      </c>
      <c r="H1089" s="245" t="str">
        <f>IF(G1089&lt;&gt;"",LOOKUP(G1089,Governorate,Data!$E$2:$E$19),"")</f>
        <v>IQ-G13</v>
      </c>
      <c r="I1089" s="97" t="s">
        <v>7264</v>
      </c>
      <c r="J1089" s="38" t="str">
        <f ca="1">IF(I1089&lt;&gt;"",LOOKUP(I1089,District2,Data!$P$2:$P$19),"")</f>
        <v>IQ-D074</v>
      </c>
      <c r="K1089" s="57" t="s">
        <v>7792</v>
      </c>
      <c r="L1089" s="235" t="s">
        <v>7111</v>
      </c>
      <c r="M1089" s="180" t="s">
        <v>7112</v>
      </c>
      <c r="N1089" s="235" t="s">
        <v>1255</v>
      </c>
      <c r="O1089" s="235" t="s">
        <v>1252</v>
      </c>
      <c r="P1089" s="235" t="s">
        <v>7422</v>
      </c>
      <c r="Q1089" s="218">
        <v>80</v>
      </c>
      <c r="R1089" s="218">
        <v>80</v>
      </c>
      <c r="S1089" s="218"/>
      <c r="T1089" s="218"/>
      <c r="U1089" s="218">
        <v>480</v>
      </c>
      <c r="V1089" s="218">
        <v>0</v>
      </c>
      <c r="W1089" s="218">
        <v>80</v>
      </c>
      <c r="X1089" s="218">
        <v>80</v>
      </c>
      <c r="Y1089" s="218">
        <v>80</v>
      </c>
      <c r="Z1089" s="218">
        <v>240</v>
      </c>
      <c r="AA1089" s="218">
        <v>0</v>
      </c>
      <c r="AB1089" s="218">
        <v>0</v>
      </c>
      <c r="AC1089" s="218">
        <v>0</v>
      </c>
      <c r="AD1089" s="218">
        <v>0</v>
      </c>
      <c r="AE1089" s="218">
        <v>0</v>
      </c>
      <c r="AF1089" s="218">
        <v>0</v>
      </c>
      <c r="AG1089" s="218">
        <v>80</v>
      </c>
      <c r="AH1089" s="218">
        <v>0</v>
      </c>
      <c r="AI1089" s="218">
        <v>80</v>
      </c>
      <c r="AJ1089" s="218">
        <v>0</v>
      </c>
      <c r="AK1089" s="218">
        <v>0</v>
      </c>
      <c r="AL1089" s="218">
        <v>0</v>
      </c>
      <c r="AM1089" s="218">
        <v>0</v>
      </c>
      <c r="AN1089" s="218">
        <v>0</v>
      </c>
      <c r="AO1089" s="218">
        <v>0</v>
      </c>
      <c r="AP1089" s="218">
        <v>0</v>
      </c>
      <c r="AQ1089" s="218">
        <v>0</v>
      </c>
      <c r="AR1089" s="218">
        <v>80</v>
      </c>
      <c r="AS1089" s="218">
        <v>0</v>
      </c>
      <c r="AT1089" s="218">
        <v>0</v>
      </c>
      <c r="AU1089" s="218">
        <v>0</v>
      </c>
      <c r="AV1089" s="218">
        <v>0</v>
      </c>
      <c r="AW1089" s="218">
        <v>0</v>
      </c>
      <c r="AX1089" s="218">
        <v>0</v>
      </c>
      <c r="AY1089" s="218">
        <v>0</v>
      </c>
      <c r="AZ1089" s="181"/>
    </row>
    <row r="1090" spans="1:52" s="238" customFormat="1" ht="12.75" customHeight="1">
      <c r="A1090" s="217">
        <v>1089</v>
      </c>
      <c r="B1090" s="234">
        <v>42659</v>
      </c>
      <c r="C1090" s="234">
        <v>42659</v>
      </c>
      <c r="D1090" s="235" t="s">
        <v>1312</v>
      </c>
      <c r="E1090" s="235" t="s">
        <v>1250</v>
      </c>
      <c r="F1090" s="235" t="s">
        <v>7265</v>
      </c>
      <c r="G1090" s="235" t="s">
        <v>7127</v>
      </c>
      <c r="H1090" s="245" t="str">
        <f>IF(G1090&lt;&gt;"",LOOKUP(G1090,Governorate,Data!$E$2:$E$19),"")</f>
        <v>IQ-G13</v>
      </c>
      <c r="I1090" s="97" t="s">
        <v>7264</v>
      </c>
      <c r="J1090" s="38" t="str">
        <f ca="1">IF(I1090&lt;&gt;"",LOOKUP(I1090,District2,Data!$P$2:$P$19),"")</f>
        <v>IQ-D074</v>
      </c>
      <c r="K1090" s="57" t="s">
        <v>7792</v>
      </c>
      <c r="L1090" s="235" t="s">
        <v>7111</v>
      </c>
      <c r="M1090" s="180" t="s">
        <v>7112</v>
      </c>
      <c r="N1090" s="235" t="s">
        <v>1255</v>
      </c>
      <c r="O1090" s="235" t="s">
        <v>1252</v>
      </c>
      <c r="P1090" s="235" t="s">
        <v>7422</v>
      </c>
      <c r="Q1090" s="218">
        <v>103</v>
      </c>
      <c r="R1090" s="218">
        <v>103</v>
      </c>
      <c r="S1090" s="218"/>
      <c r="T1090" s="218"/>
      <c r="U1090" s="218">
        <v>618</v>
      </c>
      <c r="V1090" s="218">
        <v>0</v>
      </c>
      <c r="W1090" s="218">
        <v>103</v>
      </c>
      <c r="X1090" s="218">
        <v>103</v>
      </c>
      <c r="Y1090" s="218">
        <v>103</v>
      </c>
      <c r="Z1090" s="218">
        <v>309</v>
      </c>
      <c r="AA1090" s="218">
        <v>0</v>
      </c>
      <c r="AB1090" s="218">
        <v>0</v>
      </c>
      <c r="AC1090" s="218">
        <v>0</v>
      </c>
      <c r="AD1090" s="218">
        <v>0</v>
      </c>
      <c r="AE1090" s="218">
        <v>0</v>
      </c>
      <c r="AF1090" s="218">
        <v>0</v>
      </c>
      <c r="AG1090" s="218">
        <v>103</v>
      </c>
      <c r="AH1090" s="218">
        <v>0</v>
      </c>
      <c r="AI1090" s="218">
        <v>103</v>
      </c>
      <c r="AJ1090" s="218">
        <v>0</v>
      </c>
      <c r="AK1090" s="218">
        <v>0</v>
      </c>
      <c r="AL1090" s="218">
        <v>0</v>
      </c>
      <c r="AM1090" s="218">
        <v>0</v>
      </c>
      <c r="AN1090" s="218">
        <v>0</v>
      </c>
      <c r="AO1090" s="218">
        <v>0</v>
      </c>
      <c r="AP1090" s="218">
        <v>0</v>
      </c>
      <c r="AQ1090" s="218">
        <v>0</v>
      </c>
      <c r="AR1090" s="218">
        <v>103</v>
      </c>
      <c r="AS1090" s="218">
        <v>0</v>
      </c>
      <c r="AT1090" s="218">
        <v>0</v>
      </c>
      <c r="AU1090" s="218">
        <v>0</v>
      </c>
      <c r="AV1090" s="218">
        <v>0</v>
      </c>
      <c r="AW1090" s="218">
        <v>0</v>
      </c>
      <c r="AX1090" s="218">
        <v>0</v>
      </c>
      <c r="AY1090" s="218">
        <v>0</v>
      </c>
      <c r="AZ1090" s="181"/>
    </row>
    <row r="1091" spans="1:52" s="238" customFormat="1" ht="12.75" customHeight="1">
      <c r="A1091" s="217">
        <v>1090</v>
      </c>
      <c r="B1091" s="234">
        <v>42660</v>
      </c>
      <c r="C1091" s="234">
        <v>42660</v>
      </c>
      <c r="D1091" s="235" t="s">
        <v>1282</v>
      </c>
      <c r="E1091" s="235" t="s">
        <v>1250</v>
      </c>
      <c r="F1091" s="235" t="s">
        <v>1282</v>
      </c>
      <c r="G1091" s="235" t="s">
        <v>7129</v>
      </c>
      <c r="H1091" s="245" t="str">
        <f>IF(G1091&lt;&gt;"",LOOKUP(G1091,Governorate,Data!$E$2:$E$19),"")</f>
        <v>IQ-G18</v>
      </c>
      <c r="I1091" s="97" t="s">
        <v>7204</v>
      </c>
      <c r="J1091" s="38" t="str">
        <f ca="1">IF(I1091&lt;&gt;"",LOOKUP(I1091,District2,Data!$P$2:$P$19),"")</f>
        <v>IQ-D108</v>
      </c>
      <c r="K1091" s="57" t="s">
        <v>7776</v>
      </c>
      <c r="L1091" s="235" t="s">
        <v>7110</v>
      </c>
      <c r="M1091" s="180" t="s">
        <v>7112</v>
      </c>
      <c r="N1091" s="235" t="s">
        <v>7071</v>
      </c>
      <c r="O1091" s="235" t="s">
        <v>1252</v>
      </c>
      <c r="P1091" s="235" t="s">
        <v>7119</v>
      </c>
      <c r="Q1091" s="218">
        <v>500</v>
      </c>
      <c r="R1091" s="218">
        <v>500</v>
      </c>
      <c r="S1091" s="218"/>
      <c r="T1091" s="218"/>
      <c r="U1091" s="218">
        <v>0</v>
      </c>
      <c r="V1091" s="218">
        <v>0</v>
      </c>
      <c r="W1091" s="218">
        <v>0</v>
      </c>
      <c r="X1091" s="218">
        <v>0</v>
      </c>
      <c r="Y1091" s="218">
        <v>0</v>
      </c>
      <c r="Z1091" s="218">
        <v>0</v>
      </c>
      <c r="AA1091" s="218">
        <v>3000</v>
      </c>
      <c r="AB1091" s="218">
        <v>0</v>
      </c>
      <c r="AC1091" s="218">
        <v>0</v>
      </c>
      <c r="AD1091" s="218">
        <v>0</v>
      </c>
      <c r="AE1091" s="218">
        <v>3000</v>
      </c>
      <c r="AF1091" s="218">
        <v>0</v>
      </c>
      <c r="AG1091" s="218">
        <v>0</v>
      </c>
      <c r="AH1091" s="218">
        <v>0</v>
      </c>
      <c r="AI1091" s="218">
        <v>500</v>
      </c>
      <c r="AJ1091" s="218">
        <v>500</v>
      </c>
      <c r="AK1091" s="218">
        <v>0</v>
      </c>
      <c r="AL1091" s="218">
        <v>500</v>
      </c>
      <c r="AM1091" s="218">
        <v>0</v>
      </c>
      <c r="AN1091" s="218">
        <v>0</v>
      </c>
      <c r="AO1091" s="218">
        <v>0</v>
      </c>
      <c r="AP1091" s="218">
        <v>0</v>
      </c>
      <c r="AQ1091" s="218">
        <v>500</v>
      </c>
      <c r="AR1091" s="218">
        <v>500</v>
      </c>
      <c r="AS1091" s="218">
        <v>0</v>
      </c>
      <c r="AT1091" s="218">
        <v>0</v>
      </c>
      <c r="AU1091" s="218">
        <v>500</v>
      </c>
      <c r="AV1091" s="218">
        <v>0</v>
      </c>
      <c r="AW1091" s="218">
        <v>0</v>
      </c>
      <c r="AX1091" s="218">
        <v>0</v>
      </c>
      <c r="AY1091" s="218">
        <v>0</v>
      </c>
      <c r="AZ1091" s="181" t="s">
        <v>7780</v>
      </c>
    </row>
    <row r="1092" spans="1:52" s="238" customFormat="1" ht="12.75" customHeight="1">
      <c r="A1092" s="217">
        <v>1091</v>
      </c>
      <c r="B1092" s="234">
        <v>42660</v>
      </c>
      <c r="C1092" s="234">
        <v>42660</v>
      </c>
      <c r="D1092" s="235" t="s">
        <v>1312</v>
      </c>
      <c r="E1092" s="235" t="s">
        <v>1250</v>
      </c>
      <c r="F1092" s="235" t="s">
        <v>7265</v>
      </c>
      <c r="G1092" s="235" t="s">
        <v>7127</v>
      </c>
      <c r="H1092" s="245" t="str">
        <f>IF(G1092&lt;&gt;"",LOOKUP(G1092,Governorate,Data!$E$2:$E$19),"")</f>
        <v>IQ-G13</v>
      </c>
      <c r="I1092" s="97" t="s">
        <v>7128</v>
      </c>
      <c r="J1092" s="38" t="str">
        <f ca="1">IF(I1092&lt;&gt;"",LOOKUP(I1092,District2,Data!$P$2:$P$19),"")</f>
        <v>IQ-D076</v>
      </c>
      <c r="K1092" s="57" t="s">
        <v>7793</v>
      </c>
      <c r="L1092" s="235" t="s">
        <v>7111</v>
      </c>
      <c r="M1092" s="180" t="s">
        <v>7112</v>
      </c>
      <c r="N1092" s="235" t="s">
        <v>1255</v>
      </c>
      <c r="O1092" s="235" t="s">
        <v>1252</v>
      </c>
      <c r="P1092" s="235" t="s">
        <v>7422</v>
      </c>
      <c r="Q1092" s="218">
        <v>44</v>
      </c>
      <c r="R1092" s="218">
        <v>44</v>
      </c>
      <c r="S1092" s="218"/>
      <c r="T1092" s="218"/>
      <c r="U1092" s="218">
        <v>264</v>
      </c>
      <c r="V1092" s="218">
        <v>0</v>
      </c>
      <c r="W1092" s="218">
        <v>44</v>
      </c>
      <c r="X1092" s="218">
        <v>44</v>
      </c>
      <c r="Y1092" s="218">
        <v>44</v>
      </c>
      <c r="Z1092" s="218">
        <v>132</v>
      </c>
      <c r="AA1092" s="218">
        <v>0</v>
      </c>
      <c r="AB1092" s="218">
        <v>0</v>
      </c>
      <c r="AC1092" s="218">
        <v>0</v>
      </c>
      <c r="AD1092" s="218">
        <v>0</v>
      </c>
      <c r="AE1092" s="218">
        <v>0</v>
      </c>
      <c r="AF1092" s="218">
        <v>0</v>
      </c>
      <c r="AG1092" s="218">
        <v>44</v>
      </c>
      <c r="AH1092" s="218">
        <v>0</v>
      </c>
      <c r="AI1092" s="218">
        <v>44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0</v>
      </c>
      <c r="AQ1092" s="218">
        <v>0</v>
      </c>
      <c r="AR1092" s="218">
        <v>44</v>
      </c>
      <c r="AS1092" s="218">
        <v>0</v>
      </c>
      <c r="AT1092" s="218">
        <v>0</v>
      </c>
      <c r="AU1092" s="218">
        <v>0</v>
      </c>
      <c r="AV1092" s="218">
        <v>0</v>
      </c>
      <c r="AW1092" s="218">
        <v>0</v>
      </c>
      <c r="AX1092" s="218">
        <v>0</v>
      </c>
      <c r="AY1092" s="218">
        <v>0</v>
      </c>
      <c r="AZ1092" s="181"/>
    </row>
    <row r="1093" spans="1:52" s="238" customFormat="1" ht="12.75" customHeight="1">
      <c r="A1093" s="217">
        <v>1092</v>
      </c>
      <c r="B1093" s="234">
        <v>42660</v>
      </c>
      <c r="C1093" s="234">
        <v>42660</v>
      </c>
      <c r="D1093" s="235" t="s">
        <v>1312</v>
      </c>
      <c r="E1093" s="235" t="s">
        <v>1250</v>
      </c>
      <c r="F1093" s="235" t="s">
        <v>7265</v>
      </c>
      <c r="G1093" s="235" t="s">
        <v>7127</v>
      </c>
      <c r="H1093" s="245" t="str">
        <f>IF(G1093&lt;&gt;"",LOOKUP(G1093,Governorate,Data!$E$2:$E$19),"")</f>
        <v>IQ-G13</v>
      </c>
      <c r="I1093" s="97" t="s">
        <v>7264</v>
      </c>
      <c r="J1093" s="38" t="str">
        <f ca="1">IF(I1093&lt;&gt;"",LOOKUP(I1093,District2,Data!$P$2:$P$19),"")</f>
        <v>IQ-D074</v>
      </c>
      <c r="K1093" s="57" t="s">
        <v>7795</v>
      </c>
      <c r="L1093" s="235" t="s">
        <v>7111</v>
      </c>
      <c r="M1093" s="180" t="s">
        <v>7112</v>
      </c>
      <c r="N1093" s="235" t="s">
        <v>1255</v>
      </c>
      <c r="O1093" s="235" t="s">
        <v>1252</v>
      </c>
      <c r="P1093" s="235" t="s">
        <v>7422</v>
      </c>
      <c r="Q1093" s="218">
        <v>42</v>
      </c>
      <c r="R1093" s="218">
        <v>42</v>
      </c>
      <c r="S1093" s="218"/>
      <c r="T1093" s="218"/>
      <c r="U1093" s="218">
        <v>252</v>
      </c>
      <c r="V1093" s="218">
        <v>0</v>
      </c>
      <c r="W1093" s="218">
        <v>42</v>
      </c>
      <c r="X1093" s="218">
        <v>42</v>
      </c>
      <c r="Y1093" s="218">
        <v>42</v>
      </c>
      <c r="Z1093" s="218">
        <v>126</v>
      </c>
      <c r="AA1093" s="218">
        <v>0</v>
      </c>
      <c r="AB1093" s="218">
        <v>0</v>
      </c>
      <c r="AC1093" s="218">
        <v>0</v>
      </c>
      <c r="AD1093" s="218">
        <v>0</v>
      </c>
      <c r="AE1093" s="218">
        <v>0</v>
      </c>
      <c r="AF1093" s="218">
        <v>0</v>
      </c>
      <c r="AG1093" s="218">
        <v>42</v>
      </c>
      <c r="AH1093" s="218">
        <v>0</v>
      </c>
      <c r="AI1093" s="218">
        <v>42</v>
      </c>
      <c r="AJ1093" s="218">
        <v>0</v>
      </c>
      <c r="AK1093" s="218">
        <v>0</v>
      </c>
      <c r="AL1093" s="218">
        <v>0</v>
      </c>
      <c r="AM1093" s="218">
        <v>0</v>
      </c>
      <c r="AN1093" s="218">
        <v>0</v>
      </c>
      <c r="AO1093" s="218">
        <v>0</v>
      </c>
      <c r="AP1093" s="218">
        <v>0</v>
      </c>
      <c r="AQ1093" s="218">
        <v>0</v>
      </c>
      <c r="AR1093" s="218">
        <v>42</v>
      </c>
      <c r="AS1093" s="218">
        <v>0</v>
      </c>
      <c r="AT1093" s="218">
        <v>0</v>
      </c>
      <c r="AU1093" s="218">
        <v>0</v>
      </c>
      <c r="AV1093" s="218">
        <v>0</v>
      </c>
      <c r="AW1093" s="218">
        <v>0</v>
      </c>
      <c r="AX1093" s="218">
        <v>0</v>
      </c>
      <c r="AY1093" s="218">
        <v>0</v>
      </c>
      <c r="AZ1093" s="181"/>
    </row>
    <row r="1094" spans="1:52" s="238" customFormat="1" ht="12.75" customHeight="1">
      <c r="A1094" s="217">
        <v>1093</v>
      </c>
      <c r="B1094" s="234">
        <v>42660</v>
      </c>
      <c r="C1094" s="234">
        <v>42660</v>
      </c>
      <c r="D1094" s="235" t="s">
        <v>1312</v>
      </c>
      <c r="E1094" s="235" t="s">
        <v>1250</v>
      </c>
      <c r="F1094" s="235" t="s">
        <v>7265</v>
      </c>
      <c r="G1094" s="235" t="s">
        <v>7127</v>
      </c>
      <c r="H1094" s="245" t="str">
        <f>IF(G1094&lt;&gt;"",LOOKUP(G1094,Governorate,Data!$E$2:$E$19),"")</f>
        <v>IQ-G13</v>
      </c>
      <c r="I1094" s="97" t="s">
        <v>7264</v>
      </c>
      <c r="J1094" s="38" t="str">
        <f ca="1">IF(I1094&lt;&gt;"",LOOKUP(I1094,District2,Data!$P$2:$P$19),"")</f>
        <v>IQ-D074</v>
      </c>
      <c r="K1094" s="57" t="s">
        <v>7792</v>
      </c>
      <c r="L1094" s="235" t="s">
        <v>7111</v>
      </c>
      <c r="M1094" s="180" t="s">
        <v>7112</v>
      </c>
      <c r="N1094" s="235" t="s">
        <v>1255</v>
      </c>
      <c r="O1094" s="235" t="s">
        <v>1252</v>
      </c>
      <c r="P1094" s="235" t="s">
        <v>7422</v>
      </c>
      <c r="Q1094" s="218">
        <v>19</v>
      </c>
      <c r="R1094" s="218">
        <v>19</v>
      </c>
      <c r="S1094" s="218"/>
      <c r="T1094" s="218"/>
      <c r="U1094" s="218">
        <v>114</v>
      </c>
      <c r="V1094" s="218">
        <v>0</v>
      </c>
      <c r="W1094" s="218">
        <v>19</v>
      </c>
      <c r="X1094" s="218">
        <v>19</v>
      </c>
      <c r="Y1094" s="218">
        <v>19</v>
      </c>
      <c r="Z1094" s="218">
        <v>57</v>
      </c>
      <c r="AA1094" s="218">
        <v>0</v>
      </c>
      <c r="AB1094" s="218">
        <v>0</v>
      </c>
      <c r="AC1094" s="218">
        <v>0</v>
      </c>
      <c r="AD1094" s="218">
        <v>0</v>
      </c>
      <c r="AE1094" s="218">
        <v>0</v>
      </c>
      <c r="AF1094" s="218">
        <v>0</v>
      </c>
      <c r="AG1094" s="218">
        <v>19</v>
      </c>
      <c r="AH1094" s="218">
        <v>0</v>
      </c>
      <c r="AI1094" s="218">
        <v>19</v>
      </c>
      <c r="AJ1094" s="218">
        <v>0</v>
      </c>
      <c r="AK1094" s="218">
        <v>0</v>
      </c>
      <c r="AL1094" s="218">
        <v>0</v>
      </c>
      <c r="AM1094" s="218">
        <v>0</v>
      </c>
      <c r="AN1094" s="218">
        <v>0</v>
      </c>
      <c r="AO1094" s="218">
        <v>0</v>
      </c>
      <c r="AP1094" s="218">
        <v>0</v>
      </c>
      <c r="AQ1094" s="218">
        <v>0</v>
      </c>
      <c r="AR1094" s="218">
        <v>19</v>
      </c>
      <c r="AS1094" s="218">
        <v>0</v>
      </c>
      <c r="AT1094" s="218">
        <v>0</v>
      </c>
      <c r="AU1094" s="218">
        <v>0</v>
      </c>
      <c r="AV1094" s="218">
        <v>0</v>
      </c>
      <c r="AW1094" s="218">
        <v>0</v>
      </c>
      <c r="AX1094" s="218">
        <v>0</v>
      </c>
      <c r="AY1094" s="218">
        <v>0</v>
      </c>
      <c r="AZ1094" s="181"/>
    </row>
    <row r="1095" spans="1:52" s="238" customFormat="1" ht="12.75" customHeight="1">
      <c r="A1095" s="217">
        <v>1094</v>
      </c>
      <c r="B1095" s="234">
        <v>42661</v>
      </c>
      <c r="C1095" s="234">
        <v>42661</v>
      </c>
      <c r="D1095" s="235" t="s">
        <v>1312</v>
      </c>
      <c r="E1095" s="235" t="s">
        <v>1250</v>
      </c>
      <c r="F1095" s="235" t="s">
        <v>7265</v>
      </c>
      <c r="G1095" s="235" t="s">
        <v>7127</v>
      </c>
      <c r="H1095" s="245" t="str">
        <f>IF(G1095&lt;&gt;"",LOOKUP(G1095,Governorate,Data!$E$2:$E$19),"")</f>
        <v>IQ-G13</v>
      </c>
      <c r="I1095" s="97" t="s">
        <v>7128</v>
      </c>
      <c r="J1095" s="38" t="str">
        <f ca="1">IF(I1095&lt;&gt;"",LOOKUP(I1095,District2,Data!$P$2:$P$19),"")</f>
        <v>IQ-D076</v>
      </c>
      <c r="K1095" s="57" t="s">
        <v>7793</v>
      </c>
      <c r="L1095" s="235" t="s">
        <v>7111</v>
      </c>
      <c r="M1095" s="180" t="s">
        <v>7112</v>
      </c>
      <c r="N1095" s="235" t="s">
        <v>1255</v>
      </c>
      <c r="O1095" s="235" t="s">
        <v>1252</v>
      </c>
      <c r="P1095" s="235" t="s">
        <v>7422</v>
      </c>
      <c r="Q1095" s="218">
        <v>26</v>
      </c>
      <c r="R1095" s="218">
        <v>26</v>
      </c>
      <c r="S1095" s="218"/>
      <c r="T1095" s="218"/>
      <c r="U1095" s="218">
        <v>156</v>
      </c>
      <c r="V1095" s="218">
        <v>0</v>
      </c>
      <c r="W1095" s="218">
        <v>26</v>
      </c>
      <c r="X1095" s="218">
        <v>26</v>
      </c>
      <c r="Y1095" s="218">
        <v>26</v>
      </c>
      <c r="Z1095" s="218">
        <v>78</v>
      </c>
      <c r="AA1095" s="218">
        <v>0</v>
      </c>
      <c r="AB1095" s="218">
        <v>0</v>
      </c>
      <c r="AC1095" s="218">
        <v>0</v>
      </c>
      <c r="AD1095" s="218">
        <v>0</v>
      </c>
      <c r="AE1095" s="218">
        <v>0</v>
      </c>
      <c r="AF1095" s="218">
        <v>0</v>
      </c>
      <c r="AG1095" s="218">
        <v>26</v>
      </c>
      <c r="AH1095" s="218">
        <v>0</v>
      </c>
      <c r="AI1095" s="218">
        <v>26</v>
      </c>
      <c r="AJ1095" s="218">
        <v>0</v>
      </c>
      <c r="AK1095" s="218">
        <v>0</v>
      </c>
      <c r="AL1095" s="218">
        <v>0</v>
      </c>
      <c r="AM1095" s="218">
        <v>0</v>
      </c>
      <c r="AN1095" s="218">
        <v>0</v>
      </c>
      <c r="AO1095" s="218">
        <v>0</v>
      </c>
      <c r="AP1095" s="218">
        <v>0</v>
      </c>
      <c r="AQ1095" s="218">
        <v>0</v>
      </c>
      <c r="AR1095" s="218">
        <v>26</v>
      </c>
      <c r="AS1095" s="218">
        <v>0</v>
      </c>
      <c r="AT1095" s="218">
        <v>0</v>
      </c>
      <c r="AU1095" s="218">
        <v>0</v>
      </c>
      <c r="AV1095" s="218">
        <v>0</v>
      </c>
      <c r="AW1095" s="218">
        <v>0</v>
      </c>
      <c r="AX1095" s="218">
        <v>0</v>
      </c>
      <c r="AY1095" s="218">
        <v>0</v>
      </c>
      <c r="AZ1095" s="181"/>
    </row>
    <row r="1096" spans="1:52" s="238" customFormat="1" ht="12.75" customHeight="1">
      <c r="A1096" s="217">
        <v>1095</v>
      </c>
      <c r="B1096" s="234">
        <v>42661</v>
      </c>
      <c r="C1096" s="234">
        <v>42661</v>
      </c>
      <c r="D1096" s="235" t="s">
        <v>1312</v>
      </c>
      <c r="E1096" s="235" t="s">
        <v>1250</v>
      </c>
      <c r="F1096" s="235" t="s">
        <v>7265</v>
      </c>
      <c r="G1096" s="235" t="s">
        <v>7127</v>
      </c>
      <c r="H1096" s="245" t="str">
        <f>IF(G1096&lt;&gt;"",LOOKUP(G1096,Governorate,Data!$E$2:$E$19),"")</f>
        <v>IQ-G13</v>
      </c>
      <c r="I1096" s="97" t="s">
        <v>7264</v>
      </c>
      <c r="J1096" s="38" t="str">
        <f ca="1">IF(I1096&lt;&gt;"",LOOKUP(I1096,District2,Data!$P$2:$P$19),"")</f>
        <v>IQ-D074</v>
      </c>
      <c r="K1096" s="57" t="s">
        <v>7792</v>
      </c>
      <c r="L1096" s="235" t="s">
        <v>7111</v>
      </c>
      <c r="M1096" s="180" t="s">
        <v>7112</v>
      </c>
      <c r="N1096" s="235" t="s">
        <v>1255</v>
      </c>
      <c r="O1096" s="235" t="s">
        <v>1252</v>
      </c>
      <c r="P1096" s="235" t="s">
        <v>7422</v>
      </c>
      <c r="Q1096" s="218">
        <v>58</v>
      </c>
      <c r="R1096" s="218">
        <v>58</v>
      </c>
      <c r="S1096" s="218"/>
      <c r="T1096" s="218"/>
      <c r="U1096" s="218">
        <v>348</v>
      </c>
      <c r="V1096" s="218">
        <v>0</v>
      </c>
      <c r="W1096" s="218">
        <v>58</v>
      </c>
      <c r="X1096" s="218">
        <v>58</v>
      </c>
      <c r="Y1096" s="218">
        <v>58</v>
      </c>
      <c r="Z1096" s="218">
        <v>174</v>
      </c>
      <c r="AA1096" s="218">
        <v>0</v>
      </c>
      <c r="AB1096" s="218">
        <v>0</v>
      </c>
      <c r="AC1096" s="218">
        <v>0</v>
      </c>
      <c r="AD1096" s="218">
        <v>0</v>
      </c>
      <c r="AE1096" s="218">
        <v>0</v>
      </c>
      <c r="AF1096" s="218">
        <v>0</v>
      </c>
      <c r="AG1096" s="218">
        <v>58</v>
      </c>
      <c r="AH1096" s="218">
        <v>0</v>
      </c>
      <c r="AI1096" s="218">
        <v>58</v>
      </c>
      <c r="AJ1096" s="218">
        <v>0</v>
      </c>
      <c r="AK1096" s="218">
        <v>0</v>
      </c>
      <c r="AL1096" s="218">
        <v>0</v>
      </c>
      <c r="AM1096" s="218">
        <v>0</v>
      </c>
      <c r="AN1096" s="218">
        <v>0</v>
      </c>
      <c r="AO1096" s="218">
        <v>0</v>
      </c>
      <c r="AP1096" s="218">
        <v>0</v>
      </c>
      <c r="AQ1096" s="218">
        <v>0</v>
      </c>
      <c r="AR1096" s="218">
        <v>58</v>
      </c>
      <c r="AS1096" s="218">
        <v>0</v>
      </c>
      <c r="AT1096" s="218">
        <v>0</v>
      </c>
      <c r="AU1096" s="218">
        <v>0</v>
      </c>
      <c r="AV1096" s="218">
        <v>0</v>
      </c>
      <c r="AW1096" s="218">
        <v>0</v>
      </c>
      <c r="AX1096" s="218">
        <v>0</v>
      </c>
      <c r="AY1096" s="218">
        <v>0</v>
      </c>
      <c r="AZ1096" s="181"/>
    </row>
    <row r="1097" spans="1:52" s="238" customFormat="1" ht="12.75" customHeight="1">
      <c r="A1097" s="217">
        <v>1096</v>
      </c>
      <c r="B1097" s="234">
        <v>42661</v>
      </c>
      <c r="C1097" s="234">
        <v>42661</v>
      </c>
      <c r="D1097" s="235" t="s">
        <v>1307</v>
      </c>
      <c r="E1097" s="235" t="s">
        <v>1249</v>
      </c>
      <c r="F1097" s="235" t="s">
        <v>1307</v>
      </c>
      <c r="G1097" s="235" t="s">
        <v>7132</v>
      </c>
      <c r="H1097" s="245" t="str">
        <f>IF(G1097&lt;&gt;"",LOOKUP(G1097,Governorate,Data!$E$2:$E$19),"")</f>
        <v>IQ-G15</v>
      </c>
      <c r="I1097" s="97" t="s">
        <v>7803</v>
      </c>
      <c r="J1097" s="38" t="str">
        <f ca="1">IF(I1097&lt;&gt;"",LOOKUP(I1097,District2,Data!$P$2:$P$19),"")</f>
        <v>IQ-D087</v>
      </c>
      <c r="K1097" s="235" t="s">
        <v>7829</v>
      </c>
      <c r="L1097" s="235" t="s">
        <v>7110</v>
      </c>
      <c r="M1097" s="180" t="s">
        <v>7112</v>
      </c>
      <c r="N1097" s="235" t="s">
        <v>1255</v>
      </c>
      <c r="O1097" s="235" t="s">
        <v>1252</v>
      </c>
      <c r="P1097" s="235" t="s">
        <v>7119</v>
      </c>
      <c r="Q1097" s="35">
        <v>350</v>
      </c>
      <c r="R1097" s="35"/>
      <c r="S1097" s="218"/>
      <c r="T1097" s="218"/>
      <c r="U1097" s="218">
        <v>0</v>
      </c>
      <c r="V1097" s="218">
        <v>0</v>
      </c>
      <c r="W1097" s="218">
        <v>0</v>
      </c>
      <c r="X1097" s="218">
        <v>0</v>
      </c>
      <c r="Y1097" s="218">
        <v>0</v>
      </c>
      <c r="Z1097" s="218">
        <v>0</v>
      </c>
      <c r="AA1097" s="218">
        <v>0</v>
      </c>
      <c r="AB1097" s="218">
        <v>0</v>
      </c>
      <c r="AC1097" s="218">
        <v>0</v>
      </c>
      <c r="AD1097" s="218">
        <v>0</v>
      </c>
      <c r="AE1097" s="218">
        <v>0</v>
      </c>
      <c r="AF1097" s="218">
        <v>0</v>
      </c>
      <c r="AG1097" s="218">
        <v>0</v>
      </c>
      <c r="AH1097" s="218">
        <v>0</v>
      </c>
      <c r="AI1097" s="218">
        <v>350</v>
      </c>
      <c r="AJ1097" s="218">
        <v>0</v>
      </c>
      <c r="AK1097" s="218">
        <v>0</v>
      </c>
      <c r="AL1097" s="218">
        <v>0</v>
      </c>
      <c r="AM1097" s="218">
        <v>0</v>
      </c>
      <c r="AN1097" s="218">
        <v>0</v>
      </c>
      <c r="AO1097" s="218">
        <v>0</v>
      </c>
      <c r="AP1097" s="218">
        <v>0</v>
      </c>
      <c r="AQ1097" s="218">
        <v>0</v>
      </c>
      <c r="AR1097" s="218">
        <v>0</v>
      </c>
      <c r="AS1097" s="218">
        <v>0</v>
      </c>
      <c r="AT1097" s="218">
        <v>0</v>
      </c>
      <c r="AU1097" s="218">
        <v>0</v>
      </c>
      <c r="AV1097" s="218">
        <v>0</v>
      </c>
      <c r="AW1097" s="218">
        <v>0</v>
      </c>
      <c r="AX1097" s="218">
        <v>0</v>
      </c>
      <c r="AY1097" s="218">
        <v>0</v>
      </c>
      <c r="AZ1097" s="181" t="s">
        <v>7830</v>
      </c>
    </row>
    <row r="1098" spans="1:52" s="238" customFormat="1" ht="12.75" customHeight="1">
      <c r="A1098" s="217">
        <v>1097</v>
      </c>
      <c r="B1098" s="234">
        <v>42662</v>
      </c>
      <c r="C1098" s="234">
        <v>42662</v>
      </c>
      <c r="D1098" s="235" t="s">
        <v>1282</v>
      </c>
      <c r="E1098" s="235" t="s">
        <v>1250</v>
      </c>
      <c r="F1098" s="235" t="s">
        <v>1282</v>
      </c>
      <c r="G1098" s="235" t="s">
        <v>7132</v>
      </c>
      <c r="H1098" s="245" t="str">
        <f>IF(G1098&lt;&gt;"",LOOKUP(G1098,Governorate,Data!$E$2:$E$19),"")</f>
        <v>IQ-G15</v>
      </c>
      <c r="I1098" s="97" t="s">
        <v>7775</v>
      </c>
      <c r="J1098" s="38" t="str">
        <f ca="1">IF(I1098&lt;&gt;"",LOOKUP(I1098,District2,Data!$P$2:$P$19),"")</f>
        <v>IQ-D085</v>
      </c>
      <c r="K1098" s="57" t="s">
        <v>7789</v>
      </c>
      <c r="L1098" s="235" t="s">
        <v>7110</v>
      </c>
      <c r="M1098" s="180" t="s">
        <v>7112</v>
      </c>
      <c r="N1098" s="235" t="s">
        <v>7070</v>
      </c>
      <c r="O1098" s="235" t="s">
        <v>1252</v>
      </c>
      <c r="P1098" s="235" t="s">
        <v>7119</v>
      </c>
      <c r="Q1098" s="218">
        <v>130</v>
      </c>
      <c r="R1098" s="218">
        <v>130</v>
      </c>
      <c r="S1098" s="218"/>
      <c r="T1098" s="218"/>
      <c r="U1098" s="218">
        <v>780</v>
      </c>
      <c r="V1098" s="218">
        <v>0</v>
      </c>
      <c r="W1098" s="218">
        <v>0</v>
      </c>
      <c r="X1098" s="218">
        <v>0</v>
      </c>
      <c r="Y1098" s="218">
        <v>130</v>
      </c>
      <c r="Z1098" s="218">
        <v>0</v>
      </c>
      <c r="AA1098" s="218">
        <v>0</v>
      </c>
      <c r="AB1098" s="218">
        <v>0</v>
      </c>
      <c r="AC1098" s="218">
        <v>130</v>
      </c>
      <c r="AD1098" s="218">
        <v>0</v>
      </c>
      <c r="AE1098" s="218">
        <v>780</v>
      </c>
      <c r="AF1098" s="218">
        <v>0</v>
      </c>
      <c r="AG1098" s="218">
        <v>130</v>
      </c>
      <c r="AH1098" s="218">
        <v>0</v>
      </c>
      <c r="AI1098" s="218">
        <v>130</v>
      </c>
      <c r="AJ1098" s="218">
        <v>0</v>
      </c>
      <c r="AK1098" s="218">
        <v>0</v>
      </c>
      <c r="AL1098" s="218">
        <v>0</v>
      </c>
      <c r="AM1098" s="218">
        <v>0</v>
      </c>
      <c r="AN1098" s="218">
        <v>0</v>
      </c>
      <c r="AO1098" s="218">
        <v>0</v>
      </c>
      <c r="AP1098" s="218">
        <v>0</v>
      </c>
      <c r="AQ1098" s="218">
        <v>0</v>
      </c>
      <c r="AR1098" s="218">
        <v>0</v>
      </c>
      <c r="AS1098" s="218">
        <v>130</v>
      </c>
      <c r="AT1098" s="218">
        <v>0</v>
      </c>
      <c r="AU1098" s="218">
        <v>130</v>
      </c>
      <c r="AV1098" s="218">
        <v>0</v>
      </c>
      <c r="AW1098" s="218">
        <v>0</v>
      </c>
      <c r="AX1098" s="218">
        <v>0</v>
      </c>
      <c r="AY1098" s="218">
        <v>0</v>
      </c>
      <c r="AZ1098" s="181" t="s">
        <v>7781</v>
      </c>
    </row>
    <row r="1099" spans="1:52" s="238" customFormat="1" ht="12.75" customHeight="1">
      <c r="A1099" s="217">
        <v>1098</v>
      </c>
      <c r="B1099" s="234">
        <v>42662</v>
      </c>
      <c r="C1099" s="234">
        <v>42662</v>
      </c>
      <c r="D1099" s="235" t="s">
        <v>1312</v>
      </c>
      <c r="E1099" s="235" t="s">
        <v>1250</v>
      </c>
      <c r="F1099" s="235" t="s">
        <v>7265</v>
      </c>
      <c r="G1099" s="235" t="s">
        <v>7127</v>
      </c>
      <c r="H1099" s="245" t="str">
        <f>IF(G1099&lt;&gt;"",LOOKUP(G1099,Governorate,Data!$E$2:$E$19),"")</f>
        <v>IQ-G13</v>
      </c>
      <c r="I1099" s="97" t="s">
        <v>7264</v>
      </c>
      <c r="J1099" s="38" t="str">
        <f ca="1">IF(I1099&lt;&gt;"",LOOKUP(I1099,District2,Data!$P$2:$P$19),"")</f>
        <v>IQ-D074</v>
      </c>
      <c r="K1099" s="57" t="s">
        <v>7795</v>
      </c>
      <c r="L1099" s="235" t="s">
        <v>7111</v>
      </c>
      <c r="M1099" s="180" t="s">
        <v>7112</v>
      </c>
      <c r="N1099" s="235" t="s">
        <v>1255</v>
      </c>
      <c r="O1099" s="235" t="s">
        <v>1252</v>
      </c>
      <c r="P1099" s="235" t="s">
        <v>7422</v>
      </c>
      <c r="Q1099" s="218">
        <v>3</v>
      </c>
      <c r="R1099" s="218">
        <v>3</v>
      </c>
      <c r="S1099" s="218"/>
      <c r="T1099" s="218"/>
      <c r="U1099" s="218">
        <v>18</v>
      </c>
      <c r="V1099" s="218">
        <v>0</v>
      </c>
      <c r="W1099" s="218">
        <v>3</v>
      </c>
      <c r="X1099" s="218">
        <v>3</v>
      </c>
      <c r="Y1099" s="218">
        <v>3</v>
      </c>
      <c r="Z1099" s="218">
        <v>9</v>
      </c>
      <c r="AA1099" s="218">
        <v>0</v>
      </c>
      <c r="AB1099" s="218">
        <v>0</v>
      </c>
      <c r="AC1099" s="218">
        <v>0</v>
      </c>
      <c r="AD1099" s="218">
        <v>0</v>
      </c>
      <c r="AE1099" s="218">
        <v>0</v>
      </c>
      <c r="AF1099" s="218">
        <v>0</v>
      </c>
      <c r="AG1099" s="218">
        <v>3</v>
      </c>
      <c r="AH1099" s="218">
        <v>0</v>
      </c>
      <c r="AI1099" s="218">
        <v>3</v>
      </c>
      <c r="AJ1099" s="218">
        <v>0</v>
      </c>
      <c r="AK1099" s="218">
        <v>0</v>
      </c>
      <c r="AL1099" s="218">
        <v>0</v>
      </c>
      <c r="AM1099" s="218">
        <v>0</v>
      </c>
      <c r="AN1099" s="218">
        <v>0</v>
      </c>
      <c r="AO1099" s="218">
        <v>0</v>
      </c>
      <c r="AP1099" s="218">
        <v>0</v>
      </c>
      <c r="AQ1099" s="218">
        <v>0</v>
      </c>
      <c r="AR1099" s="218">
        <v>3</v>
      </c>
      <c r="AS1099" s="218">
        <v>0</v>
      </c>
      <c r="AT1099" s="218">
        <v>0</v>
      </c>
      <c r="AU1099" s="218">
        <v>0</v>
      </c>
      <c r="AV1099" s="218">
        <v>0</v>
      </c>
      <c r="AW1099" s="218">
        <v>0</v>
      </c>
      <c r="AX1099" s="218">
        <v>0</v>
      </c>
      <c r="AY1099" s="218">
        <v>0</v>
      </c>
      <c r="AZ1099" s="181"/>
    </row>
    <row r="1100" spans="1:52" s="238" customFormat="1" ht="12.75" customHeight="1">
      <c r="A1100" s="217">
        <v>1099</v>
      </c>
      <c r="B1100" s="234">
        <v>42662</v>
      </c>
      <c r="C1100" s="234">
        <v>42662</v>
      </c>
      <c r="D1100" s="235" t="s">
        <v>1312</v>
      </c>
      <c r="E1100" s="235" t="s">
        <v>1250</v>
      </c>
      <c r="F1100" s="235" t="s">
        <v>7265</v>
      </c>
      <c r="G1100" s="235" t="s">
        <v>7127</v>
      </c>
      <c r="H1100" s="245" t="str">
        <f>IF(G1100&lt;&gt;"",LOOKUP(G1100,Governorate,Data!$E$2:$E$19),"")</f>
        <v>IQ-G13</v>
      </c>
      <c r="I1100" s="97" t="s">
        <v>7128</v>
      </c>
      <c r="J1100" s="38" t="str">
        <f ca="1">IF(I1100&lt;&gt;"",LOOKUP(I1100,District2,Data!$P$2:$P$19),"")</f>
        <v>IQ-D076</v>
      </c>
      <c r="K1100" s="57" t="s">
        <v>7793</v>
      </c>
      <c r="L1100" s="235" t="s">
        <v>7111</v>
      </c>
      <c r="M1100" s="180" t="s">
        <v>7112</v>
      </c>
      <c r="N1100" s="235" t="s">
        <v>1255</v>
      </c>
      <c r="O1100" s="235" t="s">
        <v>1252</v>
      </c>
      <c r="P1100" s="235" t="s">
        <v>7422</v>
      </c>
      <c r="Q1100" s="218">
        <v>18</v>
      </c>
      <c r="R1100" s="218">
        <v>18</v>
      </c>
      <c r="S1100" s="218"/>
      <c r="T1100" s="218"/>
      <c r="U1100" s="218">
        <v>108</v>
      </c>
      <c r="V1100" s="218">
        <v>0</v>
      </c>
      <c r="W1100" s="218">
        <v>18</v>
      </c>
      <c r="X1100" s="218">
        <v>18</v>
      </c>
      <c r="Y1100" s="218">
        <v>18</v>
      </c>
      <c r="Z1100" s="218">
        <v>54</v>
      </c>
      <c r="AA1100" s="218">
        <v>0</v>
      </c>
      <c r="AB1100" s="218">
        <v>0</v>
      </c>
      <c r="AC1100" s="218">
        <v>0</v>
      </c>
      <c r="AD1100" s="218">
        <v>0</v>
      </c>
      <c r="AE1100" s="218">
        <v>0</v>
      </c>
      <c r="AF1100" s="218">
        <v>0</v>
      </c>
      <c r="AG1100" s="218">
        <v>18</v>
      </c>
      <c r="AH1100" s="218">
        <v>0</v>
      </c>
      <c r="AI1100" s="218">
        <v>18</v>
      </c>
      <c r="AJ1100" s="218">
        <v>0</v>
      </c>
      <c r="AK1100" s="218">
        <v>0</v>
      </c>
      <c r="AL1100" s="218">
        <v>0</v>
      </c>
      <c r="AM1100" s="218">
        <v>0</v>
      </c>
      <c r="AN1100" s="218">
        <v>0</v>
      </c>
      <c r="AO1100" s="218">
        <v>0</v>
      </c>
      <c r="AP1100" s="218">
        <v>0</v>
      </c>
      <c r="AQ1100" s="218">
        <v>0</v>
      </c>
      <c r="AR1100" s="218">
        <v>18</v>
      </c>
      <c r="AS1100" s="218">
        <v>0</v>
      </c>
      <c r="AT1100" s="218">
        <v>0</v>
      </c>
      <c r="AU1100" s="218">
        <v>0</v>
      </c>
      <c r="AV1100" s="218">
        <v>0</v>
      </c>
      <c r="AW1100" s="218">
        <v>0</v>
      </c>
      <c r="AX1100" s="218">
        <v>0</v>
      </c>
      <c r="AY1100" s="218">
        <v>0</v>
      </c>
      <c r="AZ1100" s="181"/>
    </row>
    <row r="1101" spans="1:52" s="238" customFormat="1" ht="12.75" customHeight="1">
      <c r="A1101" s="217">
        <v>1100</v>
      </c>
      <c r="B1101" s="234">
        <v>42663</v>
      </c>
      <c r="C1101" s="234">
        <v>42663</v>
      </c>
      <c r="D1101" s="235" t="s">
        <v>1312</v>
      </c>
      <c r="E1101" s="235" t="s">
        <v>1250</v>
      </c>
      <c r="F1101" s="235" t="s">
        <v>1312</v>
      </c>
      <c r="G1101" s="235" t="s">
        <v>7140</v>
      </c>
      <c r="H1101" s="245" t="str">
        <f>IF(G1101&lt;&gt;"",LOOKUP(G1101,Governorate,Data!$E$2:$E$19),"")</f>
        <v>IQ-G01</v>
      </c>
      <c r="I1101" s="97" t="s">
        <v>7147</v>
      </c>
      <c r="J1101" s="38" t="str">
        <f ca="1">IF(I1101&lt;&gt;"",LOOKUP(I1101,District2,Data!$P$2:$P$19),"")</f>
        <v>IQ-D002</v>
      </c>
      <c r="K1101" s="57" t="s">
        <v>7796</v>
      </c>
      <c r="L1101" s="235" t="s">
        <v>7111</v>
      </c>
      <c r="M1101" s="180" t="s">
        <v>7112</v>
      </c>
      <c r="N1101" s="235" t="s">
        <v>1255</v>
      </c>
      <c r="O1101" s="235" t="s">
        <v>1252</v>
      </c>
      <c r="P1101" s="235" t="s">
        <v>7422</v>
      </c>
      <c r="Q1101" s="218">
        <v>284</v>
      </c>
      <c r="R1101" s="218">
        <v>284</v>
      </c>
      <c r="S1101" s="218"/>
      <c r="T1101" s="218"/>
      <c r="U1101" s="218">
        <v>1704</v>
      </c>
      <c r="V1101" s="218">
        <v>0</v>
      </c>
      <c r="W1101" s="218">
        <v>284</v>
      </c>
      <c r="X1101" s="218">
        <v>284</v>
      </c>
      <c r="Y1101" s="218">
        <v>284</v>
      </c>
      <c r="Z1101" s="218">
        <v>852</v>
      </c>
      <c r="AA1101" s="218">
        <v>0</v>
      </c>
      <c r="AB1101" s="218">
        <v>0</v>
      </c>
      <c r="AC1101" s="218">
        <v>0</v>
      </c>
      <c r="AD1101" s="218">
        <v>852</v>
      </c>
      <c r="AE1101" s="218">
        <v>0</v>
      </c>
      <c r="AF1101" s="218">
        <v>0</v>
      </c>
      <c r="AG1101" s="218">
        <v>284</v>
      </c>
      <c r="AH1101" s="218">
        <v>0</v>
      </c>
      <c r="AI1101" s="218">
        <v>284</v>
      </c>
      <c r="AJ1101" s="218">
        <v>0</v>
      </c>
      <c r="AK1101" s="218">
        <v>0</v>
      </c>
      <c r="AL1101" s="218">
        <v>0</v>
      </c>
      <c r="AM1101" s="218">
        <v>0</v>
      </c>
      <c r="AN1101" s="218">
        <v>0</v>
      </c>
      <c r="AO1101" s="218">
        <v>0</v>
      </c>
      <c r="AP1101" s="218">
        <v>0</v>
      </c>
      <c r="AQ1101" s="218">
        <v>0</v>
      </c>
      <c r="AR1101" s="218">
        <v>284</v>
      </c>
      <c r="AS1101" s="218">
        <v>0</v>
      </c>
      <c r="AT1101" s="218">
        <v>0</v>
      </c>
      <c r="AU1101" s="218">
        <v>0</v>
      </c>
      <c r="AV1101" s="218">
        <v>0</v>
      </c>
      <c r="AW1101" s="218">
        <v>0</v>
      </c>
      <c r="AX1101" s="218">
        <v>0</v>
      </c>
      <c r="AY1101" s="218">
        <v>0</v>
      </c>
      <c r="AZ1101" s="181"/>
    </row>
    <row r="1102" spans="1:52" s="238" customFormat="1" ht="12.75" customHeight="1">
      <c r="A1102" s="217">
        <v>1101</v>
      </c>
      <c r="B1102" s="234">
        <v>42663</v>
      </c>
      <c r="C1102" s="234">
        <v>42663</v>
      </c>
      <c r="D1102" s="235" t="s">
        <v>1312</v>
      </c>
      <c r="E1102" s="235" t="s">
        <v>1250</v>
      </c>
      <c r="F1102" s="235" t="s">
        <v>7265</v>
      </c>
      <c r="G1102" s="235" t="s">
        <v>7127</v>
      </c>
      <c r="H1102" s="245" t="str">
        <f>IF(G1102&lt;&gt;"",LOOKUP(G1102,Governorate,Data!$E$2:$E$19),"")</f>
        <v>IQ-G13</v>
      </c>
      <c r="I1102" s="97" t="s">
        <v>7264</v>
      </c>
      <c r="J1102" s="38" t="str">
        <f ca="1">IF(I1102&lt;&gt;"",LOOKUP(I1102,District2,Data!$P$2:$P$19),"")</f>
        <v>IQ-D074</v>
      </c>
      <c r="K1102" s="57" t="s">
        <v>7792</v>
      </c>
      <c r="L1102" s="235" t="s">
        <v>7111</v>
      </c>
      <c r="M1102" s="180" t="s">
        <v>7112</v>
      </c>
      <c r="N1102" s="235" t="s">
        <v>1255</v>
      </c>
      <c r="O1102" s="235" t="s">
        <v>1252</v>
      </c>
      <c r="P1102" s="235" t="s">
        <v>7422</v>
      </c>
      <c r="Q1102" s="218">
        <v>57</v>
      </c>
      <c r="R1102" s="218">
        <v>57</v>
      </c>
      <c r="S1102" s="218"/>
      <c r="T1102" s="218"/>
      <c r="U1102" s="218">
        <v>342</v>
      </c>
      <c r="V1102" s="218">
        <v>0</v>
      </c>
      <c r="W1102" s="218">
        <v>57</v>
      </c>
      <c r="X1102" s="218">
        <v>57</v>
      </c>
      <c r="Y1102" s="218">
        <v>57</v>
      </c>
      <c r="Z1102" s="218">
        <v>171</v>
      </c>
      <c r="AA1102" s="218">
        <v>0</v>
      </c>
      <c r="AB1102" s="218">
        <v>0</v>
      </c>
      <c r="AC1102" s="218">
        <v>0</v>
      </c>
      <c r="AD1102" s="218">
        <v>0</v>
      </c>
      <c r="AE1102" s="218">
        <v>0</v>
      </c>
      <c r="AF1102" s="218">
        <v>0</v>
      </c>
      <c r="AG1102" s="218">
        <v>57</v>
      </c>
      <c r="AH1102" s="218">
        <v>0</v>
      </c>
      <c r="AI1102" s="218">
        <v>57</v>
      </c>
      <c r="AJ1102" s="218">
        <v>0</v>
      </c>
      <c r="AK1102" s="218">
        <v>0</v>
      </c>
      <c r="AL1102" s="218">
        <v>0</v>
      </c>
      <c r="AM1102" s="218">
        <v>0</v>
      </c>
      <c r="AN1102" s="218">
        <v>0</v>
      </c>
      <c r="AO1102" s="218">
        <v>0</v>
      </c>
      <c r="AP1102" s="218">
        <v>0</v>
      </c>
      <c r="AQ1102" s="218">
        <v>0</v>
      </c>
      <c r="AR1102" s="218">
        <v>57</v>
      </c>
      <c r="AS1102" s="218">
        <v>0</v>
      </c>
      <c r="AT1102" s="218">
        <v>0</v>
      </c>
      <c r="AU1102" s="218">
        <v>0</v>
      </c>
      <c r="AV1102" s="218">
        <v>0</v>
      </c>
      <c r="AW1102" s="218">
        <v>0</v>
      </c>
      <c r="AX1102" s="218">
        <v>0</v>
      </c>
      <c r="AY1102" s="218">
        <v>0</v>
      </c>
      <c r="AZ1102" s="181"/>
    </row>
    <row r="1103" spans="1:52" s="238" customFormat="1" ht="12.75" customHeight="1">
      <c r="A1103" s="217">
        <v>1102</v>
      </c>
      <c r="B1103" s="234">
        <v>42664</v>
      </c>
      <c r="C1103" s="234">
        <v>42664</v>
      </c>
      <c r="D1103" s="235" t="s">
        <v>1282</v>
      </c>
      <c r="E1103" s="235" t="s">
        <v>1250</v>
      </c>
      <c r="F1103" s="235" t="s">
        <v>1282</v>
      </c>
      <c r="G1103" s="235" t="s">
        <v>7132</v>
      </c>
      <c r="H1103" s="245" t="str">
        <f>IF(G1103&lt;&gt;"",LOOKUP(G1103,Governorate,Data!$E$2:$E$19),"")</f>
        <v>IQ-G15</v>
      </c>
      <c r="I1103" s="97" t="s">
        <v>7775</v>
      </c>
      <c r="J1103" s="38" t="str">
        <f ca="1">IF(I1103&lt;&gt;"",LOOKUP(I1103,District2,Data!$P$2:$P$19),"")</f>
        <v>IQ-D085</v>
      </c>
      <c r="K1103" s="57" t="s">
        <v>7789</v>
      </c>
      <c r="L1103" s="235" t="s">
        <v>7110</v>
      </c>
      <c r="M1103" s="180" t="s">
        <v>7112</v>
      </c>
      <c r="N1103" s="235" t="s">
        <v>7070</v>
      </c>
      <c r="O1103" s="235" t="s">
        <v>1252</v>
      </c>
      <c r="P1103" s="235" t="s">
        <v>7119</v>
      </c>
      <c r="Q1103" s="218">
        <v>26</v>
      </c>
      <c r="R1103" s="218">
        <v>26</v>
      </c>
      <c r="S1103" s="218"/>
      <c r="T1103" s="218"/>
      <c r="U1103" s="218">
        <v>156</v>
      </c>
      <c r="V1103" s="218">
        <v>0</v>
      </c>
      <c r="W1103" s="218">
        <v>0</v>
      </c>
      <c r="X1103" s="218">
        <v>0</v>
      </c>
      <c r="Y1103" s="218">
        <v>26</v>
      </c>
      <c r="Z1103" s="218">
        <v>0</v>
      </c>
      <c r="AA1103" s="218">
        <v>0</v>
      </c>
      <c r="AB1103" s="218">
        <v>0</v>
      </c>
      <c r="AC1103" s="218">
        <v>26</v>
      </c>
      <c r="AD1103" s="218">
        <v>0</v>
      </c>
      <c r="AE1103" s="218">
        <v>156</v>
      </c>
      <c r="AF1103" s="218">
        <v>0</v>
      </c>
      <c r="AG1103" s="218">
        <v>26</v>
      </c>
      <c r="AH1103" s="218">
        <v>0</v>
      </c>
      <c r="AI1103" s="218">
        <v>26</v>
      </c>
      <c r="AJ1103" s="218">
        <v>0</v>
      </c>
      <c r="AK1103" s="218">
        <v>0</v>
      </c>
      <c r="AL1103" s="218">
        <v>0</v>
      </c>
      <c r="AM1103" s="218">
        <v>0</v>
      </c>
      <c r="AN1103" s="218">
        <v>0</v>
      </c>
      <c r="AO1103" s="218">
        <v>0</v>
      </c>
      <c r="AP1103" s="218">
        <v>0</v>
      </c>
      <c r="AQ1103" s="218">
        <v>0</v>
      </c>
      <c r="AR1103" s="218">
        <v>0</v>
      </c>
      <c r="AS1103" s="218">
        <v>26</v>
      </c>
      <c r="AT1103" s="218">
        <v>0</v>
      </c>
      <c r="AU1103" s="218">
        <v>26</v>
      </c>
      <c r="AV1103" s="218">
        <v>0</v>
      </c>
      <c r="AW1103" s="218">
        <v>0</v>
      </c>
      <c r="AX1103" s="218">
        <v>0</v>
      </c>
      <c r="AY1103" s="218">
        <v>0</v>
      </c>
      <c r="AZ1103" s="181" t="s">
        <v>7782</v>
      </c>
    </row>
    <row r="1104" spans="1:52" s="238" customFormat="1" ht="12.75" customHeight="1">
      <c r="A1104" s="217">
        <v>1103</v>
      </c>
      <c r="B1104" s="234">
        <v>42666</v>
      </c>
      <c r="C1104" s="234">
        <v>42666</v>
      </c>
      <c r="D1104" s="235" t="s">
        <v>1282</v>
      </c>
      <c r="E1104" s="235" t="s">
        <v>1250</v>
      </c>
      <c r="F1104" s="235" t="s">
        <v>1282</v>
      </c>
      <c r="G1104" s="235" t="s">
        <v>7132</v>
      </c>
      <c r="H1104" s="245" t="str">
        <f>IF(G1104&lt;&gt;"",LOOKUP(G1104,Governorate,Data!$E$2:$E$19),"")</f>
        <v>IQ-G15</v>
      </c>
      <c r="I1104" s="97" t="s">
        <v>7775</v>
      </c>
      <c r="J1104" s="38" t="str">
        <f ca="1">IF(I1104&lt;&gt;"",LOOKUP(I1104,District2,Data!$P$2:$P$19),"")</f>
        <v>IQ-D085</v>
      </c>
      <c r="K1104" s="57" t="s">
        <v>7789</v>
      </c>
      <c r="L1104" s="235" t="s">
        <v>7110</v>
      </c>
      <c r="M1104" s="180" t="s">
        <v>7112</v>
      </c>
      <c r="N1104" s="235" t="s">
        <v>7070</v>
      </c>
      <c r="O1104" s="235" t="s">
        <v>1252</v>
      </c>
      <c r="P1104" s="235" t="s">
        <v>7119</v>
      </c>
      <c r="Q1104" s="218">
        <v>65</v>
      </c>
      <c r="R1104" s="218">
        <v>65</v>
      </c>
      <c r="S1104" s="218"/>
      <c r="T1104" s="218"/>
      <c r="U1104" s="218">
        <v>390</v>
      </c>
      <c r="V1104" s="218">
        <v>0</v>
      </c>
      <c r="W1104" s="218">
        <v>0</v>
      </c>
      <c r="X1104" s="218">
        <v>0</v>
      </c>
      <c r="Y1104" s="218">
        <v>65</v>
      </c>
      <c r="Z1104" s="218">
        <v>0</v>
      </c>
      <c r="AA1104" s="218">
        <v>0</v>
      </c>
      <c r="AB1104" s="218">
        <v>0</v>
      </c>
      <c r="AC1104" s="218">
        <v>65</v>
      </c>
      <c r="AD1104" s="218">
        <v>0</v>
      </c>
      <c r="AE1104" s="218">
        <v>65</v>
      </c>
      <c r="AF1104" s="218">
        <v>0</v>
      </c>
      <c r="AG1104" s="218">
        <v>65</v>
      </c>
      <c r="AH1104" s="218">
        <v>0</v>
      </c>
      <c r="AI1104" s="218">
        <v>65</v>
      </c>
      <c r="AJ1104" s="218">
        <v>0</v>
      </c>
      <c r="AK1104" s="218">
        <v>0</v>
      </c>
      <c r="AL1104" s="218">
        <v>0</v>
      </c>
      <c r="AM1104" s="218">
        <v>0</v>
      </c>
      <c r="AN1104" s="218">
        <v>0</v>
      </c>
      <c r="AO1104" s="218">
        <v>0</v>
      </c>
      <c r="AP1104" s="218">
        <v>0</v>
      </c>
      <c r="AQ1104" s="218">
        <v>0</v>
      </c>
      <c r="AR1104" s="218">
        <v>0</v>
      </c>
      <c r="AS1104" s="218">
        <v>65</v>
      </c>
      <c r="AT1104" s="218">
        <v>0</v>
      </c>
      <c r="AU1104" s="218">
        <v>65</v>
      </c>
      <c r="AV1104" s="218">
        <v>0</v>
      </c>
      <c r="AW1104" s="218">
        <v>0</v>
      </c>
      <c r="AX1104" s="218">
        <v>0</v>
      </c>
      <c r="AY1104" s="218">
        <v>0</v>
      </c>
      <c r="AZ1104" s="181" t="s">
        <v>7783</v>
      </c>
    </row>
    <row r="1105" spans="1:52" s="238" customFormat="1" ht="12.75" customHeight="1">
      <c r="A1105" s="217">
        <v>1104</v>
      </c>
      <c r="B1105" s="234">
        <v>42667</v>
      </c>
      <c r="C1105" s="234">
        <v>42667</v>
      </c>
      <c r="D1105" s="235" t="s">
        <v>1282</v>
      </c>
      <c r="E1105" s="235" t="s">
        <v>1250</v>
      </c>
      <c r="F1105" s="235" t="s">
        <v>1282</v>
      </c>
      <c r="G1105" s="235" t="s">
        <v>7132</v>
      </c>
      <c r="H1105" s="245" t="str">
        <f>IF(G1105&lt;&gt;"",LOOKUP(G1105,Governorate,Data!$E$2:$E$19),"")</f>
        <v>IQ-G15</v>
      </c>
      <c r="I1105" s="97" t="s">
        <v>7775</v>
      </c>
      <c r="J1105" s="38" t="str">
        <f ca="1">IF(I1105&lt;&gt;"",LOOKUP(I1105,District2,Data!$P$2:$P$19),"")</f>
        <v>IQ-D085</v>
      </c>
      <c r="K1105" s="57" t="s">
        <v>7777</v>
      </c>
      <c r="L1105" s="235" t="s">
        <v>7110</v>
      </c>
      <c r="M1105" s="180" t="s">
        <v>7112</v>
      </c>
      <c r="N1105" s="235" t="s">
        <v>7070</v>
      </c>
      <c r="O1105" s="235" t="s">
        <v>1252</v>
      </c>
      <c r="P1105" s="235" t="s">
        <v>7119</v>
      </c>
      <c r="Q1105" s="218">
        <v>500</v>
      </c>
      <c r="R1105" s="218">
        <v>500</v>
      </c>
      <c r="S1105" s="218"/>
      <c r="T1105" s="218"/>
      <c r="U1105" s="218">
        <v>3000</v>
      </c>
      <c r="V1105" s="218">
        <v>0</v>
      </c>
      <c r="W1105" s="218">
        <v>0</v>
      </c>
      <c r="X1105" s="218">
        <v>0</v>
      </c>
      <c r="Y1105" s="218">
        <v>500</v>
      </c>
      <c r="Z1105" s="218">
        <v>0</v>
      </c>
      <c r="AA1105" s="218">
        <v>0</v>
      </c>
      <c r="AB1105" s="218">
        <v>0</v>
      </c>
      <c r="AC1105" s="218">
        <v>0</v>
      </c>
      <c r="AD1105" s="218">
        <v>0</v>
      </c>
      <c r="AE1105" s="218">
        <v>3000</v>
      </c>
      <c r="AF1105" s="218">
        <v>0</v>
      </c>
      <c r="AG1105" s="218">
        <v>0</v>
      </c>
      <c r="AH1105" s="218">
        <v>0</v>
      </c>
      <c r="AI1105" s="218">
        <v>0</v>
      </c>
      <c r="AJ1105" s="218">
        <v>0</v>
      </c>
      <c r="AK1105" s="218">
        <v>0</v>
      </c>
      <c r="AL1105" s="218">
        <v>0</v>
      </c>
      <c r="AM1105" s="218">
        <v>0</v>
      </c>
      <c r="AN1105" s="218">
        <v>0</v>
      </c>
      <c r="AO1105" s="218">
        <v>0</v>
      </c>
      <c r="AP1105" s="218">
        <v>0</v>
      </c>
      <c r="AQ1105" s="218">
        <v>0</v>
      </c>
      <c r="AR1105" s="218">
        <v>0</v>
      </c>
      <c r="AS1105" s="218">
        <v>500</v>
      </c>
      <c r="AT1105" s="218">
        <v>0</v>
      </c>
      <c r="AU1105" s="218">
        <v>500</v>
      </c>
      <c r="AV1105" s="218">
        <v>0</v>
      </c>
      <c r="AW1105" s="218">
        <v>0</v>
      </c>
      <c r="AX1105" s="218">
        <v>0</v>
      </c>
      <c r="AY1105" s="218">
        <v>0</v>
      </c>
      <c r="AZ1105" s="181" t="s">
        <v>7784</v>
      </c>
    </row>
    <row r="1106" spans="1:52" s="238" customFormat="1" ht="12.75" customHeight="1">
      <c r="A1106" s="217">
        <v>1105</v>
      </c>
      <c r="B1106" s="234">
        <v>42668</v>
      </c>
      <c r="C1106" s="234">
        <v>42668</v>
      </c>
      <c r="D1106" s="235" t="s">
        <v>1282</v>
      </c>
      <c r="E1106" s="235" t="s">
        <v>1250</v>
      </c>
      <c r="F1106" s="235" t="s">
        <v>1282</v>
      </c>
      <c r="G1106" s="235" t="s">
        <v>7132</v>
      </c>
      <c r="H1106" s="245" t="str">
        <f>IF(G1106&lt;&gt;"",LOOKUP(G1106,Governorate,Data!$E$2:$E$19),"")</f>
        <v>IQ-G15</v>
      </c>
      <c r="I1106" s="97" t="s">
        <v>7775</v>
      </c>
      <c r="J1106" s="38" t="str">
        <f ca="1">IF(I1106&lt;&gt;"",LOOKUP(I1106,District2,Data!$P$2:$P$19),"")</f>
        <v>IQ-D085</v>
      </c>
      <c r="K1106" s="57" t="s">
        <v>7789</v>
      </c>
      <c r="L1106" s="235" t="s">
        <v>7110</v>
      </c>
      <c r="M1106" s="180" t="s">
        <v>7112</v>
      </c>
      <c r="N1106" s="235" t="s">
        <v>7070</v>
      </c>
      <c r="O1106" s="235" t="s">
        <v>1252</v>
      </c>
      <c r="P1106" s="235" t="s">
        <v>7119</v>
      </c>
      <c r="Q1106" s="218">
        <v>50</v>
      </c>
      <c r="R1106" s="218">
        <v>50</v>
      </c>
      <c r="S1106" s="218"/>
      <c r="T1106" s="218"/>
      <c r="U1106" s="218">
        <v>300</v>
      </c>
      <c r="V1106" s="218">
        <v>0</v>
      </c>
      <c r="W1106" s="218">
        <v>0</v>
      </c>
      <c r="X1106" s="218">
        <v>0</v>
      </c>
      <c r="Y1106" s="218">
        <v>50</v>
      </c>
      <c r="Z1106" s="218">
        <v>0</v>
      </c>
      <c r="AA1106" s="218">
        <v>0</v>
      </c>
      <c r="AB1106" s="218">
        <v>0</v>
      </c>
      <c r="AC1106" s="218">
        <v>50</v>
      </c>
      <c r="AD1106" s="218">
        <v>0</v>
      </c>
      <c r="AE1106" s="218">
        <v>50</v>
      </c>
      <c r="AF1106" s="218">
        <v>0</v>
      </c>
      <c r="AG1106" s="218">
        <v>50</v>
      </c>
      <c r="AH1106" s="218">
        <v>0</v>
      </c>
      <c r="AI1106" s="218">
        <v>50</v>
      </c>
      <c r="AJ1106" s="218">
        <v>0</v>
      </c>
      <c r="AK1106" s="218">
        <v>0</v>
      </c>
      <c r="AL1106" s="218">
        <v>0</v>
      </c>
      <c r="AM1106" s="218">
        <v>0</v>
      </c>
      <c r="AN1106" s="218">
        <v>0</v>
      </c>
      <c r="AO1106" s="218">
        <v>0</v>
      </c>
      <c r="AP1106" s="218">
        <v>0</v>
      </c>
      <c r="AQ1106" s="218">
        <v>0</v>
      </c>
      <c r="AR1106" s="218">
        <v>0</v>
      </c>
      <c r="AS1106" s="218">
        <v>50</v>
      </c>
      <c r="AT1106" s="218">
        <v>0</v>
      </c>
      <c r="AU1106" s="218">
        <v>50</v>
      </c>
      <c r="AV1106" s="218">
        <v>0</v>
      </c>
      <c r="AW1106" s="218">
        <v>0</v>
      </c>
      <c r="AX1106" s="218">
        <v>0</v>
      </c>
      <c r="AY1106" s="218">
        <v>0</v>
      </c>
      <c r="AZ1106" s="181" t="s">
        <v>7785</v>
      </c>
    </row>
    <row r="1107" spans="1:52" s="238" customFormat="1" ht="12.75" customHeight="1">
      <c r="A1107" s="217">
        <v>1106</v>
      </c>
      <c r="B1107" s="234">
        <v>42668</v>
      </c>
      <c r="C1107" s="234">
        <v>42668</v>
      </c>
      <c r="D1107" s="235" t="s">
        <v>1282</v>
      </c>
      <c r="E1107" s="235" t="s">
        <v>1250</v>
      </c>
      <c r="F1107" s="235" t="s">
        <v>1282</v>
      </c>
      <c r="G1107" s="235" t="s">
        <v>7132</v>
      </c>
      <c r="H1107" s="245" t="str">
        <f>IF(G1107&lt;&gt;"",LOOKUP(G1107,Governorate,Data!$E$2:$E$19),"")</f>
        <v>IQ-G15</v>
      </c>
      <c r="I1107" s="97" t="s">
        <v>7775</v>
      </c>
      <c r="J1107" s="38" t="str">
        <f ca="1">IF(I1107&lt;&gt;"",LOOKUP(I1107,District2,Data!$P$2:$P$19),"")</f>
        <v>IQ-D085</v>
      </c>
      <c r="K1107" s="57" t="s">
        <v>7789</v>
      </c>
      <c r="L1107" s="235" t="s">
        <v>7110</v>
      </c>
      <c r="M1107" s="180" t="s">
        <v>7112</v>
      </c>
      <c r="N1107" s="235" t="s">
        <v>7070</v>
      </c>
      <c r="O1107" s="235" t="s">
        <v>1252</v>
      </c>
      <c r="P1107" s="235" t="s">
        <v>7119</v>
      </c>
      <c r="Q1107" s="218">
        <v>75</v>
      </c>
      <c r="R1107" s="218">
        <v>75</v>
      </c>
      <c r="S1107" s="218"/>
      <c r="T1107" s="218"/>
      <c r="U1107" s="218">
        <v>450</v>
      </c>
      <c r="V1107" s="218">
        <v>0</v>
      </c>
      <c r="W1107" s="218">
        <v>0</v>
      </c>
      <c r="X1107" s="218">
        <v>50</v>
      </c>
      <c r="Y1107" s="218">
        <v>75</v>
      </c>
      <c r="Z1107" s="218">
        <v>450</v>
      </c>
      <c r="AA1107" s="218">
        <v>0</v>
      </c>
      <c r="AB1107" s="218">
        <v>450</v>
      </c>
      <c r="AC1107" s="218">
        <v>75</v>
      </c>
      <c r="AD1107" s="218">
        <v>0</v>
      </c>
      <c r="AE1107" s="218">
        <v>450</v>
      </c>
      <c r="AF1107" s="218">
        <v>0</v>
      </c>
      <c r="AG1107" s="218">
        <v>75</v>
      </c>
      <c r="AH1107" s="218">
        <v>0</v>
      </c>
      <c r="AI1107" s="218">
        <v>75</v>
      </c>
      <c r="AJ1107" s="218">
        <v>0</v>
      </c>
      <c r="AK1107" s="218">
        <v>75</v>
      </c>
      <c r="AL1107" s="218">
        <v>75</v>
      </c>
      <c r="AM1107" s="218">
        <v>0</v>
      </c>
      <c r="AN1107" s="218">
        <v>0</v>
      </c>
      <c r="AO1107" s="218">
        <v>0</v>
      </c>
      <c r="AP1107" s="218">
        <v>0</v>
      </c>
      <c r="AQ1107" s="218">
        <v>0</v>
      </c>
      <c r="AR1107" s="218">
        <v>0</v>
      </c>
      <c r="AS1107" s="218">
        <v>75</v>
      </c>
      <c r="AT1107" s="218">
        <v>0</v>
      </c>
      <c r="AU1107" s="218">
        <v>75</v>
      </c>
      <c r="AV1107" s="218">
        <v>0</v>
      </c>
      <c r="AW1107" s="218">
        <v>0</v>
      </c>
      <c r="AX1107" s="218">
        <v>0</v>
      </c>
      <c r="AY1107" s="218">
        <v>0</v>
      </c>
      <c r="AZ1107" s="181" t="s">
        <v>7786</v>
      </c>
    </row>
    <row r="1108" spans="1:52" s="238" customFormat="1" ht="12.75" customHeight="1">
      <c r="A1108" s="217">
        <v>1107</v>
      </c>
      <c r="B1108" s="234">
        <v>42668</v>
      </c>
      <c r="C1108" s="234">
        <v>42668</v>
      </c>
      <c r="D1108" s="235" t="s">
        <v>1312</v>
      </c>
      <c r="E1108" s="235" t="s">
        <v>1250</v>
      </c>
      <c r="F1108" s="235" t="s">
        <v>7265</v>
      </c>
      <c r="G1108" s="235" t="s">
        <v>7127</v>
      </c>
      <c r="H1108" s="245" t="str">
        <f>IF(G1108&lt;&gt;"",LOOKUP(G1108,Governorate,Data!$E$2:$E$19),"")</f>
        <v>IQ-G13</v>
      </c>
      <c r="I1108" s="97" t="s">
        <v>7128</v>
      </c>
      <c r="J1108" s="38" t="str">
        <f ca="1">IF(I1108&lt;&gt;"",LOOKUP(I1108,District2,Data!$P$2:$P$19),"")</f>
        <v>IQ-D076</v>
      </c>
      <c r="K1108" s="57" t="s">
        <v>7793</v>
      </c>
      <c r="L1108" s="235" t="s">
        <v>7111</v>
      </c>
      <c r="M1108" s="180" t="s">
        <v>7112</v>
      </c>
      <c r="N1108" s="235" t="s">
        <v>1255</v>
      </c>
      <c r="O1108" s="235" t="s">
        <v>1252</v>
      </c>
      <c r="P1108" s="235" t="s">
        <v>7422</v>
      </c>
      <c r="Q1108" s="218">
        <v>9</v>
      </c>
      <c r="R1108" s="218">
        <v>9</v>
      </c>
      <c r="S1108" s="218"/>
      <c r="T1108" s="218"/>
      <c r="U1108" s="218">
        <v>54</v>
      </c>
      <c r="V1108" s="218">
        <v>0</v>
      </c>
      <c r="W1108" s="218">
        <v>9</v>
      </c>
      <c r="X1108" s="218">
        <v>9</v>
      </c>
      <c r="Y1108" s="218">
        <v>9</v>
      </c>
      <c r="Z1108" s="218">
        <v>27</v>
      </c>
      <c r="AA1108" s="218">
        <v>0</v>
      </c>
      <c r="AB1108" s="218">
        <v>0</v>
      </c>
      <c r="AC1108" s="218">
        <v>0</v>
      </c>
      <c r="AD1108" s="218">
        <v>0</v>
      </c>
      <c r="AE1108" s="218">
        <v>0</v>
      </c>
      <c r="AF1108" s="218">
        <v>0</v>
      </c>
      <c r="AG1108" s="218">
        <v>9</v>
      </c>
      <c r="AH1108" s="218">
        <v>0</v>
      </c>
      <c r="AI1108" s="218">
        <v>9</v>
      </c>
      <c r="AJ1108" s="218">
        <v>0</v>
      </c>
      <c r="AK1108" s="218">
        <v>0</v>
      </c>
      <c r="AL1108" s="218">
        <v>0</v>
      </c>
      <c r="AM1108" s="218">
        <v>0</v>
      </c>
      <c r="AN1108" s="218">
        <v>0</v>
      </c>
      <c r="AO1108" s="218">
        <v>0</v>
      </c>
      <c r="AP1108" s="218">
        <v>0</v>
      </c>
      <c r="AQ1108" s="218">
        <v>0</v>
      </c>
      <c r="AR1108" s="218">
        <v>9</v>
      </c>
      <c r="AS1108" s="218">
        <v>0</v>
      </c>
      <c r="AT1108" s="218">
        <v>0</v>
      </c>
      <c r="AU1108" s="218">
        <v>0</v>
      </c>
      <c r="AV1108" s="218">
        <v>0</v>
      </c>
      <c r="AW1108" s="218">
        <v>0</v>
      </c>
      <c r="AX1108" s="218">
        <v>0</v>
      </c>
      <c r="AY1108" s="218">
        <v>0</v>
      </c>
      <c r="AZ1108" s="181"/>
    </row>
    <row r="1109" spans="1:52" s="238" customFormat="1" ht="12.75" customHeight="1">
      <c r="A1109" s="217">
        <v>1108</v>
      </c>
      <c r="B1109" s="234">
        <v>42668</v>
      </c>
      <c r="C1109" s="234">
        <v>42668</v>
      </c>
      <c r="D1109" s="235" t="s">
        <v>1312</v>
      </c>
      <c r="E1109" s="235" t="s">
        <v>1250</v>
      </c>
      <c r="F1109" s="235" t="s">
        <v>7265</v>
      </c>
      <c r="G1109" s="235" t="s">
        <v>7127</v>
      </c>
      <c r="H1109" s="245" t="str">
        <f>IF(G1109&lt;&gt;"",LOOKUP(G1109,Governorate,Data!$E$2:$E$19),"")</f>
        <v>IQ-G13</v>
      </c>
      <c r="I1109" s="97" t="s">
        <v>7264</v>
      </c>
      <c r="J1109" s="38" t="str">
        <f ca="1">IF(I1109&lt;&gt;"",LOOKUP(I1109,District2,Data!$P$2:$P$19),"")</f>
        <v>IQ-D074</v>
      </c>
      <c r="K1109" s="57" t="s">
        <v>7795</v>
      </c>
      <c r="L1109" s="235" t="s">
        <v>7111</v>
      </c>
      <c r="M1109" s="180" t="s">
        <v>7112</v>
      </c>
      <c r="N1109" s="235" t="s">
        <v>1255</v>
      </c>
      <c r="O1109" s="235" t="s">
        <v>1252</v>
      </c>
      <c r="P1109" s="235" t="s">
        <v>7422</v>
      </c>
      <c r="Q1109" s="218">
        <v>29</v>
      </c>
      <c r="R1109" s="218">
        <v>29</v>
      </c>
      <c r="S1109" s="218"/>
      <c r="T1109" s="218"/>
      <c r="U1109" s="218">
        <v>174</v>
      </c>
      <c r="V1109" s="218">
        <v>0</v>
      </c>
      <c r="W1109" s="218">
        <v>29</v>
      </c>
      <c r="X1109" s="218">
        <v>29</v>
      </c>
      <c r="Y1109" s="218">
        <v>29</v>
      </c>
      <c r="Z1109" s="218">
        <v>87</v>
      </c>
      <c r="AA1109" s="218">
        <v>0</v>
      </c>
      <c r="AB1109" s="218">
        <v>0</v>
      </c>
      <c r="AC1109" s="218">
        <v>0</v>
      </c>
      <c r="AD1109" s="218">
        <v>0</v>
      </c>
      <c r="AE1109" s="218">
        <v>0</v>
      </c>
      <c r="AF1109" s="218">
        <v>0</v>
      </c>
      <c r="AG1109" s="218">
        <v>29</v>
      </c>
      <c r="AH1109" s="218">
        <v>0</v>
      </c>
      <c r="AI1109" s="218">
        <v>29</v>
      </c>
      <c r="AJ1109" s="218">
        <v>0</v>
      </c>
      <c r="AK1109" s="218">
        <v>0</v>
      </c>
      <c r="AL1109" s="218">
        <v>0</v>
      </c>
      <c r="AM1109" s="218">
        <v>0</v>
      </c>
      <c r="AN1109" s="218">
        <v>0</v>
      </c>
      <c r="AO1109" s="218">
        <v>0</v>
      </c>
      <c r="AP1109" s="218">
        <v>0</v>
      </c>
      <c r="AQ1109" s="218">
        <v>0</v>
      </c>
      <c r="AR1109" s="218">
        <v>29</v>
      </c>
      <c r="AS1109" s="218">
        <v>0</v>
      </c>
      <c r="AT1109" s="218">
        <v>0</v>
      </c>
      <c r="AU1109" s="218">
        <v>0</v>
      </c>
      <c r="AV1109" s="218">
        <v>0</v>
      </c>
      <c r="AW1109" s="218">
        <v>0</v>
      </c>
      <c r="AX1109" s="218">
        <v>0</v>
      </c>
      <c r="AY1109" s="218">
        <v>0</v>
      </c>
      <c r="AZ1109" s="181"/>
    </row>
    <row r="1110" spans="1:52" s="238" customFormat="1" ht="12.75" customHeight="1">
      <c r="A1110" s="217">
        <v>1109</v>
      </c>
      <c r="B1110" s="234">
        <v>42668</v>
      </c>
      <c r="C1110" s="234">
        <v>42668</v>
      </c>
      <c r="D1110" s="235" t="s">
        <v>1312</v>
      </c>
      <c r="E1110" s="235" t="s">
        <v>1250</v>
      </c>
      <c r="F1110" s="235" t="s">
        <v>7265</v>
      </c>
      <c r="G1110" s="235" t="s">
        <v>7127</v>
      </c>
      <c r="H1110" s="245" t="str">
        <f>IF(G1110&lt;&gt;"",LOOKUP(G1110,Governorate,Data!$E$2:$E$19),"")</f>
        <v>IQ-G13</v>
      </c>
      <c r="I1110" s="97" t="s">
        <v>7264</v>
      </c>
      <c r="J1110" s="38" t="str">
        <f ca="1">IF(I1110&lt;&gt;"",LOOKUP(I1110,District2,Data!$P$2:$P$19),"")</f>
        <v>IQ-D074</v>
      </c>
      <c r="K1110" s="57" t="s">
        <v>7792</v>
      </c>
      <c r="L1110" s="235" t="s">
        <v>7111</v>
      </c>
      <c r="M1110" s="180" t="s">
        <v>7112</v>
      </c>
      <c r="N1110" s="235" t="s">
        <v>1255</v>
      </c>
      <c r="O1110" s="235" t="s">
        <v>1252</v>
      </c>
      <c r="P1110" s="235" t="s">
        <v>7422</v>
      </c>
      <c r="Q1110" s="218">
        <v>23</v>
      </c>
      <c r="R1110" s="218">
        <v>23</v>
      </c>
      <c r="S1110" s="218"/>
      <c r="T1110" s="218"/>
      <c r="U1110" s="218">
        <v>138</v>
      </c>
      <c r="V1110" s="218">
        <v>0</v>
      </c>
      <c r="W1110" s="218">
        <v>23</v>
      </c>
      <c r="X1110" s="218">
        <v>23</v>
      </c>
      <c r="Y1110" s="218">
        <v>23</v>
      </c>
      <c r="Z1110" s="218">
        <v>69</v>
      </c>
      <c r="AA1110" s="218">
        <v>0</v>
      </c>
      <c r="AB1110" s="218">
        <v>0</v>
      </c>
      <c r="AC1110" s="218">
        <v>0</v>
      </c>
      <c r="AD1110" s="218">
        <v>0</v>
      </c>
      <c r="AE1110" s="218">
        <v>0</v>
      </c>
      <c r="AF1110" s="218">
        <v>0</v>
      </c>
      <c r="AG1110" s="218">
        <v>23</v>
      </c>
      <c r="AH1110" s="218">
        <v>0</v>
      </c>
      <c r="AI1110" s="218">
        <v>23</v>
      </c>
      <c r="AJ1110" s="218">
        <v>0</v>
      </c>
      <c r="AK1110" s="218">
        <v>0</v>
      </c>
      <c r="AL1110" s="218">
        <v>0</v>
      </c>
      <c r="AM1110" s="218">
        <v>0</v>
      </c>
      <c r="AN1110" s="218">
        <v>0</v>
      </c>
      <c r="AO1110" s="218">
        <v>0</v>
      </c>
      <c r="AP1110" s="218">
        <v>0</v>
      </c>
      <c r="AQ1110" s="218">
        <v>0</v>
      </c>
      <c r="AR1110" s="218">
        <v>23</v>
      </c>
      <c r="AS1110" s="218">
        <v>0</v>
      </c>
      <c r="AT1110" s="218">
        <v>0</v>
      </c>
      <c r="AU1110" s="218">
        <v>0</v>
      </c>
      <c r="AV1110" s="218">
        <v>0</v>
      </c>
      <c r="AW1110" s="218">
        <v>0</v>
      </c>
      <c r="AX1110" s="218">
        <v>0</v>
      </c>
      <c r="AY1110" s="218">
        <v>0</v>
      </c>
      <c r="AZ1110" s="181"/>
    </row>
    <row r="1111" spans="1:52" s="238" customFormat="1" ht="12.75" customHeight="1">
      <c r="A1111" s="217">
        <v>1110</v>
      </c>
      <c r="B1111" s="234">
        <v>42669</v>
      </c>
      <c r="C1111" s="234">
        <v>42669</v>
      </c>
      <c r="D1111" s="235" t="s">
        <v>1282</v>
      </c>
      <c r="E1111" s="235" t="s">
        <v>1250</v>
      </c>
      <c r="F1111" s="235" t="s">
        <v>1282</v>
      </c>
      <c r="G1111" s="235" t="s">
        <v>7140</v>
      </c>
      <c r="H1111" s="245" t="str">
        <f>IF(G1111&lt;&gt;"",LOOKUP(G1111,Governorate,Data!$E$2:$E$19),"")</f>
        <v>IQ-G01</v>
      </c>
      <c r="I1111" s="97" t="s">
        <v>7147</v>
      </c>
      <c r="J1111" s="38" t="str">
        <f ca="1">IF(I1111&lt;&gt;"",LOOKUP(I1111,District2,Data!$P$2:$P$19),"")</f>
        <v>IQ-D002</v>
      </c>
      <c r="K1111" s="57" t="s">
        <v>7778</v>
      </c>
      <c r="L1111" s="235" t="s">
        <v>7110</v>
      </c>
      <c r="M1111" s="180" t="s">
        <v>7112</v>
      </c>
      <c r="N1111" s="235" t="s">
        <v>7070</v>
      </c>
      <c r="O1111" s="235" t="s">
        <v>1252</v>
      </c>
      <c r="P1111" s="235" t="s">
        <v>7119</v>
      </c>
      <c r="Q1111" s="218">
        <v>200</v>
      </c>
      <c r="R1111" s="218">
        <v>200</v>
      </c>
      <c r="S1111" s="218"/>
      <c r="T1111" s="218"/>
      <c r="U1111" s="218">
        <v>1200</v>
      </c>
      <c r="V1111" s="218">
        <v>0</v>
      </c>
      <c r="W1111" s="218">
        <v>0</v>
      </c>
      <c r="X1111" s="218">
        <v>200</v>
      </c>
      <c r="Y1111" s="218">
        <v>200</v>
      </c>
      <c r="Z1111" s="218">
        <v>1200</v>
      </c>
      <c r="AA1111" s="218">
        <v>0</v>
      </c>
      <c r="AB1111" s="218">
        <v>1200</v>
      </c>
      <c r="AC1111" s="218">
        <v>200</v>
      </c>
      <c r="AD1111" s="218">
        <v>0</v>
      </c>
      <c r="AE1111" s="218">
        <v>1200</v>
      </c>
      <c r="AF1111" s="218">
        <v>0</v>
      </c>
      <c r="AG1111" s="218">
        <v>0</v>
      </c>
      <c r="AH1111" s="218">
        <v>0</v>
      </c>
      <c r="AI1111" s="218">
        <v>200</v>
      </c>
      <c r="AJ1111" s="218">
        <v>200</v>
      </c>
      <c r="AK1111" s="218">
        <v>200</v>
      </c>
      <c r="AL1111" s="218">
        <v>200</v>
      </c>
      <c r="AM1111" s="218">
        <v>0</v>
      </c>
      <c r="AN1111" s="218">
        <v>0</v>
      </c>
      <c r="AO1111" s="218">
        <v>0</v>
      </c>
      <c r="AP1111" s="218">
        <v>0</v>
      </c>
      <c r="AQ1111" s="218">
        <v>0</v>
      </c>
      <c r="AR1111" s="218">
        <v>0</v>
      </c>
      <c r="AS1111" s="218">
        <v>200</v>
      </c>
      <c r="AT1111" s="218">
        <v>0</v>
      </c>
      <c r="AU1111" s="218">
        <v>200</v>
      </c>
      <c r="AV1111" s="218">
        <v>0</v>
      </c>
      <c r="AW1111" s="218">
        <v>0</v>
      </c>
      <c r="AX1111" s="218">
        <v>0</v>
      </c>
      <c r="AY1111" s="218">
        <v>0</v>
      </c>
      <c r="AZ1111" s="181" t="s">
        <v>7787</v>
      </c>
    </row>
    <row r="1112" spans="1:52" s="238" customFormat="1" ht="12.75" customHeight="1">
      <c r="A1112" s="217">
        <v>1111</v>
      </c>
      <c r="B1112" s="234">
        <v>42669</v>
      </c>
      <c r="C1112" s="234">
        <v>42669</v>
      </c>
      <c r="D1112" s="235" t="s">
        <v>1312</v>
      </c>
      <c r="E1112" s="235" t="s">
        <v>1250</v>
      </c>
      <c r="F1112" s="235" t="s">
        <v>7265</v>
      </c>
      <c r="G1112" s="235" t="s">
        <v>7127</v>
      </c>
      <c r="H1112" s="245" t="str">
        <f>IF(G1112&lt;&gt;"",LOOKUP(G1112,Governorate,Data!$E$2:$E$19),"")</f>
        <v>IQ-G13</v>
      </c>
      <c r="I1112" s="97" t="s">
        <v>7264</v>
      </c>
      <c r="J1112" s="38" t="str">
        <f ca="1">IF(I1112&lt;&gt;"",LOOKUP(I1112,District2,Data!$P$2:$P$19),"")</f>
        <v>IQ-D074</v>
      </c>
      <c r="K1112" s="57" t="s">
        <v>7795</v>
      </c>
      <c r="L1112" s="235" t="s">
        <v>7111</v>
      </c>
      <c r="M1112" s="180" t="s">
        <v>7112</v>
      </c>
      <c r="N1112" s="235" t="s">
        <v>1255</v>
      </c>
      <c r="O1112" s="235" t="s">
        <v>1252</v>
      </c>
      <c r="P1112" s="235" t="s">
        <v>7422</v>
      </c>
      <c r="Q1112" s="218">
        <v>15</v>
      </c>
      <c r="R1112" s="218">
        <v>15</v>
      </c>
      <c r="S1112" s="218"/>
      <c r="T1112" s="218"/>
      <c r="U1112" s="218">
        <v>90</v>
      </c>
      <c r="V1112" s="218">
        <v>0</v>
      </c>
      <c r="W1112" s="218">
        <v>15</v>
      </c>
      <c r="X1112" s="218">
        <v>15</v>
      </c>
      <c r="Y1112" s="218">
        <v>15</v>
      </c>
      <c r="Z1112" s="218">
        <v>45</v>
      </c>
      <c r="AA1112" s="218">
        <v>0</v>
      </c>
      <c r="AB1112" s="218">
        <v>0</v>
      </c>
      <c r="AC1112" s="218">
        <v>0</v>
      </c>
      <c r="AD1112" s="218">
        <v>0</v>
      </c>
      <c r="AE1112" s="218">
        <v>0</v>
      </c>
      <c r="AF1112" s="218">
        <v>0</v>
      </c>
      <c r="AG1112" s="218">
        <v>15</v>
      </c>
      <c r="AH1112" s="218">
        <v>0</v>
      </c>
      <c r="AI1112" s="218">
        <v>15</v>
      </c>
      <c r="AJ1112" s="218">
        <v>0</v>
      </c>
      <c r="AK1112" s="218">
        <v>0</v>
      </c>
      <c r="AL1112" s="218">
        <v>0</v>
      </c>
      <c r="AM1112" s="218">
        <v>0</v>
      </c>
      <c r="AN1112" s="218">
        <v>0</v>
      </c>
      <c r="AO1112" s="218">
        <v>0</v>
      </c>
      <c r="AP1112" s="218">
        <v>0</v>
      </c>
      <c r="AQ1112" s="218">
        <v>0</v>
      </c>
      <c r="AR1112" s="218">
        <v>15</v>
      </c>
      <c r="AS1112" s="218">
        <v>0</v>
      </c>
      <c r="AT1112" s="218">
        <v>0</v>
      </c>
      <c r="AU1112" s="218">
        <v>0</v>
      </c>
      <c r="AV1112" s="218">
        <v>0</v>
      </c>
      <c r="AW1112" s="218">
        <v>0</v>
      </c>
      <c r="AX1112" s="218">
        <v>0</v>
      </c>
      <c r="AY1112" s="218">
        <v>0</v>
      </c>
      <c r="AZ1112" s="181"/>
    </row>
    <row r="1113" spans="1:52" s="238" customFormat="1" ht="12.75" customHeight="1">
      <c r="A1113" s="217">
        <v>1112</v>
      </c>
      <c r="B1113" s="234">
        <v>42669</v>
      </c>
      <c r="C1113" s="234">
        <v>42669</v>
      </c>
      <c r="D1113" s="235" t="s">
        <v>1312</v>
      </c>
      <c r="E1113" s="235" t="s">
        <v>1250</v>
      </c>
      <c r="F1113" s="235" t="s">
        <v>7265</v>
      </c>
      <c r="G1113" s="235" t="s">
        <v>7127</v>
      </c>
      <c r="H1113" s="245" t="str">
        <f>IF(G1113&lt;&gt;"",LOOKUP(G1113,Governorate,Data!$E$2:$E$19),"")</f>
        <v>IQ-G13</v>
      </c>
      <c r="I1113" s="97" t="s">
        <v>7264</v>
      </c>
      <c r="J1113" s="38" t="str">
        <f ca="1">IF(I1113&lt;&gt;"",LOOKUP(I1113,District2,Data!$P$2:$P$19),"")</f>
        <v>IQ-D074</v>
      </c>
      <c r="K1113" s="57" t="s">
        <v>7792</v>
      </c>
      <c r="L1113" s="235" t="s">
        <v>7111</v>
      </c>
      <c r="M1113" s="180" t="s">
        <v>7112</v>
      </c>
      <c r="N1113" s="235" t="s">
        <v>1255</v>
      </c>
      <c r="O1113" s="235" t="s">
        <v>1252</v>
      </c>
      <c r="P1113" s="235" t="s">
        <v>7422</v>
      </c>
      <c r="Q1113" s="218">
        <v>20</v>
      </c>
      <c r="R1113" s="218">
        <v>20</v>
      </c>
      <c r="S1113" s="218"/>
      <c r="T1113" s="218"/>
      <c r="U1113" s="218">
        <v>120</v>
      </c>
      <c r="V1113" s="218">
        <v>0</v>
      </c>
      <c r="W1113" s="218">
        <v>20</v>
      </c>
      <c r="X1113" s="218">
        <v>20</v>
      </c>
      <c r="Y1113" s="218">
        <v>20</v>
      </c>
      <c r="Z1113" s="218">
        <v>60</v>
      </c>
      <c r="AA1113" s="218">
        <v>0</v>
      </c>
      <c r="AB1113" s="218">
        <v>0</v>
      </c>
      <c r="AC1113" s="218">
        <v>0</v>
      </c>
      <c r="AD1113" s="218">
        <v>0</v>
      </c>
      <c r="AE1113" s="218">
        <v>0</v>
      </c>
      <c r="AF1113" s="218">
        <v>0</v>
      </c>
      <c r="AG1113" s="218">
        <v>20</v>
      </c>
      <c r="AH1113" s="218">
        <v>0</v>
      </c>
      <c r="AI1113" s="218">
        <v>20</v>
      </c>
      <c r="AJ1113" s="218">
        <v>0</v>
      </c>
      <c r="AK1113" s="218">
        <v>0</v>
      </c>
      <c r="AL1113" s="218">
        <v>0</v>
      </c>
      <c r="AM1113" s="218">
        <v>0</v>
      </c>
      <c r="AN1113" s="218">
        <v>0</v>
      </c>
      <c r="AO1113" s="218">
        <v>0</v>
      </c>
      <c r="AP1113" s="218">
        <v>0</v>
      </c>
      <c r="AQ1113" s="218">
        <v>0</v>
      </c>
      <c r="AR1113" s="218">
        <v>20</v>
      </c>
      <c r="AS1113" s="218">
        <v>0</v>
      </c>
      <c r="AT1113" s="218">
        <v>0</v>
      </c>
      <c r="AU1113" s="218">
        <v>0</v>
      </c>
      <c r="AV1113" s="218">
        <v>0</v>
      </c>
      <c r="AW1113" s="218">
        <v>0</v>
      </c>
      <c r="AX1113" s="218">
        <v>0</v>
      </c>
      <c r="AY1113" s="218">
        <v>0</v>
      </c>
      <c r="AZ1113" s="181"/>
    </row>
    <row r="1114" spans="1:52" s="238" customFormat="1" ht="12.75" customHeight="1">
      <c r="A1114" s="217">
        <v>1113</v>
      </c>
      <c r="B1114" s="234">
        <v>42670</v>
      </c>
      <c r="C1114" s="234">
        <v>42670</v>
      </c>
      <c r="D1114" s="235" t="s">
        <v>1312</v>
      </c>
      <c r="E1114" s="235" t="s">
        <v>1250</v>
      </c>
      <c r="F1114" s="235" t="s">
        <v>7265</v>
      </c>
      <c r="G1114" s="235" t="s">
        <v>7127</v>
      </c>
      <c r="H1114" s="245" t="str">
        <f>IF(G1114&lt;&gt;"",LOOKUP(G1114,Governorate,Data!$E$2:$E$19),"")</f>
        <v>IQ-G13</v>
      </c>
      <c r="I1114" s="97" t="s">
        <v>7128</v>
      </c>
      <c r="J1114" s="38" t="str">
        <f ca="1">IF(I1114&lt;&gt;"",LOOKUP(I1114,District2,Data!$P$2:$P$19),"")</f>
        <v>IQ-D076</v>
      </c>
      <c r="K1114" s="57" t="s">
        <v>7793</v>
      </c>
      <c r="L1114" s="235" t="s">
        <v>7111</v>
      </c>
      <c r="M1114" s="180" t="s">
        <v>7112</v>
      </c>
      <c r="N1114" s="235" t="s">
        <v>1255</v>
      </c>
      <c r="O1114" s="235" t="s">
        <v>1252</v>
      </c>
      <c r="P1114" s="235" t="s">
        <v>7422</v>
      </c>
      <c r="Q1114" s="218">
        <v>17</v>
      </c>
      <c r="R1114" s="218">
        <v>17</v>
      </c>
      <c r="S1114" s="218"/>
      <c r="T1114" s="218"/>
      <c r="U1114" s="218">
        <v>102</v>
      </c>
      <c r="V1114" s="218">
        <v>0</v>
      </c>
      <c r="W1114" s="218">
        <v>17</v>
      </c>
      <c r="X1114" s="218">
        <v>17</v>
      </c>
      <c r="Y1114" s="218">
        <v>17</v>
      </c>
      <c r="Z1114" s="218">
        <v>51</v>
      </c>
      <c r="AA1114" s="218">
        <v>0</v>
      </c>
      <c r="AB1114" s="218">
        <v>0</v>
      </c>
      <c r="AC1114" s="218">
        <v>0</v>
      </c>
      <c r="AD1114" s="218">
        <v>0</v>
      </c>
      <c r="AE1114" s="218">
        <v>0</v>
      </c>
      <c r="AF1114" s="218">
        <v>0</v>
      </c>
      <c r="AG1114" s="218">
        <v>17</v>
      </c>
      <c r="AH1114" s="218">
        <v>0</v>
      </c>
      <c r="AI1114" s="218">
        <v>17</v>
      </c>
      <c r="AJ1114" s="218">
        <v>0</v>
      </c>
      <c r="AK1114" s="218">
        <v>0</v>
      </c>
      <c r="AL1114" s="218">
        <v>0</v>
      </c>
      <c r="AM1114" s="218">
        <v>0</v>
      </c>
      <c r="AN1114" s="218">
        <v>0</v>
      </c>
      <c r="AO1114" s="218">
        <v>0</v>
      </c>
      <c r="AP1114" s="218">
        <v>0</v>
      </c>
      <c r="AQ1114" s="218">
        <v>0</v>
      </c>
      <c r="AR1114" s="218">
        <v>17</v>
      </c>
      <c r="AS1114" s="218">
        <v>0</v>
      </c>
      <c r="AT1114" s="218">
        <v>0</v>
      </c>
      <c r="AU1114" s="218">
        <v>0</v>
      </c>
      <c r="AV1114" s="218">
        <v>0</v>
      </c>
      <c r="AW1114" s="218">
        <v>0</v>
      </c>
      <c r="AX1114" s="218">
        <v>0</v>
      </c>
      <c r="AY1114" s="218">
        <v>0</v>
      </c>
      <c r="AZ1114" s="181"/>
    </row>
    <row r="1115" spans="1:52" s="238" customFormat="1" ht="12.75" customHeight="1">
      <c r="A1115" s="217">
        <v>1114</v>
      </c>
      <c r="B1115" s="234">
        <v>42670</v>
      </c>
      <c r="C1115" s="234">
        <v>42670</v>
      </c>
      <c r="D1115" s="235" t="s">
        <v>1312</v>
      </c>
      <c r="E1115" s="235" t="s">
        <v>1250</v>
      </c>
      <c r="F1115" s="235" t="s">
        <v>7265</v>
      </c>
      <c r="G1115" s="235" t="s">
        <v>7127</v>
      </c>
      <c r="H1115" s="245" t="str">
        <f>IF(G1115&lt;&gt;"",LOOKUP(G1115,Governorate,Data!$E$2:$E$19),"")</f>
        <v>IQ-G13</v>
      </c>
      <c r="I1115" s="97" t="s">
        <v>7264</v>
      </c>
      <c r="J1115" s="38" t="str">
        <f ca="1">IF(I1115&lt;&gt;"",LOOKUP(I1115,District2,Data!$P$2:$P$19),"")</f>
        <v>IQ-D074</v>
      </c>
      <c r="K1115" s="57" t="s">
        <v>7795</v>
      </c>
      <c r="L1115" s="235" t="s">
        <v>7111</v>
      </c>
      <c r="M1115" s="180" t="s">
        <v>7112</v>
      </c>
      <c r="N1115" s="235" t="s">
        <v>1255</v>
      </c>
      <c r="O1115" s="235" t="s">
        <v>1252</v>
      </c>
      <c r="P1115" s="235" t="s">
        <v>7422</v>
      </c>
      <c r="Q1115" s="218">
        <v>3</v>
      </c>
      <c r="R1115" s="218">
        <v>3</v>
      </c>
      <c r="S1115" s="218"/>
      <c r="T1115" s="218"/>
      <c r="U1115" s="218">
        <v>18</v>
      </c>
      <c r="V1115" s="218">
        <v>0</v>
      </c>
      <c r="W1115" s="218">
        <v>3</v>
      </c>
      <c r="X1115" s="218">
        <v>3</v>
      </c>
      <c r="Y1115" s="218">
        <v>3</v>
      </c>
      <c r="Z1115" s="218">
        <v>9</v>
      </c>
      <c r="AA1115" s="218">
        <v>0</v>
      </c>
      <c r="AB1115" s="218">
        <v>0</v>
      </c>
      <c r="AC1115" s="218">
        <v>0</v>
      </c>
      <c r="AD1115" s="218">
        <v>0</v>
      </c>
      <c r="AE1115" s="218">
        <v>0</v>
      </c>
      <c r="AF1115" s="218">
        <v>0</v>
      </c>
      <c r="AG1115" s="218">
        <v>3</v>
      </c>
      <c r="AH1115" s="218">
        <v>0</v>
      </c>
      <c r="AI1115" s="218">
        <v>3</v>
      </c>
      <c r="AJ1115" s="218">
        <v>0</v>
      </c>
      <c r="AK1115" s="218">
        <v>0</v>
      </c>
      <c r="AL1115" s="218">
        <v>0</v>
      </c>
      <c r="AM1115" s="218">
        <v>0</v>
      </c>
      <c r="AN1115" s="218">
        <v>0</v>
      </c>
      <c r="AO1115" s="218">
        <v>0</v>
      </c>
      <c r="AP1115" s="218">
        <v>0</v>
      </c>
      <c r="AQ1115" s="218">
        <v>0</v>
      </c>
      <c r="AR1115" s="218">
        <v>3</v>
      </c>
      <c r="AS1115" s="218">
        <v>0</v>
      </c>
      <c r="AT1115" s="218">
        <v>0</v>
      </c>
      <c r="AU1115" s="218">
        <v>0</v>
      </c>
      <c r="AV1115" s="218">
        <v>0</v>
      </c>
      <c r="AW1115" s="218">
        <v>0</v>
      </c>
      <c r="AX1115" s="218">
        <v>0</v>
      </c>
      <c r="AY1115" s="218">
        <v>0</v>
      </c>
      <c r="AZ1115" s="181"/>
    </row>
    <row r="1116" spans="1:52" s="238" customFormat="1" ht="12.75" customHeight="1">
      <c r="A1116" s="217">
        <v>1115</v>
      </c>
      <c r="B1116" s="234">
        <v>42670</v>
      </c>
      <c r="C1116" s="234">
        <v>42670</v>
      </c>
      <c r="D1116" s="235" t="s">
        <v>1312</v>
      </c>
      <c r="E1116" s="235" t="s">
        <v>1250</v>
      </c>
      <c r="F1116" s="235" t="s">
        <v>7265</v>
      </c>
      <c r="G1116" s="235" t="s">
        <v>7127</v>
      </c>
      <c r="H1116" s="245" t="str">
        <f>IF(G1116&lt;&gt;"",LOOKUP(G1116,Governorate,Data!$E$2:$E$19),"")</f>
        <v>IQ-G13</v>
      </c>
      <c r="I1116" s="97" t="s">
        <v>7264</v>
      </c>
      <c r="J1116" s="38" t="str">
        <f ca="1">IF(I1116&lt;&gt;"",LOOKUP(I1116,District2,Data!$P$2:$P$19),"")</f>
        <v>IQ-D074</v>
      </c>
      <c r="K1116" s="57" t="s">
        <v>7792</v>
      </c>
      <c r="L1116" s="235" t="s">
        <v>7111</v>
      </c>
      <c r="M1116" s="180" t="s">
        <v>7112</v>
      </c>
      <c r="N1116" s="235" t="s">
        <v>1255</v>
      </c>
      <c r="O1116" s="235" t="s">
        <v>1252</v>
      </c>
      <c r="P1116" s="235" t="s">
        <v>7422</v>
      </c>
      <c r="Q1116" s="218">
        <v>35</v>
      </c>
      <c r="R1116" s="218">
        <v>35</v>
      </c>
      <c r="S1116" s="218"/>
      <c r="T1116" s="218"/>
      <c r="U1116" s="218">
        <v>210</v>
      </c>
      <c r="V1116" s="218">
        <v>0</v>
      </c>
      <c r="W1116" s="218">
        <v>35</v>
      </c>
      <c r="X1116" s="218">
        <v>35</v>
      </c>
      <c r="Y1116" s="218">
        <v>35</v>
      </c>
      <c r="Z1116" s="218">
        <v>105</v>
      </c>
      <c r="AA1116" s="218">
        <v>0</v>
      </c>
      <c r="AB1116" s="218">
        <v>0</v>
      </c>
      <c r="AC1116" s="218">
        <v>0</v>
      </c>
      <c r="AD1116" s="218">
        <v>0</v>
      </c>
      <c r="AE1116" s="218">
        <v>0</v>
      </c>
      <c r="AF1116" s="218">
        <v>0</v>
      </c>
      <c r="AG1116" s="218">
        <v>35</v>
      </c>
      <c r="AH1116" s="218">
        <v>0</v>
      </c>
      <c r="AI1116" s="218">
        <v>35</v>
      </c>
      <c r="AJ1116" s="218">
        <v>0</v>
      </c>
      <c r="AK1116" s="218">
        <v>0</v>
      </c>
      <c r="AL1116" s="218">
        <v>0</v>
      </c>
      <c r="AM1116" s="218">
        <v>0</v>
      </c>
      <c r="AN1116" s="218">
        <v>0</v>
      </c>
      <c r="AO1116" s="218">
        <v>0</v>
      </c>
      <c r="AP1116" s="218">
        <v>0</v>
      </c>
      <c r="AQ1116" s="218">
        <v>0</v>
      </c>
      <c r="AR1116" s="218">
        <v>35</v>
      </c>
      <c r="AS1116" s="218">
        <v>0</v>
      </c>
      <c r="AT1116" s="218">
        <v>0</v>
      </c>
      <c r="AU1116" s="218">
        <v>0</v>
      </c>
      <c r="AV1116" s="218">
        <v>0</v>
      </c>
      <c r="AW1116" s="218">
        <v>0</v>
      </c>
      <c r="AX1116" s="218">
        <v>0</v>
      </c>
      <c r="AY1116" s="218">
        <v>0</v>
      </c>
      <c r="AZ1116" s="181"/>
    </row>
    <row r="1117" spans="1:52" s="238" customFormat="1" ht="12.75" customHeight="1">
      <c r="A1117" s="217">
        <v>1116</v>
      </c>
      <c r="B1117" s="234">
        <v>42673</v>
      </c>
      <c r="C1117" s="234">
        <v>42673</v>
      </c>
      <c r="D1117" s="235" t="s">
        <v>1312</v>
      </c>
      <c r="E1117" s="235" t="s">
        <v>1250</v>
      </c>
      <c r="F1117" s="235" t="s">
        <v>7265</v>
      </c>
      <c r="G1117" s="235" t="s">
        <v>7127</v>
      </c>
      <c r="H1117" s="245" t="str">
        <f>IF(G1117&lt;&gt;"",LOOKUP(G1117,Governorate,Data!$E$2:$E$19),"")</f>
        <v>IQ-G13</v>
      </c>
      <c r="I1117" s="97" t="s">
        <v>7128</v>
      </c>
      <c r="J1117" s="38" t="str">
        <f ca="1">IF(I1117&lt;&gt;"",LOOKUP(I1117,District2,Data!$P$2:$P$19),"")</f>
        <v>IQ-D076</v>
      </c>
      <c r="K1117" s="57" t="s">
        <v>7793</v>
      </c>
      <c r="L1117" s="235" t="s">
        <v>7111</v>
      </c>
      <c r="M1117" s="180" t="s">
        <v>7112</v>
      </c>
      <c r="N1117" s="235" t="s">
        <v>1255</v>
      </c>
      <c r="O1117" s="235" t="s">
        <v>1252</v>
      </c>
      <c r="P1117" s="235" t="s">
        <v>7422</v>
      </c>
      <c r="Q1117" s="218">
        <v>35</v>
      </c>
      <c r="R1117" s="218">
        <v>35</v>
      </c>
      <c r="S1117" s="218"/>
      <c r="T1117" s="218"/>
      <c r="U1117" s="218">
        <v>210</v>
      </c>
      <c r="V1117" s="218">
        <v>0</v>
      </c>
      <c r="W1117" s="218">
        <v>35</v>
      </c>
      <c r="X1117" s="218">
        <v>35</v>
      </c>
      <c r="Y1117" s="218">
        <v>35</v>
      </c>
      <c r="Z1117" s="218">
        <v>105</v>
      </c>
      <c r="AA1117" s="218">
        <v>0</v>
      </c>
      <c r="AB1117" s="218">
        <v>0</v>
      </c>
      <c r="AC1117" s="218">
        <v>0</v>
      </c>
      <c r="AD1117" s="218">
        <v>0</v>
      </c>
      <c r="AE1117" s="218">
        <v>0</v>
      </c>
      <c r="AF1117" s="218">
        <v>0</v>
      </c>
      <c r="AG1117" s="218">
        <v>35</v>
      </c>
      <c r="AH1117" s="218">
        <v>0</v>
      </c>
      <c r="AI1117" s="218">
        <v>35</v>
      </c>
      <c r="AJ1117" s="218">
        <v>0</v>
      </c>
      <c r="AK1117" s="218">
        <v>0</v>
      </c>
      <c r="AL1117" s="218">
        <v>0</v>
      </c>
      <c r="AM1117" s="218">
        <v>0</v>
      </c>
      <c r="AN1117" s="218">
        <v>0</v>
      </c>
      <c r="AO1117" s="218">
        <v>0</v>
      </c>
      <c r="AP1117" s="218">
        <v>0</v>
      </c>
      <c r="AQ1117" s="218">
        <v>0</v>
      </c>
      <c r="AR1117" s="218">
        <v>35</v>
      </c>
      <c r="AS1117" s="218">
        <v>0</v>
      </c>
      <c r="AT1117" s="218">
        <v>0</v>
      </c>
      <c r="AU1117" s="218">
        <v>0</v>
      </c>
      <c r="AV1117" s="218">
        <v>0</v>
      </c>
      <c r="AW1117" s="218">
        <v>0</v>
      </c>
      <c r="AX1117" s="218">
        <v>0</v>
      </c>
      <c r="AY1117" s="218">
        <v>0</v>
      </c>
      <c r="AZ1117" s="181"/>
    </row>
    <row r="1118" spans="1:52" s="238" customFormat="1" ht="12.75" customHeight="1">
      <c r="A1118" s="217">
        <v>1117</v>
      </c>
      <c r="B1118" s="234">
        <v>42673</v>
      </c>
      <c r="C1118" s="234">
        <v>42673</v>
      </c>
      <c r="D1118" s="235" t="s">
        <v>1307</v>
      </c>
      <c r="E1118" s="235" t="s">
        <v>1249</v>
      </c>
      <c r="F1118" s="235" t="s">
        <v>1307</v>
      </c>
      <c r="G1118" s="235" t="s">
        <v>7129</v>
      </c>
      <c r="H1118" s="245" t="str">
        <f>IF(G1118&lt;&gt;"",LOOKUP(G1118,Governorate,Data!$E$2:$E$19),"")</f>
        <v>IQ-G18</v>
      </c>
      <c r="I1118" s="97" t="s">
        <v>7804</v>
      </c>
      <c r="J1118" s="38" t="str">
        <f ca="1">IF(I1118&lt;&gt;"",LOOKUP(I1118,District2,Data!$P$2:$P$19),"")</f>
        <v>IQ-D106</v>
      </c>
      <c r="K1118" s="235" t="s">
        <v>349</v>
      </c>
      <c r="L1118" s="235" t="s">
        <v>7110</v>
      </c>
      <c r="M1118" s="180" t="s">
        <v>7112</v>
      </c>
      <c r="N1118" s="235" t="s">
        <v>1255</v>
      </c>
      <c r="O1118" s="235" t="s">
        <v>1252</v>
      </c>
      <c r="P1118" s="235" t="s">
        <v>7119</v>
      </c>
      <c r="Q1118" s="35">
        <v>500</v>
      </c>
      <c r="R1118" s="35"/>
      <c r="S1118" s="218"/>
      <c r="T1118" s="218"/>
      <c r="U1118" s="218">
        <v>0</v>
      </c>
      <c r="V1118" s="218">
        <v>0</v>
      </c>
      <c r="W1118" s="218">
        <v>0</v>
      </c>
      <c r="X1118" s="218">
        <v>0</v>
      </c>
      <c r="Y1118" s="218">
        <v>0</v>
      </c>
      <c r="Z1118" s="218">
        <v>0</v>
      </c>
      <c r="AA1118" s="218">
        <v>0</v>
      </c>
      <c r="AB1118" s="218">
        <v>0</v>
      </c>
      <c r="AC1118" s="218">
        <v>0</v>
      </c>
      <c r="AD1118" s="218">
        <v>0</v>
      </c>
      <c r="AE1118" s="218">
        <v>0</v>
      </c>
      <c r="AF1118" s="218">
        <v>0</v>
      </c>
      <c r="AG1118" s="218">
        <v>0</v>
      </c>
      <c r="AH1118" s="218">
        <v>0</v>
      </c>
      <c r="AI1118" s="218">
        <v>500</v>
      </c>
      <c r="AJ1118" s="218">
        <v>0</v>
      </c>
      <c r="AK1118" s="218">
        <v>0</v>
      </c>
      <c r="AL1118" s="218">
        <v>0</v>
      </c>
      <c r="AM1118" s="218">
        <v>0</v>
      </c>
      <c r="AN1118" s="218">
        <v>0</v>
      </c>
      <c r="AO1118" s="218">
        <v>0</v>
      </c>
      <c r="AP1118" s="218">
        <v>0</v>
      </c>
      <c r="AQ1118" s="218">
        <v>0</v>
      </c>
      <c r="AR1118" s="218">
        <v>0</v>
      </c>
      <c r="AS1118" s="218">
        <v>0</v>
      </c>
      <c r="AT1118" s="218">
        <v>0</v>
      </c>
      <c r="AU1118" s="218">
        <v>0</v>
      </c>
      <c r="AV1118" s="218">
        <v>0</v>
      </c>
      <c r="AW1118" s="218">
        <v>0</v>
      </c>
      <c r="AX1118" s="218">
        <v>0</v>
      </c>
      <c r="AY1118" s="218">
        <v>0</v>
      </c>
      <c r="AZ1118" s="181" t="s">
        <v>7830</v>
      </c>
    </row>
    <row r="1119" spans="1:52" s="238" customFormat="1" ht="12.75" customHeight="1">
      <c r="A1119" s="217">
        <v>1118</v>
      </c>
      <c r="B1119" s="234">
        <v>42674</v>
      </c>
      <c r="C1119" s="234">
        <v>42674</v>
      </c>
      <c r="D1119" s="235" t="s">
        <v>1282</v>
      </c>
      <c r="E1119" s="235" t="s">
        <v>1250</v>
      </c>
      <c r="F1119" s="235" t="s">
        <v>1282</v>
      </c>
      <c r="G1119" s="235" t="s">
        <v>7132</v>
      </c>
      <c r="H1119" s="245" t="str">
        <f>IF(G1119&lt;&gt;"",LOOKUP(G1119,Governorate,Data!$E$2:$E$19),"")</f>
        <v>IQ-G15</v>
      </c>
      <c r="I1119" s="97" t="s">
        <v>7775</v>
      </c>
      <c r="J1119" s="38" t="str">
        <f ca="1">IF(I1119&lt;&gt;"",LOOKUP(I1119,District2,Data!$P$2:$P$19),"")</f>
        <v>IQ-D085</v>
      </c>
      <c r="K1119" s="57" t="s">
        <v>7779</v>
      </c>
      <c r="L1119" s="235" t="s">
        <v>7110</v>
      </c>
      <c r="M1119" s="180" t="s">
        <v>7112</v>
      </c>
      <c r="N1119" s="235" t="s">
        <v>7070</v>
      </c>
      <c r="O1119" s="235" t="s">
        <v>1252</v>
      </c>
      <c r="P1119" s="235" t="s">
        <v>7119</v>
      </c>
      <c r="Q1119" s="218">
        <v>580</v>
      </c>
      <c r="R1119" s="218">
        <v>580</v>
      </c>
      <c r="S1119" s="218"/>
      <c r="T1119" s="218"/>
      <c r="U1119" s="218">
        <v>3480</v>
      </c>
      <c r="V1119" s="218">
        <v>0</v>
      </c>
      <c r="W1119" s="218">
        <v>0</v>
      </c>
      <c r="X1119" s="218">
        <v>0</v>
      </c>
      <c r="Y1119" s="218">
        <v>580</v>
      </c>
      <c r="Z1119" s="218">
        <v>3480</v>
      </c>
      <c r="AA1119" s="218">
        <v>0</v>
      </c>
      <c r="AB1119" s="218">
        <v>0</v>
      </c>
      <c r="AC1119" s="218">
        <v>0</v>
      </c>
      <c r="AD1119" s="218">
        <v>0</v>
      </c>
      <c r="AE1119" s="218">
        <v>3480</v>
      </c>
      <c r="AF1119" s="218">
        <v>0</v>
      </c>
      <c r="AG1119" s="218">
        <v>0</v>
      </c>
      <c r="AH1119" s="218">
        <v>0</v>
      </c>
      <c r="AI1119" s="218">
        <v>580</v>
      </c>
      <c r="AJ1119" s="218">
        <v>0</v>
      </c>
      <c r="AK1119" s="218">
        <v>0</v>
      </c>
      <c r="AL1119" s="218">
        <v>0</v>
      </c>
      <c r="AM1119" s="218">
        <v>0</v>
      </c>
      <c r="AN1119" s="218">
        <v>0</v>
      </c>
      <c r="AO1119" s="218">
        <v>0</v>
      </c>
      <c r="AP1119" s="218">
        <v>0</v>
      </c>
      <c r="AQ1119" s="218">
        <v>0</v>
      </c>
      <c r="AR1119" s="218">
        <v>0</v>
      </c>
      <c r="AS1119" s="218">
        <v>580</v>
      </c>
      <c r="AT1119" s="218">
        <v>0</v>
      </c>
      <c r="AU1119" s="218">
        <v>580</v>
      </c>
      <c r="AV1119" s="218">
        <v>0</v>
      </c>
      <c r="AW1119" s="218">
        <v>0</v>
      </c>
      <c r="AX1119" s="218">
        <v>0</v>
      </c>
      <c r="AY1119" s="218">
        <v>0</v>
      </c>
      <c r="AZ1119" s="181" t="s">
        <v>7788</v>
      </c>
    </row>
    <row r="1120" spans="1:52" s="238" customFormat="1" ht="12.75" customHeight="1">
      <c r="A1120" s="217">
        <v>1119</v>
      </c>
      <c r="B1120" s="234">
        <v>42674</v>
      </c>
      <c r="C1120" s="234">
        <v>42674</v>
      </c>
      <c r="D1120" s="235" t="s">
        <v>1312</v>
      </c>
      <c r="E1120" s="235" t="s">
        <v>1250</v>
      </c>
      <c r="F1120" s="235" t="s">
        <v>7265</v>
      </c>
      <c r="G1120" s="235" t="s">
        <v>7127</v>
      </c>
      <c r="H1120" s="245" t="str">
        <f>IF(G1120&lt;&gt;"",LOOKUP(G1120,Governorate,Data!$E$2:$E$19),"")</f>
        <v>IQ-G13</v>
      </c>
      <c r="I1120" s="97" t="s">
        <v>7128</v>
      </c>
      <c r="J1120" s="38" t="str">
        <f ca="1">IF(I1120&lt;&gt;"",LOOKUP(I1120,District2,Data!$P$2:$P$19),"")</f>
        <v>IQ-D076</v>
      </c>
      <c r="K1120" s="57" t="s">
        <v>7793</v>
      </c>
      <c r="L1120" s="235" t="s">
        <v>7111</v>
      </c>
      <c r="M1120" s="180" t="s">
        <v>7112</v>
      </c>
      <c r="N1120" s="235" t="s">
        <v>1255</v>
      </c>
      <c r="O1120" s="235" t="s">
        <v>1252</v>
      </c>
      <c r="P1120" s="235" t="s">
        <v>7422</v>
      </c>
      <c r="Q1120" s="218">
        <v>17</v>
      </c>
      <c r="R1120" s="218">
        <v>17</v>
      </c>
      <c r="S1120" s="218"/>
      <c r="T1120" s="218"/>
      <c r="U1120" s="218">
        <v>102</v>
      </c>
      <c r="V1120" s="218">
        <v>0</v>
      </c>
      <c r="W1120" s="218">
        <v>17</v>
      </c>
      <c r="X1120" s="218">
        <v>17</v>
      </c>
      <c r="Y1120" s="218">
        <v>17</v>
      </c>
      <c r="Z1120" s="218">
        <v>51</v>
      </c>
      <c r="AA1120" s="218">
        <v>0</v>
      </c>
      <c r="AB1120" s="218">
        <v>0</v>
      </c>
      <c r="AC1120" s="218">
        <v>0</v>
      </c>
      <c r="AD1120" s="218">
        <v>0</v>
      </c>
      <c r="AE1120" s="218">
        <v>0</v>
      </c>
      <c r="AF1120" s="218">
        <v>0</v>
      </c>
      <c r="AG1120" s="218">
        <v>17</v>
      </c>
      <c r="AH1120" s="218">
        <v>0</v>
      </c>
      <c r="AI1120" s="218">
        <v>17</v>
      </c>
      <c r="AJ1120" s="218">
        <v>0</v>
      </c>
      <c r="AK1120" s="218">
        <v>0</v>
      </c>
      <c r="AL1120" s="218">
        <v>0</v>
      </c>
      <c r="AM1120" s="218">
        <v>0</v>
      </c>
      <c r="AN1120" s="218">
        <v>0</v>
      </c>
      <c r="AO1120" s="218">
        <v>0</v>
      </c>
      <c r="AP1120" s="218">
        <v>0</v>
      </c>
      <c r="AQ1120" s="218">
        <v>0</v>
      </c>
      <c r="AR1120" s="218">
        <v>17</v>
      </c>
      <c r="AS1120" s="218">
        <v>0</v>
      </c>
      <c r="AT1120" s="218">
        <v>0</v>
      </c>
      <c r="AU1120" s="218">
        <v>0</v>
      </c>
      <c r="AV1120" s="218">
        <v>0</v>
      </c>
      <c r="AW1120" s="218">
        <v>0</v>
      </c>
      <c r="AX1120" s="218">
        <v>0</v>
      </c>
      <c r="AY1120" s="218">
        <v>0</v>
      </c>
      <c r="AZ1120" s="181"/>
    </row>
    <row r="1121" spans="1:52" s="238" customFormat="1" ht="12.75" customHeight="1">
      <c r="A1121" s="217">
        <v>1120</v>
      </c>
      <c r="B1121" s="234">
        <v>42674</v>
      </c>
      <c r="C1121" s="234">
        <v>42674</v>
      </c>
      <c r="D1121" s="235" t="s">
        <v>1312</v>
      </c>
      <c r="E1121" s="235" t="s">
        <v>1250</v>
      </c>
      <c r="F1121" s="235" t="s">
        <v>1316</v>
      </c>
      <c r="G1121" s="235" t="s">
        <v>7130</v>
      </c>
      <c r="H1121" s="245" t="str">
        <f>IF(G1121&lt;&gt;"",LOOKUP(G1121,Governorate,Data!$E$2:$E$19),"")</f>
        <v>IQ-G05</v>
      </c>
      <c r="I1121" s="97" t="s">
        <v>7573</v>
      </c>
      <c r="J1121" s="38" t="str">
        <f ca="1">IF(I1121&lt;&gt;"",LOOKUP(I1121,District2,Data!$P$2:$P$19),"")</f>
        <v>IQ-D028</v>
      </c>
      <c r="K1121" s="57" t="s">
        <v>7574</v>
      </c>
      <c r="L1121" s="235" t="s">
        <v>7111</v>
      </c>
      <c r="M1121" s="180" t="s">
        <v>7112</v>
      </c>
      <c r="N1121" s="235" t="s">
        <v>1255</v>
      </c>
      <c r="O1121" s="235" t="s">
        <v>1252</v>
      </c>
      <c r="P1121" s="235" t="s">
        <v>7422</v>
      </c>
      <c r="Q1121" s="218">
        <v>66</v>
      </c>
      <c r="R1121" s="218">
        <v>66</v>
      </c>
      <c r="S1121" s="218"/>
      <c r="T1121" s="218"/>
      <c r="U1121" s="218">
        <v>382</v>
      </c>
      <c r="V1121" s="218">
        <v>0</v>
      </c>
      <c r="W1121" s="218">
        <v>59</v>
      </c>
      <c r="X1121" s="218">
        <v>59</v>
      </c>
      <c r="Y1121" s="218">
        <v>59</v>
      </c>
      <c r="Z1121" s="218">
        <v>383</v>
      </c>
      <c r="AA1121" s="218">
        <v>0</v>
      </c>
      <c r="AB1121" s="218">
        <v>0</v>
      </c>
      <c r="AC1121" s="218">
        <v>0</v>
      </c>
      <c r="AD1121" s="218">
        <v>0</v>
      </c>
      <c r="AE1121" s="218">
        <v>0</v>
      </c>
      <c r="AF1121" s="218">
        <v>0</v>
      </c>
      <c r="AG1121" s="218">
        <v>58</v>
      </c>
      <c r="AH1121" s="218">
        <v>0</v>
      </c>
      <c r="AI1121" s="218">
        <v>59</v>
      </c>
      <c r="AJ1121" s="218">
        <v>0</v>
      </c>
      <c r="AK1121" s="218">
        <v>0</v>
      </c>
      <c r="AL1121" s="218">
        <v>0</v>
      </c>
      <c r="AM1121" s="218">
        <v>0</v>
      </c>
      <c r="AN1121" s="218">
        <v>0</v>
      </c>
      <c r="AO1121" s="218">
        <v>0</v>
      </c>
      <c r="AP1121" s="218">
        <v>0</v>
      </c>
      <c r="AQ1121" s="218">
        <v>0</v>
      </c>
      <c r="AR1121" s="218">
        <v>0</v>
      </c>
      <c r="AS1121" s="218">
        <v>0</v>
      </c>
      <c r="AT1121" s="218">
        <v>0</v>
      </c>
      <c r="AU1121" s="218">
        <v>0</v>
      </c>
      <c r="AV1121" s="218">
        <v>0</v>
      </c>
      <c r="AW1121" s="218">
        <v>0</v>
      </c>
      <c r="AX1121" s="218">
        <v>0</v>
      </c>
      <c r="AY1121" s="218">
        <v>0</v>
      </c>
      <c r="AZ1121" s="181"/>
    </row>
    <row r="1122" spans="1:52" s="238" customFormat="1" ht="12.75" customHeight="1">
      <c r="A1122" s="217">
        <v>1121</v>
      </c>
      <c r="B1122" s="234">
        <v>42674</v>
      </c>
      <c r="C1122" s="234">
        <v>42674</v>
      </c>
      <c r="D1122" s="235" t="s">
        <v>1312</v>
      </c>
      <c r="E1122" s="235" t="s">
        <v>1250</v>
      </c>
      <c r="F1122" s="235" t="s">
        <v>1316</v>
      </c>
      <c r="G1122" s="235" t="s">
        <v>7148</v>
      </c>
      <c r="H1122" s="245" t="str">
        <f>IF(G1122&lt;&gt;"",LOOKUP(G1122,Governorate,Data!$E$2:$E$19),"")</f>
        <v>IQ-G10</v>
      </c>
      <c r="I1122" s="97" t="s">
        <v>7239</v>
      </c>
      <c r="J1122" s="38" t="str">
        <f ca="1">IF(I1122&lt;&gt;"",LOOKUP(I1122,District2,Data!$P$2:$P$19),"")</f>
        <v>IQ-D060</v>
      </c>
      <c r="K1122" s="57" t="s">
        <v>7647</v>
      </c>
      <c r="L1122" s="235" t="s">
        <v>7111</v>
      </c>
      <c r="M1122" s="180" t="s">
        <v>7112</v>
      </c>
      <c r="N1122" s="235" t="s">
        <v>1255</v>
      </c>
      <c r="O1122" s="235" t="s">
        <v>1252</v>
      </c>
      <c r="P1122" s="235" t="s">
        <v>7422</v>
      </c>
      <c r="Q1122" s="35">
        <v>5</v>
      </c>
      <c r="R1122" s="35"/>
      <c r="S1122" s="218"/>
      <c r="T1122" s="218"/>
      <c r="U1122" s="218">
        <v>0</v>
      </c>
      <c r="V1122" s="218">
        <v>0</v>
      </c>
      <c r="W1122" s="218">
        <v>0</v>
      </c>
      <c r="X1122" s="218">
        <v>0</v>
      </c>
      <c r="Y1122" s="218">
        <v>0</v>
      </c>
      <c r="Z1122" s="218">
        <v>21</v>
      </c>
      <c r="AA1122" s="218">
        <v>0</v>
      </c>
      <c r="AB1122" s="218">
        <v>0</v>
      </c>
      <c r="AC1122" s="218">
        <v>0</v>
      </c>
      <c r="AD1122" s="218">
        <v>0</v>
      </c>
      <c r="AE1122" s="218">
        <v>0</v>
      </c>
      <c r="AF1122" s="218">
        <v>0</v>
      </c>
      <c r="AG1122" s="218">
        <v>0</v>
      </c>
      <c r="AH1122" s="218">
        <v>0</v>
      </c>
      <c r="AI1122" s="218">
        <v>0</v>
      </c>
      <c r="AJ1122" s="218">
        <v>0</v>
      </c>
      <c r="AK1122" s="218">
        <v>0</v>
      </c>
      <c r="AL1122" s="218">
        <v>0</v>
      </c>
      <c r="AM1122" s="218">
        <v>0</v>
      </c>
      <c r="AN1122" s="218">
        <v>0</v>
      </c>
      <c r="AO1122" s="218">
        <v>0</v>
      </c>
      <c r="AP1122" s="218">
        <v>0</v>
      </c>
      <c r="AQ1122" s="218">
        <v>0</v>
      </c>
      <c r="AR1122" s="218">
        <v>0</v>
      </c>
      <c r="AS1122" s="218">
        <v>0</v>
      </c>
      <c r="AT1122" s="218">
        <v>0</v>
      </c>
      <c r="AU1122" s="218">
        <v>0</v>
      </c>
      <c r="AV1122" s="218">
        <v>0</v>
      </c>
      <c r="AW1122" s="218">
        <v>0</v>
      </c>
      <c r="AX1122" s="218">
        <v>0</v>
      </c>
      <c r="AY1122" s="218">
        <v>0</v>
      </c>
      <c r="AZ1122" s="181"/>
    </row>
    <row r="1123" spans="1:52" s="238" customFormat="1" ht="12.75" customHeight="1">
      <c r="A1123" s="217">
        <v>1122</v>
      </c>
      <c r="B1123" s="234">
        <v>42674</v>
      </c>
      <c r="C1123" s="234">
        <v>42674</v>
      </c>
      <c r="D1123" s="235" t="s">
        <v>1312</v>
      </c>
      <c r="E1123" s="235" t="s">
        <v>1250</v>
      </c>
      <c r="F1123" s="235" t="s">
        <v>1316</v>
      </c>
      <c r="G1123" s="235" t="s">
        <v>7148</v>
      </c>
      <c r="H1123" s="245" t="str">
        <f>IF(G1123&lt;&gt;"",LOOKUP(G1123,Governorate,Data!$E$2:$E$19),"")</f>
        <v>IQ-G10</v>
      </c>
      <c r="I1123" s="97" t="s">
        <v>7239</v>
      </c>
      <c r="J1123" s="38" t="str">
        <f ca="1">IF(I1123&lt;&gt;"",LOOKUP(I1123,District2,Data!$P$2:$P$19),"")</f>
        <v>IQ-D060</v>
      </c>
      <c r="K1123" s="57" t="s">
        <v>7696</v>
      </c>
      <c r="L1123" s="235" t="s">
        <v>7111</v>
      </c>
      <c r="M1123" s="180" t="s">
        <v>7112</v>
      </c>
      <c r="N1123" s="235" t="s">
        <v>1255</v>
      </c>
      <c r="O1123" s="235" t="s">
        <v>1252</v>
      </c>
      <c r="P1123" s="235" t="s">
        <v>7422</v>
      </c>
      <c r="Q1123" s="218">
        <v>47</v>
      </c>
      <c r="R1123" s="218">
        <v>47</v>
      </c>
      <c r="S1123" s="218"/>
      <c r="T1123" s="218"/>
      <c r="U1123" s="218">
        <v>328</v>
      </c>
      <c r="V1123" s="218">
        <v>0</v>
      </c>
      <c r="W1123" s="218">
        <v>47</v>
      </c>
      <c r="X1123" s="218">
        <v>47</v>
      </c>
      <c r="Y1123" s="218">
        <v>50</v>
      </c>
      <c r="Z1123" s="218">
        <v>303</v>
      </c>
      <c r="AA1123" s="218">
        <v>47</v>
      </c>
      <c r="AB1123" s="218">
        <v>0</v>
      </c>
      <c r="AC1123" s="218">
        <v>0</v>
      </c>
      <c r="AD1123" s="218">
        <v>0</v>
      </c>
      <c r="AE1123" s="218">
        <v>0</v>
      </c>
      <c r="AF1123" s="218">
        <v>0</v>
      </c>
      <c r="AG1123" s="218">
        <v>48</v>
      </c>
      <c r="AH1123" s="218">
        <v>0</v>
      </c>
      <c r="AI1123" s="218">
        <v>47</v>
      </c>
      <c r="AJ1123" s="218">
        <v>0</v>
      </c>
      <c r="AK1123" s="218">
        <v>0</v>
      </c>
      <c r="AL1123" s="218">
        <v>0</v>
      </c>
      <c r="AM1123" s="218">
        <v>6</v>
      </c>
      <c r="AN1123" s="218">
        <v>0</v>
      </c>
      <c r="AO1123" s="218">
        <v>0</v>
      </c>
      <c r="AP1123" s="218">
        <v>0</v>
      </c>
      <c r="AQ1123" s="218">
        <v>0</v>
      </c>
      <c r="AR1123" s="218">
        <v>0</v>
      </c>
      <c r="AS1123" s="218">
        <v>0</v>
      </c>
      <c r="AT1123" s="218">
        <v>0</v>
      </c>
      <c r="AU1123" s="218">
        <v>0</v>
      </c>
      <c r="AV1123" s="218">
        <v>0</v>
      </c>
      <c r="AW1123" s="218">
        <v>0</v>
      </c>
      <c r="AX1123" s="218">
        <v>0</v>
      </c>
      <c r="AY1123" s="218">
        <v>0</v>
      </c>
      <c r="AZ1123" s="181"/>
    </row>
    <row r="1124" spans="1:52" s="238" customFormat="1" ht="12.75" customHeight="1">
      <c r="A1124" s="217">
        <v>1123</v>
      </c>
      <c r="B1124" s="234">
        <v>42644</v>
      </c>
      <c r="C1124" s="234">
        <v>42674</v>
      </c>
      <c r="D1124" s="235" t="s">
        <v>1259</v>
      </c>
      <c r="E1124" s="235" t="s">
        <v>1249</v>
      </c>
      <c r="F1124" s="235" t="s">
        <v>1259</v>
      </c>
      <c r="G1124" s="235" t="s">
        <v>7140</v>
      </c>
      <c r="H1124" s="245" t="str">
        <f>IF(G1124&lt;&gt;"",LOOKUP(G1124,Governorate,Data!$E$2:$E$19),"")</f>
        <v>IQ-G01</v>
      </c>
      <c r="I1124" s="97" t="s">
        <v>7147</v>
      </c>
      <c r="J1124" s="38" t="str">
        <f ca="1">IF(I1124&lt;&gt;"",LOOKUP(I1124,District2,Data!$P$2:$P$19),"")</f>
        <v>IQ-D002</v>
      </c>
      <c r="K1124" s="57" t="s">
        <v>7536</v>
      </c>
      <c r="L1124" s="235" t="s">
        <v>7110</v>
      </c>
      <c r="M1124" s="180" t="s">
        <v>7112</v>
      </c>
      <c r="N1124" s="235" t="s">
        <v>1255</v>
      </c>
      <c r="O1124" s="235" t="s">
        <v>1252</v>
      </c>
      <c r="P1124" s="235" t="s">
        <v>7119</v>
      </c>
      <c r="Q1124" s="218">
        <v>233</v>
      </c>
      <c r="R1124" s="218">
        <v>233</v>
      </c>
      <c r="S1124" s="218"/>
      <c r="T1124" s="218"/>
      <c r="U1124" s="218">
        <v>233</v>
      </c>
      <c r="V1124" s="218">
        <v>233</v>
      </c>
      <c r="W1124" s="218">
        <v>233</v>
      </c>
      <c r="X1124" s="218">
        <v>233</v>
      </c>
      <c r="Y1124" s="218">
        <v>233</v>
      </c>
      <c r="Z1124" s="218">
        <v>0</v>
      </c>
      <c r="AA1124" s="218">
        <v>0</v>
      </c>
      <c r="AB1124" s="218">
        <v>0</v>
      </c>
      <c r="AC1124" s="218">
        <v>0</v>
      </c>
      <c r="AD1124" s="218">
        <v>0</v>
      </c>
      <c r="AE1124" s="218">
        <v>0</v>
      </c>
      <c r="AF1124" s="218">
        <v>0</v>
      </c>
      <c r="AG1124" s="218">
        <v>233</v>
      </c>
      <c r="AH1124" s="218">
        <v>0</v>
      </c>
      <c r="AI1124" s="218">
        <v>0</v>
      </c>
      <c r="AJ1124" s="218">
        <v>0</v>
      </c>
      <c r="AK1124" s="218">
        <v>0</v>
      </c>
      <c r="AL1124" s="218">
        <v>0</v>
      </c>
      <c r="AM1124" s="218">
        <v>0</v>
      </c>
      <c r="AN1124" s="218">
        <v>0</v>
      </c>
      <c r="AO1124" s="218">
        <v>0</v>
      </c>
      <c r="AP1124" s="218">
        <v>0</v>
      </c>
      <c r="AQ1124" s="218">
        <v>0</v>
      </c>
      <c r="AR1124" s="218">
        <v>0</v>
      </c>
      <c r="AS1124" s="218">
        <v>0</v>
      </c>
      <c r="AT1124" s="218">
        <v>0</v>
      </c>
      <c r="AU1124" s="218">
        <v>0</v>
      </c>
      <c r="AV1124" s="218">
        <v>0</v>
      </c>
      <c r="AW1124" s="218">
        <v>0</v>
      </c>
      <c r="AX1124" s="218">
        <v>0</v>
      </c>
      <c r="AY1124" s="218">
        <v>0</v>
      </c>
      <c r="AZ1124" s="181" t="s">
        <v>7365</v>
      </c>
    </row>
    <row r="1125" spans="1:52" s="238" customFormat="1" ht="12.75" customHeight="1">
      <c r="A1125" s="217">
        <v>1124</v>
      </c>
      <c r="B1125" s="234">
        <v>42644</v>
      </c>
      <c r="C1125" s="234">
        <v>42674</v>
      </c>
      <c r="D1125" s="235" t="s">
        <v>7659</v>
      </c>
      <c r="E1125" s="235" t="s">
        <v>7116</v>
      </c>
      <c r="F1125" s="235" t="s">
        <v>7659</v>
      </c>
      <c r="G1125" s="235" t="s">
        <v>7136</v>
      </c>
      <c r="H1125" s="245" t="str">
        <f>IF(G1125&lt;&gt;"",LOOKUP(G1125,Governorate,Data!$E$2:$E$19),"")</f>
        <v>IQ-G08</v>
      </c>
      <c r="I1125" s="97" t="s">
        <v>7218</v>
      </c>
      <c r="J1125" s="38" t="str">
        <f ca="1">IF(I1125&lt;&gt;"",LOOKUP(I1125,District2,Data!$P$2:$P$19),"")</f>
        <v>IQ-D050</v>
      </c>
      <c r="K1125" s="57" t="s">
        <v>7317</v>
      </c>
      <c r="L1125" s="235" t="s">
        <v>7111</v>
      </c>
      <c r="M1125" s="180" t="s">
        <v>7113</v>
      </c>
      <c r="N1125" s="235" t="s">
        <v>1255</v>
      </c>
      <c r="O1125" s="235" t="s">
        <v>1252</v>
      </c>
      <c r="P1125" s="235" t="s">
        <v>7119</v>
      </c>
      <c r="Q1125" s="35">
        <v>1</v>
      </c>
      <c r="R1125" s="35"/>
      <c r="S1125" s="218"/>
      <c r="T1125" s="218"/>
      <c r="U1125" s="246">
        <v>10</v>
      </c>
      <c r="V1125" s="246">
        <v>0</v>
      </c>
      <c r="W1125" s="246">
        <v>0</v>
      </c>
      <c r="X1125" s="246">
        <v>0</v>
      </c>
      <c r="Y1125" s="246">
        <v>0</v>
      </c>
      <c r="Z1125" s="246">
        <v>10</v>
      </c>
      <c r="AA1125" s="246">
        <v>0</v>
      </c>
      <c r="AB1125" s="246">
        <v>0</v>
      </c>
      <c r="AC1125" s="246">
        <v>0</v>
      </c>
      <c r="AD1125" s="246">
        <v>0</v>
      </c>
      <c r="AE1125" s="246">
        <v>0</v>
      </c>
      <c r="AF1125" s="246">
        <v>0</v>
      </c>
      <c r="AG1125" s="246">
        <v>0</v>
      </c>
      <c r="AH1125" s="246">
        <v>0</v>
      </c>
      <c r="AI1125" s="246">
        <v>0</v>
      </c>
      <c r="AJ1125" s="246">
        <v>0</v>
      </c>
      <c r="AK1125" s="246">
        <v>0</v>
      </c>
      <c r="AL1125" s="246">
        <v>0</v>
      </c>
      <c r="AM1125" s="246">
        <v>0</v>
      </c>
      <c r="AN1125" s="246">
        <v>0</v>
      </c>
      <c r="AO1125" s="246">
        <v>0</v>
      </c>
      <c r="AP1125" s="246">
        <v>0</v>
      </c>
      <c r="AQ1125" s="246">
        <v>0</v>
      </c>
      <c r="AR1125" s="246">
        <v>0</v>
      </c>
      <c r="AS1125" s="246">
        <v>0</v>
      </c>
      <c r="AT1125" s="246">
        <v>0</v>
      </c>
      <c r="AU1125" s="246">
        <v>0</v>
      </c>
      <c r="AV1125" s="246">
        <v>0</v>
      </c>
      <c r="AW1125" s="246">
        <v>0</v>
      </c>
      <c r="AX1125" s="246">
        <v>0</v>
      </c>
      <c r="AY1125" s="246">
        <v>0</v>
      </c>
      <c r="AZ1125" s="181" t="s">
        <v>7365</v>
      </c>
    </row>
    <row r="1126" spans="1:52" s="238" customFormat="1" ht="12.75" customHeight="1">
      <c r="A1126" s="217">
        <v>1125</v>
      </c>
      <c r="B1126" s="234">
        <v>42644</v>
      </c>
      <c r="C1126" s="234">
        <v>42674</v>
      </c>
      <c r="D1126" s="235" t="s">
        <v>7659</v>
      </c>
      <c r="E1126" s="235" t="s">
        <v>7116</v>
      </c>
      <c r="F1126" s="235" t="s">
        <v>7659</v>
      </c>
      <c r="G1126" s="235" t="s">
        <v>7136</v>
      </c>
      <c r="H1126" s="245" t="str">
        <f>IF(G1126&lt;&gt;"",LOOKUP(G1126,Governorate,Data!$E$2:$E$19),"")</f>
        <v>IQ-G08</v>
      </c>
      <c r="I1126" s="97" t="s">
        <v>7218</v>
      </c>
      <c r="J1126" s="38" t="str">
        <f ca="1">IF(I1126&lt;&gt;"",LOOKUP(I1126,District2,Data!$P$2:$P$19),"")</f>
        <v>IQ-D050</v>
      </c>
      <c r="K1126" s="57" t="s">
        <v>7428</v>
      </c>
      <c r="L1126" s="235" t="s">
        <v>7111</v>
      </c>
      <c r="M1126" s="180" t="s">
        <v>7112</v>
      </c>
      <c r="N1126" s="235" t="s">
        <v>1255</v>
      </c>
      <c r="O1126" s="235" t="s">
        <v>1252</v>
      </c>
      <c r="P1126" s="235" t="s">
        <v>7119</v>
      </c>
      <c r="Q1126" s="35">
        <v>4</v>
      </c>
      <c r="R1126" s="35"/>
      <c r="S1126" s="218"/>
      <c r="T1126" s="218"/>
      <c r="U1126" s="218">
        <v>0</v>
      </c>
      <c r="V1126" s="218">
        <v>4</v>
      </c>
      <c r="W1126" s="218">
        <v>0</v>
      </c>
      <c r="X1126" s="218">
        <v>0</v>
      </c>
      <c r="Y1126" s="218">
        <v>0</v>
      </c>
      <c r="Z1126" s="218">
        <v>0</v>
      </c>
      <c r="AA1126" s="218">
        <v>0</v>
      </c>
      <c r="AB1126" s="218">
        <v>0</v>
      </c>
      <c r="AC1126" s="218">
        <v>0</v>
      </c>
      <c r="AD1126" s="218">
        <v>0</v>
      </c>
      <c r="AE1126" s="218">
        <v>0</v>
      </c>
      <c r="AF1126" s="218">
        <v>0</v>
      </c>
      <c r="AG1126" s="218">
        <v>0</v>
      </c>
      <c r="AH1126" s="218">
        <v>0</v>
      </c>
      <c r="AI1126" s="218">
        <v>0</v>
      </c>
      <c r="AJ1126" s="218">
        <v>0</v>
      </c>
      <c r="AK1126" s="218">
        <v>0</v>
      </c>
      <c r="AL1126" s="218">
        <v>0</v>
      </c>
      <c r="AM1126" s="218">
        <v>0</v>
      </c>
      <c r="AN1126" s="218">
        <v>0</v>
      </c>
      <c r="AO1126" s="218">
        <v>0</v>
      </c>
      <c r="AP1126" s="218">
        <v>0</v>
      </c>
      <c r="AQ1126" s="218">
        <v>0</v>
      </c>
      <c r="AR1126" s="218">
        <v>0</v>
      </c>
      <c r="AS1126" s="218">
        <v>0</v>
      </c>
      <c r="AT1126" s="218">
        <v>0</v>
      </c>
      <c r="AU1126" s="218">
        <v>0</v>
      </c>
      <c r="AV1126" s="218">
        <v>0</v>
      </c>
      <c r="AW1126" s="218">
        <v>0</v>
      </c>
      <c r="AX1126" s="218">
        <v>0</v>
      </c>
      <c r="AY1126" s="218">
        <v>0</v>
      </c>
      <c r="AZ1126" s="181" t="s">
        <v>7365</v>
      </c>
    </row>
    <row r="1127" spans="1:52" s="238" customFormat="1" ht="12.75" customHeight="1">
      <c r="A1127" s="217">
        <v>1126</v>
      </c>
      <c r="B1127" s="234">
        <v>42644</v>
      </c>
      <c r="C1127" s="234">
        <v>42674</v>
      </c>
      <c r="D1127" s="235" t="s">
        <v>7659</v>
      </c>
      <c r="E1127" s="235" t="s">
        <v>7116</v>
      </c>
      <c r="F1127" s="235" t="s">
        <v>7659</v>
      </c>
      <c r="G1127" s="235" t="s">
        <v>7136</v>
      </c>
      <c r="H1127" s="245" t="str">
        <f>IF(G1127&lt;&gt;"",LOOKUP(G1127,Governorate,Data!$E$2:$E$19),"")</f>
        <v>IQ-G08</v>
      </c>
      <c r="I1127" s="97" t="s">
        <v>7220</v>
      </c>
      <c r="J1127" s="38" t="str">
        <f ca="1">IF(I1127&lt;&gt;"",LOOKUP(I1127,District2,Data!$P$2:$P$19),"")</f>
        <v>IQ-D051</v>
      </c>
      <c r="K1127" s="250" t="s">
        <v>7388</v>
      </c>
      <c r="L1127" s="235" t="s">
        <v>7111</v>
      </c>
      <c r="M1127" s="180" t="s">
        <v>7112</v>
      </c>
      <c r="N1127" s="235" t="s">
        <v>1255</v>
      </c>
      <c r="O1127" s="235" t="s">
        <v>1252</v>
      </c>
      <c r="P1127" s="235" t="s">
        <v>7119</v>
      </c>
      <c r="Q1127" s="35">
        <v>4</v>
      </c>
      <c r="R1127" s="35"/>
      <c r="S1127" s="218"/>
      <c r="T1127" s="218"/>
      <c r="U1127" s="218">
        <v>0</v>
      </c>
      <c r="V1127" s="218">
        <v>0</v>
      </c>
      <c r="W1127" s="218">
        <v>0</v>
      </c>
      <c r="X1127" s="218">
        <v>0</v>
      </c>
      <c r="Y1127" s="218">
        <v>0</v>
      </c>
      <c r="Z1127" s="218">
        <v>0</v>
      </c>
      <c r="AA1127" s="218">
        <v>0</v>
      </c>
      <c r="AB1127" s="218">
        <v>0</v>
      </c>
      <c r="AC1127" s="218">
        <v>0</v>
      </c>
      <c r="AD1127" s="218">
        <v>0</v>
      </c>
      <c r="AE1127" s="218">
        <v>0</v>
      </c>
      <c r="AF1127" s="218">
        <v>0</v>
      </c>
      <c r="AG1127" s="218">
        <v>0</v>
      </c>
      <c r="AH1127" s="218">
        <v>0</v>
      </c>
      <c r="AI1127" s="218">
        <v>0</v>
      </c>
      <c r="AJ1127" s="218">
        <v>0</v>
      </c>
      <c r="AK1127" s="218">
        <v>0</v>
      </c>
      <c r="AL1127" s="218">
        <v>0</v>
      </c>
      <c r="AM1127" s="218">
        <v>4</v>
      </c>
      <c r="AN1127" s="218">
        <v>0</v>
      </c>
      <c r="AO1127" s="218">
        <v>0</v>
      </c>
      <c r="AP1127" s="218">
        <v>0</v>
      </c>
      <c r="AQ1127" s="218">
        <v>0</v>
      </c>
      <c r="AR1127" s="218">
        <v>0</v>
      </c>
      <c r="AS1127" s="218">
        <v>0</v>
      </c>
      <c r="AT1127" s="218">
        <v>0</v>
      </c>
      <c r="AU1127" s="218">
        <v>0</v>
      </c>
      <c r="AV1127" s="218">
        <v>0</v>
      </c>
      <c r="AW1127" s="218">
        <v>0</v>
      </c>
      <c r="AX1127" s="218">
        <v>0</v>
      </c>
      <c r="AY1127" s="218">
        <v>0</v>
      </c>
      <c r="AZ1127" s="181" t="s">
        <v>7365</v>
      </c>
    </row>
    <row r="1128" spans="1:52" s="238" customFormat="1" ht="12.75" customHeight="1">
      <c r="A1128" s="217">
        <v>1127</v>
      </c>
      <c r="B1128" s="234">
        <v>42644</v>
      </c>
      <c r="C1128" s="234">
        <v>42674</v>
      </c>
      <c r="D1128" s="235" t="s">
        <v>7659</v>
      </c>
      <c r="E1128" s="235" t="s">
        <v>7116</v>
      </c>
      <c r="F1128" s="235" t="s">
        <v>7659</v>
      </c>
      <c r="G1128" s="235" t="s">
        <v>7132</v>
      </c>
      <c r="H1128" s="245" t="str">
        <f>IF(G1128&lt;&gt;"",LOOKUP(G1128,Governorate,Data!$E$2:$E$19),"")</f>
        <v>IQ-G15</v>
      </c>
      <c r="I1128" s="97" t="s">
        <v>7321</v>
      </c>
      <c r="J1128" s="38" t="str">
        <f ca="1">IF(I1128&lt;&gt;"",LOOKUP(I1128,District2,Data!$P$2:$P$19),"")</f>
        <v>IQ-D088</v>
      </c>
      <c r="K1128" s="57" t="s">
        <v>7323</v>
      </c>
      <c r="L1128" s="235" t="s">
        <v>7111</v>
      </c>
      <c r="M1128" s="180" t="s">
        <v>7112</v>
      </c>
      <c r="N1128" s="235" t="s">
        <v>1255</v>
      </c>
      <c r="O1128" s="235" t="s">
        <v>1252</v>
      </c>
      <c r="P1128" s="235" t="s">
        <v>7119</v>
      </c>
      <c r="Q1128" s="35">
        <v>1</v>
      </c>
      <c r="R1128" s="35"/>
      <c r="S1128" s="218"/>
      <c r="T1128" s="218"/>
      <c r="U1128" s="218">
        <v>0</v>
      </c>
      <c r="V1128" s="218">
        <v>1</v>
      </c>
      <c r="W1128" s="218">
        <v>0</v>
      </c>
      <c r="X1128" s="218">
        <v>0</v>
      </c>
      <c r="Y1128" s="218">
        <v>0</v>
      </c>
      <c r="Z1128" s="218">
        <v>0</v>
      </c>
      <c r="AA1128" s="218">
        <v>0</v>
      </c>
      <c r="AB1128" s="218">
        <v>0</v>
      </c>
      <c r="AC1128" s="218">
        <v>0</v>
      </c>
      <c r="AD1128" s="218">
        <v>0</v>
      </c>
      <c r="AE1128" s="218">
        <v>0</v>
      </c>
      <c r="AF1128" s="218">
        <v>0</v>
      </c>
      <c r="AG1128" s="218">
        <v>0</v>
      </c>
      <c r="AH1128" s="218">
        <v>0</v>
      </c>
      <c r="AI1128" s="218">
        <v>0</v>
      </c>
      <c r="AJ1128" s="218">
        <v>0</v>
      </c>
      <c r="AK1128" s="218">
        <v>0</v>
      </c>
      <c r="AL1128" s="218">
        <v>0</v>
      </c>
      <c r="AM1128" s="218">
        <v>0</v>
      </c>
      <c r="AN1128" s="218">
        <v>0</v>
      </c>
      <c r="AO1128" s="218">
        <v>0</v>
      </c>
      <c r="AP1128" s="218">
        <v>0</v>
      </c>
      <c r="AQ1128" s="218">
        <v>0</v>
      </c>
      <c r="AR1128" s="218">
        <v>0</v>
      </c>
      <c r="AS1128" s="218">
        <v>0</v>
      </c>
      <c r="AT1128" s="218">
        <v>0</v>
      </c>
      <c r="AU1128" s="218">
        <v>0</v>
      </c>
      <c r="AV1128" s="218">
        <v>0</v>
      </c>
      <c r="AW1128" s="218">
        <v>0</v>
      </c>
      <c r="AX1128" s="218">
        <v>0</v>
      </c>
      <c r="AY1128" s="218">
        <v>0</v>
      </c>
      <c r="AZ1128" s="181" t="s">
        <v>7365</v>
      </c>
    </row>
    <row r="1129" spans="1:52" s="238" customFormat="1" ht="12.75" customHeight="1">
      <c r="A1129" s="217">
        <v>1128</v>
      </c>
      <c r="B1129" s="234">
        <v>42644</v>
      </c>
      <c r="C1129" s="234">
        <v>42674</v>
      </c>
      <c r="D1129" s="235" t="s">
        <v>7363</v>
      </c>
      <c r="E1129" s="28" t="s">
        <v>7116</v>
      </c>
      <c r="F1129" s="235" t="s">
        <v>7363</v>
      </c>
      <c r="G1129" s="235" t="s">
        <v>7152</v>
      </c>
      <c r="H1129" s="245" t="str">
        <f>IF(G1129&lt;&gt;"",LOOKUP(G1129,Governorate,Data!$E$2:$E$19),"")</f>
        <v>IQ-G06</v>
      </c>
      <c r="I1129" s="248" t="s">
        <v>7222</v>
      </c>
      <c r="J1129" s="38" t="str">
        <f ca="1">IF(I1129&lt;&gt;"",LOOKUP(I1129,District2,Data!$P$2:$P$19),"")</f>
        <v>IQ-D034</v>
      </c>
      <c r="K1129" s="57" t="s">
        <v>7660</v>
      </c>
      <c r="L1129" s="235" t="s">
        <v>7110</v>
      </c>
      <c r="M1129" s="180" t="s">
        <v>7112</v>
      </c>
      <c r="N1129" s="235" t="s">
        <v>1255</v>
      </c>
      <c r="O1129" s="235" t="s">
        <v>1252</v>
      </c>
      <c r="P1129" s="235" t="s">
        <v>7119</v>
      </c>
      <c r="Q1129" s="35">
        <v>30</v>
      </c>
      <c r="R1129" s="35"/>
      <c r="S1129" s="218"/>
      <c r="T1129" s="218"/>
      <c r="U1129" s="218">
        <v>0</v>
      </c>
      <c r="V1129" s="218">
        <v>0</v>
      </c>
      <c r="W1129" s="218">
        <v>0</v>
      </c>
      <c r="X1129" s="218">
        <v>0</v>
      </c>
      <c r="Y1129" s="218">
        <v>0</v>
      </c>
      <c r="Z1129" s="218">
        <v>0</v>
      </c>
      <c r="AA1129" s="218">
        <v>0</v>
      </c>
      <c r="AB1129" s="218">
        <v>0</v>
      </c>
      <c r="AC1129" s="218">
        <v>0</v>
      </c>
      <c r="AD1129" s="218">
        <v>0</v>
      </c>
      <c r="AE1129" s="218">
        <v>0</v>
      </c>
      <c r="AF1129" s="218">
        <v>0</v>
      </c>
      <c r="AG1129" s="218">
        <v>0</v>
      </c>
      <c r="AH1129" s="218">
        <v>0</v>
      </c>
      <c r="AI1129" s="218">
        <v>0</v>
      </c>
      <c r="AJ1129" s="218">
        <v>0</v>
      </c>
      <c r="AK1129" s="218">
        <v>0</v>
      </c>
      <c r="AL1129" s="218">
        <v>0</v>
      </c>
      <c r="AM1129" s="218">
        <v>0</v>
      </c>
      <c r="AN1129" s="218">
        <v>0</v>
      </c>
      <c r="AO1129" s="218">
        <v>0</v>
      </c>
      <c r="AP1129" s="218">
        <v>0</v>
      </c>
      <c r="AQ1129" s="218">
        <v>0</v>
      </c>
      <c r="AR1129" s="218">
        <v>0</v>
      </c>
      <c r="AS1129" s="218">
        <v>0</v>
      </c>
      <c r="AT1129" s="218">
        <v>0</v>
      </c>
      <c r="AU1129" s="218">
        <v>0</v>
      </c>
      <c r="AV1129" s="218">
        <v>15</v>
      </c>
      <c r="AW1129" s="218">
        <v>17</v>
      </c>
      <c r="AX1129" s="218">
        <v>28</v>
      </c>
      <c r="AY1129" s="218">
        <v>30</v>
      </c>
      <c r="AZ1129" s="181" t="s">
        <v>7365</v>
      </c>
    </row>
    <row r="1130" spans="1:52" s="238" customFormat="1" ht="12.75" customHeight="1">
      <c r="A1130" s="217">
        <v>1129</v>
      </c>
      <c r="B1130" s="234">
        <v>42644</v>
      </c>
      <c r="C1130" s="234">
        <v>42674</v>
      </c>
      <c r="D1130" s="235" t="s">
        <v>1336</v>
      </c>
      <c r="E1130" s="235" t="s">
        <v>1249</v>
      </c>
      <c r="F1130" s="235" t="s">
        <v>1336</v>
      </c>
      <c r="G1130" s="235" t="s">
        <v>7127</v>
      </c>
      <c r="H1130" s="245" t="str">
        <f>IF(G1130&lt;&gt;"",LOOKUP(G1130,Governorate,Data!$E$2:$E$19),"")</f>
        <v>IQ-G13</v>
      </c>
      <c r="I1130" s="97" t="s">
        <v>7264</v>
      </c>
      <c r="J1130" s="38" t="str">
        <f ca="1">IF(I1130&lt;&gt;"",LOOKUP(I1130,District2,Data!$P$2:$P$19),"")</f>
        <v>IQ-D074</v>
      </c>
      <c r="K1130" s="57" t="s">
        <v>7773</v>
      </c>
      <c r="L1130" s="235" t="s">
        <v>7110</v>
      </c>
      <c r="M1130" s="180" t="s">
        <v>7112</v>
      </c>
      <c r="N1130" s="235" t="s">
        <v>1255</v>
      </c>
      <c r="O1130" s="235" t="s">
        <v>1252</v>
      </c>
      <c r="P1130" s="235" t="s">
        <v>7119</v>
      </c>
      <c r="Q1130" s="35">
        <v>360</v>
      </c>
      <c r="R1130" s="35"/>
      <c r="S1130" s="218"/>
      <c r="T1130" s="218"/>
      <c r="U1130" s="218">
        <v>0</v>
      </c>
      <c r="V1130" s="218">
        <v>360</v>
      </c>
      <c r="W1130" s="218">
        <v>0</v>
      </c>
      <c r="X1130" s="218">
        <v>0</v>
      </c>
      <c r="Y1130" s="218">
        <v>0</v>
      </c>
      <c r="Z1130" s="218">
        <v>0</v>
      </c>
      <c r="AA1130" s="218">
        <v>0</v>
      </c>
      <c r="AB1130" s="218">
        <v>0</v>
      </c>
      <c r="AC1130" s="218">
        <v>0</v>
      </c>
      <c r="AD1130" s="218">
        <v>0</v>
      </c>
      <c r="AE1130" s="218">
        <v>0</v>
      </c>
      <c r="AF1130" s="218">
        <v>0</v>
      </c>
      <c r="AG1130" s="218">
        <v>0</v>
      </c>
      <c r="AH1130" s="218">
        <v>0</v>
      </c>
      <c r="AI1130" s="218">
        <v>0</v>
      </c>
      <c r="AJ1130" s="218">
        <v>0</v>
      </c>
      <c r="AK1130" s="218">
        <v>0</v>
      </c>
      <c r="AL1130" s="218">
        <v>0</v>
      </c>
      <c r="AM1130" s="218">
        <v>0</v>
      </c>
      <c r="AN1130" s="218">
        <v>0</v>
      </c>
      <c r="AO1130" s="218">
        <v>0</v>
      </c>
      <c r="AP1130" s="218">
        <v>0</v>
      </c>
      <c r="AQ1130" s="218">
        <v>0</v>
      </c>
      <c r="AR1130" s="218">
        <v>0</v>
      </c>
      <c r="AS1130" s="218">
        <v>0</v>
      </c>
      <c r="AT1130" s="218">
        <v>0</v>
      </c>
      <c r="AU1130" s="218">
        <v>0</v>
      </c>
      <c r="AV1130" s="218">
        <v>0</v>
      </c>
      <c r="AW1130" s="218">
        <v>0</v>
      </c>
      <c r="AX1130" s="218">
        <v>0</v>
      </c>
      <c r="AY1130" s="218">
        <v>0</v>
      </c>
      <c r="AZ1130" s="181" t="s">
        <v>7365</v>
      </c>
    </row>
    <row r="1131" spans="1:52" s="238" customFormat="1" ht="12.75" customHeight="1">
      <c r="A1131" s="217">
        <v>1130</v>
      </c>
      <c r="B1131" s="234">
        <v>42644</v>
      </c>
      <c r="C1131" s="234">
        <v>42674</v>
      </c>
      <c r="D1131" s="235" t="s">
        <v>7236</v>
      </c>
      <c r="E1131" s="235" t="s">
        <v>1249</v>
      </c>
      <c r="F1131" s="235" t="s">
        <v>7236</v>
      </c>
      <c r="G1131" s="235" t="s">
        <v>7140</v>
      </c>
      <c r="H1131" s="245" t="str">
        <f>IF(G1131&lt;&gt;"",LOOKUP(G1131,Governorate,Data!$E$2:$E$19),"")</f>
        <v>IQ-G01</v>
      </c>
      <c r="I1131" s="97" t="s">
        <v>7147</v>
      </c>
      <c r="J1131" s="38" t="str">
        <f ca="1">IF(I1131&lt;&gt;"",LOOKUP(I1131,District2,Data!$P$2:$P$19),"")</f>
        <v>IQ-D002</v>
      </c>
      <c r="K1131" s="57" t="s">
        <v>7308</v>
      </c>
      <c r="L1131" s="235" t="s">
        <v>7111</v>
      </c>
      <c r="M1131" s="180" t="s">
        <v>7112</v>
      </c>
      <c r="N1131" s="235" t="s">
        <v>1255</v>
      </c>
      <c r="O1131" s="235" t="s">
        <v>1252</v>
      </c>
      <c r="P1131" s="235" t="s">
        <v>7119</v>
      </c>
      <c r="Q1131" s="218">
        <v>500</v>
      </c>
      <c r="R1131" s="218">
        <v>500</v>
      </c>
      <c r="S1131" s="218"/>
      <c r="T1131" s="218"/>
      <c r="U1131" s="218">
        <v>1000</v>
      </c>
      <c r="V1131" s="218">
        <v>500</v>
      </c>
      <c r="W1131" s="218">
        <v>500</v>
      </c>
      <c r="X1131" s="218">
        <v>0</v>
      </c>
      <c r="Y1131" s="218">
        <v>0</v>
      </c>
      <c r="Z1131" s="218">
        <v>1000</v>
      </c>
      <c r="AA1131" s="218">
        <v>0</v>
      </c>
      <c r="AB1131" s="218">
        <v>1000</v>
      </c>
      <c r="AC1131" s="218">
        <v>1000</v>
      </c>
      <c r="AD1131" s="218">
        <v>0</v>
      </c>
      <c r="AE1131" s="218">
        <v>0</v>
      </c>
      <c r="AF1131" s="218">
        <v>0</v>
      </c>
      <c r="AG1131" s="218">
        <v>0</v>
      </c>
      <c r="AH1131" s="218">
        <v>0</v>
      </c>
      <c r="AI1131" s="218">
        <v>0</v>
      </c>
      <c r="AJ1131" s="218">
        <v>0</v>
      </c>
      <c r="AK1131" s="218">
        <v>0</v>
      </c>
      <c r="AL1131" s="218">
        <v>0</v>
      </c>
      <c r="AM1131" s="218">
        <v>0</v>
      </c>
      <c r="AN1131" s="218">
        <v>0</v>
      </c>
      <c r="AO1131" s="218">
        <v>0</v>
      </c>
      <c r="AP1131" s="218">
        <v>500</v>
      </c>
      <c r="AQ1131" s="218">
        <v>0</v>
      </c>
      <c r="AR1131" s="218">
        <v>0</v>
      </c>
      <c r="AS1131" s="218">
        <v>0</v>
      </c>
      <c r="AT1131" s="218">
        <v>0</v>
      </c>
      <c r="AU1131" s="218">
        <v>0</v>
      </c>
      <c r="AV1131" s="218">
        <v>0</v>
      </c>
      <c r="AW1131" s="218">
        <v>0</v>
      </c>
      <c r="AX1131" s="218">
        <v>0</v>
      </c>
      <c r="AY1131" s="218">
        <v>0</v>
      </c>
      <c r="AZ1131" s="181" t="s">
        <v>7365</v>
      </c>
    </row>
    <row r="1132" spans="1:52" s="238" customFormat="1" ht="12.75" customHeight="1">
      <c r="A1132" s="217">
        <v>1131</v>
      </c>
      <c r="B1132" s="234">
        <v>42644</v>
      </c>
      <c r="C1132" s="234">
        <v>42674</v>
      </c>
      <c r="D1132" s="235" t="s">
        <v>7236</v>
      </c>
      <c r="E1132" s="235" t="s">
        <v>1249</v>
      </c>
      <c r="F1132" s="235" t="s">
        <v>7236</v>
      </c>
      <c r="G1132" s="235" t="s">
        <v>7140</v>
      </c>
      <c r="H1132" s="245" t="str">
        <f>IF(G1132&lt;&gt;"",LOOKUP(G1132,Governorate,Data!$E$2:$E$19),"")</f>
        <v>IQ-G01</v>
      </c>
      <c r="I1132" s="97" t="s">
        <v>7147</v>
      </c>
      <c r="J1132" s="38" t="str">
        <f ca="1">IF(I1132&lt;&gt;"",LOOKUP(I1132,District2,Data!$P$2:$P$19),"")</f>
        <v>IQ-D002</v>
      </c>
      <c r="K1132" s="57" t="s">
        <v>7536</v>
      </c>
      <c r="L1132" s="235" t="s">
        <v>7110</v>
      </c>
      <c r="M1132" s="180" t="s">
        <v>7114</v>
      </c>
      <c r="N1132" s="235" t="s">
        <v>1255</v>
      </c>
      <c r="O1132" s="235" t="s">
        <v>1252</v>
      </c>
      <c r="P1132" s="235" t="s">
        <v>7119</v>
      </c>
      <c r="Q1132" s="218">
        <v>250</v>
      </c>
      <c r="R1132" s="218">
        <v>250</v>
      </c>
      <c r="S1132" s="218"/>
      <c r="T1132" s="218"/>
      <c r="U1132" s="218">
        <v>500</v>
      </c>
      <c r="V1132" s="218">
        <v>250</v>
      </c>
      <c r="W1132" s="218">
        <v>250</v>
      </c>
      <c r="X1132" s="218">
        <v>0</v>
      </c>
      <c r="Y1132" s="218">
        <v>0</v>
      </c>
      <c r="Z1132" s="218">
        <v>500</v>
      </c>
      <c r="AA1132" s="218">
        <v>0</v>
      </c>
      <c r="AB1132" s="218">
        <v>500</v>
      </c>
      <c r="AC1132" s="218">
        <v>250</v>
      </c>
      <c r="AD1132" s="218">
        <v>0</v>
      </c>
      <c r="AE1132" s="218">
        <v>0</v>
      </c>
      <c r="AF1132" s="218">
        <v>0</v>
      </c>
      <c r="AG1132" s="218">
        <v>0</v>
      </c>
      <c r="AH1132" s="218">
        <v>0</v>
      </c>
      <c r="AI1132" s="218">
        <v>0</v>
      </c>
      <c r="AJ1132" s="218">
        <v>0</v>
      </c>
      <c r="AK1132" s="218">
        <v>0</v>
      </c>
      <c r="AL1132" s="218">
        <v>0</v>
      </c>
      <c r="AM1132" s="218">
        <v>0</v>
      </c>
      <c r="AN1132" s="218">
        <v>0</v>
      </c>
      <c r="AO1132" s="218">
        <v>0</v>
      </c>
      <c r="AP1132" s="218">
        <v>250</v>
      </c>
      <c r="AQ1132" s="218">
        <v>0</v>
      </c>
      <c r="AR1132" s="218">
        <v>0</v>
      </c>
      <c r="AS1132" s="218">
        <v>0</v>
      </c>
      <c r="AT1132" s="218">
        <v>0</v>
      </c>
      <c r="AU1132" s="218">
        <v>0</v>
      </c>
      <c r="AV1132" s="218">
        <v>0</v>
      </c>
      <c r="AW1132" s="218">
        <v>0</v>
      </c>
      <c r="AX1132" s="218">
        <v>0</v>
      </c>
      <c r="AY1132" s="218">
        <v>0</v>
      </c>
      <c r="AZ1132" s="181" t="s">
        <v>7365</v>
      </c>
    </row>
    <row r="1133" spans="1:52" s="238" customFormat="1" ht="12.75" customHeight="1">
      <c r="A1133" s="217">
        <v>1132</v>
      </c>
      <c r="B1133" s="234">
        <v>42644</v>
      </c>
      <c r="C1133" s="234">
        <v>42674</v>
      </c>
      <c r="D1133" s="235" t="s">
        <v>1331</v>
      </c>
      <c r="E1133" s="235" t="s">
        <v>1249</v>
      </c>
      <c r="F1133" s="235" t="s">
        <v>1331</v>
      </c>
      <c r="G1133" s="235" t="s">
        <v>7140</v>
      </c>
      <c r="H1133" s="245" t="str">
        <f>IF(G1133&lt;&gt;"",LOOKUP(G1133,Governorate,Data!$E$2:$E$19),"")</f>
        <v>IQ-G01</v>
      </c>
      <c r="I1133" s="97" t="s">
        <v>7147</v>
      </c>
      <c r="J1133" s="38" t="str">
        <f ca="1">IF(I1133&lt;&gt;"",LOOKUP(I1133,District2,Data!$P$2:$P$19),"")</f>
        <v>IQ-D002</v>
      </c>
      <c r="K1133" s="57" t="s">
        <v>7308</v>
      </c>
      <c r="L1133" s="235" t="s">
        <v>7111</v>
      </c>
      <c r="M1133" s="180" t="s">
        <v>7112</v>
      </c>
      <c r="N1133" s="235" t="s">
        <v>1255</v>
      </c>
      <c r="O1133" s="235" t="s">
        <v>1252</v>
      </c>
      <c r="P1133" s="235" t="s">
        <v>7119</v>
      </c>
      <c r="Q1133" s="218">
        <v>284</v>
      </c>
      <c r="R1133" s="218">
        <v>284</v>
      </c>
      <c r="S1133" s="218"/>
      <c r="T1133" s="218"/>
      <c r="U1133" s="218">
        <v>1704</v>
      </c>
      <c r="V1133" s="218">
        <v>0</v>
      </c>
      <c r="W1133" s="218">
        <v>284</v>
      </c>
      <c r="X1133" s="218">
        <v>284</v>
      </c>
      <c r="Y1133" s="218">
        <v>284</v>
      </c>
      <c r="Z1133" s="218">
        <v>852</v>
      </c>
      <c r="AA1133" s="218">
        <v>0</v>
      </c>
      <c r="AB1133" s="218">
        <v>0</v>
      </c>
      <c r="AC1133" s="218">
        <v>0</v>
      </c>
      <c r="AD1133" s="218">
        <v>852</v>
      </c>
      <c r="AE1133" s="218">
        <v>0</v>
      </c>
      <c r="AF1133" s="218">
        <v>0</v>
      </c>
      <c r="AG1133" s="218">
        <v>284</v>
      </c>
      <c r="AH1133" s="218">
        <v>0</v>
      </c>
      <c r="AI1133" s="218">
        <v>0</v>
      </c>
      <c r="AJ1133" s="218">
        <v>0</v>
      </c>
      <c r="AK1133" s="218">
        <v>0</v>
      </c>
      <c r="AL1133" s="218">
        <v>0</v>
      </c>
      <c r="AM1133" s="218">
        <v>0</v>
      </c>
      <c r="AN1133" s="218">
        <v>0</v>
      </c>
      <c r="AO1133" s="218">
        <v>0</v>
      </c>
      <c r="AP1133" s="218">
        <v>0</v>
      </c>
      <c r="AQ1133" s="218">
        <v>0</v>
      </c>
      <c r="AR1133" s="218">
        <v>284</v>
      </c>
      <c r="AS1133" s="218">
        <v>0</v>
      </c>
      <c r="AT1133" s="218">
        <v>0</v>
      </c>
      <c r="AU1133" s="218">
        <v>0</v>
      </c>
      <c r="AV1133" s="218">
        <v>0</v>
      </c>
      <c r="AW1133" s="218">
        <v>0</v>
      </c>
      <c r="AX1133" s="218">
        <v>0</v>
      </c>
      <c r="AY1133" s="218">
        <v>0</v>
      </c>
      <c r="AZ1133" s="181" t="s">
        <v>7365</v>
      </c>
    </row>
    <row r="1134" spans="1:52" s="238" customFormat="1" ht="12.75" customHeight="1">
      <c r="A1134" s="217">
        <v>1133</v>
      </c>
      <c r="B1134" s="234">
        <v>42644</v>
      </c>
      <c r="C1134" s="234">
        <v>42674</v>
      </c>
      <c r="D1134" s="235" t="s">
        <v>1299</v>
      </c>
      <c r="E1134" s="235" t="s">
        <v>1249</v>
      </c>
      <c r="F1134" s="235" t="s">
        <v>1299</v>
      </c>
      <c r="G1134" s="235" t="s">
        <v>7133</v>
      </c>
      <c r="H1134" s="245" t="str">
        <f>IF(G1134&lt;&gt;"",LOOKUP(G1134,Governorate,Data!$E$2:$E$19),"")</f>
        <v>IQ-G11</v>
      </c>
      <c r="I1134" s="97" t="s">
        <v>7306</v>
      </c>
      <c r="J1134" s="38" t="str">
        <f ca="1">IF(I1134&lt;&gt;"",LOOKUP(I1134,District2,Data!$P$2:$P$19),"")</f>
        <v>IQ-D066</v>
      </c>
      <c r="K1134" s="57" t="s">
        <v>7427</v>
      </c>
      <c r="L1134" s="235" t="s">
        <v>7111</v>
      </c>
      <c r="M1134" s="180" t="s">
        <v>7112</v>
      </c>
      <c r="N1134" s="235" t="s">
        <v>7070</v>
      </c>
      <c r="O1134" s="235" t="s">
        <v>1252</v>
      </c>
      <c r="P1134" s="235" t="s">
        <v>7119</v>
      </c>
      <c r="Q1134" s="218"/>
      <c r="R1134" s="218"/>
      <c r="S1134" s="39" t="s">
        <v>7189</v>
      </c>
      <c r="T1134" s="29">
        <v>1119</v>
      </c>
      <c r="U1134" s="218">
        <v>0</v>
      </c>
      <c r="V1134" s="218">
        <v>0</v>
      </c>
      <c r="W1134" s="218">
        <v>0</v>
      </c>
      <c r="X1134" s="218">
        <v>0</v>
      </c>
      <c r="Y1134" s="218">
        <v>0</v>
      </c>
      <c r="Z1134" s="218">
        <v>0</v>
      </c>
      <c r="AA1134" s="218">
        <v>0</v>
      </c>
      <c r="AB1134" s="218">
        <v>0</v>
      </c>
      <c r="AC1134" s="218">
        <v>0</v>
      </c>
      <c r="AD1134" s="218">
        <v>0</v>
      </c>
      <c r="AE1134" s="218">
        <v>0</v>
      </c>
      <c r="AF1134" s="218">
        <v>0</v>
      </c>
      <c r="AG1134" s="218">
        <v>0</v>
      </c>
      <c r="AH1134" s="218">
        <v>0</v>
      </c>
      <c r="AI1134" s="218">
        <v>0</v>
      </c>
      <c r="AJ1134" s="218">
        <v>0</v>
      </c>
      <c r="AK1134" s="218">
        <v>0</v>
      </c>
      <c r="AL1134" s="218">
        <v>0</v>
      </c>
      <c r="AM1134" s="218">
        <v>0</v>
      </c>
      <c r="AN1134" s="218">
        <v>0</v>
      </c>
      <c r="AO1134" s="218">
        <v>22380</v>
      </c>
      <c r="AP1134" s="218">
        <v>0</v>
      </c>
      <c r="AQ1134" s="218">
        <v>0</v>
      </c>
      <c r="AR1134" s="218">
        <v>0</v>
      </c>
      <c r="AS1134" s="218">
        <v>0</v>
      </c>
      <c r="AT1134" s="218">
        <v>0</v>
      </c>
      <c r="AU1134" s="218">
        <v>0</v>
      </c>
      <c r="AV1134" s="218">
        <v>0</v>
      </c>
      <c r="AW1134" s="218">
        <v>0</v>
      </c>
      <c r="AX1134" s="218">
        <v>0</v>
      </c>
      <c r="AY1134" s="218">
        <v>0</v>
      </c>
      <c r="AZ1134" s="181" t="s">
        <v>7365</v>
      </c>
    </row>
    <row r="1135" spans="1:52" s="238" customFormat="1" ht="12.75" customHeight="1">
      <c r="A1135" s="217">
        <v>1134</v>
      </c>
      <c r="B1135" s="234">
        <v>42644</v>
      </c>
      <c r="C1135" s="234">
        <v>42674</v>
      </c>
      <c r="D1135" s="235" t="s">
        <v>7802</v>
      </c>
      <c r="E1135" s="235" t="s">
        <v>1249</v>
      </c>
      <c r="F1135" s="235" t="s">
        <v>7802</v>
      </c>
      <c r="G1135" s="235" t="s">
        <v>7132</v>
      </c>
      <c r="H1135" s="245" t="str">
        <f>IF(G1135&lt;&gt;"",LOOKUP(G1135,Governorate,Data!$E$2:$E$19),"")</f>
        <v>IQ-G15</v>
      </c>
      <c r="I1135" s="97" t="s">
        <v>7775</v>
      </c>
      <c r="J1135" s="38" t="str">
        <f ca="1">IF(I1135&lt;&gt;"",LOOKUP(I1135,District2,Data!$P$2:$P$19),"")</f>
        <v>IQ-D085</v>
      </c>
      <c r="K1135" s="57" t="s">
        <v>7801</v>
      </c>
      <c r="L1135" s="235" t="s">
        <v>7110</v>
      </c>
      <c r="M1135" s="180" t="s">
        <v>7112</v>
      </c>
      <c r="N1135" s="235" t="s">
        <v>1255</v>
      </c>
      <c r="O1135" s="235" t="s">
        <v>1252</v>
      </c>
      <c r="P1135" s="235" t="s">
        <v>7119</v>
      </c>
      <c r="Q1135" s="35">
        <v>243</v>
      </c>
      <c r="R1135" s="35"/>
      <c r="S1135" s="218"/>
      <c r="T1135" s="218"/>
      <c r="U1135" s="218">
        <v>972</v>
      </c>
      <c r="V1135" s="218">
        <v>0</v>
      </c>
      <c r="W1135" s="218">
        <v>0</v>
      </c>
      <c r="X1135" s="218">
        <v>0</v>
      </c>
      <c r="Y1135" s="218">
        <v>0</v>
      </c>
      <c r="Z1135" s="218">
        <v>0</v>
      </c>
      <c r="AA1135" s="218">
        <v>0</v>
      </c>
      <c r="AB1135" s="218">
        <v>0</v>
      </c>
      <c r="AC1135" s="218">
        <v>0</v>
      </c>
      <c r="AD1135" s="218">
        <v>0</v>
      </c>
      <c r="AE1135" s="218">
        <v>0</v>
      </c>
      <c r="AF1135" s="218">
        <v>0</v>
      </c>
      <c r="AG1135" s="218">
        <v>243</v>
      </c>
      <c r="AH1135" s="218">
        <v>0</v>
      </c>
      <c r="AI1135" s="218">
        <v>0</v>
      </c>
      <c r="AJ1135" s="218">
        <v>0</v>
      </c>
      <c r="AK1135" s="218">
        <v>0</v>
      </c>
      <c r="AL1135" s="218">
        <v>0</v>
      </c>
      <c r="AM1135" s="218">
        <v>0</v>
      </c>
      <c r="AN1135" s="218">
        <v>0</v>
      </c>
      <c r="AO1135" s="218">
        <v>0</v>
      </c>
      <c r="AP1135" s="218">
        <v>0</v>
      </c>
      <c r="AQ1135" s="218">
        <v>0</v>
      </c>
      <c r="AR1135" s="218">
        <v>0</v>
      </c>
      <c r="AS1135" s="218">
        <v>0</v>
      </c>
      <c r="AT1135" s="218">
        <v>0</v>
      </c>
      <c r="AU1135" s="218">
        <v>0</v>
      </c>
      <c r="AV1135" s="218">
        <v>0</v>
      </c>
      <c r="AW1135" s="218">
        <v>0</v>
      </c>
      <c r="AX1135" s="218">
        <v>243</v>
      </c>
      <c r="AY1135" s="218">
        <v>700</v>
      </c>
      <c r="AZ1135" s="181" t="s">
        <v>7365</v>
      </c>
    </row>
    <row r="1136" spans="1:52" s="238" customFormat="1" ht="12.75" customHeight="1">
      <c r="A1136" s="217">
        <v>1135</v>
      </c>
      <c r="B1136" s="234">
        <v>42644</v>
      </c>
      <c r="C1136" s="234">
        <v>42674</v>
      </c>
      <c r="D1136" s="235" t="s">
        <v>1300</v>
      </c>
      <c r="E1136" s="235" t="s">
        <v>1248</v>
      </c>
      <c r="F1136" s="235" t="s">
        <v>1300</v>
      </c>
      <c r="G1136" s="235" t="s">
        <v>7136</v>
      </c>
      <c r="H1136" s="245" t="str">
        <f>IF(G1136&lt;&gt;"",LOOKUP(G1136,Governorate,Data!$E$2:$E$19),"")</f>
        <v>IQ-G08</v>
      </c>
      <c r="I1136" s="97" t="s">
        <v>7218</v>
      </c>
      <c r="J1136" s="38" t="str">
        <f ca="1">IF(I1136&lt;&gt;"",LOOKUP(I1136,District2,Data!$P$2:$P$19),"")</f>
        <v>IQ-D050</v>
      </c>
      <c r="K1136" s="57" t="s">
        <v>7392</v>
      </c>
      <c r="L1136" s="235" t="s">
        <v>7111</v>
      </c>
      <c r="M1136" s="180" t="s">
        <v>7112</v>
      </c>
      <c r="N1136" s="235" t="s">
        <v>1255</v>
      </c>
      <c r="O1136" s="235" t="s">
        <v>1252</v>
      </c>
      <c r="P1136" s="235" t="s">
        <v>7119</v>
      </c>
      <c r="Q1136" s="218">
        <v>1</v>
      </c>
      <c r="R1136" s="218">
        <v>1</v>
      </c>
      <c r="S1136" s="218"/>
      <c r="T1136" s="218"/>
      <c r="U1136" s="218">
        <v>0</v>
      </c>
      <c r="V1136" s="218">
        <v>0</v>
      </c>
      <c r="W1136" s="218">
        <v>1</v>
      </c>
      <c r="X1136" s="218">
        <v>0</v>
      </c>
      <c r="Y1136" s="218">
        <v>1</v>
      </c>
      <c r="Z1136" s="218">
        <v>6</v>
      </c>
      <c r="AA1136" s="218">
        <v>0</v>
      </c>
      <c r="AB1136" s="218">
        <v>0</v>
      </c>
      <c r="AC1136" s="218">
        <v>0</v>
      </c>
      <c r="AD1136" s="218">
        <v>0</v>
      </c>
      <c r="AE1136" s="218">
        <v>0</v>
      </c>
      <c r="AF1136" s="218">
        <v>0</v>
      </c>
      <c r="AG1136" s="218">
        <v>1</v>
      </c>
      <c r="AH1136" s="218">
        <v>6</v>
      </c>
      <c r="AI1136" s="218">
        <v>0</v>
      </c>
      <c r="AJ1136" s="218">
        <v>0</v>
      </c>
      <c r="AK1136" s="218">
        <v>0</v>
      </c>
      <c r="AL1136" s="218">
        <v>0</v>
      </c>
      <c r="AM1136" s="218">
        <v>0</v>
      </c>
      <c r="AN1136" s="218">
        <v>0</v>
      </c>
      <c r="AO1136" s="218">
        <v>0</v>
      </c>
      <c r="AP1136" s="218">
        <v>0</v>
      </c>
      <c r="AQ1136" s="218">
        <v>0</v>
      </c>
      <c r="AR1136" s="218">
        <v>0</v>
      </c>
      <c r="AS1136" s="218">
        <v>0</v>
      </c>
      <c r="AT1136" s="218">
        <v>0</v>
      </c>
      <c r="AU1136" s="218">
        <v>0</v>
      </c>
      <c r="AV1136" s="218">
        <v>0</v>
      </c>
      <c r="AW1136" s="218">
        <v>0</v>
      </c>
      <c r="AX1136" s="218">
        <v>0</v>
      </c>
      <c r="AY1136" s="218">
        <v>0</v>
      </c>
      <c r="AZ1136" s="181" t="s">
        <v>7365</v>
      </c>
    </row>
    <row r="1137" spans="1:52" s="238" customFormat="1" ht="12.75" customHeight="1">
      <c r="A1137" s="217">
        <v>1136</v>
      </c>
      <c r="B1137" s="234">
        <v>42644</v>
      </c>
      <c r="C1137" s="234">
        <v>42674</v>
      </c>
      <c r="D1137" s="235" t="s">
        <v>1300</v>
      </c>
      <c r="E1137" s="235" t="s">
        <v>1248</v>
      </c>
      <c r="F1137" s="235" t="s">
        <v>1300</v>
      </c>
      <c r="G1137" s="235" t="s">
        <v>7136</v>
      </c>
      <c r="H1137" s="245" t="str">
        <f>IF(G1137&lt;&gt;"",LOOKUP(G1137,Governorate,Data!$E$2:$E$19),"")</f>
        <v>IQ-G08</v>
      </c>
      <c r="I1137" s="97" t="s">
        <v>7218</v>
      </c>
      <c r="J1137" s="38" t="str">
        <f ca="1">IF(I1137&lt;&gt;"",LOOKUP(I1137,District2,Data!$P$2:$P$19),"")</f>
        <v>IQ-D050</v>
      </c>
      <c r="K1137" s="57" t="s">
        <v>7318</v>
      </c>
      <c r="L1137" s="235" t="s">
        <v>7111</v>
      </c>
      <c r="M1137" s="180" t="s">
        <v>7112</v>
      </c>
      <c r="N1137" s="235" t="s">
        <v>1255</v>
      </c>
      <c r="O1137" s="235" t="s">
        <v>1252</v>
      </c>
      <c r="P1137" s="235" t="s">
        <v>7119</v>
      </c>
      <c r="Q1137" s="218">
        <v>2</v>
      </c>
      <c r="R1137" s="218">
        <v>2</v>
      </c>
      <c r="S1137" s="218"/>
      <c r="T1137" s="218"/>
      <c r="U1137" s="218">
        <v>0</v>
      </c>
      <c r="V1137" s="218">
        <v>0</v>
      </c>
      <c r="W1137" s="218">
        <v>2</v>
      </c>
      <c r="X1137" s="218">
        <v>0</v>
      </c>
      <c r="Y1137" s="218">
        <v>2</v>
      </c>
      <c r="Z1137" s="218">
        <v>5</v>
      </c>
      <c r="AA1137" s="218">
        <v>0</v>
      </c>
      <c r="AB1137" s="218">
        <v>0</v>
      </c>
      <c r="AC1137" s="218">
        <v>0</v>
      </c>
      <c r="AD1137" s="218">
        <v>0</v>
      </c>
      <c r="AE1137" s="218">
        <v>0</v>
      </c>
      <c r="AF1137" s="218">
        <v>0</v>
      </c>
      <c r="AG1137" s="218">
        <v>2</v>
      </c>
      <c r="AH1137" s="218">
        <v>5</v>
      </c>
      <c r="AI1137" s="218">
        <v>0</v>
      </c>
      <c r="AJ1137" s="218">
        <v>0</v>
      </c>
      <c r="AK1137" s="218">
        <v>0</v>
      </c>
      <c r="AL1137" s="218">
        <v>0</v>
      </c>
      <c r="AM1137" s="218">
        <v>0</v>
      </c>
      <c r="AN1137" s="218">
        <v>0</v>
      </c>
      <c r="AO1137" s="218">
        <v>0</v>
      </c>
      <c r="AP1137" s="218">
        <v>0</v>
      </c>
      <c r="AQ1137" s="218">
        <v>0</v>
      </c>
      <c r="AR1137" s="218">
        <v>0</v>
      </c>
      <c r="AS1137" s="218">
        <v>0</v>
      </c>
      <c r="AT1137" s="218">
        <v>0</v>
      </c>
      <c r="AU1137" s="218">
        <v>0</v>
      </c>
      <c r="AV1137" s="218">
        <v>0</v>
      </c>
      <c r="AW1137" s="218">
        <v>0</v>
      </c>
      <c r="AX1137" s="218">
        <v>0</v>
      </c>
      <c r="AY1137" s="218">
        <v>0</v>
      </c>
      <c r="AZ1137" s="181" t="s">
        <v>7365</v>
      </c>
    </row>
    <row r="1138" spans="1:52" s="238" customFormat="1" ht="12.75" customHeight="1">
      <c r="A1138" s="217">
        <v>1137</v>
      </c>
      <c r="B1138" s="234">
        <v>42644</v>
      </c>
      <c r="C1138" s="234">
        <v>42674</v>
      </c>
      <c r="D1138" s="235" t="s">
        <v>1300</v>
      </c>
      <c r="E1138" s="235" t="s">
        <v>1248</v>
      </c>
      <c r="F1138" s="235" t="s">
        <v>1300</v>
      </c>
      <c r="G1138" s="235" t="s">
        <v>7136</v>
      </c>
      <c r="H1138" s="245" t="str">
        <f>IF(G1138&lt;&gt;"",LOOKUP(G1138,Governorate,Data!$E$2:$E$19),"")</f>
        <v>IQ-G08</v>
      </c>
      <c r="I1138" s="97" t="s">
        <v>7218</v>
      </c>
      <c r="J1138" s="38" t="str">
        <f ca="1">IF(I1138&lt;&gt;"",LOOKUP(I1138,District2,Data!$P$2:$P$19),"")</f>
        <v>IQ-D050</v>
      </c>
      <c r="K1138" s="57" t="s">
        <v>7428</v>
      </c>
      <c r="L1138" s="235" t="s">
        <v>7111</v>
      </c>
      <c r="M1138" s="180" t="s">
        <v>7112</v>
      </c>
      <c r="N1138" s="235" t="s">
        <v>1255</v>
      </c>
      <c r="O1138" s="235" t="s">
        <v>1252</v>
      </c>
      <c r="P1138" s="235" t="s">
        <v>7119</v>
      </c>
      <c r="Q1138" s="218">
        <v>4</v>
      </c>
      <c r="R1138" s="218">
        <v>4</v>
      </c>
      <c r="S1138" s="218"/>
      <c r="T1138" s="218"/>
      <c r="U1138" s="218">
        <v>0</v>
      </c>
      <c r="V1138" s="218">
        <v>0</v>
      </c>
      <c r="W1138" s="218">
        <v>4</v>
      </c>
      <c r="X1138" s="218">
        <v>0</v>
      </c>
      <c r="Y1138" s="218">
        <v>4</v>
      </c>
      <c r="Z1138" s="218">
        <v>8</v>
      </c>
      <c r="AA1138" s="218">
        <v>0</v>
      </c>
      <c r="AB1138" s="218">
        <v>0</v>
      </c>
      <c r="AC1138" s="218">
        <v>0</v>
      </c>
      <c r="AD1138" s="218">
        <v>0</v>
      </c>
      <c r="AE1138" s="218">
        <v>0</v>
      </c>
      <c r="AF1138" s="218">
        <v>0</v>
      </c>
      <c r="AG1138" s="218">
        <v>4</v>
      </c>
      <c r="AH1138" s="218">
        <v>8</v>
      </c>
      <c r="AI1138" s="218">
        <v>0</v>
      </c>
      <c r="AJ1138" s="218">
        <v>0</v>
      </c>
      <c r="AK1138" s="218">
        <v>0</v>
      </c>
      <c r="AL1138" s="218">
        <v>0</v>
      </c>
      <c r="AM1138" s="218">
        <v>0</v>
      </c>
      <c r="AN1138" s="218">
        <v>0</v>
      </c>
      <c r="AO1138" s="218">
        <v>0</v>
      </c>
      <c r="AP1138" s="218">
        <v>0</v>
      </c>
      <c r="AQ1138" s="218">
        <v>0</v>
      </c>
      <c r="AR1138" s="218">
        <v>0</v>
      </c>
      <c r="AS1138" s="218">
        <v>0</v>
      </c>
      <c r="AT1138" s="218">
        <v>0</v>
      </c>
      <c r="AU1138" s="218">
        <v>0</v>
      </c>
      <c r="AV1138" s="218">
        <v>0</v>
      </c>
      <c r="AW1138" s="218">
        <v>0</v>
      </c>
      <c r="AX1138" s="218">
        <v>0</v>
      </c>
      <c r="AY1138" s="218">
        <v>0</v>
      </c>
      <c r="AZ1138" s="181" t="s">
        <v>7365</v>
      </c>
    </row>
    <row r="1139" spans="1:52" s="238" customFormat="1" ht="12.75" customHeight="1">
      <c r="A1139" s="217">
        <v>1138</v>
      </c>
      <c r="B1139" s="234">
        <v>42644</v>
      </c>
      <c r="C1139" s="234">
        <v>42674</v>
      </c>
      <c r="D1139" s="235" t="s">
        <v>1300</v>
      </c>
      <c r="E1139" s="235" t="s">
        <v>1248</v>
      </c>
      <c r="F1139" s="235" t="s">
        <v>1300</v>
      </c>
      <c r="G1139" s="235" t="s">
        <v>7132</v>
      </c>
      <c r="H1139" s="245" t="str">
        <f>IF(G1139&lt;&gt;"",LOOKUP(G1139,Governorate,Data!$E$2:$E$19),"")</f>
        <v>IQ-G15</v>
      </c>
      <c r="I1139" s="97" t="s">
        <v>7231</v>
      </c>
      <c r="J1139" s="38" t="str">
        <f ca="1">IF(I1139&lt;&gt;"",LOOKUP(I1139,District2,Data!$P$2:$P$19),"")</f>
        <v>IQ-D083</v>
      </c>
      <c r="K1139" s="57" t="s">
        <v>7320</v>
      </c>
      <c r="L1139" s="235" t="s">
        <v>7111</v>
      </c>
      <c r="M1139" s="180" t="s">
        <v>7112</v>
      </c>
      <c r="N1139" s="235" t="s">
        <v>1255</v>
      </c>
      <c r="O1139" s="235" t="s">
        <v>1252</v>
      </c>
      <c r="P1139" s="235" t="s">
        <v>7119</v>
      </c>
      <c r="Q1139" s="218">
        <v>7</v>
      </c>
      <c r="R1139" s="218">
        <v>7</v>
      </c>
      <c r="S1139" s="218"/>
      <c r="T1139" s="218"/>
      <c r="U1139" s="218">
        <v>0</v>
      </c>
      <c r="V1139" s="218">
        <v>0</v>
      </c>
      <c r="W1139" s="218">
        <v>0</v>
      </c>
      <c r="X1139" s="218">
        <v>0</v>
      </c>
      <c r="Y1139" s="218">
        <v>8</v>
      </c>
      <c r="Z1139" s="218">
        <v>38</v>
      </c>
      <c r="AA1139" s="218">
        <v>0</v>
      </c>
      <c r="AB1139" s="218">
        <v>0</v>
      </c>
      <c r="AC1139" s="218">
        <v>0</v>
      </c>
      <c r="AD1139" s="218">
        <v>0</v>
      </c>
      <c r="AE1139" s="218">
        <v>0</v>
      </c>
      <c r="AF1139" s="218">
        <v>0</v>
      </c>
      <c r="AG1139" s="218">
        <v>7</v>
      </c>
      <c r="AH1139" s="218">
        <v>38</v>
      </c>
      <c r="AI1139" s="218">
        <v>0</v>
      </c>
      <c r="AJ1139" s="218">
        <v>0</v>
      </c>
      <c r="AK1139" s="218">
        <v>0</v>
      </c>
      <c r="AL1139" s="218">
        <v>0</v>
      </c>
      <c r="AM1139" s="218">
        <v>0</v>
      </c>
      <c r="AN1139" s="218">
        <v>0</v>
      </c>
      <c r="AO1139" s="218">
        <v>0</v>
      </c>
      <c r="AP1139" s="218">
        <v>0</v>
      </c>
      <c r="AQ1139" s="218">
        <v>0</v>
      </c>
      <c r="AR1139" s="218">
        <v>0</v>
      </c>
      <c r="AS1139" s="218">
        <v>0</v>
      </c>
      <c r="AT1139" s="218">
        <v>0</v>
      </c>
      <c r="AU1139" s="218">
        <v>0</v>
      </c>
      <c r="AV1139" s="218">
        <v>0</v>
      </c>
      <c r="AW1139" s="218">
        <v>0</v>
      </c>
      <c r="AX1139" s="218">
        <v>0</v>
      </c>
      <c r="AY1139" s="218">
        <v>0</v>
      </c>
      <c r="AZ1139" s="181" t="s">
        <v>7365</v>
      </c>
    </row>
    <row r="1140" spans="1:52" s="238" customFormat="1" ht="12.75" customHeight="1">
      <c r="A1140" s="217">
        <v>1139</v>
      </c>
      <c r="B1140" s="234">
        <v>42644</v>
      </c>
      <c r="C1140" s="234">
        <v>42674</v>
      </c>
      <c r="D1140" s="235" t="s">
        <v>1300</v>
      </c>
      <c r="E1140" s="235" t="s">
        <v>1248</v>
      </c>
      <c r="F1140" s="235" t="s">
        <v>1300</v>
      </c>
      <c r="G1140" s="235" t="s">
        <v>7132</v>
      </c>
      <c r="H1140" s="245" t="str">
        <f>IF(G1140&lt;&gt;"",LOOKUP(G1140,Governorate,Data!$E$2:$E$19),"")</f>
        <v>IQ-G15</v>
      </c>
      <c r="I1140" s="97" t="s">
        <v>7238</v>
      </c>
      <c r="J1140" s="38" t="str">
        <f ca="1">IF(I1140&lt;&gt;"",LOOKUP(I1140,District2,Data!$P$2:$P$19),"")</f>
        <v>IQ-D091</v>
      </c>
      <c r="K1140" s="57" t="s">
        <v>7396</v>
      </c>
      <c r="L1140" s="235" t="s">
        <v>7111</v>
      </c>
      <c r="M1140" s="180" t="s">
        <v>7112</v>
      </c>
      <c r="N1140" s="235" t="s">
        <v>1255</v>
      </c>
      <c r="O1140" s="235" t="s">
        <v>1252</v>
      </c>
      <c r="P1140" s="235" t="s">
        <v>7119</v>
      </c>
      <c r="Q1140" s="218">
        <v>9</v>
      </c>
      <c r="R1140" s="218">
        <v>9</v>
      </c>
      <c r="S1140" s="218"/>
      <c r="T1140" s="218"/>
      <c r="U1140" s="218">
        <v>0</v>
      </c>
      <c r="V1140" s="218">
        <v>0</v>
      </c>
      <c r="W1140" s="218">
        <v>9</v>
      </c>
      <c r="X1140" s="218">
        <v>5</v>
      </c>
      <c r="Y1140" s="218">
        <v>9</v>
      </c>
      <c r="Z1140" s="218">
        <v>52</v>
      </c>
      <c r="AA1140" s="218">
        <v>0</v>
      </c>
      <c r="AB1140" s="218">
        <v>0</v>
      </c>
      <c r="AC1140" s="218">
        <v>0</v>
      </c>
      <c r="AD1140" s="218">
        <v>0</v>
      </c>
      <c r="AE1140" s="218">
        <v>0</v>
      </c>
      <c r="AF1140" s="218">
        <v>0</v>
      </c>
      <c r="AG1140" s="218">
        <v>9</v>
      </c>
      <c r="AH1140" s="218">
        <v>51</v>
      </c>
      <c r="AI1140" s="218">
        <v>0</v>
      </c>
      <c r="AJ1140" s="218">
        <v>0</v>
      </c>
      <c r="AK1140" s="218">
        <v>0</v>
      </c>
      <c r="AL1140" s="218">
        <v>0</v>
      </c>
      <c r="AM1140" s="218">
        <v>0</v>
      </c>
      <c r="AN1140" s="218">
        <v>0</v>
      </c>
      <c r="AO1140" s="218">
        <v>0</v>
      </c>
      <c r="AP1140" s="218">
        <v>0</v>
      </c>
      <c r="AQ1140" s="218">
        <v>0</v>
      </c>
      <c r="AR1140" s="218">
        <v>0</v>
      </c>
      <c r="AS1140" s="218">
        <v>0</v>
      </c>
      <c r="AT1140" s="218">
        <v>0</v>
      </c>
      <c r="AU1140" s="218">
        <v>0</v>
      </c>
      <c r="AV1140" s="218">
        <v>0</v>
      </c>
      <c r="AW1140" s="218">
        <v>0</v>
      </c>
      <c r="AX1140" s="218">
        <v>0</v>
      </c>
      <c r="AY1140" s="218">
        <v>0</v>
      </c>
      <c r="AZ1140" s="181" t="s">
        <v>7365</v>
      </c>
    </row>
    <row r="1141" spans="1:52" s="238" customFormat="1" ht="12.75" customHeight="1">
      <c r="A1141" s="217">
        <v>1140</v>
      </c>
      <c r="B1141" s="234">
        <v>42644</v>
      </c>
      <c r="C1141" s="234">
        <v>42674</v>
      </c>
      <c r="D1141" s="235" t="s">
        <v>1300</v>
      </c>
      <c r="E1141" s="235" t="s">
        <v>1248</v>
      </c>
      <c r="F1141" s="235" t="s">
        <v>1300</v>
      </c>
      <c r="G1141" s="235" t="s">
        <v>7132</v>
      </c>
      <c r="H1141" s="245" t="str">
        <f>IF(G1141&lt;&gt;"",LOOKUP(G1141,Governorate,Data!$E$2:$E$19),"")</f>
        <v>IQ-G15</v>
      </c>
      <c r="I1141" s="97" t="s">
        <v>7238</v>
      </c>
      <c r="J1141" s="38" t="str">
        <f ca="1">IF(I1141&lt;&gt;"",LOOKUP(I1141,District2,Data!$P$2:$P$19),"")</f>
        <v>IQ-D091</v>
      </c>
      <c r="K1141" s="57" t="s">
        <v>7396</v>
      </c>
      <c r="L1141" s="235" t="s">
        <v>7111</v>
      </c>
      <c r="M1141" s="180" t="s">
        <v>7113</v>
      </c>
      <c r="N1141" s="235" t="s">
        <v>1255</v>
      </c>
      <c r="O1141" s="235" t="s">
        <v>1252</v>
      </c>
      <c r="P1141" s="235" t="s">
        <v>7119</v>
      </c>
      <c r="Q1141" s="218">
        <v>2</v>
      </c>
      <c r="R1141" s="218">
        <v>2</v>
      </c>
      <c r="S1141" s="218"/>
      <c r="T1141" s="218"/>
      <c r="U1141" s="218">
        <v>0</v>
      </c>
      <c r="V1141" s="218">
        <v>0</v>
      </c>
      <c r="W1141" s="218">
        <v>2</v>
      </c>
      <c r="X1141" s="218">
        <v>0</v>
      </c>
      <c r="Y1141" s="218">
        <v>2</v>
      </c>
      <c r="Z1141" s="218">
        <v>4</v>
      </c>
      <c r="AA1141" s="218">
        <v>0</v>
      </c>
      <c r="AB1141" s="218">
        <v>0</v>
      </c>
      <c r="AC1141" s="218">
        <v>0</v>
      </c>
      <c r="AD1141" s="218">
        <v>0</v>
      </c>
      <c r="AE1141" s="218">
        <v>0</v>
      </c>
      <c r="AF1141" s="218">
        <v>0</v>
      </c>
      <c r="AG1141" s="218">
        <v>2</v>
      </c>
      <c r="AH1141" s="218">
        <v>4</v>
      </c>
      <c r="AI1141" s="218">
        <v>0</v>
      </c>
      <c r="AJ1141" s="218">
        <v>0</v>
      </c>
      <c r="AK1141" s="218">
        <v>0</v>
      </c>
      <c r="AL1141" s="218">
        <v>0</v>
      </c>
      <c r="AM1141" s="218">
        <v>0</v>
      </c>
      <c r="AN1141" s="218">
        <v>0</v>
      </c>
      <c r="AO1141" s="218">
        <v>0</v>
      </c>
      <c r="AP1141" s="218">
        <v>0</v>
      </c>
      <c r="AQ1141" s="218">
        <v>0</v>
      </c>
      <c r="AR1141" s="218">
        <v>0</v>
      </c>
      <c r="AS1141" s="218">
        <v>0</v>
      </c>
      <c r="AT1141" s="218">
        <v>0</v>
      </c>
      <c r="AU1141" s="218">
        <v>0</v>
      </c>
      <c r="AV1141" s="218">
        <v>0</v>
      </c>
      <c r="AW1141" s="218">
        <v>0</v>
      </c>
      <c r="AX1141" s="218">
        <v>0</v>
      </c>
      <c r="AY1141" s="218">
        <v>0</v>
      </c>
      <c r="AZ1141" s="181" t="s">
        <v>7365</v>
      </c>
    </row>
    <row r="1142" spans="1:52" s="238" customFormat="1" ht="12.75" customHeight="1">
      <c r="A1142" s="217">
        <v>1141</v>
      </c>
      <c r="B1142" s="234">
        <v>42644</v>
      </c>
      <c r="C1142" s="234">
        <v>42674</v>
      </c>
      <c r="D1142" s="235" t="s">
        <v>1300</v>
      </c>
      <c r="E1142" s="235" t="s">
        <v>1248</v>
      </c>
      <c r="F1142" s="235" t="s">
        <v>1300</v>
      </c>
      <c r="G1142" s="235" t="s">
        <v>7136</v>
      </c>
      <c r="H1142" s="245" t="str">
        <f>IF(G1142&lt;&gt;"",LOOKUP(G1142,Governorate,Data!$E$2:$E$19),"")</f>
        <v>IQ-G08</v>
      </c>
      <c r="I1142" s="97" t="s">
        <v>7137</v>
      </c>
      <c r="J1142" s="38" t="str">
        <f ca="1">IF(I1142&lt;&gt;"",LOOKUP(I1142,District2,Data!$P$2:$P$19),"")</f>
        <v>IQ-D049</v>
      </c>
      <c r="K1142" s="57" t="s">
        <v>7728</v>
      </c>
      <c r="L1142" s="235" t="s">
        <v>7110</v>
      </c>
      <c r="M1142" s="180" t="s">
        <v>7113</v>
      </c>
      <c r="N1142" s="235" t="s">
        <v>1255</v>
      </c>
      <c r="O1142" s="235" t="s">
        <v>1252</v>
      </c>
      <c r="P1142" s="235" t="s">
        <v>7119</v>
      </c>
      <c r="Q1142" s="218">
        <v>7</v>
      </c>
      <c r="R1142" s="218">
        <v>7</v>
      </c>
      <c r="S1142" s="218"/>
      <c r="T1142" s="218"/>
      <c r="U1142" s="218">
        <v>46</v>
      </c>
      <c r="V1142" s="218">
        <v>7</v>
      </c>
      <c r="W1142" s="218">
        <v>2</v>
      </c>
      <c r="X1142" s="218">
        <v>0</v>
      </c>
      <c r="Y1142" s="218">
        <v>0</v>
      </c>
      <c r="Z1142" s="218">
        <v>46</v>
      </c>
      <c r="AA1142" s="218">
        <v>0</v>
      </c>
      <c r="AB1142" s="218">
        <v>0</v>
      </c>
      <c r="AC1142" s="218">
        <v>0</v>
      </c>
      <c r="AD1142" s="218">
        <v>0</v>
      </c>
      <c r="AE1142" s="218">
        <v>0</v>
      </c>
      <c r="AF1142" s="218">
        <v>0</v>
      </c>
      <c r="AG1142" s="218">
        <v>7</v>
      </c>
      <c r="AH1142" s="218">
        <v>0</v>
      </c>
      <c r="AI1142" s="218">
        <v>0</v>
      </c>
      <c r="AJ1142" s="218">
        <v>0</v>
      </c>
      <c r="AK1142" s="218">
        <v>0</v>
      </c>
      <c r="AL1142" s="218">
        <v>0</v>
      </c>
      <c r="AM1142" s="218">
        <v>0</v>
      </c>
      <c r="AN1142" s="218">
        <v>0</v>
      </c>
      <c r="AO1142" s="218">
        <v>0</v>
      </c>
      <c r="AP1142" s="218">
        <v>0</v>
      </c>
      <c r="AQ1142" s="218">
        <v>0</v>
      </c>
      <c r="AR1142" s="218">
        <v>0</v>
      </c>
      <c r="AS1142" s="218">
        <v>0</v>
      </c>
      <c r="AT1142" s="218">
        <v>0</v>
      </c>
      <c r="AU1142" s="218">
        <v>0</v>
      </c>
      <c r="AV1142" s="218">
        <v>0</v>
      </c>
      <c r="AW1142" s="218">
        <v>0</v>
      </c>
      <c r="AX1142" s="218">
        <v>0</v>
      </c>
      <c r="AY1142" s="218">
        <v>0</v>
      </c>
      <c r="AZ1142" s="181" t="s">
        <v>7365</v>
      </c>
    </row>
    <row r="1143" spans="1:52" s="238" customFormat="1" ht="12.75" customHeight="1">
      <c r="A1143" s="217">
        <v>1142</v>
      </c>
      <c r="B1143" s="234">
        <v>42644</v>
      </c>
      <c r="C1143" s="234">
        <v>42674</v>
      </c>
      <c r="D1143" s="235" t="s">
        <v>1300</v>
      </c>
      <c r="E1143" s="235" t="s">
        <v>1248</v>
      </c>
      <c r="F1143" s="235" t="s">
        <v>1300</v>
      </c>
      <c r="G1143" s="235" t="s">
        <v>7136</v>
      </c>
      <c r="H1143" s="245" t="str">
        <f>IF(G1143&lt;&gt;"",LOOKUP(G1143,Governorate,Data!$E$2:$E$19),"")</f>
        <v>IQ-G08</v>
      </c>
      <c r="I1143" s="97" t="s">
        <v>7220</v>
      </c>
      <c r="J1143" s="38" t="str">
        <f ca="1">IF(I1143&lt;&gt;"",LOOKUP(I1143,District2,Data!$P$2:$P$19),"")</f>
        <v>IQ-D051</v>
      </c>
      <c r="K1143" s="57" t="s">
        <v>7389</v>
      </c>
      <c r="L1143" s="235" t="s">
        <v>7111</v>
      </c>
      <c r="M1143" s="180" t="s">
        <v>7113</v>
      </c>
      <c r="N1143" s="235" t="s">
        <v>1255</v>
      </c>
      <c r="O1143" s="235" t="s">
        <v>1252</v>
      </c>
      <c r="P1143" s="235" t="s">
        <v>7119</v>
      </c>
      <c r="Q1143" s="218">
        <v>1</v>
      </c>
      <c r="R1143" s="218">
        <v>1</v>
      </c>
      <c r="S1143" s="218"/>
      <c r="T1143" s="218"/>
      <c r="U1143" s="218">
        <v>0</v>
      </c>
      <c r="V1143" s="218">
        <v>0</v>
      </c>
      <c r="W1143" s="218">
        <v>1</v>
      </c>
      <c r="X1143" s="218">
        <v>0</v>
      </c>
      <c r="Y1143" s="218">
        <v>4</v>
      </c>
      <c r="Z1143" s="218">
        <v>2</v>
      </c>
      <c r="AA1143" s="218">
        <v>0</v>
      </c>
      <c r="AB1143" s="218">
        <v>0</v>
      </c>
      <c r="AC1143" s="218">
        <v>0</v>
      </c>
      <c r="AD1143" s="218">
        <v>0</v>
      </c>
      <c r="AE1143" s="218">
        <v>0</v>
      </c>
      <c r="AF1143" s="218">
        <v>0</v>
      </c>
      <c r="AG1143" s="218">
        <v>1</v>
      </c>
      <c r="AH1143" s="218">
        <v>2</v>
      </c>
      <c r="AI1143" s="218">
        <v>0</v>
      </c>
      <c r="AJ1143" s="218">
        <v>0</v>
      </c>
      <c r="AK1143" s="218">
        <v>0</v>
      </c>
      <c r="AL1143" s="218">
        <v>0</v>
      </c>
      <c r="AM1143" s="218">
        <v>0</v>
      </c>
      <c r="AN1143" s="218">
        <v>0</v>
      </c>
      <c r="AO1143" s="218">
        <v>0</v>
      </c>
      <c r="AP1143" s="218">
        <v>0</v>
      </c>
      <c r="AQ1143" s="218">
        <v>0</v>
      </c>
      <c r="AR1143" s="218">
        <v>0</v>
      </c>
      <c r="AS1143" s="218">
        <v>0</v>
      </c>
      <c r="AT1143" s="218">
        <v>0</v>
      </c>
      <c r="AU1143" s="218">
        <v>0</v>
      </c>
      <c r="AV1143" s="218">
        <v>0</v>
      </c>
      <c r="AW1143" s="218">
        <v>0</v>
      </c>
      <c r="AX1143" s="218">
        <v>0</v>
      </c>
      <c r="AY1143" s="218">
        <v>0</v>
      </c>
      <c r="AZ1143" s="181" t="s">
        <v>7365</v>
      </c>
    </row>
    <row r="1144" spans="1:52" s="238" customFormat="1" ht="12.75" customHeight="1">
      <c r="A1144" s="217">
        <v>1143</v>
      </c>
      <c r="B1144" s="234">
        <v>42644</v>
      </c>
      <c r="C1144" s="234">
        <v>42674</v>
      </c>
      <c r="D1144" s="235" t="s">
        <v>1304</v>
      </c>
      <c r="E1144" s="235" t="s">
        <v>1249</v>
      </c>
      <c r="F1144" s="235" t="s">
        <v>1304</v>
      </c>
      <c r="G1144" s="235" t="s">
        <v>7129</v>
      </c>
      <c r="H1144" s="245" t="str">
        <f>IF(G1144&lt;&gt;"",LOOKUP(G1144,Governorate,Data!$E$2:$E$19),"")</f>
        <v>IQ-G18</v>
      </c>
      <c r="I1144" s="97" t="s">
        <v>7139</v>
      </c>
      <c r="J1144" s="38" t="str">
        <f ca="1">IF(I1144&lt;&gt;"",LOOKUP(I1144,District2,Data!$P$2:$P$19),"")</f>
        <v>IQ-D103</v>
      </c>
      <c r="K1144" s="57" t="s">
        <v>7432</v>
      </c>
      <c r="L1144" s="235" t="s">
        <v>7110</v>
      </c>
      <c r="M1144" s="180" t="s">
        <v>7112</v>
      </c>
      <c r="N1144" s="235" t="s">
        <v>1255</v>
      </c>
      <c r="O1144" s="235" t="s">
        <v>1252</v>
      </c>
      <c r="P1144" s="235" t="s">
        <v>7119</v>
      </c>
      <c r="Q1144" s="35">
        <v>20</v>
      </c>
      <c r="R1144" s="35"/>
      <c r="S1144" s="218"/>
      <c r="T1144" s="218"/>
      <c r="U1144" s="218">
        <v>0</v>
      </c>
      <c r="V1144" s="218">
        <v>0</v>
      </c>
      <c r="W1144" s="218">
        <v>0</v>
      </c>
      <c r="X1144" s="218">
        <v>0</v>
      </c>
      <c r="Y1144" s="218">
        <v>0</v>
      </c>
      <c r="Z1144" s="218">
        <v>0</v>
      </c>
      <c r="AA1144" s="218">
        <v>0</v>
      </c>
      <c r="AB1144" s="218">
        <v>0</v>
      </c>
      <c r="AC1144" s="218">
        <v>0</v>
      </c>
      <c r="AD1144" s="218">
        <v>0</v>
      </c>
      <c r="AE1144" s="218">
        <v>0</v>
      </c>
      <c r="AF1144" s="218">
        <v>0</v>
      </c>
      <c r="AG1144" s="218">
        <v>0</v>
      </c>
      <c r="AH1144" s="218">
        <v>120</v>
      </c>
      <c r="AI1144" s="218">
        <v>0</v>
      </c>
      <c r="AJ1144" s="218">
        <v>0</v>
      </c>
      <c r="AK1144" s="218">
        <v>0</v>
      </c>
      <c r="AL1144" s="218">
        <v>0</v>
      </c>
      <c r="AM1144" s="218">
        <v>0</v>
      </c>
      <c r="AN1144" s="218">
        <v>0</v>
      </c>
      <c r="AO1144" s="218">
        <v>0</v>
      </c>
      <c r="AP1144" s="218">
        <v>0</v>
      </c>
      <c r="AQ1144" s="218">
        <v>0</v>
      </c>
      <c r="AR1144" s="218">
        <v>0</v>
      </c>
      <c r="AS1144" s="218">
        <v>0</v>
      </c>
      <c r="AT1144" s="218">
        <v>0</v>
      </c>
      <c r="AU1144" s="218">
        <v>0</v>
      </c>
      <c r="AV1144" s="218">
        <v>0</v>
      </c>
      <c r="AW1144" s="218">
        <v>0</v>
      </c>
      <c r="AX1144" s="218">
        <v>0</v>
      </c>
      <c r="AY1144" s="218">
        <v>0</v>
      </c>
      <c r="AZ1144" s="181" t="s">
        <v>7365</v>
      </c>
    </row>
    <row r="1145" spans="1:52" s="238" customFormat="1" ht="12.75" customHeight="1">
      <c r="A1145" s="217">
        <v>1144</v>
      </c>
      <c r="B1145" s="234">
        <v>42644</v>
      </c>
      <c r="C1145" s="234">
        <v>42674</v>
      </c>
      <c r="D1145" s="235" t="s">
        <v>1304</v>
      </c>
      <c r="E1145" s="235" t="s">
        <v>1249</v>
      </c>
      <c r="F1145" s="235" t="s">
        <v>1304</v>
      </c>
      <c r="G1145" s="235" t="s">
        <v>7129</v>
      </c>
      <c r="H1145" s="245" t="str">
        <f>IF(G1145&lt;&gt;"",LOOKUP(G1145,Governorate,Data!$E$2:$E$19),"")</f>
        <v>IQ-G18</v>
      </c>
      <c r="I1145" s="97" t="s">
        <v>7204</v>
      </c>
      <c r="J1145" s="38" t="str">
        <f ca="1">IF(I1145&lt;&gt;"",LOOKUP(I1145,District2,Data!$P$2:$P$19),"")</f>
        <v>IQ-D108</v>
      </c>
      <c r="K1145" s="57" t="s">
        <v>7431</v>
      </c>
      <c r="L1145" s="235" t="s">
        <v>7110</v>
      </c>
      <c r="M1145" s="180" t="s">
        <v>7112</v>
      </c>
      <c r="N1145" s="235" t="s">
        <v>1255</v>
      </c>
      <c r="O1145" s="235" t="s">
        <v>1252</v>
      </c>
      <c r="P1145" s="235" t="s">
        <v>7119</v>
      </c>
      <c r="Q1145" s="35">
        <v>200</v>
      </c>
      <c r="R1145" s="35"/>
      <c r="S1145" s="218"/>
      <c r="T1145" s="218"/>
      <c r="U1145" s="218">
        <v>0</v>
      </c>
      <c r="V1145" s="218">
        <v>0</v>
      </c>
      <c r="W1145" s="218">
        <v>0</v>
      </c>
      <c r="X1145" s="218">
        <v>0</v>
      </c>
      <c r="Y1145" s="218">
        <v>0</v>
      </c>
      <c r="Z1145" s="218">
        <v>0</v>
      </c>
      <c r="AA1145" s="218">
        <v>0</v>
      </c>
      <c r="AB1145" s="218">
        <v>0</v>
      </c>
      <c r="AC1145" s="218">
        <v>0</v>
      </c>
      <c r="AD1145" s="218">
        <v>0</v>
      </c>
      <c r="AE1145" s="218">
        <v>0</v>
      </c>
      <c r="AF1145" s="218">
        <v>0</v>
      </c>
      <c r="AG1145" s="218">
        <v>200</v>
      </c>
      <c r="AH1145" s="218">
        <v>0</v>
      </c>
      <c r="AI1145" s="218">
        <v>0</v>
      </c>
      <c r="AJ1145" s="218">
        <v>0</v>
      </c>
      <c r="AK1145" s="218">
        <v>0</v>
      </c>
      <c r="AL1145" s="218">
        <v>0</v>
      </c>
      <c r="AM1145" s="218">
        <v>0</v>
      </c>
      <c r="AN1145" s="218">
        <v>0</v>
      </c>
      <c r="AO1145" s="218">
        <v>0</v>
      </c>
      <c r="AP1145" s="218">
        <v>0</v>
      </c>
      <c r="AQ1145" s="218">
        <v>0</v>
      </c>
      <c r="AR1145" s="218">
        <v>0</v>
      </c>
      <c r="AS1145" s="218">
        <v>0</v>
      </c>
      <c r="AT1145" s="218">
        <v>0</v>
      </c>
      <c r="AU1145" s="218">
        <v>0</v>
      </c>
      <c r="AV1145" s="218">
        <v>0</v>
      </c>
      <c r="AW1145" s="218">
        <v>0</v>
      </c>
      <c r="AX1145" s="218">
        <v>0</v>
      </c>
      <c r="AY1145" s="218">
        <v>0</v>
      </c>
      <c r="AZ1145" s="181" t="s">
        <v>7365</v>
      </c>
    </row>
    <row r="1146" spans="1:52" s="238" customFormat="1" ht="12.75" customHeight="1">
      <c r="A1146" s="217">
        <v>1145</v>
      </c>
      <c r="B1146" s="234">
        <v>42644</v>
      </c>
      <c r="C1146" s="234">
        <v>42674</v>
      </c>
      <c r="D1146" s="235" t="s">
        <v>1315</v>
      </c>
      <c r="E1146" s="235" t="s">
        <v>1249</v>
      </c>
      <c r="F1146" s="235" t="s">
        <v>1315</v>
      </c>
      <c r="G1146" s="235" t="s">
        <v>7132</v>
      </c>
      <c r="H1146" s="245" t="str">
        <f>IF(G1146&lt;&gt;"",LOOKUP(G1146,Governorate,Data!$E$2:$E$19),"")</f>
        <v>IQ-G15</v>
      </c>
      <c r="I1146" s="97" t="s">
        <v>7775</v>
      </c>
      <c r="J1146" s="38" t="str">
        <f ca="1">IF(I1146&lt;&gt;"",LOOKUP(I1146,District2,Data!$P$2:$P$19),"")</f>
        <v>IQ-D085</v>
      </c>
      <c r="K1146" s="57" t="s">
        <v>7801</v>
      </c>
      <c r="L1146" s="235" t="s">
        <v>7110</v>
      </c>
      <c r="M1146" s="180" t="s">
        <v>7112</v>
      </c>
      <c r="N1146" s="235" t="s">
        <v>1255</v>
      </c>
      <c r="O1146" s="235" t="s">
        <v>1252</v>
      </c>
      <c r="P1146" s="235" t="s">
        <v>7119</v>
      </c>
      <c r="Q1146" s="35">
        <v>131</v>
      </c>
      <c r="R1146" s="35">
        <v>131</v>
      </c>
      <c r="S1146" s="218"/>
      <c r="T1146" s="218"/>
      <c r="U1146" s="218">
        <v>0</v>
      </c>
      <c r="V1146" s="218">
        <v>0</v>
      </c>
      <c r="W1146" s="218">
        <v>0</v>
      </c>
      <c r="X1146" s="218">
        <v>0</v>
      </c>
      <c r="Y1146" s="218">
        <v>0</v>
      </c>
      <c r="Z1146" s="218">
        <v>0</v>
      </c>
      <c r="AA1146" s="218">
        <v>0</v>
      </c>
      <c r="AB1146" s="218">
        <v>0</v>
      </c>
      <c r="AC1146" s="218">
        <v>0</v>
      </c>
      <c r="AD1146" s="218">
        <v>0</v>
      </c>
      <c r="AE1146" s="218">
        <v>0</v>
      </c>
      <c r="AF1146" s="218">
        <v>0</v>
      </c>
      <c r="AG1146" s="218">
        <v>0</v>
      </c>
      <c r="AH1146" s="218">
        <v>0</v>
      </c>
      <c r="AI1146" s="218">
        <v>0</v>
      </c>
      <c r="AJ1146" s="218">
        <v>0</v>
      </c>
      <c r="AK1146" s="218">
        <v>0</v>
      </c>
      <c r="AL1146" s="218">
        <v>0</v>
      </c>
      <c r="AM1146" s="218">
        <v>0</v>
      </c>
      <c r="AN1146" s="218">
        <v>0</v>
      </c>
      <c r="AO1146" s="218">
        <v>0</v>
      </c>
      <c r="AP1146" s="218">
        <v>0</v>
      </c>
      <c r="AQ1146" s="218">
        <v>0</v>
      </c>
      <c r="AR1146" s="218">
        <v>0</v>
      </c>
      <c r="AS1146" s="218">
        <v>0</v>
      </c>
      <c r="AT1146" s="218">
        <v>131</v>
      </c>
      <c r="AU1146" s="218">
        <v>0</v>
      </c>
      <c r="AV1146" s="218">
        <v>0</v>
      </c>
      <c r="AW1146" s="218">
        <v>0</v>
      </c>
      <c r="AX1146" s="218">
        <v>0</v>
      </c>
      <c r="AY1146" s="218">
        <v>0</v>
      </c>
      <c r="AZ1146" s="181" t="s">
        <v>7365</v>
      </c>
    </row>
    <row r="1147" spans="1:52" s="238" customFormat="1" ht="12.75" customHeight="1">
      <c r="A1147" s="217">
        <v>1146</v>
      </c>
      <c r="B1147" s="234">
        <v>42644</v>
      </c>
      <c r="C1147" s="234">
        <v>42674</v>
      </c>
      <c r="D1147" s="235" t="s">
        <v>1316</v>
      </c>
      <c r="E1147" s="235" t="s">
        <v>1248</v>
      </c>
      <c r="F1147" s="235" t="s">
        <v>1316</v>
      </c>
      <c r="G1147" s="235" t="s">
        <v>7130</v>
      </c>
      <c r="H1147" s="245" t="str">
        <f>IF(G1147&lt;&gt;"",LOOKUP(G1147,Governorate,Data!$E$2:$E$19),"")</f>
        <v>IQ-G05</v>
      </c>
      <c r="I1147" s="97" t="s">
        <v>7131</v>
      </c>
      <c r="J1147" s="38" t="str">
        <f ca="1">IF(I1147&lt;&gt;"",LOOKUP(I1147,District2,Data!$P$2:$P$19),"")</f>
        <v>IQ-D033</v>
      </c>
      <c r="K1147" s="57" t="s">
        <v>7329</v>
      </c>
      <c r="L1147" s="235" t="s">
        <v>7111</v>
      </c>
      <c r="M1147" s="180" t="s">
        <v>7112</v>
      </c>
      <c r="N1147" s="235" t="s">
        <v>7070</v>
      </c>
      <c r="O1147" s="235" t="s">
        <v>1252</v>
      </c>
      <c r="P1147" s="235" t="s">
        <v>7119</v>
      </c>
      <c r="Q1147" s="218"/>
      <c r="R1147" s="218"/>
      <c r="S1147" s="39" t="s">
        <v>7189</v>
      </c>
      <c r="T1147" s="29">
        <v>413</v>
      </c>
      <c r="U1147" s="218">
        <v>0</v>
      </c>
      <c r="V1147" s="218">
        <v>0</v>
      </c>
      <c r="W1147" s="218">
        <v>0</v>
      </c>
      <c r="X1147" s="218">
        <v>0</v>
      </c>
      <c r="Y1147" s="218">
        <v>0</v>
      </c>
      <c r="Z1147" s="218">
        <v>0</v>
      </c>
      <c r="AA1147" s="218">
        <v>0</v>
      </c>
      <c r="AB1147" s="218">
        <v>0</v>
      </c>
      <c r="AC1147" s="218">
        <v>0</v>
      </c>
      <c r="AD1147" s="218">
        <v>0</v>
      </c>
      <c r="AE1147" s="218">
        <v>0</v>
      </c>
      <c r="AF1147" s="218">
        <v>0</v>
      </c>
      <c r="AG1147" s="218">
        <v>0</v>
      </c>
      <c r="AH1147" s="218">
        <v>0</v>
      </c>
      <c r="AI1147" s="218">
        <v>0</v>
      </c>
      <c r="AJ1147" s="218">
        <v>0</v>
      </c>
      <c r="AK1147" s="218">
        <v>0</v>
      </c>
      <c r="AL1147" s="218">
        <v>0</v>
      </c>
      <c r="AM1147" s="218">
        <v>0</v>
      </c>
      <c r="AN1147" s="218"/>
      <c r="AO1147" s="218">
        <v>82600</v>
      </c>
      <c r="AP1147" s="218">
        <v>0</v>
      </c>
      <c r="AQ1147" s="218">
        <v>0</v>
      </c>
      <c r="AR1147" s="218">
        <v>0</v>
      </c>
      <c r="AS1147" s="218">
        <v>0</v>
      </c>
      <c r="AT1147" s="218">
        <v>0</v>
      </c>
      <c r="AU1147" s="218">
        <v>0</v>
      </c>
      <c r="AV1147" s="218">
        <v>0</v>
      </c>
      <c r="AW1147" s="218">
        <v>0</v>
      </c>
      <c r="AX1147" s="218">
        <v>0</v>
      </c>
      <c r="AY1147" s="218">
        <v>0</v>
      </c>
      <c r="AZ1147" s="181" t="s">
        <v>7365</v>
      </c>
    </row>
    <row r="1148" spans="1:52" s="238" customFormat="1" ht="12.75" customHeight="1">
      <c r="A1148" s="217">
        <v>1147</v>
      </c>
      <c r="B1148" s="234">
        <v>42644</v>
      </c>
      <c r="C1148" s="234">
        <v>42674</v>
      </c>
      <c r="D1148" s="235" t="s">
        <v>1316</v>
      </c>
      <c r="E1148" s="235" t="s">
        <v>1248</v>
      </c>
      <c r="F1148" s="235" t="s">
        <v>1316</v>
      </c>
      <c r="G1148" s="235" t="s">
        <v>7130</v>
      </c>
      <c r="H1148" s="245" t="str">
        <f>IF(G1148&lt;&gt;"",LOOKUP(G1148,Governorate,Data!$E$2:$E$19),"")</f>
        <v>IQ-G05</v>
      </c>
      <c r="I1148" s="97" t="s">
        <v>7131</v>
      </c>
      <c r="J1148" s="38" t="str">
        <f ca="1">IF(I1148&lt;&gt;"",LOOKUP(I1148,District2,Data!$P$2:$P$19),"")</f>
        <v>IQ-D033</v>
      </c>
      <c r="K1148" s="57" t="s">
        <v>7330</v>
      </c>
      <c r="L1148" s="235" t="s">
        <v>7111</v>
      </c>
      <c r="M1148" s="180" t="s">
        <v>7112</v>
      </c>
      <c r="N1148" s="235" t="s">
        <v>7070</v>
      </c>
      <c r="O1148" s="235" t="s">
        <v>1252</v>
      </c>
      <c r="P1148" s="235" t="s">
        <v>7119</v>
      </c>
      <c r="Q1148" s="218"/>
      <c r="R1148" s="218"/>
      <c r="S1148" s="39" t="s">
        <v>7189</v>
      </c>
      <c r="T1148" s="29">
        <v>1697</v>
      </c>
      <c r="U1148" s="218">
        <v>0</v>
      </c>
      <c r="V1148" s="218">
        <v>0</v>
      </c>
      <c r="W1148" s="218">
        <v>0</v>
      </c>
      <c r="X1148" s="218">
        <v>0</v>
      </c>
      <c r="Y1148" s="218">
        <v>0</v>
      </c>
      <c r="Z1148" s="218">
        <v>0</v>
      </c>
      <c r="AA1148" s="218">
        <v>0</v>
      </c>
      <c r="AB1148" s="218">
        <v>0</v>
      </c>
      <c r="AC1148" s="218">
        <v>0</v>
      </c>
      <c r="AD1148" s="218">
        <v>0</v>
      </c>
      <c r="AE1148" s="218">
        <v>0</v>
      </c>
      <c r="AF1148" s="218">
        <v>0</v>
      </c>
      <c r="AG1148" s="218">
        <v>0</v>
      </c>
      <c r="AH1148" s="218">
        <v>0</v>
      </c>
      <c r="AI1148" s="218">
        <v>0</v>
      </c>
      <c r="AJ1148" s="218">
        <v>0</v>
      </c>
      <c r="AK1148" s="218">
        <v>0</v>
      </c>
      <c r="AL1148" s="218">
        <v>0</v>
      </c>
      <c r="AM1148" s="218">
        <v>0</v>
      </c>
      <c r="AN1148" s="218"/>
      <c r="AO1148" s="218">
        <v>339400</v>
      </c>
      <c r="AP1148" s="218">
        <v>0</v>
      </c>
      <c r="AQ1148" s="218">
        <v>0</v>
      </c>
      <c r="AR1148" s="218">
        <v>0</v>
      </c>
      <c r="AS1148" s="218">
        <v>0</v>
      </c>
      <c r="AT1148" s="218">
        <v>0</v>
      </c>
      <c r="AU1148" s="218">
        <v>0</v>
      </c>
      <c r="AV1148" s="218">
        <v>0</v>
      </c>
      <c r="AW1148" s="218">
        <v>0</v>
      </c>
      <c r="AX1148" s="218">
        <v>0</v>
      </c>
      <c r="AY1148" s="218">
        <v>0</v>
      </c>
      <c r="AZ1148" s="181" t="s">
        <v>7365</v>
      </c>
    </row>
    <row r="1149" spans="1:52" s="238" customFormat="1" ht="12.75" customHeight="1">
      <c r="A1149" s="217">
        <v>1148</v>
      </c>
      <c r="B1149" s="234">
        <v>42644</v>
      </c>
      <c r="C1149" s="234">
        <v>42674</v>
      </c>
      <c r="D1149" s="235" t="s">
        <v>1316</v>
      </c>
      <c r="E1149" s="235" t="s">
        <v>1248</v>
      </c>
      <c r="F1149" s="235" t="s">
        <v>1316</v>
      </c>
      <c r="G1149" s="235" t="s">
        <v>7130</v>
      </c>
      <c r="H1149" s="245" t="str">
        <f>IF(G1149&lt;&gt;"",LOOKUP(G1149,Governorate,Data!$E$2:$E$19),"")</f>
        <v>IQ-G05</v>
      </c>
      <c r="I1149" s="97" t="s">
        <v>7131</v>
      </c>
      <c r="J1149" s="38" t="str">
        <f ca="1">IF(I1149&lt;&gt;"",LOOKUP(I1149,District2,Data!$P$2:$P$19),"")</f>
        <v>IQ-D033</v>
      </c>
      <c r="K1149" s="57" t="s">
        <v>7329</v>
      </c>
      <c r="L1149" s="235" t="s">
        <v>7111</v>
      </c>
      <c r="M1149" s="180" t="s">
        <v>7112</v>
      </c>
      <c r="N1149" s="235" t="s">
        <v>7070</v>
      </c>
      <c r="O1149" s="235" t="s">
        <v>1252</v>
      </c>
      <c r="P1149" s="235" t="s">
        <v>7119</v>
      </c>
      <c r="Q1149" s="35">
        <v>413</v>
      </c>
      <c r="R1149" s="35"/>
      <c r="S1149" s="218"/>
      <c r="T1149" s="218"/>
      <c r="U1149" s="218">
        <v>0</v>
      </c>
      <c r="V1149" s="218">
        <v>0</v>
      </c>
      <c r="W1149" s="218">
        <v>0</v>
      </c>
      <c r="X1149" s="218">
        <v>826</v>
      </c>
      <c r="Y1149" s="218">
        <v>413</v>
      </c>
      <c r="Z1149" s="218">
        <v>0</v>
      </c>
      <c r="AA1149" s="218">
        <v>0</v>
      </c>
      <c r="AB1149" s="218">
        <v>0</v>
      </c>
      <c r="AC1149" s="218">
        <v>0</v>
      </c>
      <c r="AD1149" s="218">
        <v>0</v>
      </c>
      <c r="AE1149" s="218">
        <v>0</v>
      </c>
      <c r="AF1149" s="218">
        <v>0</v>
      </c>
      <c r="AG1149" s="218">
        <v>0</v>
      </c>
      <c r="AH1149" s="218">
        <v>0</v>
      </c>
      <c r="AI1149" s="218">
        <v>0</v>
      </c>
      <c r="AJ1149" s="218">
        <v>0</v>
      </c>
      <c r="AK1149" s="218">
        <v>0</v>
      </c>
      <c r="AL1149" s="218">
        <v>0</v>
      </c>
      <c r="AM1149" s="218">
        <v>0</v>
      </c>
      <c r="AN1149" s="218">
        <v>0</v>
      </c>
      <c r="AO1149" s="218">
        <v>0</v>
      </c>
      <c r="AP1149" s="218">
        <v>0</v>
      </c>
      <c r="AQ1149" s="218">
        <v>0</v>
      </c>
      <c r="AR1149" s="218">
        <v>0</v>
      </c>
      <c r="AS1149" s="218">
        <v>0</v>
      </c>
      <c r="AT1149" s="218">
        <v>0</v>
      </c>
      <c r="AU1149" s="218">
        <v>0</v>
      </c>
      <c r="AV1149" s="218">
        <v>0</v>
      </c>
      <c r="AW1149" s="218">
        <v>0</v>
      </c>
      <c r="AX1149" s="218">
        <v>0</v>
      </c>
      <c r="AY1149" s="218">
        <v>0</v>
      </c>
      <c r="AZ1149" s="181" t="s">
        <v>7365</v>
      </c>
    </row>
    <row r="1150" spans="1:52" s="238" customFormat="1" ht="12.75" customHeight="1">
      <c r="A1150" s="217">
        <v>1149</v>
      </c>
      <c r="B1150" s="234">
        <v>42644</v>
      </c>
      <c r="C1150" s="135">
        <v>42674</v>
      </c>
      <c r="D1150" s="235" t="s">
        <v>1316</v>
      </c>
      <c r="E1150" s="235" t="s">
        <v>1248</v>
      </c>
      <c r="F1150" s="235" t="s">
        <v>1316</v>
      </c>
      <c r="G1150" s="235" t="s">
        <v>7130</v>
      </c>
      <c r="H1150" s="245" t="str">
        <f>IF(G1150&lt;&gt;"",LOOKUP(G1150,Governorate,Data!$E$2:$E$19),"")</f>
        <v>IQ-G05</v>
      </c>
      <c r="I1150" s="97" t="s">
        <v>7131</v>
      </c>
      <c r="J1150" s="38" t="str">
        <f ca="1">IF(I1150&lt;&gt;"",LOOKUP(I1150,District2,Data!$P$2:$P$19),"")</f>
        <v>IQ-D033</v>
      </c>
      <c r="K1150" s="57" t="s">
        <v>7330</v>
      </c>
      <c r="L1150" s="235" t="s">
        <v>7111</v>
      </c>
      <c r="M1150" s="180" t="s">
        <v>7112</v>
      </c>
      <c r="N1150" s="235" t="s">
        <v>7070</v>
      </c>
      <c r="O1150" s="235" t="s">
        <v>1252</v>
      </c>
      <c r="P1150" s="235" t="s">
        <v>7119</v>
      </c>
      <c r="Q1150" s="218">
        <v>1</v>
      </c>
      <c r="R1150" s="218">
        <v>1</v>
      </c>
      <c r="S1150" s="218"/>
      <c r="T1150" s="218"/>
      <c r="U1150" s="218">
        <v>0</v>
      </c>
      <c r="V1150" s="218">
        <v>0</v>
      </c>
      <c r="W1150" s="218">
        <v>1</v>
      </c>
      <c r="X1150" s="218">
        <v>0</v>
      </c>
      <c r="Y1150" s="218">
        <v>1</v>
      </c>
      <c r="Z1150" s="218">
        <v>2</v>
      </c>
      <c r="AA1150" s="218">
        <v>2</v>
      </c>
      <c r="AB1150" s="218">
        <v>0</v>
      </c>
      <c r="AC1150" s="218">
        <v>0</v>
      </c>
      <c r="AD1150" s="218">
        <v>0</v>
      </c>
      <c r="AE1150" s="218">
        <v>0</v>
      </c>
      <c r="AF1150" s="218">
        <v>0</v>
      </c>
      <c r="AG1150" s="218">
        <v>0</v>
      </c>
      <c r="AH1150" s="218">
        <v>2</v>
      </c>
      <c r="AI1150" s="218">
        <v>0</v>
      </c>
      <c r="AJ1150" s="218">
        <v>0</v>
      </c>
      <c r="AK1150" s="218">
        <v>0</v>
      </c>
      <c r="AL1150" s="218">
        <v>0</v>
      </c>
      <c r="AM1150" s="218">
        <v>0</v>
      </c>
      <c r="AN1150" s="218">
        <v>0</v>
      </c>
      <c r="AO1150" s="218">
        <v>0</v>
      </c>
      <c r="AP1150" s="218">
        <v>0</v>
      </c>
      <c r="AQ1150" s="218">
        <v>0</v>
      </c>
      <c r="AR1150" s="218">
        <v>1</v>
      </c>
      <c r="AS1150" s="218">
        <v>0</v>
      </c>
      <c r="AT1150" s="218">
        <v>0</v>
      </c>
      <c r="AU1150" s="218">
        <v>0</v>
      </c>
      <c r="AV1150" s="218">
        <v>0</v>
      </c>
      <c r="AW1150" s="218">
        <v>0</v>
      </c>
      <c r="AX1150" s="218">
        <v>0</v>
      </c>
      <c r="AY1150" s="218">
        <v>0</v>
      </c>
      <c r="AZ1150" s="181" t="s">
        <v>7365</v>
      </c>
    </row>
    <row r="1151" spans="1:52" s="238" customFormat="1" ht="12.75" customHeight="1">
      <c r="A1151" s="217">
        <v>1150</v>
      </c>
      <c r="B1151" s="280">
        <v>42675</v>
      </c>
      <c r="C1151" s="310">
        <v>42675</v>
      </c>
      <c r="D1151" s="281" t="s">
        <v>1282</v>
      </c>
      <c r="E1151" s="281" t="s">
        <v>1250</v>
      </c>
      <c r="F1151" s="281" t="s">
        <v>1282</v>
      </c>
      <c r="G1151" s="281" t="s">
        <v>7140</v>
      </c>
      <c r="H1151" s="245" t="str">
        <f>IF(G1151&lt;&gt;"",LOOKUP(G1151,Governorate,Data!$E$2:$E$19),"")</f>
        <v>IQ-G01</v>
      </c>
      <c r="I1151" s="282" t="s">
        <v>7147</v>
      </c>
      <c r="J1151" s="38" t="str">
        <f ca="1">IF(I1151&lt;&gt;"",LOOKUP(I1151,District2,Data!$P$2:$P$19),"")</f>
        <v>IQ-D002</v>
      </c>
      <c r="K1151" s="283" t="s">
        <v>7834</v>
      </c>
      <c r="L1151" s="281" t="s">
        <v>7110</v>
      </c>
      <c r="M1151" s="284" t="s">
        <v>7112</v>
      </c>
      <c r="N1151" s="281" t="s">
        <v>7070</v>
      </c>
      <c r="O1151" s="281" t="s">
        <v>1252</v>
      </c>
      <c r="P1151" s="281" t="s">
        <v>7119</v>
      </c>
      <c r="Q1151" s="287">
        <v>500</v>
      </c>
      <c r="R1151" s="287"/>
      <c r="S1151" s="285"/>
      <c r="T1151" s="285"/>
      <c r="U1151" s="285">
        <v>0</v>
      </c>
      <c r="V1151" s="285">
        <v>0</v>
      </c>
      <c r="W1151" s="285">
        <v>0</v>
      </c>
      <c r="X1151" s="285">
        <v>0</v>
      </c>
      <c r="Y1151" s="285">
        <v>0</v>
      </c>
      <c r="Z1151" s="285">
        <v>0</v>
      </c>
      <c r="AA1151" s="285">
        <v>0</v>
      </c>
      <c r="AB1151" s="285">
        <v>0</v>
      </c>
      <c r="AC1151" s="285">
        <v>500</v>
      </c>
      <c r="AD1151" s="285">
        <v>0</v>
      </c>
      <c r="AE1151" s="285">
        <v>0</v>
      </c>
      <c r="AF1151" s="285">
        <v>0</v>
      </c>
      <c r="AG1151" s="285">
        <v>0</v>
      </c>
      <c r="AH1151" s="285">
        <v>0</v>
      </c>
      <c r="AI1151" s="285">
        <v>500</v>
      </c>
      <c r="AJ1151" s="285">
        <v>0</v>
      </c>
      <c r="AK1151" s="285">
        <v>0</v>
      </c>
      <c r="AL1151" s="285">
        <v>0</v>
      </c>
      <c r="AM1151" s="285">
        <v>0</v>
      </c>
      <c r="AN1151" s="285">
        <v>0</v>
      </c>
      <c r="AO1151" s="285">
        <v>0</v>
      </c>
      <c r="AP1151" s="285">
        <v>0</v>
      </c>
      <c r="AQ1151" s="285">
        <v>0</v>
      </c>
      <c r="AR1151" s="285">
        <v>0</v>
      </c>
      <c r="AS1151" s="285">
        <v>0</v>
      </c>
      <c r="AT1151" s="285">
        <v>0</v>
      </c>
      <c r="AU1151" s="285">
        <v>0</v>
      </c>
      <c r="AV1151" s="218">
        <v>0</v>
      </c>
      <c r="AW1151" s="218">
        <v>0</v>
      </c>
      <c r="AX1151" s="218">
        <v>0</v>
      </c>
      <c r="AY1151" s="218">
        <v>0</v>
      </c>
      <c r="AZ1151" s="286"/>
    </row>
    <row r="1152" spans="1:52" s="238" customFormat="1" ht="12.75" customHeight="1">
      <c r="A1152" s="217">
        <v>1151</v>
      </c>
      <c r="B1152" s="291">
        <v>42675</v>
      </c>
      <c r="C1152" s="291">
        <v>42675</v>
      </c>
      <c r="D1152" s="292" t="s">
        <v>1312</v>
      </c>
      <c r="E1152" s="292" t="s">
        <v>1250</v>
      </c>
      <c r="F1152" s="292" t="s">
        <v>7265</v>
      </c>
      <c r="G1152" s="292" t="s">
        <v>7127</v>
      </c>
      <c r="H1152" s="293" t="str">
        <f>IF(G1152&lt;&gt;"",LOOKUP(G1152,Governorate,Data!$E$2:$E$19),"")</f>
        <v>IQ-G13</v>
      </c>
      <c r="I1152" s="294" t="s">
        <v>7377</v>
      </c>
      <c r="J1152" s="293" t="str">
        <f ca="1">IF(I1152&lt;&gt;"",LOOKUP(I1152,District2,Data!$P$2:$P$19),"")</f>
        <v>IQ-D076</v>
      </c>
      <c r="K1152" s="295" t="s">
        <v>7793</v>
      </c>
      <c r="L1152" s="292" t="s">
        <v>7111</v>
      </c>
      <c r="M1152" s="296" t="s">
        <v>7112</v>
      </c>
      <c r="N1152" s="292" t="s">
        <v>7070</v>
      </c>
      <c r="O1152" s="292" t="s">
        <v>1252</v>
      </c>
      <c r="P1152" s="292" t="s">
        <v>7422</v>
      </c>
      <c r="Q1152" s="297">
        <v>43</v>
      </c>
      <c r="R1152" s="297">
        <v>43</v>
      </c>
      <c r="S1152" s="297"/>
      <c r="T1152" s="297"/>
      <c r="U1152" s="297">
        <v>258</v>
      </c>
      <c r="V1152" s="297">
        <v>0</v>
      </c>
      <c r="W1152" s="297">
        <v>43</v>
      </c>
      <c r="X1152" s="297">
        <v>43</v>
      </c>
      <c r="Y1152" s="297">
        <v>43</v>
      </c>
      <c r="Z1152" s="297">
        <v>129</v>
      </c>
      <c r="AA1152" s="297">
        <v>0</v>
      </c>
      <c r="AB1152" s="297">
        <v>0</v>
      </c>
      <c r="AC1152" s="297">
        <v>0</v>
      </c>
      <c r="AD1152" s="297">
        <v>0</v>
      </c>
      <c r="AE1152" s="297">
        <v>0</v>
      </c>
      <c r="AF1152" s="297">
        <v>0</v>
      </c>
      <c r="AG1152" s="297">
        <v>43</v>
      </c>
      <c r="AH1152" s="297">
        <v>0</v>
      </c>
      <c r="AI1152" s="297">
        <v>43</v>
      </c>
      <c r="AJ1152" s="297">
        <v>0</v>
      </c>
      <c r="AK1152" s="297">
        <v>0</v>
      </c>
      <c r="AL1152" s="297">
        <v>0</v>
      </c>
      <c r="AM1152" s="297">
        <v>0</v>
      </c>
      <c r="AN1152" s="297">
        <v>0</v>
      </c>
      <c r="AO1152" s="297">
        <v>0</v>
      </c>
      <c r="AP1152" s="297">
        <v>0</v>
      </c>
      <c r="AQ1152" s="297">
        <v>0</v>
      </c>
      <c r="AR1152" s="297">
        <v>43</v>
      </c>
      <c r="AS1152" s="297"/>
      <c r="AT1152" s="297">
        <v>0</v>
      </c>
      <c r="AU1152" s="297">
        <v>0</v>
      </c>
      <c r="AV1152" s="309">
        <v>0</v>
      </c>
      <c r="AW1152" s="309">
        <v>0</v>
      </c>
      <c r="AX1152" s="309">
        <v>0</v>
      </c>
      <c r="AY1152" s="309">
        <v>0</v>
      </c>
      <c r="AZ1152" s="298" t="s">
        <v>7111</v>
      </c>
    </row>
    <row r="1153" spans="1:52" s="238" customFormat="1" ht="12.75" customHeight="1">
      <c r="A1153" s="217">
        <v>1152</v>
      </c>
      <c r="B1153" s="280">
        <v>42675</v>
      </c>
      <c r="C1153" s="280">
        <v>42675</v>
      </c>
      <c r="D1153" s="281" t="s">
        <v>1312</v>
      </c>
      <c r="E1153" s="281" t="s">
        <v>1250</v>
      </c>
      <c r="F1153" s="281" t="s">
        <v>7265</v>
      </c>
      <c r="G1153" s="281" t="s">
        <v>7127</v>
      </c>
      <c r="H1153" s="245" t="str">
        <f>IF(G1153&lt;&gt;"",LOOKUP(G1153,Governorate,Data!$E$2:$E$19),"")</f>
        <v>IQ-G13</v>
      </c>
      <c r="I1153" s="282" t="s">
        <v>7372</v>
      </c>
      <c r="J1153" s="38" t="str">
        <f ca="1">IF(I1153&lt;&gt;"",LOOKUP(I1153,District2,Data!$P$2:$P$19),"")</f>
        <v>IQ-D076</v>
      </c>
      <c r="K1153" s="283" t="s">
        <v>7792</v>
      </c>
      <c r="L1153" s="281" t="s">
        <v>7111</v>
      </c>
      <c r="M1153" s="284" t="s">
        <v>7112</v>
      </c>
      <c r="N1153" s="281" t="s">
        <v>7070</v>
      </c>
      <c r="O1153" s="281" t="s">
        <v>1252</v>
      </c>
      <c r="P1153" s="281" t="s">
        <v>7422</v>
      </c>
      <c r="Q1153" s="285">
        <v>40</v>
      </c>
      <c r="R1153" s="285">
        <v>40</v>
      </c>
      <c r="S1153" s="285"/>
      <c r="T1153" s="285"/>
      <c r="U1153" s="285">
        <v>240</v>
      </c>
      <c r="V1153" s="285">
        <v>0</v>
      </c>
      <c r="W1153" s="285">
        <v>40</v>
      </c>
      <c r="X1153" s="285">
        <v>40</v>
      </c>
      <c r="Y1153" s="285">
        <v>40</v>
      </c>
      <c r="Z1153" s="285">
        <v>120</v>
      </c>
      <c r="AA1153" s="285">
        <v>0</v>
      </c>
      <c r="AB1153" s="285">
        <v>0</v>
      </c>
      <c r="AC1153" s="285">
        <v>0</v>
      </c>
      <c r="AD1153" s="285">
        <v>0</v>
      </c>
      <c r="AE1153" s="285">
        <v>0</v>
      </c>
      <c r="AF1153" s="285">
        <v>0</v>
      </c>
      <c r="AG1153" s="285">
        <v>40</v>
      </c>
      <c r="AH1153" s="285">
        <v>0</v>
      </c>
      <c r="AI1153" s="285">
        <v>40</v>
      </c>
      <c r="AJ1153" s="285">
        <v>0</v>
      </c>
      <c r="AK1153" s="285">
        <v>0</v>
      </c>
      <c r="AL1153" s="285">
        <v>0</v>
      </c>
      <c r="AM1153" s="285">
        <v>0</v>
      </c>
      <c r="AN1153" s="285">
        <v>0</v>
      </c>
      <c r="AO1153" s="285">
        <v>0</v>
      </c>
      <c r="AP1153" s="285">
        <v>0</v>
      </c>
      <c r="AQ1153" s="285">
        <v>0</v>
      </c>
      <c r="AR1153" s="285">
        <v>40</v>
      </c>
      <c r="AS1153" s="285"/>
      <c r="AT1153" s="285">
        <v>0</v>
      </c>
      <c r="AU1153" s="285">
        <v>0</v>
      </c>
      <c r="AV1153" s="218">
        <v>0</v>
      </c>
      <c r="AW1153" s="218">
        <v>0</v>
      </c>
      <c r="AX1153" s="218">
        <v>0</v>
      </c>
      <c r="AY1153" s="218">
        <v>0</v>
      </c>
      <c r="AZ1153" s="286" t="s">
        <v>7111</v>
      </c>
    </row>
    <row r="1154" spans="1:52" s="238" customFormat="1" ht="12.75" customHeight="1">
      <c r="A1154" s="217">
        <v>1153</v>
      </c>
      <c r="B1154" s="280">
        <v>42675</v>
      </c>
      <c r="C1154" s="280">
        <v>42675</v>
      </c>
      <c r="D1154" s="281" t="s">
        <v>1312</v>
      </c>
      <c r="E1154" s="281" t="s">
        <v>1250</v>
      </c>
      <c r="F1154" s="281" t="s">
        <v>1300</v>
      </c>
      <c r="G1154" s="281" t="s">
        <v>7136</v>
      </c>
      <c r="H1154" s="245" t="str">
        <f>IF(G1154&lt;&gt;"",LOOKUP(G1154,Governorate,Data!$E$2:$E$19),"")</f>
        <v>IQ-G08</v>
      </c>
      <c r="I1154" s="282" t="s">
        <v>7434</v>
      </c>
      <c r="J1154" s="38" t="str">
        <f ca="1">IF(I1154&lt;&gt;"",LOOKUP(I1154,District2,Data!$P$2:$P$19),"")</f>
        <v>IQ-D049</v>
      </c>
      <c r="K1154" s="283" t="s">
        <v>2267</v>
      </c>
      <c r="L1154" s="281" t="s">
        <v>7111</v>
      </c>
      <c r="M1154" s="284" t="s">
        <v>7113</v>
      </c>
      <c r="N1154" s="281" t="s">
        <v>7070</v>
      </c>
      <c r="O1154" s="281" t="s">
        <v>1252</v>
      </c>
      <c r="P1154" s="281" t="s">
        <v>7422</v>
      </c>
      <c r="Q1154" s="287">
        <v>12</v>
      </c>
      <c r="R1154" s="287"/>
      <c r="S1154" s="285"/>
      <c r="T1154" s="285"/>
      <c r="U1154" s="285">
        <v>0</v>
      </c>
      <c r="V1154" s="285">
        <v>0</v>
      </c>
      <c r="W1154" s="285">
        <v>0</v>
      </c>
      <c r="X1154" s="285">
        <v>0</v>
      </c>
      <c r="Y1154" s="285">
        <v>0</v>
      </c>
      <c r="Z1154" s="285">
        <v>0</v>
      </c>
      <c r="AA1154" s="285">
        <v>0</v>
      </c>
      <c r="AB1154" s="285">
        <v>0</v>
      </c>
      <c r="AC1154" s="285">
        <v>0</v>
      </c>
      <c r="AD1154" s="285">
        <v>0</v>
      </c>
      <c r="AE1154" s="285">
        <v>0</v>
      </c>
      <c r="AF1154" s="285">
        <v>0</v>
      </c>
      <c r="AG1154" s="285">
        <v>0</v>
      </c>
      <c r="AH1154" s="285">
        <v>0</v>
      </c>
      <c r="AI1154" s="285">
        <v>0</v>
      </c>
      <c r="AJ1154" s="285">
        <v>0</v>
      </c>
      <c r="AK1154" s="285">
        <v>0</v>
      </c>
      <c r="AL1154" s="285">
        <v>0</v>
      </c>
      <c r="AM1154" s="285">
        <v>0</v>
      </c>
      <c r="AN1154" s="285">
        <v>0</v>
      </c>
      <c r="AO1154" s="285">
        <v>0</v>
      </c>
      <c r="AP1154" s="285">
        <v>0</v>
      </c>
      <c r="AQ1154" s="285">
        <v>0</v>
      </c>
      <c r="AR1154" s="300">
        <v>12</v>
      </c>
      <c r="AS1154" s="285"/>
      <c r="AT1154" s="285">
        <v>0</v>
      </c>
      <c r="AU1154" s="285">
        <v>0</v>
      </c>
      <c r="AV1154" s="218">
        <v>0</v>
      </c>
      <c r="AW1154" s="218">
        <v>0</v>
      </c>
      <c r="AX1154" s="218">
        <v>0</v>
      </c>
      <c r="AY1154" s="218">
        <v>0</v>
      </c>
      <c r="AZ1154" s="286" t="s">
        <v>7111</v>
      </c>
    </row>
    <row r="1155" spans="1:52" s="238" customFormat="1" ht="12.75" customHeight="1">
      <c r="A1155" s="217">
        <v>1154</v>
      </c>
      <c r="B1155" s="280">
        <v>42675</v>
      </c>
      <c r="C1155" s="280">
        <v>42675</v>
      </c>
      <c r="D1155" s="281" t="s">
        <v>1312</v>
      </c>
      <c r="E1155" s="281" t="s">
        <v>1250</v>
      </c>
      <c r="F1155" s="281" t="s">
        <v>1300</v>
      </c>
      <c r="G1155" s="281" t="s">
        <v>7136</v>
      </c>
      <c r="H1155" s="245" t="str">
        <f>IF(G1155&lt;&gt;"",LOOKUP(G1155,Governorate,Data!$E$2:$E$19),"")</f>
        <v>IQ-G08</v>
      </c>
      <c r="I1155" s="282" t="s">
        <v>7887</v>
      </c>
      <c r="J1155" s="38" t="str">
        <f ca="1">IF(I1155&lt;&gt;"",LOOKUP(I1155,District2,Data!$P$2:$P$19),"")</f>
        <v>IQ-D049</v>
      </c>
      <c r="K1155" s="283" t="s">
        <v>7896</v>
      </c>
      <c r="L1155" s="281" t="s">
        <v>7110</v>
      </c>
      <c r="M1155" s="284" t="s">
        <v>7112</v>
      </c>
      <c r="N1155" s="281" t="s">
        <v>7070</v>
      </c>
      <c r="O1155" s="281" t="s">
        <v>1252</v>
      </c>
      <c r="P1155" s="281" t="s">
        <v>7422</v>
      </c>
      <c r="Q1155" s="285">
        <v>1</v>
      </c>
      <c r="R1155" s="285">
        <v>1</v>
      </c>
      <c r="S1155" s="285"/>
      <c r="T1155" s="285"/>
      <c r="U1155" s="285">
        <v>6</v>
      </c>
      <c r="V1155" s="285">
        <v>0</v>
      </c>
      <c r="W1155" s="285">
        <v>1</v>
      </c>
      <c r="X1155" s="285">
        <v>0</v>
      </c>
      <c r="Y1155" s="285">
        <v>2</v>
      </c>
      <c r="Z1155" s="285">
        <v>6</v>
      </c>
      <c r="AA1155" s="285">
        <v>0</v>
      </c>
      <c r="AB1155" s="285">
        <v>0</v>
      </c>
      <c r="AC1155" s="285">
        <v>0</v>
      </c>
      <c r="AD1155" s="285">
        <v>0</v>
      </c>
      <c r="AE1155" s="285">
        <v>0</v>
      </c>
      <c r="AF1155" s="285">
        <v>0</v>
      </c>
      <c r="AG1155" s="285">
        <v>1</v>
      </c>
      <c r="AH1155" s="285">
        <v>0</v>
      </c>
      <c r="AI1155" s="285">
        <v>0</v>
      </c>
      <c r="AJ1155" s="285">
        <v>0</v>
      </c>
      <c r="AK1155" s="285">
        <v>0</v>
      </c>
      <c r="AL1155" s="285">
        <v>0</v>
      </c>
      <c r="AM1155" s="285">
        <v>0</v>
      </c>
      <c r="AN1155" s="285">
        <v>0</v>
      </c>
      <c r="AO1155" s="285">
        <v>0</v>
      </c>
      <c r="AP1155" s="285">
        <v>0</v>
      </c>
      <c r="AQ1155" s="285">
        <v>0</v>
      </c>
      <c r="AR1155" s="285">
        <v>0</v>
      </c>
      <c r="AS1155" s="285"/>
      <c r="AT1155" s="285">
        <v>1</v>
      </c>
      <c r="AU1155" s="285">
        <v>0</v>
      </c>
      <c r="AV1155" s="218">
        <v>0</v>
      </c>
      <c r="AW1155" s="218">
        <v>0</v>
      </c>
      <c r="AX1155" s="218">
        <v>0</v>
      </c>
      <c r="AY1155" s="218">
        <v>0</v>
      </c>
      <c r="AZ1155" s="286" t="s">
        <v>7897</v>
      </c>
    </row>
    <row r="1156" spans="1:52" s="238" customFormat="1" ht="12.75" customHeight="1">
      <c r="A1156" s="217">
        <v>1155</v>
      </c>
      <c r="B1156" s="280">
        <v>42675</v>
      </c>
      <c r="C1156" s="280">
        <v>42675</v>
      </c>
      <c r="D1156" s="281" t="s">
        <v>1312</v>
      </c>
      <c r="E1156" s="281" t="s">
        <v>1250</v>
      </c>
      <c r="F1156" s="281" t="s">
        <v>1300</v>
      </c>
      <c r="G1156" s="281" t="s">
        <v>7132</v>
      </c>
      <c r="H1156" s="245" t="str">
        <f>IF(G1156&lt;&gt;"",LOOKUP(G1156,Governorate,Data!$E$2:$E$19),"")</f>
        <v>IQ-G15</v>
      </c>
      <c r="I1156" s="282" t="s">
        <v>7214</v>
      </c>
      <c r="J1156" s="38" t="str">
        <f ca="1">IF(I1156&lt;&gt;"",LOOKUP(I1156,District2,Data!$P$2:$P$19),"")</f>
        <v>IQ-D053</v>
      </c>
      <c r="K1156" s="283" t="s">
        <v>7898</v>
      </c>
      <c r="L1156" s="281" t="s">
        <v>7111</v>
      </c>
      <c r="M1156" s="284" t="s">
        <v>7112</v>
      </c>
      <c r="N1156" s="281" t="s">
        <v>7070</v>
      </c>
      <c r="O1156" s="281" t="s">
        <v>1252</v>
      </c>
      <c r="P1156" s="281" t="s">
        <v>7422</v>
      </c>
      <c r="Q1156" s="285">
        <v>161</v>
      </c>
      <c r="R1156" s="285">
        <v>161</v>
      </c>
      <c r="S1156" s="285"/>
      <c r="T1156" s="285"/>
      <c r="U1156" s="285">
        <v>806</v>
      </c>
      <c r="V1156" s="285">
        <v>0</v>
      </c>
      <c r="W1156" s="285">
        <v>158</v>
      </c>
      <c r="X1156" s="285">
        <v>158</v>
      </c>
      <c r="Y1156" s="285">
        <v>0</v>
      </c>
      <c r="Z1156" s="285">
        <v>806</v>
      </c>
      <c r="AA1156" s="285">
        <v>131</v>
      </c>
      <c r="AB1156" s="285">
        <v>0</v>
      </c>
      <c r="AC1156" s="285">
        <v>0</v>
      </c>
      <c r="AD1156" s="285">
        <v>0</v>
      </c>
      <c r="AE1156" s="285">
        <v>0</v>
      </c>
      <c r="AF1156" s="285">
        <v>0</v>
      </c>
      <c r="AG1156" s="285">
        <v>158</v>
      </c>
      <c r="AH1156" s="285">
        <v>0</v>
      </c>
      <c r="AI1156" s="285">
        <v>157</v>
      </c>
      <c r="AJ1156" s="285">
        <v>0</v>
      </c>
      <c r="AK1156" s="285">
        <v>0</v>
      </c>
      <c r="AL1156" s="285">
        <v>0</v>
      </c>
      <c r="AM1156" s="285">
        <v>0</v>
      </c>
      <c r="AN1156" s="285">
        <v>0</v>
      </c>
      <c r="AO1156" s="285">
        <v>0</v>
      </c>
      <c r="AP1156" s="285">
        <v>0</v>
      </c>
      <c r="AQ1156" s="285">
        <v>0</v>
      </c>
      <c r="AR1156" s="285">
        <v>0</v>
      </c>
      <c r="AS1156" s="285"/>
      <c r="AT1156" s="285">
        <v>0</v>
      </c>
      <c r="AU1156" s="285">
        <v>0</v>
      </c>
      <c r="AV1156" s="218">
        <v>0</v>
      </c>
      <c r="AW1156" s="218">
        <v>0</v>
      </c>
      <c r="AX1156" s="218">
        <v>0</v>
      </c>
      <c r="AY1156" s="218">
        <v>0</v>
      </c>
      <c r="AZ1156" s="286" t="s">
        <v>7111</v>
      </c>
    </row>
    <row r="1157" spans="1:52" s="238" customFormat="1" ht="12.75" customHeight="1">
      <c r="A1157" s="217">
        <v>1156</v>
      </c>
      <c r="B1157" s="280">
        <v>42676</v>
      </c>
      <c r="C1157" s="280">
        <v>42676</v>
      </c>
      <c r="D1157" s="281" t="s">
        <v>1312</v>
      </c>
      <c r="E1157" s="281" t="s">
        <v>1250</v>
      </c>
      <c r="F1157" s="281" t="s">
        <v>7265</v>
      </c>
      <c r="G1157" s="281" t="s">
        <v>7127</v>
      </c>
      <c r="H1157" s="245" t="str">
        <f>IF(G1157&lt;&gt;"",LOOKUP(G1157,Governorate,Data!$E$2:$E$19),"")</f>
        <v>IQ-G13</v>
      </c>
      <c r="I1157" s="282" t="s">
        <v>7372</v>
      </c>
      <c r="J1157" s="38" t="str">
        <f ca="1">IF(I1157&lt;&gt;"",LOOKUP(I1157,District2,Data!$P$2:$P$19),"")</f>
        <v>IQ-D076</v>
      </c>
      <c r="K1157" s="283" t="s">
        <v>7792</v>
      </c>
      <c r="L1157" s="281" t="s">
        <v>7111</v>
      </c>
      <c r="M1157" s="284" t="s">
        <v>7112</v>
      </c>
      <c r="N1157" s="281" t="s">
        <v>7070</v>
      </c>
      <c r="O1157" s="281" t="s">
        <v>1252</v>
      </c>
      <c r="P1157" s="281" t="s">
        <v>7422</v>
      </c>
      <c r="Q1157" s="285">
        <v>43</v>
      </c>
      <c r="R1157" s="285">
        <v>43</v>
      </c>
      <c r="S1157" s="285"/>
      <c r="T1157" s="285"/>
      <c r="U1157" s="285">
        <v>258</v>
      </c>
      <c r="V1157" s="285">
        <v>0</v>
      </c>
      <c r="W1157" s="285">
        <v>43</v>
      </c>
      <c r="X1157" s="285">
        <v>43</v>
      </c>
      <c r="Y1157" s="285">
        <v>43</v>
      </c>
      <c r="Z1157" s="285">
        <v>129</v>
      </c>
      <c r="AA1157" s="285">
        <v>0</v>
      </c>
      <c r="AB1157" s="285">
        <v>0</v>
      </c>
      <c r="AC1157" s="285">
        <v>0</v>
      </c>
      <c r="AD1157" s="285">
        <v>0</v>
      </c>
      <c r="AE1157" s="285">
        <v>0</v>
      </c>
      <c r="AF1157" s="285">
        <v>0</v>
      </c>
      <c r="AG1157" s="285">
        <v>43</v>
      </c>
      <c r="AH1157" s="285">
        <v>0</v>
      </c>
      <c r="AI1157" s="285">
        <v>43</v>
      </c>
      <c r="AJ1157" s="285">
        <v>0</v>
      </c>
      <c r="AK1157" s="285">
        <v>0</v>
      </c>
      <c r="AL1157" s="285">
        <v>0</v>
      </c>
      <c r="AM1157" s="285">
        <v>0</v>
      </c>
      <c r="AN1157" s="285">
        <v>0</v>
      </c>
      <c r="AO1157" s="285">
        <v>0</v>
      </c>
      <c r="AP1157" s="285">
        <v>0</v>
      </c>
      <c r="AQ1157" s="285">
        <v>0</v>
      </c>
      <c r="AR1157" s="285">
        <v>43</v>
      </c>
      <c r="AS1157" s="285"/>
      <c r="AT1157" s="285">
        <v>0</v>
      </c>
      <c r="AU1157" s="285">
        <v>0</v>
      </c>
      <c r="AV1157" s="218">
        <v>0</v>
      </c>
      <c r="AW1157" s="218">
        <v>0</v>
      </c>
      <c r="AX1157" s="218">
        <v>0</v>
      </c>
      <c r="AY1157" s="218">
        <v>0</v>
      </c>
      <c r="AZ1157" s="286" t="s">
        <v>7111</v>
      </c>
    </row>
    <row r="1158" spans="1:52" s="238" customFormat="1" ht="12.75" customHeight="1">
      <c r="A1158" s="217">
        <v>1157</v>
      </c>
      <c r="B1158" s="280">
        <v>42676</v>
      </c>
      <c r="C1158" s="280">
        <v>42676</v>
      </c>
      <c r="D1158" s="281" t="s">
        <v>1312</v>
      </c>
      <c r="E1158" s="281" t="s">
        <v>1250</v>
      </c>
      <c r="F1158" s="281" t="s">
        <v>1312</v>
      </c>
      <c r="G1158" s="281" t="s">
        <v>7140</v>
      </c>
      <c r="H1158" s="245" t="str">
        <f>IF(G1158&lt;&gt;"",LOOKUP(G1158,Governorate,Data!$E$2:$E$19),"")</f>
        <v>IQ-G01</v>
      </c>
      <c r="I1158" s="282" t="s">
        <v>7205</v>
      </c>
      <c r="J1158" s="38" t="str">
        <f ca="1">IF(I1158&lt;&gt;"",LOOKUP(I1158,District2,Data!$P$2:$P$19),"")</f>
        <v>IQ-D001</v>
      </c>
      <c r="K1158" s="283" t="s">
        <v>7899</v>
      </c>
      <c r="L1158" s="281" t="s">
        <v>7111</v>
      </c>
      <c r="M1158" s="284" t="s">
        <v>7112</v>
      </c>
      <c r="N1158" s="281" t="s">
        <v>7070</v>
      </c>
      <c r="O1158" s="281" t="s">
        <v>1252</v>
      </c>
      <c r="P1158" s="281" t="s">
        <v>7422</v>
      </c>
      <c r="Q1158" s="285">
        <v>1</v>
      </c>
      <c r="R1158" s="285">
        <v>1</v>
      </c>
      <c r="S1158" s="285"/>
      <c r="T1158" s="285"/>
      <c r="U1158" s="285">
        <v>6</v>
      </c>
      <c r="V1158" s="285">
        <v>0</v>
      </c>
      <c r="W1158" s="285">
        <v>1</v>
      </c>
      <c r="X1158" s="285">
        <v>1</v>
      </c>
      <c r="Y1158" s="285">
        <v>1</v>
      </c>
      <c r="Z1158" s="285">
        <v>3</v>
      </c>
      <c r="AA1158" s="285">
        <v>0</v>
      </c>
      <c r="AB1158" s="285">
        <v>0</v>
      </c>
      <c r="AC1158" s="285">
        <v>0</v>
      </c>
      <c r="AD1158" s="285">
        <v>3</v>
      </c>
      <c r="AE1158" s="285">
        <v>0</v>
      </c>
      <c r="AF1158" s="285">
        <v>0</v>
      </c>
      <c r="AG1158" s="285">
        <v>1</v>
      </c>
      <c r="AH1158" s="285">
        <v>0</v>
      </c>
      <c r="AI1158" s="285">
        <v>1</v>
      </c>
      <c r="AJ1158" s="285">
        <v>0</v>
      </c>
      <c r="AK1158" s="285">
        <v>0</v>
      </c>
      <c r="AL1158" s="285">
        <v>0</v>
      </c>
      <c r="AM1158" s="285">
        <v>0</v>
      </c>
      <c r="AN1158" s="285">
        <v>0</v>
      </c>
      <c r="AO1158" s="285">
        <v>0</v>
      </c>
      <c r="AP1158" s="285">
        <v>0</v>
      </c>
      <c r="AQ1158" s="285">
        <v>0</v>
      </c>
      <c r="AR1158" s="285">
        <v>1</v>
      </c>
      <c r="AS1158" s="285"/>
      <c r="AT1158" s="285">
        <v>0</v>
      </c>
      <c r="AU1158" s="285">
        <v>0</v>
      </c>
      <c r="AV1158" s="218">
        <v>0</v>
      </c>
      <c r="AW1158" s="218">
        <v>0</v>
      </c>
      <c r="AX1158" s="218">
        <v>0</v>
      </c>
      <c r="AY1158" s="218">
        <v>0</v>
      </c>
      <c r="AZ1158" s="286" t="s">
        <v>7111</v>
      </c>
    </row>
    <row r="1159" spans="1:52" s="238" customFormat="1" ht="12.75" customHeight="1">
      <c r="A1159" s="217">
        <v>1158</v>
      </c>
      <c r="B1159" s="280">
        <v>42676</v>
      </c>
      <c r="C1159" s="280">
        <v>42676</v>
      </c>
      <c r="D1159" s="281" t="s">
        <v>1312</v>
      </c>
      <c r="E1159" s="281" t="s">
        <v>1250</v>
      </c>
      <c r="F1159" s="281" t="s">
        <v>1300</v>
      </c>
      <c r="G1159" s="281" t="s">
        <v>7132</v>
      </c>
      <c r="H1159" s="245" t="str">
        <f>IF(G1159&lt;&gt;"",LOOKUP(G1159,Governorate,Data!$E$2:$E$19),"")</f>
        <v>IQ-G15</v>
      </c>
      <c r="I1159" s="282" t="s">
        <v>7214</v>
      </c>
      <c r="J1159" s="38" t="str">
        <f ca="1">IF(I1159&lt;&gt;"",LOOKUP(I1159,District2,Data!$P$2:$P$19),"")</f>
        <v>IQ-D053</v>
      </c>
      <c r="K1159" s="283" t="s">
        <v>7898</v>
      </c>
      <c r="L1159" s="281" t="s">
        <v>7111</v>
      </c>
      <c r="M1159" s="284" t="s">
        <v>7112</v>
      </c>
      <c r="N1159" s="281" t="s">
        <v>7070</v>
      </c>
      <c r="O1159" s="281" t="s">
        <v>1252</v>
      </c>
      <c r="P1159" s="281" t="s">
        <v>7422</v>
      </c>
      <c r="Q1159" s="285">
        <v>129</v>
      </c>
      <c r="R1159" s="285">
        <v>129</v>
      </c>
      <c r="S1159" s="285"/>
      <c r="T1159" s="285"/>
      <c r="U1159" s="285">
        <v>631</v>
      </c>
      <c r="V1159" s="285">
        <v>0</v>
      </c>
      <c r="W1159" s="285">
        <v>121</v>
      </c>
      <c r="X1159" s="285">
        <v>121</v>
      </c>
      <c r="Y1159" s="285">
        <v>121</v>
      </c>
      <c r="Z1159" s="285">
        <v>631</v>
      </c>
      <c r="AA1159" s="285">
        <v>629</v>
      </c>
      <c r="AB1159" s="285">
        <v>0</v>
      </c>
      <c r="AC1159" s="285">
        <v>0</v>
      </c>
      <c r="AD1159" s="285">
        <v>0</v>
      </c>
      <c r="AE1159" s="285">
        <v>0</v>
      </c>
      <c r="AF1159" s="285">
        <v>0</v>
      </c>
      <c r="AG1159" s="285">
        <v>121</v>
      </c>
      <c r="AH1159" s="285">
        <v>0</v>
      </c>
      <c r="AI1159" s="285">
        <v>121</v>
      </c>
      <c r="AJ1159" s="285">
        <v>0</v>
      </c>
      <c r="AK1159" s="285">
        <v>0</v>
      </c>
      <c r="AL1159" s="285">
        <v>0</v>
      </c>
      <c r="AM1159" s="285">
        <v>0</v>
      </c>
      <c r="AN1159" s="285">
        <v>0</v>
      </c>
      <c r="AO1159" s="285">
        <v>0</v>
      </c>
      <c r="AP1159" s="285">
        <v>0</v>
      </c>
      <c r="AQ1159" s="285">
        <v>0</v>
      </c>
      <c r="AR1159" s="285">
        <v>0</v>
      </c>
      <c r="AS1159" s="285"/>
      <c r="AT1159" s="285">
        <v>0</v>
      </c>
      <c r="AU1159" s="285">
        <v>0</v>
      </c>
      <c r="AV1159" s="218">
        <v>0</v>
      </c>
      <c r="AW1159" s="218">
        <v>0</v>
      </c>
      <c r="AX1159" s="218">
        <v>0</v>
      </c>
      <c r="AY1159" s="218">
        <v>0</v>
      </c>
      <c r="AZ1159" s="286" t="s">
        <v>7111</v>
      </c>
    </row>
    <row r="1160" spans="1:52" s="238" customFormat="1" ht="12.75" customHeight="1">
      <c r="A1160" s="217">
        <v>1159</v>
      </c>
      <c r="B1160" s="280">
        <v>42677</v>
      </c>
      <c r="C1160" s="280">
        <v>42677</v>
      </c>
      <c r="D1160" s="281" t="s">
        <v>1282</v>
      </c>
      <c r="E1160" s="281" t="s">
        <v>1250</v>
      </c>
      <c r="F1160" s="281" t="s">
        <v>1282</v>
      </c>
      <c r="G1160" s="281" t="s">
        <v>7140</v>
      </c>
      <c r="H1160" s="245" t="str">
        <f>IF(G1160&lt;&gt;"",LOOKUP(G1160,Governorate,Data!$E$2:$E$19),"")</f>
        <v>IQ-G01</v>
      </c>
      <c r="I1160" s="282" t="s">
        <v>7147</v>
      </c>
      <c r="J1160" s="38" t="str">
        <f ca="1">IF(I1160&lt;&gt;"",LOOKUP(I1160,District2,Data!$P$2:$P$19),"")</f>
        <v>IQ-D002</v>
      </c>
      <c r="K1160" s="283" t="s">
        <v>7834</v>
      </c>
      <c r="L1160" s="281" t="s">
        <v>7110</v>
      </c>
      <c r="M1160" s="284" t="s">
        <v>7112</v>
      </c>
      <c r="N1160" s="281" t="s">
        <v>7070</v>
      </c>
      <c r="O1160" s="281" t="s">
        <v>1252</v>
      </c>
      <c r="P1160" s="281" t="s">
        <v>7119</v>
      </c>
      <c r="Q1160" s="285">
        <v>715</v>
      </c>
      <c r="R1160" s="285">
        <v>715</v>
      </c>
      <c r="S1160" s="285"/>
      <c r="T1160" s="285"/>
      <c r="U1160" s="285">
        <v>4290</v>
      </c>
      <c r="V1160" s="285">
        <v>0</v>
      </c>
      <c r="W1160" s="285">
        <v>0</v>
      </c>
      <c r="X1160" s="285">
        <v>0</v>
      </c>
      <c r="Y1160" s="285">
        <v>0</v>
      </c>
      <c r="Z1160" s="285">
        <v>0</v>
      </c>
      <c r="AA1160" s="285">
        <v>4290</v>
      </c>
      <c r="AB1160" s="285">
        <v>0</v>
      </c>
      <c r="AC1160" s="285">
        <v>0</v>
      </c>
      <c r="AD1160" s="285">
        <v>0</v>
      </c>
      <c r="AE1160" s="285">
        <v>4290</v>
      </c>
      <c r="AF1160" s="285">
        <v>0</v>
      </c>
      <c r="AG1160" s="285">
        <v>0</v>
      </c>
      <c r="AH1160" s="285">
        <v>0</v>
      </c>
      <c r="AI1160" s="285">
        <v>715</v>
      </c>
      <c r="AJ1160" s="285">
        <v>715</v>
      </c>
      <c r="AK1160" s="285">
        <v>0</v>
      </c>
      <c r="AL1160" s="285">
        <v>715</v>
      </c>
      <c r="AM1160" s="285">
        <v>0</v>
      </c>
      <c r="AN1160" s="285">
        <v>0</v>
      </c>
      <c r="AO1160" s="285">
        <v>0</v>
      </c>
      <c r="AP1160" s="285">
        <v>0</v>
      </c>
      <c r="AQ1160" s="285">
        <v>715</v>
      </c>
      <c r="AR1160" s="285">
        <v>715</v>
      </c>
      <c r="AS1160" s="285">
        <v>715</v>
      </c>
      <c r="AT1160" s="285">
        <v>0</v>
      </c>
      <c r="AU1160" s="285">
        <v>715</v>
      </c>
      <c r="AV1160" s="218">
        <v>0</v>
      </c>
      <c r="AW1160" s="218">
        <v>0</v>
      </c>
      <c r="AX1160" s="218">
        <v>0</v>
      </c>
      <c r="AY1160" s="218">
        <v>0</v>
      </c>
      <c r="AZ1160" s="286" t="s">
        <v>7847</v>
      </c>
    </row>
    <row r="1161" spans="1:52" s="238" customFormat="1" ht="12.75" customHeight="1">
      <c r="A1161" s="217">
        <v>1160</v>
      </c>
      <c r="B1161" s="280">
        <v>42677</v>
      </c>
      <c r="C1161" s="280">
        <v>42677</v>
      </c>
      <c r="D1161" s="281" t="s">
        <v>1312</v>
      </c>
      <c r="E1161" s="281" t="s">
        <v>1250</v>
      </c>
      <c r="F1161" s="281" t="s">
        <v>7265</v>
      </c>
      <c r="G1161" s="281" t="s">
        <v>7127</v>
      </c>
      <c r="H1161" s="245" t="str">
        <f>IF(G1161&lt;&gt;"",LOOKUP(G1161,Governorate,Data!$E$2:$E$19),"")</f>
        <v>IQ-G13</v>
      </c>
      <c r="I1161" s="282" t="s">
        <v>7372</v>
      </c>
      <c r="J1161" s="38" t="str">
        <f ca="1">IF(I1161&lt;&gt;"",LOOKUP(I1161,District2,Data!$P$2:$P$19),"")</f>
        <v>IQ-D076</v>
      </c>
      <c r="K1161" s="283" t="s">
        <v>7792</v>
      </c>
      <c r="L1161" s="281" t="s">
        <v>7111</v>
      </c>
      <c r="M1161" s="284" t="s">
        <v>7112</v>
      </c>
      <c r="N1161" s="281" t="s">
        <v>7070</v>
      </c>
      <c r="O1161" s="281" t="s">
        <v>1252</v>
      </c>
      <c r="P1161" s="281" t="s">
        <v>7422</v>
      </c>
      <c r="Q1161" s="285">
        <v>32</v>
      </c>
      <c r="R1161" s="285">
        <v>32</v>
      </c>
      <c r="S1161" s="285"/>
      <c r="T1161" s="285"/>
      <c r="U1161" s="285">
        <v>192</v>
      </c>
      <c r="V1161" s="285">
        <v>0</v>
      </c>
      <c r="W1161" s="285">
        <v>32</v>
      </c>
      <c r="X1161" s="285">
        <v>32</v>
      </c>
      <c r="Y1161" s="285">
        <v>32</v>
      </c>
      <c r="Z1161" s="285">
        <v>96</v>
      </c>
      <c r="AA1161" s="285">
        <v>0</v>
      </c>
      <c r="AB1161" s="285">
        <v>0</v>
      </c>
      <c r="AC1161" s="285">
        <v>0</v>
      </c>
      <c r="AD1161" s="285">
        <v>0</v>
      </c>
      <c r="AE1161" s="285">
        <v>0</v>
      </c>
      <c r="AF1161" s="285">
        <v>0</v>
      </c>
      <c r="AG1161" s="285">
        <v>32</v>
      </c>
      <c r="AH1161" s="285">
        <v>0</v>
      </c>
      <c r="AI1161" s="285">
        <v>32</v>
      </c>
      <c r="AJ1161" s="285">
        <v>0</v>
      </c>
      <c r="AK1161" s="285">
        <v>0</v>
      </c>
      <c r="AL1161" s="285">
        <v>0</v>
      </c>
      <c r="AM1161" s="285">
        <v>0</v>
      </c>
      <c r="AN1161" s="285">
        <v>0</v>
      </c>
      <c r="AO1161" s="285">
        <v>0</v>
      </c>
      <c r="AP1161" s="285">
        <v>0</v>
      </c>
      <c r="AQ1161" s="285">
        <v>0</v>
      </c>
      <c r="AR1161" s="285">
        <v>32</v>
      </c>
      <c r="AS1161" s="285"/>
      <c r="AT1161" s="285">
        <v>0</v>
      </c>
      <c r="AU1161" s="285">
        <v>0</v>
      </c>
      <c r="AV1161" s="218">
        <v>0</v>
      </c>
      <c r="AW1161" s="218">
        <v>0</v>
      </c>
      <c r="AX1161" s="218">
        <v>0</v>
      </c>
      <c r="AY1161" s="218">
        <v>0</v>
      </c>
      <c r="AZ1161" s="286" t="s">
        <v>7111</v>
      </c>
    </row>
    <row r="1162" spans="1:52" s="238" customFormat="1" ht="12.75" customHeight="1">
      <c r="A1162" s="217">
        <v>1161</v>
      </c>
      <c r="B1162" s="280">
        <v>42677</v>
      </c>
      <c r="C1162" s="280">
        <v>42677</v>
      </c>
      <c r="D1162" s="281" t="s">
        <v>1312</v>
      </c>
      <c r="E1162" s="281" t="s">
        <v>1250</v>
      </c>
      <c r="F1162" s="281" t="s">
        <v>7265</v>
      </c>
      <c r="G1162" s="281" t="s">
        <v>7127</v>
      </c>
      <c r="H1162" s="245" t="str">
        <f>IF(G1162&lt;&gt;"",LOOKUP(G1162,Governorate,Data!$E$2:$E$19),"")</f>
        <v>IQ-G13</v>
      </c>
      <c r="I1162" s="282" t="s">
        <v>7377</v>
      </c>
      <c r="J1162" s="38" t="str">
        <f ca="1">IF(I1162&lt;&gt;"",LOOKUP(I1162,District2,Data!$P$2:$P$19),"")</f>
        <v>IQ-D076</v>
      </c>
      <c r="K1162" s="283" t="s">
        <v>7793</v>
      </c>
      <c r="L1162" s="281" t="s">
        <v>7111</v>
      </c>
      <c r="M1162" s="284" t="s">
        <v>7112</v>
      </c>
      <c r="N1162" s="281" t="s">
        <v>7070</v>
      </c>
      <c r="O1162" s="281" t="s">
        <v>1252</v>
      </c>
      <c r="P1162" s="281" t="s">
        <v>7422</v>
      </c>
      <c r="Q1162" s="285">
        <v>5</v>
      </c>
      <c r="R1162" s="285">
        <v>5</v>
      </c>
      <c r="S1162" s="285"/>
      <c r="T1162" s="285"/>
      <c r="U1162" s="285">
        <v>30</v>
      </c>
      <c r="V1162" s="285">
        <v>0</v>
      </c>
      <c r="W1162" s="285">
        <v>5</v>
      </c>
      <c r="X1162" s="285">
        <v>5</v>
      </c>
      <c r="Y1162" s="285">
        <v>5</v>
      </c>
      <c r="Z1162" s="285">
        <v>15</v>
      </c>
      <c r="AA1162" s="285">
        <v>0</v>
      </c>
      <c r="AB1162" s="285">
        <v>0</v>
      </c>
      <c r="AC1162" s="285">
        <v>0</v>
      </c>
      <c r="AD1162" s="285">
        <v>0</v>
      </c>
      <c r="AE1162" s="285">
        <v>0</v>
      </c>
      <c r="AF1162" s="285">
        <v>0</v>
      </c>
      <c r="AG1162" s="285">
        <v>5</v>
      </c>
      <c r="AH1162" s="285">
        <v>0</v>
      </c>
      <c r="AI1162" s="285">
        <v>5</v>
      </c>
      <c r="AJ1162" s="285">
        <v>0</v>
      </c>
      <c r="AK1162" s="285">
        <v>0</v>
      </c>
      <c r="AL1162" s="285">
        <v>0</v>
      </c>
      <c r="AM1162" s="285">
        <v>0</v>
      </c>
      <c r="AN1162" s="285">
        <v>0</v>
      </c>
      <c r="AO1162" s="285">
        <v>0</v>
      </c>
      <c r="AP1162" s="285">
        <v>0</v>
      </c>
      <c r="AQ1162" s="285">
        <v>0</v>
      </c>
      <c r="AR1162" s="285">
        <v>5</v>
      </c>
      <c r="AS1162" s="285"/>
      <c r="AT1162" s="285">
        <v>0</v>
      </c>
      <c r="AU1162" s="285">
        <v>0</v>
      </c>
      <c r="AV1162" s="218">
        <v>0</v>
      </c>
      <c r="AW1162" s="218">
        <v>0</v>
      </c>
      <c r="AX1162" s="218">
        <v>0</v>
      </c>
      <c r="AY1162" s="218">
        <v>0</v>
      </c>
      <c r="AZ1162" s="286" t="s">
        <v>7111</v>
      </c>
    </row>
    <row r="1163" spans="1:52" s="238" customFormat="1" ht="12.75" customHeight="1">
      <c r="A1163" s="217">
        <v>1162</v>
      </c>
      <c r="B1163" s="280">
        <v>42677</v>
      </c>
      <c r="C1163" s="280">
        <v>42677</v>
      </c>
      <c r="D1163" s="281" t="s">
        <v>1312</v>
      </c>
      <c r="E1163" s="281" t="s">
        <v>1250</v>
      </c>
      <c r="F1163" s="281" t="s">
        <v>1312</v>
      </c>
      <c r="G1163" s="281" t="s">
        <v>7140</v>
      </c>
      <c r="H1163" s="245" t="str">
        <f>IF(G1163&lt;&gt;"",LOOKUP(G1163,Governorate,Data!$E$2:$E$19),"")</f>
        <v>IQ-G01</v>
      </c>
      <c r="I1163" s="282" t="s">
        <v>7205</v>
      </c>
      <c r="J1163" s="38" t="str">
        <f ca="1">IF(I1163&lt;&gt;"",LOOKUP(I1163,District2,Data!$P$2:$P$19),"")</f>
        <v>IQ-D001</v>
      </c>
      <c r="K1163" s="283" t="s">
        <v>7900</v>
      </c>
      <c r="L1163" s="281" t="s">
        <v>7111</v>
      </c>
      <c r="M1163" s="284" t="s">
        <v>7112</v>
      </c>
      <c r="N1163" s="281" t="s">
        <v>7070</v>
      </c>
      <c r="O1163" s="281" t="s">
        <v>1252</v>
      </c>
      <c r="P1163" s="281" t="s">
        <v>7422</v>
      </c>
      <c r="Q1163" s="285">
        <v>93</v>
      </c>
      <c r="R1163" s="285">
        <v>93</v>
      </c>
      <c r="S1163" s="285"/>
      <c r="T1163" s="285"/>
      <c r="U1163" s="285">
        <v>558</v>
      </c>
      <c r="V1163" s="285">
        <v>0</v>
      </c>
      <c r="W1163" s="285">
        <v>93</v>
      </c>
      <c r="X1163" s="285">
        <v>93</v>
      </c>
      <c r="Y1163" s="285">
        <v>93</v>
      </c>
      <c r="Z1163" s="285">
        <v>279</v>
      </c>
      <c r="AA1163" s="285">
        <v>0</v>
      </c>
      <c r="AB1163" s="285">
        <v>0</v>
      </c>
      <c r="AC1163" s="285">
        <v>0</v>
      </c>
      <c r="AD1163" s="285">
        <v>279</v>
      </c>
      <c r="AE1163" s="285">
        <v>0</v>
      </c>
      <c r="AF1163" s="285">
        <v>0</v>
      </c>
      <c r="AG1163" s="285">
        <v>93</v>
      </c>
      <c r="AH1163" s="285">
        <v>0</v>
      </c>
      <c r="AI1163" s="285">
        <v>93</v>
      </c>
      <c r="AJ1163" s="285">
        <v>0</v>
      </c>
      <c r="AK1163" s="285">
        <v>0</v>
      </c>
      <c r="AL1163" s="285">
        <v>0</v>
      </c>
      <c r="AM1163" s="285">
        <v>0</v>
      </c>
      <c r="AN1163" s="285">
        <v>0</v>
      </c>
      <c r="AO1163" s="285">
        <v>0</v>
      </c>
      <c r="AP1163" s="285">
        <v>0</v>
      </c>
      <c r="AQ1163" s="285">
        <v>0</v>
      </c>
      <c r="AR1163" s="285">
        <v>93</v>
      </c>
      <c r="AS1163" s="285"/>
      <c r="AT1163" s="285">
        <v>0</v>
      </c>
      <c r="AU1163" s="285">
        <v>0</v>
      </c>
      <c r="AV1163" s="218">
        <v>0</v>
      </c>
      <c r="AW1163" s="218">
        <v>0</v>
      </c>
      <c r="AX1163" s="218">
        <v>0</v>
      </c>
      <c r="AY1163" s="218">
        <v>0</v>
      </c>
      <c r="AZ1163" s="286" t="s">
        <v>7111</v>
      </c>
    </row>
    <row r="1164" spans="1:52" s="238" customFormat="1" ht="12.75" customHeight="1">
      <c r="A1164" s="217">
        <v>1163</v>
      </c>
      <c r="B1164" s="280">
        <v>42677</v>
      </c>
      <c r="C1164" s="280">
        <v>42677</v>
      </c>
      <c r="D1164" s="281" t="s">
        <v>1312</v>
      </c>
      <c r="E1164" s="281" t="s">
        <v>1250</v>
      </c>
      <c r="F1164" s="281" t="s">
        <v>1300</v>
      </c>
      <c r="G1164" s="281" t="s">
        <v>7133</v>
      </c>
      <c r="H1164" s="245" t="str">
        <f>IF(G1164&lt;&gt;"",LOOKUP(G1164,Governorate,Data!$E$2:$E$19),"")</f>
        <v>IQ-G11</v>
      </c>
      <c r="I1164" s="282" t="s">
        <v>7888</v>
      </c>
      <c r="J1164" s="38" t="str">
        <f ca="1">IF(I1164&lt;&gt;"",LOOKUP(I1164,District2,Data!$P$2:$P$19),"")</f>
        <v>IQ-D064</v>
      </c>
      <c r="K1164" s="283" t="s">
        <v>233</v>
      </c>
      <c r="L1164" s="281" t="s">
        <v>7110</v>
      </c>
      <c r="M1164" s="284" t="s">
        <v>7930</v>
      </c>
      <c r="N1164" s="281" t="s">
        <v>7070</v>
      </c>
      <c r="O1164" s="281" t="s">
        <v>1252</v>
      </c>
      <c r="P1164" s="289" t="s">
        <v>7118</v>
      </c>
      <c r="Q1164" s="290"/>
      <c r="R1164" s="285"/>
      <c r="S1164" s="285">
        <v>200</v>
      </c>
      <c r="T1164" s="290">
        <v>9</v>
      </c>
      <c r="U1164" s="285">
        <v>0</v>
      </c>
      <c r="V1164" s="285">
        <v>0</v>
      </c>
      <c r="W1164" s="285">
        <v>0</v>
      </c>
      <c r="X1164" s="285">
        <v>0</v>
      </c>
      <c r="Y1164" s="285">
        <v>0</v>
      </c>
      <c r="Z1164" s="285">
        <v>0</v>
      </c>
      <c r="AA1164" s="285">
        <v>0</v>
      </c>
      <c r="AB1164" s="285">
        <v>0</v>
      </c>
      <c r="AC1164" s="285">
        <v>0</v>
      </c>
      <c r="AD1164" s="285">
        <v>0</v>
      </c>
      <c r="AE1164" s="285">
        <v>0</v>
      </c>
      <c r="AF1164" s="285">
        <v>0</v>
      </c>
      <c r="AG1164" s="285">
        <v>0</v>
      </c>
      <c r="AH1164" s="285">
        <v>0</v>
      </c>
      <c r="AI1164" s="285">
        <v>0</v>
      </c>
      <c r="AJ1164" s="285">
        <v>0</v>
      </c>
      <c r="AK1164" s="285">
        <v>0</v>
      </c>
      <c r="AL1164" s="285">
        <v>0</v>
      </c>
      <c r="AM1164" s="285">
        <v>0</v>
      </c>
      <c r="AN1164" s="285">
        <v>0</v>
      </c>
      <c r="AO1164" s="285">
        <v>0</v>
      </c>
      <c r="AP1164" s="285">
        <v>0</v>
      </c>
      <c r="AQ1164" s="285">
        <v>0</v>
      </c>
      <c r="AR1164" s="285">
        <v>0</v>
      </c>
      <c r="AS1164" s="285"/>
      <c r="AT1164" s="285">
        <v>0</v>
      </c>
      <c r="AU1164" s="285">
        <v>0</v>
      </c>
      <c r="AV1164" s="218">
        <v>0</v>
      </c>
      <c r="AW1164" s="218">
        <v>0</v>
      </c>
      <c r="AX1164" s="218">
        <v>0</v>
      </c>
      <c r="AY1164" s="218">
        <v>0</v>
      </c>
      <c r="AZ1164" s="286" t="s">
        <v>7931</v>
      </c>
    </row>
    <row r="1165" spans="1:52" s="238" customFormat="1" ht="12.75" customHeight="1">
      <c r="A1165" s="217">
        <v>1164</v>
      </c>
      <c r="B1165" s="280">
        <v>42677</v>
      </c>
      <c r="C1165" s="280">
        <v>42677</v>
      </c>
      <c r="D1165" s="281" t="s">
        <v>1312</v>
      </c>
      <c r="E1165" s="281" t="s">
        <v>1250</v>
      </c>
      <c r="F1165" s="281" t="s">
        <v>1300</v>
      </c>
      <c r="G1165" s="281" t="s">
        <v>7133</v>
      </c>
      <c r="H1165" s="245" t="str">
        <f>IF(G1165&lt;&gt;"",LOOKUP(G1165,Governorate,Data!$E$2:$E$19),"")</f>
        <v>IQ-G11</v>
      </c>
      <c r="I1165" s="282" t="s">
        <v>7888</v>
      </c>
      <c r="J1165" s="38" t="str">
        <f ca="1">IF(I1165&lt;&gt;"",LOOKUP(I1165,District2,Data!$P$2:$P$19),"")</f>
        <v>IQ-D064</v>
      </c>
      <c r="K1165" s="283" t="s">
        <v>233</v>
      </c>
      <c r="L1165" s="281" t="s">
        <v>7110</v>
      </c>
      <c r="M1165" s="284" t="s">
        <v>7930</v>
      </c>
      <c r="N1165" s="281" t="s">
        <v>7070</v>
      </c>
      <c r="O1165" s="281" t="s">
        <v>1252</v>
      </c>
      <c r="P1165" s="281" t="s">
        <v>7422</v>
      </c>
      <c r="Q1165" s="285">
        <v>9</v>
      </c>
      <c r="R1165" s="285">
        <v>9</v>
      </c>
      <c r="S1165" s="285"/>
      <c r="T1165" s="285"/>
      <c r="U1165" s="285">
        <v>54</v>
      </c>
      <c r="V1165" s="285">
        <v>0</v>
      </c>
      <c r="W1165" s="285">
        <v>0</v>
      </c>
      <c r="X1165" s="285">
        <v>9</v>
      </c>
      <c r="Y1165" s="285">
        <v>9</v>
      </c>
      <c r="Z1165" s="285">
        <v>54</v>
      </c>
      <c r="AA1165" s="285">
        <v>0</v>
      </c>
      <c r="AB1165" s="285">
        <v>0</v>
      </c>
      <c r="AC1165" s="285">
        <v>0</v>
      </c>
      <c r="AD1165" s="285">
        <v>0</v>
      </c>
      <c r="AE1165" s="285">
        <v>0</v>
      </c>
      <c r="AF1165" s="285">
        <v>0</v>
      </c>
      <c r="AG1165" s="285">
        <v>0</v>
      </c>
      <c r="AH1165" s="285">
        <v>0</v>
      </c>
      <c r="AI1165" s="285">
        <v>0</v>
      </c>
      <c r="AJ1165" s="285">
        <v>0</v>
      </c>
      <c r="AK1165" s="285">
        <v>0</v>
      </c>
      <c r="AL1165" s="285">
        <v>0</v>
      </c>
      <c r="AM1165" s="285">
        <v>0</v>
      </c>
      <c r="AN1165" s="285">
        <v>0</v>
      </c>
      <c r="AO1165" s="285">
        <v>0</v>
      </c>
      <c r="AP1165" s="285">
        <v>0</v>
      </c>
      <c r="AQ1165" s="285">
        <v>0</v>
      </c>
      <c r="AR1165" s="285">
        <v>0</v>
      </c>
      <c r="AS1165" s="285"/>
      <c r="AT1165" s="285">
        <v>9</v>
      </c>
      <c r="AU1165" s="285">
        <v>0</v>
      </c>
      <c r="AV1165" s="218">
        <v>0</v>
      </c>
      <c r="AW1165" s="218">
        <v>0</v>
      </c>
      <c r="AX1165" s="218">
        <v>0</v>
      </c>
      <c r="AY1165" s="218">
        <v>0</v>
      </c>
      <c r="AZ1165" s="286" t="s">
        <v>7339</v>
      </c>
    </row>
    <row r="1166" spans="1:52" s="238" customFormat="1" ht="12.75" customHeight="1">
      <c r="A1166" s="217">
        <v>1165</v>
      </c>
      <c r="B1166" s="280">
        <v>42677</v>
      </c>
      <c r="C1166" s="280">
        <v>42677</v>
      </c>
      <c r="D1166" s="281" t="s">
        <v>1312</v>
      </c>
      <c r="E1166" s="281" t="s">
        <v>1250</v>
      </c>
      <c r="F1166" s="281" t="s">
        <v>1300</v>
      </c>
      <c r="G1166" s="281" t="s">
        <v>7133</v>
      </c>
      <c r="H1166" s="245" t="str">
        <f>IF(G1166&lt;&gt;"",LOOKUP(G1166,Governorate,Data!$E$2:$E$19),"")</f>
        <v>IQ-G11</v>
      </c>
      <c r="I1166" s="282" t="s">
        <v>7888</v>
      </c>
      <c r="J1166" s="38" t="str">
        <f ca="1">IF(I1166&lt;&gt;"",LOOKUP(I1166,District2,Data!$P$2:$P$19),"")</f>
        <v>IQ-D064</v>
      </c>
      <c r="K1166" s="283" t="s">
        <v>233</v>
      </c>
      <c r="L1166" s="281" t="s">
        <v>7110</v>
      </c>
      <c r="M1166" s="284" t="s">
        <v>7112</v>
      </c>
      <c r="N1166" s="281" t="s">
        <v>7070</v>
      </c>
      <c r="O1166" s="281" t="s">
        <v>1252</v>
      </c>
      <c r="P1166" s="289" t="s">
        <v>7118</v>
      </c>
      <c r="Q1166" s="290"/>
      <c r="R1166" s="285"/>
      <c r="S1166" s="285">
        <v>200</v>
      </c>
      <c r="T1166" s="290">
        <v>56</v>
      </c>
      <c r="U1166" s="285">
        <v>0</v>
      </c>
      <c r="V1166" s="285">
        <v>0</v>
      </c>
      <c r="W1166" s="285">
        <v>0</v>
      </c>
      <c r="X1166" s="285">
        <v>0</v>
      </c>
      <c r="Y1166" s="285">
        <v>0</v>
      </c>
      <c r="Z1166" s="285">
        <v>0</v>
      </c>
      <c r="AA1166" s="285">
        <v>0</v>
      </c>
      <c r="AB1166" s="285">
        <v>0</v>
      </c>
      <c r="AC1166" s="285">
        <v>0</v>
      </c>
      <c r="AD1166" s="285">
        <v>0</v>
      </c>
      <c r="AE1166" s="285">
        <v>0</v>
      </c>
      <c r="AF1166" s="285">
        <v>0</v>
      </c>
      <c r="AG1166" s="285">
        <v>0</v>
      </c>
      <c r="AH1166" s="285">
        <v>0</v>
      </c>
      <c r="AI1166" s="285">
        <v>0</v>
      </c>
      <c r="AJ1166" s="285">
        <v>0</v>
      </c>
      <c r="AK1166" s="285">
        <v>0</v>
      </c>
      <c r="AL1166" s="285">
        <v>0</v>
      </c>
      <c r="AM1166" s="285">
        <v>0</v>
      </c>
      <c r="AN1166" s="285">
        <v>0</v>
      </c>
      <c r="AO1166" s="285">
        <v>0</v>
      </c>
      <c r="AP1166" s="285">
        <v>0</v>
      </c>
      <c r="AQ1166" s="285">
        <v>0</v>
      </c>
      <c r="AR1166" s="285">
        <v>0</v>
      </c>
      <c r="AS1166" s="285"/>
      <c r="AT1166" s="285">
        <v>0</v>
      </c>
      <c r="AU1166" s="285">
        <v>0</v>
      </c>
      <c r="AV1166" s="218">
        <v>0</v>
      </c>
      <c r="AW1166" s="218">
        <v>0</v>
      </c>
      <c r="AX1166" s="218">
        <v>0</v>
      </c>
      <c r="AY1166" s="218">
        <v>0</v>
      </c>
      <c r="AZ1166" s="286" t="s">
        <v>7931</v>
      </c>
    </row>
    <row r="1167" spans="1:52" s="238" customFormat="1" ht="12.75" customHeight="1">
      <c r="A1167" s="217">
        <v>1166</v>
      </c>
      <c r="B1167" s="280">
        <v>42677</v>
      </c>
      <c r="C1167" s="280">
        <v>42677</v>
      </c>
      <c r="D1167" s="281" t="s">
        <v>1312</v>
      </c>
      <c r="E1167" s="281" t="s">
        <v>1250</v>
      </c>
      <c r="F1167" s="281" t="s">
        <v>1300</v>
      </c>
      <c r="G1167" s="281" t="s">
        <v>7133</v>
      </c>
      <c r="H1167" s="245" t="str">
        <f>IF(G1167&lt;&gt;"",LOOKUP(G1167,Governorate,Data!$E$2:$E$19),"")</f>
        <v>IQ-G11</v>
      </c>
      <c r="I1167" s="282" t="s">
        <v>7888</v>
      </c>
      <c r="J1167" s="38" t="str">
        <f ca="1">IF(I1167&lt;&gt;"",LOOKUP(I1167,District2,Data!$P$2:$P$19),"")</f>
        <v>IQ-D064</v>
      </c>
      <c r="K1167" s="283" t="s">
        <v>233</v>
      </c>
      <c r="L1167" s="281" t="s">
        <v>7110</v>
      </c>
      <c r="M1167" s="284" t="s">
        <v>7112</v>
      </c>
      <c r="N1167" s="281" t="s">
        <v>7070</v>
      </c>
      <c r="O1167" s="281" t="s">
        <v>1252</v>
      </c>
      <c r="P1167" s="281" t="s">
        <v>7422</v>
      </c>
      <c r="Q1167" s="285">
        <v>56</v>
      </c>
      <c r="R1167" s="285">
        <v>56</v>
      </c>
      <c r="S1167" s="285"/>
      <c r="T1167" s="285"/>
      <c r="U1167" s="285">
        <v>336</v>
      </c>
      <c r="V1167" s="285">
        <v>0</v>
      </c>
      <c r="W1167" s="285">
        <v>0</v>
      </c>
      <c r="X1167" s="285">
        <v>56</v>
      </c>
      <c r="Y1167" s="285">
        <v>56</v>
      </c>
      <c r="Z1167" s="285">
        <v>336</v>
      </c>
      <c r="AA1167" s="285">
        <v>0</v>
      </c>
      <c r="AB1167" s="285">
        <v>0</v>
      </c>
      <c r="AC1167" s="285">
        <v>0</v>
      </c>
      <c r="AD1167" s="285">
        <v>0</v>
      </c>
      <c r="AE1167" s="285">
        <v>0</v>
      </c>
      <c r="AF1167" s="285">
        <v>0</v>
      </c>
      <c r="AG1167" s="285">
        <v>0</v>
      </c>
      <c r="AH1167" s="285">
        <v>0</v>
      </c>
      <c r="AI1167" s="285">
        <v>0</v>
      </c>
      <c r="AJ1167" s="285">
        <v>0</v>
      </c>
      <c r="AK1167" s="285">
        <v>0</v>
      </c>
      <c r="AL1167" s="285">
        <v>0</v>
      </c>
      <c r="AM1167" s="285">
        <v>0</v>
      </c>
      <c r="AN1167" s="285">
        <v>0</v>
      </c>
      <c r="AO1167" s="285">
        <v>0</v>
      </c>
      <c r="AP1167" s="285">
        <v>0</v>
      </c>
      <c r="AQ1167" s="285">
        <v>0</v>
      </c>
      <c r="AR1167" s="285">
        <v>0</v>
      </c>
      <c r="AS1167" s="285"/>
      <c r="AT1167" s="285">
        <v>56</v>
      </c>
      <c r="AU1167" s="285">
        <v>0</v>
      </c>
      <c r="AV1167" s="218">
        <v>0</v>
      </c>
      <c r="AW1167" s="218">
        <v>0</v>
      </c>
      <c r="AX1167" s="218">
        <v>0</v>
      </c>
      <c r="AY1167" s="218">
        <v>0</v>
      </c>
      <c r="AZ1167" s="286" t="s">
        <v>7339</v>
      </c>
    </row>
    <row r="1168" spans="1:52" s="238" customFormat="1" ht="12.75" customHeight="1">
      <c r="A1168" s="217">
        <v>1167</v>
      </c>
      <c r="B1168" s="280">
        <v>42677</v>
      </c>
      <c r="C1168" s="280">
        <v>42677</v>
      </c>
      <c r="D1168" s="281" t="s">
        <v>1312</v>
      </c>
      <c r="E1168" s="281" t="s">
        <v>1250</v>
      </c>
      <c r="F1168" s="281" t="s">
        <v>1300</v>
      </c>
      <c r="G1168" s="281" t="s">
        <v>7132</v>
      </c>
      <c r="H1168" s="245" t="str">
        <f>IF(G1168&lt;&gt;"",LOOKUP(G1168,Governorate,Data!$E$2:$E$19),"")</f>
        <v>IQ-G15</v>
      </c>
      <c r="I1168" s="282" t="s">
        <v>7214</v>
      </c>
      <c r="J1168" s="38" t="str">
        <f ca="1">IF(I1168&lt;&gt;"",LOOKUP(I1168,District2,Data!$P$2:$P$19),"")</f>
        <v>IQ-D053</v>
      </c>
      <c r="K1168" s="283" t="s">
        <v>7898</v>
      </c>
      <c r="L1168" s="281" t="s">
        <v>7111</v>
      </c>
      <c r="M1168" s="284" t="s">
        <v>7112</v>
      </c>
      <c r="N1168" s="281" t="s">
        <v>7070</v>
      </c>
      <c r="O1168" s="281" t="s">
        <v>1252</v>
      </c>
      <c r="P1168" s="281" t="s">
        <v>7422</v>
      </c>
      <c r="Q1168" s="285">
        <v>27</v>
      </c>
      <c r="R1168" s="285">
        <v>27</v>
      </c>
      <c r="S1168" s="285"/>
      <c r="T1168" s="285"/>
      <c r="U1168" s="285">
        <v>82</v>
      </c>
      <c r="V1168" s="285">
        <v>0</v>
      </c>
      <c r="W1168" s="285">
        <v>14</v>
      </c>
      <c r="X1168" s="285">
        <v>14</v>
      </c>
      <c r="Y1168" s="285">
        <v>14</v>
      </c>
      <c r="Z1168" s="285">
        <v>82</v>
      </c>
      <c r="AA1168" s="285">
        <v>78</v>
      </c>
      <c r="AB1168" s="285">
        <v>0</v>
      </c>
      <c r="AC1168" s="285">
        <v>0</v>
      </c>
      <c r="AD1168" s="285">
        <v>0</v>
      </c>
      <c r="AE1168" s="285">
        <v>0</v>
      </c>
      <c r="AF1168" s="285">
        <v>0</v>
      </c>
      <c r="AG1168" s="285">
        <v>14</v>
      </c>
      <c r="AH1168" s="285">
        <v>0</v>
      </c>
      <c r="AI1168" s="285">
        <v>14</v>
      </c>
      <c r="AJ1168" s="285">
        <v>0</v>
      </c>
      <c r="AK1168" s="285">
        <v>0</v>
      </c>
      <c r="AL1168" s="285">
        <v>0</v>
      </c>
      <c r="AM1168" s="285">
        <v>0</v>
      </c>
      <c r="AN1168" s="285">
        <v>0</v>
      </c>
      <c r="AO1168" s="285">
        <v>0</v>
      </c>
      <c r="AP1168" s="285">
        <v>0</v>
      </c>
      <c r="AQ1168" s="285">
        <v>0</v>
      </c>
      <c r="AR1168" s="285">
        <v>0</v>
      </c>
      <c r="AS1168" s="285"/>
      <c r="AT1168" s="285">
        <v>0</v>
      </c>
      <c r="AU1168" s="285">
        <v>0</v>
      </c>
      <c r="AV1168" s="218">
        <v>0</v>
      </c>
      <c r="AW1168" s="218">
        <v>0</v>
      </c>
      <c r="AX1168" s="218">
        <v>0</v>
      </c>
      <c r="AY1168" s="218">
        <v>0</v>
      </c>
      <c r="AZ1168" s="286" t="s">
        <v>7111</v>
      </c>
    </row>
    <row r="1169" spans="1:52" s="238" customFormat="1" ht="12.75" customHeight="1">
      <c r="A1169" s="217">
        <v>1168</v>
      </c>
      <c r="B1169" s="280">
        <v>42677</v>
      </c>
      <c r="C1169" s="280">
        <v>42677</v>
      </c>
      <c r="D1169" s="281" t="s">
        <v>1312</v>
      </c>
      <c r="E1169" s="281" t="s">
        <v>1250</v>
      </c>
      <c r="F1169" s="281" t="s">
        <v>1316</v>
      </c>
      <c r="G1169" s="281" t="s">
        <v>7130</v>
      </c>
      <c r="H1169" s="245" t="str">
        <f>IF(G1169&lt;&gt;"",LOOKUP(G1169,Governorate,Data!$E$2:$E$19),"")</f>
        <v>IQ-G05</v>
      </c>
      <c r="I1169" s="282" t="s">
        <v>7889</v>
      </c>
      <c r="J1169" s="38" t="str">
        <f ca="1">IF(I1169&lt;&gt;"",LOOKUP(I1169,District2,Data!$P$2:$P$19),"")</f>
        <v>IQ-D069</v>
      </c>
      <c r="K1169" s="283" t="s">
        <v>7901</v>
      </c>
      <c r="L1169" s="281" t="s">
        <v>7110</v>
      </c>
      <c r="M1169" s="284" t="s">
        <v>7113</v>
      </c>
      <c r="N1169" s="281" t="s">
        <v>7070</v>
      </c>
      <c r="O1169" s="281" t="s">
        <v>1252</v>
      </c>
      <c r="P1169" s="281" t="s">
        <v>7422</v>
      </c>
      <c r="Q1169" s="285">
        <v>41</v>
      </c>
      <c r="R1169" s="285">
        <v>41</v>
      </c>
      <c r="S1169" s="285"/>
      <c r="T1169" s="285"/>
      <c r="U1169" s="285">
        <v>204</v>
      </c>
      <c r="V1169" s="285">
        <v>0</v>
      </c>
      <c r="W1169" s="285">
        <v>0</v>
      </c>
      <c r="X1169" s="285">
        <v>82</v>
      </c>
      <c r="Y1169" s="285">
        <v>0</v>
      </c>
      <c r="Z1169" s="285">
        <v>0</v>
      </c>
      <c r="AA1169" s="285">
        <v>0</v>
      </c>
      <c r="AB1169" s="285">
        <v>0</v>
      </c>
      <c r="AC1169" s="285">
        <v>0</v>
      </c>
      <c r="AD1169" s="285">
        <v>0</v>
      </c>
      <c r="AE1169" s="285">
        <v>0</v>
      </c>
      <c r="AF1169" s="285">
        <v>0</v>
      </c>
      <c r="AG1169" s="285">
        <v>0</v>
      </c>
      <c r="AH1169" s="285">
        <v>0</v>
      </c>
      <c r="AI1169" s="285">
        <v>0</v>
      </c>
      <c r="AJ1169" s="285">
        <v>0</v>
      </c>
      <c r="AK1169" s="285">
        <v>0</v>
      </c>
      <c r="AL1169" s="285">
        <v>0</v>
      </c>
      <c r="AM1169" s="285">
        <v>0</v>
      </c>
      <c r="AN1169" s="285">
        <v>0</v>
      </c>
      <c r="AO1169" s="285">
        <v>0</v>
      </c>
      <c r="AP1169" s="285">
        <v>0</v>
      </c>
      <c r="AQ1169" s="285">
        <v>0</v>
      </c>
      <c r="AR1169" s="285">
        <v>0</v>
      </c>
      <c r="AS1169" s="285"/>
      <c r="AT1169" s="285">
        <v>0</v>
      </c>
      <c r="AU1169" s="285">
        <v>0</v>
      </c>
      <c r="AV1169" s="218">
        <v>0</v>
      </c>
      <c r="AW1169" s="218">
        <v>0</v>
      </c>
      <c r="AX1169" s="218">
        <v>0</v>
      </c>
      <c r="AY1169" s="218">
        <v>0</v>
      </c>
      <c r="AZ1169" s="286" t="s">
        <v>7344</v>
      </c>
    </row>
    <row r="1170" spans="1:52" s="238" customFormat="1" ht="12.75" customHeight="1">
      <c r="A1170" s="217">
        <v>1169</v>
      </c>
      <c r="B1170" s="280">
        <v>42679</v>
      </c>
      <c r="C1170" s="280">
        <v>42679</v>
      </c>
      <c r="D1170" s="281" t="s">
        <v>1312</v>
      </c>
      <c r="E1170" s="281" t="s">
        <v>1250</v>
      </c>
      <c r="F1170" s="281" t="s">
        <v>1300</v>
      </c>
      <c r="G1170" s="281" t="s">
        <v>7132</v>
      </c>
      <c r="H1170" s="245" t="str">
        <f>IF(G1170&lt;&gt;"",LOOKUP(G1170,Governorate,Data!$E$2:$E$19),"")</f>
        <v>IQ-G15</v>
      </c>
      <c r="I1170" s="282" t="s">
        <v>7214</v>
      </c>
      <c r="J1170" s="38" t="str">
        <f ca="1">IF(I1170&lt;&gt;"",LOOKUP(I1170,District2,Data!$P$2:$P$19),"")</f>
        <v>IQ-D053</v>
      </c>
      <c r="K1170" s="283" t="s">
        <v>7898</v>
      </c>
      <c r="L1170" s="281" t="s">
        <v>7111</v>
      </c>
      <c r="M1170" s="284" t="s">
        <v>7112</v>
      </c>
      <c r="N1170" s="281" t="s">
        <v>7070</v>
      </c>
      <c r="O1170" s="281" t="s">
        <v>1252</v>
      </c>
      <c r="P1170" s="281" t="s">
        <v>7422</v>
      </c>
      <c r="Q1170" s="285">
        <v>5</v>
      </c>
      <c r="R1170" s="285">
        <v>5</v>
      </c>
      <c r="S1170" s="285"/>
      <c r="T1170" s="285"/>
      <c r="U1170" s="285">
        <v>18</v>
      </c>
      <c r="V1170" s="285">
        <v>0</v>
      </c>
      <c r="W1170" s="285">
        <v>3</v>
      </c>
      <c r="X1170" s="285">
        <v>3</v>
      </c>
      <c r="Y1170" s="285">
        <v>3</v>
      </c>
      <c r="Z1170" s="285">
        <v>18</v>
      </c>
      <c r="AA1170" s="285">
        <v>18</v>
      </c>
      <c r="AB1170" s="285">
        <v>0</v>
      </c>
      <c r="AC1170" s="285">
        <v>0</v>
      </c>
      <c r="AD1170" s="285">
        <v>0</v>
      </c>
      <c r="AE1170" s="285">
        <v>0</v>
      </c>
      <c r="AF1170" s="285">
        <v>0</v>
      </c>
      <c r="AG1170" s="285">
        <v>3</v>
      </c>
      <c r="AH1170" s="285">
        <v>0</v>
      </c>
      <c r="AI1170" s="285">
        <v>3</v>
      </c>
      <c r="AJ1170" s="285">
        <v>0</v>
      </c>
      <c r="AK1170" s="285">
        <v>0</v>
      </c>
      <c r="AL1170" s="285">
        <v>0</v>
      </c>
      <c r="AM1170" s="285">
        <v>0</v>
      </c>
      <c r="AN1170" s="285">
        <v>0</v>
      </c>
      <c r="AO1170" s="285">
        <v>0</v>
      </c>
      <c r="AP1170" s="285">
        <v>0</v>
      </c>
      <c r="AQ1170" s="285">
        <v>0</v>
      </c>
      <c r="AR1170" s="285">
        <v>0</v>
      </c>
      <c r="AS1170" s="285"/>
      <c r="AT1170" s="285">
        <v>0</v>
      </c>
      <c r="AU1170" s="285">
        <v>0</v>
      </c>
      <c r="AV1170" s="218">
        <v>0</v>
      </c>
      <c r="AW1170" s="218">
        <v>0</v>
      </c>
      <c r="AX1170" s="218">
        <v>0</v>
      </c>
      <c r="AY1170" s="218">
        <v>0</v>
      </c>
      <c r="AZ1170" s="286" t="s">
        <v>7111</v>
      </c>
    </row>
    <row r="1171" spans="1:52" s="238" customFormat="1" ht="12.75" customHeight="1">
      <c r="A1171" s="217">
        <v>1170</v>
      </c>
      <c r="B1171" s="280">
        <v>42680</v>
      </c>
      <c r="C1171" s="280">
        <v>42680</v>
      </c>
      <c r="D1171" s="281" t="s">
        <v>1282</v>
      </c>
      <c r="E1171" s="281" t="s">
        <v>1250</v>
      </c>
      <c r="F1171" s="281" t="s">
        <v>1282</v>
      </c>
      <c r="G1171" s="281" t="s">
        <v>7129</v>
      </c>
      <c r="H1171" s="245" t="str">
        <f>IF(G1171&lt;&gt;"",LOOKUP(G1171,Governorate,Data!$E$2:$E$19),"")</f>
        <v>IQ-G18</v>
      </c>
      <c r="I1171" s="282" t="s">
        <v>7204</v>
      </c>
      <c r="J1171" s="38" t="str">
        <f ca="1">IF(I1171&lt;&gt;"",LOOKUP(I1171,District2,Data!$P$2:$P$19),"")</f>
        <v>IQ-D108</v>
      </c>
      <c r="K1171" s="283" t="s">
        <v>7835</v>
      </c>
      <c r="L1171" s="281" t="s">
        <v>7110</v>
      </c>
      <c r="M1171" s="284" t="s">
        <v>7112</v>
      </c>
      <c r="N1171" s="281" t="s">
        <v>7070</v>
      </c>
      <c r="O1171" s="281" t="s">
        <v>1252</v>
      </c>
      <c r="P1171" s="281" t="s">
        <v>7119</v>
      </c>
      <c r="Q1171" s="285">
        <v>250</v>
      </c>
      <c r="R1171" s="285">
        <v>250</v>
      </c>
      <c r="S1171" s="285"/>
      <c r="T1171" s="285"/>
      <c r="U1171" s="285">
        <v>1500</v>
      </c>
      <c r="V1171" s="285">
        <v>0</v>
      </c>
      <c r="W1171" s="285">
        <v>250</v>
      </c>
      <c r="X1171" s="285">
        <v>0</v>
      </c>
      <c r="Y1171" s="285">
        <v>250</v>
      </c>
      <c r="Z1171" s="285">
        <v>1500</v>
      </c>
      <c r="AA1171" s="285">
        <v>0</v>
      </c>
      <c r="AB1171" s="285">
        <v>1500</v>
      </c>
      <c r="AC1171" s="285">
        <v>250</v>
      </c>
      <c r="AD1171" s="285">
        <v>0</v>
      </c>
      <c r="AE1171" s="285">
        <v>1500</v>
      </c>
      <c r="AF1171" s="285">
        <v>0</v>
      </c>
      <c r="AG1171" s="285">
        <v>0</v>
      </c>
      <c r="AH1171" s="285">
        <v>0</v>
      </c>
      <c r="AI1171" s="285">
        <v>250</v>
      </c>
      <c r="AJ1171" s="285">
        <v>0</v>
      </c>
      <c r="AK1171" s="285">
        <v>250</v>
      </c>
      <c r="AL1171" s="285">
        <v>250</v>
      </c>
      <c r="AM1171" s="285">
        <v>0</v>
      </c>
      <c r="AN1171" s="285">
        <v>0</v>
      </c>
      <c r="AO1171" s="285">
        <v>0</v>
      </c>
      <c r="AP1171" s="285">
        <v>0</v>
      </c>
      <c r="AQ1171" s="285">
        <v>0</v>
      </c>
      <c r="AR1171" s="285">
        <v>0</v>
      </c>
      <c r="AS1171" s="285">
        <v>250</v>
      </c>
      <c r="AT1171" s="285">
        <v>0</v>
      </c>
      <c r="AU1171" s="285">
        <v>250</v>
      </c>
      <c r="AV1171" s="218">
        <v>0</v>
      </c>
      <c r="AW1171" s="218">
        <v>0</v>
      </c>
      <c r="AX1171" s="218">
        <v>0</v>
      </c>
      <c r="AY1171" s="218">
        <v>0</v>
      </c>
      <c r="AZ1171" s="286" t="s">
        <v>7848</v>
      </c>
    </row>
    <row r="1172" spans="1:52" s="238" customFormat="1" ht="12.75" customHeight="1">
      <c r="A1172" s="217">
        <v>1171</v>
      </c>
      <c r="B1172" s="280">
        <v>42680</v>
      </c>
      <c r="C1172" s="280">
        <v>42680</v>
      </c>
      <c r="D1172" s="281" t="s">
        <v>1312</v>
      </c>
      <c r="E1172" s="281" t="s">
        <v>1250</v>
      </c>
      <c r="F1172" s="281" t="s">
        <v>7265</v>
      </c>
      <c r="G1172" s="281" t="s">
        <v>7127</v>
      </c>
      <c r="H1172" s="245" t="str">
        <f>IF(G1172&lt;&gt;"",LOOKUP(G1172,Governorate,Data!$E$2:$E$19),"")</f>
        <v>IQ-G13</v>
      </c>
      <c r="I1172" s="282" t="s">
        <v>7377</v>
      </c>
      <c r="J1172" s="38" t="str">
        <f ca="1">IF(I1172&lt;&gt;"",LOOKUP(I1172,District2,Data!$P$2:$P$19),"")</f>
        <v>IQ-D076</v>
      </c>
      <c r="K1172" s="283" t="s">
        <v>7793</v>
      </c>
      <c r="L1172" s="281" t="s">
        <v>7111</v>
      </c>
      <c r="M1172" s="284" t="s">
        <v>7112</v>
      </c>
      <c r="N1172" s="281" t="s">
        <v>7070</v>
      </c>
      <c r="O1172" s="281" t="s">
        <v>1252</v>
      </c>
      <c r="P1172" s="281" t="s">
        <v>7422</v>
      </c>
      <c r="Q1172" s="285">
        <v>19</v>
      </c>
      <c r="R1172" s="285">
        <v>19</v>
      </c>
      <c r="S1172" s="285"/>
      <c r="T1172" s="285"/>
      <c r="U1172" s="285">
        <v>114</v>
      </c>
      <c r="V1172" s="285">
        <v>0</v>
      </c>
      <c r="W1172" s="285">
        <v>19</v>
      </c>
      <c r="X1172" s="285">
        <v>19</v>
      </c>
      <c r="Y1172" s="285">
        <v>19</v>
      </c>
      <c r="Z1172" s="285">
        <v>57</v>
      </c>
      <c r="AA1172" s="285">
        <v>0</v>
      </c>
      <c r="AB1172" s="285">
        <v>0</v>
      </c>
      <c r="AC1172" s="285">
        <v>0</v>
      </c>
      <c r="AD1172" s="285">
        <v>0</v>
      </c>
      <c r="AE1172" s="285">
        <v>0</v>
      </c>
      <c r="AF1172" s="285">
        <v>0</v>
      </c>
      <c r="AG1172" s="285">
        <v>19</v>
      </c>
      <c r="AH1172" s="285">
        <v>0</v>
      </c>
      <c r="AI1172" s="285">
        <v>19</v>
      </c>
      <c r="AJ1172" s="285">
        <v>0</v>
      </c>
      <c r="AK1172" s="285">
        <v>0</v>
      </c>
      <c r="AL1172" s="285">
        <v>0</v>
      </c>
      <c r="AM1172" s="285">
        <v>0</v>
      </c>
      <c r="AN1172" s="285">
        <v>0</v>
      </c>
      <c r="AO1172" s="285">
        <v>0</v>
      </c>
      <c r="AP1172" s="285">
        <v>0</v>
      </c>
      <c r="AQ1172" s="285">
        <v>0</v>
      </c>
      <c r="AR1172" s="285">
        <v>19</v>
      </c>
      <c r="AS1172" s="285"/>
      <c r="AT1172" s="285">
        <v>0</v>
      </c>
      <c r="AU1172" s="285">
        <v>0</v>
      </c>
      <c r="AV1172" s="218">
        <v>0</v>
      </c>
      <c r="AW1172" s="218">
        <v>0</v>
      </c>
      <c r="AX1172" s="218">
        <v>0</v>
      </c>
      <c r="AY1172" s="218">
        <v>0</v>
      </c>
      <c r="AZ1172" s="286" t="s">
        <v>7111</v>
      </c>
    </row>
    <row r="1173" spans="1:52" s="238" customFormat="1" ht="12.75" customHeight="1">
      <c r="A1173" s="217">
        <v>1172</v>
      </c>
      <c r="B1173" s="280">
        <v>42680</v>
      </c>
      <c r="C1173" s="280">
        <v>42680</v>
      </c>
      <c r="D1173" s="281" t="s">
        <v>1312</v>
      </c>
      <c r="E1173" s="281" t="s">
        <v>1250</v>
      </c>
      <c r="F1173" s="281" t="s">
        <v>7265</v>
      </c>
      <c r="G1173" s="281" t="s">
        <v>7127</v>
      </c>
      <c r="H1173" s="245" t="str">
        <f>IF(G1173&lt;&gt;"",LOOKUP(G1173,Governorate,Data!$E$2:$E$19),"")</f>
        <v>IQ-G13</v>
      </c>
      <c r="I1173" s="282" t="s">
        <v>7372</v>
      </c>
      <c r="J1173" s="38" t="str">
        <f ca="1">IF(I1173&lt;&gt;"",LOOKUP(I1173,District2,Data!$P$2:$P$19),"")</f>
        <v>IQ-D076</v>
      </c>
      <c r="K1173" s="283" t="s">
        <v>7792</v>
      </c>
      <c r="L1173" s="281" t="s">
        <v>7111</v>
      </c>
      <c r="M1173" s="284" t="s">
        <v>7112</v>
      </c>
      <c r="N1173" s="281" t="s">
        <v>7070</v>
      </c>
      <c r="O1173" s="281" t="s">
        <v>1252</v>
      </c>
      <c r="P1173" s="281" t="s">
        <v>7422</v>
      </c>
      <c r="Q1173" s="285">
        <v>80</v>
      </c>
      <c r="R1173" s="285">
        <v>80</v>
      </c>
      <c r="S1173" s="285"/>
      <c r="T1173" s="285"/>
      <c r="U1173" s="285">
        <v>480</v>
      </c>
      <c r="V1173" s="285">
        <v>0</v>
      </c>
      <c r="W1173" s="285">
        <v>80</v>
      </c>
      <c r="X1173" s="285">
        <v>80</v>
      </c>
      <c r="Y1173" s="285">
        <v>80</v>
      </c>
      <c r="Z1173" s="285">
        <v>240</v>
      </c>
      <c r="AA1173" s="285">
        <v>0</v>
      </c>
      <c r="AB1173" s="285">
        <v>0</v>
      </c>
      <c r="AC1173" s="285">
        <v>0</v>
      </c>
      <c r="AD1173" s="285">
        <v>0</v>
      </c>
      <c r="AE1173" s="285">
        <v>0</v>
      </c>
      <c r="AF1173" s="285">
        <v>0</v>
      </c>
      <c r="AG1173" s="285">
        <v>80</v>
      </c>
      <c r="AH1173" s="285">
        <v>0</v>
      </c>
      <c r="AI1173" s="285">
        <v>80</v>
      </c>
      <c r="AJ1173" s="285">
        <v>0</v>
      </c>
      <c r="AK1173" s="285">
        <v>0</v>
      </c>
      <c r="AL1173" s="285">
        <v>0</v>
      </c>
      <c r="AM1173" s="285">
        <v>0</v>
      </c>
      <c r="AN1173" s="285">
        <v>0</v>
      </c>
      <c r="AO1173" s="285">
        <v>0</v>
      </c>
      <c r="AP1173" s="285">
        <v>0</v>
      </c>
      <c r="AQ1173" s="285">
        <v>0</v>
      </c>
      <c r="AR1173" s="285">
        <v>80</v>
      </c>
      <c r="AS1173" s="285"/>
      <c r="AT1173" s="285">
        <v>0</v>
      </c>
      <c r="AU1173" s="285">
        <v>0</v>
      </c>
      <c r="AV1173" s="218">
        <v>0</v>
      </c>
      <c r="AW1173" s="218">
        <v>0</v>
      </c>
      <c r="AX1173" s="218">
        <v>0</v>
      </c>
      <c r="AY1173" s="218">
        <v>0</v>
      </c>
      <c r="AZ1173" s="286" t="s">
        <v>7111</v>
      </c>
    </row>
    <row r="1174" spans="1:52" s="299" customFormat="1" ht="12.75" customHeight="1">
      <c r="A1174" s="217">
        <v>1173</v>
      </c>
      <c r="B1174" s="280">
        <v>42681</v>
      </c>
      <c r="C1174" s="280">
        <v>42681</v>
      </c>
      <c r="D1174" s="281" t="s">
        <v>1312</v>
      </c>
      <c r="E1174" s="281" t="s">
        <v>1250</v>
      </c>
      <c r="F1174" s="281" t="s">
        <v>7265</v>
      </c>
      <c r="G1174" s="281" t="s">
        <v>7127</v>
      </c>
      <c r="H1174" s="245" t="str">
        <f>IF(G1174&lt;&gt;"",LOOKUP(G1174,Governorate,Data!$E$2:$E$19),"")</f>
        <v>IQ-G13</v>
      </c>
      <c r="I1174" s="282" t="s">
        <v>7372</v>
      </c>
      <c r="J1174" s="38" t="str">
        <f ca="1">IF(I1174&lt;&gt;"",LOOKUP(I1174,District2,Data!$P$2:$P$19),"")</f>
        <v>IQ-D076</v>
      </c>
      <c r="K1174" s="283" t="s">
        <v>7792</v>
      </c>
      <c r="L1174" s="281" t="s">
        <v>7111</v>
      </c>
      <c r="M1174" s="284" t="s">
        <v>7112</v>
      </c>
      <c r="N1174" s="281" t="s">
        <v>7070</v>
      </c>
      <c r="O1174" s="281" t="s">
        <v>1252</v>
      </c>
      <c r="P1174" s="281" t="s">
        <v>7422</v>
      </c>
      <c r="Q1174" s="285">
        <v>29</v>
      </c>
      <c r="R1174" s="285">
        <v>29</v>
      </c>
      <c r="S1174" s="285"/>
      <c r="T1174" s="285"/>
      <c r="U1174" s="285">
        <v>174</v>
      </c>
      <c r="V1174" s="285">
        <v>0</v>
      </c>
      <c r="W1174" s="285">
        <v>29</v>
      </c>
      <c r="X1174" s="285">
        <v>29</v>
      </c>
      <c r="Y1174" s="285">
        <v>29</v>
      </c>
      <c r="Z1174" s="285">
        <v>87</v>
      </c>
      <c r="AA1174" s="285">
        <v>0</v>
      </c>
      <c r="AB1174" s="285">
        <v>0</v>
      </c>
      <c r="AC1174" s="285">
        <v>0</v>
      </c>
      <c r="AD1174" s="285">
        <v>0</v>
      </c>
      <c r="AE1174" s="285">
        <v>0</v>
      </c>
      <c r="AF1174" s="285">
        <v>0</v>
      </c>
      <c r="AG1174" s="285">
        <v>29</v>
      </c>
      <c r="AH1174" s="285">
        <v>0</v>
      </c>
      <c r="AI1174" s="285">
        <v>29</v>
      </c>
      <c r="AJ1174" s="285">
        <v>0</v>
      </c>
      <c r="AK1174" s="285">
        <v>0</v>
      </c>
      <c r="AL1174" s="285">
        <v>0</v>
      </c>
      <c r="AM1174" s="285">
        <v>0</v>
      </c>
      <c r="AN1174" s="285">
        <v>0</v>
      </c>
      <c r="AO1174" s="285">
        <v>0</v>
      </c>
      <c r="AP1174" s="285">
        <v>0</v>
      </c>
      <c r="AQ1174" s="285">
        <v>0</v>
      </c>
      <c r="AR1174" s="285">
        <v>29</v>
      </c>
      <c r="AS1174" s="285"/>
      <c r="AT1174" s="285">
        <v>0</v>
      </c>
      <c r="AU1174" s="285">
        <v>0</v>
      </c>
      <c r="AV1174" s="285">
        <v>0</v>
      </c>
      <c r="AW1174" s="285">
        <v>0</v>
      </c>
      <c r="AX1174" s="285">
        <v>0</v>
      </c>
      <c r="AY1174" s="285">
        <v>0</v>
      </c>
      <c r="AZ1174" s="286" t="s">
        <v>7111</v>
      </c>
    </row>
    <row r="1175" spans="1:52" s="238" customFormat="1" ht="12.75" customHeight="1">
      <c r="A1175" s="217">
        <v>1174</v>
      </c>
      <c r="B1175" s="280">
        <v>42681</v>
      </c>
      <c r="C1175" s="280">
        <v>42681</v>
      </c>
      <c r="D1175" s="281" t="s">
        <v>1312</v>
      </c>
      <c r="E1175" s="281" t="s">
        <v>1250</v>
      </c>
      <c r="F1175" s="281" t="s">
        <v>1300</v>
      </c>
      <c r="G1175" s="281" t="s">
        <v>7133</v>
      </c>
      <c r="H1175" s="245" t="str">
        <f>IF(G1175&lt;&gt;"",LOOKUP(G1175,Governorate,Data!$E$2:$E$19),"")</f>
        <v>IQ-G11</v>
      </c>
      <c r="I1175" s="282" t="s">
        <v>7890</v>
      </c>
      <c r="J1175" s="38" t="str">
        <f ca="1">IF(I1175&lt;&gt;"",LOOKUP(I1175,District2,Data!$P$2:$P$19),"")</f>
        <v>IQ-D064</v>
      </c>
      <c r="K1175" s="283" t="s">
        <v>244</v>
      </c>
      <c r="L1175" s="281" t="s">
        <v>7110</v>
      </c>
      <c r="M1175" s="284" t="s">
        <v>7930</v>
      </c>
      <c r="N1175" s="281" t="s">
        <v>7070</v>
      </c>
      <c r="O1175" s="281" t="s">
        <v>1252</v>
      </c>
      <c r="P1175" s="281" t="s">
        <v>7422</v>
      </c>
      <c r="Q1175" s="285">
        <v>6</v>
      </c>
      <c r="R1175" s="285">
        <v>6</v>
      </c>
      <c r="S1175" s="285"/>
      <c r="T1175" s="285"/>
      <c r="U1175" s="285">
        <v>36</v>
      </c>
      <c r="V1175" s="285">
        <v>0</v>
      </c>
      <c r="W1175" s="285">
        <v>0</v>
      </c>
      <c r="X1175" s="285">
        <v>6</v>
      </c>
      <c r="Y1175" s="285">
        <v>6</v>
      </c>
      <c r="Z1175" s="285">
        <v>36</v>
      </c>
      <c r="AA1175" s="285">
        <v>0</v>
      </c>
      <c r="AB1175" s="285">
        <v>0</v>
      </c>
      <c r="AC1175" s="285">
        <v>0</v>
      </c>
      <c r="AD1175" s="285">
        <v>0</v>
      </c>
      <c r="AE1175" s="285">
        <v>0</v>
      </c>
      <c r="AF1175" s="285">
        <v>0</v>
      </c>
      <c r="AG1175" s="285">
        <v>0</v>
      </c>
      <c r="AH1175" s="285">
        <v>0</v>
      </c>
      <c r="AI1175" s="285">
        <v>0</v>
      </c>
      <c r="AJ1175" s="285">
        <v>0</v>
      </c>
      <c r="AK1175" s="285">
        <v>0</v>
      </c>
      <c r="AL1175" s="285">
        <v>0</v>
      </c>
      <c r="AM1175" s="285">
        <v>0</v>
      </c>
      <c r="AN1175" s="285">
        <v>0</v>
      </c>
      <c r="AO1175" s="285">
        <v>0</v>
      </c>
      <c r="AP1175" s="285">
        <v>0</v>
      </c>
      <c r="AQ1175" s="285">
        <v>0</v>
      </c>
      <c r="AR1175" s="285">
        <v>0</v>
      </c>
      <c r="AS1175" s="285"/>
      <c r="AT1175" s="285">
        <v>6</v>
      </c>
      <c r="AU1175" s="285">
        <v>0</v>
      </c>
      <c r="AV1175" s="285">
        <v>0</v>
      </c>
      <c r="AW1175" s="285">
        <v>0</v>
      </c>
      <c r="AX1175" s="285">
        <v>0</v>
      </c>
      <c r="AY1175" s="285">
        <v>0</v>
      </c>
      <c r="AZ1175" s="286" t="s">
        <v>7339</v>
      </c>
    </row>
    <row r="1176" spans="1:52" s="238" customFormat="1" ht="12.75" customHeight="1">
      <c r="A1176" s="217">
        <v>1175</v>
      </c>
      <c r="B1176" s="280">
        <v>42681</v>
      </c>
      <c r="C1176" s="280">
        <v>42681</v>
      </c>
      <c r="D1176" s="281" t="s">
        <v>1312</v>
      </c>
      <c r="E1176" s="281" t="s">
        <v>1250</v>
      </c>
      <c r="F1176" s="281" t="s">
        <v>1300</v>
      </c>
      <c r="G1176" s="281" t="s">
        <v>7133</v>
      </c>
      <c r="H1176" s="245" t="str">
        <f>IF(G1176&lt;&gt;"",LOOKUP(G1176,Governorate,Data!$E$2:$E$19),"")</f>
        <v>IQ-G11</v>
      </c>
      <c r="I1176" s="282" t="s">
        <v>7890</v>
      </c>
      <c r="J1176" s="38" t="str">
        <f ca="1">IF(I1176&lt;&gt;"",LOOKUP(I1176,District2,Data!$P$2:$P$19),"")</f>
        <v>IQ-D064</v>
      </c>
      <c r="K1176" s="283" t="s">
        <v>244</v>
      </c>
      <c r="L1176" s="281" t="s">
        <v>7110</v>
      </c>
      <c r="M1176" s="284" t="s">
        <v>7930</v>
      </c>
      <c r="N1176" s="281" t="s">
        <v>7070</v>
      </c>
      <c r="O1176" s="281" t="s">
        <v>1252</v>
      </c>
      <c r="P1176" s="289" t="s">
        <v>7118</v>
      </c>
      <c r="Q1176" s="290"/>
      <c r="R1176" s="285"/>
      <c r="S1176" s="285">
        <v>200</v>
      </c>
      <c r="T1176" s="290">
        <v>6</v>
      </c>
      <c r="U1176" s="285">
        <v>0</v>
      </c>
      <c r="V1176" s="285">
        <v>0</v>
      </c>
      <c r="W1176" s="285">
        <v>0</v>
      </c>
      <c r="X1176" s="285">
        <v>0</v>
      </c>
      <c r="Y1176" s="285">
        <v>0</v>
      </c>
      <c r="Z1176" s="285">
        <v>0</v>
      </c>
      <c r="AA1176" s="285">
        <v>0</v>
      </c>
      <c r="AB1176" s="285">
        <v>0</v>
      </c>
      <c r="AC1176" s="285">
        <v>0</v>
      </c>
      <c r="AD1176" s="285">
        <v>0</v>
      </c>
      <c r="AE1176" s="285">
        <v>0</v>
      </c>
      <c r="AF1176" s="285">
        <v>0</v>
      </c>
      <c r="AG1176" s="285">
        <v>0</v>
      </c>
      <c r="AH1176" s="285">
        <v>0</v>
      </c>
      <c r="AI1176" s="285">
        <v>0</v>
      </c>
      <c r="AJ1176" s="285">
        <v>0</v>
      </c>
      <c r="AK1176" s="285">
        <v>0</v>
      </c>
      <c r="AL1176" s="285">
        <v>0</v>
      </c>
      <c r="AM1176" s="285">
        <v>0</v>
      </c>
      <c r="AN1176" s="285">
        <v>0</v>
      </c>
      <c r="AO1176" s="285">
        <v>0</v>
      </c>
      <c r="AP1176" s="285">
        <v>0</v>
      </c>
      <c r="AQ1176" s="285">
        <v>0</v>
      </c>
      <c r="AR1176" s="285">
        <v>0</v>
      </c>
      <c r="AS1176" s="285"/>
      <c r="AT1176" s="285">
        <v>0</v>
      </c>
      <c r="AU1176" s="285">
        <v>0</v>
      </c>
      <c r="AV1176" s="285">
        <v>0</v>
      </c>
      <c r="AW1176" s="285">
        <v>0</v>
      </c>
      <c r="AX1176" s="285">
        <v>0</v>
      </c>
      <c r="AY1176" s="285">
        <v>0</v>
      </c>
      <c r="AZ1176" s="286" t="s">
        <v>7931</v>
      </c>
    </row>
    <row r="1177" spans="1:52" s="238" customFormat="1" ht="12.75" customHeight="1">
      <c r="A1177" s="217">
        <v>1176</v>
      </c>
      <c r="B1177" s="280">
        <v>42681</v>
      </c>
      <c r="C1177" s="280">
        <v>42681</v>
      </c>
      <c r="D1177" s="281" t="s">
        <v>1312</v>
      </c>
      <c r="E1177" s="281" t="s">
        <v>1250</v>
      </c>
      <c r="F1177" s="281" t="s">
        <v>1300</v>
      </c>
      <c r="G1177" s="281" t="s">
        <v>7133</v>
      </c>
      <c r="H1177" s="245" t="str">
        <f>IF(G1177&lt;&gt;"",LOOKUP(G1177,Governorate,Data!$E$2:$E$19),"")</f>
        <v>IQ-G11</v>
      </c>
      <c r="I1177" s="282" t="s">
        <v>7890</v>
      </c>
      <c r="J1177" s="38" t="str">
        <f ca="1">IF(I1177&lt;&gt;"",LOOKUP(I1177,District2,Data!$P$2:$P$19),"")</f>
        <v>IQ-D064</v>
      </c>
      <c r="K1177" s="283" t="s">
        <v>244</v>
      </c>
      <c r="L1177" s="281" t="s">
        <v>7110</v>
      </c>
      <c r="M1177" s="284" t="s">
        <v>7112</v>
      </c>
      <c r="N1177" s="281" t="s">
        <v>7070</v>
      </c>
      <c r="O1177" s="281" t="s">
        <v>1252</v>
      </c>
      <c r="P1177" s="281" t="s">
        <v>7422</v>
      </c>
      <c r="Q1177" s="285">
        <v>48</v>
      </c>
      <c r="R1177" s="285">
        <v>48</v>
      </c>
      <c r="S1177" s="285"/>
      <c r="T1177" s="285"/>
      <c r="U1177" s="285">
        <v>288</v>
      </c>
      <c r="V1177" s="285">
        <v>0</v>
      </c>
      <c r="W1177" s="285">
        <v>0</v>
      </c>
      <c r="X1177" s="285">
        <v>48</v>
      </c>
      <c r="Y1177" s="285">
        <v>48</v>
      </c>
      <c r="Z1177" s="285">
        <v>288</v>
      </c>
      <c r="AA1177" s="285">
        <v>0</v>
      </c>
      <c r="AB1177" s="285">
        <v>0</v>
      </c>
      <c r="AC1177" s="285">
        <v>0</v>
      </c>
      <c r="AD1177" s="285">
        <v>0</v>
      </c>
      <c r="AE1177" s="285">
        <v>0</v>
      </c>
      <c r="AF1177" s="285">
        <v>0</v>
      </c>
      <c r="AG1177" s="285">
        <v>0</v>
      </c>
      <c r="AH1177" s="285">
        <v>0</v>
      </c>
      <c r="AI1177" s="285">
        <v>0</v>
      </c>
      <c r="AJ1177" s="285">
        <v>0</v>
      </c>
      <c r="AK1177" s="285">
        <v>0</v>
      </c>
      <c r="AL1177" s="285">
        <v>0</v>
      </c>
      <c r="AM1177" s="285">
        <v>0</v>
      </c>
      <c r="AN1177" s="285">
        <v>0</v>
      </c>
      <c r="AO1177" s="285">
        <v>0</v>
      </c>
      <c r="AP1177" s="285">
        <v>0</v>
      </c>
      <c r="AQ1177" s="285">
        <v>0</v>
      </c>
      <c r="AR1177" s="285">
        <v>0</v>
      </c>
      <c r="AS1177" s="285"/>
      <c r="AT1177" s="285">
        <v>48</v>
      </c>
      <c r="AU1177" s="285">
        <v>0</v>
      </c>
      <c r="AV1177" s="285">
        <v>0</v>
      </c>
      <c r="AW1177" s="285">
        <v>0</v>
      </c>
      <c r="AX1177" s="285">
        <v>0</v>
      </c>
      <c r="AY1177" s="285">
        <v>0</v>
      </c>
      <c r="AZ1177" s="286" t="s">
        <v>7339</v>
      </c>
    </row>
    <row r="1178" spans="1:52" s="238" customFormat="1" ht="12.75" customHeight="1">
      <c r="A1178" s="217">
        <v>1177</v>
      </c>
      <c r="B1178" s="280">
        <v>42681</v>
      </c>
      <c r="C1178" s="280">
        <v>42681</v>
      </c>
      <c r="D1178" s="281" t="s">
        <v>1312</v>
      </c>
      <c r="E1178" s="281" t="s">
        <v>1250</v>
      </c>
      <c r="F1178" s="281" t="s">
        <v>1300</v>
      </c>
      <c r="G1178" s="281" t="s">
        <v>7133</v>
      </c>
      <c r="H1178" s="245" t="str">
        <f>IF(G1178&lt;&gt;"",LOOKUP(G1178,Governorate,Data!$E$2:$E$19),"")</f>
        <v>IQ-G11</v>
      </c>
      <c r="I1178" s="282" t="s">
        <v>7890</v>
      </c>
      <c r="J1178" s="38" t="str">
        <f ca="1">IF(I1178&lt;&gt;"",LOOKUP(I1178,District2,Data!$P$2:$P$19),"")</f>
        <v>IQ-D064</v>
      </c>
      <c r="K1178" s="283" t="s">
        <v>244</v>
      </c>
      <c r="L1178" s="281" t="s">
        <v>7110</v>
      </c>
      <c r="M1178" s="284" t="s">
        <v>7112</v>
      </c>
      <c r="N1178" s="281" t="s">
        <v>7070</v>
      </c>
      <c r="O1178" s="281" t="s">
        <v>1252</v>
      </c>
      <c r="P1178" s="289" t="s">
        <v>7118</v>
      </c>
      <c r="Q1178" s="290"/>
      <c r="R1178" s="285"/>
      <c r="S1178" s="285">
        <v>200</v>
      </c>
      <c r="T1178" s="290">
        <v>54</v>
      </c>
      <c r="U1178" s="285">
        <v>0</v>
      </c>
      <c r="V1178" s="285">
        <v>0</v>
      </c>
      <c r="W1178" s="285">
        <v>0</v>
      </c>
      <c r="X1178" s="285">
        <v>0</v>
      </c>
      <c r="Y1178" s="285">
        <v>0</v>
      </c>
      <c r="Z1178" s="285">
        <v>0</v>
      </c>
      <c r="AA1178" s="285">
        <v>0</v>
      </c>
      <c r="AB1178" s="285">
        <v>0</v>
      </c>
      <c r="AC1178" s="285">
        <v>0</v>
      </c>
      <c r="AD1178" s="285">
        <v>0</v>
      </c>
      <c r="AE1178" s="285">
        <v>0</v>
      </c>
      <c r="AF1178" s="285">
        <v>0</v>
      </c>
      <c r="AG1178" s="285">
        <v>0</v>
      </c>
      <c r="AH1178" s="285">
        <v>0</v>
      </c>
      <c r="AI1178" s="285">
        <v>0</v>
      </c>
      <c r="AJ1178" s="285">
        <v>0</v>
      </c>
      <c r="AK1178" s="285">
        <v>0</v>
      </c>
      <c r="AL1178" s="285">
        <v>0</v>
      </c>
      <c r="AM1178" s="285">
        <v>0</v>
      </c>
      <c r="AN1178" s="285">
        <v>0</v>
      </c>
      <c r="AO1178" s="285">
        <v>0</v>
      </c>
      <c r="AP1178" s="285">
        <v>0</v>
      </c>
      <c r="AQ1178" s="285">
        <v>0</v>
      </c>
      <c r="AR1178" s="285">
        <v>0</v>
      </c>
      <c r="AS1178" s="285"/>
      <c r="AT1178" s="285">
        <v>0</v>
      </c>
      <c r="AU1178" s="285">
        <v>0</v>
      </c>
      <c r="AV1178" s="285">
        <v>0</v>
      </c>
      <c r="AW1178" s="285">
        <v>0</v>
      </c>
      <c r="AX1178" s="285">
        <v>0</v>
      </c>
      <c r="AY1178" s="285">
        <v>0</v>
      </c>
      <c r="AZ1178" s="286" t="s">
        <v>7931</v>
      </c>
    </row>
    <row r="1179" spans="1:52" s="238" customFormat="1" ht="12.75" customHeight="1">
      <c r="A1179" s="217">
        <v>1178</v>
      </c>
      <c r="B1179" s="280">
        <v>42681</v>
      </c>
      <c r="C1179" s="280">
        <v>42681</v>
      </c>
      <c r="D1179" s="281" t="s">
        <v>1312</v>
      </c>
      <c r="E1179" s="281" t="s">
        <v>1250</v>
      </c>
      <c r="F1179" s="281" t="s">
        <v>1300</v>
      </c>
      <c r="G1179" s="281" t="s">
        <v>7136</v>
      </c>
      <c r="H1179" s="245" t="str">
        <f>IF(G1179&lt;&gt;"",LOOKUP(G1179,Governorate,Data!$E$2:$E$19),"")</f>
        <v>IQ-G08</v>
      </c>
      <c r="I1179" s="282" t="s">
        <v>7434</v>
      </c>
      <c r="J1179" s="38" t="str">
        <f ca="1">IF(I1179&lt;&gt;"",LOOKUP(I1179,District2,Data!$P$2:$P$19),"")</f>
        <v>IQ-D049</v>
      </c>
      <c r="K1179" s="283" t="s">
        <v>7527</v>
      </c>
      <c r="L1179" s="281" t="s">
        <v>7111</v>
      </c>
      <c r="M1179" s="284" t="s">
        <v>7113</v>
      </c>
      <c r="N1179" s="281" t="s">
        <v>7070</v>
      </c>
      <c r="O1179" s="281" t="s">
        <v>1252</v>
      </c>
      <c r="P1179" s="281" t="s">
        <v>7422</v>
      </c>
      <c r="Q1179" s="287">
        <v>454</v>
      </c>
      <c r="R1179" s="287"/>
      <c r="S1179" s="285"/>
      <c r="T1179" s="285"/>
      <c r="U1179" s="285">
        <v>323</v>
      </c>
      <c r="V1179" s="285">
        <v>0</v>
      </c>
      <c r="W1179" s="285">
        <v>0</v>
      </c>
      <c r="X1179" s="285">
        <v>0</v>
      </c>
      <c r="Y1179" s="285">
        <v>270</v>
      </c>
      <c r="Z1179" s="285">
        <v>0</v>
      </c>
      <c r="AA1179" s="285">
        <v>0</v>
      </c>
      <c r="AB1179" s="285">
        <v>0</v>
      </c>
      <c r="AC1179" s="285">
        <v>0</v>
      </c>
      <c r="AD1179" s="285">
        <v>0</v>
      </c>
      <c r="AE1179" s="285">
        <v>0</v>
      </c>
      <c r="AF1179" s="285">
        <v>0</v>
      </c>
      <c r="AG1179" s="285">
        <v>0</v>
      </c>
      <c r="AH1179" s="285">
        <v>0</v>
      </c>
      <c r="AI1179" s="285">
        <v>0</v>
      </c>
      <c r="AJ1179" s="285">
        <v>0</v>
      </c>
      <c r="AK1179" s="285">
        <v>0</v>
      </c>
      <c r="AL1179" s="285">
        <v>0</v>
      </c>
      <c r="AM1179" s="285">
        <v>0</v>
      </c>
      <c r="AN1179" s="285">
        <v>0</v>
      </c>
      <c r="AO1179" s="285">
        <v>0</v>
      </c>
      <c r="AP1179" s="285">
        <v>0</v>
      </c>
      <c r="AQ1179" s="285">
        <v>0</v>
      </c>
      <c r="AR1179" s="285">
        <v>0</v>
      </c>
      <c r="AS1179" s="285"/>
      <c r="AT1179" s="285">
        <v>339</v>
      </c>
      <c r="AU1179" s="285">
        <v>0</v>
      </c>
      <c r="AV1179" s="285">
        <v>0</v>
      </c>
      <c r="AW1179" s="285">
        <v>0</v>
      </c>
      <c r="AX1179" s="285">
        <v>0</v>
      </c>
      <c r="AY1179" s="285">
        <v>0</v>
      </c>
      <c r="AZ1179" s="286" t="s">
        <v>7111</v>
      </c>
    </row>
    <row r="1180" spans="1:52" s="238" customFormat="1" ht="12.75" customHeight="1">
      <c r="A1180" s="217">
        <v>1179</v>
      </c>
      <c r="B1180" s="280">
        <v>42681</v>
      </c>
      <c r="C1180" s="280">
        <v>42681</v>
      </c>
      <c r="D1180" s="281" t="s">
        <v>1312</v>
      </c>
      <c r="E1180" s="281" t="s">
        <v>1250</v>
      </c>
      <c r="F1180" s="281" t="s">
        <v>1300</v>
      </c>
      <c r="G1180" s="281" t="s">
        <v>7132</v>
      </c>
      <c r="H1180" s="245" t="str">
        <f>IF(G1180&lt;&gt;"",LOOKUP(G1180,Governorate,Data!$E$2:$E$19),"")</f>
        <v>IQ-G15</v>
      </c>
      <c r="I1180" s="282" t="s">
        <v>7214</v>
      </c>
      <c r="J1180" s="38" t="str">
        <f ca="1">IF(I1180&lt;&gt;"",LOOKUP(I1180,District2,Data!$P$2:$P$19),"")</f>
        <v>IQ-D053</v>
      </c>
      <c r="K1180" s="283" t="s">
        <v>7898</v>
      </c>
      <c r="L1180" s="281" t="s">
        <v>7111</v>
      </c>
      <c r="M1180" s="284" t="s">
        <v>7112</v>
      </c>
      <c r="N1180" s="281" t="s">
        <v>7070</v>
      </c>
      <c r="O1180" s="281" t="s">
        <v>1252</v>
      </c>
      <c r="P1180" s="281" t="s">
        <v>7422</v>
      </c>
      <c r="Q1180" s="285">
        <v>19</v>
      </c>
      <c r="R1180" s="285">
        <v>19</v>
      </c>
      <c r="S1180" s="285"/>
      <c r="T1180" s="285"/>
      <c r="U1180" s="285">
        <v>24</v>
      </c>
      <c r="V1180" s="285">
        <v>0</v>
      </c>
      <c r="W1180" s="285">
        <v>9</v>
      </c>
      <c r="X1180" s="285">
        <v>9</v>
      </c>
      <c r="Y1180" s="285">
        <v>9</v>
      </c>
      <c r="Z1180" s="285">
        <v>24</v>
      </c>
      <c r="AA1180" s="285">
        <v>24</v>
      </c>
      <c r="AB1180" s="285">
        <v>0</v>
      </c>
      <c r="AC1180" s="285">
        <v>0</v>
      </c>
      <c r="AD1180" s="285">
        <v>0</v>
      </c>
      <c r="AE1180" s="285">
        <v>0</v>
      </c>
      <c r="AF1180" s="285">
        <v>0</v>
      </c>
      <c r="AG1180" s="285">
        <v>0</v>
      </c>
      <c r="AH1180" s="285">
        <v>0</v>
      </c>
      <c r="AI1180" s="285">
        <v>9</v>
      </c>
      <c r="AJ1180" s="285">
        <v>0</v>
      </c>
      <c r="AK1180" s="285">
        <v>0</v>
      </c>
      <c r="AL1180" s="285">
        <v>0</v>
      </c>
      <c r="AM1180" s="285">
        <v>0</v>
      </c>
      <c r="AN1180" s="285">
        <v>0</v>
      </c>
      <c r="AO1180" s="285">
        <v>0</v>
      </c>
      <c r="AP1180" s="285">
        <v>0</v>
      </c>
      <c r="AQ1180" s="285">
        <v>0</v>
      </c>
      <c r="AR1180" s="285">
        <v>0</v>
      </c>
      <c r="AS1180" s="285"/>
      <c r="AT1180" s="285">
        <v>0</v>
      </c>
      <c r="AU1180" s="285">
        <v>0</v>
      </c>
      <c r="AV1180" s="285">
        <v>0</v>
      </c>
      <c r="AW1180" s="285">
        <v>0</v>
      </c>
      <c r="AX1180" s="285">
        <v>0</v>
      </c>
      <c r="AY1180" s="285">
        <v>0</v>
      </c>
      <c r="AZ1180" s="286" t="s">
        <v>7111</v>
      </c>
    </row>
    <row r="1181" spans="1:52" s="238" customFormat="1" ht="12.75" customHeight="1">
      <c r="A1181" s="217">
        <v>1180</v>
      </c>
      <c r="B1181" s="280">
        <v>42681</v>
      </c>
      <c r="C1181" s="280">
        <v>42681</v>
      </c>
      <c r="D1181" s="281" t="s">
        <v>1312</v>
      </c>
      <c r="E1181" s="281" t="s">
        <v>1250</v>
      </c>
      <c r="F1181" s="281" t="s">
        <v>1316</v>
      </c>
      <c r="G1181" s="281" t="s">
        <v>7148</v>
      </c>
      <c r="H1181" s="245" t="str">
        <f>IF(G1181&lt;&gt;"",LOOKUP(G1181,Governorate,Data!$E$2:$E$19),"")</f>
        <v>IQ-G10</v>
      </c>
      <c r="I1181" s="282" t="s">
        <v>7891</v>
      </c>
      <c r="J1181" s="38" t="str">
        <f ca="1">IF(I1181&lt;&gt;"",LOOKUP(I1181,District2,Data!$P$2:$P$19),"")</f>
        <v>IQ-D021</v>
      </c>
      <c r="K1181" s="283" t="s">
        <v>7695</v>
      </c>
      <c r="L1181" s="281" t="s">
        <v>7111</v>
      </c>
      <c r="M1181" s="284" t="s">
        <v>7112</v>
      </c>
      <c r="N1181" s="281" t="s">
        <v>7070</v>
      </c>
      <c r="O1181" s="281" t="s">
        <v>1252</v>
      </c>
      <c r="P1181" s="281" t="s">
        <v>7422</v>
      </c>
      <c r="Q1181" s="287">
        <v>882</v>
      </c>
      <c r="R1181" s="287"/>
      <c r="S1181" s="285"/>
      <c r="T1181" s="285"/>
      <c r="U1181" s="285">
        <v>0</v>
      </c>
      <c r="V1181" s="285">
        <v>0</v>
      </c>
      <c r="W1181" s="285">
        <v>0</v>
      </c>
      <c r="X1181" s="285">
        <v>1764</v>
      </c>
      <c r="Y1181" s="285">
        <v>0</v>
      </c>
      <c r="Z1181" s="285">
        <v>0</v>
      </c>
      <c r="AA1181" s="285">
        <v>0</v>
      </c>
      <c r="AB1181" s="285">
        <v>0</v>
      </c>
      <c r="AC1181" s="285">
        <v>0</v>
      </c>
      <c r="AD1181" s="285">
        <v>0</v>
      </c>
      <c r="AE1181" s="285">
        <v>0</v>
      </c>
      <c r="AF1181" s="285">
        <v>0</v>
      </c>
      <c r="AG1181" s="285">
        <v>0</v>
      </c>
      <c r="AH1181" s="285">
        <v>0</v>
      </c>
      <c r="AI1181" s="285">
        <v>0</v>
      </c>
      <c r="AJ1181" s="285">
        <v>0</v>
      </c>
      <c r="AK1181" s="285">
        <v>0</v>
      </c>
      <c r="AL1181" s="285">
        <v>0</v>
      </c>
      <c r="AM1181" s="285">
        <v>0</v>
      </c>
      <c r="AN1181" s="285">
        <v>0</v>
      </c>
      <c r="AO1181" s="285">
        <v>0</v>
      </c>
      <c r="AP1181" s="285">
        <v>0</v>
      </c>
      <c r="AQ1181" s="285">
        <v>0</v>
      </c>
      <c r="AR1181" s="285">
        <v>0</v>
      </c>
      <c r="AS1181" s="285"/>
      <c r="AT1181" s="285">
        <v>0</v>
      </c>
      <c r="AU1181" s="285">
        <v>0</v>
      </c>
      <c r="AV1181" s="285">
        <v>0</v>
      </c>
      <c r="AW1181" s="285">
        <v>0</v>
      </c>
      <c r="AX1181" s="285">
        <v>0</v>
      </c>
      <c r="AY1181" s="285">
        <v>0</v>
      </c>
      <c r="AZ1181" s="286" t="s">
        <v>7111</v>
      </c>
    </row>
    <row r="1182" spans="1:52" s="238" customFormat="1" ht="12.75" customHeight="1">
      <c r="A1182" s="217">
        <v>1181</v>
      </c>
      <c r="B1182" s="280">
        <v>42682</v>
      </c>
      <c r="C1182" s="280">
        <v>42682</v>
      </c>
      <c r="D1182" s="281" t="s">
        <v>1282</v>
      </c>
      <c r="E1182" s="281" t="s">
        <v>1250</v>
      </c>
      <c r="F1182" s="281" t="s">
        <v>1282</v>
      </c>
      <c r="G1182" s="281" t="s">
        <v>7132</v>
      </c>
      <c r="H1182" s="245" t="str">
        <f>IF(G1182&lt;&gt;"",LOOKUP(G1182,Governorate,Data!$E$2:$E$19),"")</f>
        <v>IQ-G15</v>
      </c>
      <c r="I1182" s="282" t="s">
        <v>7775</v>
      </c>
      <c r="J1182" s="38" t="str">
        <f ca="1">IF(I1182&lt;&gt;"",LOOKUP(I1182,District2,Data!$P$2:$P$19),"")</f>
        <v>IQ-D085</v>
      </c>
      <c r="K1182" s="283" t="s">
        <v>7836</v>
      </c>
      <c r="L1182" s="281" t="s">
        <v>7110</v>
      </c>
      <c r="M1182" s="284" t="s">
        <v>7112</v>
      </c>
      <c r="N1182" s="281" t="s">
        <v>7070</v>
      </c>
      <c r="O1182" s="281" t="s">
        <v>1252</v>
      </c>
      <c r="P1182" s="281" t="s">
        <v>7119</v>
      </c>
      <c r="Q1182" s="285">
        <v>110</v>
      </c>
      <c r="R1182" s="285">
        <v>110</v>
      </c>
      <c r="S1182" s="285"/>
      <c r="T1182" s="285"/>
      <c r="U1182" s="285">
        <v>660</v>
      </c>
      <c r="V1182" s="285">
        <v>0</v>
      </c>
      <c r="W1182" s="285">
        <v>0</v>
      </c>
      <c r="X1182" s="285">
        <v>110</v>
      </c>
      <c r="Y1182" s="285">
        <v>0</v>
      </c>
      <c r="Z1182" s="285">
        <v>660</v>
      </c>
      <c r="AA1182" s="285">
        <v>0</v>
      </c>
      <c r="AB1182" s="285">
        <v>660</v>
      </c>
      <c r="AC1182" s="285">
        <v>110</v>
      </c>
      <c r="AD1182" s="285">
        <v>0</v>
      </c>
      <c r="AE1182" s="285">
        <v>660</v>
      </c>
      <c r="AF1182" s="285">
        <v>0</v>
      </c>
      <c r="AG1182" s="285">
        <v>110</v>
      </c>
      <c r="AH1182" s="285">
        <v>0</v>
      </c>
      <c r="AI1182" s="285">
        <v>110</v>
      </c>
      <c r="AJ1182" s="285">
        <v>0</v>
      </c>
      <c r="AK1182" s="285">
        <v>110</v>
      </c>
      <c r="AL1182" s="285">
        <v>0</v>
      </c>
      <c r="AM1182" s="285">
        <v>0</v>
      </c>
      <c r="AN1182" s="285">
        <v>0</v>
      </c>
      <c r="AO1182" s="285">
        <v>0</v>
      </c>
      <c r="AP1182" s="285">
        <v>0</v>
      </c>
      <c r="AQ1182" s="285">
        <v>0</v>
      </c>
      <c r="AR1182" s="285">
        <v>0</v>
      </c>
      <c r="AS1182" s="285">
        <v>110</v>
      </c>
      <c r="AT1182" s="285">
        <v>0</v>
      </c>
      <c r="AU1182" s="285">
        <v>110</v>
      </c>
      <c r="AV1182" s="285">
        <v>0</v>
      </c>
      <c r="AW1182" s="285">
        <v>0</v>
      </c>
      <c r="AX1182" s="285">
        <v>0</v>
      </c>
      <c r="AY1182" s="285">
        <v>0</v>
      </c>
      <c r="AZ1182" s="286" t="s">
        <v>7849</v>
      </c>
    </row>
    <row r="1183" spans="1:52" s="238" customFormat="1" ht="12.75" customHeight="1">
      <c r="A1183" s="217">
        <v>1182</v>
      </c>
      <c r="B1183" s="280">
        <v>42682</v>
      </c>
      <c r="C1183" s="280">
        <v>42682</v>
      </c>
      <c r="D1183" s="281" t="s">
        <v>1312</v>
      </c>
      <c r="E1183" s="281" t="s">
        <v>1250</v>
      </c>
      <c r="F1183" s="281" t="s">
        <v>7265</v>
      </c>
      <c r="G1183" s="281" t="s">
        <v>7127</v>
      </c>
      <c r="H1183" s="245" t="str">
        <f>IF(G1183&lt;&gt;"",LOOKUP(G1183,Governorate,Data!$E$2:$E$19),"")</f>
        <v>IQ-G13</v>
      </c>
      <c r="I1183" s="282" t="s">
        <v>7377</v>
      </c>
      <c r="J1183" s="38" t="str">
        <f ca="1">IF(I1183&lt;&gt;"",LOOKUP(I1183,District2,Data!$P$2:$P$19),"")</f>
        <v>IQ-D076</v>
      </c>
      <c r="K1183" s="283" t="s">
        <v>7793</v>
      </c>
      <c r="L1183" s="281" t="s">
        <v>7111</v>
      </c>
      <c r="M1183" s="284" t="s">
        <v>7112</v>
      </c>
      <c r="N1183" s="281" t="s">
        <v>7070</v>
      </c>
      <c r="O1183" s="281" t="s">
        <v>1252</v>
      </c>
      <c r="P1183" s="281" t="s">
        <v>7422</v>
      </c>
      <c r="Q1183" s="285">
        <v>29</v>
      </c>
      <c r="R1183" s="285">
        <v>29</v>
      </c>
      <c r="S1183" s="285"/>
      <c r="T1183" s="285"/>
      <c r="U1183" s="285">
        <v>174</v>
      </c>
      <c r="V1183" s="285">
        <v>0</v>
      </c>
      <c r="W1183" s="285">
        <v>29</v>
      </c>
      <c r="X1183" s="285">
        <v>29</v>
      </c>
      <c r="Y1183" s="285">
        <v>29</v>
      </c>
      <c r="Z1183" s="285">
        <v>87</v>
      </c>
      <c r="AA1183" s="285">
        <v>0</v>
      </c>
      <c r="AB1183" s="285">
        <v>0</v>
      </c>
      <c r="AC1183" s="285">
        <v>0</v>
      </c>
      <c r="AD1183" s="285">
        <v>0</v>
      </c>
      <c r="AE1183" s="285">
        <v>0</v>
      </c>
      <c r="AF1183" s="285">
        <v>0</v>
      </c>
      <c r="AG1183" s="285">
        <v>29</v>
      </c>
      <c r="AH1183" s="285">
        <v>0</v>
      </c>
      <c r="AI1183" s="285">
        <v>29</v>
      </c>
      <c r="AJ1183" s="285">
        <v>0</v>
      </c>
      <c r="AK1183" s="285">
        <v>0</v>
      </c>
      <c r="AL1183" s="285">
        <v>0</v>
      </c>
      <c r="AM1183" s="285">
        <v>0</v>
      </c>
      <c r="AN1183" s="285">
        <v>0</v>
      </c>
      <c r="AO1183" s="285">
        <v>0</v>
      </c>
      <c r="AP1183" s="285">
        <v>0</v>
      </c>
      <c r="AQ1183" s="285">
        <v>0</v>
      </c>
      <c r="AR1183" s="285">
        <v>29</v>
      </c>
      <c r="AS1183" s="285"/>
      <c r="AT1183" s="285">
        <v>0</v>
      </c>
      <c r="AU1183" s="285">
        <v>0</v>
      </c>
      <c r="AV1183" s="285">
        <v>0</v>
      </c>
      <c r="AW1183" s="285">
        <v>0</v>
      </c>
      <c r="AX1183" s="285">
        <v>0</v>
      </c>
      <c r="AY1183" s="285">
        <v>0</v>
      </c>
      <c r="AZ1183" s="286" t="s">
        <v>7111</v>
      </c>
    </row>
    <row r="1184" spans="1:52" s="238" customFormat="1" ht="12.75" customHeight="1">
      <c r="A1184" s="217">
        <v>1183</v>
      </c>
      <c r="B1184" s="280">
        <v>42682</v>
      </c>
      <c r="C1184" s="280">
        <v>42682</v>
      </c>
      <c r="D1184" s="281" t="s">
        <v>1312</v>
      </c>
      <c r="E1184" s="281" t="s">
        <v>1250</v>
      </c>
      <c r="F1184" s="281" t="s">
        <v>7265</v>
      </c>
      <c r="G1184" s="281" t="s">
        <v>7127</v>
      </c>
      <c r="H1184" s="245" t="str">
        <f>IF(G1184&lt;&gt;"",LOOKUP(G1184,Governorate,Data!$E$2:$E$19),"")</f>
        <v>IQ-G13</v>
      </c>
      <c r="I1184" s="282" t="s">
        <v>7372</v>
      </c>
      <c r="J1184" s="38" t="str">
        <f ca="1">IF(I1184&lt;&gt;"",LOOKUP(I1184,District2,Data!$P$2:$P$19),"")</f>
        <v>IQ-D076</v>
      </c>
      <c r="K1184" s="283" t="s">
        <v>7795</v>
      </c>
      <c r="L1184" s="281" t="s">
        <v>7111</v>
      </c>
      <c r="M1184" s="284" t="s">
        <v>7112</v>
      </c>
      <c r="N1184" s="281" t="s">
        <v>7070</v>
      </c>
      <c r="O1184" s="281" t="s">
        <v>1252</v>
      </c>
      <c r="P1184" s="281" t="s">
        <v>7422</v>
      </c>
      <c r="Q1184" s="285">
        <v>29</v>
      </c>
      <c r="R1184" s="285">
        <v>29</v>
      </c>
      <c r="S1184" s="285"/>
      <c r="T1184" s="285"/>
      <c r="U1184" s="285">
        <v>174</v>
      </c>
      <c r="V1184" s="285">
        <v>0</v>
      </c>
      <c r="W1184" s="285">
        <v>29</v>
      </c>
      <c r="X1184" s="285">
        <v>29</v>
      </c>
      <c r="Y1184" s="285">
        <v>29</v>
      </c>
      <c r="Z1184" s="285">
        <v>87</v>
      </c>
      <c r="AA1184" s="285">
        <v>0</v>
      </c>
      <c r="AB1184" s="285">
        <v>0</v>
      </c>
      <c r="AC1184" s="285">
        <v>0</v>
      </c>
      <c r="AD1184" s="285">
        <v>0</v>
      </c>
      <c r="AE1184" s="285">
        <v>0</v>
      </c>
      <c r="AF1184" s="285">
        <v>0</v>
      </c>
      <c r="AG1184" s="285">
        <v>29</v>
      </c>
      <c r="AH1184" s="285">
        <v>0</v>
      </c>
      <c r="AI1184" s="285">
        <v>29</v>
      </c>
      <c r="AJ1184" s="285">
        <v>0</v>
      </c>
      <c r="AK1184" s="285">
        <v>0</v>
      </c>
      <c r="AL1184" s="285">
        <v>0</v>
      </c>
      <c r="AM1184" s="285">
        <v>0</v>
      </c>
      <c r="AN1184" s="285">
        <v>0</v>
      </c>
      <c r="AO1184" s="285">
        <v>0</v>
      </c>
      <c r="AP1184" s="285">
        <v>0</v>
      </c>
      <c r="AQ1184" s="285">
        <v>0</v>
      </c>
      <c r="AR1184" s="285">
        <v>29</v>
      </c>
      <c r="AS1184" s="285"/>
      <c r="AT1184" s="285">
        <v>0</v>
      </c>
      <c r="AU1184" s="285">
        <v>0</v>
      </c>
      <c r="AV1184" s="285">
        <v>0</v>
      </c>
      <c r="AW1184" s="285">
        <v>0</v>
      </c>
      <c r="AX1184" s="285">
        <v>0</v>
      </c>
      <c r="AY1184" s="285">
        <v>0</v>
      </c>
      <c r="AZ1184" s="286" t="s">
        <v>7111</v>
      </c>
    </row>
    <row r="1185" spans="1:52" s="238" customFormat="1" ht="12.75" customHeight="1">
      <c r="A1185" s="217">
        <v>1184</v>
      </c>
      <c r="B1185" s="280">
        <v>42682</v>
      </c>
      <c r="C1185" s="280">
        <v>42682</v>
      </c>
      <c r="D1185" s="281" t="s">
        <v>1312</v>
      </c>
      <c r="E1185" s="281" t="s">
        <v>1250</v>
      </c>
      <c r="F1185" s="281" t="s">
        <v>1300</v>
      </c>
      <c r="G1185" s="281" t="s">
        <v>7132</v>
      </c>
      <c r="H1185" s="245" t="str">
        <f>IF(G1185&lt;&gt;"",LOOKUP(G1185,Governorate,Data!$E$2:$E$19),"")</f>
        <v>IQ-G15</v>
      </c>
      <c r="I1185" s="282" t="s">
        <v>7214</v>
      </c>
      <c r="J1185" s="38" t="str">
        <f ca="1">IF(I1185&lt;&gt;"",LOOKUP(I1185,District2,Data!$P$2:$P$19),"")</f>
        <v>IQ-D053</v>
      </c>
      <c r="K1185" s="283" t="s">
        <v>7437</v>
      </c>
      <c r="L1185" s="281" t="s">
        <v>7111</v>
      </c>
      <c r="M1185" s="284" t="s">
        <v>7929</v>
      </c>
      <c r="N1185" s="281" t="s">
        <v>7070</v>
      </c>
      <c r="O1185" s="281" t="s">
        <v>1252</v>
      </c>
      <c r="P1185" s="281" t="s">
        <v>7422</v>
      </c>
      <c r="Q1185" s="287">
        <v>365</v>
      </c>
      <c r="R1185" s="287"/>
      <c r="S1185" s="285"/>
      <c r="T1185" s="285"/>
      <c r="U1185" s="285">
        <v>477</v>
      </c>
      <c r="V1185" s="285">
        <v>0</v>
      </c>
      <c r="W1185" s="285">
        <v>0</v>
      </c>
      <c r="X1185" s="285">
        <v>300</v>
      </c>
      <c r="Y1185" s="285">
        <v>0</v>
      </c>
      <c r="Z1185" s="285">
        <v>0</v>
      </c>
      <c r="AA1185" s="285">
        <v>0</v>
      </c>
      <c r="AB1185" s="285">
        <v>0</v>
      </c>
      <c r="AC1185" s="285">
        <v>0</v>
      </c>
      <c r="AD1185" s="285">
        <v>0</v>
      </c>
      <c r="AE1185" s="285">
        <v>0</v>
      </c>
      <c r="AF1185" s="285">
        <v>0</v>
      </c>
      <c r="AG1185" s="285">
        <v>0</v>
      </c>
      <c r="AH1185" s="285">
        <v>0</v>
      </c>
      <c r="AI1185" s="285">
        <v>0</v>
      </c>
      <c r="AJ1185" s="285">
        <v>0</v>
      </c>
      <c r="AK1185" s="285">
        <v>0</v>
      </c>
      <c r="AL1185" s="285">
        <v>0</v>
      </c>
      <c r="AM1185" s="285">
        <v>0</v>
      </c>
      <c r="AN1185" s="285">
        <v>0</v>
      </c>
      <c r="AO1185" s="285">
        <v>0</v>
      </c>
      <c r="AP1185" s="285">
        <v>0</v>
      </c>
      <c r="AQ1185" s="285">
        <v>0</v>
      </c>
      <c r="AR1185" s="285">
        <v>0</v>
      </c>
      <c r="AS1185" s="285"/>
      <c r="AT1185" s="285">
        <v>300</v>
      </c>
      <c r="AU1185" s="285">
        <v>0</v>
      </c>
      <c r="AV1185" s="285">
        <v>0</v>
      </c>
      <c r="AW1185" s="285">
        <v>0</v>
      </c>
      <c r="AX1185" s="285">
        <v>0</v>
      </c>
      <c r="AY1185" s="285">
        <v>0</v>
      </c>
      <c r="AZ1185" s="286" t="s">
        <v>7111</v>
      </c>
    </row>
    <row r="1186" spans="1:52" s="238" customFormat="1" ht="12.75" customHeight="1">
      <c r="A1186" s="217">
        <v>1185</v>
      </c>
      <c r="B1186" s="280">
        <v>42683</v>
      </c>
      <c r="C1186" s="280">
        <v>42683</v>
      </c>
      <c r="D1186" s="281" t="s">
        <v>1312</v>
      </c>
      <c r="E1186" s="281" t="s">
        <v>1250</v>
      </c>
      <c r="F1186" s="281" t="s">
        <v>7265</v>
      </c>
      <c r="G1186" s="281" t="s">
        <v>7127</v>
      </c>
      <c r="H1186" s="245" t="str">
        <f>IF(G1186&lt;&gt;"",LOOKUP(G1186,Governorate,Data!$E$2:$E$19),"")</f>
        <v>IQ-G13</v>
      </c>
      <c r="I1186" s="282" t="s">
        <v>7372</v>
      </c>
      <c r="J1186" s="38" t="str">
        <f ca="1">IF(I1186&lt;&gt;"",LOOKUP(I1186,District2,Data!$P$2:$P$19),"")</f>
        <v>IQ-D076</v>
      </c>
      <c r="K1186" s="283" t="s">
        <v>7792</v>
      </c>
      <c r="L1186" s="281" t="s">
        <v>7111</v>
      </c>
      <c r="M1186" s="284" t="s">
        <v>7112</v>
      </c>
      <c r="N1186" s="281" t="s">
        <v>7070</v>
      </c>
      <c r="O1186" s="281" t="s">
        <v>1252</v>
      </c>
      <c r="P1186" s="281" t="s">
        <v>7422</v>
      </c>
      <c r="Q1186" s="285">
        <v>65</v>
      </c>
      <c r="R1186" s="285">
        <v>65</v>
      </c>
      <c r="S1186" s="285"/>
      <c r="T1186" s="285"/>
      <c r="U1186" s="285">
        <v>390</v>
      </c>
      <c r="V1186" s="285">
        <v>0</v>
      </c>
      <c r="W1186" s="285">
        <v>65</v>
      </c>
      <c r="X1186" s="285">
        <v>65</v>
      </c>
      <c r="Y1186" s="285">
        <v>65</v>
      </c>
      <c r="Z1186" s="285">
        <v>195</v>
      </c>
      <c r="AA1186" s="285">
        <v>0</v>
      </c>
      <c r="AB1186" s="285">
        <v>0</v>
      </c>
      <c r="AC1186" s="285">
        <v>0</v>
      </c>
      <c r="AD1186" s="285">
        <v>0</v>
      </c>
      <c r="AE1186" s="285">
        <v>0</v>
      </c>
      <c r="AF1186" s="285">
        <v>0</v>
      </c>
      <c r="AG1186" s="285">
        <v>65</v>
      </c>
      <c r="AH1186" s="285">
        <v>0</v>
      </c>
      <c r="AI1186" s="285">
        <v>65</v>
      </c>
      <c r="AJ1186" s="285">
        <v>0</v>
      </c>
      <c r="AK1186" s="285">
        <v>0</v>
      </c>
      <c r="AL1186" s="285">
        <v>0</v>
      </c>
      <c r="AM1186" s="285">
        <v>0</v>
      </c>
      <c r="AN1186" s="285">
        <v>0</v>
      </c>
      <c r="AO1186" s="285">
        <v>0</v>
      </c>
      <c r="AP1186" s="285">
        <v>0</v>
      </c>
      <c r="AQ1186" s="285">
        <v>0</v>
      </c>
      <c r="AR1186" s="285">
        <v>65</v>
      </c>
      <c r="AS1186" s="285"/>
      <c r="AT1186" s="285">
        <v>0</v>
      </c>
      <c r="AU1186" s="285">
        <v>0</v>
      </c>
      <c r="AV1186" s="285">
        <v>0</v>
      </c>
      <c r="AW1186" s="285">
        <v>0</v>
      </c>
      <c r="AX1186" s="285">
        <v>0</v>
      </c>
      <c r="AY1186" s="285">
        <v>0</v>
      </c>
      <c r="AZ1186" s="286" t="s">
        <v>7111</v>
      </c>
    </row>
    <row r="1187" spans="1:52" s="238" customFormat="1" ht="12.75" customHeight="1">
      <c r="A1187" s="217">
        <v>1186</v>
      </c>
      <c r="B1187" s="280">
        <v>42683</v>
      </c>
      <c r="C1187" s="280">
        <v>42683</v>
      </c>
      <c r="D1187" s="281" t="s">
        <v>1312</v>
      </c>
      <c r="E1187" s="281" t="s">
        <v>1250</v>
      </c>
      <c r="F1187" s="281" t="s">
        <v>1300</v>
      </c>
      <c r="G1187" s="281" t="s">
        <v>7133</v>
      </c>
      <c r="H1187" s="245" t="str">
        <f>IF(G1187&lt;&gt;"",LOOKUP(G1187,Governorate,Data!$E$2:$E$19),"")</f>
        <v>IQ-G11</v>
      </c>
      <c r="I1187" s="282" t="s">
        <v>7375</v>
      </c>
      <c r="J1187" s="38" t="str">
        <f ca="1">IF(I1187&lt;&gt;"",LOOKUP(I1187,District2,Data!$P$2:$P$19),"")</f>
        <v>IQ-D064</v>
      </c>
      <c r="K1187" s="283" t="s">
        <v>5876</v>
      </c>
      <c r="L1187" s="281" t="s">
        <v>7110</v>
      </c>
      <c r="M1187" s="284" t="s">
        <v>7930</v>
      </c>
      <c r="N1187" s="281" t="s">
        <v>7070</v>
      </c>
      <c r="O1187" s="281" t="s">
        <v>1252</v>
      </c>
      <c r="P1187" s="281" t="s">
        <v>7422</v>
      </c>
      <c r="Q1187" s="285">
        <v>31</v>
      </c>
      <c r="R1187" s="285">
        <v>31</v>
      </c>
      <c r="S1187" s="285"/>
      <c r="T1187" s="285"/>
      <c r="U1187" s="285">
        <v>186</v>
      </c>
      <c r="V1187" s="285">
        <v>0</v>
      </c>
      <c r="W1187" s="285">
        <v>0</v>
      </c>
      <c r="X1187" s="285">
        <v>31</v>
      </c>
      <c r="Y1187" s="285">
        <v>31</v>
      </c>
      <c r="Z1187" s="285">
        <v>186</v>
      </c>
      <c r="AA1187" s="285">
        <v>0</v>
      </c>
      <c r="AB1187" s="285">
        <v>0</v>
      </c>
      <c r="AC1187" s="285">
        <v>0</v>
      </c>
      <c r="AD1187" s="285">
        <v>0</v>
      </c>
      <c r="AE1187" s="285">
        <v>0</v>
      </c>
      <c r="AF1187" s="285">
        <v>0</v>
      </c>
      <c r="AG1187" s="285">
        <v>0</v>
      </c>
      <c r="AH1187" s="285">
        <v>0</v>
      </c>
      <c r="AI1187" s="285">
        <v>0</v>
      </c>
      <c r="AJ1187" s="285">
        <v>0</v>
      </c>
      <c r="AK1187" s="285">
        <v>0</v>
      </c>
      <c r="AL1187" s="285">
        <v>0</v>
      </c>
      <c r="AM1187" s="285">
        <v>0</v>
      </c>
      <c r="AN1187" s="285">
        <v>0</v>
      </c>
      <c r="AO1187" s="285">
        <v>0</v>
      </c>
      <c r="AP1187" s="285">
        <v>0</v>
      </c>
      <c r="AQ1187" s="285">
        <v>0</v>
      </c>
      <c r="AR1187" s="285">
        <v>0</v>
      </c>
      <c r="AS1187" s="285"/>
      <c r="AT1187" s="285">
        <v>31</v>
      </c>
      <c r="AU1187" s="285">
        <v>0</v>
      </c>
      <c r="AV1187" s="285">
        <v>0</v>
      </c>
      <c r="AW1187" s="285">
        <v>0</v>
      </c>
      <c r="AX1187" s="285">
        <v>0</v>
      </c>
      <c r="AY1187" s="285">
        <v>0</v>
      </c>
      <c r="AZ1187" s="286" t="s">
        <v>7339</v>
      </c>
    </row>
    <row r="1188" spans="1:52" s="238" customFormat="1" ht="12.75" customHeight="1">
      <c r="A1188" s="217">
        <v>1187</v>
      </c>
      <c r="B1188" s="280">
        <v>42683</v>
      </c>
      <c r="C1188" s="280">
        <v>42683</v>
      </c>
      <c r="D1188" s="281" t="s">
        <v>1312</v>
      </c>
      <c r="E1188" s="281" t="s">
        <v>1250</v>
      </c>
      <c r="F1188" s="281" t="s">
        <v>1300</v>
      </c>
      <c r="G1188" s="281" t="s">
        <v>7133</v>
      </c>
      <c r="H1188" s="245" t="str">
        <f>IF(G1188&lt;&gt;"",LOOKUP(G1188,Governorate,Data!$E$2:$E$19),"")</f>
        <v>IQ-G11</v>
      </c>
      <c r="I1188" s="282" t="s">
        <v>7375</v>
      </c>
      <c r="J1188" s="38" t="str">
        <f ca="1">IF(I1188&lt;&gt;"",LOOKUP(I1188,District2,Data!$P$2:$P$19),"")</f>
        <v>IQ-D064</v>
      </c>
      <c r="K1188" s="283" t="s">
        <v>5876</v>
      </c>
      <c r="L1188" s="281" t="s">
        <v>7110</v>
      </c>
      <c r="M1188" s="284" t="s">
        <v>7930</v>
      </c>
      <c r="N1188" s="281" t="s">
        <v>7070</v>
      </c>
      <c r="O1188" s="281" t="s">
        <v>1252</v>
      </c>
      <c r="P1188" s="289" t="s">
        <v>7118</v>
      </c>
      <c r="Q1188" s="290"/>
      <c r="R1188" s="285"/>
      <c r="S1188" s="285">
        <v>200</v>
      </c>
      <c r="T1188" s="290">
        <v>31</v>
      </c>
      <c r="U1188" s="285">
        <v>0</v>
      </c>
      <c r="V1188" s="285">
        <v>0</v>
      </c>
      <c r="W1188" s="285">
        <v>0</v>
      </c>
      <c r="X1188" s="285">
        <v>0</v>
      </c>
      <c r="Y1188" s="285">
        <v>0</v>
      </c>
      <c r="Z1188" s="285">
        <v>0</v>
      </c>
      <c r="AA1188" s="285">
        <v>0</v>
      </c>
      <c r="AB1188" s="285">
        <v>0</v>
      </c>
      <c r="AC1188" s="285">
        <v>0</v>
      </c>
      <c r="AD1188" s="285">
        <v>0</v>
      </c>
      <c r="AE1188" s="285">
        <v>0</v>
      </c>
      <c r="AF1188" s="285">
        <v>0</v>
      </c>
      <c r="AG1188" s="285">
        <v>0</v>
      </c>
      <c r="AH1188" s="285">
        <v>0</v>
      </c>
      <c r="AI1188" s="285">
        <v>0</v>
      </c>
      <c r="AJ1188" s="285">
        <v>0</v>
      </c>
      <c r="AK1188" s="285">
        <v>0</v>
      </c>
      <c r="AL1188" s="285">
        <v>0</v>
      </c>
      <c r="AM1188" s="285">
        <v>0</v>
      </c>
      <c r="AN1188" s="285">
        <v>0</v>
      </c>
      <c r="AO1188" s="285">
        <v>0</v>
      </c>
      <c r="AP1188" s="285">
        <v>0</v>
      </c>
      <c r="AQ1188" s="285">
        <v>0</v>
      </c>
      <c r="AR1188" s="285">
        <v>0</v>
      </c>
      <c r="AS1188" s="285"/>
      <c r="AT1188" s="285">
        <v>0</v>
      </c>
      <c r="AU1188" s="285">
        <v>0</v>
      </c>
      <c r="AV1188" s="285">
        <v>0</v>
      </c>
      <c r="AW1188" s="285">
        <v>0</v>
      </c>
      <c r="AX1188" s="285">
        <v>0</v>
      </c>
      <c r="AY1188" s="285">
        <v>0</v>
      </c>
      <c r="AZ1188" s="286" t="s">
        <v>7931</v>
      </c>
    </row>
    <row r="1189" spans="1:52" s="238" customFormat="1" ht="12.75" customHeight="1">
      <c r="A1189" s="217">
        <v>1188</v>
      </c>
      <c r="B1189" s="280">
        <v>42683</v>
      </c>
      <c r="C1189" s="280">
        <v>42683</v>
      </c>
      <c r="D1189" s="281" t="s">
        <v>1312</v>
      </c>
      <c r="E1189" s="281" t="s">
        <v>1250</v>
      </c>
      <c r="F1189" s="281" t="s">
        <v>1300</v>
      </c>
      <c r="G1189" s="281" t="s">
        <v>7133</v>
      </c>
      <c r="H1189" s="245" t="str">
        <f>IF(G1189&lt;&gt;"",LOOKUP(G1189,Governorate,Data!$E$2:$E$19),"")</f>
        <v>IQ-G11</v>
      </c>
      <c r="I1189" s="282" t="s">
        <v>7375</v>
      </c>
      <c r="J1189" s="38" t="str">
        <f ca="1">IF(I1189&lt;&gt;"",LOOKUP(I1189,District2,Data!$P$2:$P$19),"")</f>
        <v>IQ-D064</v>
      </c>
      <c r="K1189" s="283" t="s">
        <v>5876</v>
      </c>
      <c r="L1189" s="281" t="s">
        <v>7110</v>
      </c>
      <c r="M1189" s="284" t="s">
        <v>7112</v>
      </c>
      <c r="N1189" s="281" t="s">
        <v>7070</v>
      </c>
      <c r="O1189" s="281" t="s">
        <v>1252</v>
      </c>
      <c r="P1189" s="281" t="s">
        <v>7422</v>
      </c>
      <c r="Q1189" s="285">
        <v>169</v>
      </c>
      <c r="R1189" s="285">
        <v>169</v>
      </c>
      <c r="S1189" s="285"/>
      <c r="T1189" s="285"/>
      <c r="U1189" s="285">
        <v>1014</v>
      </c>
      <c r="V1189" s="285">
        <v>0</v>
      </c>
      <c r="W1189" s="285">
        <v>0</v>
      </c>
      <c r="X1189" s="285">
        <v>169</v>
      </c>
      <c r="Y1189" s="285">
        <v>169</v>
      </c>
      <c r="Z1189" s="285">
        <v>1014</v>
      </c>
      <c r="AA1189" s="285">
        <v>0</v>
      </c>
      <c r="AB1189" s="285">
        <v>0</v>
      </c>
      <c r="AC1189" s="285">
        <v>0</v>
      </c>
      <c r="AD1189" s="285">
        <v>0</v>
      </c>
      <c r="AE1189" s="285">
        <v>0</v>
      </c>
      <c r="AF1189" s="285">
        <v>0</v>
      </c>
      <c r="AG1189" s="285">
        <v>0</v>
      </c>
      <c r="AH1189" s="285">
        <v>0</v>
      </c>
      <c r="AI1189" s="285">
        <v>0</v>
      </c>
      <c r="AJ1189" s="285">
        <v>0</v>
      </c>
      <c r="AK1189" s="285">
        <v>0</v>
      </c>
      <c r="AL1189" s="285">
        <v>0</v>
      </c>
      <c r="AM1189" s="285">
        <v>0</v>
      </c>
      <c r="AN1189" s="285">
        <v>0</v>
      </c>
      <c r="AO1189" s="285">
        <v>0</v>
      </c>
      <c r="AP1189" s="285">
        <v>0</v>
      </c>
      <c r="AQ1189" s="285">
        <v>0</v>
      </c>
      <c r="AR1189" s="285">
        <v>0</v>
      </c>
      <c r="AS1189" s="285"/>
      <c r="AT1189" s="285">
        <v>169</v>
      </c>
      <c r="AU1189" s="285">
        <v>0</v>
      </c>
      <c r="AV1189" s="285">
        <v>0</v>
      </c>
      <c r="AW1189" s="285">
        <v>0</v>
      </c>
      <c r="AX1189" s="285">
        <v>0</v>
      </c>
      <c r="AY1189" s="285">
        <v>0</v>
      </c>
      <c r="AZ1189" s="286" t="s">
        <v>7339</v>
      </c>
    </row>
    <row r="1190" spans="1:52" s="238" customFormat="1" ht="12.75" customHeight="1">
      <c r="A1190" s="217">
        <v>1189</v>
      </c>
      <c r="B1190" s="280">
        <v>42683</v>
      </c>
      <c r="C1190" s="280">
        <v>42683</v>
      </c>
      <c r="D1190" s="281" t="s">
        <v>1312</v>
      </c>
      <c r="E1190" s="281" t="s">
        <v>1250</v>
      </c>
      <c r="F1190" s="281" t="s">
        <v>1300</v>
      </c>
      <c r="G1190" s="281" t="s">
        <v>7133</v>
      </c>
      <c r="H1190" s="245" t="str">
        <f>IF(G1190&lt;&gt;"",LOOKUP(G1190,Governorate,Data!$E$2:$E$19),"")</f>
        <v>IQ-G11</v>
      </c>
      <c r="I1190" s="282" t="s">
        <v>7375</v>
      </c>
      <c r="J1190" s="38" t="str">
        <f ca="1">IF(I1190&lt;&gt;"",LOOKUP(I1190,District2,Data!$P$2:$P$19),"")</f>
        <v>IQ-D064</v>
      </c>
      <c r="K1190" s="283" t="s">
        <v>5876</v>
      </c>
      <c r="L1190" s="281" t="s">
        <v>7110</v>
      </c>
      <c r="M1190" s="284" t="s">
        <v>7112</v>
      </c>
      <c r="N1190" s="281" t="s">
        <v>7070</v>
      </c>
      <c r="O1190" s="281" t="s">
        <v>1252</v>
      </c>
      <c r="P1190" s="289" t="s">
        <v>7118</v>
      </c>
      <c r="Q1190" s="290"/>
      <c r="R1190" s="285"/>
      <c r="S1190" s="285">
        <v>200</v>
      </c>
      <c r="T1190" s="290">
        <v>169</v>
      </c>
      <c r="U1190" s="285">
        <v>0</v>
      </c>
      <c r="V1190" s="285">
        <v>0</v>
      </c>
      <c r="W1190" s="285">
        <v>0</v>
      </c>
      <c r="X1190" s="285">
        <v>0</v>
      </c>
      <c r="Y1190" s="285">
        <v>0</v>
      </c>
      <c r="Z1190" s="285">
        <v>0</v>
      </c>
      <c r="AA1190" s="285">
        <v>0</v>
      </c>
      <c r="AB1190" s="285">
        <v>0</v>
      </c>
      <c r="AC1190" s="285">
        <v>0</v>
      </c>
      <c r="AD1190" s="285">
        <v>0</v>
      </c>
      <c r="AE1190" s="285">
        <v>0</v>
      </c>
      <c r="AF1190" s="285">
        <v>0</v>
      </c>
      <c r="AG1190" s="285">
        <v>0</v>
      </c>
      <c r="AH1190" s="285">
        <v>0</v>
      </c>
      <c r="AI1190" s="285">
        <v>0</v>
      </c>
      <c r="AJ1190" s="285">
        <v>0</v>
      </c>
      <c r="AK1190" s="285">
        <v>0</v>
      </c>
      <c r="AL1190" s="285">
        <v>0</v>
      </c>
      <c r="AM1190" s="285">
        <v>0</v>
      </c>
      <c r="AN1190" s="285">
        <v>0</v>
      </c>
      <c r="AO1190" s="285">
        <v>0</v>
      </c>
      <c r="AP1190" s="285">
        <v>0</v>
      </c>
      <c r="AQ1190" s="285">
        <v>0</v>
      </c>
      <c r="AR1190" s="285">
        <v>0</v>
      </c>
      <c r="AS1190" s="285"/>
      <c r="AT1190" s="285">
        <v>0</v>
      </c>
      <c r="AU1190" s="285">
        <v>0</v>
      </c>
      <c r="AV1190" s="285">
        <v>0</v>
      </c>
      <c r="AW1190" s="285">
        <v>0</v>
      </c>
      <c r="AX1190" s="285">
        <v>0</v>
      </c>
      <c r="AY1190" s="285">
        <v>0</v>
      </c>
      <c r="AZ1190" s="286" t="s">
        <v>7931</v>
      </c>
    </row>
    <row r="1191" spans="1:52" s="238" customFormat="1" ht="12.75" customHeight="1">
      <c r="A1191" s="217">
        <v>1190</v>
      </c>
      <c r="B1191" s="280">
        <v>42683</v>
      </c>
      <c r="C1191" s="280">
        <v>42683</v>
      </c>
      <c r="D1191" s="281" t="s">
        <v>1312</v>
      </c>
      <c r="E1191" s="281" t="s">
        <v>1250</v>
      </c>
      <c r="F1191" s="281" t="s">
        <v>1265</v>
      </c>
      <c r="G1191" s="281" t="s">
        <v>7133</v>
      </c>
      <c r="H1191" s="245" t="str">
        <f>IF(G1191&lt;&gt;"",LOOKUP(G1191,Governorate,Data!$E$2:$E$19),"")</f>
        <v>IQ-G11</v>
      </c>
      <c r="I1191" s="282" t="s">
        <v>7892</v>
      </c>
      <c r="J1191" s="38" t="str">
        <f ca="1">IF(I1191&lt;&gt;"",LOOKUP(I1191,District2,Data!$P$2:$P$19),"")</f>
        <v>IQ-D064</v>
      </c>
      <c r="K1191" s="283" t="s">
        <v>2463</v>
      </c>
      <c r="L1191" s="281" t="s">
        <v>7111</v>
      </c>
      <c r="M1191" s="284" t="s">
        <v>7112</v>
      </c>
      <c r="N1191" s="281" t="s">
        <v>7070</v>
      </c>
      <c r="O1191" s="281" t="s">
        <v>1252</v>
      </c>
      <c r="P1191" s="281" t="s">
        <v>7422</v>
      </c>
      <c r="Q1191" s="285">
        <v>150</v>
      </c>
      <c r="R1191" s="285">
        <v>150</v>
      </c>
      <c r="S1191" s="285"/>
      <c r="T1191" s="285"/>
      <c r="U1191" s="285">
        <v>700</v>
      </c>
      <c r="V1191" s="285">
        <v>0</v>
      </c>
      <c r="W1191" s="285">
        <v>0</v>
      </c>
      <c r="X1191" s="285">
        <v>900</v>
      </c>
      <c r="Y1191" s="285">
        <v>150</v>
      </c>
      <c r="Z1191" s="285">
        <v>700</v>
      </c>
      <c r="AA1191" s="285">
        <v>0</v>
      </c>
      <c r="AB1191" s="285">
        <v>0</v>
      </c>
      <c r="AC1191" s="285">
        <v>0</v>
      </c>
      <c r="AD1191" s="285">
        <v>0</v>
      </c>
      <c r="AE1191" s="285">
        <v>0</v>
      </c>
      <c r="AF1191" s="285">
        <v>0</v>
      </c>
      <c r="AG1191" s="285">
        <v>0</v>
      </c>
      <c r="AH1191" s="285">
        <v>0</v>
      </c>
      <c r="AI1191" s="285">
        <v>0</v>
      </c>
      <c r="AJ1191" s="285">
        <v>0</v>
      </c>
      <c r="AK1191" s="285">
        <v>0</v>
      </c>
      <c r="AL1191" s="285">
        <v>0</v>
      </c>
      <c r="AM1191" s="285">
        <v>0</v>
      </c>
      <c r="AN1191" s="285">
        <v>0</v>
      </c>
      <c r="AO1191" s="285">
        <v>0</v>
      </c>
      <c r="AP1191" s="285">
        <v>0</v>
      </c>
      <c r="AQ1191" s="285">
        <v>0</v>
      </c>
      <c r="AR1191" s="285">
        <v>0</v>
      </c>
      <c r="AS1191" s="285"/>
      <c r="AT1191" s="285">
        <v>50</v>
      </c>
      <c r="AU1191" s="285">
        <v>0</v>
      </c>
      <c r="AV1191" s="285">
        <v>0</v>
      </c>
      <c r="AW1191" s="285">
        <v>0</v>
      </c>
      <c r="AX1191" s="285">
        <v>0</v>
      </c>
      <c r="AY1191" s="285">
        <v>0</v>
      </c>
      <c r="AZ1191" s="286" t="s">
        <v>7111</v>
      </c>
    </row>
    <row r="1192" spans="1:52" s="238" customFormat="1" ht="12.75" customHeight="1">
      <c r="A1192" s="217">
        <v>1191</v>
      </c>
      <c r="B1192" s="280">
        <v>42683</v>
      </c>
      <c r="C1192" s="280">
        <v>42683</v>
      </c>
      <c r="D1192" s="281" t="s">
        <v>1312</v>
      </c>
      <c r="E1192" s="281" t="s">
        <v>1250</v>
      </c>
      <c r="F1192" s="281" t="s">
        <v>1300</v>
      </c>
      <c r="G1192" s="281" t="s">
        <v>7132</v>
      </c>
      <c r="H1192" s="245" t="str">
        <f>IF(G1192&lt;&gt;"",LOOKUP(G1192,Governorate,Data!$E$2:$E$19),"")</f>
        <v>IQ-G15</v>
      </c>
      <c r="I1192" s="282" t="s">
        <v>7214</v>
      </c>
      <c r="J1192" s="38" t="str">
        <f ca="1">IF(I1192&lt;&gt;"",LOOKUP(I1192,District2,Data!$P$2:$P$19),"")</f>
        <v>IQ-D053</v>
      </c>
      <c r="K1192" s="283" t="s">
        <v>7898</v>
      </c>
      <c r="L1192" s="281" t="s">
        <v>7111</v>
      </c>
      <c r="M1192" s="284" t="s">
        <v>7112</v>
      </c>
      <c r="N1192" s="281" t="s">
        <v>7070</v>
      </c>
      <c r="O1192" s="281" t="s">
        <v>1252</v>
      </c>
      <c r="P1192" s="281" t="s">
        <v>7422</v>
      </c>
      <c r="Q1192" s="285">
        <v>85</v>
      </c>
      <c r="R1192" s="285">
        <v>85</v>
      </c>
      <c r="S1192" s="285"/>
      <c r="T1192" s="285"/>
      <c r="U1192" s="285">
        <v>17</v>
      </c>
      <c r="V1192" s="285">
        <v>0</v>
      </c>
      <c r="W1192" s="285">
        <v>17</v>
      </c>
      <c r="X1192" s="285">
        <v>17</v>
      </c>
      <c r="Y1192" s="285">
        <v>78</v>
      </c>
      <c r="Z1192" s="285">
        <v>45</v>
      </c>
      <c r="AA1192" s="285">
        <v>17</v>
      </c>
      <c r="AB1192" s="285">
        <v>0</v>
      </c>
      <c r="AC1192" s="285">
        <v>0</v>
      </c>
      <c r="AD1192" s="285">
        <v>0</v>
      </c>
      <c r="AE1192" s="285">
        <v>0</v>
      </c>
      <c r="AF1192" s="285">
        <v>0</v>
      </c>
      <c r="AG1192" s="285">
        <v>17</v>
      </c>
      <c r="AH1192" s="285">
        <v>0</v>
      </c>
      <c r="AI1192" s="285">
        <v>17</v>
      </c>
      <c r="AJ1192" s="285">
        <v>0</v>
      </c>
      <c r="AK1192" s="285">
        <v>0</v>
      </c>
      <c r="AL1192" s="285">
        <v>0</v>
      </c>
      <c r="AM1192" s="285">
        <v>0</v>
      </c>
      <c r="AN1192" s="285">
        <v>0</v>
      </c>
      <c r="AO1192" s="285">
        <v>0</v>
      </c>
      <c r="AP1192" s="285">
        <v>0</v>
      </c>
      <c r="AQ1192" s="285">
        <v>0</v>
      </c>
      <c r="AR1192" s="285">
        <v>0</v>
      </c>
      <c r="AS1192" s="285"/>
      <c r="AT1192" s="285">
        <v>0</v>
      </c>
      <c r="AU1192" s="285">
        <v>0</v>
      </c>
      <c r="AV1192" s="285">
        <v>0</v>
      </c>
      <c r="AW1192" s="285">
        <v>0</v>
      </c>
      <c r="AX1192" s="285">
        <v>0</v>
      </c>
      <c r="AY1192" s="285">
        <v>0</v>
      </c>
      <c r="AZ1192" s="286" t="s">
        <v>7111</v>
      </c>
    </row>
    <row r="1193" spans="1:52" s="238" customFormat="1" ht="12.75" customHeight="1">
      <c r="A1193" s="217">
        <v>1192</v>
      </c>
      <c r="B1193" s="280">
        <v>42684</v>
      </c>
      <c r="C1193" s="280">
        <v>42684</v>
      </c>
      <c r="D1193" s="281" t="s">
        <v>1312</v>
      </c>
      <c r="E1193" s="281" t="s">
        <v>1250</v>
      </c>
      <c r="F1193" s="281" t="s">
        <v>7265</v>
      </c>
      <c r="G1193" s="281" t="s">
        <v>7127</v>
      </c>
      <c r="H1193" s="245" t="str">
        <f>IF(G1193&lt;&gt;"",LOOKUP(G1193,Governorate,Data!$E$2:$E$19),"")</f>
        <v>IQ-G13</v>
      </c>
      <c r="I1193" s="282" t="s">
        <v>7377</v>
      </c>
      <c r="J1193" s="38" t="str">
        <f ca="1">IF(I1193&lt;&gt;"",LOOKUP(I1193,District2,Data!$P$2:$P$19),"")</f>
        <v>IQ-D076</v>
      </c>
      <c r="K1193" s="283" t="s">
        <v>7793</v>
      </c>
      <c r="L1193" s="281" t="s">
        <v>7111</v>
      </c>
      <c r="M1193" s="284" t="s">
        <v>7112</v>
      </c>
      <c r="N1193" s="281" t="s">
        <v>7070</v>
      </c>
      <c r="O1193" s="281" t="s">
        <v>1252</v>
      </c>
      <c r="P1193" s="281" t="s">
        <v>7422</v>
      </c>
      <c r="Q1193" s="285">
        <v>36</v>
      </c>
      <c r="R1193" s="285">
        <v>36</v>
      </c>
      <c r="S1193" s="285"/>
      <c r="T1193" s="285"/>
      <c r="U1193" s="285">
        <v>216</v>
      </c>
      <c r="V1193" s="285">
        <v>0</v>
      </c>
      <c r="W1193" s="285">
        <v>29</v>
      </c>
      <c r="X1193" s="285">
        <v>36</v>
      </c>
      <c r="Y1193" s="285">
        <v>36</v>
      </c>
      <c r="Z1193" s="285">
        <v>108</v>
      </c>
      <c r="AA1193" s="285">
        <v>0</v>
      </c>
      <c r="AB1193" s="285">
        <v>0</v>
      </c>
      <c r="AC1193" s="285">
        <v>0</v>
      </c>
      <c r="AD1193" s="285">
        <v>0</v>
      </c>
      <c r="AE1193" s="285">
        <v>0</v>
      </c>
      <c r="AF1193" s="285">
        <v>0</v>
      </c>
      <c r="AG1193" s="285">
        <v>36</v>
      </c>
      <c r="AH1193" s="285">
        <v>0</v>
      </c>
      <c r="AI1193" s="285">
        <v>36</v>
      </c>
      <c r="AJ1193" s="285">
        <v>0</v>
      </c>
      <c r="AK1193" s="285">
        <v>0</v>
      </c>
      <c r="AL1193" s="285">
        <v>0</v>
      </c>
      <c r="AM1193" s="285">
        <v>0</v>
      </c>
      <c r="AN1193" s="285">
        <v>0</v>
      </c>
      <c r="AO1193" s="285">
        <v>0</v>
      </c>
      <c r="AP1193" s="285">
        <v>0</v>
      </c>
      <c r="AQ1193" s="285">
        <v>0</v>
      </c>
      <c r="AR1193" s="285">
        <v>36</v>
      </c>
      <c r="AS1193" s="285"/>
      <c r="AT1193" s="285">
        <v>0</v>
      </c>
      <c r="AU1193" s="285">
        <v>0</v>
      </c>
      <c r="AV1193" s="285">
        <v>0</v>
      </c>
      <c r="AW1193" s="285">
        <v>0</v>
      </c>
      <c r="AX1193" s="285">
        <v>0</v>
      </c>
      <c r="AY1193" s="285">
        <v>0</v>
      </c>
      <c r="AZ1193" s="286" t="s">
        <v>7111</v>
      </c>
    </row>
    <row r="1194" spans="1:52" s="238" customFormat="1" ht="12.75" customHeight="1">
      <c r="A1194" s="217">
        <v>1193</v>
      </c>
      <c r="B1194" s="280">
        <v>42684</v>
      </c>
      <c r="C1194" s="280">
        <v>42684</v>
      </c>
      <c r="D1194" s="281" t="s">
        <v>1312</v>
      </c>
      <c r="E1194" s="281" t="s">
        <v>1250</v>
      </c>
      <c r="F1194" s="281" t="s">
        <v>7265</v>
      </c>
      <c r="G1194" s="281" t="s">
        <v>7127</v>
      </c>
      <c r="H1194" s="245" t="str">
        <f>IF(G1194&lt;&gt;"",LOOKUP(G1194,Governorate,Data!$E$2:$E$19),"")</f>
        <v>IQ-G13</v>
      </c>
      <c r="I1194" s="282" t="s">
        <v>7372</v>
      </c>
      <c r="J1194" s="38" t="str">
        <f ca="1">IF(I1194&lt;&gt;"",LOOKUP(I1194,District2,Data!$P$2:$P$19),"")</f>
        <v>IQ-D076</v>
      </c>
      <c r="K1194" s="283" t="s">
        <v>7795</v>
      </c>
      <c r="L1194" s="281" t="s">
        <v>7111</v>
      </c>
      <c r="M1194" s="284" t="s">
        <v>7112</v>
      </c>
      <c r="N1194" s="281" t="s">
        <v>7070</v>
      </c>
      <c r="O1194" s="281" t="s">
        <v>1252</v>
      </c>
      <c r="P1194" s="281" t="s">
        <v>7422</v>
      </c>
      <c r="Q1194" s="285">
        <v>19</v>
      </c>
      <c r="R1194" s="285">
        <v>19</v>
      </c>
      <c r="S1194" s="285"/>
      <c r="T1194" s="285"/>
      <c r="U1194" s="285">
        <v>114</v>
      </c>
      <c r="V1194" s="285">
        <v>0</v>
      </c>
      <c r="W1194" s="285">
        <v>29</v>
      </c>
      <c r="X1194" s="285">
        <v>19</v>
      </c>
      <c r="Y1194" s="285">
        <v>19</v>
      </c>
      <c r="Z1194" s="285">
        <v>57</v>
      </c>
      <c r="AA1194" s="285">
        <v>0</v>
      </c>
      <c r="AB1194" s="285">
        <v>0</v>
      </c>
      <c r="AC1194" s="285">
        <v>0</v>
      </c>
      <c r="AD1194" s="285">
        <v>0</v>
      </c>
      <c r="AE1194" s="285">
        <v>0</v>
      </c>
      <c r="AF1194" s="285">
        <v>0</v>
      </c>
      <c r="AG1194" s="285">
        <v>19</v>
      </c>
      <c r="AH1194" s="285">
        <v>0</v>
      </c>
      <c r="AI1194" s="285">
        <v>19</v>
      </c>
      <c r="AJ1194" s="285">
        <v>0</v>
      </c>
      <c r="AK1194" s="285">
        <v>0</v>
      </c>
      <c r="AL1194" s="285">
        <v>0</v>
      </c>
      <c r="AM1194" s="285">
        <v>0</v>
      </c>
      <c r="AN1194" s="285">
        <v>0</v>
      </c>
      <c r="AO1194" s="285">
        <v>0</v>
      </c>
      <c r="AP1194" s="285">
        <v>0</v>
      </c>
      <c r="AQ1194" s="285">
        <v>0</v>
      </c>
      <c r="AR1194" s="285">
        <v>19</v>
      </c>
      <c r="AS1194" s="285"/>
      <c r="AT1194" s="285">
        <v>0</v>
      </c>
      <c r="AU1194" s="285">
        <v>0</v>
      </c>
      <c r="AV1194" s="285">
        <v>0</v>
      </c>
      <c r="AW1194" s="285">
        <v>0</v>
      </c>
      <c r="AX1194" s="285">
        <v>0</v>
      </c>
      <c r="AY1194" s="285">
        <v>0</v>
      </c>
      <c r="AZ1194" s="286" t="s">
        <v>7111</v>
      </c>
    </row>
    <row r="1195" spans="1:52" s="238" customFormat="1" ht="12.75" customHeight="1">
      <c r="A1195" s="217">
        <v>1194</v>
      </c>
      <c r="B1195" s="280">
        <v>42684</v>
      </c>
      <c r="C1195" s="280">
        <v>42684</v>
      </c>
      <c r="D1195" s="281" t="s">
        <v>1312</v>
      </c>
      <c r="E1195" s="281" t="s">
        <v>1250</v>
      </c>
      <c r="F1195" s="281" t="s">
        <v>7265</v>
      </c>
      <c r="G1195" s="281" t="s">
        <v>7127</v>
      </c>
      <c r="H1195" s="245" t="str">
        <f>IF(G1195&lt;&gt;"",LOOKUP(G1195,Governorate,Data!$E$2:$E$19),"")</f>
        <v>IQ-G13</v>
      </c>
      <c r="I1195" s="282" t="s">
        <v>7372</v>
      </c>
      <c r="J1195" s="38" t="str">
        <f ca="1">IF(I1195&lt;&gt;"",LOOKUP(I1195,District2,Data!$P$2:$P$19),"")</f>
        <v>IQ-D076</v>
      </c>
      <c r="K1195" s="283" t="s">
        <v>7792</v>
      </c>
      <c r="L1195" s="281" t="s">
        <v>7111</v>
      </c>
      <c r="M1195" s="284" t="s">
        <v>7112</v>
      </c>
      <c r="N1195" s="281" t="s">
        <v>7070</v>
      </c>
      <c r="O1195" s="281" t="s">
        <v>1252</v>
      </c>
      <c r="P1195" s="281" t="s">
        <v>7422</v>
      </c>
      <c r="Q1195" s="285">
        <v>17</v>
      </c>
      <c r="R1195" s="285">
        <v>17</v>
      </c>
      <c r="S1195" s="285"/>
      <c r="T1195" s="285"/>
      <c r="U1195" s="285">
        <v>102</v>
      </c>
      <c r="V1195" s="285">
        <v>0</v>
      </c>
      <c r="W1195" s="285">
        <v>65</v>
      </c>
      <c r="X1195" s="285">
        <v>17</v>
      </c>
      <c r="Y1195" s="285">
        <v>17</v>
      </c>
      <c r="Z1195" s="285">
        <v>51</v>
      </c>
      <c r="AA1195" s="285">
        <v>0</v>
      </c>
      <c r="AB1195" s="285">
        <v>0</v>
      </c>
      <c r="AC1195" s="285">
        <v>0</v>
      </c>
      <c r="AD1195" s="285">
        <v>0</v>
      </c>
      <c r="AE1195" s="285">
        <v>0</v>
      </c>
      <c r="AF1195" s="285">
        <v>0</v>
      </c>
      <c r="AG1195" s="285">
        <v>17</v>
      </c>
      <c r="AH1195" s="285">
        <v>0</v>
      </c>
      <c r="AI1195" s="285">
        <v>17</v>
      </c>
      <c r="AJ1195" s="285">
        <v>0</v>
      </c>
      <c r="AK1195" s="285">
        <v>0</v>
      </c>
      <c r="AL1195" s="285">
        <v>0</v>
      </c>
      <c r="AM1195" s="285">
        <v>0</v>
      </c>
      <c r="AN1195" s="285">
        <v>0</v>
      </c>
      <c r="AO1195" s="285">
        <v>0</v>
      </c>
      <c r="AP1195" s="285">
        <v>0</v>
      </c>
      <c r="AQ1195" s="285">
        <v>0</v>
      </c>
      <c r="AR1195" s="285">
        <v>17</v>
      </c>
      <c r="AS1195" s="285"/>
      <c r="AT1195" s="285">
        <v>0</v>
      </c>
      <c r="AU1195" s="285">
        <v>0</v>
      </c>
      <c r="AV1195" s="285">
        <v>0</v>
      </c>
      <c r="AW1195" s="285">
        <v>0</v>
      </c>
      <c r="AX1195" s="285">
        <v>0</v>
      </c>
      <c r="AY1195" s="285">
        <v>0</v>
      </c>
      <c r="AZ1195" s="286" t="s">
        <v>7111</v>
      </c>
    </row>
    <row r="1196" spans="1:52" s="238" customFormat="1" ht="12.75" customHeight="1">
      <c r="A1196" s="217">
        <v>1195</v>
      </c>
      <c r="B1196" s="280">
        <v>42684</v>
      </c>
      <c r="C1196" s="280">
        <v>42684</v>
      </c>
      <c r="D1196" s="281" t="s">
        <v>1312</v>
      </c>
      <c r="E1196" s="281" t="s">
        <v>1250</v>
      </c>
      <c r="F1196" s="281" t="s">
        <v>1300</v>
      </c>
      <c r="G1196" s="281" t="s">
        <v>7136</v>
      </c>
      <c r="H1196" s="245" t="str">
        <f>IF(G1196&lt;&gt;"",LOOKUP(G1196,Governorate,Data!$E$2:$E$19),"")</f>
        <v>IQ-G08</v>
      </c>
      <c r="I1196" s="282" t="s">
        <v>7434</v>
      </c>
      <c r="J1196" s="38" t="str">
        <f ca="1">IF(I1196&lt;&gt;"",LOOKUP(I1196,District2,Data!$P$2:$P$19),"")</f>
        <v>IQ-D049</v>
      </c>
      <c r="K1196" s="283" t="s">
        <v>7902</v>
      </c>
      <c r="L1196" s="281" t="s">
        <v>7111</v>
      </c>
      <c r="M1196" s="284" t="s">
        <v>7113</v>
      </c>
      <c r="N1196" s="281" t="s">
        <v>7070</v>
      </c>
      <c r="O1196" s="281" t="s">
        <v>1252</v>
      </c>
      <c r="P1196" s="281" t="s">
        <v>7422</v>
      </c>
      <c r="Q1196" s="285">
        <v>997</v>
      </c>
      <c r="R1196" s="285">
        <v>997</v>
      </c>
      <c r="S1196" s="285"/>
      <c r="T1196" s="285"/>
      <c r="U1196" s="285">
        <v>230</v>
      </c>
      <c r="V1196" s="285">
        <v>0</v>
      </c>
      <c r="W1196" s="285">
        <v>0</v>
      </c>
      <c r="X1196" s="285">
        <v>126</v>
      </c>
      <c r="Y1196" s="285">
        <v>316</v>
      </c>
      <c r="Z1196" s="285">
        <v>0</v>
      </c>
      <c r="AA1196" s="285">
        <v>0</v>
      </c>
      <c r="AB1196" s="285">
        <v>0</v>
      </c>
      <c r="AC1196" s="285">
        <v>0</v>
      </c>
      <c r="AD1196" s="285">
        <v>0</v>
      </c>
      <c r="AE1196" s="285">
        <v>0</v>
      </c>
      <c r="AF1196" s="285">
        <v>0</v>
      </c>
      <c r="AG1196" s="285">
        <v>0</v>
      </c>
      <c r="AH1196" s="285">
        <v>0</v>
      </c>
      <c r="AI1196" s="285">
        <v>0</v>
      </c>
      <c r="AJ1196" s="285">
        <v>0</v>
      </c>
      <c r="AK1196" s="285">
        <v>0</v>
      </c>
      <c r="AL1196" s="285">
        <v>0</v>
      </c>
      <c r="AM1196" s="285">
        <v>0</v>
      </c>
      <c r="AN1196" s="285">
        <v>0</v>
      </c>
      <c r="AO1196" s="285">
        <v>0</v>
      </c>
      <c r="AP1196" s="285">
        <v>0</v>
      </c>
      <c r="AQ1196" s="285">
        <v>0</v>
      </c>
      <c r="AR1196" s="285">
        <v>0</v>
      </c>
      <c r="AS1196" s="285"/>
      <c r="AT1196" s="285">
        <v>0</v>
      </c>
      <c r="AU1196" s="285">
        <v>0</v>
      </c>
      <c r="AV1196" s="285">
        <v>0</v>
      </c>
      <c r="AW1196" s="285">
        <v>0</v>
      </c>
      <c r="AX1196" s="285">
        <v>0</v>
      </c>
      <c r="AY1196" s="285">
        <v>0</v>
      </c>
      <c r="AZ1196" s="286" t="s">
        <v>7111</v>
      </c>
    </row>
    <row r="1197" spans="1:52" s="238" customFormat="1" ht="12.75" customHeight="1">
      <c r="A1197" s="217">
        <v>1196</v>
      </c>
      <c r="B1197" s="280">
        <v>42684</v>
      </c>
      <c r="C1197" s="280">
        <v>42684</v>
      </c>
      <c r="D1197" s="281" t="s">
        <v>1312</v>
      </c>
      <c r="E1197" s="281" t="s">
        <v>1250</v>
      </c>
      <c r="F1197" s="281" t="s">
        <v>1300</v>
      </c>
      <c r="G1197" s="281" t="s">
        <v>7132</v>
      </c>
      <c r="H1197" s="245" t="str">
        <f>IF(G1197&lt;&gt;"",LOOKUP(G1197,Governorate,Data!$E$2:$E$19),"")</f>
        <v>IQ-G15</v>
      </c>
      <c r="I1197" s="282" t="s">
        <v>7214</v>
      </c>
      <c r="J1197" s="38" t="str">
        <f ca="1">IF(I1197&lt;&gt;"",LOOKUP(I1197,District2,Data!$P$2:$P$19),"")</f>
        <v>IQ-D053</v>
      </c>
      <c r="K1197" s="283" t="s">
        <v>7898</v>
      </c>
      <c r="L1197" s="281" t="s">
        <v>7111</v>
      </c>
      <c r="M1197" s="284" t="s">
        <v>7112</v>
      </c>
      <c r="N1197" s="281" t="s">
        <v>7070</v>
      </c>
      <c r="O1197" s="281" t="s">
        <v>1252</v>
      </c>
      <c r="P1197" s="281" t="s">
        <v>7422</v>
      </c>
      <c r="Q1197" s="285">
        <v>468</v>
      </c>
      <c r="R1197" s="285">
        <v>468</v>
      </c>
      <c r="S1197" s="285"/>
      <c r="T1197" s="285"/>
      <c r="U1197" s="285">
        <v>978</v>
      </c>
      <c r="V1197" s="285">
        <v>0</v>
      </c>
      <c r="W1197" s="285">
        <v>8</v>
      </c>
      <c r="X1197" s="285">
        <v>8</v>
      </c>
      <c r="Y1197" s="285">
        <v>8</v>
      </c>
      <c r="Z1197" s="285">
        <v>43</v>
      </c>
      <c r="AA1197" s="285">
        <v>935</v>
      </c>
      <c r="AB1197" s="285">
        <v>0</v>
      </c>
      <c r="AC1197" s="285">
        <v>0</v>
      </c>
      <c r="AD1197" s="285">
        <v>2047</v>
      </c>
      <c r="AE1197" s="285">
        <v>0</v>
      </c>
      <c r="AF1197" s="285">
        <v>0</v>
      </c>
      <c r="AG1197" s="285">
        <v>8</v>
      </c>
      <c r="AH1197" s="285">
        <v>0</v>
      </c>
      <c r="AI1197" s="285">
        <v>8</v>
      </c>
      <c r="AJ1197" s="285">
        <v>0</v>
      </c>
      <c r="AK1197" s="285">
        <v>0</v>
      </c>
      <c r="AL1197" s="285">
        <v>0</v>
      </c>
      <c r="AM1197" s="285">
        <v>0</v>
      </c>
      <c r="AN1197" s="285">
        <v>0</v>
      </c>
      <c r="AO1197" s="285">
        <v>0</v>
      </c>
      <c r="AP1197" s="285">
        <v>0</v>
      </c>
      <c r="AQ1197" s="285">
        <v>0</v>
      </c>
      <c r="AR1197" s="285">
        <v>0</v>
      </c>
      <c r="AS1197" s="285"/>
      <c r="AT1197" s="285">
        <v>529</v>
      </c>
      <c r="AU1197" s="285">
        <v>0</v>
      </c>
      <c r="AV1197" s="285">
        <v>0</v>
      </c>
      <c r="AW1197" s="285">
        <v>0</v>
      </c>
      <c r="AX1197" s="285">
        <v>0</v>
      </c>
      <c r="AY1197" s="285">
        <v>0</v>
      </c>
      <c r="AZ1197" s="286" t="s">
        <v>7111</v>
      </c>
    </row>
    <row r="1198" spans="1:52" s="238" customFormat="1" ht="12.75" customHeight="1">
      <c r="A1198" s="217">
        <v>1197</v>
      </c>
      <c r="B1198" s="280">
        <v>42685</v>
      </c>
      <c r="C1198" s="280">
        <v>42685</v>
      </c>
      <c r="D1198" s="281" t="s">
        <v>1312</v>
      </c>
      <c r="E1198" s="281" t="s">
        <v>1250</v>
      </c>
      <c r="F1198" s="281" t="s">
        <v>1312</v>
      </c>
      <c r="G1198" s="281" t="s">
        <v>7140</v>
      </c>
      <c r="H1198" s="245" t="str">
        <f>IF(G1198&lt;&gt;"",LOOKUP(G1198,Governorate,Data!$E$2:$E$19),"")</f>
        <v>IQ-G01</v>
      </c>
      <c r="I1198" s="282" t="s">
        <v>7205</v>
      </c>
      <c r="J1198" s="38" t="str">
        <f ca="1">IF(I1198&lt;&gt;"",LOOKUP(I1198,District2,Data!$P$2:$P$19),"")</f>
        <v>IQ-D001</v>
      </c>
      <c r="K1198" s="283" t="s">
        <v>7903</v>
      </c>
      <c r="L1198" s="281" t="s">
        <v>7111</v>
      </c>
      <c r="M1198" s="284" t="s">
        <v>7112</v>
      </c>
      <c r="N1198" s="281" t="s">
        <v>7070</v>
      </c>
      <c r="O1198" s="281" t="s">
        <v>1252</v>
      </c>
      <c r="P1198" s="281" t="s">
        <v>7422</v>
      </c>
      <c r="Q1198" s="285">
        <v>1</v>
      </c>
      <c r="R1198" s="285">
        <v>1</v>
      </c>
      <c r="S1198" s="285"/>
      <c r="T1198" s="285"/>
      <c r="U1198" s="285">
        <v>6</v>
      </c>
      <c r="V1198" s="285">
        <v>0</v>
      </c>
      <c r="W1198" s="285">
        <v>1</v>
      </c>
      <c r="X1198" s="285">
        <v>1</v>
      </c>
      <c r="Y1198" s="285">
        <v>1</v>
      </c>
      <c r="Z1198" s="285">
        <v>3</v>
      </c>
      <c r="AA1198" s="285">
        <v>0</v>
      </c>
      <c r="AB1198" s="285">
        <v>0</v>
      </c>
      <c r="AC1198" s="285">
        <v>0</v>
      </c>
      <c r="AD1198" s="285">
        <v>3</v>
      </c>
      <c r="AE1198" s="285">
        <v>0</v>
      </c>
      <c r="AF1198" s="285">
        <v>0</v>
      </c>
      <c r="AG1198" s="285">
        <v>1</v>
      </c>
      <c r="AH1198" s="285">
        <v>0</v>
      </c>
      <c r="AI1198" s="285">
        <v>1</v>
      </c>
      <c r="AJ1198" s="285">
        <v>0</v>
      </c>
      <c r="AK1198" s="285">
        <v>0</v>
      </c>
      <c r="AL1198" s="285">
        <v>0</v>
      </c>
      <c r="AM1198" s="285">
        <v>0</v>
      </c>
      <c r="AN1198" s="285">
        <v>0</v>
      </c>
      <c r="AO1198" s="285">
        <v>0</v>
      </c>
      <c r="AP1198" s="285">
        <v>0</v>
      </c>
      <c r="AQ1198" s="285">
        <v>0</v>
      </c>
      <c r="AR1198" s="285">
        <v>1</v>
      </c>
      <c r="AS1198" s="285"/>
      <c r="AT1198" s="285">
        <v>0</v>
      </c>
      <c r="AU1198" s="285">
        <v>0</v>
      </c>
      <c r="AV1198" s="285">
        <v>0</v>
      </c>
      <c r="AW1198" s="285">
        <v>0</v>
      </c>
      <c r="AX1198" s="285">
        <v>0</v>
      </c>
      <c r="AY1198" s="285">
        <v>0</v>
      </c>
      <c r="AZ1198" s="286" t="s">
        <v>7111</v>
      </c>
    </row>
    <row r="1199" spans="1:52" s="238" customFormat="1" ht="12.75" customHeight="1">
      <c r="A1199" s="217">
        <v>1198</v>
      </c>
      <c r="B1199" s="280">
        <v>42686</v>
      </c>
      <c r="C1199" s="280">
        <v>42686</v>
      </c>
      <c r="D1199" s="281" t="s">
        <v>1312</v>
      </c>
      <c r="E1199" s="281" t="s">
        <v>1250</v>
      </c>
      <c r="F1199" s="281" t="s">
        <v>7265</v>
      </c>
      <c r="G1199" s="281" t="s">
        <v>7127</v>
      </c>
      <c r="H1199" s="245" t="str">
        <f>IF(G1199&lt;&gt;"",LOOKUP(G1199,Governorate,Data!$E$2:$E$19),"")</f>
        <v>IQ-G13</v>
      </c>
      <c r="I1199" s="282" t="s">
        <v>7372</v>
      </c>
      <c r="J1199" s="38" t="str">
        <f ca="1">IF(I1199&lt;&gt;"",LOOKUP(I1199,District2,Data!$P$2:$P$19),"")</f>
        <v>IQ-D076</v>
      </c>
      <c r="K1199" s="283" t="s">
        <v>7792</v>
      </c>
      <c r="L1199" s="281" t="s">
        <v>7111</v>
      </c>
      <c r="M1199" s="284" t="s">
        <v>7112</v>
      </c>
      <c r="N1199" s="281" t="s">
        <v>7070</v>
      </c>
      <c r="O1199" s="281" t="s">
        <v>1252</v>
      </c>
      <c r="P1199" s="281" t="s">
        <v>7422</v>
      </c>
      <c r="Q1199" s="285">
        <v>95</v>
      </c>
      <c r="R1199" s="285">
        <v>95</v>
      </c>
      <c r="S1199" s="285"/>
      <c r="T1199" s="285"/>
      <c r="U1199" s="285">
        <v>570</v>
      </c>
      <c r="V1199" s="285">
        <v>0</v>
      </c>
      <c r="W1199" s="285">
        <v>65</v>
      </c>
      <c r="X1199" s="285">
        <v>95</v>
      </c>
      <c r="Y1199" s="285">
        <v>95</v>
      </c>
      <c r="Z1199" s="285">
        <v>285</v>
      </c>
      <c r="AA1199" s="285">
        <v>0</v>
      </c>
      <c r="AB1199" s="285">
        <v>0</v>
      </c>
      <c r="AC1199" s="285">
        <v>0</v>
      </c>
      <c r="AD1199" s="285">
        <v>0</v>
      </c>
      <c r="AE1199" s="285">
        <v>0</v>
      </c>
      <c r="AF1199" s="285">
        <v>0</v>
      </c>
      <c r="AG1199" s="285">
        <v>95</v>
      </c>
      <c r="AH1199" s="285">
        <v>0</v>
      </c>
      <c r="AI1199" s="285">
        <v>95</v>
      </c>
      <c r="AJ1199" s="285">
        <v>0</v>
      </c>
      <c r="AK1199" s="285">
        <v>0</v>
      </c>
      <c r="AL1199" s="285">
        <v>0</v>
      </c>
      <c r="AM1199" s="285">
        <v>0</v>
      </c>
      <c r="AN1199" s="285">
        <v>0</v>
      </c>
      <c r="AO1199" s="285">
        <v>0</v>
      </c>
      <c r="AP1199" s="285">
        <v>0</v>
      </c>
      <c r="AQ1199" s="285">
        <v>0</v>
      </c>
      <c r="AR1199" s="285">
        <v>95</v>
      </c>
      <c r="AS1199" s="285"/>
      <c r="AT1199" s="285">
        <v>0</v>
      </c>
      <c r="AU1199" s="285">
        <v>0</v>
      </c>
      <c r="AV1199" s="285">
        <v>0</v>
      </c>
      <c r="AW1199" s="285">
        <v>0</v>
      </c>
      <c r="AX1199" s="285">
        <v>0</v>
      </c>
      <c r="AY1199" s="285">
        <v>0</v>
      </c>
      <c r="AZ1199" s="286" t="s">
        <v>7111</v>
      </c>
    </row>
    <row r="1200" spans="1:52" s="238" customFormat="1" ht="12.75" customHeight="1">
      <c r="A1200" s="217">
        <v>1199</v>
      </c>
      <c r="B1200" s="280">
        <v>42686</v>
      </c>
      <c r="C1200" s="280">
        <v>42686</v>
      </c>
      <c r="D1200" s="281" t="s">
        <v>1312</v>
      </c>
      <c r="E1200" s="281" t="s">
        <v>1250</v>
      </c>
      <c r="F1200" s="281" t="s">
        <v>1300</v>
      </c>
      <c r="G1200" s="281" t="s">
        <v>7136</v>
      </c>
      <c r="H1200" s="245" t="str">
        <f>IF(G1200&lt;&gt;"",LOOKUP(G1200,Governorate,Data!$E$2:$E$19),"")</f>
        <v>IQ-G08</v>
      </c>
      <c r="I1200" s="282" t="s">
        <v>7434</v>
      </c>
      <c r="J1200" s="38" t="str">
        <f ca="1">IF(I1200&lt;&gt;"",LOOKUP(I1200,District2,Data!$P$2:$P$19),"")</f>
        <v>IQ-D049</v>
      </c>
      <c r="K1200" s="283" t="s">
        <v>7527</v>
      </c>
      <c r="L1200" s="281" t="s">
        <v>7111</v>
      </c>
      <c r="M1200" s="284" t="s">
        <v>7112</v>
      </c>
      <c r="N1200" s="281" t="s">
        <v>7070</v>
      </c>
      <c r="O1200" s="281" t="s">
        <v>1252</v>
      </c>
      <c r="P1200" s="281" t="s">
        <v>7422</v>
      </c>
      <c r="Q1200" s="285">
        <v>3</v>
      </c>
      <c r="R1200" s="285">
        <v>3</v>
      </c>
      <c r="S1200" s="285"/>
      <c r="T1200" s="285"/>
      <c r="U1200" s="285">
        <v>10</v>
      </c>
      <c r="V1200" s="285">
        <v>0</v>
      </c>
      <c r="W1200" s="285">
        <v>3</v>
      </c>
      <c r="X1200" s="285">
        <v>0</v>
      </c>
      <c r="Y1200" s="285">
        <v>3</v>
      </c>
      <c r="Z1200" s="285">
        <v>10</v>
      </c>
      <c r="AA1200" s="285">
        <v>0</v>
      </c>
      <c r="AB1200" s="285">
        <v>0</v>
      </c>
      <c r="AC1200" s="285">
        <v>0</v>
      </c>
      <c r="AD1200" s="285">
        <v>0</v>
      </c>
      <c r="AE1200" s="285">
        <v>0</v>
      </c>
      <c r="AF1200" s="285">
        <v>0</v>
      </c>
      <c r="AG1200" s="285">
        <v>3</v>
      </c>
      <c r="AH1200" s="285">
        <v>0</v>
      </c>
      <c r="AI1200" s="285">
        <v>3</v>
      </c>
      <c r="AJ1200" s="285">
        <v>0</v>
      </c>
      <c r="AK1200" s="285">
        <v>0</v>
      </c>
      <c r="AL1200" s="285">
        <v>0</v>
      </c>
      <c r="AM1200" s="285">
        <v>0</v>
      </c>
      <c r="AN1200" s="285">
        <v>0</v>
      </c>
      <c r="AO1200" s="285">
        <v>0</v>
      </c>
      <c r="AP1200" s="285">
        <v>0</v>
      </c>
      <c r="AQ1200" s="285">
        <v>0</v>
      </c>
      <c r="AR1200" s="285">
        <v>0</v>
      </c>
      <c r="AS1200" s="285"/>
      <c r="AT1200" s="285">
        <v>3</v>
      </c>
      <c r="AU1200" s="285">
        <v>0</v>
      </c>
      <c r="AV1200" s="285">
        <v>0</v>
      </c>
      <c r="AW1200" s="285">
        <v>0</v>
      </c>
      <c r="AX1200" s="285">
        <v>0</v>
      </c>
      <c r="AY1200" s="285">
        <v>0</v>
      </c>
      <c r="AZ1200" s="286" t="s">
        <v>7111</v>
      </c>
    </row>
    <row r="1201" spans="1:52" s="238" customFormat="1" ht="12.75" customHeight="1">
      <c r="A1201" s="217">
        <v>1200</v>
      </c>
      <c r="B1201" s="280">
        <v>42686</v>
      </c>
      <c r="C1201" s="280">
        <v>42686</v>
      </c>
      <c r="D1201" s="281" t="s">
        <v>1312</v>
      </c>
      <c r="E1201" s="281" t="s">
        <v>1250</v>
      </c>
      <c r="F1201" s="281" t="s">
        <v>1300</v>
      </c>
      <c r="G1201" s="281" t="s">
        <v>7136</v>
      </c>
      <c r="H1201" s="245" t="str">
        <f>IF(G1201&lt;&gt;"",LOOKUP(G1201,Governorate,Data!$E$2:$E$19),"")</f>
        <v>IQ-G08</v>
      </c>
      <c r="I1201" s="282" t="s">
        <v>7434</v>
      </c>
      <c r="J1201" s="38" t="str">
        <f ca="1">IF(I1201&lt;&gt;"",LOOKUP(I1201,District2,Data!$P$2:$P$19),"")</f>
        <v>IQ-D049</v>
      </c>
      <c r="K1201" s="283" t="s">
        <v>7904</v>
      </c>
      <c r="L1201" s="281" t="s">
        <v>7111</v>
      </c>
      <c r="M1201" s="284" t="s">
        <v>7112</v>
      </c>
      <c r="N1201" s="281" t="s">
        <v>7070</v>
      </c>
      <c r="O1201" s="281" t="s">
        <v>1252</v>
      </c>
      <c r="P1201" s="281" t="s">
        <v>7422</v>
      </c>
      <c r="Q1201" s="285">
        <v>1</v>
      </c>
      <c r="R1201" s="285">
        <v>1</v>
      </c>
      <c r="S1201" s="285"/>
      <c r="T1201" s="285"/>
      <c r="U1201" s="285">
        <v>2</v>
      </c>
      <c r="V1201" s="285">
        <v>0</v>
      </c>
      <c r="W1201" s="285">
        <v>1</v>
      </c>
      <c r="X1201" s="285">
        <v>0</v>
      </c>
      <c r="Y1201" s="285">
        <v>1</v>
      </c>
      <c r="Z1201" s="285">
        <v>2</v>
      </c>
      <c r="AA1201" s="285">
        <v>0</v>
      </c>
      <c r="AB1201" s="285">
        <v>0</v>
      </c>
      <c r="AC1201" s="285">
        <v>0</v>
      </c>
      <c r="AD1201" s="285">
        <v>0</v>
      </c>
      <c r="AE1201" s="285">
        <v>0</v>
      </c>
      <c r="AF1201" s="285">
        <v>0</v>
      </c>
      <c r="AG1201" s="285">
        <v>1</v>
      </c>
      <c r="AH1201" s="285">
        <v>0</v>
      </c>
      <c r="AI1201" s="285">
        <v>1</v>
      </c>
      <c r="AJ1201" s="285">
        <v>0</v>
      </c>
      <c r="AK1201" s="285">
        <v>0</v>
      </c>
      <c r="AL1201" s="285">
        <v>0</v>
      </c>
      <c r="AM1201" s="285">
        <v>0</v>
      </c>
      <c r="AN1201" s="285">
        <v>0</v>
      </c>
      <c r="AO1201" s="285">
        <v>0</v>
      </c>
      <c r="AP1201" s="285">
        <v>0</v>
      </c>
      <c r="AQ1201" s="285">
        <v>0</v>
      </c>
      <c r="AR1201" s="285">
        <v>0</v>
      </c>
      <c r="AS1201" s="285"/>
      <c r="AT1201" s="285">
        <v>1</v>
      </c>
      <c r="AU1201" s="285">
        <v>0</v>
      </c>
      <c r="AV1201" s="285">
        <v>0</v>
      </c>
      <c r="AW1201" s="285">
        <v>0</v>
      </c>
      <c r="AX1201" s="285">
        <v>0</v>
      </c>
      <c r="AY1201" s="285">
        <v>0</v>
      </c>
      <c r="AZ1201" s="286" t="s">
        <v>7111</v>
      </c>
    </row>
    <row r="1202" spans="1:52" s="238" customFormat="1" ht="12.75" customHeight="1">
      <c r="A1202" s="217">
        <v>1201</v>
      </c>
      <c r="B1202" s="280">
        <v>42686</v>
      </c>
      <c r="C1202" s="280">
        <v>42686</v>
      </c>
      <c r="D1202" s="281" t="s">
        <v>1312</v>
      </c>
      <c r="E1202" s="281" t="s">
        <v>1250</v>
      </c>
      <c r="F1202" s="281" t="s">
        <v>1300</v>
      </c>
      <c r="G1202" s="281" t="s">
        <v>7136</v>
      </c>
      <c r="H1202" s="245" t="str">
        <f>IF(G1202&lt;&gt;"",LOOKUP(G1202,Governorate,Data!$E$2:$E$19),"")</f>
        <v>IQ-G08</v>
      </c>
      <c r="I1202" s="282" t="s">
        <v>7435</v>
      </c>
      <c r="J1202" s="38" t="str">
        <f ca="1">IF(I1202&lt;&gt;"",LOOKUP(I1202,District2,Data!$P$2:$P$19),"")</f>
        <v>IQ-D049</v>
      </c>
      <c r="K1202" s="283" t="s">
        <v>7905</v>
      </c>
      <c r="L1202" s="281" t="s">
        <v>7111</v>
      </c>
      <c r="M1202" s="284" t="s">
        <v>7112</v>
      </c>
      <c r="N1202" s="281" t="s">
        <v>7070</v>
      </c>
      <c r="O1202" s="281" t="s">
        <v>1252</v>
      </c>
      <c r="P1202" s="281" t="s">
        <v>7422</v>
      </c>
      <c r="Q1202" s="285">
        <v>6</v>
      </c>
      <c r="R1202" s="285">
        <v>6</v>
      </c>
      <c r="S1202" s="285"/>
      <c r="T1202" s="285"/>
      <c r="U1202" s="285">
        <v>24</v>
      </c>
      <c r="V1202" s="285">
        <v>0</v>
      </c>
      <c r="W1202" s="285">
        <v>6</v>
      </c>
      <c r="X1202" s="285">
        <v>0</v>
      </c>
      <c r="Y1202" s="285">
        <v>6</v>
      </c>
      <c r="Z1202" s="285">
        <v>24</v>
      </c>
      <c r="AA1202" s="285">
        <v>0</v>
      </c>
      <c r="AB1202" s="285">
        <v>0</v>
      </c>
      <c r="AC1202" s="285">
        <v>0</v>
      </c>
      <c r="AD1202" s="285">
        <v>0</v>
      </c>
      <c r="AE1202" s="285">
        <v>0</v>
      </c>
      <c r="AF1202" s="285">
        <v>0</v>
      </c>
      <c r="AG1202" s="285">
        <v>6</v>
      </c>
      <c r="AH1202" s="285">
        <v>0</v>
      </c>
      <c r="AI1202" s="285">
        <v>6</v>
      </c>
      <c r="AJ1202" s="285">
        <v>0</v>
      </c>
      <c r="AK1202" s="285">
        <v>0</v>
      </c>
      <c r="AL1202" s="285">
        <v>0</v>
      </c>
      <c r="AM1202" s="285">
        <v>0</v>
      </c>
      <c r="AN1202" s="285">
        <v>0</v>
      </c>
      <c r="AO1202" s="285">
        <v>0</v>
      </c>
      <c r="AP1202" s="285">
        <v>0</v>
      </c>
      <c r="AQ1202" s="285">
        <v>0</v>
      </c>
      <c r="AR1202" s="285">
        <v>0</v>
      </c>
      <c r="AS1202" s="285"/>
      <c r="AT1202" s="285">
        <v>6</v>
      </c>
      <c r="AU1202" s="285">
        <v>0</v>
      </c>
      <c r="AV1202" s="285">
        <v>0</v>
      </c>
      <c r="AW1202" s="285">
        <v>0</v>
      </c>
      <c r="AX1202" s="285">
        <v>0</v>
      </c>
      <c r="AY1202" s="285">
        <v>0</v>
      </c>
      <c r="AZ1202" s="286" t="s">
        <v>7111</v>
      </c>
    </row>
    <row r="1203" spans="1:52" s="238" customFormat="1" ht="12.75" customHeight="1">
      <c r="A1203" s="217">
        <v>1202</v>
      </c>
      <c r="B1203" s="280">
        <v>42686</v>
      </c>
      <c r="C1203" s="280">
        <v>42686</v>
      </c>
      <c r="D1203" s="281" t="s">
        <v>1312</v>
      </c>
      <c r="E1203" s="281" t="s">
        <v>1250</v>
      </c>
      <c r="F1203" s="281" t="s">
        <v>1300</v>
      </c>
      <c r="G1203" s="281" t="s">
        <v>7136</v>
      </c>
      <c r="H1203" s="245" t="str">
        <f>IF(G1203&lt;&gt;"",LOOKUP(G1203,Governorate,Data!$E$2:$E$19),"")</f>
        <v>IQ-G08</v>
      </c>
      <c r="I1203" s="282" t="s">
        <v>7435</v>
      </c>
      <c r="J1203" s="38" t="str">
        <f ca="1">IF(I1203&lt;&gt;"",LOOKUP(I1203,District2,Data!$P$2:$P$19),"")</f>
        <v>IQ-D049</v>
      </c>
      <c r="K1203" s="283" t="s">
        <v>7278</v>
      </c>
      <c r="L1203" s="281" t="s">
        <v>7111</v>
      </c>
      <c r="M1203" s="284" t="s">
        <v>7112</v>
      </c>
      <c r="N1203" s="281" t="s">
        <v>7070</v>
      </c>
      <c r="O1203" s="281" t="s">
        <v>1252</v>
      </c>
      <c r="P1203" s="281" t="s">
        <v>7422</v>
      </c>
      <c r="Q1203" s="285">
        <v>3</v>
      </c>
      <c r="R1203" s="285">
        <v>3</v>
      </c>
      <c r="S1203" s="285"/>
      <c r="T1203" s="285"/>
      <c r="U1203" s="285">
        <v>15</v>
      </c>
      <c r="V1203" s="285">
        <v>0</v>
      </c>
      <c r="W1203" s="285">
        <v>3</v>
      </c>
      <c r="X1203" s="285">
        <v>0</v>
      </c>
      <c r="Y1203" s="285">
        <v>3</v>
      </c>
      <c r="Z1203" s="285">
        <v>15</v>
      </c>
      <c r="AA1203" s="285">
        <v>0</v>
      </c>
      <c r="AB1203" s="285">
        <v>0</v>
      </c>
      <c r="AC1203" s="285">
        <v>0</v>
      </c>
      <c r="AD1203" s="285">
        <v>0</v>
      </c>
      <c r="AE1203" s="285">
        <v>0</v>
      </c>
      <c r="AF1203" s="285">
        <v>0</v>
      </c>
      <c r="AG1203" s="285">
        <v>3</v>
      </c>
      <c r="AH1203" s="285">
        <v>0</v>
      </c>
      <c r="AI1203" s="285">
        <v>3</v>
      </c>
      <c r="AJ1203" s="285">
        <v>0</v>
      </c>
      <c r="AK1203" s="285">
        <v>0</v>
      </c>
      <c r="AL1203" s="285">
        <v>0</v>
      </c>
      <c r="AM1203" s="285">
        <v>0</v>
      </c>
      <c r="AN1203" s="285">
        <v>0</v>
      </c>
      <c r="AO1203" s="285">
        <v>0</v>
      </c>
      <c r="AP1203" s="285">
        <v>0</v>
      </c>
      <c r="AQ1203" s="285">
        <v>0</v>
      </c>
      <c r="AR1203" s="285">
        <v>0</v>
      </c>
      <c r="AS1203" s="285"/>
      <c r="AT1203" s="285">
        <v>3</v>
      </c>
      <c r="AU1203" s="285">
        <v>0</v>
      </c>
      <c r="AV1203" s="285">
        <v>0</v>
      </c>
      <c r="AW1203" s="285">
        <v>0</v>
      </c>
      <c r="AX1203" s="285">
        <v>0</v>
      </c>
      <c r="AY1203" s="285">
        <v>0</v>
      </c>
      <c r="AZ1203" s="286" t="s">
        <v>7111</v>
      </c>
    </row>
    <row r="1204" spans="1:52" s="238" customFormat="1" ht="12.75" customHeight="1">
      <c r="A1204" s="217">
        <v>1203</v>
      </c>
      <c r="B1204" s="280">
        <v>42687</v>
      </c>
      <c r="C1204" s="280">
        <v>42687</v>
      </c>
      <c r="D1204" s="281" t="s">
        <v>1312</v>
      </c>
      <c r="E1204" s="281" t="s">
        <v>1250</v>
      </c>
      <c r="F1204" s="281" t="s">
        <v>1300</v>
      </c>
      <c r="G1204" s="281" t="s">
        <v>7136</v>
      </c>
      <c r="H1204" s="245" t="str">
        <f>IF(G1204&lt;&gt;"",LOOKUP(G1204,Governorate,Data!$E$2:$E$19),"")</f>
        <v>IQ-G08</v>
      </c>
      <c r="I1204" s="282" t="s">
        <v>7887</v>
      </c>
      <c r="J1204" s="38" t="str">
        <f ca="1">IF(I1204&lt;&gt;"",LOOKUP(I1204,District2,Data!$P$2:$P$19),"")</f>
        <v>IQ-D049</v>
      </c>
      <c r="K1204" s="283" t="s">
        <v>1</v>
      </c>
      <c r="L1204" s="281" t="s">
        <v>7110</v>
      </c>
      <c r="M1204" s="284" t="s">
        <v>7112</v>
      </c>
      <c r="N1204" s="281" t="s">
        <v>7070</v>
      </c>
      <c r="O1204" s="281" t="s">
        <v>1252</v>
      </c>
      <c r="P1204" s="281" t="s">
        <v>7422</v>
      </c>
      <c r="Q1204" s="285">
        <v>1</v>
      </c>
      <c r="R1204" s="285">
        <v>1</v>
      </c>
      <c r="S1204" s="285"/>
      <c r="T1204" s="285"/>
      <c r="U1204" s="285">
        <v>2</v>
      </c>
      <c r="V1204" s="285">
        <v>0</v>
      </c>
      <c r="W1204" s="285">
        <v>1</v>
      </c>
      <c r="X1204" s="285">
        <v>0</v>
      </c>
      <c r="Y1204" s="285">
        <v>1</v>
      </c>
      <c r="Z1204" s="285">
        <v>2</v>
      </c>
      <c r="AA1204" s="285">
        <v>0</v>
      </c>
      <c r="AB1204" s="285">
        <v>0</v>
      </c>
      <c r="AC1204" s="285">
        <v>0</v>
      </c>
      <c r="AD1204" s="285">
        <v>0</v>
      </c>
      <c r="AE1204" s="285">
        <v>0</v>
      </c>
      <c r="AF1204" s="285">
        <v>0</v>
      </c>
      <c r="AG1204" s="285">
        <v>1</v>
      </c>
      <c r="AH1204" s="285">
        <v>0</v>
      </c>
      <c r="AI1204" s="285">
        <v>1</v>
      </c>
      <c r="AJ1204" s="285">
        <v>0</v>
      </c>
      <c r="AK1204" s="285">
        <v>0</v>
      </c>
      <c r="AL1204" s="285">
        <v>0</v>
      </c>
      <c r="AM1204" s="285">
        <v>0</v>
      </c>
      <c r="AN1204" s="285">
        <v>0</v>
      </c>
      <c r="AO1204" s="285">
        <v>0</v>
      </c>
      <c r="AP1204" s="285">
        <v>0</v>
      </c>
      <c r="AQ1204" s="285">
        <v>0</v>
      </c>
      <c r="AR1204" s="285">
        <v>0</v>
      </c>
      <c r="AS1204" s="285"/>
      <c r="AT1204" s="285">
        <v>1</v>
      </c>
      <c r="AU1204" s="285">
        <v>0</v>
      </c>
      <c r="AV1204" s="285">
        <v>0</v>
      </c>
      <c r="AW1204" s="285">
        <v>0</v>
      </c>
      <c r="AX1204" s="285">
        <v>0</v>
      </c>
      <c r="AY1204" s="285">
        <v>0</v>
      </c>
      <c r="AZ1204" s="286" t="s">
        <v>7339</v>
      </c>
    </row>
    <row r="1205" spans="1:52" s="238" customFormat="1" ht="12.75" customHeight="1">
      <c r="A1205" s="217">
        <v>1204</v>
      </c>
      <c r="B1205" s="280">
        <v>42687</v>
      </c>
      <c r="C1205" s="280">
        <v>42687</v>
      </c>
      <c r="D1205" s="281" t="s">
        <v>1312</v>
      </c>
      <c r="E1205" s="281" t="s">
        <v>1250</v>
      </c>
      <c r="F1205" s="281" t="s">
        <v>1300</v>
      </c>
      <c r="G1205" s="281" t="s">
        <v>7132</v>
      </c>
      <c r="H1205" s="245" t="str">
        <f>IF(G1205&lt;&gt;"",LOOKUP(G1205,Governorate,Data!$E$2:$E$19),"")</f>
        <v>IQ-G15</v>
      </c>
      <c r="I1205" s="282" t="s">
        <v>7893</v>
      </c>
      <c r="J1205" s="38" t="str">
        <f ca="1">IF(I1205&lt;&gt;"",LOOKUP(I1205,District2,Data!$P$2:$P$19),"")</f>
        <v>IQ-D053</v>
      </c>
      <c r="K1205" s="283" t="s">
        <v>693</v>
      </c>
      <c r="L1205" s="281" t="s">
        <v>7110</v>
      </c>
      <c r="M1205" s="284" t="s">
        <v>7112</v>
      </c>
      <c r="N1205" s="281" t="s">
        <v>7070</v>
      </c>
      <c r="O1205" s="281" t="s">
        <v>1252</v>
      </c>
      <c r="P1205" s="281" t="s">
        <v>7422</v>
      </c>
      <c r="Q1205" s="285">
        <v>1</v>
      </c>
      <c r="R1205" s="285">
        <v>1</v>
      </c>
      <c r="S1205" s="285"/>
      <c r="T1205" s="285"/>
      <c r="U1205" s="285">
        <v>6</v>
      </c>
      <c r="V1205" s="285">
        <v>0</v>
      </c>
      <c r="W1205" s="285">
        <v>1</v>
      </c>
      <c r="X1205" s="285">
        <v>0</v>
      </c>
      <c r="Y1205" s="285">
        <v>1</v>
      </c>
      <c r="Z1205" s="285">
        <v>6</v>
      </c>
      <c r="AA1205" s="285">
        <v>0</v>
      </c>
      <c r="AB1205" s="285">
        <v>0</v>
      </c>
      <c r="AC1205" s="285">
        <v>0</v>
      </c>
      <c r="AD1205" s="285">
        <v>0</v>
      </c>
      <c r="AE1205" s="285">
        <v>0</v>
      </c>
      <c r="AF1205" s="285">
        <v>0</v>
      </c>
      <c r="AG1205" s="285">
        <v>1</v>
      </c>
      <c r="AH1205" s="285">
        <v>0</v>
      </c>
      <c r="AI1205" s="285">
        <v>1</v>
      </c>
      <c r="AJ1205" s="285">
        <v>0</v>
      </c>
      <c r="AK1205" s="285">
        <v>0</v>
      </c>
      <c r="AL1205" s="285">
        <v>0</v>
      </c>
      <c r="AM1205" s="285">
        <v>0</v>
      </c>
      <c r="AN1205" s="285">
        <v>0</v>
      </c>
      <c r="AO1205" s="285">
        <v>0</v>
      </c>
      <c r="AP1205" s="285">
        <v>0</v>
      </c>
      <c r="AQ1205" s="285">
        <v>0</v>
      </c>
      <c r="AR1205" s="285">
        <v>0</v>
      </c>
      <c r="AS1205" s="285"/>
      <c r="AT1205" s="285">
        <v>1</v>
      </c>
      <c r="AU1205" s="285">
        <v>0</v>
      </c>
      <c r="AV1205" s="285">
        <v>0</v>
      </c>
      <c r="AW1205" s="285">
        <v>0</v>
      </c>
      <c r="AX1205" s="285">
        <v>0</v>
      </c>
      <c r="AY1205" s="285">
        <v>0</v>
      </c>
      <c r="AZ1205" s="286" t="s">
        <v>7338</v>
      </c>
    </row>
    <row r="1206" spans="1:52" s="238" customFormat="1" ht="12.75" customHeight="1">
      <c r="A1206" s="217">
        <v>1205</v>
      </c>
      <c r="B1206" s="280">
        <v>42687</v>
      </c>
      <c r="C1206" s="280">
        <v>42687</v>
      </c>
      <c r="D1206" s="281" t="s">
        <v>1312</v>
      </c>
      <c r="E1206" s="281" t="s">
        <v>1250</v>
      </c>
      <c r="F1206" s="281" t="s">
        <v>7265</v>
      </c>
      <c r="G1206" s="281" t="s">
        <v>7127</v>
      </c>
      <c r="H1206" s="245" t="str">
        <f>IF(G1206&lt;&gt;"",LOOKUP(G1206,Governorate,Data!$E$2:$E$19),"")</f>
        <v>IQ-G13</v>
      </c>
      <c r="I1206" s="282" t="s">
        <v>7377</v>
      </c>
      <c r="J1206" s="38" t="str">
        <f ca="1">IF(I1206&lt;&gt;"",LOOKUP(I1206,District2,Data!$P$2:$P$19),"")</f>
        <v>IQ-D076</v>
      </c>
      <c r="K1206" s="283" t="s">
        <v>7405</v>
      </c>
      <c r="L1206" s="281" t="s">
        <v>7110</v>
      </c>
      <c r="M1206" s="284" t="s">
        <v>7112</v>
      </c>
      <c r="N1206" s="281" t="s">
        <v>7070</v>
      </c>
      <c r="O1206" s="281" t="s">
        <v>1252</v>
      </c>
      <c r="P1206" s="281" t="s">
        <v>7422</v>
      </c>
      <c r="Q1206" s="285">
        <v>1</v>
      </c>
      <c r="R1206" s="285">
        <v>1</v>
      </c>
      <c r="S1206" s="285"/>
      <c r="T1206" s="285"/>
      <c r="U1206" s="285">
        <v>6</v>
      </c>
      <c r="V1206" s="285">
        <v>0</v>
      </c>
      <c r="W1206" s="285">
        <v>1</v>
      </c>
      <c r="X1206" s="285">
        <v>1</v>
      </c>
      <c r="Y1206" s="285">
        <v>1</v>
      </c>
      <c r="Z1206" s="285">
        <v>3</v>
      </c>
      <c r="AA1206" s="285">
        <v>0</v>
      </c>
      <c r="AB1206" s="285">
        <v>0</v>
      </c>
      <c r="AC1206" s="285">
        <v>0</v>
      </c>
      <c r="AD1206" s="285">
        <v>0</v>
      </c>
      <c r="AE1206" s="285">
        <v>0</v>
      </c>
      <c r="AF1206" s="285">
        <v>0</v>
      </c>
      <c r="AG1206" s="285">
        <v>1</v>
      </c>
      <c r="AH1206" s="285">
        <v>0</v>
      </c>
      <c r="AI1206" s="285">
        <v>1</v>
      </c>
      <c r="AJ1206" s="285">
        <v>0</v>
      </c>
      <c r="AK1206" s="285">
        <v>0</v>
      </c>
      <c r="AL1206" s="285">
        <v>0</v>
      </c>
      <c r="AM1206" s="285">
        <v>0</v>
      </c>
      <c r="AN1206" s="285">
        <v>0</v>
      </c>
      <c r="AO1206" s="285">
        <v>0</v>
      </c>
      <c r="AP1206" s="285">
        <v>0</v>
      </c>
      <c r="AQ1206" s="285">
        <v>0</v>
      </c>
      <c r="AR1206" s="285">
        <v>0</v>
      </c>
      <c r="AS1206" s="285"/>
      <c r="AT1206" s="285">
        <v>1</v>
      </c>
      <c r="AU1206" s="285">
        <v>0</v>
      </c>
      <c r="AV1206" s="285">
        <v>0</v>
      </c>
      <c r="AW1206" s="285">
        <v>0</v>
      </c>
      <c r="AX1206" s="285">
        <v>0</v>
      </c>
      <c r="AY1206" s="285">
        <v>0</v>
      </c>
      <c r="AZ1206" s="286" t="s">
        <v>7338</v>
      </c>
    </row>
    <row r="1207" spans="1:52" s="238" customFormat="1" ht="12.75" customHeight="1">
      <c r="A1207" s="217">
        <v>1206</v>
      </c>
      <c r="B1207" s="280">
        <v>42688</v>
      </c>
      <c r="C1207" s="280">
        <v>42688</v>
      </c>
      <c r="D1207" s="281" t="s">
        <v>1282</v>
      </c>
      <c r="E1207" s="281" t="s">
        <v>1250</v>
      </c>
      <c r="F1207" s="281" t="s">
        <v>1282</v>
      </c>
      <c r="G1207" s="281" t="s">
        <v>7132</v>
      </c>
      <c r="H1207" s="245" t="str">
        <f>IF(G1207&lt;&gt;"",LOOKUP(G1207,Governorate,Data!$E$2:$E$19),"")</f>
        <v>IQ-G15</v>
      </c>
      <c r="I1207" s="282" t="s">
        <v>7775</v>
      </c>
      <c r="J1207" s="38" t="str">
        <f ca="1">IF(I1207&lt;&gt;"",LOOKUP(I1207,District2,Data!$P$2:$P$19),"")</f>
        <v>IQ-D085</v>
      </c>
      <c r="K1207" s="283" t="s">
        <v>7837</v>
      </c>
      <c r="L1207" s="281" t="s">
        <v>7110</v>
      </c>
      <c r="M1207" s="284" t="s">
        <v>7112</v>
      </c>
      <c r="N1207" s="281" t="s">
        <v>7070</v>
      </c>
      <c r="O1207" s="281" t="s">
        <v>1252</v>
      </c>
      <c r="P1207" s="281" t="s">
        <v>7119</v>
      </c>
      <c r="Q1207" s="285">
        <v>350</v>
      </c>
      <c r="R1207" s="285">
        <v>350</v>
      </c>
      <c r="S1207" s="285"/>
      <c r="T1207" s="285"/>
      <c r="U1207" s="285">
        <v>2100</v>
      </c>
      <c r="V1207" s="285">
        <v>0</v>
      </c>
      <c r="W1207" s="285">
        <v>0</v>
      </c>
      <c r="X1207" s="285">
        <v>350</v>
      </c>
      <c r="Y1207" s="285">
        <v>0</v>
      </c>
      <c r="Z1207" s="285">
        <v>2100</v>
      </c>
      <c r="AA1207" s="285">
        <v>0</v>
      </c>
      <c r="AB1207" s="285">
        <v>2100</v>
      </c>
      <c r="AC1207" s="285">
        <v>350</v>
      </c>
      <c r="AD1207" s="285">
        <v>0</v>
      </c>
      <c r="AE1207" s="285">
        <v>2100</v>
      </c>
      <c r="AF1207" s="285">
        <v>0</v>
      </c>
      <c r="AG1207" s="285">
        <v>350</v>
      </c>
      <c r="AH1207" s="285">
        <v>0</v>
      </c>
      <c r="AI1207" s="285">
        <v>350</v>
      </c>
      <c r="AJ1207" s="285">
        <v>0</v>
      </c>
      <c r="AK1207" s="285">
        <v>350</v>
      </c>
      <c r="AL1207" s="285">
        <v>0</v>
      </c>
      <c r="AM1207" s="285">
        <v>0</v>
      </c>
      <c r="AN1207" s="285">
        <v>0</v>
      </c>
      <c r="AO1207" s="285">
        <v>0</v>
      </c>
      <c r="AP1207" s="285">
        <v>0</v>
      </c>
      <c r="AQ1207" s="285">
        <v>0</v>
      </c>
      <c r="AR1207" s="285">
        <v>0</v>
      </c>
      <c r="AS1207" s="285">
        <v>350</v>
      </c>
      <c r="AT1207" s="285">
        <v>0</v>
      </c>
      <c r="AU1207" s="285">
        <v>350</v>
      </c>
      <c r="AV1207" s="285">
        <v>0</v>
      </c>
      <c r="AW1207" s="285">
        <v>0</v>
      </c>
      <c r="AX1207" s="285">
        <v>0</v>
      </c>
      <c r="AY1207" s="285">
        <v>0</v>
      </c>
      <c r="AZ1207" s="286" t="s">
        <v>7850</v>
      </c>
    </row>
    <row r="1208" spans="1:52" s="238" customFormat="1" ht="12.75" customHeight="1">
      <c r="A1208" s="217">
        <v>1207</v>
      </c>
      <c r="B1208" s="280">
        <v>42688</v>
      </c>
      <c r="C1208" s="280">
        <v>42688</v>
      </c>
      <c r="D1208" s="281" t="s">
        <v>1312</v>
      </c>
      <c r="E1208" s="281" t="s">
        <v>1250</v>
      </c>
      <c r="F1208" s="281" t="s">
        <v>1300</v>
      </c>
      <c r="G1208" s="281" t="s">
        <v>7136</v>
      </c>
      <c r="H1208" s="245" t="str">
        <f>IF(G1208&lt;&gt;"",LOOKUP(G1208,Governorate,Data!$E$2:$E$19),"")</f>
        <v>IQ-G08</v>
      </c>
      <c r="I1208" s="282" t="s">
        <v>7434</v>
      </c>
      <c r="J1208" s="38" t="str">
        <f ca="1">IF(I1208&lt;&gt;"",LOOKUP(I1208,District2,Data!$P$2:$P$19),"")</f>
        <v>IQ-D049</v>
      </c>
      <c r="K1208" s="283" t="s">
        <v>7906</v>
      </c>
      <c r="L1208" s="281" t="s">
        <v>7111</v>
      </c>
      <c r="M1208" s="284" t="s">
        <v>7113</v>
      </c>
      <c r="N1208" s="281" t="s">
        <v>7070</v>
      </c>
      <c r="O1208" s="281" t="s">
        <v>1252</v>
      </c>
      <c r="P1208" s="281" t="s">
        <v>7422</v>
      </c>
      <c r="Q1208" s="287">
        <v>985</v>
      </c>
      <c r="R1208" s="287"/>
      <c r="S1208" s="285"/>
      <c r="T1208" s="285"/>
      <c r="U1208" s="285">
        <v>0</v>
      </c>
      <c r="V1208" s="285">
        <v>0</v>
      </c>
      <c r="W1208" s="285">
        <v>0</v>
      </c>
      <c r="X1208" s="285">
        <v>250</v>
      </c>
      <c r="Y1208" s="285">
        <v>974</v>
      </c>
      <c r="Z1208" s="285">
        <v>0</v>
      </c>
      <c r="AA1208" s="285">
        <v>0</v>
      </c>
      <c r="AB1208" s="285">
        <v>0</v>
      </c>
      <c r="AC1208" s="285">
        <v>0</v>
      </c>
      <c r="AD1208" s="285">
        <v>0</v>
      </c>
      <c r="AE1208" s="285">
        <v>0</v>
      </c>
      <c r="AF1208" s="285">
        <v>0</v>
      </c>
      <c r="AG1208" s="285">
        <v>0</v>
      </c>
      <c r="AH1208" s="285">
        <v>0</v>
      </c>
      <c r="AI1208" s="285">
        <v>0</v>
      </c>
      <c r="AJ1208" s="285">
        <v>0</v>
      </c>
      <c r="AK1208" s="285">
        <v>0</v>
      </c>
      <c r="AL1208" s="285">
        <v>0</v>
      </c>
      <c r="AM1208" s="285">
        <v>0</v>
      </c>
      <c r="AN1208" s="285">
        <v>0</v>
      </c>
      <c r="AO1208" s="285">
        <v>0</v>
      </c>
      <c r="AP1208" s="285">
        <v>0</v>
      </c>
      <c r="AQ1208" s="285">
        <v>0</v>
      </c>
      <c r="AR1208" s="285">
        <v>0</v>
      </c>
      <c r="AS1208" s="285"/>
      <c r="AT1208" s="285">
        <v>250</v>
      </c>
      <c r="AU1208" s="285">
        <v>0</v>
      </c>
      <c r="AV1208" s="285">
        <v>0</v>
      </c>
      <c r="AW1208" s="285">
        <v>0</v>
      </c>
      <c r="AX1208" s="285">
        <v>0</v>
      </c>
      <c r="AY1208" s="285">
        <v>0</v>
      </c>
      <c r="AZ1208" s="286" t="s">
        <v>7111</v>
      </c>
    </row>
    <row r="1209" spans="1:52" s="238" customFormat="1" ht="12.75" customHeight="1">
      <c r="A1209" s="217">
        <v>1208</v>
      </c>
      <c r="B1209" s="280">
        <v>42688</v>
      </c>
      <c r="C1209" s="280">
        <v>42688</v>
      </c>
      <c r="D1209" s="281" t="s">
        <v>1312</v>
      </c>
      <c r="E1209" s="281" t="s">
        <v>1250</v>
      </c>
      <c r="F1209" s="281" t="s">
        <v>7265</v>
      </c>
      <c r="G1209" s="281" t="s">
        <v>7127</v>
      </c>
      <c r="H1209" s="245" t="str">
        <f>IF(G1209&lt;&gt;"",LOOKUP(G1209,Governorate,Data!$E$2:$E$19),"")</f>
        <v>IQ-G13</v>
      </c>
      <c r="I1209" s="282" t="s">
        <v>7372</v>
      </c>
      <c r="J1209" s="38" t="str">
        <f ca="1">IF(I1209&lt;&gt;"",LOOKUP(I1209,District2,Data!$P$2:$P$19),"")</f>
        <v>IQ-D076</v>
      </c>
      <c r="K1209" s="283" t="s">
        <v>7795</v>
      </c>
      <c r="L1209" s="281" t="s">
        <v>7111</v>
      </c>
      <c r="M1209" s="284" t="s">
        <v>7112</v>
      </c>
      <c r="N1209" s="281" t="s">
        <v>7070</v>
      </c>
      <c r="O1209" s="281" t="s">
        <v>1252</v>
      </c>
      <c r="P1209" s="281" t="s">
        <v>7422</v>
      </c>
      <c r="Q1209" s="285">
        <v>10</v>
      </c>
      <c r="R1209" s="285">
        <v>10</v>
      </c>
      <c r="S1209" s="285"/>
      <c r="T1209" s="285"/>
      <c r="U1209" s="285">
        <v>60</v>
      </c>
      <c r="V1209" s="285">
        <v>0</v>
      </c>
      <c r="W1209" s="285">
        <v>10</v>
      </c>
      <c r="X1209" s="285">
        <v>10</v>
      </c>
      <c r="Y1209" s="285">
        <v>10</v>
      </c>
      <c r="Z1209" s="285">
        <v>30</v>
      </c>
      <c r="AA1209" s="285">
        <v>0</v>
      </c>
      <c r="AB1209" s="285">
        <v>0</v>
      </c>
      <c r="AC1209" s="285">
        <v>0</v>
      </c>
      <c r="AD1209" s="285">
        <v>0</v>
      </c>
      <c r="AE1209" s="285">
        <v>0</v>
      </c>
      <c r="AF1209" s="285">
        <v>0</v>
      </c>
      <c r="AG1209" s="285">
        <v>10</v>
      </c>
      <c r="AH1209" s="285">
        <v>0</v>
      </c>
      <c r="AI1209" s="285">
        <v>10</v>
      </c>
      <c r="AJ1209" s="285">
        <v>0</v>
      </c>
      <c r="AK1209" s="285">
        <v>0</v>
      </c>
      <c r="AL1209" s="285">
        <v>0</v>
      </c>
      <c r="AM1209" s="285">
        <v>0</v>
      </c>
      <c r="AN1209" s="285">
        <v>0</v>
      </c>
      <c r="AO1209" s="285">
        <v>0</v>
      </c>
      <c r="AP1209" s="285">
        <v>0</v>
      </c>
      <c r="AQ1209" s="285">
        <v>0</v>
      </c>
      <c r="AR1209" s="285">
        <v>0</v>
      </c>
      <c r="AS1209" s="285"/>
      <c r="AT1209" s="285">
        <v>10</v>
      </c>
      <c r="AU1209" s="285">
        <v>0</v>
      </c>
      <c r="AV1209" s="285">
        <v>0</v>
      </c>
      <c r="AW1209" s="285">
        <v>0</v>
      </c>
      <c r="AX1209" s="285">
        <v>0</v>
      </c>
      <c r="AY1209" s="285">
        <v>0</v>
      </c>
      <c r="AZ1209" s="286" t="s">
        <v>7111</v>
      </c>
    </row>
    <row r="1210" spans="1:52" s="238" customFormat="1" ht="12.75" customHeight="1">
      <c r="A1210" s="217">
        <v>1209</v>
      </c>
      <c r="B1210" s="280">
        <v>42688</v>
      </c>
      <c r="C1210" s="280">
        <v>42688</v>
      </c>
      <c r="D1210" s="281" t="s">
        <v>1312</v>
      </c>
      <c r="E1210" s="281" t="s">
        <v>1250</v>
      </c>
      <c r="F1210" s="281" t="s">
        <v>7265</v>
      </c>
      <c r="G1210" s="281" t="s">
        <v>7127</v>
      </c>
      <c r="H1210" s="245" t="str">
        <f>IF(G1210&lt;&gt;"",LOOKUP(G1210,Governorate,Data!$E$2:$E$19),"")</f>
        <v>IQ-G13</v>
      </c>
      <c r="I1210" s="282" t="s">
        <v>7377</v>
      </c>
      <c r="J1210" s="38" t="str">
        <f ca="1">IF(I1210&lt;&gt;"",LOOKUP(I1210,District2,Data!$P$2:$P$19),"")</f>
        <v>IQ-D076</v>
      </c>
      <c r="K1210" s="283" t="s">
        <v>7793</v>
      </c>
      <c r="L1210" s="281" t="s">
        <v>7111</v>
      </c>
      <c r="M1210" s="284" t="s">
        <v>7112</v>
      </c>
      <c r="N1210" s="281" t="s">
        <v>7070</v>
      </c>
      <c r="O1210" s="281" t="s">
        <v>1252</v>
      </c>
      <c r="P1210" s="281" t="s">
        <v>7422</v>
      </c>
      <c r="Q1210" s="285">
        <v>15</v>
      </c>
      <c r="R1210" s="285">
        <v>15</v>
      </c>
      <c r="S1210" s="285"/>
      <c r="T1210" s="285"/>
      <c r="U1210" s="285">
        <v>90</v>
      </c>
      <c r="V1210" s="285">
        <v>0</v>
      </c>
      <c r="W1210" s="285">
        <v>15</v>
      </c>
      <c r="X1210" s="285">
        <v>15</v>
      </c>
      <c r="Y1210" s="285">
        <v>15</v>
      </c>
      <c r="Z1210" s="285">
        <v>45</v>
      </c>
      <c r="AA1210" s="285">
        <v>0</v>
      </c>
      <c r="AB1210" s="285">
        <v>0</v>
      </c>
      <c r="AC1210" s="285">
        <v>0</v>
      </c>
      <c r="AD1210" s="285">
        <v>0</v>
      </c>
      <c r="AE1210" s="285">
        <v>0</v>
      </c>
      <c r="AF1210" s="285">
        <v>0</v>
      </c>
      <c r="AG1210" s="285">
        <v>15</v>
      </c>
      <c r="AH1210" s="285">
        <v>0</v>
      </c>
      <c r="AI1210" s="285">
        <v>15</v>
      </c>
      <c r="AJ1210" s="285">
        <v>0</v>
      </c>
      <c r="AK1210" s="285">
        <v>0</v>
      </c>
      <c r="AL1210" s="285">
        <v>0</v>
      </c>
      <c r="AM1210" s="285">
        <v>0</v>
      </c>
      <c r="AN1210" s="285">
        <v>0</v>
      </c>
      <c r="AO1210" s="285">
        <v>0</v>
      </c>
      <c r="AP1210" s="285">
        <v>0</v>
      </c>
      <c r="AQ1210" s="285">
        <v>0</v>
      </c>
      <c r="AR1210" s="285">
        <v>0</v>
      </c>
      <c r="AS1210" s="285"/>
      <c r="AT1210" s="285">
        <v>15</v>
      </c>
      <c r="AU1210" s="285">
        <v>0</v>
      </c>
      <c r="AV1210" s="285">
        <v>0</v>
      </c>
      <c r="AW1210" s="285">
        <v>0</v>
      </c>
      <c r="AX1210" s="285">
        <v>0</v>
      </c>
      <c r="AY1210" s="285">
        <v>0</v>
      </c>
      <c r="AZ1210" s="286" t="s">
        <v>7111</v>
      </c>
    </row>
    <row r="1211" spans="1:52" s="238" customFormat="1" ht="12.75" customHeight="1">
      <c r="A1211" s="217">
        <v>1210</v>
      </c>
      <c r="B1211" s="280">
        <v>42689</v>
      </c>
      <c r="C1211" s="280">
        <v>42689</v>
      </c>
      <c r="D1211" s="281" t="s">
        <v>1282</v>
      </c>
      <c r="E1211" s="281" t="s">
        <v>1250</v>
      </c>
      <c r="F1211" s="281" t="s">
        <v>1282</v>
      </c>
      <c r="G1211" s="281" t="s">
        <v>7129</v>
      </c>
      <c r="H1211" s="245" t="str">
        <f>IF(G1211&lt;&gt;"",LOOKUP(G1211,Governorate,Data!$E$2:$E$19),"")</f>
        <v>IQ-G18</v>
      </c>
      <c r="I1211" s="282" t="s">
        <v>7204</v>
      </c>
      <c r="J1211" s="38" t="str">
        <f ca="1">IF(I1211&lt;&gt;"",LOOKUP(I1211,District2,Data!$P$2:$P$19),"")</f>
        <v>IQ-D108</v>
      </c>
      <c r="K1211" s="283" t="s">
        <v>7835</v>
      </c>
      <c r="L1211" s="281" t="s">
        <v>7110</v>
      </c>
      <c r="M1211" s="284" t="s">
        <v>7112</v>
      </c>
      <c r="N1211" s="281" t="s">
        <v>7070</v>
      </c>
      <c r="O1211" s="281" t="s">
        <v>1252</v>
      </c>
      <c r="P1211" s="281" t="s">
        <v>7119</v>
      </c>
      <c r="Q1211" s="285">
        <v>150</v>
      </c>
      <c r="R1211" s="285">
        <v>150</v>
      </c>
      <c r="S1211" s="285"/>
      <c r="T1211" s="285"/>
      <c r="U1211" s="285">
        <v>900</v>
      </c>
      <c r="V1211" s="285">
        <v>0</v>
      </c>
      <c r="W1211" s="285">
        <v>150</v>
      </c>
      <c r="X1211" s="285">
        <v>0</v>
      </c>
      <c r="Y1211" s="285">
        <v>150</v>
      </c>
      <c r="Z1211" s="285">
        <v>900</v>
      </c>
      <c r="AA1211" s="285">
        <v>0</v>
      </c>
      <c r="AB1211" s="285">
        <v>900</v>
      </c>
      <c r="AC1211" s="285">
        <v>150</v>
      </c>
      <c r="AD1211" s="285">
        <v>0</v>
      </c>
      <c r="AE1211" s="285">
        <v>900</v>
      </c>
      <c r="AF1211" s="285">
        <v>0</v>
      </c>
      <c r="AG1211" s="285">
        <v>0</v>
      </c>
      <c r="AH1211" s="285">
        <v>0</v>
      </c>
      <c r="AI1211" s="285">
        <v>150</v>
      </c>
      <c r="AJ1211" s="285">
        <v>0</v>
      </c>
      <c r="AK1211" s="285">
        <v>150</v>
      </c>
      <c r="AL1211" s="285">
        <v>150</v>
      </c>
      <c r="AM1211" s="285">
        <v>0</v>
      </c>
      <c r="AN1211" s="285">
        <v>0</v>
      </c>
      <c r="AO1211" s="285">
        <v>0</v>
      </c>
      <c r="AP1211" s="285">
        <v>0</v>
      </c>
      <c r="AQ1211" s="285">
        <v>0</v>
      </c>
      <c r="AR1211" s="285">
        <v>0</v>
      </c>
      <c r="AS1211" s="285">
        <v>150</v>
      </c>
      <c r="AT1211" s="285">
        <v>0</v>
      </c>
      <c r="AU1211" s="285">
        <v>150</v>
      </c>
      <c r="AV1211" s="285">
        <v>0</v>
      </c>
      <c r="AW1211" s="285">
        <v>0</v>
      </c>
      <c r="AX1211" s="285">
        <v>0</v>
      </c>
      <c r="AY1211" s="285">
        <v>0</v>
      </c>
      <c r="AZ1211" s="286" t="s">
        <v>7851</v>
      </c>
    </row>
    <row r="1212" spans="1:52" s="238" customFormat="1" ht="12.75" customHeight="1">
      <c r="A1212" s="217">
        <v>1211</v>
      </c>
      <c r="B1212" s="280">
        <v>42689</v>
      </c>
      <c r="C1212" s="280">
        <v>42689</v>
      </c>
      <c r="D1212" s="281" t="s">
        <v>1312</v>
      </c>
      <c r="E1212" s="281" t="s">
        <v>1250</v>
      </c>
      <c r="F1212" s="281" t="s">
        <v>1300</v>
      </c>
      <c r="G1212" s="281" t="s">
        <v>7133</v>
      </c>
      <c r="H1212" s="245" t="str">
        <f>IF(G1212&lt;&gt;"",LOOKUP(G1212,Governorate,Data!$E$2:$E$19),"")</f>
        <v>IQ-G11</v>
      </c>
      <c r="I1212" s="282" t="s">
        <v>7375</v>
      </c>
      <c r="J1212" s="38" t="str">
        <f ca="1">IF(I1212&lt;&gt;"",LOOKUP(I1212,District2,Data!$P$2:$P$19),"")</f>
        <v>IQ-D064</v>
      </c>
      <c r="K1212" s="283" t="s">
        <v>249</v>
      </c>
      <c r="L1212" s="281" t="s">
        <v>7110</v>
      </c>
      <c r="M1212" s="284" t="s">
        <v>7930</v>
      </c>
      <c r="N1212" s="281" t="s">
        <v>7070</v>
      </c>
      <c r="O1212" s="281" t="s">
        <v>1252</v>
      </c>
      <c r="P1212" s="281" t="s">
        <v>7422</v>
      </c>
      <c r="Q1212" s="285">
        <v>98</v>
      </c>
      <c r="R1212" s="285">
        <v>98</v>
      </c>
      <c r="S1212" s="285"/>
      <c r="T1212" s="285"/>
      <c r="U1212" s="285">
        <v>588</v>
      </c>
      <c r="V1212" s="285">
        <v>0</v>
      </c>
      <c r="W1212" s="285">
        <v>0</v>
      </c>
      <c r="X1212" s="285">
        <v>98</v>
      </c>
      <c r="Y1212" s="285">
        <v>98</v>
      </c>
      <c r="Z1212" s="285">
        <v>588</v>
      </c>
      <c r="AA1212" s="285">
        <v>0</v>
      </c>
      <c r="AB1212" s="285">
        <v>0</v>
      </c>
      <c r="AC1212" s="285">
        <v>0</v>
      </c>
      <c r="AD1212" s="285">
        <v>0</v>
      </c>
      <c r="AE1212" s="285">
        <v>0</v>
      </c>
      <c r="AF1212" s="285">
        <v>0</v>
      </c>
      <c r="AG1212" s="285">
        <v>0</v>
      </c>
      <c r="AH1212" s="285">
        <v>0</v>
      </c>
      <c r="AI1212" s="285">
        <v>0</v>
      </c>
      <c r="AJ1212" s="285">
        <v>0</v>
      </c>
      <c r="AK1212" s="285">
        <v>0</v>
      </c>
      <c r="AL1212" s="285">
        <v>0</v>
      </c>
      <c r="AM1212" s="285">
        <v>0</v>
      </c>
      <c r="AN1212" s="285">
        <v>0</v>
      </c>
      <c r="AO1212" s="285">
        <v>0</v>
      </c>
      <c r="AP1212" s="285">
        <v>0</v>
      </c>
      <c r="AQ1212" s="285">
        <v>0</v>
      </c>
      <c r="AR1212" s="285">
        <v>0</v>
      </c>
      <c r="AS1212" s="285"/>
      <c r="AT1212" s="285">
        <v>98</v>
      </c>
      <c r="AU1212" s="285">
        <v>0</v>
      </c>
      <c r="AV1212" s="285">
        <v>0</v>
      </c>
      <c r="AW1212" s="285">
        <v>0</v>
      </c>
      <c r="AX1212" s="285">
        <v>0</v>
      </c>
      <c r="AY1212" s="285">
        <v>0</v>
      </c>
      <c r="AZ1212" s="286" t="s">
        <v>7339</v>
      </c>
    </row>
    <row r="1213" spans="1:52" s="238" customFormat="1" ht="12.75" customHeight="1">
      <c r="A1213" s="217">
        <v>1212</v>
      </c>
      <c r="B1213" s="280">
        <v>42689</v>
      </c>
      <c r="C1213" s="280">
        <v>42689</v>
      </c>
      <c r="D1213" s="281" t="s">
        <v>1312</v>
      </c>
      <c r="E1213" s="281" t="s">
        <v>1250</v>
      </c>
      <c r="F1213" s="281" t="s">
        <v>1300</v>
      </c>
      <c r="G1213" s="281" t="s">
        <v>7133</v>
      </c>
      <c r="H1213" s="245" t="str">
        <f>IF(G1213&lt;&gt;"",LOOKUP(G1213,Governorate,Data!$E$2:$E$19),"")</f>
        <v>IQ-G11</v>
      </c>
      <c r="I1213" s="282" t="s">
        <v>7375</v>
      </c>
      <c r="J1213" s="38" t="str">
        <f ca="1">IF(I1213&lt;&gt;"",LOOKUP(I1213,District2,Data!$P$2:$P$19),"")</f>
        <v>IQ-D064</v>
      </c>
      <c r="K1213" s="283" t="s">
        <v>249</v>
      </c>
      <c r="L1213" s="281" t="s">
        <v>7110</v>
      </c>
      <c r="M1213" s="284" t="s">
        <v>7930</v>
      </c>
      <c r="N1213" s="281" t="s">
        <v>7070</v>
      </c>
      <c r="O1213" s="281" t="s">
        <v>1252</v>
      </c>
      <c r="P1213" s="289" t="s">
        <v>7118</v>
      </c>
      <c r="Q1213" s="290"/>
      <c r="R1213" s="285"/>
      <c r="S1213" s="285">
        <v>200</v>
      </c>
      <c r="T1213" s="290">
        <v>98</v>
      </c>
      <c r="U1213" s="285">
        <v>0</v>
      </c>
      <c r="V1213" s="285">
        <v>0</v>
      </c>
      <c r="W1213" s="285">
        <v>0</v>
      </c>
      <c r="X1213" s="285">
        <v>0</v>
      </c>
      <c r="Y1213" s="285">
        <v>0</v>
      </c>
      <c r="Z1213" s="285">
        <v>0</v>
      </c>
      <c r="AA1213" s="285">
        <v>0</v>
      </c>
      <c r="AB1213" s="285">
        <v>0</v>
      </c>
      <c r="AC1213" s="285">
        <v>0</v>
      </c>
      <c r="AD1213" s="285">
        <v>0</v>
      </c>
      <c r="AE1213" s="285">
        <v>0</v>
      </c>
      <c r="AF1213" s="285">
        <v>0</v>
      </c>
      <c r="AG1213" s="285">
        <v>0</v>
      </c>
      <c r="AH1213" s="285">
        <v>0</v>
      </c>
      <c r="AI1213" s="285">
        <v>0</v>
      </c>
      <c r="AJ1213" s="285">
        <v>0</v>
      </c>
      <c r="AK1213" s="285">
        <v>0</v>
      </c>
      <c r="AL1213" s="285">
        <v>0</v>
      </c>
      <c r="AM1213" s="285">
        <v>0</v>
      </c>
      <c r="AN1213" s="285">
        <v>0</v>
      </c>
      <c r="AO1213" s="285">
        <v>0</v>
      </c>
      <c r="AP1213" s="285">
        <v>0</v>
      </c>
      <c r="AQ1213" s="285">
        <v>0</v>
      </c>
      <c r="AR1213" s="285">
        <v>0</v>
      </c>
      <c r="AS1213" s="285"/>
      <c r="AT1213" s="285">
        <v>0</v>
      </c>
      <c r="AU1213" s="285">
        <v>0</v>
      </c>
      <c r="AV1213" s="285">
        <v>0</v>
      </c>
      <c r="AW1213" s="285">
        <v>0</v>
      </c>
      <c r="AX1213" s="285">
        <v>0</v>
      </c>
      <c r="AY1213" s="285">
        <v>0</v>
      </c>
      <c r="AZ1213" s="286" t="s">
        <v>7931</v>
      </c>
    </row>
    <row r="1214" spans="1:52" s="238" customFormat="1" ht="12.75" customHeight="1">
      <c r="A1214" s="217">
        <v>1213</v>
      </c>
      <c r="B1214" s="280">
        <v>42689</v>
      </c>
      <c r="C1214" s="280">
        <v>42689</v>
      </c>
      <c r="D1214" s="281" t="s">
        <v>1312</v>
      </c>
      <c r="E1214" s="281" t="s">
        <v>1250</v>
      </c>
      <c r="F1214" s="281" t="s">
        <v>1300</v>
      </c>
      <c r="G1214" s="281" t="s">
        <v>7133</v>
      </c>
      <c r="H1214" s="245" t="str">
        <f>IF(G1214&lt;&gt;"",LOOKUP(G1214,Governorate,Data!$E$2:$E$19),"")</f>
        <v>IQ-G11</v>
      </c>
      <c r="I1214" s="282" t="s">
        <v>7375</v>
      </c>
      <c r="J1214" s="38" t="str">
        <f ca="1">IF(I1214&lt;&gt;"",LOOKUP(I1214,District2,Data!$P$2:$P$19),"")</f>
        <v>IQ-D064</v>
      </c>
      <c r="K1214" s="283" t="s">
        <v>249</v>
      </c>
      <c r="L1214" s="281" t="s">
        <v>7110</v>
      </c>
      <c r="M1214" s="284" t="s">
        <v>7112</v>
      </c>
      <c r="N1214" s="281" t="s">
        <v>7070</v>
      </c>
      <c r="O1214" s="281" t="s">
        <v>1252</v>
      </c>
      <c r="P1214" s="281" t="s">
        <v>7422</v>
      </c>
      <c r="Q1214" s="285">
        <v>752</v>
      </c>
      <c r="R1214" s="285">
        <v>752</v>
      </c>
      <c r="S1214" s="285"/>
      <c r="T1214" s="285"/>
      <c r="U1214" s="285">
        <v>4512</v>
      </c>
      <c r="V1214" s="285">
        <v>0</v>
      </c>
      <c r="W1214" s="285">
        <v>0</v>
      </c>
      <c r="X1214" s="285">
        <v>752</v>
      </c>
      <c r="Y1214" s="285">
        <v>752</v>
      </c>
      <c r="Z1214" s="285">
        <v>4512</v>
      </c>
      <c r="AA1214" s="285">
        <v>0</v>
      </c>
      <c r="AB1214" s="285">
        <v>0</v>
      </c>
      <c r="AC1214" s="285">
        <v>0</v>
      </c>
      <c r="AD1214" s="285">
        <v>0</v>
      </c>
      <c r="AE1214" s="285">
        <v>0</v>
      </c>
      <c r="AF1214" s="285">
        <v>0</v>
      </c>
      <c r="AG1214" s="285">
        <v>0</v>
      </c>
      <c r="AH1214" s="285">
        <v>0</v>
      </c>
      <c r="AI1214" s="285">
        <v>0</v>
      </c>
      <c r="AJ1214" s="285">
        <v>0</v>
      </c>
      <c r="AK1214" s="285">
        <v>0</v>
      </c>
      <c r="AL1214" s="285">
        <v>0</v>
      </c>
      <c r="AM1214" s="285">
        <v>0</v>
      </c>
      <c r="AN1214" s="285">
        <v>0</v>
      </c>
      <c r="AO1214" s="285">
        <v>0</v>
      </c>
      <c r="AP1214" s="285">
        <v>0</v>
      </c>
      <c r="AQ1214" s="285">
        <v>0</v>
      </c>
      <c r="AR1214" s="285">
        <v>0</v>
      </c>
      <c r="AS1214" s="285"/>
      <c r="AT1214" s="285">
        <v>752</v>
      </c>
      <c r="AU1214" s="285">
        <v>0</v>
      </c>
      <c r="AV1214" s="285">
        <v>0</v>
      </c>
      <c r="AW1214" s="285">
        <v>0</v>
      </c>
      <c r="AX1214" s="285">
        <v>0</v>
      </c>
      <c r="AY1214" s="285">
        <v>0</v>
      </c>
      <c r="AZ1214" s="286" t="s">
        <v>7339</v>
      </c>
    </row>
    <row r="1215" spans="1:52" s="238" customFormat="1" ht="12.75" customHeight="1">
      <c r="A1215" s="217">
        <v>1214</v>
      </c>
      <c r="B1215" s="280">
        <v>42689</v>
      </c>
      <c r="C1215" s="280">
        <v>42689</v>
      </c>
      <c r="D1215" s="281" t="s">
        <v>1312</v>
      </c>
      <c r="E1215" s="281" t="s">
        <v>1250</v>
      </c>
      <c r="F1215" s="281" t="s">
        <v>1300</v>
      </c>
      <c r="G1215" s="281" t="s">
        <v>7133</v>
      </c>
      <c r="H1215" s="245" t="str">
        <f>IF(G1215&lt;&gt;"",LOOKUP(G1215,Governorate,Data!$E$2:$E$19),"")</f>
        <v>IQ-G11</v>
      </c>
      <c r="I1215" s="282" t="s">
        <v>7375</v>
      </c>
      <c r="J1215" s="38" t="str">
        <f ca="1">IF(I1215&lt;&gt;"",LOOKUP(I1215,District2,Data!$P$2:$P$19),"")</f>
        <v>IQ-D064</v>
      </c>
      <c r="K1215" s="283" t="s">
        <v>249</v>
      </c>
      <c r="L1215" s="281" t="s">
        <v>7110</v>
      </c>
      <c r="M1215" s="284" t="s">
        <v>7112</v>
      </c>
      <c r="N1215" s="281" t="s">
        <v>7070</v>
      </c>
      <c r="O1215" s="281" t="s">
        <v>1252</v>
      </c>
      <c r="P1215" s="289" t="s">
        <v>7118</v>
      </c>
      <c r="Q1215" s="290"/>
      <c r="R1215" s="285"/>
      <c r="S1215" s="285">
        <v>200</v>
      </c>
      <c r="T1215" s="290">
        <v>752</v>
      </c>
      <c r="U1215" s="285">
        <v>0</v>
      </c>
      <c r="V1215" s="285">
        <v>0</v>
      </c>
      <c r="W1215" s="285">
        <v>0</v>
      </c>
      <c r="X1215" s="285">
        <v>0</v>
      </c>
      <c r="Y1215" s="285">
        <v>0</v>
      </c>
      <c r="Z1215" s="285">
        <v>0</v>
      </c>
      <c r="AA1215" s="285">
        <v>0</v>
      </c>
      <c r="AB1215" s="285">
        <v>0</v>
      </c>
      <c r="AC1215" s="285">
        <v>0</v>
      </c>
      <c r="AD1215" s="285">
        <v>0</v>
      </c>
      <c r="AE1215" s="285">
        <v>0</v>
      </c>
      <c r="AF1215" s="285">
        <v>0</v>
      </c>
      <c r="AG1215" s="285">
        <v>0</v>
      </c>
      <c r="AH1215" s="285">
        <v>0</v>
      </c>
      <c r="AI1215" s="285">
        <v>0</v>
      </c>
      <c r="AJ1215" s="285">
        <v>0</v>
      </c>
      <c r="AK1215" s="285">
        <v>0</v>
      </c>
      <c r="AL1215" s="285">
        <v>0</v>
      </c>
      <c r="AM1215" s="285">
        <v>0</v>
      </c>
      <c r="AN1215" s="285">
        <v>0</v>
      </c>
      <c r="AO1215" s="285">
        <v>0</v>
      </c>
      <c r="AP1215" s="285">
        <v>0</v>
      </c>
      <c r="AQ1215" s="285">
        <v>0</v>
      </c>
      <c r="AR1215" s="285">
        <v>0</v>
      </c>
      <c r="AS1215" s="285"/>
      <c r="AT1215" s="285">
        <v>0</v>
      </c>
      <c r="AU1215" s="285">
        <v>0</v>
      </c>
      <c r="AV1215" s="285">
        <v>0</v>
      </c>
      <c r="AW1215" s="285">
        <v>0</v>
      </c>
      <c r="AX1215" s="285">
        <v>0</v>
      </c>
      <c r="AY1215" s="285">
        <v>0</v>
      </c>
      <c r="AZ1215" s="286" t="s">
        <v>7931</v>
      </c>
    </row>
    <row r="1216" spans="1:52" s="238" customFormat="1" ht="12.75" customHeight="1">
      <c r="A1216" s="217">
        <v>1215</v>
      </c>
      <c r="B1216" s="280">
        <v>42689</v>
      </c>
      <c r="C1216" s="280">
        <v>42689</v>
      </c>
      <c r="D1216" s="281" t="s">
        <v>1312</v>
      </c>
      <c r="E1216" s="281" t="s">
        <v>1250</v>
      </c>
      <c r="F1216" s="281" t="s">
        <v>7265</v>
      </c>
      <c r="G1216" s="281" t="s">
        <v>7127</v>
      </c>
      <c r="H1216" s="245" t="str">
        <f>IF(G1216&lt;&gt;"",LOOKUP(G1216,Governorate,Data!$E$2:$E$19),"")</f>
        <v>IQ-G13</v>
      </c>
      <c r="I1216" s="282" t="s">
        <v>7372</v>
      </c>
      <c r="J1216" s="38" t="str">
        <f ca="1">IF(I1216&lt;&gt;"",LOOKUP(I1216,District2,Data!$P$2:$P$19),"")</f>
        <v>IQ-D076</v>
      </c>
      <c r="K1216" s="283" t="s">
        <v>7795</v>
      </c>
      <c r="L1216" s="281" t="s">
        <v>7111</v>
      </c>
      <c r="M1216" s="284" t="s">
        <v>7112</v>
      </c>
      <c r="N1216" s="281" t="s">
        <v>7070</v>
      </c>
      <c r="O1216" s="281" t="s">
        <v>1252</v>
      </c>
      <c r="P1216" s="281" t="s">
        <v>7422</v>
      </c>
      <c r="Q1216" s="285">
        <v>37</v>
      </c>
      <c r="R1216" s="285">
        <v>37</v>
      </c>
      <c r="S1216" s="285"/>
      <c r="T1216" s="285"/>
      <c r="U1216" s="285">
        <v>222</v>
      </c>
      <c r="V1216" s="285">
        <v>0</v>
      </c>
      <c r="W1216" s="285">
        <v>37</v>
      </c>
      <c r="X1216" s="285">
        <v>37</v>
      </c>
      <c r="Y1216" s="285">
        <v>37</v>
      </c>
      <c r="Z1216" s="285">
        <v>111</v>
      </c>
      <c r="AA1216" s="285">
        <v>0</v>
      </c>
      <c r="AB1216" s="285">
        <v>0</v>
      </c>
      <c r="AC1216" s="285">
        <v>0</v>
      </c>
      <c r="AD1216" s="285">
        <v>0</v>
      </c>
      <c r="AE1216" s="285">
        <v>0</v>
      </c>
      <c r="AF1216" s="285">
        <v>0</v>
      </c>
      <c r="AG1216" s="285">
        <v>37</v>
      </c>
      <c r="AH1216" s="285">
        <v>0</v>
      </c>
      <c r="AI1216" s="285">
        <v>37</v>
      </c>
      <c r="AJ1216" s="285">
        <v>0</v>
      </c>
      <c r="AK1216" s="285">
        <v>0</v>
      </c>
      <c r="AL1216" s="285">
        <v>0</v>
      </c>
      <c r="AM1216" s="285">
        <v>0</v>
      </c>
      <c r="AN1216" s="285">
        <v>0</v>
      </c>
      <c r="AO1216" s="285">
        <v>0</v>
      </c>
      <c r="AP1216" s="285">
        <v>0</v>
      </c>
      <c r="AQ1216" s="285">
        <v>0</v>
      </c>
      <c r="AR1216" s="285">
        <v>0</v>
      </c>
      <c r="AS1216" s="285"/>
      <c r="AT1216" s="285">
        <v>37</v>
      </c>
      <c r="AU1216" s="285">
        <v>0</v>
      </c>
      <c r="AV1216" s="285">
        <v>0</v>
      </c>
      <c r="AW1216" s="285">
        <v>0</v>
      </c>
      <c r="AX1216" s="285">
        <v>0</v>
      </c>
      <c r="AY1216" s="285">
        <v>0</v>
      </c>
      <c r="AZ1216" s="286" t="s">
        <v>7111</v>
      </c>
    </row>
    <row r="1217" spans="1:52" s="238" customFormat="1" ht="12.75" customHeight="1">
      <c r="A1217" s="217">
        <v>1216</v>
      </c>
      <c r="B1217" s="280">
        <v>42689</v>
      </c>
      <c r="C1217" s="280">
        <v>42689</v>
      </c>
      <c r="D1217" s="281" t="s">
        <v>1312</v>
      </c>
      <c r="E1217" s="281" t="s">
        <v>1250</v>
      </c>
      <c r="F1217" s="281" t="s">
        <v>7265</v>
      </c>
      <c r="G1217" s="281" t="s">
        <v>7127</v>
      </c>
      <c r="H1217" s="245" t="str">
        <f>IF(G1217&lt;&gt;"",LOOKUP(G1217,Governorate,Data!$E$2:$E$19),"")</f>
        <v>IQ-G13</v>
      </c>
      <c r="I1217" s="282" t="s">
        <v>7372</v>
      </c>
      <c r="J1217" s="38" t="str">
        <f ca="1">IF(I1217&lt;&gt;"",LOOKUP(I1217,District2,Data!$P$2:$P$19),"")</f>
        <v>IQ-D076</v>
      </c>
      <c r="K1217" s="283" t="s">
        <v>7792</v>
      </c>
      <c r="L1217" s="281" t="s">
        <v>7111</v>
      </c>
      <c r="M1217" s="284" t="s">
        <v>7112</v>
      </c>
      <c r="N1217" s="281" t="s">
        <v>7070</v>
      </c>
      <c r="O1217" s="281" t="s">
        <v>1252</v>
      </c>
      <c r="P1217" s="281" t="s">
        <v>7422</v>
      </c>
      <c r="Q1217" s="285">
        <v>81</v>
      </c>
      <c r="R1217" s="285">
        <v>81</v>
      </c>
      <c r="S1217" s="285"/>
      <c r="T1217" s="285"/>
      <c r="U1217" s="285">
        <v>486</v>
      </c>
      <c r="V1217" s="285">
        <v>0</v>
      </c>
      <c r="W1217" s="285">
        <v>81</v>
      </c>
      <c r="X1217" s="285">
        <v>81</v>
      </c>
      <c r="Y1217" s="285">
        <v>81</v>
      </c>
      <c r="Z1217" s="285">
        <v>243</v>
      </c>
      <c r="AA1217" s="285">
        <v>0</v>
      </c>
      <c r="AB1217" s="285">
        <v>0</v>
      </c>
      <c r="AC1217" s="285">
        <v>0</v>
      </c>
      <c r="AD1217" s="285">
        <v>0</v>
      </c>
      <c r="AE1217" s="285">
        <v>0</v>
      </c>
      <c r="AF1217" s="285">
        <v>0</v>
      </c>
      <c r="AG1217" s="285">
        <v>81</v>
      </c>
      <c r="AH1217" s="285">
        <v>0</v>
      </c>
      <c r="AI1217" s="285">
        <v>81</v>
      </c>
      <c r="AJ1217" s="285">
        <v>0</v>
      </c>
      <c r="AK1217" s="285">
        <v>0</v>
      </c>
      <c r="AL1217" s="285">
        <v>0</v>
      </c>
      <c r="AM1217" s="285">
        <v>0</v>
      </c>
      <c r="AN1217" s="285">
        <v>0</v>
      </c>
      <c r="AO1217" s="285">
        <v>0</v>
      </c>
      <c r="AP1217" s="285">
        <v>0</v>
      </c>
      <c r="AQ1217" s="285">
        <v>0</v>
      </c>
      <c r="AR1217" s="285">
        <v>0</v>
      </c>
      <c r="AS1217" s="285"/>
      <c r="AT1217" s="285">
        <v>81</v>
      </c>
      <c r="AU1217" s="285">
        <v>0</v>
      </c>
      <c r="AV1217" s="285">
        <v>0</v>
      </c>
      <c r="AW1217" s="285">
        <v>0</v>
      </c>
      <c r="AX1217" s="285">
        <v>0</v>
      </c>
      <c r="AY1217" s="285">
        <v>0</v>
      </c>
      <c r="AZ1217" s="286" t="s">
        <v>7111</v>
      </c>
    </row>
    <row r="1218" spans="1:52" s="238" customFormat="1" ht="12.75" customHeight="1">
      <c r="A1218" s="217">
        <v>1217</v>
      </c>
      <c r="B1218" s="280">
        <v>42690</v>
      </c>
      <c r="C1218" s="280">
        <v>42690</v>
      </c>
      <c r="D1218" s="281" t="s">
        <v>1312</v>
      </c>
      <c r="E1218" s="281" t="s">
        <v>1250</v>
      </c>
      <c r="F1218" s="281" t="s">
        <v>1300</v>
      </c>
      <c r="G1218" s="281" t="s">
        <v>7133</v>
      </c>
      <c r="H1218" s="245" t="str">
        <f>IF(G1218&lt;&gt;"",LOOKUP(G1218,Governorate,Data!$E$2:$E$19),"")</f>
        <v>IQ-G11</v>
      </c>
      <c r="I1218" s="282" t="s">
        <v>7374</v>
      </c>
      <c r="J1218" s="38" t="str">
        <f ca="1">IF(I1218&lt;&gt;"",LOOKUP(I1218,District2,Data!$P$2:$P$19),"")</f>
        <v>IQ-D064</v>
      </c>
      <c r="K1218" s="283" t="s">
        <v>580</v>
      </c>
      <c r="L1218" s="281" t="s">
        <v>7110</v>
      </c>
      <c r="M1218" s="284" t="s">
        <v>7930</v>
      </c>
      <c r="N1218" s="281" t="s">
        <v>7070</v>
      </c>
      <c r="O1218" s="281" t="s">
        <v>1252</v>
      </c>
      <c r="P1218" s="281" t="s">
        <v>7422</v>
      </c>
      <c r="Q1218" s="285">
        <v>50</v>
      </c>
      <c r="R1218" s="285">
        <v>50</v>
      </c>
      <c r="S1218" s="285"/>
      <c r="T1218" s="285"/>
      <c r="U1218" s="285">
        <v>300</v>
      </c>
      <c r="V1218" s="285">
        <v>0</v>
      </c>
      <c r="W1218" s="285">
        <v>0</v>
      </c>
      <c r="X1218" s="285">
        <v>50</v>
      </c>
      <c r="Y1218" s="285">
        <v>50</v>
      </c>
      <c r="Z1218" s="285">
        <v>300</v>
      </c>
      <c r="AA1218" s="285">
        <v>0</v>
      </c>
      <c r="AB1218" s="285">
        <v>0</v>
      </c>
      <c r="AC1218" s="285">
        <v>0</v>
      </c>
      <c r="AD1218" s="285">
        <v>0</v>
      </c>
      <c r="AE1218" s="285">
        <v>0</v>
      </c>
      <c r="AF1218" s="285">
        <v>0</v>
      </c>
      <c r="AG1218" s="285">
        <v>0</v>
      </c>
      <c r="AH1218" s="285">
        <v>0</v>
      </c>
      <c r="AI1218" s="285">
        <v>0</v>
      </c>
      <c r="AJ1218" s="285">
        <v>0</v>
      </c>
      <c r="AK1218" s="285">
        <v>0</v>
      </c>
      <c r="AL1218" s="285">
        <v>0</v>
      </c>
      <c r="AM1218" s="285">
        <v>0</v>
      </c>
      <c r="AN1218" s="285">
        <v>0</v>
      </c>
      <c r="AO1218" s="285">
        <v>0</v>
      </c>
      <c r="AP1218" s="285">
        <v>0</v>
      </c>
      <c r="AQ1218" s="285">
        <v>0</v>
      </c>
      <c r="AR1218" s="285">
        <v>0</v>
      </c>
      <c r="AS1218" s="285"/>
      <c r="AT1218" s="285">
        <v>50</v>
      </c>
      <c r="AU1218" s="285">
        <v>0</v>
      </c>
      <c r="AV1218" s="285">
        <v>0</v>
      </c>
      <c r="AW1218" s="285">
        <v>0</v>
      </c>
      <c r="AX1218" s="285">
        <v>0</v>
      </c>
      <c r="AY1218" s="285">
        <v>0</v>
      </c>
      <c r="AZ1218" s="286" t="s">
        <v>7339</v>
      </c>
    </row>
    <row r="1219" spans="1:52" s="238" customFormat="1" ht="12.75" customHeight="1">
      <c r="A1219" s="217">
        <v>1218</v>
      </c>
      <c r="B1219" s="280">
        <v>42690</v>
      </c>
      <c r="C1219" s="280">
        <v>42690</v>
      </c>
      <c r="D1219" s="281" t="s">
        <v>1312</v>
      </c>
      <c r="E1219" s="281" t="s">
        <v>1250</v>
      </c>
      <c r="F1219" s="281" t="s">
        <v>1300</v>
      </c>
      <c r="G1219" s="281" t="s">
        <v>7133</v>
      </c>
      <c r="H1219" s="245" t="str">
        <f>IF(G1219&lt;&gt;"",LOOKUP(G1219,Governorate,Data!$E$2:$E$19),"")</f>
        <v>IQ-G11</v>
      </c>
      <c r="I1219" s="282" t="s">
        <v>7374</v>
      </c>
      <c r="J1219" s="38" t="str">
        <f ca="1">IF(I1219&lt;&gt;"",LOOKUP(I1219,District2,Data!$P$2:$P$19),"")</f>
        <v>IQ-D064</v>
      </c>
      <c r="K1219" s="283" t="s">
        <v>580</v>
      </c>
      <c r="L1219" s="281" t="s">
        <v>7110</v>
      </c>
      <c r="M1219" s="284" t="s">
        <v>7930</v>
      </c>
      <c r="N1219" s="281" t="s">
        <v>7070</v>
      </c>
      <c r="O1219" s="281" t="s">
        <v>1252</v>
      </c>
      <c r="P1219" s="289" t="s">
        <v>7118</v>
      </c>
      <c r="Q1219" s="290"/>
      <c r="R1219" s="285"/>
      <c r="S1219" s="285">
        <v>200</v>
      </c>
      <c r="T1219" s="290">
        <v>50</v>
      </c>
      <c r="U1219" s="285">
        <v>0</v>
      </c>
      <c r="V1219" s="285">
        <v>0</v>
      </c>
      <c r="W1219" s="285">
        <v>0</v>
      </c>
      <c r="X1219" s="285">
        <v>0</v>
      </c>
      <c r="Y1219" s="285">
        <v>0</v>
      </c>
      <c r="Z1219" s="285">
        <v>0</v>
      </c>
      <c r="AA1219" s="285">
        <v>0</v>
      </c>
      <c r="AB1219" s="285">
        <v>0</v>
      </c>
      <c r="AC1219" s="285">
        <v>0</v>
      </c>
      <c r="AD1219" s="285">
        <v>0</v>
      </c>
      <c r="AE1219" s="285">
        <v>0</v>
      </c>
      <c r="AF1219" s="285">
        <v>0</v>
      </c>
      <c r="AG1219" s="285">
        <v>0</v>
      </c>
      <c r="AH1219" s="285">
        <v>0</v>
      </c>
      <c r="AI1219" s="285">
        <v>0</v>
      </c>
      <c r="AJ1219" s="285">
        <v>0</v>
      </c>
      <c r="AK1219" s="285">
        <v>0</v>
      </c>
      <c r="AL1219" s="285">
        <v>0</v>
      </c>
      <c r="AM1219" s="285">
        <v>0</v>
      </c>
      <c r="AN1219" s="285">
        <v>0</v>
      </c>
      <c r="AO1219" s="285">
        <v>0</v>
      </c>
      <c r="AP1219" s="285">
        <v>0</v>
      </c>
      <c r="AQ1219" s="285">
        <v>0</v>
      </c>
      <c r="AR1219" s="285">
        <v>0</v>
      </c>
      <c r="AS1219" s="285"/>
      <c r="AT1219" s="285">
        <v>0</v>
      </c>
      <c r="AU1219" s="285">
        <v>0</v>
      </c>
      <c r="AV1219" s="285">
        <v>0</v>
      </c>
      <c r="AW1219" s="285">
        <v>0</v>
      </c>
      <c r="AX1219" s="285">
        <v>0</v>
      </c>
      <c r="AY1219" s="285">
        <v>0</v>
      </c>
      <c r="AZ1219" s="286" t="s">
        <v>7931</v>
      </c>
    </row>
    <row r="1220" spans="1:52" s="238" customFormat="1" ht="12.75" customHeight="1">
      <c r="A1220" s="217">
        <v>1219</v>
      </c>
      <c r="B1220" s="280">
        <v>42690</v>
      </c>
      <c r="C1220" s="280">
        <v>42690</v>
      </c>
      <c r="D1220" s="281" t="s">
        <v>1312</v>
      </c>
      <c r="E1220" s="281" t="s">
        <v>1250</v>
      </c>
      <c r="F1220" s="281" t="s">
        <v>1300</v>
      </c>
      <c r="G1220" s="281" t="s">
        <v>7133</v>
      </c>
      <c r="H1220" s="245" t="str">
        <f>IF(G1220&lt;&gt;"",LOOKUP(G1220,Governorate,Data!$E$2:$E$19),"")</f>
        <v>IQ-G11</v>
      </c>
      <c r="I1220" s="282" t="s">
        <v>7374</v>
      </c>
      <c r="J1220" s="38" t="str">
        <f ca="1">IF(I1220&lt;&gt;"",LOOKUP(I1220,District2,Data!$P$2:$P$19),"")</f>
        <v>IQ-D064</v>
      </c>
      <c r="K1220" s="283" t="s">
        <v>580</v>
      </c>
      <c r="L1220" s="281" t="s">
        <v>7110</v>
      </c>
      <c r="M1220" s="284" t="s">
        <v>7112</v>
      </c>
      <c r="N1220" s="281" t="s">
        <v>7070</v>
      </c>
      <c r="O1220" s="281" t="s">
        <v>1252</v>
      </c>
      <c r="P1220" s="281" t="s">
        <v>7422</v>
      </c>
      <c r="Q1220" s="285">
        <v>285</v>
      </c>
      <c r="R1220" s="285">
        <v>285</v>
      </c>
      <c r="S1220" s="285"/>
      <c r="T1220" s="285"/>
      <c r="U1220" s="285">
        <v>1710</v>
      </c>
      <c r="V1220" s="285">
        <v>0</v>
      </c>
      <c r="W1220" s="285">
        <v>0</v>
      </c>
      <c r="X1220" s="285">
        <v>285</v>
      </c>
      <c r="Y1220" s="285">
        <v>285</v>
      </c>
      <c r="Z1220" s="285">
        <v>1710</v>
      </c>
      <c r="AA1220" s="285">
        <v>0</v>
      </c>
      <c r="AB1220" s="285">
        <v>0</v>
      </c>
      <c r="AC1220" s="285">
        <v>0</v>
      </c>
      <c r="AD1220" s="285">
        <v>0</v>
      </c>
      <c r="AE1220" s="285">
        <v>0</v>
      </c>
      <c r="AF1220" s="285">
        <v>0</v>
      </c>
      <c r="AG1220" s="285">
        <v>0</v>
      </c>
      <c r="AH1220" s="285">
        <v>0</v>
      </c>
      <c r="AI1220" s="285">
        <v>0</v>
      </c>
      <c r="AJ1220" s="285">
        <v>0</v>
      </c>
      <c r="AK1220" s="285">
        <v>0</v>
      </c>
      <c r="AL1220" s="285">
        <v>0</v>
      </c>
      <c r="AM1220" s="285">
        <v>0</v>
      </c>
      <c r="AN1220" s="285">
        <v>0</v>
      </c>
      <c r="AO1220" s="285">
        <v>0</v>
      </c>
      <c r="AP1220" s="285">
        <v>0</v>
      </c>
      <c r="AQ1220" s="285">
        <v>0</v>
      </c>
      <c r="AR1220" s="285">
        <v>0</v>
      </c>
      <c r="AS1220" s="285"/>
      <c r="AT1220" s="285">
        <v>285</v>
      </c>
      <c r="AU1220" s="285">
        <v>0</v>
      </c>
      <c r="AV1220" s="285">
        <v>0</v>
      </c>
      <c r="AW1220" s="285">
        <v>0</v>
      </c>
      <c r="AX1220" s="285">
        <v>0</v>
      </c>
      <c r="AY1220" s="285">
        <v>0</v>
      </c>
      <c r="AZ1220" s="286" t="s">
        <v>7339</v>
      </c>
    </row>
    <row r="1221" spans="1:52" s="238" customFormat="1" ht="12.75" customHeight="1">
      <c r="A1221" s="217">
        <v>1220</v>
      </c>
      <c r="B1221" s="280">
        <v>42690</v>
      </c>
      <c r="C1221" s="280">
        <v>42690</v>
      </c>
      <c r="D1221" s="281" t="s">
        <v>1312</v>
      </c>
      <c r="E1221" s="281" t="s">
        <v>1250</v>
      </c>
      <c r="F1221" s="281" t="s">
        <v>1300</v>
      </c>
      <c r="G1221" s="281" t="s">
        <v>7133</v>
      </c>
      <c r="H1221" s="245" t="str">
        <f>IF(G1221&lt;&gt;"",LOOKUP(G1221,Governorate,Data!$E$2:$E$19),"")</f>
        <v>IQ-G11</v>
      </c>
      <c r="I1221" s="282" t="s">
        <v>7374</v>
      </c>
      <c r="J1221" s="38" t="str">
        <f ca="1">IF(I1221&lt;&gt;"",LOOKUP(I1221,District2,Data!$P$2:$P$19),"")</f>
        <v>IQ-D064</v>
      </c>
      <c r="K1221" s="283" t="s">
        <v>580</v>
      </c>
      <c r="L1221" s="281" t="s">
        <v>7110</v>
      </c>
      <c r="M1221" s="284" t="s">
        <v>7112</v>
      </c>
      <c r="N1221" s="281" t="s">
        <v>7070</v>
      </c>
      <c r="O1221" s="281" t="s">
        <v>1252</v>
      </c>
      <c r="P1221" s="289" t="s">
        <v>7118</v>
      </c>
      <c r="Q1221" s="290"/>
      <c r="R1221" s="285"/>
      <c r="S1221" s="285">
        <v>200</v>
      </c>
      <c r="T1221" s="290">
        <v>285</v>
      </c>
      <c r="U1221" s="285">
        <v>0</v>
      </c>
      <c r="V1221" s="285">
        <v>0</v>
      </c>
      <c r="W1221" s="285">
        <v>0</v>
      </c>
      <c r="X1221" s="285">
        <v>0</v>
      </c>
      <c r="Y1221" s="285">
        <v>0</v>
      </c>
      <c r="Z1221" s="285">
        <v>0</v>
      </c>
      <c r="AA1221" s="285">
        <v>0</v>
      </c>
      <c r="AB1221" s="285">
        <v>0</v>
      </c>
      <c r="AC1221" s="285">
        <v>0</v>
      </c>
      <c r="AD1221" s="285">
        <v>0</v>
      </c>
      <c r="AE1221" s="285">
        <v>0</v>
      </c>
      <c r="AF1221" s="285">
        <v>0</v>
      </c>
      <c r="AG1221" s="285">
        <v>0</v>
      </c>
      <c r="AH1221" s="285">
        <v>0</v>
      </c>
      <c r="AI1221" s="285">
        <v>0</v>
      </c>
      <c r="AJ1221" s="285">
        <v>0</v>
      </c>
      <c r="AK1221" s="285">
        <v>0</v>
      </c>
      <c r="AL1221" s="285">
        <v>0</v>
      </c>
      <c r="AM1221" s="285">
        <v>0</v>
      </c>
      <c r="AN1221" s="285">
        <v>0</v>
      </c>
      <c r="AO1221" s="285">
        <v>0</v>
      </c>
      <c r="AP1221" s="285">
        <v>0</v>
      </c>
      <c r="AQ1221" s="285">
        <v>0</v>
      </c>
      <c r="AR1221" s="285">
        <v>0</v>
      </c>
      <c r="AS1221" s="285"/>
      <c r="AT1221" s="285">
        <v>0</v>
      </c>
      <c r="AU1221" s="285">
        <v>0</v>
      </c>
      <c r="AV1221" s="285">
        <v>0</v>
      </c>
      <c r="AW1221" s="285">
        <v>0</v>
      </c>
      <c r="AX1221" s="285">
        <v>0</v>
      </c>
      <c r="AY1221" s="285">
        <v>0</v>
      </c>
      <c r="AZ1221" s="286" t="s">
        <v>7931</v>
      </c>
    </row>
    <row r="1222" spans="1:52" s="238" customFormat="1" ht="12.75" customHeight="1">
      <c r="A1222" s="217">
        <v>1221</v>
      </c>
      <c r="B1222" s="280">
        <v>42690</v>
      </c>
      <c r="C1222" s="280">
        <v>42690</v>
      </c>
      <c r="D1222" s="281" t="s">
        <v>1312</v>
      </c>
      <c r="E1222" s="281" t="s">
        <v>1250</v>
      </c>
      <c r="F1222" s="281" t="s">
        <v>1300</v>
      </c>
      <c r="G1222" s="281" t="s">
        <v>7133</v>
      </c>
      <c r="H1222" s="245" t="str">
        <f>IF(G1222&lt;&gt;"",LOOKUP(G1222,Governorate,Data!$E$2:$E$19),"")</f>
        <v>IQ-G11</v>
      </c>
      <c r="I1222" s="282" t="s">
        <v>7892</v>
      </c>
      <c r="J1222" s="38" t="str">
        <f ca="1">IF(I1222&lt;&gt;"",LOOKUP(I1222,District2,Data!$P$2:$P$19),"")</f>
        <v>IQ-D064</v>
      </c>
      <c r="K1222" s="283" t="s">
        <v>7907</v>
      </c>
      <c r="L1222" s="281" t="s">
        <v>7110</v>
      </c>
      <c r="M1222" s="284" t="s">
        <v>7930</v>
      </c>
      <c r="N1222" s="281" t="s">
        <v>7070</v>
      </c>
      <c r="O1222" s="281" t="s">
        <v>1252</v>
      </c>
      <c r="P1222" s="281" t="s">
        <v>7422</v>
      </c>
      <c r="Q1222" s="285">
        <v>1</v>
      </c>
      <c r="R1222" s="285">
        <v>1</v>
      </c>
      <c r="S1222" s="285"/>
      <c r="T1222" s="285"/>
      <c r="U1222" s="285">
        <v>6</v>
      </c>
      <c r="V1222" s="285">
        <v>0</v>
      </c>
      <c r="W1222" s="285">
        <v>0</v>
      </c>
      <c r="X1222" s="285">
        <v>1</v>
      </c>
      <c r="Y1222" s="285">
        <v>1</v>
      </c>
      <c r="Z1222" s="285">
        <v>6</v>
      </c>
      <c r="AA1222" s="285">
        <v>0</v>
      </c>
      <c r="AB1222" s="285">
        <v>0</v>
      </c>
      <c r="AC1222" s="285">
        <v>0</v>
      </c>
      <c r="AD1222" s="285">
        <v>0</v>
      </c>
      <c r="AE1222" s="285">
        <v>0</v>
      </c>
      <c r="AF1222" s="285">
        <v>0</v>
      </c>
      <c r="AG1222" s="285">
        <v>0</v>
      </c>
      <c r="AH1222" s="285">
        <v>0</v>
      </c>
      <c r="AI1222" s="285">
        <v>0</v>
      </c>
      <c r="AJ1222" s="285">
        <v>0</v>
      </c>
      <c r="AK1222" s="285">
        <v>0</v>
      </c>
      <c r="AL1222" s="285">
        <v>0</v>
      </c>
      <c r="AM1222" s="285">
        <v>0</v>
      </c>
      <c r="AN1222" s="285">
        <v>0</v>
      </c>
      <c r="AO1222" s="285">
        <v>0</v>
      </c>
      <c r="AP1222" s="285">
        <v>0</v>
      </c>
      <c r="AQ1222" s="285">
        <v>0</v>
      </c>
      <c r="AR1222" s="285">
        <v>0</v>
      </c>
      <c r="AS1222" s="285"/>
      <c r="AT1222" s="285">
        <v>1</v>
      </c>
      <c r="AU1222" s="285">
        <v>0</v>
      </c>
      <c r="AV1222" s="285">
        <v>0</v>
      </c>
      <c r="AW1222" s="285">
        <v>0</v>
      </c>
      <c r="AX1222" s="285">
        <v>0</v>
      </c>
      <c r="AY1222" s="285">
        <v>0</v>
      </c>
      <c r="AZ1222" s="286" t="s">
        <v>7339</v>
      </c>
    </row>
    <row r="1223" spans="1:52" s="238" customFormat="1" ht="12.75" customHeight="1">
      <c r="A1223" s="217">
        <v>1222</v>
      </c>
      <c r="B1223" s="280">
        <v>42690</v>
      </c>
      <c r="C1223" s="280">
        <v>42690</v>
      </c>
      <c r="D1223" s="281" t="s">
        <v>1312</v>
      </c>
      <c r="E1223" s="281" t="s">
        <v>1250</v>
      </c>
      <c r="F1223" s="281" t="s">
        <v>1300</v>
      </c>
      <c r="G1223" s="281" t="s">
        <v>7133</v>
      </c>
      <c r="H1223" s="245" t="str">
        <f>IF(G1223&lt;&gt;"",LOOKUP(G1223,Governorate,Data!$E$2:$E$19),"")</f>
        <v>IQ-G11</v>
      </c>
      <c r="I1223" s="282" t="s">
        <v>7892</v>
      </c>
      <c r="J1223" s="38" t="str">
        <f ca="1">IF(I1223&lt;&gt;"",LOOKUP(I1223,District2,Data!$P$2:$P$19),"")</f>
        <v>IQ-D064</v>
      </c>
      <c r="K1223" s="283" t="s">
        <v>7907</v>
      </c>
      <c r="L1223" s="281" t="s">
        <v>7110</v>
      </c>
      <c r="M1223" s="284" t="s">
        <v>7930</v>
      </c>
      <c r="N1223" s="281" t="s">
        <v>7070</v>
      </c>
      <c r="O1223" s="281" t="s">
        <v>1252</v>
      </c>
      <c r="P1223" s="289" t="s">
        <v>7118</v>
      </c>
      <c r="Q1223" s="290"/>
      <c r="R1223" s="285"/>
      <c r="S1223" s="285">
        <v>200</v>
      </c>
      <c r="T1223" s="290">
        <v>1</v>
      </c>
      <c r="U1223" s="285">
        <v>0</v>
      </c>
      <c r="V1223" s="285">
        <v>0</v>
      </c>
      <c r="W1223" s="285">
        <v>0</v>
      </c>
      <c r="X1223" s="285">
        <v>0</v>
      </c>
      <c r="Y1223" s="285">
        <v>0</v>
      </c>
      <c r="Z1223" s="285">
        <v>0</v>
      </c>
      <c r="AA1223" s="285">
        <v>0</v>
      </c>
      <c r="AB1223" s="285">
        <v>0</v>
      </c>
      <c r="AC1223" s="285">
        <v>0</v>
      </c>
      <c r="AD1223" s="285">
        <v>0</v>
      </c>
      <c r="AE1223" s="285">
        <v>0</v>
      </c>
      <c r="AF1223" s="285">
        <v>0</v>
      </c>
      <c r="AG1223" s="285">
        <v>0</v>
      </c>
      <c r="AH1223" s="285">
        <v>0</v>
      </c>
      <c r="AI1223" s="285">
        <v>0</v>
      </c>
      <c r="AJ1223" s="285">
        <v>0</v>
      </c>
      <c r="AK1223" s="285">
        <v>0</v>
      </c>
      <c r="AL1223" s="285">
        <v>0</v>
      </c>
      <c r="AM1223" s="285">
        <v>0</v>
      </c>
      <c r="AN1223" s="285">
        <v>0</v>
      </c>
      <c r="AO1223" s="285">
        <v>0</v>
      </c>
      <c r="AP1223" s="285">
        <v>0</v>
      </c>
      <c r="AQ1223" s="285">
        <v>0</v>
      </c>
      <c r="AR1223" s="285">
        <v>0</v>
      </c>
      <c r="AS1223" s="285"/>
      <c r="AT1223" s="285">
        <v>0</v>
      </c>
      <c r="AU1223" s="285">
        <v>0</v>
      </c>
      <c r="AV1223" s="285">
        <v>0</v>
      </c>
      <c r="AW1223" s="285">
        <v>0</v>
      </c>
      <c r="AX1223" s="285">
        <v>0</v>
      </c>
      <c r="AY1223" s="285">
        <v>0</v>
      </c>
      <c r="AZ1223" s="286" t="s">
        <v>7931</v>
      </c>
    </row>
    <row r="1224" spans="1:52" s="238" customFormat="1" ht="12.75" customHeight="1">
      <c r="A1224" s="217">
        <v>1223</v>
      </c>
      <c r="B1224" s="280">
        <v>42690</v>
      </c>
      <c r="C1224" s="280">
        <v>42690</v>
      </c>
      <c r="D1224" s="281" t="s">
        <v>1312</v>
      </c>
      <c r="E1224" s="281" t="s">
        <v>1250</v>
      </c>
      <c r="F1224" s="281" t="s">
        <v>1300</v>
      </c>
      <c r="G1224" s="281" t="s">
        <v>7133</v>
      </c>
      <c r="H1224" s="245" t="str">
        <f>IF(G1224&lt;&gt;"",LOOKUP(G1224,Governorate,Data!$E$2:$E$19),"")</f>
        <v>IQ-G11</v>
      </c>
      <c r="I1224" s="282" t="s">
        <v>7892</v>
      </c>
      <c r="J1224" s="38" t="str">
        <f ca="1">IF(I1224&lt;&gt;"",LOOKUP(I1224,District2,Data!$P$2:$P$19),"")</f>
        <v>IQ-D064</v>
      </c>
      <c r="K1224" s="283" t="s">
        <v>7907</v>
      </c>
      <c r="L1224" s="281" t="s">
        <v>7110</v>
      </c>
      <c r="M1224" s="284" t="s">
        <v>7112</v>
      </c>
      <c r="N1224" s="281" t="s">
        <v>7070</v>
      </c>
      <c r="O1224" s="281" t="s">
        <v>1252</v>
      </c>
      <c r="P1224" s="281" t="s">
        <v>7422</v>
      </c>
      <c r="Q1224" s="285">
        <v>252</v>
      </c>
      <c r="R1224" s="285">
        <v>252</v>
      </c>
      <c r="S1224" s="285"/>
      <c r="T1224" s="285"/>
      <c r="U1224" s="285">
        <v>1512</v>
      </c>
      <c r="V1224" s="285">
        <v>0</v>
      </c>
      <c r="W1224" s="285">
        <v>0</v>
      </c>
      <c r="X1224" s="285">
        <v>252</v>
      </c>
      <c r="Y1224" s="285">
        <v>252</v>
      </c>
      <c r="Z1224" s="285">
        <v>1512</v>
      </c>
      <c r="AA1224" s="285">
        <v>0</v>
      </c>
      <c r="AB1224" s="285">
        <v>0</v>
      </c>
      <c r="AC1224" s="285">
        <v>0</v>
      </c>
      <c r="AD1224" s="285">
        <v>0</v>
      </c>
      <c r="AE1224" s="285">
        <v>0</v>
      </c>
      <c r="AF1224" s="285">
        <v>0</v>
      </c>
      <c r="AG1224" s="285">
        <v>0</v>
      </c>
      <c r="AH1224" s="285">
        <v>0</v>
      </c>
      <c r="AI1224" s="285">
        <v>0</v>
      </c>
      <c r="AJ1224" s="285">
        <v>0</v>
      </c>
      <c r="AK1224" s="285">
        <v>0</v>
      </c>
      <c r="AL1224" s="285">
        <v>0</v>
      </c>
      <c r="AM1224" s="285">
        <v>0</v>
      </c>
      <c r="AN1224" s="285">
        <v>0</v>
      </c>
      <c r="AO1224" s="285">
        <v>0</v>
      </c>
      <c r="AP1224" s="285">
        <v>0</v>
      </c>
      <c r="AQ1224" s="285">
        <v>0</v>
      </c>
      <c r="AR1224" s="285">
        <v>0</v>
      </c>
      <c r="AS1224" s="285"/>
      <c r="AT1224" s="285">
        <v>252</v>
      </c>
      <c r="AU1224" s="285">
        <v>0</v>
      </c>
      <c r="AV1224" s="285">
        <v>0</v>
      </c>
      <c r="AW1224" s="285">
        <v>0</v>
      </c>
      <c r="AX1224" s="285">
        <v>0</v>
      </c>
      <c r="AY1224" s="285">
        <v>0</v>
      </c>
      <c r="AZ1224" s="286" t="s">
        <v>7339</v>
      </c>
    </row>
    <row r="1225" spans="1:52" s="238" customFormat="1" ht="12.75" customHeight="1">
      <c r="A1225" s="217">
        <v>1224</v>
      </c>
      <c r="B1225" s="280">
        <v>42690</v>
      </c>
      <c r="C1225" s="280">
        <v>42690</v>
      </c>
      <c r="D1225" s="281" t="s">
        <v>1312</v>
      </c>
      <c r="E1225" s="281" t="s">
        <v>1250</v>
      </c>
      <c r="F1225" s="281" t="s">
        <v>1300</v>
      </c>
      <c r="G1225" s="281" t="s">
        <v>7133</v>
      </c>
      <c r="H1225" s="245" t="str">
        <f>IF(G1225&lt;&gt;"",LOOKUP(G1225,Governorate,Data!$E$2:$E$19),"")</f>
        <v>IQ-G11</v>
      </c>
      <c r="I1225" s="282" t="s">
        <v>7892</v>
      </c>
      <c r="J1225" s="38" t="str">
        <f ca="1">IF(I1225&lt;&gt;"",LOOKUP(I1225,District2,Data!$P$2:$P$19),"")</f>
        <v>IQ-D064</v>
      </c>
      <c r="K1225" s="283" t="s">
        <v>7907</v>
      </c>
      <c r="L1225" s="281" t="s">
        <v>7110</v>
      </c>
      <c r="M1225" s="284" t="s">
        <v>7112</v>
      </c>
      <c r="N1225" s="281" t="s">
        <v>7070</v>
      </c>
      <c r="O1225" s="281" t="s">
        <v>1252</v>
      </c>
      <c r="P1225" s="289" t="s">
        <v>7118</v>
      </c>
      <c r="Q1225" s="290"/>
      <c r="R1225" s="285"/>
      <c r="S1225" s="285">
        <v>200</v>
      </c>
      <c r="T1225" s="290">
        <v>252</v>
      </c>
      <c r="U1225" s="285">
        <v>0</v>
      </c>
      <c r="V1225" s="285">
        <v>0</v>
      </c>
      <c r="W1225" s="285">
        <v>0</v>
      </c>
      <c r="X1225" s="285">
        <v>0</v>
      </c>
      <c r="Y1225" s="285">
        <v>0</v>
      </c>
      <c r="Z1225" s="285">
        <v>0</v>
      </c>
      <c r="AA1225" s="285">
        <v>0</v>
      </c>
      <c r="AB1225" s="285">
        <v>0</v>
      </c>
      <c r="AC1225" s="285">
        <v>0</v>
      </c>
      <c r="AD1225" s="285">
        <v>0</v>
      </c>
      <c r="AE1225" s="285">
        <v>0</v>
      </c>
      <c r="AF1225" s="285">
        <v>0</v>
      </c>
      <c r="AG1225" s="285">
        <v>0</v>
      </c>
      <c r="AH1225" s="285">
        <v>0</v>
      </c>
      <c r="AI1225" s="285">
        <v>0</v>
      </c>
      <c r="AJ1225" s="285">
        <v>0</v>
      </c>
      <c r="AK1225" s="285">
        <v>0</v>
      </c>
      <c r="AL1225" s="285">
        <v>0</v>
      </c>
      <c r="AM1225" s="285">
        <v>0</v>
      </c>
      <c r="AN1225" s="285">
        <v>0</v>
      </c>
      <c r="AO1225" s="285">
        <v>0</v>
      </c>
      <c r="AP1225" s="285">
        <v>0</v>
      </c>
      <c r="AQ1225" s="285">
        <v>0</v>
      </c>
      <c r="AR1225" s="285">
        <v>0</v>
      </c>
      <c r="AS1225" s="285"/>
      <c r="AT1225" s="285">
        <v>0</v>
      </c>
      <c r="AU1225" s="285">
        <v>0</v>
      </c>
      <c r="AV1225" s="285">
        <v>0</v>
      </c>
      <c r="AW1225" s="285">
        <v>0</v>
      </c>
      <c r="AX1225" s="285">
        <v>0</v>
      </c>
      <c r="AY1225" s="285">
        <v>0</v>
      </c>
      <c r="AZ1225" s="286" t="s">
        <v>7931</v>
      </c>
    </row>
    <row r="1226" spans="1:52" s="238" customFormat="1" ht="12.75" customHeight="1">
      <c r="A1226" s="217">
        <v>1225</v>
      </c>
      <c r="B1226" s="280">
        <v>42690</v>
      </c>
      <c r="C1226" s="280">
        <v>42690</v>
      </c>
      <c r="D1226" s="281" t="s">
        <v>1312</v>
      </c>
      <c r="E1226" s="281" t="s">
        <v>1250</v>
      </c>
      <c r="F1226" s="281" t="s">
        <v>1300</v>
      </c>
      <c r="G1226" s="281" t="s">
        <v>7132</v>
      </c>
      <c r="H1226" s="245" t="str">
        <f>IF(G1226&lt;&gt;"",LOOKUP(G1226,Governorate,Data!$E$2:$E$19),"")</f>
        <v>IQ-G15</v>
      </c>
      <c r="I1226" s="282" t="s">
        <v>7214</v>
      </c>
      <c r="J1226" s="38" t="str">
        <f ca="1">IF(I1226&lt;&gt;"",LOOKUP(I1226,District2,Data!$P$2:$P$19),"")</f>
        <v>IQ-D053</v>
      </c>
      <c r="K1226" s="283" t="s">
        <v>7437</v>
      </c>
      <c r="L1226" s="281" t="s">
        <v>7111</v>
      </c>
      <c r="M1226" s="284" t="s">
        <v>7112</v>
      </c>
      <c r="N1226" s="281" t="s">
        <v>7070</v>
      </c>
      <c r="O1226" s="281" t="s">
        <v>1252</v>
      </c>
      <c r="P1226" s="281" t="s">
        <v>7422</v>
      </c>
      <c r="Q1226" s="285">
        <v>2</v>
      </c>
      <c r="R1226" s="285">
        <v>2</v>
      </c>
      <c r="S1226" s="285"/>
      <c r="T1226" s="285"/>
      <c r="U1226" s="285">
        <v>11</v>
      </c>
      <c r="V1226" s="285">
        <v>0</v>
      </c>
      <c r="W1226" s="285">
        <v>2</v>
      </c>
      <c r="X1226" s="285">
        <v>1</v>
      </c>
      <c r="Y1226" s="285">
        <v>0</v>
      </c>
      <c r="Z1226" s="285">
        <v>11</v>
      </c>
      <c r="AA1226" s="285">
        <v>0</v>
      </c>
      <c r="AB1226" s="285">
        <v>0</v>
      </c>
      <c r="AC1226" s="285">
        <v>0</v>
      </c>
      <c r="AD1226" s="285">
        <v>0</v>
      </c>
      <c r="AE1226" s="285">
        <v>0</v>
      </c>
      <c r="AF1226" s="285">
        <v>0</v>
      </c>
      <c r="AG1226" s="285">
        <v>2</v>
      </c>
      <c r="AH1226" s="285">
        <v>0</v>
      </c>
      <c r="AI1226" s="285">
        <v>2</v>
      </c>
      <c r="AJ1226" s="285">
        <v>0</v>
      </c>
      <c r="AK1226" s="285">
        <v>0</v>
      </c>
      <c r="AL1226" s="285">
        <v>0</v>
      </c>
      <c r="AM1226" s="285">
        <v>0</v>
      </c>
      <c r="AN1226" s="285">
        <v>0</v>
      </c>
      <c r="AO1226" s="285">
        <v>0</v>
      </c>
      <c r="AP1226" s="285">
        <v>0</v>
      </c>
      <c r="AQ1226" s="285">
        <v>0</v>
      </c>
      <c r="AR1226" s="285">
        <v>0</v>
      </c>
      <c r="AS1226" s="285"/>
      <c r="AT1226" s="285">
        <v>0</v>
      </c>
      <c r="AU1226" s="285">
        <v>0</v>
      </c>
      <c r="AV1226" s="285">
        <v>0</v>
      </c>
      <c r="AW1226" s="285">
        <v>0</v>
      </c>
      <c r="AX1226" s="285">
        <v>0</v>
      </c>
      <c r="AY1226" s="285">
        <v>0</v>
      </c>
      <c r="AZ1226" s="286" t="s">
        <v>7111</v>
      </c>
    </row>
    <row r="1227" spans="1:52" s="238" customFormat="1" ht="12.75" customHeight="1">
      <c r="A1227" s="217">
        <v>1226</v>
      </c>
      <c r="B1227" s="280">
        <v>42690</v>
      </c>
      <c r="C1227" s="280">
        <v>42690</v>
      </c>
      <c r="D1227" s="281" t="s">
        <v>1312</v>
      </c>
      <c r="E1227" s="281" t="s">
        <v>1250</v>
      </c>
      <c r="F1227" s="281" t="s">
        <v>1300</v>
      </c>
      <c r="G1227" s="281" t="s">
        <v>7132</v>
      </c>
      <c r="H1227" s="245" t="str">
        <f>IF(G1227&lt;&gt;"",LOOKUP(G1227,Governorate,Data!$E$2:$E$19),"")</f>
        <v>IQ-G15</v>
      </c>
      <c r="I1227" s="282" t="s">
        <v>7214</v>
      </c>
      <c r="J1227" s="38" t="str">
        <f ca="1">IF(I1227&lt;&gt;"",LOOKUP(I1227,District2,Data!$P$2:$P$19),"")</f>
        <v>IQ-D053</v>
      </c>
      <c r="K1227" s="283" t="s">
        <v>7437</v>
      </c>
      <c r="L1227" s="281" t="s">
        <v>7111</v>
      </c>
      <c r="M1227" s="284" t="s">
        <v>7113</v>
      </c>
      <c r="N1227" s="281" t="s">
        <v>7070</v>
      </c>
      <c r="O1227" s="281" t="s">
        <v>1252</v>
      </c>
      <c r="P1227" s="281" t="s">
        <v>7422</v>
      </c>
      <c r="Q1227" s="285">
        <v>27</v>
      </c>
      <c r="R1227" s="285">
        <v>27</v>
      </c>
      <c r="S1227" s="285"/>
      <c r="T1227" s="285"/>
      <c r="U1227" s="285">
        <v>123</v>
      </c>
      <c r="V1227" s="285">
        <v>0</v>
      </c>
      <c r="W1227" s="285">
        <v>0</v>
      </c>
      <c r="X1227" s="285">
        <v>0</v>
      </c>
      <c r="Y1227" s="285">
        <v>0</v>
      </c>
      <c r="Z1227" s="285">
        <v>0</v>
      </c>
      <c r="AA1227" s="285">
        <v>0</v>
      </c>
      <c r="AB1227" s="285">
        <v>0</v>
      </c>
      <c r="AC1227" s="285">
        <v>0</v>
      </c>
      <c r="AD1227" s="285">
        <v>0</v>
      </c>
      <c r="AE1227" s="285">
        <v>0</v>
      </c>
      <c r="AF1227" s="285">
        <v>0</v>
      </c>
      <c r="AG1227" s="285">
        <v>0</v>
      </c>
      <c r="AH1227" s="285">
        <v>0</v>
      </c>
      <c r="AI1227" s="285">
        <v>0</v>
      </c>
      <c r="AJ1227" s="285">
        <v>0</v>
      </c>
      <c r="AK1227" s="285">
        <v>0</v>
      </c>
      <c r="AL1227" s="285">
        <v>0</v>
      </c>
      <c r="AM1227" s="285">
        <v>0</v>
      </c>
      <c r="AN1227" s="285">
        <v>0</v>
      </c>
      <c r="AO1227" s="285">
        <v>0</v>
      </c>
      <c r="AP1227" s="285">
        <v>0</v>
      </c>
      <c r="AQ1227" s="285">
        <v>0</v>
      </c>
      <c r="AR1227" s="285">
        <v>0</v>
      </c>
      <c r="AS1227" s="285"/>
      <c r="AT1227" s="285">
        <v>0</v>
      </c>
      <c r="AU1227" s="285">
        <v>0</v>
      </c>
      <c r="AV1227" s="285">
        <v>0</v>
      </c>
      <c r="AW1227" s="285">
        <v>0</v>
      </c>
      <c r="AX1227" s="285">
        <v>0</v>
      </c>
      <c r="AY1227" s="285">
        <v>0</v>
      </c>
      <c r="AZ1227" s="286" t="s">
        <v>7111</v>
      </c>
    </row>
    <row r="1228" spans="1:52" s="238" customFormat="1" ht="12.75" customHeight="1">
      <c r="A1228" s="217">
        <v>1227</v>
      </c>
      <c r="B1228" s="280">
        <v>42690</v>
      </c>
      <c r="C1228" s="280">
        <v>42690</v>
      </c>
      <c r="D1228" s="281" t="s">
        <v>1312</v>
      </c>
      <c r="E1228" s="281" t="s">
        <v>1250</v>
      </c>
      <c r="F1228" s="281" t="s">
        <v>7265</v>
      </c>
      <c r="G1228" s="281" t="s">
        <v>7127</v>
      </c>
      <c r="H1228" s="245" t="str">
        <f>IF(G1228&lt;&gt;"",LOOKUP(G1228,Governorate,Data!$E$2:$E$19),"")</f>
        <v>IQ-G13</v>
      </c>
      <c r="I1228" s="282" t="s">
        <v>7377</v>
      </c>
      <c r="J1228" s="38" t="str">
        <f ca="1">IF(I1228&lt;&gt;"",LOOKUP(I1228,District2,Data!$P$2:$P$19),"")</f>
        <v>IQ-D076</v>
      </c>
      <c r="K1228" s="283" t="s">
        <v>7793</v>
      </c>
      <c r="L1228" s="281" t="s">
        <v>7111</v>
      </c>
      <c r="M1228" s="284" t="s">
        <v>7112</v>
      </c>
      <c r="N1228" s="281" t="s">
        <v>7070</v>
      </c>
      <c r="O1228" s="281" t="s">
        <v>1252</v>
      </c>
      <c r="P1228" s="281" t="s">
        <v>7422</v>
      </c>
      <c r="Q1228" s="285">
        <v>21</v>
      </c>
      <c r="R1228" s="285">
        <v>21</v>
      </c>
      <c r="S1228" s="285"/>
      <c r="T1228" s="285"/>
      <c r="U1228" s="285">
        <v>126</v>
      </c>
      <c r="V1228" s="285">
        <v>0</v>
      </c>
      <c r="W1228" s="285">
        <v>21</v>
      </c>
      <c r="X1228" s="285">
        <v>21</v>
      </c>
      <c r="Y1228" s="285">
        <v>21</v>
      </c>
      <c r="Z1228" s="285">
        <v>63</v>
      </c>
      <c r="AA1228" s="285">
        <v>0</v>
      </c>
      <c r="AB1228" s="285">
        <v>0</v>
      </c>
      <c r="AC1228" s="285">
        <v>0</v>
      </c>
      <c r="AD1228" s="285">
        <v>0</v>
      </c>
      <c r="AE1228" s="285">
        <v>0</v>
      </c>
      <c r="AF1228" s="285">
        <v>0</v>
      </c>
      <c r="AG1228" s="285">
        <v>21</v>
      </c>
      <c r="AH1228" s="285">
        <v>0</v>
      </c>
      <c r="AI1228" s="285">
        <v>21</v>
      </c>
      <c r="AJ1228" s="285">
        <v>0</v>
      </c>
      <c r="AK1228" s="285">
        <v>0</v>
      </c>
      <c r="AL1228" s="285">
        <v>0</v>
      </c>
      <c r="AM1228" s="285">
        <v>0</v>
      </c>
      <c r="AN1228" s="285">
        <v>0</v>
      </c>
      <c r="AO1228" s="285">
        <v>0</v>
      </c>
      <c r="AP1228" s="285">
        <v>0</v>
      </c>
      <c r="AQ1228" s="285">
        <v>0</v>
      </c>
      <c r="AR1228" s="285">
        <v>0</v>
      </c>
      <c r="AS1228" s="285"/>
      <c r="AT1228" s="285">
        <v>21</v>
      </c>
      <c r="AU1228" s="285">
        <v>0</v>
      </c>
      <c r="AV1228" s="285">
        <v>0</v>
      </c>
      <c r="AW1228" s="285">
        <v>0</v>
      </c>
      <c r="AX1228" s="285">
        <v>0</v>
      </c>
      <c r="AY1228" s="285">
        <v>0</v>
      </c>
      <c r="AZ1228" s="286" t="s">
        <v>7111</v>
      </c>
    </row>
    <row r="1229" spans="1:52" s="238" customFormat="1" ht="12.75" customHeight="1">
      <c r="A1229" s="217">
        <v>1228</v>
      </c>
      <c r="B1229" s="280">
        <v>42690</v>
      </c>
      <c r="C1229" s="280">
        <v>42690</v>
      </c>
      <c r="D1229" s="281" t="s">
        <v>1312</v>
      </c>
      <c r="E1229" s="281" t="s">
        <v>1250</v>
      </c>
      <c r="F1229" s="281" t="s">
        <v>7265</v>
      </c>
      <c r="G1229" s="281" t="s">
        <v>7127</v>
      </c>
      <c r="H1229" s="245" t="str">
        <f>IF(G1229&lt;&gt;"",LOOKUP(G1229,Governorate,Data!$E$2:$E$19),"")</f>
        <v>IQ-G13</v>
      </c>
      <c r="I1229" s="282" t="s">
        <v>7372</v>
      </c>
      <c r="J1229" s="38" t="str">
        <f ca="1">IF(I1229&lt;&gt;"",LOOKUP(I1229,District2,Data!$P$2:$P$19),"")</f>
        <v>IQ-D076</v>
      </c>
      <c r="K1229" s="283" t="s">
        <v>7792</v>
      </c>
      <c r="L1229" s="281" t="s">
        <v>7111</v>
      </c>
      <c r="M1229" s="284" t="s">
        <v>7112</v>
      </c>
      <c r="N1229" s="281" t="s">
        <v>7070</v>
      </c>
      <c r="O1229" s="281" t="s">
        <v>1252</v>
      </c>
      <c r="P1229" s="281" t="s">
        <v>7422</v>
      </c>
      <c r="Q1229" s="285">
        <v>37</v>
      </c>
      <c r="R1229" s="285">
        <v>37</v>
      </c>
      <c r="S1229" s="285"/>
      <c r="T1229" s="285"/>
      <c r="U1229" s="285">
        <v>222</v>
      </c>
      <c r="V1229" s="285">
        <v>0</v>
      </c>
      <c r="W1229" s="285">
        <v>37</v>
      </c>
      <c r="X1229" s="285">
        <v>37</v>
      </c>
      <c r="Y1229" s="285">
        <v>37</v>
      </c>
      <c r="Z1229" s="285">
        <v>111</v>
      </c>
      <c r="AA1229" s="285">
        <v>0</v>
      </c>
      <c r="AB1229" s="285">
        <v>0</v>
      </c>
      <c r="AC1229" s="285">
        <v>0</v>
      </c>
      <c r="AD1229" s="285">
        <v>0</v>
      </c>
      <c r="AE1229" s="285">
        <v>0</v>
      </c>
      <c r="AF1229" s="285">
        <v>0</v>
      </c>
      <c r="AG1229" s="285">
        <v>37</v>
      </c>
      <c r="AH1229" s="285">
        <v>0</v>
      </c>
      <c r="AI1229" s="285">
        <v>37</v>
      </c>
      <c r="AJ1229" s="285">
        <v>0</v>
      </c>
      <c r="AK1229" s="285">
        <v>0</v>
      </c>
      <c r="AL1229" s="285">
        <v>0</v>
      </c>
      <c r="AM1229" s="285">
        <v>0</v>
      </c>
      <c r="AN1229" s="285">
        <v>0</v>
      </c>
      <c r="AO1229" s="285">
        <v>0</v>
      </c>
      <c r="AP1229" s="285">
        <v>0</v>
      </c>
      <c r="AQ1229" s="285">
        <v>0</v>
      </c>
      <c r="AR1229" s="285">
        <v>0</v>
      </c>
      <c r="AS1229" s="285"/>
      <c r="AT1229" s="285">
        <v>37</v>
      </c>
      <c r="AU1229" s="285">
        <v>0</v>
      </c>
      <c r="AV1229" s="285">
        <v>0</v>
      </c>
      <c r="AW1229" s="285">
        <v>0</v>
      </c>
      <c r="AX1229" s="285">
        <v>0</v>
      </c>
      <c r="AY1229" s="285">
        <v>0</v>
      </c>
      <c r="AZ1229" s="286" t="s">
        <v>7111</v>
      </c>
    </row>
    <row r="1230" spans="1:52" s="238" customFormat="1" ht="12.75" customHeight="1">
      <c r="A1230" s="217">
        <v>1229</v>
      </c>
      <c r="B1230" s="280">
        <v>42691</v>
      </c>
      <c r="C1230" s="280">
        <v>42691</v>
      </c>
      <c r="D1230" s="281" t="s">
        <v>1312</v>
      </c>
      <c r="E1230" s="281" t="s">
        <v>1250</v>
      </c>
      <c r="F1230" s="281" t="s">
        <v>1300</v>
      </c>
      <c r="G1230" s="281" t="s">
        <v>7133</v>
      </c>
      <c r="H1230" s="245" t="str">
        <f>IF(G1230&lt;&gt;"",LOOKUP(G1230,Governorate,Data!$E$2:$E$19),"")</f>
        <v>IQ-G11</v>
      </c>
      <c r="I1230" s="282" t="s">
        <v>7892</v>
      </c>
      <c r="J1230" s="38" t="str">
        <f ca="1">IF(I1230&lt;&gt;"",LOOKUP(I1230,District2,Data!$P$2:$P$19),"")</f>
        <v>IQ-D064</v>
      </c>
      <c r="K1230" s="283" t="s">
        <v>7768</v>
      </c>
      <c r="L1230" s="281" t="s">
        <v>7110</v>
      </c>
      <c r="M1230" s="284" t="s">
        <v>7930</v>
      </c>
      <c r="N1230" s="281" t="s">
        <v>7070</v>
      </c>
      <c r="O1230" s="281" t="s">
        <v>1252</v>
      </c>
      <c r="P1230" s="281" t="s">
        <v>7422</v>
      </c>
      <c r="Q1230" s="285">
        <v>8</v>
      </c>
      <c r="R1230" s="285">
        <v>8</v>
      </c>
      <c r="S1230" s="285"/>
      <c r="T1230" s="285"/>
      <c r="U1230" s="285">
        <v>48</v>
      </c>
      <c r="V1230" s="285">
        <v>0</v>
      </c>
      <c r="W1230" s="285">
        <v>0</v>
      </c>
      <c r="X1230" s="285">
        <v>8</v>
      </c>
      <c r="Y1230" s="285">
        <v>8</v>
      </c>
      <c r="Z1230" s="285">
        <v>48</v>
      </c>
      <c r="AA1230" s="285">
        <v>0</v>
      </c>
      <c r="AB1230" s="285">
        <v>0</v>
      </c>
      <c r="AC1230" s="285">
        <v>0</v>
      </c>
      <c r="AD1230" s="285">
        <v>0</v>
      </c>
      <c r="AE1230" s="285">
        <v>0</v>
      </c>
      <c r="AF1230" s="285">
        <v>0</v>
      </c>
      <c r="AG1230" s="285">
        <v>0</v>
      </c>
      <c r="AH1230" s="285">
        <v>0</v>
      </c>
      <c r="AI1230" s="285">
        <v>0</v>
      </c>
      <c r="AJ1230" s="285">
        <v>0</v>
      </c>
      <c r="AK1230" s="285">
        <v>0</v>
      </c>
      <c r="AL1230" s="285">
        <v>0</v>
      </c>
      <c r="AM1230" s="285">
        <v>0</v>
      </c>
      <c r="AN1230" s="285">
        <v>0</v>
      </c>
      <c r="AO1230" s="285">
        <v>0</v>
      </c>
      <c r="AP1230" s="285">
        <v>0</v>
      </c>
      <c r="AQ1230" s="285">
        <v>0</v>
      </c>
      <c r="AR1230" s="285">
        <v>0</v>
      </c>
      <c r="AS1230" s="285"/>
      <c r="AT1230" s="285">
        <v>8</v>
      </c>
      <c r="AU1230" s="285">
        <v>0</v>
      </c>
      <c r="AV1230" s="285">
        <v>0</v>
      </c>
      <c r="AW1230" s="285">
        <v>0</v>
      </c>
      <c r="AX1230" s="285">
        <v>0</v>
      </c>
      <c r="AY1230" s="285">
        <v>0</v>
      </c>
      <c r="AZ1230" s="286" t="s">
        <v>7339</v>
      </c>
    </row>
    <row r="1231" spans="1:52" s="238" customFormat="1" ht="12.75" customHeight="1">
      <c r="A1231" s="217">
        <v>1230</v>
      </c>
      <c r="B1231" s="280">
        <v>42691</v>
      </c>
      <c r="C1231" s="280">
        <v>42691</v>
      </c>
      <c r="D1231" s="281" t="s">
        <v>1312</v>
      </c>
      <c r="E1231" s="281" t="s">
        <v>1250</v>
      </c>
      <c r="F1231" s="281" t="s">
        <v>1300</v>
      </c>
      <c r="G1231" s="281" t="s">
        <v>7133</v>
      </c>
      <c r="H1231" s="245" t="str">
        <f>IF(G1231&lt;&gt;"",LOOKUP(G1231,Governorate,Data!$E$2:$E$19),"")</f>
        <v>IQ-G11</v>
      </c>
      <c r="I1231" s="282" t="s">
        <v>7892</v>
      </c>
      <c r="J1231" s="38" t="str">
        <f ca="1">IF(I1231&lt;&gt;"",LOOKUP(I1231,District2,Data!$P$2:$P$19),"")</f>
        <v>IQ-D064</v>
      </c>
      <c r="K1231" s="283" t="s">
        <v>7768</v>
      </c>
      <c r="L1231" s="281" t="s">
        <v>7110</v>
      </c>
      <c r="M1231" s="284" t="s">
        <v>7930</v>
      </c>
      <c r="N1231" s="281" t="s">
        <v>7070</v>
      </c>
      <c r="O1231" s="281" t="s">
        <v>1252</v>
      </c>
      <c r="P1231" s="289" t="s">
        <v>7118</v>
      </c>
      <c r="Q1231" s="290"/>
      <c r="R1231" s="285"/>
      <c r="S1231" s="285">
        <v>200</v>
      </c>
      <c r="T1231" s="290">
        <v>8</v>
      </c>
      <c r="U1231" s="285">
        <v>0</v>
      </c>
      <c r="V1231" s="285">
        <v>0</v>
      </c>
      <c r="W1231" s="285">
        <v>0</v>
      </c>
      <c r="X1231" s="285">
        <v>0</v>
      </c>
      <c r="Y1231" s="285">
        <v>0</v>
      </c>
      <c r="Z1231" s="285">
        <v>0</v>
      </c>
      <c r="AA1231" s="285">
        <v>0</v>
      </c>
      <c r="AB1231" s="285">
        <v>0</v>
      </c>
      <c r="AC1231" s="285">
        <v>0</v>
      </c>
      <c r="AD1231" s="285">
        <v>0</v>
      </c>
      <c r="AE1231" s="285">
        <v>0</v>
      </c>
      <c r="AF1231" s="285">
        <v>0</v>
      </c>
      <c r="AG1231" s="285">
        <v>0</v>
      </c>
      <c r="AH1231" s="285">
        <v>0</v>
      </c>
      <c r="AI1231" s="285">
        <v>0</v>
      </c>
      <c r="AJ1231" s="285">
        <v>0</v>
      </c>
      <c r="AK1231" s="285">
        <v>0</v>
      </c>
      <c r="AL1231" s="285">
        <v>0</v>
      </c>
      <c r="AM1231" s="285">
        <v>0</v>
      </c>
      <c r="AN1231" s="285">
        <v>0</v>
      </c>
      <c r="AO1231" s="285">
        <v>0</v>
      </c>
      <c r="AP1231" s="285">
        <v>0</v>
      </c>
      <c r="AQ1231" s="285">
        <v>0</v>
      </c>
      <c r="AR1231" s="285">
        <v>0</v>
      </c>
      <c r="AS1231" s="285"/>
      <c r="AT1231" s="285">
        <v>0</v>
      </c>
      <c r="AU1231" s="285">
        <v>0</v>
      </c>
      <c r="AV1231" s="285">
        <v>0</v>
      </c>
      <c r="AW1231" s="285">
        <v>0</v>
      </c>
      <c r="AX1231" s="285">
        <v>0</v>
      </c>
      <c r="AY1231" s="285">
        <v>0</v>
      </c>
      <c r="AZ1231" s="286" t="s">
        <v>7931</v>
      </c>
    </row>
    <row r="1232" spans="1:52" s="238" customFormat="1" ht="12.75" customHeight="1">
      <c r="A1232" s="217">
        <v>1231</v>
      </c>
      <c r="B1232" s="280">
        <v>42691</v>
      </c>
      <c r="C1232" s="280">
        <v>42691</v>
      </c>
      <c r="D1232" s="281" t="s">
        <v>1312</v>
      </c>
      <c r="E1232" s="281" t="s">
        <v>1250</v>
      </c>
      <c r="F1232" s="281" t="s">
        <v>1300</v>
      </c>
      <c r="G1232" s="281" t="s">
        <v>7133</v>
      </c>
      <c r="H1232" s="245" t="str">
        <f>IF(G1232&lt;&gt;"",LOOKUP(G1232,Governorate,Data!$E$2:$E$19),"")</f>
        <v>IQ-G11</v>
      </c>
      <c r="I1232" s="282" t="s">
        <v>7892</v>
      </c>
      <c r="J1232" s="38" t="str">
        <f ca="1">IF(I1232&lt;&gt;"",LOOKUP(I1232,District2,Data!$P$2:$P$19),"")</f>
        <v>IQ-D064</v>
      </c>
      <c r="K1232" s="283" t="s">
        <v>7908</v>
      </c>
      <c r="L1232" s="281" t="s">
        <v>7110</v>
      </c>
      <c r="M1232" s="284" t="s">
        <v>7112</v>
      </c>
      <c r="N1232" s="281" t="s">
        <v>7070</v>
      </c>
      <c r="O1232" s="281" t="s">
        <v>1252</v>
      </c>
      <c r="P1232" s="281" t="s">
        <v>7422</v>
      </c>
      <c r="Q1232" s="285">
        <v>557</v>
      </c>
      <c r="R1232" s="285">
        <v>557</v>
      </c>
      <c r="S1232" s="285"/>
      <c r="T1232" s="285"/>
      <c r="U1232" s="285">
        <v>3342</v>
      </c>
      <c r="V1232" s="285">
        <v>0</v>
      </c>
      <c r="W1232" s="285">
        <v>0</v>
      </c>
      <c r="X1232" s="285">
        <v>557</v>
      </c>
      <c r="Y1232" s="285">
        <v>557</v>
      </c>
      <c r="Z1232" s="285">
        <v>3342</v>
      </c>
      <c r="AA1232" s="285">
        <v>0</v>
      </c>
      <c r="AB1232" s="285">
        <v>0</v>
      </c>
      <c r="AC1232" s="285">
        <v>0</v>
      </c>
      <c r="AD1232" s="285">
        <v>0</v>
      </c>
      <c r="AE1232" s="285">
        <v>0</v>
      </c>
      <c r="AF1232" s="285">
        <v>0</v>
      </c>
      <c r="AG1232" s="285">
        <v>0</v>
      </c>
      <c r="AH1232" s="285">
        <v>0</v>
      </c>
      <c r="AI1232" s="285">
        <v>0</v>
      </c>
      <c r="AJ1232" s="285">
        <v>0</v>
      </c>
      <c r="AK1232" s="285">
        <v>0</v>
      </c>
      <c r="AL1232" s="285">
        <v>0</v>
      </c>
      <c r="AM1232" s="285">
        <v>0</v>
      </c>
      <c r="AN1232" s="285">
        <v>0</v>
      </c>
      <c r="AO1232" s="285">
        <v>0</v>
      </c>
      <c r="AP1232" s="285">
        <v>0</v>
      </c>
      <c r="AQ1232" s="285">
        <v>0</v>
      </c>
      <c r="AR1232" s="285">
        <v>0</v>
      </c>
      <c r="AS1232" s="285"/>
      <c r="AT1232" s="285">
        <v>557</v>
      </c>
      <c r="AU1232" s="285">
        <v>0</v>
      </c>
      <c r="AV1232" s="285">
        <v>0</v>
      </c>
      <c r="AW1232" s="285">
        <v>0</v>
      </c>
      <c r="AX1232" s="285">
        <v>0</v>
      </c>
      <c r="AY1232" s="285">
        <v>0</v>
      </c>
      <c r="AZ1232" s="286" t="s">
        <v>7339</v>
      </c>
    </row>
    <row r="1233" spans="1:52" s="238" customFormat="1" ht="12.75" customHeight="1">
      <c r="A1233" s="217">
        <v>1232</v>
      </c>
      <c r="B1233" s="280">
        <v>42691</v>
      </c>
      <c r="C1233" s="280">
        <v>42691</v>
      </c>
      <c r="D1233" s="281" t="s">
        <v>1312</v>
      </c>
      <c r="E1233" s="281" t="s">
        <v>1250</v>
      </c>
      <c r="F1233" s="281" t="s">
        <v>1300</v>
      </c>
      <c r="G1233" s="281" t="s">
        <v>7133</v>
      </c>
      <c r="H1233" s="245" t="str">
        <f>IF(G1233&lt;&gt;"",LOOKUP(G1233,Governorate,Data!$E$2:$E$19),"")</f>
        <v>IQ-G11</v>
      </c>
      <c r="I1233" s="282" t="s">
        <v>7892</v>
      </c>
      <c r="J1233" s="38" t="str">
        <f ca="1">IF(I1233&lt;&gt;"",LOOKUP(I1233,District2,Data!$P$2:$P$19),"")</f>
        <v>IQ-D064</v>
      </c>
      <c r="K1233" s="283" t="s">
        <v>7908</v>
      </c>
      <c r="L1233" s="281" t="s">
        <v>7110</v>
      </c>
      <c r="M1233" s="284" t="s">
        <v>7112</v>
      </c>
      <c r="N1233" s="281" t="s">
        <v>7070</v>
      </c>
      <c r="O1233" s="281" t="s">
        <v>1252</v>
      </c>
      <c r="P1233" s="289" t="s">
        <v>7118</v>
      </c>
      <c r="Q1233" s="290"/>
      <c r="R1233" s="285"/>
      <c r="S1233" s="285">
        <v>200</v>
      </c>
      <c r="T1233" s="290">
        <v>557</v>
      </c>
      <c r="U1233" s="285">
        <v>0</v>
      </c>
      <c r="V1233" s="285">
        <v>0</v>
      </c>
      <c r="W1233" s="285">
        <v>0</v>
      </c>
      <c r="X1233" s="285">
        <v>0</v>
      </c>
      <c r="Y1233" s="285">
        <v>0</v>
      </c>
      <c r="Z1233" s="285">
        <v>0</v>
      </c>
      <c r="AA1233" s="285">
        <v>0</v>
      </c>
      <c r="AB1233" s="285">
        <v>0</v>
      </c>
      <c r="AC1233" s="285">
        <v>0</v>
      </c>
      <c r="AD1233" s="285">
        <v>0</v>
      </c>
      <c r="AE1233" s="285">
        <v>0</v>
      </c>
      <c r="AF1233" s="285">
        <v>0</v>
      </c>
      <c r="AG1233" s="285">
        <v>0</v>
      </c>
      <c r="AH1233" s="285">
        <v>0</v>
      </c>
      <c r="AI1233" s="285">
        <v>0</v>
      </c>
      <c r="AJ1233" s="285">
        <v>0</v>
      </c>
      <c r="AK1233" s="285">
        <v>0</v>
      </c>
      <c r="AL1233" s="285">
        <v>0</v>
      </c>
      <c r="AM1233" s="285">
        <v>0</v>
      </c>
      <c r="AN1233" s="285">
        <v>0</v>
      </c>
      <c r="AO1233" s="285">
        <v>0</v>
      </c>
      <c r="AP1233" s="285">
        <v>0</v>
      </c>
      <c r="AQ1233" s="285">
        <v>0</v>
      </c>
      <c r="AR1233" s="285">
        <v>0</v>
      </c>
      <c r="AS1233" s="285"/>
      <c r="AT1233" s="285">
        <v>0</v>
      </c>
      <c r="AU1233" s="285">
        <v>0</v>
      </c>
      <c r="AV1233" s="285">
        <v>0</v>
      </c>
      <c r="AW1233" s="285">
        <v>0</v>
      </c>
      <c r="AX1233" s="285">
        <v>0</v>
      </c>
      <c r="AY1233" s="285">
        <v>0</v>
      </c>
      <c r="AZ1233" s="286" t="s">
        <v>7931</v>
      </c>
    </row>
    <row r="1234" spans="1:52" s="238" customFormat="1" ht="12.75" customHeight="1">
      <c r="A1234" s="217">
        <v>1233</v>
      </c>
      <c r="B1234" s="280">
        <v>42691</v>
      </c>
      <c r="C1234" s="280">
        <v>42691</v>
      </c>
      <c r="D1234" s="281" t="s">
        <v>1312</v>
      </c>
      <c r="E1234" s="281" t="s">
        <v>1250</v>
      </c>
      <c r="F1234" s="281" t="s">
        <v>1300</v>
      </c>
      <c r="G1234" s="281" t="s">
        <v>7133</v>
      </c>
      <c r="H1234" s="245" t="str">
        <f>IF(G1234&lt;&gt;"",LOOKUP(G1234,Governorate,Data!$E$2:$E$19),"")</f>
        <v>IQ-G11</v>
      </c>
      <c r="I1234" s="282" t="s">
        <v>7892</v>
      </c>
      <c r="J1234" s="38" t="str">
        <f ca="1">IF(I1234&lt;&gt;"",LOOKUP(I1234,District2,Data!$P$2:$P$19),"")</f>
        <v>IQ-D064</v>
      </c>
      <c r="K1234" s="283" t="s">
        <v>7909</v>
      </c>
      <c r="L1234" s="281" t="s">
        <v>7110</v>
      </c>
      <c r="M1234" s="284" t="s">
        <v>7930</v>
      </c>
      <c r="N1234" s="281" t="s">
        <v>7070</v>
      </c>
      <c r="O1234" s="281" t="s">
        <v>1252</v>
      </c>
      <c r="P1234" s="281" t="s">
        <v>7422</v>
      </c>
      <c r="Q1234" s="285">
        <v>11</v>
      </c>
      <c r="R1234" s="285">
        <v>11</v>
      </c>
      <c r="S1234" s="285"/>
      <c r="T1234" s="285"/>
      <c r="U1234" s="285">
        <v>66</v>
      </c>
      <c r="V1234" s="285">
        <v>0</v>
      </c>
      <c r="W1234" s="285">
        <v>0</v>
      </c>
      <c r="X1234" s="285">
        <v>11</v>
      </c>
      <c r="Y1234" s="285">
        <v>11</v>
      </c>
      <c r="Z1234" s="285">
        <v>66</v>
      </c>
      <c r="AA1234" s="285">
        <v>0</v>
      </c>
      <c r="AB1234" s="285">
        <v>0</v>
      </c>
      <c r="AC1234" s="285">
        <v>0</v>
      </c>
      <c r="AD1234" s="285">
        <v>0</v>
      </c>
      <c r="AE1234" s="285">
        <v>0</v>
      </c>
      <c r="AF1234" s="285">
        <v>0</v>
      </c>
      <c r="AG1234" s="285">
        <v>0</v>
      </c>
      <c r="AH1234" s="285">
        <v>0</v>
      </c>
      <c r="AI1234" s="285">
        <v>0</v>
      </c>
      <c r="AJ1234" s="285">
        <v>0</v>
      </c>
      <c r="AK1234" s="285">
        <v>0</v>
      </c>
      <c r="AL1234" s="285">
        <v>0</v>
      </c>
      <c r="AM1234" s="285">
        <v>0</v>
      </c>
      <c r="AN1234" s="285">
        <v>0</v>
      </c>
      <c r="AO1234" s="285">
        <v>0</v>
      </c>
      <c r="AP1234" s="285">
        <v>0</v>
      </c>
      <c r="AQ1234" s="285">
        <v>0</v>
      </c>
      <c r="AR1234" s="285">
        <v>0</v>
      </c>
      <c r="AS1234" s="285"/>
      <c r="AT1234" s="285">
        <v>11</v>
      </c>
      <c r="AU1234" s="285">
        <v>0</v>
      </c>
      <c r="AV1234" s="285">
        <v>0</v>
      </c>
      <c r="AW1234" s="285">
        <v>0</v>
      </c>
      <c r="AX1234" s="285">
        <v>0</v>
      </c>
      <c r="AY1234" s="285">
        <v>0</v>
      </c>
      <c r="AZ1234" s="286" t="s">
        <v>7339</v>
      </c>
    </row>
    <row r="1235" spans="1:52" s="238" customFormat="1" ht="12.75" customHeight="1">
      <c r="A1235" s="217">
        <v>1234</v>
      </c>
      <c r="B1235" s="280">
        <v>42691</v>
      </c>
      <c r="C1235" s="280">
        <v>42691</v>
      </c>
      <c r="D1235" s="281" t="s">
        <v>1312</v>
      </c>
      <c r="E1235" s="281" t="s">
        <v>1250</v>
      </c>
      <c r="F1235" s="281" t="s">
        <v>1300</v>
      </c>
      <c r="G1235" s="281" t="s">
        <v>7133</v>
      </c>
      <c r="H1235" s="245" t="str">
        <f>IF(G1235&lt;&gt;"",LOOKUP(G1235,Governorate,Data!$E$2:$E$19),"")</f>
        <v>IQ-G11</v>
      </c>
      <c r="I1235" s="282" t="s">
        <v>7892</v>
      </c>
      <c r="J1235" s="38" t="str">
        <f ca="1">IF(I1235&lt;&gt;"",LOOKUP(I1235,District2,Data!$P$2:$P$19),"")</f>
        <v>IQ-D064</v>
      </c>
      <c r="K1235" s="283" t="s">
        <v>7909</v>
      </c>
      <c r="L1235" s="281" t="s">
        <v>7110</v>
      </c>
      <c r="M1235" s="284" t="s">
        <v>7930</v>
      </c>
      <c r="N1235" s="281" t="s">
        <v>7070</v>
      </c>
      <c r="O1235" s="281" t="s">
        <v>1252</v>
      </c>
      <c r="P1235" s="289" t="s">
        <v>7118</v>
      </c>
      <c r="Q1235" s="290"/>
      <c r="R1235" s="285"/>
      <c r="S1235" s="285">
        <v>200</v>
      </c>
      <c r="T1235" s="290">
        <v>11</v>
      </c>
      <c r="U1235" s="285">
        <v>0</v>
      </c>
      <c r="V1235" s="285">
        <v>0</v>
      </c>
      <c r="W1235" s="285">
        <v>0</v>
      </c>
      <c r="X1235" s="285">
        <v>0</v>
      </c>
      <c r="Y1235" s="285">
        <v>0</v>
      </c>
      <c r="Z1235" s="285">
        <v>0</v>
      </c>
      <c r="AA1235" s="285">
        <v>0</v>
      </c>
      <c r="AB1235" s="285">
        <v>0</v>
      </c>
      <c r="AC1235" s="285">
        <v>0</v>
      </c>
      <c r="AD1235" s="285">
        <v>0</v>
      </c>
      <c r="AE1235" s="285">
        <v>0</v>
      </c>
      <c r="AF1235" s="285">
        <v>0</v>
      </c>
      <c r="AG1235" s="285">
        <v>0</v>
      </c>
      <c r="AH1235" s="285">
        <v>0</v>
      </c>
      <c r="AI1235" s="285">
        <v>0</v>
      </c>
      <c r="AJ1235" s="285">
        <v>0</v>
      </c>
      <c r="AK1235" s="285">
        <v>0</v>
      </c>
      <c r="AL1235" s="285">
        <v>0</v>
      </c>
      <c r="AM1235" s="285">
        <v>0</v>
      </c>
      <c r="AN1235" s="285">
        <v>0</v>
      </c>
      <c r="AO1235" s="285">
        <v>0</v>
      </c>
      <c r="AP1235" s="285">
        <v>0</v>
      </c>
      <c r="AQ1235" s="285">
        <v>0</v>
      </c>
      <c r="AR1235" s="285">
        <v>0</v>
      </c>
      <c r="AS1235" s="285"/>
      <c r="AT1235" s="285">
        <v>0</v>
      </c>
      <c r="AU1235" s="285">
        <v>0</v>
      </c>
      <c r="AV1235" s="285">
        <v>0</v>
      </c>
      <c r="AW1235" s="285">
        <v>0</v>
      </c>
      <c r="AX1235" s="285">
        <v>0</v>
      </c>
      <c r="AY1235" s="285">
        <v>0</v>
      </c>
      <c r="AZ1235" s="286" t="s">
        <v>7931</v>
      </c>
    </row>
    <row r="1236" spans="1:52" s="238" customFormat="1" ht="12.75" customHeight="1">
      <c r="A1236" s="217">
        <v>1235</v>
      </c>
      <c r="B1236" s="280">
        <v>42691</v>
      </c>
      <c r="C1236" s="280">
        <v>42691</v>
      </c>
      <c r="D1236" s="281" t="s">
        <v>1312</v>
      </c>
      <c r="E1236" s="281" t="s">
        <v>1250</v>
      </c>
      <c r="F1236" s="281" t="s">
        <v>1300</v>
      </c>
      <c r="G1236" s="281" t="s">
        <v>7133</v>
      </c>
      <c r="H1236" s="245" t="str">
        <f>IF(G1236&lt;&gt;"",LOOKUP(G1236,Governorate,Data!$E$2:$E$19),"")</f>
        <v>IQ-G11</v>
      </c>
      <c r="I1236" s="282" t="s">
        <v>7892</v>
      </c>
      <c r="J1236" s="38" t="str">
        <f ca="1">IF(I1236&lt;&gt;"",LOOKUP(I1236,District2,Data!$P$2:$P$19),"")</f>
        <v>IQ-D064</v>
      </c>
      <c r="K1236" s="283" t="s">
        <v>7909</v>
      </c>
      <c r="L1236" s="281" t="s">
        <v>7110</v>
      </c>
      <c r="M1236" s="284" t="s">
        <v>7112</v>
      </c>
      <c r="N1236" s="281" t="s">
        <v>7070</v>
      </c>
      <c r="O1236" s="281" t="s">
        <v>1252</v>
      </c>
      <c r="P1236" s="281" t="s">
        <v>7422</v>
      </c>
      <c r="Q1236" s="285">
        <v>246</v>
      </c>
      <c r="R1236" s="285">
        <v>246</v>
      </c>
      <c r="S1236" s="285"/>
      <c r="T1236" s="285"/>
      <c r="U1236" s="285">
        <v>1476</v>
      </c>
      <c r="V1236" s="285">
        <v>0</v>
      </c>
      <c r="W1236" s="285">
        <v>0</v>
      </c>
      <c r="X1236" s="285">
        <v>246</v>
      </c>
      <c r="Y1236" s="285">
        <v>246</v>
      </c>
      <c r="Z1236" s="285">
        <v>1476</v>
      </c>
      <c r="AA1236" s="285">
        <v>0</v>
      </c>
      <c r="AB1236" s="285">
        <v>0</v>
      </c>
      <c r="AC1236" s="285">
        <v>0</v>
      </c>
      <c r="AD1236" s="285">
        <v>0</v>
      </c>
      <c r="AE1236" s="285">
        <v>0</v>
      </c>
      <c r="AF1236" s="285">
        <v>0</v>
      </c>
      <c r="AG1236" s="285">
        <v>0</v>
      </c>
      <c r="AH1236" s="285">
        <v>0</v>
      </c>
      <c r="AI1236" s="285">
        <v>0</v>
      </c>
      <c r="AJ1236" s="285">
        <v>0</v>
      </c>
      <c r="AK1236" s="285">
        <v>0</v>
      </c>
      <c r="AL1236" s="285">
        <v>0</v>
      </c>
      <c r="AM1236" s="285">
        <v>0</v>
      </c>
      <c r="AN1236" s="285">
        <v>0</v>
      </c>
      <c r="AO1236" s="285">
        <v>0</v>
      </c>
      <c r="AP1236" s="285">
        <v>0</v>
      </c>
      <c r="AQ1236" s="285">
        <v>0</v>
      </c>
      <c r="AR1236" s="285">
        <v>0</v>
      </c>
      <c r="AS1236" s="285"/>
      <c r="AT1236" s="285">
        <v>246</v>
      </c>
      <c r="AU1236" s="285">
        <v>0</v>
      </c>
      <c r="AV1236" s="285">
        <v>0</v>
      </c>
      <c r="AW1236" s="285">
        <v>0</v>
      </c>
      <c r="AX1236" s="285">
        <v>0</v>
      </c>
      <c r="AY1236" s="285">
        <v>0</v>
      </c>
      <c r="AZ1236" s="286" t="s">
        <v>7339</v>
      </c>
    </row>
    <row r="1237" spans="1:52" s="238" customFormat="1" ht="12.75" customHeight="1">
      <c r="A1237" s="217">
        <v>1236</v>
      </c>
      <c r="B1237" s="280">
        <v>42691</v>
      </c>
      <c r="C1237" s="280">
        <v>42691</v>
      </c>
      <c r="D1237" s="281" t="s">
        <v>1312</v>
      </c>
      <c r="E1237" s="281" t="s">
        <v>1250</v>
      </c>
      <c r="F1237" s="281" t="s">
        <v>1300</v>
      </c>
      <c r="G1237" s="281" t="s">
        <v>7133</v>
      </c>
      <c r="H1237" s="245" t="str">
        <f>IF(G1237&lt;&gt;"",LOOKUP(G1237,Governorate,Data!$E$2:$E$19),"")</f>
        <v>IQ-G11</v>
      </c>
      <c r="I1237" s="282" t="s">
        <v>7892</v>
      </c>
      <c r="J1237" s="38" t="str">
        <f ca="1">IF(I1237&lt;&gt;"",LOOKUP(I1237,District2,Data!$P$2:$P$19),"")</f>
        <v>IQ-D064</v>
      </c>
      <c r="K1237" s="283" t="s">
        <v>7909</v>
      </c>
      <c r="L1237" s="281" t="s">
        <v>7110</v>
      </c>
      <c r="M1237" s="284" t="s">
        <v>7112</v>
      </c>
      <c r="N1237" s="281" t="s">
        <v>7070</v>
      </c>
      <c r="O1237" s="281" t="s">
        <v>1252</v>
      </c>
      <c r="P1237" s="289" t="s">
        <v>7118</v>
      </c>
      <c r="Q1237" s="290"/>
      <c r="R1237" s="285"/>
      <c r="S1237" s="285">
        <v>200</v>
      </c>
      <c r="T1237" s="290">
        <v>246</v>
      </c>
      <c r="U1237" s="285">
        <v>0</v>
      </c>
      <c r="V1237" s="285">
        <v>0</v>
      </c>
      <c r="W1237" s="285">
        <v>0</v>
      </c>
      <c r="X1237" s="285">
        <v>0</v>
      </c>
      <c r="Y1237" s="285">
        <v>0</v>
      </c>
      <c r="Z1237" s="285">
        <v>0</v>
      </c>
      <c r="AA1237" s="285">
        <v>0</v>
      </c>
      <c r="AB1237" s="285">
        <v>0</v>
      </c>
      <c r="AC1237" s="285">
        <v>0</v>
      </c>
      <c r="AD1237" s="285">
        <v>0</v>
      </c>
      <c r="AE1237" s="285">
        <v>0</v>
      </c>
      <c r="AF1237" s="285">
        <v>0</v>
      </c>
      <c r="AG1237" s="285">
        <v>0</v>
      </c>
      <c r="AH1237" s="285">
        <v>0</v>
      </c>
      <c r="AI1237" s="285">
        <v>0</v>
      </c>
      <c r="AJ1237" s="285">
        <v>0</v>
      </c>
      <c r="AK1237" s="285">
        <v>0</v>
      </c>
      <c r="AL1237" s="285">
        <v>0</v>
      </c>
      <c r="AM1237" s="285">
        <v>0</v>
      </c>
      <c r="AN1237" s="285">
        <v>0</v>
      </c>
      <c r="AO1237" s="285">
        <v>0</v>
      </c>
      <c r="AP1237" s="285">
        <v>0</v>
      </c>
      <c r="AQ1237" s="285">
        <v>0</v>
      </c>
      <c r="AR1237" s="285">
        <v>0</v>
      </c>
      <c r="AS1237" s="285"/>
      <c r="AT1237" s="285">
        <v>0</v>
      </c>
      <c r="AU1237" s="285">
        <v>0</v>
      </c>
      <c r="AV1237" s="285">
        <v>0</v>
      </c>
      <c r="AW1237" s="285">
        <v>0</v>
      </c>
      <c r="AX1237" s="285">
        <v>0</v>
      </c>
      <c r="AY1237" s="285">
        <v>0</v>
      </c>
      <c r="AZ1237" s="286" t="s">
        <v>7931</v>
      </c>
    </row>
    <row r="1238" spans="1:52" s="238" customFormat="1" ht="12.75" customHeight="1">
      <c r="A1238" s="217">
        <v>1237</v>
      </c>
      <c r="B1238" s="280">
        <v>42691</v>
      </c>
      <c r="C1238" s="280">
        <v>42691</v>
      </c>
      <c r="D1238" s="281" t="s">
        <v>1312</v>
      </c>
      <c r="E1238" s="281" t="s">
        <v>1250</v>
      </c>
      <c r="F1238" s="281" t="s">
        <v>1300</v>
      </c>
      <c r="G1238" s="281" t="s">
        <v>7133</v>
      </c>
      <c r="H1238" s="245" t="str">
        <f>IF(G1238&lt;&gt;"",LOOKUP(G1238,Governorate,Data!$E$2:$E$19),"")</f>
        <v>IQ-G11</v>
      </c>
      <c r="I1238" s="282" t="s">
        <v>7892</v>
      </c>
      <c r="J1238" s="38" t="str">
        <f ca="1">IF(I1238&lt;&gt;"",LOOKUP(I1238,District2,Data!$P$2:$P$19),"")</f>
        <v>IQ-D064</v>
      </c>
      <c r="K1238" s="283" t="s">
        <v>7910</v>
      </c>
      <c r="L1238" s="281" t="s">
        <v>7110</v>
      </c>
      <c r="M1238" s="284" t="s">
        <v>7930</v>
      </c>
      <c r="N1238" s="281" t="s">
        <v>7070</v>
      </c>
      <c r="O1238" s="281" t="s">
        <v>1252</v>
      </c>
      <c r="P1238" s="289" t="s">
        <v>7118</v>
      </c>
      <c r="Q1238" s="290"/>
      <c r="R1238" s="285"/>
      <c r="S1238" s="285">
        <v>200</v>
      </c>
      <c r="T1238" s="290">
        <v>25</v>
      </c>
      <c r="U1238" s="285">
        <v>0</v>
      </c>
      <c r="V1238" s="285">
        <v>0</v>
      </c>
      <c r="W1238" s="285">
        <v>0</v>
      </c>
      <c r="X1238" s="285">
        <v>0</v>
      </c>
      <c r="Y1238" s="285">
        <v>0</v>
      </c>
      <c r="Z1238" s="285">
        <v>0</v>
      </c>
      <c r="AA1238" s="285">
        <v>0</v>
      </c>
      <c r="AB1238" s="285">
        <v>0</v>
      </c>
      <c r="AC1238" s="285">
        <v>0</v>
      </c>
      <c r="AD1238" s="285">
        <v>0</v>
      </c>
      <c r="AE1238" s="285">
        <v>0</v>
      </c>
      <c r="AF1238" s="285">
        <v>0</v>
      </c>
      <c r="AG1238" s="285">
        <v>0</v>
      </c>
      <c r="AH1238" s="285">
        <v>0</v>
      </c>
      <c r="AI1238" s="285">
        <v>0</v>
      </c>
      <c r="AJ1238" s="285">
        <v>0</v>
      </c>
      <c r="AK1238" s="285">
        <v>0</v>
      </c>
      <c r="AL1238" s="285">
        <v>0</v>
      </c>
      <c r="AM1238" s="285">
        <v>0</v>
      </c>
      <c r="AN1238" s="285">
        <v>0</v>
      </c>
      <c r="AO1238" s="285">
        <v>0</v>
      </c>
      <c r="AP1238" s="285">
        <v>0</v>
      </c>
      <c r="AQ1238" s="285">
        <v>0</v>
      </c>
      <c r="AR1238" s="285">
        <v>0</v>
      </c>
      <c r="AS1238" s="285"/>
      <c r="AT1238" s="285">
        <v>0</v>
      </c>
      <c r="AU1238" s="285">
        <v>0</v>
      </c>
      <c r="AV1238" s="285">
        <v>0</v>
      </c>
      <c r="AW1238" s="285">
        <v>0</v>
      </c>
      <c r="AX1238" s="285">
        <v>0</v>
      </c>
      <c r="AY1238" s="285">
        <v>0</v>
      </c>
      <c r="AZ1238" s="286" t="s">
        <v>7931</v>
      </c>
    </row>
    <row r="1239" spans="1:52" s="238" customFormat="1" ht="12.75" customHeight="1">
      <c r="A1239" s="217">
        <v>1238</v>
      </c>
      <c r="B1239" s="280">
        <v>42691</v>
      </c>
      <c r="C1239" s="280">
        <v>42691</v>
      </c>
      <c r="D1239" s="281" t="s">
        <v>1312</v>
      </c>
      <c r="E1239" s="281" t="s">
        <v>1250</v>
      </c>
      <c r="F1239" s="281" t="s">
        <v>1300</v>
      </c>
      <c r="G1239" s="281" t="s">
        <v>7133</v>
      </c>
      <c r="H1239" s="245" t="str">
        <f>IF(G1239&lt;&gt;"",LOOKUP(G1239,Governorate,Data!$E$2:$E$19),"")</f>
        <v>IQ-G11</v>
      </c>
      <c r="I1239" s="282" t="s">
        <v>7892</v>
      </c>
      <c r="J1239" s="38" t="str">
        <f ca="1">IF(I1239&lt;&gt;"",LOOKUP(I1239,District2,Data!$P$2:$P$19),"")</f>
        <v>IQ-D064</v>
      </c>
      <c r="K1239" s="283" t="s">
        <v>7910</v>
      </c>
      <c r="L1239" s="281" t="s">
        <v>7110</v>
      </c>
      <c r="M1239" s="284" t="s">
        <v>7112</v>
      </c>
      <c r="N1239" s="281" t="s">
        <v>7070</v>
      </c>
      <c r="O1239" s="281" t="s">
        <v>1252</v>
      </c>
      <c r="P1239" s="289" t="s">
        <v>7118</v>
      </c>
      <c r="Q1239" s="290"/>
      <c r="R1239" s="285"/>
      <c r="S1239" s="285">
        <v>200</v>
      </c>
      <c r="T1239" s="290">
        <v>85</v>
      </c>
      <c r="U1239" s="285">
        <v>0</v>
      </c>
      <c r="V1239" s="285">
        <v>0</v>
      </c>
      <c r="W1239" s="285">
        <v>0</v>
      </c>
      <c r="X1239" s="285">
        <v>0</v>
      </c>
      <c r="Y1239" s="285">
        <v>0</v>
      </c>
      <c r="Z1239" s="285">
        <v>0</v>
      </c>
      <c r="AA1239" s="285">
        <v>0</v>
      </c>
      <c r="AB1239" s="285">
        <v>0</v>
      </c>
      <c r="AC1239" s="285">
        <v>0</v>
      </c>
      <c r="AD1239" s="285">
        <v>0</v>
      </c>
      <c r="AE1239" s="285">
        <v>0</v>
      </c>
      <c r="AF1239" s="285">
        <v>0</v>
      </c>
      <c r="AG1239" s="285">
        <v>0</v>
      </c>
      <c r="AH1239" s="285">
        <v>0</v>
      </c>
      <c r="AI1239" s="285">
        <v>0</v>
      </c>
      <c r="AJ1239" s="285">
        <v>0</v>
      </c>
      <c r="AK1239" s="285">
        <v>0</v>
      </c>
      <c r="AL1239" s="285">
        <v>0</v>
      </c>
      <c r="AM1239" s="285">
        <v>0</v>
      </c>
      <c r="AN1239" s="285">
        <v>0</v>
      </c>
      <c r="AO1239" s="285">
        <v>0</v>
      </c>
      <c r="AP1239" s="285">
        <v>0</v>
      </c>
      <c r="AQ1239" s="285">
        <v>0</v>
      </c>
      <c r="AR1239" s="285">
        <v>0</v>
      </c>
      <c r="AS1239" s="285"/>
      <c r="AT1239" s="285">
        <v>0</v>
      </c>
      <c r="AU1239" s="285">
        <v>0</v>
      </c>
      <c r="AV1239" s="285">
        <v>0</v>
      </c>
      <c r="AW1239" s="285">
        <v>0</v>
      </c>
      <c r="AX1239" s="285">
        <v>0</v>
      </c>
      <c r="AY1239" s="285">
        <v>0</v>
      </c>
      <c r="AZ1239" s="286" t="s">
        <v>7931</v>
      </c>
    </row>
    <row r="1240" spans="1:52" s="238" customFormat="1" ht="12.75" customHeight="1">
      <c r="A1240" s="217">
        <v>1239</v>
      </c>
      <c r="B1240" s="280">
        <v>42691</v>
      </c>
      <c r="C1240" s="280">
        <v>42691</v>
      </c>
      <c r="D1240" s="281" t="s">
        <v>1312</v>
      </c>
      <c r="E1240" s="281" t="s">
        <v>1250</v>
      </c>
      <c r="F1240" s="281" t="s">
        <v>1300</v>
      </c>
      <c r="G1240" s="281" t="s">
        <v>7133</v>
      </c>
      <c r="H1240" s="245" t="str">
        <f>IF(G1240&lt;&gt;"",LOOKUP(G1240,Governorate,Data!$E$2:$E$19),"")</f>
        <v>IQ-G11</v>
      </c>
      <c r="I1240" s="282" t="s">
        <v>7892</v>
      </c>
      <c r="J1240" s="38" t="str">
        <f ca="1">IF(I1240&lt;&gt;"",LOOKUP(I1240,District2,Data!$P$2:$P$19),"")</f>
        <v>IQ-D064</v>
      </c>
      <c r="K1240" s="283" t="s">
        <v>7910</v>
      </c>
      <c r="L1240" s="281" t="s">
        <v>7110</v>
      </c>
      <c r="M1240" s="284" t="s">
        <v>7930</v>
      </c>
      <c r="N1240" s="281" t="s">
        <v>7070</v>
      </c>
      <c r="O1240" s="281" t="s">
        <v>1252</v>
      </c>
      <c r="P1240" s="281" t="s">
        <v>7422</v>
      </c>
      <c r="Q1240" s="285">
        <v>25</v>
      </c>
      <c r="R1240" s="285">
        <v>25</v>
      </c>
      <c r="S1240" s="285"/>
      <c r="T1240" s="285"/>
      <c r="U1240" s="285">
        <v>150</v>
      </c>
      <c r="V1240" s="285">
        <v>0</v>
      </c>
      <c r="W1240" s="285">
        <v>0</v>
      </c>
      <c r="X1240" s="285">
        <v>25</v>
      </c>
      <c r="Y1240" s="285">
        <v>25</v>
      </c>
      <c r="Z1240" s="285">
        <v>150</v>
      </c>
      <c r="AA1240" s="285">
        <v>0</v>
      </c>
      <c r="AB1240" s="285">
        <v>0</v>
      </c>
      <c r="AC1240" s="285">
        <v>0</v>
      </c>
      <c r="AD1240" s="285">
        <v>0</v>
      </c>
      <c r="AE1240" s="285">
        <v>0</v>
      </c>
      <c r="AF1240" s="285">
        <v>0</v>
      </c>
      <c r="AG1240" s="285">
        <v>0</v>
      </c>
      <c r="AH1240" s="285">
        <v>0</v>
      </c>
      <c r="AI1240" s="285">
        <v>0</v>
      </c>
      <c r="AJ1240" s="285">
        <v>0</v>
      </c>
      <c r="AK1240" s="285">
        <v>0</v>
      </c>
      <c r="AL1240" s="285">
        <v>0</v>
      </c>
      <c r="AM1240" s="285">
        <v>0</v>
      </c>
      <c r="AN1240" s="285">
        <v>0</v>
      </c>
      <c r="AO1240" s="285">
        <v>0</v>
      </c>
      <c r="AP1240" s="285">
        <v>0</v>
      </c>
      <c r="AQ1240" s="285">
        <v>0</v>
      </c>
      <c r="AR1240" s="285">
        <v>0</v>
      </c>
      <c r="AS1240" s="285"/>
      <c r="AT1240" s="285">
        <v>25</v>
      </c>
      <c r="AU1240" s="285">
        <v>0</v>
      </c>
      <c r="AV1240" s="285">
        <v>0</v>
      </c>
      <c r="AW1240" s="285">
        <v>0</v>
      </c>
      <c r="AX1240" s="285">
        <v>0</v>
      </c>
      <c r="AY1240" s="285">
        <v>0</v>
      </c>
      <c r="AZ1240" s="286" t="s">
        <v>7339</v>
      </c>
    </row>
    <row r="1241" spans="1:52" s="238" customFormat="1" ht="12.75" customHeight="1">
      <c r="A1241" s="217">
        <v>1240</v>
      </c>
      <c r="B1241" s="280">
        <v>42691</v>
      </c>
      <c r="C1241" s="280">
        <v>42691</v>
      </c>
      <c r="D1241" s="281" t="s">
        <v>1312</v>
      </c>
      <c r="E1241" s="281" t="s">
        <v>1250</v>
      </c>
      <c r="F1241" s="281" t="s">
        <v>1300</v>
      </c>
      <c r="G1241" s="281" t="s">
        <v>7133</v>
      </c>
      <c r="H1241" s="245" t="str">
        <f>IF(G1241&lt;&gt;"",LOOKUP(G1241,Governorate,Data!$E$2:$E$19),"")</f>
        <v>IQ-G11</v>
      </c>
      <c r="I1241" s="282" t="s">
        <v>7892</v>
      </c>
      <c r="J1241" s="38" t="str">
        <f ca="1">IF(I1241&lt;&gt;"",LOOKUP(I1241,District2,Data!$P$2:$P$19),"")</f>
        <v>IQ-D064</v>
      </c>
      <c r="K1241" s="283" t="s">
        <v>7910</v>
      </c>
      <c r="L1241" s="281" t="s">
        <v>7110</v>
      </c>
      <c r="M1241" s="284" t="s">
        <v>7112</v>
      </c>
      <c r="N1241" s="281" t="s">
        <v>7070</v>
      </c>
      <c r="O1241" s="281" t="s">
        <v>1252</v>
      </c>
      <c r="P1241" s="281" t="s">
        <v>7422</v>
      </c>
      <c r="Q1241" s="285">
        <v>85</v>
      </c>
      <c r="R1241" s="285">
        <v>85</v>
      </c>
      <c r="S1241" s="285"/>
      <c r="T1241" s="285"/>
      <c r="U1241" s="285">
        <v>510</v>
      </c>
      <c r="V1241" s="285">
        <v>0</v>
      </c>
      <c r="W1241" s="285">
        <v>0</v>
      </c>
      <c r="X1241" s="285">
        <v>85</v>
      </c>
      <c r="Y1241" s="285">
        <v>85</v>
      </c>
      <c r="Z1241" s="285">
        <v>510</v>
      </c>
      <c r="AA1241" s="285">
        <v>0</v>
      </c>
      <c r="AB1241" s="285">
        <v>0</v>
      </c>
      <c r="AC1241" s="285">
        <v>0</v>
      </c>
      <c r="AD1241" s="285">
        <v>0</v>
      </c>
      <c r="AE1241" s="285">
        <v>0</v>
      </c>
      <c r="AF1241" s="285">
        <v>0</v>
      </c>
      <c r="AG1241" s="285">
        <v>0</v>
      </c>
      <c r="AH1241" s="285">
        <v>0</v>
      </c>
      <c r="AI1241" s="285">
        <v>0</v>
      </c>
      <c r="AJ1241" s="285">
        <v>0</v>
      </c>
      <c r="AK1241" s="285">
        <v>0</v>
      </c>
      <c r="AL1241" s="285">
        <v>0</v>
      </c>
      <c r="AM1241" s="285">
        <v>0</v>
      </c>
      <c r="AN1241" s="285">
        <v>0</v>
      </c>
      <c r="AO1241" s="285">
        <v>0</v>
      </c>
      <c r="AP1241" s="285">
        <v>0</v>
      </c>
      <c r="AQ1241" s="285">
        <v>0</v>
      </c>
      <c r="AR1241" s="285">
        <v>0</v>
      </c>
      <c r="AS1241" s="285"/>
      <c r="AT1241" s="285">
        <v>85</v>
      </c>
      <c r="AU1241" s="285">
        <v>0</v>
      </c>
      <c r="AV1241" s="285">
        <v>0</v>
      </c>
      <c r="AW1241" s="285">
        <v>0</v>
      </c>
      <c r="AX1241" s="285">
        <v>0</v>
      </c>
      <c r="AY1241" s="285">
        <v>0</v>
      </c>
      <c r="AZ1241" s="286" t="s">
        <v>7339</v>
      </c>
    </row>
    <row r="1242" spans="1:52" s="238" customFormat="1" ht="12.75" customHeight="1">
      <c r="A1242" s="217">
        <v>1241</v>
      </c>
      <c r="B1242" s="280">
        <v>42691</v>
      </c>
      <c r="C1242" s="280">
        <v>42691</v>
      </c>
      <c r="D1242" s="281" t="s">
        <v>1312</v>
      </c>
      <c r="E1242" s="281" t="s">
        <v>1250</v>
      </c>
      <c r="F1242" s="281" t="s">
        <v>1300</v>
      </c>
      <c r="G1242" s="281" t="s">
        <v>7136</v>
      </c>
      <c r="H1242" s="245" t="str">
        <f>IF(G1242&lt;&gt;"",LOOKUP(G1242,Governorate,Data!$E$2:$E$19),"")</f>
        <v>IQ-G08</v>
      </c>
      <c r="I1242" s="282" t="s">
        <v>7435</v>
      </c>
      <c r="J1242" s="38" t="str">
        <f ca="1">IF(I1242&lt;&gt;"",LOOKUP(I1242,District2,Data!$P$2:$P$19),"")</f>
        <v>IQ-D049</v>
      </c>
      <c r="K1242" s="283" t="s">
        <v>7278</v>
      </c>
      <c r="L1242" s="281" t="s">
        <v>7111</v>
      </c>
      <c r="M1242" s="284" t="s">
        <v>7113</v>
      </c>
      <c r="N1242" s="281" t="s">
        <v>7070</v>
      </c>
      <c r="O1242" s="281" t="s">
        <v>1252</v>
      </c>
      <c r="P1242" s="281" t="s">
        <v>7422</v>
      </c>
      <c r="Q1242" s="287">
        <v>588</v>
      </c>
      <c r="R1242" s="287"/>
      <c r="S1242" s="285"/>
      <c r="T1242" s="285"/>
      <c r="U1242" s="285">
        <v>974</v>
      </c>
      <c r="V1242" s="285">
        <v>0</v>
      </c>
      <c r="W1242" s="285">
        <v>0</v>
      </c>
      <c r="X1242" s="285">
        <v>0</v>
      </c>
      <c r="Y1242" s="285">
        <v>0</v>
      </c>
      <c r="Z1242" s="285">
        <v>0</v>
      </c>
      <c r="AA1242" s="285">
        <v>0</v>
      </c>
      <c r="AB1242" s="285">
        <v>0</v>
      </c>
      <c r="AC1242" s="285">
        <v>0</v>
      </c>
      <c r="AD1242" s="285">
        <v>0</v>
      </c>
      <c r="AE1242" s="285">
        <v>0</v>
      </c>
      <c r="AF1242" s="285">
        <v>0</v>
      </c>
      <c r="AG1242" s="285">
        <v>0</v>
      </c>
      <c r="AH1242" s="285">
        <v>0</v>
      </c>
      <c r="AI1242" s="285">
        <v>0</v>
      </c>
      <c r="AJ1242" s="285">
        <v>0</v>
      </c>
      <c r="AK1242" s="285">
        <v>0</v>
      </c>
      <c r="AL1242" s="285">
        <v>0</v>
      </c>
      <c r="AM1242" s="285">
        <v>0</v>
      </c>
      <c r="AN1242" s="285">
        <v>0</v>
      </c>
      <c r="AO1242" s="285">
        <v>0</v>
      </c>
      <c r="AP1242" s="285">
        <v>0</v>
      </c>
      <c r="AQ1242" s="285">
        <v>0</v>
      </c>
      <c r="AR1242" s="285">
        <v>0</v>
      </c>
      <c r="AS1242" s="285"/>
      <c r="AT1242" s="285">
        <v>382</v>
      </c>
      <c r="AU1242" s="285">
        <v>0</v>
      </c>
      <c r="AV1242" s="285">
        <v>0</v>
      </c>
      <c r="AW1242" s="285">
        <v>0</v>
      </c>
      <c r="AX1242" s="285">
        <v>0</v>
      </c>
      <c r="AY1242" s="285">
        <v>0</v>
      </c>
      <c r="AZ1242" s="286" t="s">
        <v>7111</v>
      </c>
    </row>
    <row r="1243" spans="1:52" s="238" customFormat="1" ht="12.75" customHeight="1">
      <c r="A1243" s="217">
        <v>1242</v>
      </c>
      <c r="B1243" s="280">
        <v>42691</v>
      </c>
      <c r="C1243" s="280">
        <v>42691</v>
      </c>
      <c r="D1243" s="281" t="s">
        <v>1312</v>
      </c>
      <c r="E1243" s="281" t="s">
        <v>1250</v>
      </c>
      <c r="F1243" s="281" t="s">
        <v>7265</v>
      </c>
      <c r="G1243" s="281" t="s">
        <v>7127</v>
      </c>
      <c r="H1243" s="245" t="str">
        <f>IF(G1243&lt;&gt;"",LOOKUP(G1243,Governorate,Data!$E$2:$E$19),"")</f>
        <v>IQ-G13</v>
      </c>
      <c r="I1243" s="282" t="s">
        <v>7372</v>
      </c>
      <c r="J1243" s="38" t="str">
        <f ca="1">IF(I1243&lt;&gt;"",LOOKUP(I1243,District2,Data!$P$2:$P$19),"")</f>
        <v>IQ-D076</v>
      </c>
      <c r="K1243" s="283" t="s">
        <v>7792</v>
      </c>
      <c r="L1243" s="281" t="s">
        <v>7111</v>
      </c>
      <c r="M1243" s="284" t="s">
        <v>7112</v>
      </c>
      <c r="N1243" s="281" t="s">
        <v>7070</v>
      </c>
      <c r="O1243" s="281" t="s">
        <v>1252</v>
      </c>
      <c r="P1243" s="281" t="s">
        <v>7422</v>
      </c>
      <c r="Q1243" s="285">
        <v>39</v>
      </c>
      <c r="R1243" s="285">
        <v>39</v>
      </c>
      <c r="S1243" s="285"/>
      <c r="T1243" s="285"/>
      <c r="U1243" s="285">
        <v>234</v>
      </c>
      <c r="V1243" s="285">
        <v>0</v>
      </c>
      <c r="W1243" s="285">
        <v>39</v>
      </c>
      <c r="X1243" s="285">
        <v>39</v>
      </c>
      <c r="Y1243" s="285">
        <v>39</v>
      </c>
      <c r="Z1243" s="285">
        <v>117</v>
      </c>
      <c r="AA1243" s="285">
        <v>0</v>
      </c>
      <c r="AB1243" s="285">
        <v>0</v>
      </c>
      <c r="AC1243" s="285">
        <v>0</v>
      </c>
      <c r="AD1243" s="285">
        <v>0</v>
      </c>
      <c r="AE1243" s="285">
        <v>0</v>
      </c>
      <c r="AF1243" s="285">
        <v>0</v>
      </c>
      <c r="AG1243" s="285">
        <v>39</v>
      </c>
      <c r="AH1243" s="285">
        <v>0</v>
      </c>
      <c r="AI1243" s="285">
        <v>39</v>
      </c>
      <c r="AJ1243" s="285">
        <v>0</v>
      </c>
      <c r="AK1243" s="285">
        <v>0</v>
      </c>
      <c r="AL1243" s="285">
        <v>0</v>
      </c>
      <c r="AM1243" s="285">
        <v>0</v>
      </c>
      <c r="AN1243" s="285">
        <v>0</v>
      </c>
      <c r="AO1243" s="285">
        <v>0</v>
      </c>
      <c r="AP1243" s="285">
        <v>0</v>
      </c>
      <c r="AQ1243" s="285">
        <v>0</v>
      </c>
      <c r="AR1243" s="285">
        <v>0</v>
      </c>
      <c r="AS1243" s="285"/>
      <c r="AT1243" s="285">
        <v>39</v>
      </c>
      <c r="AU1243" s="285">
        <v>0</v>
      </c>
      <c r="AV1243" s="285">
        <v>0</v>
      </c>
      <c r="AW1243" s="285">
        <v>0</v>
      </c>
      <c r="AX1243" s="285">
        <v>0</v>
      </c>
      <c r="AY1243" s="285">
        <v>0</v>
      </c>
      <c r="AZ1243" s="286" t="s">
        <v>7111</v>
      </c>
    </row>
    <row r="1244" spans="1:52" s="238" customFormat="1" ht="12.75" customHeight="1">
      <c r="A1244" s="217">
        <v>1243</v>
      </c>
      <c r="B1244" s="280">
        <v>42691</v>
      </c>
      <c r="C1244" s="280">
        <v>42691</v>
      </c>
      <c r="D1244" s="281" t="s">
        <v>1312</v>
      </c>
      <c r="E1244" s="281" t="s">
        <v>1250</v>
      </c>
      <c r="F1244" s="281" t="s">
        <v>7265</v>
      </c>
      <c r="G1244" s="281" t="s">
        <v>7127</v>
      </c>
      <c r="H1244" s="245" t="str">
        <f>IF(G1244&lt;&gt;"",LOOKUP(G1244,Governorate,Data!$E$2:$E$19),"")</f>
        <v>IQ-G13</v>
      </c>
      <c r="I1244" s="282" t="s">
        <v>7372</v>
      </c>
      <c r="J1244" s="38" t="str">
        <f ca="1">IF(I1244&lt;&gt;"",LOOKUP(I1244,District2,Data!$P$2:$P$19),"")</f>
        <v>IQ-D076</v>
      </c>
      <c r="K1244" s="283" t="s">
        <v>7795</v>
      </c>
      <c r="L1244" s="281" t="s">
        <v>7111</v>
      </c>
      <c r="M1244" s="284" t="s">
        <v>7112</v>
      </c>
      <c r="N1244" s="281" t="s">
        <v>7070</v>
      </c>
      <c r="O1244" s="281" t="s">
        <v>1252</v>
      </c>
      <c r="P1244" s="281" t="s">
        <v>7422</v>
      </c>
      <c r="Q1244" s="285">
        <v>5</v>
      </c>
      <c r="R1244" s="285">
        <v>5</v>
      </c>
      <c r="S1244" s="285"/>
      <c r="T1244" s="285"/>
      <c r="U1244" s="285">
        <v>30</v>
      </c>
      <c r="V1244" s="285">
        <v>0</v>
      </c>
      <c r="W1244" s="285">
        <v>5</v>
      </c>
      <c r="X1244" s="285">
        <v>5</v>
      </c>
      <c r="Y1244" s="285">
        <v>5</v>
      </c>
      <c r="Z1244" s="285">
        <v>15</v>
      </c>
      <c r="AA1244" s="285">
        <v>0</v>
      </c>
      <c r="AB1244" s="285">
        <v>0</v>
      </c>
      <c r="AC1244" s="285">
        <v>0</v>
      </c>
      <c r="AD1244" s="285">
        <v>0</v>
      </c>
      <c r="AE1244" s="285">
        <v>0</v>
      </c>
      <c r="AF1244" s="285">
        <v>0</v>
      </c>
      <c r="AG1244" s="285">
        <v>5</v>
      </c>
      <c r="AH1244" s="285">
        <v>0</v>
      </c>
      <c r="AI1244" s="285">
        <v>5</v>
      </c>
      <c r="AJ1244" s="285">
        <v>0</v>
      </c>
      <c r="AK1244" s="285">
        <v>0</v>
      </c>
      <c r="AL1244" s="285">
        <v>0</v>
      </c>
      <c r="AM1244" s="285">
        <v>0</v>
      </c>
      <c r="AN1244" s="285">
        <v>0</v>
      </c>
      <c r="AO1244" s="285">
        <v>0</v>
      </c>
      <c r="AP1244" s="285">
        <v>0</v>
      </c>
      <c r="AQ1244" s="285">
        <v>0</v>
      </c>
      <c r="AR1244" s="285">
        <v>0</v>
      </c>
      <c r="AS1244" s="285"/>
      <c r="AT1244" s="285">
        <v>5</v>
      </c>
      <c r="AU1244" s="285">
        <v>0</v>
      </c>
      <c r="AV1244" s="285">
        <v>0</v>
      </c>
      <c r="AW1244" s="285">
        <v>0</v>
      </c>
      <c r="AX1244" s="285">
        <v>0</v>
      </c>
      <c r="AY1244" s="285">
        <v>0</v>
      </c>
      <c r="AZ1244" s="286" t="s">
        <v>7111</v>
      </c>
    </row>
    <row r="1245" spans="1:52" s="238" customFormat="1" ht="12.75" customHeight="1">
      <c r="A1245" s="217">
        <v>1244</v>
      </c>
      <c r="B1245" s="280">
        <v>42691</v>
      </c>
      <c r="C1245" s="280">
        <v>42691</v>
      </c>
      <c r="D1245" s="281" t="s">
        <v>1312</v>
      </c>
      <c r="E1245" s="281" t="s">
        <v>1250</v>
      </c>
      <c r="F1245" s="281" t="s">
        <v>1316</v>
      </c>
      <c r="G1245" s="281" t="s">
        <v>7130</v>
      </c>
      <c r="H1245" s="245" t="str">
        <f>IF(G1245&lt;&gt;"",LOOKUP(G1245,Governorate,Data!$E$2:$E$19),"")</f>
        <v>IQ-G05</v>
      </c>
      <c r="I1245" s="282" t="s">
        <v>7683</v>
      </c>
      <c r="J1245" s="38" t="str">
        <f ca="1">IF(I1245&lt;&gt;"",LOOKUP(I1245,District2,Data!$P$2:$P$19),"")</f>
        <v>IQ-D069</v>
      </c>
      <c r="K1245" s="283" t="s">
        <v>7911</v>
      </c>
      <c r="L1245" s="281" t="s">
        <v>7111</v>
      </c>
      <c r="M1245" s="284" t="s">
        <v>7112</v>
      </c>
      <c r="N1245" s="281" t="s">
        <v>7070</v>
      </c>
      <c r="O1245" s="281" t="s">
        <v>1252</v>
      </c>
      <c r="P1245" s="281" t="s">
        <v>7422</v>
      </c>
      <c r="Q1245" s="285">
        <v>500</v>
      </c>
      <c r="R1245" s="285">
        <v>500</v>
      </c>
      <c r="S1245" s="285"/>
      <c r="T1245" s="285"/>
      <c r="U1245" s="285">
        <v>124</v>
      </c>
      <c r="V1245" s="285">
        <v>0</v>
      </c>
      <c r="W1245" s="285">
        <v>24</v>
      </c>
      <c r="X1245" s="285">
        <v>805</v>
      </c>
      <c r="Y1245" s="285">
        <v>24</v>
      </c>
      <c r="Z1245" s="285">
        <v>124</v>
      </c>
      <c r="AA1245" s="285">
        <v>0</v>
      </c>
      <c r="AB1245" s="285">
        <v>0</v>
      </c>
      <c r="AC1245" s="285">
        <v>0</v>
      </c>
      <c r="AD1245" s="285">
        <v>0</v>
      </c>
      <c r="AE1245" s="285">
        <v>0</v>
      </c>
      <c r="AF1245" s="285">
        <v>0</v>
      </c>
      <c r="AG1245" s="285">
        <v>24</v>
      </c>
      <c r="AH1245" s="285">
        <v>0</v>
      </c>
      <c r="AI1245" s="285">
        <v>24</v>
      </c>
      <c r="AJ1245" s="285">
        <v>0</v>
      </c>
      <c r="AK1245" s="285">
        <v>0</v>
      </c>
      <c r="AL1245" s="285">
        <v>0</v>
      </c>
      <c r="AM1245" s="285">
        <v>0</v>
      </c>
      <c r="AN1245" s="285">
        <v>0</v>
      </c>
      <c r="AO1245" s="285">
        <v>0</v>
      </c>
      <c r="AP1245" s="285">
        <v>0</v>
      </c>
      <c r="AQ1245" s="285">
        <v>0</v>
      </c>
      <c r="AR1245" s="285">
        <v>0</v>
      </c>
      <c r="AS1245" s="285"/>
      <c r="AT1245" s="285">
        <v>0</v>
      </c>
      <c r="AU1245" s="285">
        <v>0</v>
      </c>
      <c r="AV1245" s="285">
        <v>0</v>
      </c>
      <c r="AW1245" s="285">
        <v>0</v>
      </c>
      <c r="AX1245" s="285">
        <v>0</v>
      </c>
      <c r="AY1245" s="285">
        <v>0</v>
      </c>
      <c r="AZ1245" s="286" t="s">
        <v>7111</v>
      </c>
    </row>
    <row r="1246" spans="1:52" s="238" customFormat="1" ht="12.75" customHeight="1">
      <c r="A1246" s="217">
        <v>1245</v>
      </c>
      <c r="B1246" s="280">
        <v>42691</v>
      </c>
      <c r="C1246" s="280">
        <v>42691</v>
      </c>
      <c r="D1246" s="281" t="s">
        <v>1312</v>
      </c>
      <c r="E1246" s="281" t="s">
        <v>1250</v>
      </c>
      <c r="F1246" s="281" t="s">
        <v>1331</v>
      </c>
      <c r="G1246" s="281" t="s">
        <v>7129</v>
      </c>
      <c r="H1246" s="245" t="str">
        <f>IF(G1246&lt;&gt;"",LOOKUP(G1246,Governorate,Data!$E$2:$E$19),"")</f>
        <v>IQ-G18</v>
      </c>
      <c r="I1246" s="282" t="s">
        <v>7215</v>
      </c>
      <c r="J1246" s="38" t="str">
        <f ca="1">IF(I1246&lt;&gt;"",LOOKUP(I1246,District2,Data!$P$2:$P$19),"")</f>
        <v>IQ-D008</v>
      </c>
      <c r="K1246" s="283" t="s">
        <v>7912</v>
      </c>
      <c r="L1246" s="281" t="s">
        <v>7110</v>
      </c>
      <c r="M1246" s="284" t="s">
        <v>7112</v>
      </c>
      <c r="N1246" s="281" t="s">
        <v>7070</v>
      </c>
      <c r="O1246" s="281" t="s">
        <v>1252</v>
      </c>
      <c r="P1246" s="281" t="s">
        <v>7422</v>
      </c>
      <c r="Q1246" s="285">
        <v>60</v>
      </c>
      <c r="R1246" s="285">
        <v>60</v>
      </c>
      <c r="S1246" s="285"/>
      <c r="T1246" s="285"/>
      <c r="U1246" s="285">
        <v>360</v>
      </c>
      <c r="V1246" s="285">
        <v>0</v>
      </c>
      <c r="W1246" s="285">
        <v>60</v>
      </c>
      <c r="X1246" s="285">
        <v>60</v>
      </c>
      <c r="Y1246" s="285">
        <v>60</v>
      </c>
      <c r="Z1246" s="285">
        <v>180</v>
      </c>
      <c r="AA1246" s="285">
        <v>0</v>
      </c>
      <c r="AB1246" s="285">
        <v>0</v>
      </c>
      <c r="AC1246" s="285">
        <v>0</v>
      </c>
      <c r="AD1246" s="285">
        <v>180</v>
      </c>
      <c r="AE1246" s="285">
        <v>0</v>
      </c>
      <c r="AF1246" s="285">
        <v>0</v>
      </c>
      <c r="AG1246" s="285">
        <v>60</v>
      </c>
      <c r="AH1246" s="285">
        <v>0</v>
      </c>
      <c r="AI1246" s="285">
        <v>60</v>
      </c>
      <c r="AJ1246" s="285">
        <v>0</v>
      </c>
      <c r="AK1246" s="285">
        <v>0</v>
      </c>
      <c r="AL1246" s="285">
        <v>0</v>
      </c>
      <c r="AM1246" s="285">
        <v>0</v>
      </c>
      <c r="AN1246" s="285">
        <v>0</v>
      </c>
      <c r="AO1246" s="285">
        <v>0</v>
      </c>
      <c r="AP1246" s="285">
        <v>0</v>
      </c>
      <c r="AQ1246" s="285">
        <v>0</v>
      </c>
      <c r="AR1246" s="285">
        <v>0</v>
      </c>
      <c r="AS1246" s="285"/>
      <c r="AT1246" s="285">
        <v>60</v>
      </c>
      <c r="AU1246" s="285">
        <v>0</v>
      </c>
      <c r="AV1246" s="285">
        <v>0</v>
      </c>
      <c r="AW1246" s="285">
        <v>0</v>
      </c>
      <c r="AX1246" s="285">
        <v>0</v>
      </c>
      <c r="AY1246" s="285">
        <v>0</v>
      </c>
      <c r="AZ1246" s="286" t="s">
        <v>7337</v>
      </c>
    </row>
    <row r="1247" spans="1:52" s="238" customFormat="1" ht="12.75" customHeight="1">
      <c r="A1247" s="217">
        <v>1246</v>
      </c>
      <c r="B1247" s="280">
        <v>42692</v>
      </c>
      <c r="C1247" s="280">
        <v>42692</v>
      </c>
      <c r="D1247" s="281" t="s">
        <v>1312</v>
      </c>
      <c r="E1247" s="281" t="s">
        <v>1250</v>
      </c>
      <c r="F1247" s="281" t="s">
        <v>1312</v>
      </c>
      <c r="G1247" s="281" t="s">
        <v>7140</v>
      </c>
      <c r="H1247" s="245" t="str">
        <f>IF(G1247&lt;&gt;"",LOOKUP(G1247,Governorate,Data!$E$2:$E$19),"")</f>
        <v>IQ-G01</v>
      </c>
      <c r="I1247" s="282" t="s">
        <v>7205</v>
      </c>
      <c r="J1247" s="38" t="str">
        <f ca="1">IF(I1247&lt;&gt;"",LOOKUP(I1247,District2,Data!$P$2:$P$19),"")</f>
        <v>IQ-D001</v>
      </c>
      <c r="K1247" s="283" t="s">
        <v>7913</v>
      </c>
      <c r="L1247" s="281" t="s">
        <v>7111</v>
      </c>
      <c r="M1247" s="284" t="s">
        <v>7112</v>
      </c>
      <c r="N1247" s="281" t="s">
        <v>7070</v>
      </c>
      <c r="O1247" s="281" t="s">
        <v>1252</v>
      </c>
      <c r="P1247" s="281" t="s">
        <v>7422</v>
      </c>
      <c r="Q1247" s="285">
        <v>1</v>
      </c>
      <c r="R1247" s="285">
        <v>1</v>
      </c>
      <c r="S1247" s="285"/>
      <c r="T1247" s="285"/>
      <c r="U1247" s="285">
        <v>6</v>
      </c>
      <c r="V1247" s="285">
        <v>0</v>
      </c>
      <c r="W1247" s="285">
        <v>1</v>
      </c>
      <c r="X1247" s="285">
        <v>1</v>
      </c>
      <c r="Y1247" s="285">
        <v>1</v>
      </c>
      <c r="Z1247" s="285">
        <v>3</v>
      </c>
      <c r="AA1247" s="285">
        <v>0</v>
      </c>
      <c r="AB1247" s="285">
        <v>0</v>
      </c>
      <c r="AC1247" s="285">
        <v>0</v>
      </c>
      <c r="AD1247" s="285">
        <v>0</v>
      </c>
      <c r="AE1247" s="285">
        <v>0</v>
      </c>
      <c r="AF1247" s="285">
        <v>0</v>
      </c>
      <c r="AG1247" s="285">
        <v>1</v>
      </c>
      <c r="AH1247" s="285">
        <v>0</v>
      </c>
      <c r="AI1247" s="285">
        <v>1</v>
      </c>
      <c r="AJ1247" s="285">
        <v>0</v>
      </c>
      <c r="AK1247" s="285">
        <v>0</v>
      </c>
      <c r="AL1247" s="285">
        <v>0</v>
      </c>
      <c r="AM1247" s="285">
        <v>0</v>
      </c>
      <c r="AN1247" s="285">
        <v>0</v>
      </c>
      <c r="AO1247" s="285">
        <v>0</v>
      </c>
      <c r="AP1247" s="285">
        <v>0</v>
      </c>
      <c r="AQ1247" s="285">
        <v>0</v>
      </c>
      <c r="AR1247" s="285">
        <v>1</v>
      </c>
      <c r="AS1247" s="285"/>
      <c r="AT1247" s="285">
        <v>0</v>
      </c>
      <c r="AU1247" s="285">
        <v>0</v>
      </c>
      <c r="AV1247" s="285">
        <v>0</v>
      </c>
      <c r="AW1247" s="285">
        <v>0</v>
      </c>
      <c r="AX1247" s="285">
        <v>0</v>
      </c>
      <c r="AY1247" s="285">
        <v>0</v>
      </c>
      <c r="AZ1247" s="286" t="s">
        <v>7111</v>
      </c>
    </row>
    <row r="1248" spans="1:52" s="238" customFormat="1" ht="12.75" customHeight="1">
      <c r="A1248" s="217">
        <v>1247</v>
      </c>
      <c r="B1248" s="280">
        <v>42692</v>
      </c>
      <c r="C1248" s="280">
        <v>42692</v>
      </c>
      <c r="D1248" s="281" t="s">
        <v>1312</v>
      </c>
      <c r="E1248" s="281" t="s">
        <v>1250</v>
      </c>
      <c r="F1248" s="281" t="s">
        <v>1316</v>
      </c>
      <c r="G1248" s="281" t="s">
        <v>7130</v>
      </c>
      <c r="H1248" s="245" t="str">
        <f>IF(G1248&lt;&gt;"",LOOKUP(G1248,Governorate,Data!$E$2:$E$19),"")</f>
        <v>IQ-G05</v>
      </c>
      <c r="I1248" s="282" t="s">
        <v>7683</v>
      </c>
      <c r="J1248" s="38" t="str">
        <f ca="1">IF(I1248&lt;&gt;"",LOOKUP(I1248,District2,Data!$P$2:$P$19),"")</f>
        <v>IQ-D069</v>
      </c>
      <c r="K1248" s="283" t="s">
        <v>7771</v>
      </c>
      <c r="L1248" s="281" t="s">
        <v>7111</v>
      </c>
      <c r="M1248" s="284" t="s">
        <v>7112</v>
      </c>
      <c r="N1248" s="281" t="s">
        <v>7070</v>
      </c>
      <c r="O1248" s="281" t="s">
        <v>1252</v>
      </c>
      <c r="P1248" s="281" t="s">
        <v>7422</v>
      </c>
      <c r="Q1248" s="285">
        <v>335</v>
      </c>
      <c r="R1248" s="285">
        <v>335</v>
      </c>
      <c r="S1248" s="285"/>
      <c r="T1248" s="285"/>
      <c r="U1248" s="285">
        <v>43</v>
      </c>
      <c r="V1248" s="285">
        <v>0</v>
      </c>
      <c r="W1248" s="285">
        <v>11</v>
      </c>
      <c r="X1248" s="285">
        <v>659</v>
      </c>
      <c r="Y1248" s="285">
        <v>332</v>
      </c>
      <c r="Z1248" s="285">
        <v>43</v>
      </c>
      <c r="AA1248" s="285">
        <v>28</v>
      </c>
      <c r="AB1248" s="285">
        <v>0</v>
      </c>
      <c r="AC1248" s="285">
        <v>0</v>
      </c>
      <c r="AD1248" s="285">
        <v>0</v>
      </c>
      <c r="AE1248" s="285">
        <v>0</v>
      </c>
      <c r="AF1248" s="285">
        <v>0</v>
      </c>
      <c r="AG1248" s="285">
        <v>3</v>
      </c>
      <c r="AH1248" s="285">
        <v>0</v>
      </c>
      <c r="AI1248" s="285">
        <v>3</v>
      </c>
      <c r="AJ1248" s="285">
        <v>0</v>
      </c>
      <c r="AK1248" s="285">
        <v>0</v>
      </c>
      <c r="AL1248" s="285">
        <v>0</v>
      </c>
      <c r="AM1248" s="285">
        <v>0</v>
      </c>
      <c r="AN1248" s="285">
        <v>0</v>
      </c>
      <c r="AO1248" s="285">
        <v>0</v>
      </c>
      <c r="AP1248" s="285">
        <v>0</v>
      </c>
      <c r="AQ1248" s="285">
        <v>0</v>
      </c>
      <c r="AR1248" s="285">
        <v>0</v>
      </c>
      <c r="AS1248" s="285"/>
      <c r="AT1248" s="285">
        <v>0</v>
      </c>
      <c r="AU1248" s="285">
        <v>0</v>
      </c>
      <c r="AV1248" s="285">
        <v>0</v>
      </c>
      <c r="AW1248" s="285">
        <v>0</v>
      </c>
      <c r="AX1248" s="285">
        <v>0</v>
      </c>
      <c r="AY1248" s="285">
        <v>0</v>
      </c>
      <c r="AZ1248" s="286" t="s">
        <v>7111</v>
      </c>
    </row>
    <row r="1249" spans="1:52" s="238" customFormat="1" ht="12.75" customHeight="1">
      <c r="A1249" s="217">
        <v>1248</v>
      </c>
      <c r="B1249" s="280">
        <v>42693</v>
      </c>
      <c r="C1249" s="280">
        <v>42693</v>
      </c>
      <c r="D1249" s="281" t="s">
        <v>1312</v>
      </c>
      <c r="E1249" s="281" t="s">
        <v>1250</v>
      </c>
      <c r="F1249" s="281" t="s">
        <v>1265</v>
      </c>
      <c r="G1249" s="281" t="s">
        <v>7133</v>
      </c>
      <c r="H1249" s="245" t="str">
        <f>IF(G1249&lt;&gt;"",LOOKUP(G1249,Governorate,Data!$E$2:$E$19),"")</f>
        <v>IQ-G11</v>
      </c>
      <c r="I1249" s="282" t="s">
        <v>7376</v>
      </c>
      <c r="J1249" s="38" t="str">
        <f ca="1">IF(I1249&lt;&gt;"",LOOKUP(I1249,District2,Data!$P$2:$P$19),"")</f>
        <v>IQ-D064</v>
      </c>
      <c r="K1249" s="283" t="s">
        <v>7914</v>
      </c>
      <c r="L1249" s="281" t="s">
        <v>7111</v>
      </c>
      <c r="M1249" s="284" t="s">
        <v>7112</v>
      </c>
      <c r="N1249" s="281" t="s">
        <v>7070</v>
      </c>
      <c r="O1249" s="281" t="s">
        <v>1252</v>
      </c>
      <c r="P1249" s="281" t="s">
        <v>7422</v>
      </c>
      <c r="Q1249" s="287">
        <v>1757</v>
      </c>
      <c r="R1249" s="287"/>
      <c r="S1249" s="285"/>
      <c r="T1249" s="285"/>
      <c r="U1249" s="285">
        <v>0</v>
      </c>
      <c r="V1249" s="285">
        <v>0</v>
      </c>
      <c r="W1249" s="285">
        <v>0</v>
      </c>
      <c r="X1249" s="285">
        <v>5271</v>
      </c>
      <c r="Y1249" s="285">
        <v>0</v>
      </c>
      <c r="Z1249" s="285">
        <v>0</v>
      </c>
      <c r="AA1249" s="285">
        <v>0</v>
      </c>
      <c r="AB1249" s="285">
        <v>0</v>
      </c>
      <c r="AC1249" s="285">
        <v>0</v>
      </c>
      <c r="AD1249" s="285">
        <v>0</v>
      </c>
      <c r="AE1249" s="285">
        <v>0</v>
      </c>
      <c r="AF1249" s="285">
        <v>0</v>
      </c>
      <c r="AG1249" s="285">
        <v>0</v>
      </c>
      <c r="AH1249" s="285">
        <v>0</v>
      </c>
      <c r="AI1249" s="285">
        <v>0</v>
      </c>
      <c r="AJ1249" s="285">
        <v>0</v>
      </c>
      <c r="AK1249" s="285">
        <v>0</v>
      </c>
      <c r="AL1249" s="285">
        <v>0</v>
      </c>
      <c r="AM1249" s="285">
        <v>0</v>
      </c>
      <c r="AN1249" s="285">
        <v>0</v>
      </c>
      <c r="AO1249" s="285">
        <v>0</v>
      </c>
      <c r="AP1249" s="285">
        <v>0</v>
      </c>
      <c r="AQ1249" s="285">
        <v>0</v>
      </c>
      <c r="AR1249" s="285">
        <v>0</v>
      </c>
      <c r="AS1249" s="285"/>
      <c r="AT1249" s="285">
        <v>0</v>
      </c>
      <c r="AU1249" s="285">
        <v>0</v>
      </c>
      <c r="AV1249" s="285">
        <v>0</v>
      </c>
      <c r="AW1249" s="285">
        <v>0</v>
      </c>
      <c r="AX1249" s="285">
        <v>0</v>
      </c>
      <c r="AY1249" s="285">
        <v>0</v>
      </c>
      <c r="AZ1249" s="286" t="s">
        <v>7111</v>
      </c>
    </row>
    <row r="1250" spans="1:52" s="238" customFormat="1" ht="12.75" customHeight="1">
      <c r="A1250" s="217">
        <v>1249</v>
      </c>
      <c r="B1250" s="280">
        <v>42693</v>
      </c>
      <c r="C1250" s="280">
        <v>42693</v>
      </c>
      <c r="D1250" s="281" t="s">
        <v>1312</v>
      </c>
      <c r="E1250" s="281" t="s">
        <v>1250</v>
      </c>
      <c r="F1250" s="281" t="s">
        <v>1265</v>
      </c>
      <c r="G1250" s="281" t="s">
        <v>7133</v>
      </c>
      <c r="H1250" s="245" t="str">
        <f>IF(G1250&lt;&gt;"",LOOKUP(G1250,Governorate,Data!$E$2:$E$19),"")</f>
        <v>IQ-G11</v>
      </c>
      <c r="I1250" s="282" t="s">
        <v>7376</v>
      </c>
      <c r="J1250" s="38" t="str">
        <f ca="1">IF(I1250&lt;&gt;"",LOOKUP(I1250,District2,Data!$P$2:$P$19),"")</f>
        <v>IQ-D064</v>
      </c>
      <c r="K1250" s="283" t="s">
        <v>7915</v>
      </c>
      <c r="L1250" s="281" t="s">
        <v>7111</v>
      </c>
      <c r="M1250" s="284" t="s">
        <v>7112</v>
      </c>
      <c r="N1250" s="281" t="s">
        <v>7070</v>
      </c>
      <c r="O1250" s="281" t="s">
        <v>1252</v>
      </c>
      <c r="P1250" s="281" t="s">
        <v>7422</v>
      </c>
      <c r="Q1250" s="287">
        <v>1775</v>
      </c>
      <c r="R1250" s="287"/>
      <c r="S1250" s="285"/>
      <c r="T1250" s="285"/>
      <c r="U1250" s="285">
        <v>0</v>
      </c>
      <c r="V1250" s="285">
        <v>0</v>
      </c>
      <c r="W1250" s="285">
        <v>0</v>
      </c>
      <c r="X1250" s="285">
        <v>5325</v>
      </c>
      <c r="Y1250" s="285">
        <v>0</v>
      </c>
      <c r="Z1250" s="285">
        <v>0</v>
      </c>
      <c r="AA1250" s="285">
        <v>0</v>
      </c>
      <c r="AB1250" s="285">
        <v>0</v>
      </c>
      <c r="AC1250" s="285">
        <v>0</v>
      </c>
      <c r="AD1250" s="285">
        <v>0</v>
      </c>
      <c r="AE1250" s="285">
        <v>0</v>
      </c>
      <c r="AF1250" s="285">
        <v>0</v>
      </c>
      <c r="AG1250" s="285">
        <v>0</v>
      </c>
      <c r="AH1250" s="285">
        <v>0</v>
      </c>
      <c r="AI1250" s="285">
        <v>0</v>
      </c>
      <c r="AJ1250" s="285">
        <v>0</v>
      </c>
      <c r="AK1250" s="285">
        <v>0</v>
      </c>
      <c r="AL1250" s="285">
        <v>0</v>
      </c>
      <c r="AM1250" s="285">
        <v>0</v>
      </c>
      <c r="AN1250" s="285">
        <v>0</v>
      </c>
      <c r="AO1250" s="285">
        <v>0</v>
      </c>
      <c r="AP1250" s="285">
        <v>0</v>
      </c>
      <c r="AQ1250" s="285">
        <v>0</v>
      </c>
      <c r="AR1250" s="285">
        <v>0</v>
      </c>
      <c r="AS1250" s="285"/>
      <c r="AT1250" s="285">
        <v>0</v>
      </c>
      <c r="AU1250" s="285">
        <v>0</v>
      </c>
      <c r="AV1250" s="285">
        <v>0</v>
      </c>
      <c r="AW1250" s="285">
        <v>0</v>
      </c>
      <c r="AX1250" s="285">
        <v>0</v>
      </c>
      <c r="AY1250" s="285">
        <v>0</v>
      </c>
      <c r="AZ1250" s="286" t="s">
        <v>7111</v>
      </c>
    </row>
    <row r="1251" spans="1:52" s="238" customFormat="1" ht="12.75" customHeight="1">
      <c r="A1251" s="217">
        <v>1250</v>
      </c>
      <c r="B1251" s="280">
        <v>42693</v>
      </c>
      <c r="C1251" s="280">
        <v>42693</v>
      </c>
      <c r="D1251" s="281" t="s">
        <v>1312</v>
      </c>
      <c r="E1251" s="281" t="s">
        <v>1250</v>
      </c>
      <c r="F1251" s="281" t="s">
        <v>1265</v>
      </c>
      <c r="G1251" s="281" t="s">
        <v>7133</v>
      </c>
      <c r="H1251" s="245" t="str">
        <f>IF(G1251&lt;&gt;"",LOOKUP(G1251,Governorate,Data!$E$2:$E$19),"")</f>
        <v>IQ-G11</v>
      </c>
      <c r="I1251" s="282" t="s">
        <v>7376</v>
      </c>
      <c r="J1251" s="38" t="str">
        <f ca="1">IF(I1251&lt;&gt;"",LOOKUP(I1251,District2,Data!$P$2:$P$19),"")</f>
        <v>IQ-D064</v>
      </c>
      <c r="K1251" s="283" t="s">
        <v>7916</v>
      </c>
      <c r="L1251" s="281" t="s">
        <v>7111</v>
      </c>
      <c r="M1251" s="284" t="s">
        <v>7112</v>
      </c>
      <c r="N1251" s="281" t="s">
        <v>7070</v>
      </c>
      <c r="O1251" s="281" t="s">
        <v>1252</v>
      </c>
      <c r="P1251" s="281" t="s">
        <v>7422</v>
      </c>
      <c r="Q1251" s="287">
        <v>570</v>
      </c>
      <c r="R1251" s="287"/>
      <c r="S1251" s="285"/>
      <c r="T1251" s="285"/>
      <c r="U1251" s="285">
        <v>0</v>
      </c>
      <c r="V1251" s="285">
        <v>0</v>
      </c>
      <c r="W1251" s="285">
        <v>0</v>
      </c>
      <c r="X1251" s="285">
        <v>1710</v>
      </c>
      <c r="Y1251" s="285">
        <v>0</v>
      </c>
      <c r="Z1251" s="285">
        <v>0</v>
      </c>
      <c r="AA1251" s="285">
        <v>0</v>
      </c>
      <c r="AB1251" s="285">
        <v>0</v>
      </c>
      <c r="AC1251" s="285">
        <v>0</v>
      </c>
      <c r="AD1251" s="285">
        <v>0</v>
      </c>
      <c r="AE1251" s="285">
        <v>0</v>
      </c>
      <c r="AF1251" s="285">
        <v>0</v>
      </c>
      <c r="AG1251" s="285">
        <v>0</v>
      </c>
      <c r="AH1251" s="285">
        <v>0</v>
      </c>
      <c r="AI1251" s="285">
        <v>0</v>
      </c>
      <c r="AJ1251" s="285">
        <v>0</v>
      </c>
      <c r="AK1251" s="285">
        <v>0</v>
      </c>
      <c r="AL1251" s="285">
        <v>0</v>
      </c>
      <c r="AM1251" s="285">
        <v>0</v>
      </c>
      <c r="AN1251" s="285">
        <v>0</v>
      </c>
      <c r="AO1251" s="285">
        <v>0</v>
      </c>
      <c r="AP1251" s="285">
        <v>0</v>
      </c>
      <c r="AQ1251" s="285">
        <v>0</v>
      </c>
      <c r="AR1251" s="285">
        <v>0</v>
      </c>
      <c r="AS1251" s="285"/>
      <c r="AT1251" s="285">
        <v>0</v>
      </c>
      <c r="AU1251" s="285">
        <v>0</v>
      </c>
      <c r="AV1251" s="285">
        <v>0</v>
      </c>
      <c r="AW1251" s="285">
        <v>0</v>
      </c>
      <c r="AX1251" s="285">
        <v>0</v>
      </c>
      <c r="AY1251" s="285">
        <v>0</v>
      </c>
      <c r="AZ1251" s="286" t="s">
        <v>7111</v>
      </c>
    </row>
    <row r="1252" spans="1:52" s="238" customFormat="1" ht="12.75" customHeight="1">
      <c r="A1252" s="217">
        <v>1251</v>
      </c>
      <c r="B1252" s="280">
        <v>42693</v>
      </c>
      <c r="C1252" s="280">
        <v>42693</v>
      </c>
      <c r="D1252" s="281" t="s">
        <v>1312</v>
      </c>
      <c r="E1252" s="281" t="s">
        <v>1250</v>
      </c>
      <c r="F1252" s="281" t="s">
        <v>1331</v>
      </c>
      <c r="G1252" s="281" t="s">
        <v>7129</v>
      </c>
      <c r="H1252" s="245" t="str">
        <f>IF(G1252&lt;&gt;"",LOOKUP(G1252,Governorate,Data!$E$2:$E$19),"")</f>
        <v>IQ-G18</v>
      </c>
      <c r="I1252" s="282" t="s">
        <v>7215</v>
      </c>
      <c r="J1252" s="38" t="str">
        <f ca="1">IF(I1252&lt;&gt;"",LOOKUP(I1252,District2,Data!$P$2:$P$19),"")</f>
        <v>IQ-D008</v>
      </c>
      <c r="K1252" s="283" t="s">
        <v>7912</v>
      </c>
      <c r="L1252" s="281" t="s">
        <v>7110</v>
      </c>
      <c r="M1252" s="284" t="s">
        <v>7112</v>
      </c>
      <c r="N1252" s="281" t="s">
        <v>7070</v>
      </c>
      <c r="O1252" s="281" t="s">
        <v>1252</v>
      </c>
      <c r="P1252" s="281" t="s">
        <v>7422</v>
      </c>
      <c r="Q1252" s="285">
        <v>81</v>
      </c>
      <c r="R1252" s="285">
        <v>81</v>
      </c>
      <c r="S1252" s="285"/>
      <c r="T1252" s="285"/>
      <c r="U1252" s="285">
        <v>486</v>
      </c>
      <c r="V1252" s="285">
        <v>0</v>
      </c>
      <c r="W1252" s="285">
        <v>81</v>
      </c>
      <c r="X1252" s="285">
        <v>81</v>
      </c>
      <c r="Y1252" s="285">
        <v>81</v>
      </c>
      <c r="Z1252" s="285">
        <v>243</v>
      </c>
      <c r="AA1252" s="285">
        <v>0</v>
      </c>
      <c r="AB1252" s="285">
        <v>0</v>
      </c>
      <c r="AC1252" s="285">
        <v>0</v>
      </c>
      <c r="AD1252" s="285">
        <v>243</v>
      </c>
      <c r="AE1252" s="285">
        <v>0</v>
      </c>
      <c r="AF1252" s="285">
        <v>0</v>
      </c>
      <c r="AG1252" s="285">
        <v>81</v>
      </c>
      <c r="AH1252" s="285">
        <v>0</v>
      </c>
      <c r="AI1252" s="285">
        <v>81</v>
      </c>
      <c r="AJ1252" s="285">
        <v>0</v>
      </c>
      <c r="AK1252" s="285">
        <v>0</v>
      </c>
      <c r="AL1252" s="285">
        <v>0</v>
      </c>
      <c r="AM1252" s="285">
        <v>0</v>
      </c>
      <c r="AN1252" s="285">
        <v>0</v>
      </c>
      <c r="AO1252" s="285">
        <v>0</v>
      </c>
      <c r="AP1252" s="285">
        <v>0</v>
      </c>
      <c r="AQ1252" s="285">
        <v>0</v>
      </c>
      <c r="AR1252" s="285">
        <v>0</v>
      </c>
      <c r="AS1252" s="285"/>
      <c r="AT1252" s="285">
        <v>81</v>
      </c>
      <c r="AU1252" s="285">
        <v>0</v>
      </c>
      <c r="AV1252" s="285">
        <v>0</v>
      </c>
      <c r="AW1252" s="285">
        <v>0</v>
      </c>
      <c r="AX1252" s="285">
        <v>0</v>
      </c>
      <c r="AY1252" s="285">
        <v>0</v>
      </c>
      <c r="AZ1252" s="286" t="s">
        <v>7337</v>
      </c>
    </row>
    <row r="1253" spans="1:52" s="238" customFormat="1" ht="12.75" customHeight="1">
      <c r="A1253" s="217">
        <v>1252</v>
      </c>
      <c r="B1253" s="280">
        <v>42694</v>
      </c>
      <c r="C1253" s="280">
        <v>42694</v>
      </c>
      <c r="D1253" s="281" t="s">
        <v>1282</v>
      </c>
      <c r="E1253" s="281" t="s">
        <v>1250</v>
      </c>
      <c r="F1253" s="281" t="s">
        <v>1282</v>
      </c>
      <c r="G1253" s="281" t="s">
        <v>7132</v>
      </c>
      <c r="H1253" s="245" t="str">
        <f>IF(G1253&lt;&gt;"",LOOKUP(G1253,Governorate,Data!$E$2:$E$19),"")</f>
        <v>IQ-G15</v>
      </c>
      <c r="I1253" s="282" t="s">
        <v>7775</v>
      </c>
      <c r="J1253" s="38" t="str">
        <f ca="1">IF(I1253&lt;&gt;"",LOOKUP(I1253,District2,Data!$P$2:$P$19),"")</f>
        <v>IQ-D085</v>
      </c>
      <c r="K1253" s="283" t="s">
        <v>7838</v>
      </c>
      <c r="L1253" s="281" t="s">
        <v>7111</v>
      </c>
      <c r="M1253" s="284" t="s">
        <v>7112</v>
      </c>
      <c r="N1253" s="281" t="s">
        <v>7070</v>
      </c>
      <c r="O1253" s="281" t="s">
        <v>1252</v>
      </c>
      <c r="P1253" s="281" t="s">
        <v>7119</v>
      </c>
      <c r="Q1253" s="285">
        <v>106</v>
      </c>
      <c r="R1253" s="285">
        <v>106</v>
      </c>
      <c r="S1253" s="285"/>
      <c r="T1253" s="285"/>
      <c r="U1253" s="285">
        <v>636</v>
      </c>
      <c r="V1253" s="285">
        <v>0</v>
      </c>
      <c r="W1253" s="285">
        <v>106</v>
      </c>
      <c r="X1253" s="285">
        <v>106</v>
      </c>
      <c r="Y1253" s="285">
        <v>100</v>
      </c>
      <c r="Z1253" s="285">
        <v>636</v>
      </c>
      <c r="AA1253" s="285">
        <v>0</v>
      </c>
      <c r="AB1253" s="285">
        <v>636</v>
      </c>
      <c r="AC1253" s="285">
        <v>106</v>
      </c>
      <c r="AD1253" s="285">
        <v>0</v>
      </c>
      <c r="AE1253" s="285">
        <v>636</v>
      </c>
      <c r="AF1253" s="285">
        <v>0</v>
      </c>
      <c r="AG1253" s="285">
        <v>106</v>
      </c>
      <c r="AH1253" s="285">
        <v>0</v>
      </c>
      <c r="AI1253" s="285">
        <v>106</v>
      </c>
      <c r="AJ1253" s="285">
        <v>0</v>
      </c>
      <c r="AK1253" s="285">
        <v>106</v>
      </c>
      <c r="AL1253" s="285">
        <v>0</v>
      </c>
      <c r="AM1253" s="285">
        <v>0</v>
      </c>
      <c r="AN1253" s="285">
        <v>0</v>
      </c>
      <c r="AO1253" s="285">
        <v>0</v>
      </c>
      <c r="AP1253" s="285">
        <v>0</v>
      </c>
      <c r="AQ1253" s="285">
        <v>0</v>
      </c>
      <c r="AR1253" s="285">
        <v>0</v>
      </c>
      <c r="AS1253" s="285">
        <v>106</v>
      </c>
      <c r="AT1253" s="285">
        <v>0</v>
      </c>
      <c r="AU1253" s="285">
        <v>106</v>
      </c>
      <c r="AV1253" s="285">
        <v>0</v>
      </c>
      <c r="AW1253" s="285">
        <v>0</v>
      </c>
      <c r="AX1253" s="285">
        <v>0</v>
      </c>
      <c r="AY1253" s="285">
        <v>0</v>
      </c>
      <c r="AZ1253" s="286" t="s">
        <v>7852</v>
      </c>
    </row>
    <row r="1254" spans="1:52" s="238" customFormat="1" ht="12.75" customHeight="1">
      <c r="A1254" s="217">
        <v>1253</v>
      </c>
      <c r="B1254" s="280">
        <v>42694</v>
      </c>
      <c r="C1254" s="280">
        <v>42694</v>
      </c>
      <c r="D1254" s="281" t="s">
        <v>1282</v>
      </c>
      <c r="E1254" s="281" t="s">
        <v>1250</v>
      </c>
      <c r="F1254" s="281" t="s">
        <v>1282</v>
      </c>
      <c r="G1254" s="281" t="s">
        <v>7129</v>
      </c>
      <c r="H1254" s="245" t="str">
        <f>IF(G1254&lt;&gt;"",LOOKUP(G1254,Governorate,Data!$E$2:$E$19),"")</f>
        <v>IQ-G18</v>
      </c>
      <c r="I1254" s="282" t="s">
        <v>7204</v>
      </c>
      <c r="J1254" s="38" t="str">
        <f ca="1">IF(I1254&lt;&gt;"",LOOKUP(I1254,District2,Data!$P$2:$P$19),"")</f>
        <v>IQ-D108</v>
      </c>
      <c r="K1254" s="283" t="s">
        <v>7839</v>
      </c>
      <c r="L1254" s="281" t="s">
        <v>7110</v>
      </c>
      <c r="M1254" s="284" t="s">
        <v>7112</v>
      </c>
      <c r="N1254" s="281" t="s">
        <v>7070</v>
      </c>
      <c r="O1254" s="281" t="s">
        <v>1252</v>
      </c>
      <c r="P1254" s="281" t="s">
        <v>7119</v>
      </c>
      <c r="Q1254" s="285">
        <v>400</v>
      </c>
      <c r="R1254" s="285">
        <v>400</v>
      </c>
      <c r="S1254" s="285"/>
      <c r="T1254" s="285"/>
      <c r="U1254" s="285">
        <v>2400</v>
      </c>
      <c r="V1254" s="285">
        <v>0</v>
      </c>
      <c r="W1254" s="285">
        <v>400</v>
      </c>
      <c r="X1254" s="285">
        <v>0</v>
      </c>
      <c r="Y1254" s="285">
        <v>400</v>
      </c>
      <c r="Z1254" s="285">
        <v>2400</v>
      </c>
      <c r="AA1254" s="285">
        <v>0</v>
      </c>
      <c r="AB1254" s="285">
        <v>2400</v>
      </c>
      <c r="AC1254" s="285">
        <v>400</v>
      </c>
      <c r="AD1254" s="285">
        <v>0</v>
      </c>
      <c r="AE1254" s="285">
        <v>2400</v>
      </c>
      <c r="AF1254" s="285">
        <v>0</v>
      </c>
      <c r="AG1254" s="285">
        <v>0</v>
      </c>
      <c r="AH1254" s="285">
        <v>0</v>
      </c>
      <c r="AI1254" s="285">
        <v>400</v>
      </c>
      <c r="AJ1254" s="285">
        <v>0</v>
      </c>
      <c r="AK1254" s="285">
        <v>400</v>
      </c>
      <c r="AL1254" s="285">
        <v>400</v>
      </c>
      <c r="AM1254" s="285">
        <v>0</v>
      </c>
      <c r="AN1254" s="285">
        <v>0</v>
      </c>
      <c r="AO1254" s="285">
        <v>0</v>
      </c>
      <c r="AP1254" s="285">
        <v>0</v>
      </c>
      <c r="AQ1254" s="285">
        <v>0</v>
      </c>
      <c r="AR1254" s="285">
        <v>0</v>
      </c>
      <c r="AS1254" s="285">
        <v>400</v>
      </c>
      <c r="AT1254" s="285">
        <v>0</v>
      </c>
      <c r="AU1254" s="285">
        <v>400</v>
      </c>
      <c r="AV1254" s="285">
        <v>0</v>
      </c>
      <c r="AW1254" s="285">
        <v>0</v>
      </c>
      <c r="AX1254" s="285">
        <v>0</v>
      </c>
      <c r="AY1254" s="285">
        <v>0</v>
      </c>
      <c r="AZ1254" s="286" t="s">
        <v>7853</v>
      </c>
    </row>
    <row r="1255" spans="1:52" s="238" customFormat="1" ht="12.75" customHeight="1">
      <c r="A1255" s="217">
        <v>1254</v>
      </c>
      <c r="B1255" s="280">
        <v>42694</v>
      </c>
      <c r="C1255" s="280">
        <v>42694</v>
      </c>
      <c r="D1255" s="281" t="s">
        <v>1312</v>
      </c>
      <c r="E1255" s="281" t="s">
        <v>1250</v>
      </c>
      <c r="F1255" s="281" t="s">
        <v>1312</v>
      </c>
      <c r="G1255" s="281" t="s">
        <v>7140</v>
      </c>
      <c r="H1255" s="245" t="str">
        <f>IF(G1255&lt;&gt;"",LOOKUP(G1255,Governorate,Data!$E$2:$E$19),"")</f>
        <v>IQ-G01</v>
      </c>
      <c r="I1255" s="282" t="s">
        <v>7205</v>
      </c>
      <c r="J1255" s="38" t="str">
        <f ca="1">IF(I1255&lt;&gt;"",LOOKUP(I1255,District2,Data!$P$2:$P$19),"")</f>
        <v>IQ-D001</v>
      </c>
      <c r="K1255" s="283" t="s">
        <v>7917</v>
      </c>
      <c r="L1255" s="281" t="s">
        <v>7111</v>
      </c>
      <c r="M1255" s="284" t="s">
        <v>7112</v>
      </c>
      <c r="N1255" s="281" t="s">
        <v>7070</v>
      </c>
      <c r="O1255" s="281" t="s">
        <v>1252</v>
      </c>
      <c r="P1255" s="281" t="s">
        <v>7422</v>
      </c>
      <c r="Q1255" s="285">
        <v>97</v>
      </c>
      <c r="R1255" s="285">
        <v>97</v>
      </c>
      <c r="S1255" s="285"/>
      <c r="T1255" s="285"/>
      <c r="U1255" s="285">
        <v>582</v>
      </c>
      <c r="V1255" s="285">
        <v>0</v>
      </c>
      <c r="W1255" s="285">
        <v>97</v>
      </c>
      <c r="X1255" s="285">
        <v>97</v>
      </c>
      <c r="Y1255" s="285">
        <v>97</v>
      </c>
      <c r="Z1255" s="285">
        <v>291</v>
      </c>
      <c r="AA1255" s="285">
        <v>0</v>
      </c>
      <c r="AB1255" s="285">
        <v>0</v>
      </c>
      <c r="AC1255" s="285">
        <v>0</v>
      </c>
      <c r="AD1255" s="285">
        <v>291</v>
      </c>
      <c r="AE1255" s="285">
        <v>0</v>
      </c>
      <c r="AF1255" s="285">
        <v>0</v>
      </c>
      <c r="AG1255" s="285">
        <v>97</v>
      </c>
      <c r="AH1255" s="285">
        <v>0</v>
      </c>
      <c r="AI1255" s="285">
        <v>97</v>
      </c>
      <c r="AJ1255" s="285">
        <v>0</v>
      </c>
      <c r="AK1255" s="285">
        <v>0</v>
      </c>
      <c r="AL1255" s="285">
        <v>0</v>
      </c>
      <c r="AM1255" s="285">
        <v>0</v>
      </c>
      <c r="AN1255" s="285">
        <v>0</v>
      </c>
      <c r="AO1255" s="285">
        <v>0</v>
      </c>
      <c r="AP1255" s="285">
        <v>0</v>
      </c>
      <c r="AQ1255" s="285">
        <v>0</v>
      </c>
      <c r="AR1255" s="285">
        <v>97</v>
      </c>
      <c r="AS1255" s="285"/>
      <c r="AT1255" s="285">
        <v>0</v>
      </c>
      <c r="AU1255" s="285">
        <v>0</v>
      </c>
      <c r="AV1255" s="285">
        <v>0</v>
      </c>
      <c r="AW1255" s="285">
        <v>0</v>
      </c>
      <c r="AX1255" s="285">
        <v>0</v>
      </c>
      <c r="AY1255" s="285">
        <v>0</v>
      </c>
      <c r="AZ1255" s="286" t="s">
        <v>7111</v>
      </c>
    </row>
    <row r="1256" spans="1:52" s="238" customFormat="1" ht="12.75" customHeight="1">
      <c r="A1256" s="217">
        <v>1255</v>
      </c>
      <c r="B1256" s="280">
        <v>42694</v>
      </c>
      <c r="C1256" s="280">
        <v>42694</v>
      </c>
      <c r="D1256" s="281" t="s">
        <v>1312</v>
      </c>
      <c r="E1256" s="281" t="s">
        <v>1250</v>
      </c>
      <c r="F1256" s="281" t="s">
        <v>1300</v>
      </c>
      <c r="G1256" s="281" t="s">
        <v>7133</v>
      </c>
      <c r="H1256" s="245" t="str">
        <f>IF(G1256&lt;&gt;"",LOOKUP(G1256,Governorate,Data!$E$2:$E$19),"")</f>
        <v>IQ-G11</v>
      </c>
      <c r="I1256" s="282" t="s">
        <v>7892</v>
      </c>
      <c r="J1256" s="38" t="str">
        <f ca="1">IF(I1256&lt;&gt;"",LOOKUP(I1256,District2,Data!$P$2:$P$19),"")</f>
        <v>IQ-D064</v>
      </c>
      <c r="K1256" s="283" t="s">
        <v>631</v>
      </c>
      <c r="L1256" s="281" t="s">
        <v>7110</v>
      </c>
      <c r="M1256" s="284" t="s">
        <v>7930</v>
      </c>
      <c r="N1256" s="281" t="s">
        <v>7070</v>
      </c>
      <c r="O1256" s="281" t="s">
        <v>1252</v>
      </c>
      <c r="P1256" s="281" t="s">
        <v>7422</v>
      </c>
      <c r="Q1256" s="285">
        <v>19</v>
      </c>
      <c r="R1256" s="285">
        <v>19</v>
      </c>
      <c r="S1256" s="285"/>
      <c r="T1256" s="285"/>
      <c r="U1256" s="285">
        <v>114</v>
      </c>
      <c r="V1256" s="285">
        <v>0</v>
      </c>
      <c r="W1256" s="285">
        <v>0</v>
      </c>
      <c r="X1256" s="285">
        <v>19</v>
      </c>
      <c r="Y1256" s="285">
        <v>19</v>
      </c>
      <c r="Z1256" s="285">
        <v>114</v>
      </c>
      <c r="AA1256" s="285">
        <v>0</v>
      </c>
      <c r="AB1256" s="285">
        <v>0</v>
      </c>
      <c r="AC1256" s="285">
        <v>0</v>
      </c>
      <c r="AD1256" s="285">
        <v>0</v>
      </c>
      <c r="AE1256" s="285">
        <v>0</v>
      </c>
      <c r="AF1256" s="285">
        <v>0</v>
      </c>
      <c r="AG1256" s="285">
        <v>0</v>
      </c>
      <c r="AH1256" s="285">
        <v>0</v>
      </c>
      <c r="AI1256" s="285">
        <v>0</v>
      </c>
      <c r="AJ1256" s="285">
        <v>0</v>
      </c>
      <c r="AK1256" s="285">
        <v>0</v>
      </c>
      <c r="AL1256" s="285">
        <v>0</v>
      </c>
      <c r="AM1256" s="285">
        <v>0</v>
      </c>
      <c r="AN1256" s="285">
        <v>0</v>
      </c>
      <c r="AO1256" s="285">
        <v>0</v>
      </c>
      <c r="AP1256" s="285">
        <v>0</v>
      </c>
      <c r="AQ1256" s="285">
        <v>0</v>
      </c>
      <c r="AR1256" s="285">
        <v>0</v>
      </c>
      <c r="AS1256" s="285"/>
      <c r="AT1256" s="285">
        <v>19</v>
      </c>
      <c r="AU1256" s="285">
        <v>0</v>
      </c>
      <c r="AV1256" s="285">
        <v>0</v>
      </c>
      <c r="AW1256" s="285">
        <v>0</v>
      </c>
      <c r="AX1256" s="285">
        <v>0</v>
      </c>
      <c r="AY1256" s="285">
        <v>0</v>
      </c>
      <c r="AZ1256" s="286" t="s">
        <v>7339</v>
      </c>
    </row>
    <row r="1257" spans="1:52" s="238" customFormat="1" ht="12.75" customHeight="1">
      <c r="A1257" s="217">
        <v>1256</v>
      </c>
      <c r="B1257" s="280">
        <v>42694</v>
      </c>
      <c r="C1257" s="280">
        <v>42694</v>
      </c>
      <c r="D1257" s="281" t="s">
        <v>1312</v>
      </c>
      <c r="E1257" s="281" t="s">
        <v>1250</v>
      </c>
      <c r="F1257" s="281" t="s">
        <v>1300</v>
      </c>
      <c r="G1257" s="281" t="s">
        <v>7133</v>
      </c>
      <c r="H1257" s="245" t="str">
        <f>IF(G1257&lt;&gt;"",LOOKUP(G1257,Governorate,Data!$E$2:$E$19),"")</f>
        <v>IQ-G11</v>
      </c>
      <c r="I1257" s="282" t="s">
        <v>7892</v>
      </c>
      <c r="J1257" s="38" t="str">
        <f ca="1">IF(I1257&lt;&gt;"",LOOKUP(I1257,District2,Data!$P$2:$P$19),"")</f>
        <v>IQ-D064</v>
      </c>
      <c r="K1257" s="283" t="s">
        <v>631</v>
      </c>
      <c r="L1257" s="281" t="s">
        <v>7110</v>
      </c>
      <c r="M1257" s="284" t="s">
        <v>7112</v>
      </c>
      <c r="N1257" s="281" t="s">
        <v>7070</v>
      </c>
      <c r="O1257" s="281" t="s">
        <v>1252</v>
      </c>
      <c r="P1257" s="281" t="s">
        <v>7422</v>
      </c>
      <c r="Q1257" s="285">
        <v>301</v>
      </c>
      <c r="R1257" s="285">
        <v>301</v>
      </c>
      <c r="S1257" s="285"/>
      <c r="T1257" s="285"/>
      <c r="U1257" s="285">
        <v>1806</v>
      </c>
      <c r="V1257" s="285">
        <v>0</v>
      </c>
      <c r="W1257" s="285">
        <v>0</v>
      </c>
      <c r="X1257" s="285">
        <v>301</v>
      </c>
      <c r="Y1257" s="285">
        <v>301</v>
      </c>
      <c r="Z1257" s="285">
        <v>1806</v>
      </c>
      <c r="AA1257" s="285">
        <v>0</v>
      </c>
      <c r="AB1257" s="285">
        <v>0</v>
      </c>
      <c r="AC1257" s="285">
        <v>0</v>
      </c>
      <c r="AD1257" s="285">
        <v>0</v>
      </c>
      <c r="AE1257" s="285">
        <v>0</v>
      </c>
      <c r="AF1257" s="285">
        <v>0</v>
      </c>
      <c r="AG1257" s="285">
        <v>0</v>
      </c>
      <c r="AH1257" s="285">
        <v>0</v>
      </c>
      <c r="AI1257" s="285">
        <v>0</v>
      </c>
      <c r="AJ1257" s="285">
        <v>0</v>
      </c>
      <c r="AK1257" s="285">
        <v>0</v>
      </c>
      <c r="AL1257" s="285">
        <v>0</v>
      </c>
      <c r="AM1257" s="285">
        <v>0</v>
      </c>
      <c r="AN1257" s="285">
        <v>0</v>
      </c>
      <c r="AO1257" s="285">
        <v>0</v>
      </c>
      <c r="AP1257" s="285">
        <v>0</v>
      </c>
      <c r="AQ1257" s="285">
        <v>0</v>
      </c>
      <c r="AR1257" s="285">
        <v>0</v>
      </c>
      <c r="AS1257" s="285"/>
      <c r="AT1257" s="285">
        <v>301</v>
      </c>
      <c r="AU1257" s="285">
        <v>0</v>
      </c>
      <c r="AV1257" s="285">
        <v>0</v>
      </c>
      <c r="AW1257" s="285">
        <v>0</v>
      </c>
      <c r="AX1257" s="285">
        <v>0</v>
      </c>
      <c r="AY1257" s="285">
        <v>0</v>
      </c>
      <c r="AZ1257" s="286" t="s">
        <v>7339</v>
      </c>
    </row>
    <row r="1258" spans="1:52" s="238" customFormat="1" ht="12.75" customHeight="1">
      <c r="A1258" s="217">
        <v>1257</v>
      </c>
      <c r="B1258" s="280">
        <v>42694</v>
      </c>
      <c r="C1258" s="280">
        <v>42694</v>
      </c>
      <c r="D1258" s="281" t="s">
        <v>1312</v>
      </c>
      <c r="E1258" s="281" t="s">
        <v>1250</v>
      </c>
      <c r="F1258" s="281" t="s">
        <v>1300</v>
      </c>
      <c r="G1258" s="281" t="s">
        <v>7133</v>
      </c>
      <c r="H1258" s="245" t="str">
        <f>IF(G1258&lt;&gt;"",LOOKUP(G1258,Governorate,Data!$E$2:$E$19),"")</f>
        <v>IQ-G11</v>
      </c>
      <c r="I1258" s="282" t="s">
        <v>7892</v>
      </c>
      <c r="J1258" s="38" t="str">
        <f ca="1">IF(I1258&lt;&gt;"",LOOKUP(I1258,District2,Data!$P$2:$P$19),"")</f>
        <v>IQ-D064</v>
      </c>
      <c r="K1258" s="283" t="s">
        <v>7918</v>
      </c>
      <c r="L1258" s="281" t="s">
        <v>7110</v>
      </c>
      <c r="M1258" s="284" t="s">
        <v>7930</v>
      </c>
      <c r="N1258" s="281" t="s">
        <v>7070</v>
      </c>
      <c r="O1258" s="281" t="s">
        <v>1252</v>
      </c>
      <c r="P1258" s="281" t="s">
        <v>7422</v>
      </c>
      <c r="Q1258" s="285">
        <v>9</v>
      </c>
      <c r="R1258" s="285">
        <v>9</v>
      </c>
      <c r="S1258" s="285"/>
      <c r="T1258" s="285"/>
      <c r="U1258" s="285">
        <v>54</v>
      </c>
      <c r="V1258" s="285">
        <v>0</v>
      </c>
      <c r="W1258" s="285">
        <v>0</v>
      </c>
      <c r="X1258" s="285">
        <v>9</v>
      </c>
      <c r="Y1258" s="285">
        <v>9</v>
      </c>
      <c r="Z1258" s="285">
        <v>54</v>
      </c>
      <c r="AA1258" s="285">
        <v>0</v>
      </c>
      <c r="AB1258" s="285">
        <v>0</v>
      </c>
      <c r="AC1258" s="285">
        <v>0</v>
      </c>
      <c r="AD1258" s="285">
        <v>0</v>
      </c>
      <c r="AE1258" s="285">
        <v>0</v>
      </c>
      <c r="AF1258" s="285">
        <v>0</v>
      </c>
      <c r="AG1258" s="285">
        <v>0</v>
      </c>
      <c r="AH1258" s="285">
        <v>0</v>
      </c>
      <c r="AI1258" s="285">
        <v>0</v>
      </c>
      <c r="AJ1258" s="285">
        <v>0</v>
      </c>
      <c r="AK1258" s="285">
        <v>0</v>
      </c>
      <c r="AL1258" s="285">
        <v>0</v>
      </c>
      <c r="AM1258" s="285">
        <v>0</v>
      </c>
      <c r="AN1258" s="285">
        <v>0</v>
      </c>
      <c r="AO1258" s="285">
        <v>0</v>
      </c>
      <c r="AP1258" s="285">
        <v>0</v>
      </c>
      <c r="AQ1258" s="285">
        <v>0</v>
      </c>
      <c r="AR1258" s="285">
        <v>0</v>
      </c>
      <c r="AS1258" s="285"/>
      <c r="AT1258" s="285">
        <v>9</v>
      </c>
      <c r="AU1258" s="285">
        <v>0</v>
      </c>
      <c r="AV1258" s="285">
        <v>0</v>
      </c>
      <c r="AW1258" s="285">
        <v>0</v>
      </c>
      <c r="AX1258" s="285">
        <v>0</v>
      </c>
      <c r="AY1258" s="285">
        <v>0</v>
      </c>
      <c r="AZ1258" s="286" t="s">
        <v>7339</v>
      </c>
    </row>
    <row r="1259" spans="1:52" s="238" customFormat="1" ht="12.75" customHeight="1">
      <c r="A1259" s="217">
        <v>1258</v>
      </c>
      <c r="B1259" s="280">
        <v>42694</v>
      </c>
      <c r="C1259" s="280">
        <v>42694</v>
      </c>
      <c r="D1259" s="281" t="s">
        <v>1312</v>
      </c>
      <c r="E1259" s="281" t="s">
        <v>1250</v>
      </c>
      <c r="F1259" s="281" t="s">
        <v>1300</v>
      </c>
      <c r="G1259" s="281" t="s">
        <v>7133</v>
      </c>
      <c r="H1259" s="245" t="str">
        <f>IF(G1259&lt;&gt;"",LOOKUP(G1259,Governorate,Data!$E$2:$E$19),"")</f>
        <v>IQ-G11</v>
      </c>
      <c r="I1259" s="282" t="s">
        <v>7892</v>
      </c>
      <c r="J1259" s="38" t="str">
        <f ca="1">IF(I1259&lt;&gt;"",LOOKUP(I1259,District2,Data!$P$2:$P$19),"")</f>
        <v>IQ-D064</v>
      </c>
      <c r="K1259" s="283" t="s">
        <v>631</v>
      </c>
      <c r="L1259" s="281" t="s">
        <v>7110</v>
      </c>
      <c r="M1259" s="284" t="s">
        <v>7930</v>
      </c>
      <c r="N1259" s="281" t="s">
        <v>7070</v>
      </c>
      <c r="O1259" s="281" t="s">
        <v>1252</v>
      </c>
      <c r="P1259" s="289" t="s">
        <v>7118</v>
      </c>
      <c r="Q1259" s="290"/>
      <c r="R1259" s="285"/>
      <c r="S1259" s="285">
        <v>200</v>
      </c>
      <c r="T1259" s="290">
        <v>19</v>
      </c>
      <c r="U1259" s="285">
        <v>0</v>
      </c>
      <c r="V1259" s="285">
        <v>0</v>
      </c>
      <c r="W1259" s="285">
        <v>0</v>
      </c>
      <c r="X1259" s="285">
        <v>0</v>
      </c>
      <c r="Y1259" s="285">
        <v>0</v>
      </c>
      <c r="Z1259" s="285">
        <v>0</v>
      </c>
      <c r="AA1259" s="285">
        <v>0</v>
      </c>
      <c r="AB1259" s="285">
        <v>0</v>
      </c>
      <c r="AC1259" s="285">
        <v>0</v>
      </c>
      <c r="AD1259" s="285">
        <v>0</v>
      </c>
      <c r="AE1259" s="285">
        <v>0</v>
      </c>
      <c r="AF1259" s="285">
        <v>0</v>
      </c>
      <c r="AG1259" s="285">
        <v>0</v>
      </c>
      <c r="AH1259" s="285">
        <v>0</v>
      </c>
      <c r="AI1259" s="285">
        <v>0</v>
      </c>
      <c r="AJ1259" s="285">
        <v>0</v>
      </c>
      <c r="AK1259" s="285">
        <v>0</v>
      </c>
      <c r="AL1259" s="285">
        <v>0</v>
      </c>
      <c r="AM1259" s="285">
        <v>0</v>
      </c>
      <c r="AN1259" s="285">
        <v>0</v>
      </c>
      <c r="AO1259" s="285">
        <v>0</v>
      </c>
      <c r="AP1259" s="285">
        <v>0</v>
      </c>
      <c r="AQ1259" s="285">
        <v>0</v>
      </c>
      <c r="AR1259" s="285">
        <v>0</v>
      </c>
      <c r="AS1259" s="285"/>
      <c r="AT1259" s="285">
        <v>0</v>
      </c>
      <c r="AU1259" s="285">
        <v>0</v>
      </c>
      <c r="AV1259" s="285">
        <v>0</v>
      </c>
      <c r="AW1259" s="285">
        <v>0</v>
      </c>
      <c r="AX1259" s="285">
        <v>0</v>
      </c>
      <c r="AY1259" s="285">
        <v>0</v>
      </c>
      <c r="AZ1259" s="286" t="s">
        <v>7931</v>
      </c>
    </row>
    <row r="1260" spans="1:52" s="238" customFormat="1" ht="12.75" customHeight="1">
      <c r="A1260" s="217">
        <v>1259</v>
      </c>
      <c r="B1260" s="280">
        <v>42694</v>
      </c>
      <c r="C1260" s="280">
        <v>42694</v>
      </c>
      <c r="D1260" s="281" t="s">
        <v>1312</v>
      </c>
      <c r="E1260" s="281" t="s">
        <v>1250</v>
      </c>
      <c r="F1260" s="281" t="s">
        <v>1300</v>
      </c>
      <c r="G1260" s="281" t="s">
        <v>7133</v>
      </c>
      <c r="H1260" s="245" t="str">
        <f>IF(G1260&lt;&gt;"",LOOKUP(G1260,Governorate,Data!$E$2:$E$19),"")</f>
        <v>IQ-G11</v>
      </c>
      <c r="I1260" s="282" t="s">
        <v>7892</v>
      </c>
      <c r="J1260" s="38" t="str">
        <f ca="1">IF(I1260&lt;&gt;"",LOOKUP(I1260,District2,Data!$P$2:$P$19),"")</f>
        <v>IQ-D064</v>
      </c>
      <c r="K1260" s="283" t="s">
        <v>7918</v>
      </c>
      <c r="L1260" s="281" t="s">
        <v>7110</v>
      </c>
      <c r="M1260" s="284" t="s">
        <v>7112</v>
      </c>
      <c r="N1260" s="281" t="s">
        <v>7070</v>
      </c>
      <c r="O1260" s="281" t="s">
        <v>1252</v>
      </c>
      <c r="P1260" s="281" t="s">
        <v>7422</v>
      </c>
      <c r="Q1260" s="285">
        <v>131</v>
      </c>
      <c r="R1260" s="285">
        <v>131</v>
      </c>
      <c r="S1260" s="285"/>
      <c r="T1260" s="285"/>
      <c r="U1260" s="285">
        <v>786</v>
      </c>
      <c r="V1260" s="285">
        <v>0</v>
      </c>
      <c r="W1260" s="285">
        <v>0</v>
      </c>
      <c r="X1260" s="285">
        <v>131</v>
      </c>
      <c r="Y1260" s="285">
        <v>131</v>
      </c>
      <c r="Z1260" s="285">
        <v>786</v>
      </c>
      <c r="AA1260" s="285">
        <v>0</v>
      </c>
      <c r="AB1260" s="285">
        <v>0</v>
      </c>
      <c r="AC1260" s="285">
        <v>0</v>
      </c>
      <c r="AD1260" s="285">
        <v>0</v>
      </c>
      <c r="AE1260" s="285">
        <v>0</v>
      </c>
      <c r="AF1260" s="285">
        <v>0</v>
      </c>
      <c r="AG1260" s="285">
        <v>0</v>
      </c>
      <c r="AH1260" s="285">
        <v>0</v>
      </c>
      <c r="AI1260" s="285">
        <v>0</v>
      </c>
      <c r="AJ1260" s="285">
        <v>0</v>
      </c>
      <c r="AK1260" s="285">
        <v>0</v>
      </c>
      <c r="AL1260" s="285">
        <v>0</v>
      </c>
      <c r="AM1260" s="285">
        <v>0</v>
      </c>
      <c r="AN1260" s="285">
        <v>0</v>
      </c>
      <c r="AO1260" s="285">
        <v>0</v>
      </c>
      <c r="AP1260" s="285">
        <v>0</v>
      </c>
      <c r="AQ1260" s="285">
        <v>0</v>
      </c>
      <c r="AR1260" s="285">
        <v>0</v>
      </c>
      <c r="AS1260" s="285"/>
      <c r="AT1260" s="285">
        <v>131</v>
      </c>
      <c r="AU1260" s="285">
        <v>0</v>
      </c>
      <c r="AV1260" s="285">
        <v>0</v>
      </c>
      <c r="AW1260" s="285">
        <v>0</v>
      </c>
      <c r="AX1260" s="285">
        <v>0</v>
      </c>
      <c r="AY1260" s="285">
        <v>0</v>
      </c>
      <c r="AZ1260" s="286" t="s">
        <v>7339</v>
      </c>
    </row>
    <row r="1261" spans="1:52" s="238" customFormat="1" ht="12.75" customHeight="1">
      <c r="A1261" s="217">
        <v>1260</v>
      </c>
      <c r="B1261" s="280">
        <v>42694</v>
      </c>
      <c r="C1261" s="280">
        <v>42694</v>
      </c>
      <c r="D1261" s="281" t="s">
        <v>1312</v>
      </c>
      <c r="E1261" s="281" t="s">
        <v>1250</v>
      </c>
      <c r="F1261" s="281" t="s">
        <v>1300</v>
      </c>
      <c r="G1261" s="281" t="s">
        <v>7133</v>
      </c>
      <c r="H1261" s="245" t="str">
        <f>IF(G1261&lt;&gt;"",LOOKUP(G1261,Governorate,Data!$E$2:$E$19),"")</f>
        <v>IQ-G11</v>
      </c>
      <c r="I1261" s="282" t="s">
        <v>7892</v>
      </c>
      <c r="J1261" s="38" t="str">
        <f ca="1">IF(I1261&lt;&gt;"",LOOKUP(I1261,District2,Data!$P$2:$P$19),"")</f>
        <v>IQ-D064</v>
      </c>
      <c r="K1261" s="283" t="s">
        <v>631</v>
      </c>
      <c r="L1261" s="281" t="s">
        <v>7110</v>
      </c>
      <c r="M1261" s="284" t="s">
        <v>7112</v>
      </c>
      <c r="N1261" s="281" t="s">
        <v>7070</v>
      </c>
      <c r="O1261" s="281" t="s">
        <v>1252</v>
      </c>
      <c r="P1261" s="289" t="s">
        <v>7118</v>
      </c>
      <c r="Q1261" s="290"/>
      <c r="R1261" s="285"/>
      <c r="S1261" s="285">
        <v>200</v>
      </c>
      <c r="T1261" s="290">
        <v>301</v>
      </c>
      <c r="U1261" s="285">
        <v>0</v>
      </c>
      <c r="V1261" s="285">
        <v>0</v>
      </c>
      <c r="W1261" s="285">
        <v>0</v>
      </c>
      <c r="X1261" s="285">
        <v>0</v>
      </c>
      <c r="Y1261" s="285">
        <v>0</v>
      </c>
      <c r="Z1261" s="285">
        <v>0</v>
      </c>
      <c r="AA1261" s="285">
        <v>0</v>
      </c>
      <c r="AB1261" s="285">
        <v>0</v>
      </c>
      <c r="AC1261" s="285">
        <v>0</v>
      </c>
      <c r="AD1261" s="285">
        <v>0</v>
      </c>
      <c r="AE1261" s="285">
        <v>0</v>
      </c>
      <c r="AF1261" s="285">
        <v>0</v>
      </c>
      <c r="AG1261" s="285">
        <v>0</v>
      </c>
      <c r="AH1261" s="285">
        <v>0</v>
      </c>
      <c r="AI1261" s="285">
        <v>0</v>
      </c>
      <c r="AJ1261" s="285">
        <v>0</v>
      </c>
      <c r="AK1261" s="285">
        <v>0</v>
      </c>
      <c r="AL1261" s="285">
        <v>0</v>
      </c>
      <c r="AM1261" s="285">
        <v>0</v>
      </c>
      <c r="AN1261" s="285">
        <v>0</v>
      </c>
      <c r="AO1261" s="285">
        <v>0</v>
      </c>
      <c r="AP1261" s="285">
        <v>0</v>
      </c>
      <c r="AQ1261" s="285">
        <v>0</v>
      </c>
      <c r="AR1261" s="285">
        <v>0</v>
      </c>
      <c r="AS1261" s="285"/>
      <c r="AT1261" s="285">
        <v>0</v>
      </c>
      <c r="AU1261" s="285">
        <v>0</v>
      </c>
      <c r="AV1261" s="285">
        <v>0</v>
      </c>
      <c r="AW1261" s="285">
        <v>0</v>
      </c>
      <c r="AX1261" s="285">
        <v>0</v>
      </c>
      <c r="AY1261" s="285">
        <v>0</v>
      </c>
      <c r="AZ1261" s="286" t="s">
        <v>7931</v>
      </c>
    </row>
    <row r="1262" spans="1:52" s="238" customFormat="1" ht="12.75" customHeight="1">
      <c r="A1262" s="217">
        <v>1261</v>
      </c>
      <c r="B1262" s="280">
        <v>42694</v>
      </c>
      <c r="C1262" s="280">
        <v>42694</v>
      </c>
      <c r="D1262" s="281" t="s">
        <v>1312</v>
      </c>
      <c r="E1262" s="281" t="s">
        <v>1250</v>
      </c>
      <c r="F1262" s="281" t="s">
        <v>1300</v>
      </c>
      <c r="G1262" s="281" t="s">
        <v>7133</v>
      </c>
      <c r="H1262" s="245" t="str">
        <f>IF(G1262&lt;&gt;"",LOOKUP(G1262,Governorate,Data!$E$2:$E$19),"")</f>
        <v>IQ-G11</v>
      </c>
      <c r="I1262" s="282" t="s">
        <v>7892</v>
      </c>
      <c r="J1262" s="38" t="str">
        <f ca="1">IF(I1262&lt;&gt;"",LOOKUP(I1262,District2,Data!$P$2:$P$19),"")</f>
        <v>IQ-D064</v>
      </c>
      <c r="K1262" s="283" t="s">
        <v>7919</v>
      </c>
      <c r="L1262" s="281" t="s">
        <v>7110</v>
      </c>
      <c r="M1262" s="284" t="s">
        <v>7930</v>
      </c>
      <c r="N1262" s="281" t="s">
        <v>7070</v>
      </c>
      <c r="O1262" s="281" t="s">
        <v>1252</v>
      </c>
      <c r="P1262" s="289" t="s">
        <v>7118</v>
      </c>
      <c r="Q1262" s="290"/>
      <c r="R1262" s="285"/>
      <c r="S1262" s="285">
        <v>200</v>
      </c>
      <c r="T1262" s="290">
        <v>9</v>
      </c>
      <c r="U1262" s="285">
        <v>0</v>
      </c>
      <c r="V1262" s="285">
        <v>0</v>
      </c>
      <c r="W1262" s="285">
        <v>0</v>
      </c>
      <c r="X1262" s="285">
        <v>0</v>
      </c>
      <c r="Y1262" s="285">
        <v>0</v>
      </c>
      <c r="Z1262" s="285">
        <v>0</v>
      </c>
      <c r="AA1262" s="285">
        <v>0</v>
      </c>
      <c r="AB1262" s="285">
        <v>0</v>
      </c>
      <c r="AC1262" s="285">
        <v>0</v>
      </c>
      <c r="AD1262" s="285">
        <v>0</v>
      </c>
      <c r="AE1262" s="285">
        <v>0</v>
      </c>
      <c r="AF1262" s="285">
        <v>0</v>
      </c>
      <c r="AG1262" s="285">
        <v>0</v>
      </c>
      <c r="AH1262" s="285">
        <v>0</v>
      </c>
      <c r="AI1262" s="285">
        <v>0</v>
      </c>
      <c r="AJ1262" s="285">
        <v>0</v>
      </c>
      <c r="AK1262" s="285">
        <v>0</v>
      </c>
      <c r="AL1262" s="285">
        <v>0</v>
      </c>
      <c r="AM1262" s="285">
        <v>0</v>
      </c>
      <c r="AN1262" s="285">
        <v>0</v>
      </c>
      <c r="AO1262" s="285">
        <v>0</v>
      </c>
      <c r="AP1262" s="285">
        <v>0</v>
      </c>
      <c r="AQ1262" s="285">
        <v>0</v>
      </c>
      <c r="AR1262" s="285">
        <v>0</v>
      </c>
      <c r="AS1262" s="285"/>
      <c r="AT1262" s="285">
        <v>0</v>
      </c>
      <c r="AU1262" s="285">
        <v>0</v>
      </c>
      <c r="AV1262" s="285">
        <v>0</v>
      </c>
      <c r="AW1262" s="285">
        <v>0</v>
      </c>
      <c r="AX1262" s="285">
        <v>0</v>
      </c>
      <c r="AY1262" s="285">
        <v>0</v>
      </c>
      <c r="AZ1262" s="286" t="s">
        <v>7931</v>
      </c>
    </row>
    <row r="1263" spans="1:52" s="238" customFormat="1" ht="12.75" customHeight="1">
      <c r="A1263" s="217">
        <v>1262</v>
      </c>
      <c r="B1263" s="280">
        <v>42694</v>
      </c>
      <c r="C1263" s="280">
        <v>42694</v>
      </c>
      <c r="D1263" s="281" t="s">
        <v>1312</v>
      </c>
      <c r="E1263" s="281" t="s">
        <v>1250</v>
      </c>
      <c r="F1263" s="281" t="s">
        <v>1300</v>
      </c>
      <c r="G1263" s="281" t="s">
        <v>7133</v>
      </c>
      <c r="H1263" s="245" t="str">
        <f>IF(G1263&lt;&gt;"",LOOKUP(G1263,Governorate,Data!$E$2:$E$19),"")</f>
        <v>IQ-G11</v>
      </c>
      <c r="I1263" s="282" t="s">
        <v>7892</v>
      </c>
      <c r="J1263" s="38" t="str">
        <f ca="1">IF(I1263&lt;&gt;"",LOOKUP(I1263,District2,Data!$P$2:$P$19),"")</f>
        <v>IQ-D064</v>
      </c>
      <c r="K1263" s="283" t="s">
        <v>7918</v>
      </c>
      <c r="L1263" s="281" t="s">
        <v>7110</v>
      </c>
      <c r="M1263" s="284" t="s">
        <v>7112</v>
      </c>
      <c r="N1263" s="281" t="s">
        <v>7070</v>
      </c>
      <c r="O1263" s="281" t="s">
        <v>1252</v>
      </c>
      <c r="P1263" s="289" t="s">
        <v>7118</v>
      </c>
      <c r="Q1263" s="290"/>
      <c r="R1263" s="285"/>
      <c r="S1263" s="285">
        <v>200</v>
      </c>
      <c r="T1263" s="290">
        <v>131</v>
      </c>
      <c r="U1263" s="285">
        <v>0</v>
      </c>
      <c r="V1263" s="285">
        <v>0</v>
      </c>
      <c r="W1263" s="285">
        <v>0</v>
      </c>
      <c r="X1263" s="285">
        <v>0</v>
      </c>
      <c r="Y1263" s="285">
        <v>0</v>
      </c>
      <c r="Z1263" s="285">
        <v>0</v>
      </c>
      <c r="AA1263" s="285">
        <v>0</v>
      </c>
      <c r="AB1263" s="285">
        <v>0</v>
      </c>
      <c r="AC1263" s="285">
        <v>0</v>
      </c>
      <c r="AD1263" s="285">
        <v>0</v>
      </c>
      <c r="AE1263" s="285">
        <v>0</v>
      </c>
      <c r="AF1263" s="285">
        <v>0</v>
      </c>
      <c r="AG1263" s="285">
        <v>0</v>
      </c>
      <c r="AH1263" s="285">
        <v>0</v>
      </c>
      <c r="AI1263" s="285">
        <v>0</v>
      </c>
      <c r="AJ1263" s="285">
        <v>0</v>
      </c>
      <c r="AK1263" s="285">
        <v>0</v>
      </c>
      <c r="AL1263" s="285">
        <v>0</v>
      </c>
      <c r="AM1263" s="285">
        <v>0</v>
      </c>
      <c r="AN1263" s="285">
        <v>0</v>
      </c>
      <c r="AO1263" s="285">
        <v>0</v>
      </c>
      <c r="AP1263" s="285">
        <v>0</v>
      </c>
      <c r="AQ1263" s="285">
        <v>0</v>
      </c>
      <c r="AR1263" s="285">
        <v>0</v>
      </c>
      <c r="AS1263" s="285"/>
      <c r="AT1263" s="285">
        <v>0</v>
      </c>
      <c r="AU1263" s="285">
        <v>0</v>
      </c>
      <c r="AV1263" s="285">
        <v>0</v>
      </c>
      <c r="AW1263" s="285">
        <v>0</v>
      </c>
      <c r="AX1263" s="285">
        <v>0</v>
      </c>
      <c r="AY1263" s="285">
        <v>0</v>
      </c>
      <c r="AZ1263" s="286" t="s">
        <v>7931</v>
      </c>
    </row>
    <row r="1264" spans="1:52" s="238" customFormat="1" ht="12.75" customHeight="1">
      <c r="A1264" s="217">
        <v>1263</v>
      </c>
      <c r="B1264" s="280">
        <v>42694</v>
      </c>
      <c r="C1264" s="280">
        <v>42694</v>
      </c>
      <c r="D1264" s="281" t="s">
        <v>1312</v>
      </c>
      <c r="E1264" s="281" t="s">
        <v>1250</v>
      </c>
      <c r="F1264" s="281" t="s">
        <v>1265</v>
      </c>
      <c r="G1264" s="281" t="s">
        <v>7133</v>
      </c>
      <c r="H1264" s="245" t="str">
        <f>IF(G1264&lt;&gt;"",LOOKUP(G1264,Governorate,Data!$E$2:$E$19),"")</f>
        <v>IQ-G11</v>
      </c>
      <c r="I1264" s="282" t="s">
        <v>7892</v>
      </c>
      <c r="J1264" s="38" t="str">
        <f ca="1">IF(I1264&lt;&gt;"",LOOKUP(I1264,District2,Data!$P$2:$P$19),"")</f>
        <v>IQ-D064</v>
      </c>
      <c r="K1264" s="283" t="s">
        <v>7920</v>
      </c>
      <c r="L1264" s="281" t="s">
        <v>7111</v>
      </c>
      <c r="M1264" s="284" t="s">
        <v>7112</v>
      </c>
      <c r="N1264" s="281" t="s">
        <v>7070</v>
      </c>
      <c r="O1264" s="281" t="s">
        <v>1252</v>
      </c>
      <c r="P1264" s="281" t="s">
        <v>7422</v>
      </c>
      <c r="Q1264" s="285">
        <v>300</v>
      </c>
      <c r="R1264" s="285">
        <v>300</v>
      </c>
      <c r="S1264" s="285"/>
      <c r="T1264" s="285"/>
      <c r="U1264" s="285">
        <v>650</v>
      </c>
      <c r="V1264" s="285">
        <v>0</v>
      </c>
      <c r="W1264" s="285">
        <v>0</v>
      </c>
      <c r="X1264" s="285">
        <v>0</v>
      </c>
      <c r="Y1264" s="285">
        <v>690</v>
      </c>
      <c r="Z1264" s="285">
        <v>650</v>
      </c>
      <c r="AA1264" s="285">
        <v>0</v>
      </c>
      <c r="AB1264" s="285">
        <v>0</v>
      </c>
      <c r="AC1264" s="285">
        <v>0</v>
      </c>
      <c r="AD1264" s="285">
        <v>0</v>
      </c>
      <c r="AE1264" s="285">
        <v>0</v>
      </c>
      <c r="AF1264" s="285">
        <v>0</v>
      </c>
      <c r="AG1264" s="285">
        <v>0</v>
      </c>
      <c r="AH1264" s="285">
        <v>0</v>
      </c>
      <c r="AI1264" s="285">
        <v>0</v>
      </c>
      <c r="AJ1264" s="285">
        <v>0</v>
      </c>
      <c r="AK1264" s="285">
        <v>0</v>
      </c>
      <c r="AL1264" s="285">
        <v>0</v>
      </c>
      <c r="AM1264" s="285">
        <v>0</v>
      </c>
      <c r="AN1264" s="285">
        <v>0</v>
      </c>
      <c r="AO1264" s="285">
        <v>0</v>
      </c>
      <c r="AP1264" s="285">
        <v>0</v>
      </c>
      <c r="AQ1264" s="285">
        <v>0</v>
      </c>
      <c r="AR1264" s="285">
        <v>0</v>
      </c>
      <c r="AS1264" s="285"/>
      <c r="AT1264" s="285">
        <v>300</v>
      </c>
      <c r="AU1264" s="285">
        <v>0</v>
      </c>
      <c r="AV1264" s="285">
        <v>0</v>
      </c>
      <c r="AW1264" s="285">
        <v>0</v>
      </c>
      <c r="AX1264" s="285">
        <v>0</v>
      </c>
      <c r="AY1264" s="285">
        <v>0</v>
      </c>
      <c r="AZ1264" s="286" t="s">
        <v>7111</v>
      </c>
    </row>
    <row r="1265" spans="1:52" s="238" customFormat="1" ht="12.75" customHeight="1">
      <c r="A1265" s="217">
        <v>1264</v>
      </c>
      <c r="B1265" s="280">
        <v>42694</v>
      </c>
      <c r="C1265" s="280">
        <v>42694</v>
      </c>
      <c r="D1265" s="281" t="s">
        <v>1312</v>
      </c>
      <c r="E1265" s="281" t="s">
        <v>1250</v>
      </c>
      <c r="F1265" s="281" t="s">
        <v>7265</v>
      </c>
      <c r="G1265" s="281" t="s">
        <v>7127</v>
      </c>
      <c r="H1265" s="245" t="str">
        <f>IF(G1265&lt;&gt;"",LOOKUP(G1265,Governorate,Data!$E$2:$E$19),"")</f>
        <v>IQ-G13</v>
      </c>
      <c r="I1265" s="282" t="s">
        <v>7372</v>
      </c>
      <c r="J1265" s="38" t="str">
        <f ca="1">IF(I1265&lt;&gt;"",LOOKUP(I1265,District2,Data!$P$2:$P$19),"")</f>
        <v>IQ-D076</v>
      </c>
      <c r="K1265" s="283" t="s">
        <v>7792</v>
      </c>
      <c r="L1265" s="281" t="s">
        <v>7111</v>
      </c>
      <c r="M1265" s="284" t="s">
        <v>7112</v>
      </c>
      <c r="N1265" s="281" t="s">
        <v>7070</v>
      </c>
      <c r="O1265" s="281" t="s">
        <v>1252</v>
      </c>
      <c r="P1265" s="281" t="s">
        <v>7422</v>
      </c>
      <c r="Q1265" s="285">
        <v>174</v>
      </c>
      <c r="R1265" s="285">
        <v>174</v>
      </c>
      <c r="S1265" s="285"/>
      <c r="T1265" s="285"/>
      <c r="U1265" s="285">
        <v>1044</v>
      </c>
      <c r="V1265" s="285">
        <v>0</v>
      </c>
      <c r="W1265" s="285">
        <v>174</v>
      </c>
      <c r="X1265" s="285">
        <v>174</v>
      </c>
      <c r="Y1265" s="285">
        <v>174</v>
      </c>
      <c r="Z1265" s="285">
        <v>522</v>
      </c>
      <c r="AA1265" s="285">
        <v>0</v>
      </c>
      <c r="AB1265" s="285">
        <v>0</v>
      </c>
      <c r="AC1265" s="285">
        <v>0</v>
      </c>
      <c r="AD1265" s="285">
        <v>0</v>
      </c>
      <c r="AE1265" s="285">
        <v>0</v>
      </c>
      <c r="AF1265" s="285">
        <v>0</v>
      </c>
      <c r="AG1265" s="285">
        <v>174</v>
      </c>
      <c r="AH1265" s="285">
        <v>0</v>
      </c>
      <c r="AI1265" s="285">
        <v>174</v>
      </c>
      <c r="AJ1265" s="285">
        <v>0</v>
      </c>
      <c r="AK1265" s="285">
        <v>0</v>
      </c>
      <c r="AL1265" s="285">
        <v>0</v>
      </c>
      <c r="AM1265" s="285">
        <v>0</v>
      </c>
      <c r="AN1265" s="285">
        <v>0</v>
      </c>
      <c r="AO1265" s="285">
        <v>0</v>
      </c>
      <c r="AP1265" s="285">
        <v>0</v>
      </c>
      <c r="AQ1265" s="285">
        <v>0</v>
      </c>
      <c r="AR1265" s="285">
        <v>0</v>
      </c>
      <c r="AS1265" s="285"/>
      <c r="AT1265" s="285">
        <v>174</v>
      </c>
      <c r="AU1265" s="285">
        <v>0</v>
      </c>
      <c r="AV1265" s="285">
        <v>0</v>
      </c>
      <c r="AW1265" s="285">
        <v>0</v>
      </c>
      <c r="AX1265" s="285">
        <v>0</v>
      </c>
      <c r="AY1265" s="285">
        <v>0</v>
      </c>
      <c r="AZ1265" s="286" t="s">
        <v>7111</v>
      </c>
    </row>
    <row r="1266" spans="1:52" s="238" customFormat="1" ht="12.75" customHeight="1">
      <c r="A1266" s="217">
        <v>1265</v>
      </c>
      <c r="B1266" s="280">
        <v>42695</v>
      </c>
      <c r="C1266" s="280">
        <v>42695</v>
      </c>
      <c r="D1266" s="281" t="s">
        <v>1282</v>
      </c>
      <c r="E1266" s="281" t="s">
        <v>1250</v>
      </c>
      <c r="F1266" s="281" t="s">
        <v>1282</v>
      </c>
      <c r="G1266" s="281" t="s">
        <v>7132</v>
      </c>
      <c r="H1266" s="245" t="str">
        <f>IF(G1266&lt;&gt;"",LOOKUP(G1266,Governorate,Data!$E$2:$E$19),"")</f>
        <v>IQ-G15</v>
      </c>
      <c r="I1266" s="282" t="s">
        <v>7775</v>
      </c>
      <c r="J1266" s="38" t="str">
        <f ca="1">IF(I1266&lt;&gt;"",LOOKUP(I1266,District2,Data!$P$2:$P$19),"")</f>
        <v>IQ-D085</v>
      </c>
      <c r="K1266" s="283" t="s">
        <v>7839</v>
      </c>
      <c r="L1266" s="281" t="s">
        <v>7111</v>
      </c>
      <c r="M1266" s="284" t="s">
        <v>7112</v>
      </c>
      <c r="N1266" s="281" t="s">
        <v>7070</v>
      </c>
      <c r="O1266" s="281" t="s">
        <v>1252</v>
      </c>
      <c r="P1266" s="281" t="s">
        <v>7119</v>
      </c>
      <c r="Q1266" s="285">
        <v>205</v>
      </c>
      <c r="R1266" s="285">
        <v>205</v>
      </c>
      <c r="S1266" s="285"/>
      <c r="T1266" s="285"/>
      <c r="U1266" s="285">
        <v>1230</v>
      </c>
      <c r="V1266" s="285">
        <v>0</v>
      </c>
      <c r="W1266" s="285">
        <v>0</v>
      </c>
      <c r="X1266" s="285">
        <v>0</v>
      </c>
      <c r="Y1266" s="285">
        <v>0</v>
      </c>
      <c r="Z1266" s="285">
        <v>0</v>
      </c>
      <c r="AA1266" s="285">
        <v>0</v>
      </c>
      <c r="AB1266" s="285">
        <v>0</v>
      </c>
      <c r="AC1266" s="285">
        <v>0</v>
      </c>
      <c r="AD1266" s="285">
        <v>0</v>
      </c>
      <c r="AE1266" s="285">
        <v>1230</v>
      </c>
      <c r="AF1266" s="285">
        <v>0</v>
      </c>
      <c r="AG1266" s="285">
        <v>0</v>
      </c>
      <c r="AH1266" s="285">
        <v>0</v>
      </c>
      <c r="AI1266" s="285">
        <v>0</v>
      </c>
      <c r="AJ1266" s="285">
        <v>0</v>
      </c>
      <c r="AK1266" s="285">
        <v>0</v>
      </c>
      <c r="AL1266" s="285">
        <v>0</v>
      </c>
      <c r="AM1266" s="285">
        <v>0</v>
      </c>
      <c r="AN1266" s="285">
        <v>0</v>
      </c>
      <c r="AO1266" s="285">
        <v>0</v>
      </c>
      <c r="AP1266" s="285">
        <v>0</v>
      </c>
      <c r="AQ1266" s="285">
        <v>0</v>
      </c>
      <c r="AR1266" s="285">
        <v>0</v>
      </c>
      <c r="AS1266" s="285">
        <v>205</v>
      </c>
      <c r="AT1266" s="285">
        <v>0</v>
      </c>
      <c r="AU1266" s="285">
        <v>205</v>
      </c>
      <c r="AV1266" s="285">
        <v>0</v>
      </c>
      <c r="AW1266" s="285">
        <v>0</v>
      </c>
      <c r="AX1266" s="285">
        <v>0</v>
      </c>
      <c r="AY1266" s="285">
        <v>0</v>
      </c>
      <c r="AZ1266" s="286" t="s">
        <v>7854</v>
      </c>
    </row>
    <row r="1267" spans="1:52" s="238" customFormat="1" ht="12.75" customHeight="1">
      <c r="A1267" s="217">
        <v>1266</v>
      </c>
      <c r="B1267" s="280">
        <v>42695</v>
      </c>
      <c r="C1267" s="280">
        <v>42695</v>
      </c>
      <c r="D1267" s="281" t="s">
        <v>1312</v>
      </c>
      <c r="E1267" s="281" t="s">
        <v>1250</v>
      </c>
      <c r="F1267" s="281" t="s">
        <v>1300</v>
      </c>
      <c r="G1267" s="281" t="s">
        <v>7132</v>
      </c>
      <c r="H1267" s="245" t="str">
        <f>IF(G1267&lt;&gt;"",LOOKUP(G1267,Governorate,Data!$E$2:$E$19),"")</f>
        <v>IQ-G15</v>
      </c>
      <c r="I1267" s="282" t="s">
        <v>7207</v>
      </c>
      <c r="J1267" s="38" t="str">
        <f ca="1">IF(I1267&lt;&gt;"",LOOKUP(I1267,District2,Data!$P$2:$P$19),"")</f>
        <v>IQ-D053</v>
      </c>
      <c r="K1267" s="283" t="s">
        <v>7921</v>
      </c>
      <c r="L1267" s="281" t="s">
        <v>7111</v>
      </c>
      <c r="M1267" s="284" t="s">
        <v>7112</v>
      </c>
      <c r="N1267" s="281" t="s">
        <v>7070</v>
      </c>
      <c r="O1267" s="281" t="s">
        <v>1252</v>
      </c>
      <c r="P1267" s="281" t="s">
        <v>7422</v>
      </c>
      <c r="Q1267" s="285">
        <v>1</v>
      </c>
      <c r="R1267" s="285">
        <v>1</v>
      </c>
      <c r="S1267" s="285"/>
      <c r="T1267" s="285"/>
      <c r="U1267" s="285">
        <v>4</v>
      </c>
      <c r="V1267" s="285">
        <v>0</v>
      </c>
      <c r="W1267" s="285">
        <v>0</v>
      </c>
      <c r="X1267" s="285">
        <v>0</v>
      </c>
      <c r="Y1267" s="285">
        <v>0</v>
      </c>
      <c r="Z1267" s="285">
        <v>4</v>
      </c>
      <c r="AA1267" s="285">
        <v>4</v>
      </c>
      <c r="AB1267" s="285">
        <v>0</v>
      </c>
      <c r="AC1267" s="285">
        <v>0</v>
      </c>
      <c r="AD1267" s="285">
        <v>0</v>
      </c>
      <c r="AE1267" s="285">
        <v>0</v>
      </c>
      <c r="AF1267" s="285">
        <v>0</v>
      </c>
      <c r="AG1267" s="285">
        <v>1</v>
      </c>
      <c r="AH1267" s="285">
        <v>0</v>
      </c>
      <c r="AI1267" s="285">
        <v>0</v>
      </c>
      <c r="AJ1267" s="285">
        <v>0</v>
      </c>
      <c r="AK1267" s="285">
        <v>0</v>
      </c>
      <c r="AL1267" s="285">
        <v>0</v>
      </c>
      <c r="AM1267" s="285">
        <v>0</v>
      </c>
      <c r="AN1267" s="285">
        <v>0</v>
      </c>
      <c r="AO1267" s="285">
        <v>0</v>
      </c>
      <c r="AP1267" s="285">
        <v>0</v>
      </c>
      <c r="AQ1267" s="285">
        <v>0</v>
      </c>
      <c r="AR1267" s="285">
        <v>0</v>
      </c>
      <c r="AS1267" s="285"/>
      <c r="AT1267" s="285">
        <v>0</v>
      </c>
      <c r="AU1267" s="285">
        <v>0</v>
      </c>
      <c r="AV1267" s="285">
        <v>0</v>
      </c>
      <c r="AW1267" s="285">
        <v>0</v>
      </c>
      <c r="AX1267" s="285">
        <v>0</v>
      </c>
      <c r="AY1267" s="285">
        <v>0</v>
      </c>
      <c r="AZ1267" s="286" t="s">
        <v>7111</v>
      </c>
    </row>
    <row r="1268" spans="1:52" s="238" customFormat="1" ht="12.75" customHeight="1">
      <c r="A1268" s="217">
        <v>1267</v>
      </c>
      <c r="B1268" s="280">
        <v>42695</v>
      </c>
      <c r="C1268" s="280">
        <v>42695</v>
      </c>
      <c r="D1268" s="281" t="s">
        <v>1312</v>
      </c>
      <c r="E1268" s="281" t="s">
        <v>1250</v>
      </c>
      <c r="F1268" s="281" t="s">
        <v>7265</v>
      </c>
      <c r="G1268" s="281" t="s">
        <v>7127</v>
      </c>
      <c r="H1268" s="245" t="str">
        <f>IF(G1268&lt;&gt;"",LOOKUP(G1268,Governorate,Data!$E$2:$E$19),"")</f>
        <v>IQ-G13</v>
      </c>
      <c r="I1268" s="282" t="s">
        <v>7377</v>
      </c>
      <c r="J1268" s="38" t="str">
        <f ca="1">IF(I1268&lt;&gt;"",LOOKUP(I1268,District2,Data!$P$2:$P$19),"")</f>
        <v>IQ-D076</v>
      </c>
      <c r="K1268" s="283" t="s">
        <v>7793</v>
      </c>
      <c r="L1268" s="281" t="s">
        <v>7111</v>
      </c>
      <c r="M1268" s="284" t="s">
        <v>7112</v>
      </c>
      <c r="N1268" s="281" t="s">
        <v>7070</v>
      </c>
      <c r="O1268" s="281" t="s">
        <v>1252</v>
      </c>
      <c r="P1268" s="281" t="s">
        <v>7422</v>
      </c>
      <c r="Q1268" s="285">
        <v>3</v>
      </c>
      <c r="R1268" s="285">
        <v>3</v>
      </c>
      <c r="S1268" s="285"/>
      <c r="T1268" s="285"/>
      <c r="U1268" s="285">
        <v>18</v>
      </c>
      <c r="V1268" s="285">
        <v>0</v>
      </c>
      <c r="W1268" s="285">
        <v>3</v>
      </c>
      <c r="X1268" s="285">
        <v>3</v>
      </c>
      <c r="Y1268" s="285">
        <v>3</v>
      </c>
      <c r="Z1268" s="285">
        <v>9</v>
      </c>
      <c r="AA1268" s="285">
        <v>0</v>
      </c>
      <c r="AB1268" s="285">
        <v>0</v>
      </c>
      <c r="AC1268" s="285">
        <v>0</v>
      </c>
      <c r="AD1268" s="285">
        <v>0</v>
      </c>
      <c r="AE1268" s="285">
        <v>0</v>
      </c>
      <c r="AF1268" s="285">
        <v>0</v>
      </c>
      <c r="AG1268" s="285">
        <v>3</v>
      </c>
      <c r="AH1268" s="285">
        <v>0</v>
      </c>
      <c r="AI1268" s="285">
        <v>3</v>
      </c>
      <c r="AJ1268" s="285">
        <v>0</v>
      </c>
      <c r="AK1268" s="285">
        <v>0</v>
      </c>
      <c r="AL1268" s="285">
        <v>0</v>
      </c>
      <c r="AM1268" s="285">
        <v>0</v>
      </c>
      <c r="AN1268" s="285">
        <v>0</v>
      </c>
      <c r="AO1268" s="285">
        <v>0</v>
      </c>
      <c r="AP1268" s="285">
        <v>0</v>
      </c>
      <c r="AQ1268" s="285">
        <v>0</v>
      </c>
      <c r="AR1268" s="285">
        <v>0</v>
      </c>
      <c r="AS1268" s="285"/>
      <c r="AT1268" s="285">
        <v>3</v>
      </c>
      <c r="AU1268" s="285">
        <v>0</v>
      </c>
      <c r="AV1268" s="285">
        <v>0</v>
      </c>
      <c r="AW1268" s="285">
        <v>0</v>
      </c>
      <c r="AX1268" s="285">
        <v>0</v>
      </c>
      <c r="AY1268" s="285">
        <v>0</v>
      </c>
      <c r="AZ1268" s="286" t="s">
        <v>7111</v>
      </c>
    </row>
    <row r="1269" spans="1:52" s="238" customFormat="1" ht="12.75" customHeight="1">
      <c r="A1269" s="217">
        <v>1268</v>
      </c>
      <c r="B1269" s="280">
        <v>42695</v>
      </c>
      <c r="C1269" s="280">
        <v>42695</v>
      </c>
      <c r="D1269" s="281" t="s">
        <v>1312</v>
      </c>
      <c r="E1269" s="281" t="s">
        <v>1250</v>
      </c>
      <c r="F1269" s="281" t="s">
        <v>7265</v>
      </c>
      <c r="G1269" s="281" t="s">
        <v>7127</v>
      </c>
      <c r="H1269" s="245" t="str">
        <f>IF(G1269&lt;&gt;"",LOOKUP(G1269,Governorate,Data!$E$2:$E$19),"")</f>
        <v>IQ-G13</v>
      </c>
      <c r="I1269" s="282" t="s">
        <v>7372</v>
      </c>
      <c r="J1269" s="38" t="str">
        <f ca="1">IF(I1269&lt;&gt;"",LOOKUP(I1269,District2,Data!$P$2:$P$19),"")</f>
        <v>IQ-D076</v>
      </c>
      <c r="K1269" s="283" t="s">
        <v>7792</v>
      </c>
      <c r="L1269" s="281" t="s">
        <v>7111</v>
      </c>
      <c r="M1269" s="284" t="s">
        <v>7112</v>
      </c>
      <c r="N1269" s="281" t="s">
        <v>7070</v>
      </c>
      <c r="O1269" s="281" t="s">
        <v>1252</v>
      </c>
      <c r="P1269" s="281" t="s">
        <v>7422</v>
      </c>
      <c r="Q1269" s="285">
        <v>69</v>
      </c>
      <c r="R1269" s="285">
        <v>69</v>
      </c>
      <c r="S1269" s="285"/>
      <c r="T1269" s="285"/>
      <c r="U1269" s="285">
        <v>414</v>
      </c>
      <c r="V1269" s="285">
        <v>0</v>
      </c>
      <c r="W1269" s="285">
        <v>69</v>
      </c>
      <c r="X1269" s="285">
        <v>69</v>
      </c>
      <c r="Y1269" s="285">
        <v>69</v>
      </c>
      <c r="Z1269" s="285">
        <v>207</v>
      </c>
      <c r="AA1269" s="285">
        <v>0</v>
      </c>
      <c r="AB1269" s="285">
        <v>0</v>
      </c>
      <c r="AC1269" s="285">
        <v>0</v>
      </c>
      <c r="AD1269" s="285">
        <v>0</v>
      </c>
      <c r="AE1269" s="285">
        <v>0</v>
      </c>
      <c r="AF1269" s="285">
        <v>0</v>
      </c>
      <c r="AG1269" s="285">
        <v>69</v>
      </c>
      <c r="AH1269" s="285">
        <v>0</v>
      </c>
      <c r="AI1269" s="285">
        <v>69</v>
      </c>
      <c r="AJ1269" s="285">
        <v>0</v>
      </c>
      <c r="AK1269" s="285">
        <v>0</v>
      </c>
      <c r="AL1269" s="285">
        <v>0</v>
      </c>
      <c r="AM1269" s="285">
        <v>0</v>
      </c>
      <c r="AN1269" s="285">
        <v>0</v>
      </c>
      <c r="AO1269" s="285">
        <v>0</v>
      </c>
      <c r="AP1269" s="285">
        <v>0</v>
      </c>
      <c r="AQ1269" s="285">
        <v>0</v>
      </c>
      <c r="AR1269" s="285">
        <v>0</v>
      </c>
      <c r="AS1269" s="285"/>
      <c r="AT1269" s="285">
        <v>69</v>
      </c>
      <c r="AU1269" s="285">
        <v>0</v>
      </c>
      <c r="AV1269" s="285">
        <v>0</v>
      </c>
      <c r="AW1269" s="285">
        <v>0</v>
      </c>
      <c r="AX1269" s="285">
        <v>0</v>
      </c>
      <c r="AY1269" s="285">
        <v>0</v>
      </c>
      <c r="AZ1269" s="286" t="s">
        <v>7111</v>
      </c>
    </row>
    <row r="1270" spans="1:52" s="238" customFormat="1" ht="12.75" customHeight="1">
      <c r="A1270" s="217">
        <v>1269</v>
      </c>
      <c r="B1270" s="280">
        <v>42696</v>
      </c>
      <c r="C1270" s="280">
        <v>42696</v>
      </c>
      <c r="D1270" s="281" t="s">
        <v>1282</v>
      </c>
      <c r="E1270" s="281" t="s">
        <v>1250</v>
      </c>
      <c r="F1270" s="281" t="s">
        <v>1282</v>
      </c>
      <c r="G1270" s="281" t="s">
        <v>7129</v>
      </c>
      <c r="H1270" s="245" t="str">
        <f>IF(G1270&lt;&gt;"",LOOKUP(G1270,Governorate,Data!$E$2:$E$19),"")</f>
        <v>IQ-G18</v>
      </c>
      <c r="I1270" s="282" t="s">
        <v>7204</v>
      </c>
      <c r="J1270" s="38" t="str">
        <f ca="1">IF(I1270&lt;&gt;"",LOOKUP(I1270,District2,Data!$P$2:$P$19),"")</f>
        <v>IQ-D108</v>
      </c>
      <c r="K1270" s="283" t="s">
        <v>7731</v>
      </c>
      <c r="L1270" s="281" t="s">
        <v>7110</v>
      </c>
      <c r="M1270" s="284" t="s">
        <v>7112</v>
      </c>
      <c r="N1270" s="281" t="s">
        <v>7070</v>
      </c>
      <c r="O1270" s="281" t="s">
        <v>1252</v>
      </c>
      <c r="P1270" s="281" t="s">
        <v>7119</v>
      </c>
      <c r="Q1270" s="285">
        <v>250</v>
      </c>
      <c r="R1270" s="285">
        <v>250</v>
      </c>
      <c r="S1270" s="285"/>
      <c r="T1270" s="285"/>
      <c r="U1270" s="285">
        <v>1500</v>
      </c>
      <c r="V1270" s="285">
        <v>0</v>
      </c>
      <c r="W1270" s="285">
        <v>250</v>
      </c>
      <c r="X1270" s="285">
        <v>0</v>
      </c>
      <c r="Y1270" s="285">
        <v>250</v>
      </c>
      <c r="Z1270" s="285">
        <v>1500</v>
      </c>
      <c r="AA1270" s="285">
        <v>0</v>
      </c>
      <c r="AB1270" s="285">
        <v>1500</v>
      </c>
      <c r="AC1270" s="285">
        <v>250</v>
      </c>
      <c r="AD1270" s="285">
        <v>0</v>
      </c>
      <c r="AE1270" s="285">
        <v>1500</v>
      </c>
      <c r="AF1270" s="285">
        <v>0</v>
      </c>
      <c r="AG1270" s="285">
        <v>0</v>
      </c>
      <c r="AH1270" s="285">
        <v>0</v>
      </c>
      <c r="AI1270" s="285">
        <v>250</v>
      </c>
      <c r="AJ1270" s="285">
        <v>0</v>
      </c>
      <c r="AK1270" s="285">
        <v>250</v>
      </c>
      <c r="AL1270" s="285">
        <v>250</v>
      </c>
      <c r="AM1270" s="285">
        <v>0</v>
      </c>
      <c r="AN1270" s="285">
        <v>0</v>
      </c>
      <c r="AO1270" s="285">
        <v>0</v>
      </c>
      <c r="AP1270" s="285">
        <v>0</v>
      </c>
      <c r="AQ1270" s="285">
        <v>0</v>
      </c>
      <c r="AR1270" s="285">
        <v>0</v>
      </c>
      <c r="AS1270" s="285">
        <v>250</v>
      </c>
      <c r="AT1270" s="285">
        <v>0</v>
      </c>
      <c r="AU1270" s="285">
        <v>250</v>
      </c>
      <c r="AV1270" s="285">
        <v>0</v>
      </c>
      <c r="AW1270" s="285">
        <v>0</v>
      </c>
      <c r="AX1270" s="285">
        <v>0</v>
      </c>
      <c r="AY1270" s="285">
        <v>0</v>
      </c>
      <c r="AZ1270" s="286" t="s">
        <v>7848</v>
      </c>
    </row>
    <row r="1271" spans="1:52" s="238" customFormat="1" ht="12.75" customHeight="1">
      <c r="A1271" s="217">
        <v>1270</v>
      </c>
      <c r="B1271" s="280">
        <v>42696</v>
      </c>
      <c r="C1271" s="280">
        <v>42696</v>
      </c>
      <c r="D1271" s="281" t="s">
        <v>1312</v>
      </c>
      <c r="E1271" s="281" t="s">
        <v>1250</v>
      </c>
      <c r="F1271" s="281" t="s">
        <v>1300</v>
      </c>
      <c r="G1271" s="281" t="s">
        <v>7133</v>
      </c>
      <c r="H1271" s="245" t="str">
        <f>IF(G1271&lt;&gt;"",LOOKUP(G1271,Governorate,Data!$E$2:$E$19),"")</f>
        <v>IQ-G11</v>
      </c>
      <c r="I1271" s="282" t="s">
        <v>7375</v>
      </c>
      <c r="J1271" s="38" t="str">
        <f ca="1">IF(I1271&lt;&gt;"",LOOKUP(I1271,District2,Data!$P$2:$P$19),"")</f>
        <v>IQ-D064</v>
      </c>
      <c r="K1271" s="283" t="s">
        <v>7922</v>
      </c>
      <c r="L1271" s="281" t="s">
        <v>7110</v>
      </c>
      <c r="M1271" s="284" t="s">
        <v>7930</v>
      </c>
      <c r="N1271" s="281" t="s">
        <v>7070</v>
      </c>
      <c r="O1271" s="281" t="s">
        <v>1252</v>
      </c>
      <c r="P1271" s="289" t="s">
        <v>7118</v>
      </c>
      <c r="Q1271" s="290"/>
      <c r="R1271" s="285"/>
      <c r="S1271" s="285">
        <v>200</v>
      </c>
      <c r="T1271" s="290">
        <v>60</v>
      </c>
      <c r="U1271" s="285">
        <v>0</v>
      </c>
      <c r="V1271" s="285">
        <v>0</v>
      </c>
      <c r="W1271" s="285">
        <v>0</v>
      </c>
      <c r="X1271" s="285">
        <v>0</v>
      </c>
      <c r="Y1271" s="285">
        <v>0</v>
      </c>
      <c r="Z1271" s="285">
        <v>0</v>
      </c>
      <c r="AA1271" s="285">
        <v>0</v>
      </c>
      <c r="AB1271" s="285">
        <v>0</v>
      </c>
      <c r="AC1271" s="285">
        <v>0</v>
      </c>
      <c r="AD1271" s="285">
        <v>0</v>
      </c>
      <c r="AE1271" s="285">
        <v>0</v>
      </c>
      <c r="AF1271" s="285">
        <v>0</v>
      </c>
      <c r="AG1271" s="285">
        <v>0</v>
      </c>
      <c r="AH1271" s="285">
        <v>0</v>
      </c>
      <c r="AI1271" s="285">
        <v>0</v>
      </c>
      <c r="AJ1271" s="285">
        <v>0</v>
      </c>
      <c r="AK1271" s="285">
        <v>0</v>
      </c>
      <c r="AL1271" s="285">
        <v>0</v>
      </c>
      <c r="AM1271" s="285">
        <v>0</v>
      </c>
      <c r="AN1271" s="285">
        <v>0</v>
      </c>
      <c r="AO1271" s="285">
        <v>0</v>
      </c>
      <c r="AP1271" s="285">
        <v>0</v>
      </c>
      <c r="AQ1271" s="285">
        <v>0</v>
      </c>
      <c r="AR1271" s="285">
        <v>0</v>
      </c>
      <c r="AS1271" s="285"/>
      <c r="AT1271" s="285">
        <v>0</v>
      </c>
      <c r="AU1271" s="285">
        <v>0</v>
      </c>
      <c r="AV1271" s="285">
        <v>0</v>
      </c>
      <c r="AW1271" s="285">
        <v>0</v>
      </c>
      <c r="AX1271" s="285">
        <v>0</v>
      </c>
      <c r="AY1271" s="285">
        <v>0</v>
      </c>
      <c r="AZ1271" s="286" t="s">
        <v>7931</v>
      </c>
    </row>
    <row r="1272" spans="1:52" s="238" customFormat="1" ht="12.75" customHeight="1">
      <c r="A1272" s="217">
        <v>1271</v>
      </c>
      <c r="B1272" s="280">
        <v>42696</v>
      </c>
      <c r="C1272" s="280">
        <v>42696</v>
      </c>
      <c r="D1272" s="281" t="s">
        <v>1312</v>
      </c>
      <c r="E1272" s="281" t="s">
        <v>1250</v>
      </c>
      <c r="F1272" s="281" t="s">
        <v>1300</v>
      </c>
      <c r="G1272" s="281" t="s">
        <v>7133</v>
      </c>
      <c r="H1272" s="245" t="str">
        <f>IF(G1272&lt;&gt;"",LOOKUP(G1272,Governorate,Data!$E$2:$E$19),"")</f>
        <v>IQ-G11</v>
      </c>
      <c r="I1272" s="282" t="s">
        <v>7375</v>
      </c>
      <c r="J1272" s="38" t="str">
        <f ca="1">IF(I1272&lt;&gt;"",LOOKUP(I1272,District2,Data!$P$2:$P$19),"")</f>
        <v>IQ-D064</v>
      </c>
      <c r="K1272" s="283" t="s">
        <v>7922</v>
      </c>
      <c r="L1272" s="281" t="s">
        <v>7110</v>
      </c>
      <c r="M1272" s="284" t="s">
        <v>7112</v>
      </c>
      <c r="N1272" s="281" t="s">
        <v>7070</v>
      </c>
      <c r="O1272" s="281" t="s">
        <v>1252</v>
      </c>
      <c r="P1272" s="289" t="s">
        <v>7118</v>
      </c>
      <c r="Q1272" s="290"/>
      <c r="R1272" s="285"/>
      <c r="S1272" s="285">
        <v>200</v>
      </c>
      <c r="T1272" s="290">
        <v>365</v>
      </c>
      <c r="U1272" s="285">
        <v>0</v>
      </c>
      <c r="V1272" s="285">
        <v>0</v>
      </c>
      <c r="W1272" s="285">
        <v>0</v>
      </c>
      <c r="X1272" s="285">
        <v>0</v>
      </c>
      <c r="Y1272" s="285">
        <v>0</v>
      </c>
      <c r="Z1272" s="285">
        <v>0</v>
      </c>
      <c r="AA1272" s="285">
        <v>0</v>
      </c>
      <c r="AB1272" s="285">
        <v>0</v>
      </c>
      <c r="AC1272" s="285">
        <v>0</v>
      </c>
      <c r="AD1272" s="285">
        <v>0</v>
      </c>
      <c r="AE1272" s="285">
        <v>0</v>
      </c>
      <c r="AF1272" s="285">
        <v>0</v>
      </c>
      <c r="AG1272" s="285">
        <v>0</v>
      </c>
      <c r="AH1272" s="285">
        <v>0</v>
      </c>
      <c r="AI1272" s="285">
        <v>0</v>
      </c>
      <c r="AJ1272" s="285">
        <v>0</v>
      </c>
      <c r="AK1272" s="285">
        <v>0</v>
      </c>
      <c r="AL1272" s="285">
        <v>0</v>
      </c>
      <c r="AM1272" s="285">
        <v>0</v>
      </c>
      <c r="AN1272" s="285">
        <v>0</v>
      </c>
      <c r="AO1272" s="285">
        <v>0</v>
      </c>
      <c r="AP1272" s="285">
        <v>0</v>
      </c>
      <c r="AQ1272" s="285">
        <v>0</v>
      </c>
      <c r="AR1272" s="285">
        <v>0</v>
      </c>
      <c r="AS1272" s="285"/>
      <c r="AT1272" s="285">
        <v>0</v>
      </c>
      <c r="AU1272" s="285">
        <v>0</v>
      </c>
      <c r="AV1272" s="285">
        <v>0</v>
      </c>
      <c r="AW1272" s="285">
        <v>0</v>
      </c>
      <c r="AX1272" s="285">
        <v>0</v>
      </c>
      <c r="AY1272" s="285">
        <v>0</v>
      </c>
      <c r="AZ1272" s="286" t="s">
        <v>7931</v>
      </c>
    </row>
    <row r="1273" spans="1:52" s="238" customFormat="1" ht="12.75" customHeight="1">
      <c r="A1273" s="217">
        <v>1272</v>
      </c>
      <c r="B1273" s="280">
        <v>42696</v>
      </c>
      <c r="C1273" s="280">
        <v>42696</v>
      </c>
      <c r="D1273" s="281" t="s">
        <v>1312</v>
      </c>
      <c r="E1273" s="281" t="s">
        <v>1250</v>
      </c>
      <c r="F1273" s="281" t="s">
        <v>1300</v>
      </c>
      <c r="G1273" s="281" t="s">
        <v>7133</v>
      </c>
      <c r="H1273" s="245" t="str">
        <f>IF(G1273&lt;&gt;"",LOOKUP(G1273,Governorate,Data!$E$2:$E$19),"")</f>
        <v>IQ-G11</v>
      </c>
      <c r="I1273" s="282" t="s">
        <v>7375</v>
      </c>
      <c r="J1273" s="38" t="str">
        <f ca="1">IF(I1273&lt;&gt;"",LOOKUP(I1273,District2,Data!$P$2:$P$19),"")</f>
        <v>IQ-D064</v>
      </c>
      <c r="K1273" s="283" t="s">
        <v>7922</v>
      </c>
      <c r="L1273" s="281" t="s">
        <v>7110</v>
      </c>
      <c r="M1273" s="284" t="s">
        <v>7930</v>
      </c>
      <c r="N1273" s="281" t="s">
        <v>7070</v>
      </c>
      <c r="O1273" s="281" t="s">
        <v>1252</v>
      </c>
      <c r="P1273" s="281" t="s">
        <v>7422</v>
      </c>
      <c r="Q1273" s="285">
        <v>60</v>
      </c>
      <c r="R1273" s="285">
        <v>60</v>
      </c>
      <c r="S1273" s="285"/>
      <c r="T1273" s="285"/>
      <c r="U1273" s="285">
        <v>360</v>
      </c>
      <c r="V1273" s="285">
        <v>0</v>
      </c>
      <c r="W1273" s="285">
        <v>0</v>
      </c>
      <c r="X1273" s="285">
        <v>60</v>
      </c>
      <c r="Y1273" s="285">
        <v>60</v>
      </c>
      <c r="Z1273" s="285">
        <v>360</v>
      </c>
      <c r="AA1273" s="285">
        <v>0</v>
      </c>
      <c r="AB1273" s="285">
        <v>0</v>
      </c>
      <c r="AC1273" s="285">
        <v>0</v>
      </c>
      <c r="AD1273" s="285">
        <v>0</v>
      </c>
      <c r="AE1273" s="285">
        <v>0</v>
      </c>
      <c r="AF1273" s="285">
        <v>0</v>
      </c>
      <c r="AG1273" s="285">
        <v>0</v>
      </c>
      <c r="AH1273" s="285">
        <v>0</v>
      </c>
      <c r="AI1273" s="285">
        <v>0</v>
      </c>
      <c r="AJ1273" s="285">
        <v>0</v>
      </c>
      <c r="AK1273" s="285">
        <v>0</v>
      </c>
      <c r="AL1273" s="285">
        <v>0</v>
      </c>
      <c r="AM1273" s="285">
        <v>0</v>
      </c>
      <c r="AN1273" s="285">
        <v>0</v>
      </c>
      <c r="AO1273" s="285">
        <v>0</v>
      </c>
      <c r="AP1273" s="285">
        <v>0</v>
      </c>
      <c r="AQ1273" s="285">
        <v>0</v>
      </c>
      <c r="AR1273" s="285">
        <v>0</v>
      </c>
      <c r="AS1273" s="285"/>
      <c r="AT1273" s="285">
        <v>60</v>
      </c>
      <c r="AU1273" s="285">
        <v>0</v>
      </c>
      <c r="AV1273" s="285">
        <v>0</v>
      </c>
      <c r="AW1273" s="285">
        <v>0</v>
      </c>
      <c r="AX1273" s="285">
        <v>0</v>
      </c>
      <c r="AY1273" s="285">
        <v>0</v>
      </c>
      <c r="AZ1273" s="286" t="s">
        <v>7339</v>
      </c>
    </row>
    <row r="1274" spans="1:52" s="238" customFormat="1" ht="12.75" customHeight="1">
      <c r="A1274" s="217">
        <v>1273</v>
      </c>
      <c r="B1274" s="280">
        <v>42696</v>
      </c>
      <c r="C1274" s="280">
        <v>42696</v>
      </c>
      <c r="D1274" s="281" t="s">
        <v>1312</v>
      </c>
      <c r="E1274" s="281" t="s">
        <v>1250</v>
      </c>
      <c r="F1274" s="281" t="s">
        <v>1300</v>
      </c>
      <c r="G1274" s="281" t="s">
        <v>7133</v>
      </c>
      <c r="H1274" s="245" t="str">
        <f>IF(G1274&lt;&gt;"",LOOKUP(G1274,Governorate,Data!$E$2:$E$19),"")</f>
        <v>IQ-G11</v>
      </c>
      <c r="I1274" s="282" t="s">
        <v>7375</v>
      </c>
      <c r="J1274" s="38" t="str">
        <f ca="1">IF(I1274&lt;&gt;"",LOOKUP(I1274,District2,Data!$P$2:$P$19),"")</f>
        <v>IQ-D064</v>
      </c>
      <c r="K1274" s="283" t="s">
        <v>7922</v>
      </c>
      <c r="L1274" s="281" t="s">
        <v>7110</v>
      </c>
      <c r="M1274" s="284" t="s">
        <v>7112</v>
      </c>
      <c r="N1274" s="281" t="s">
        <v>7070</v>
      </c>
      <c r="O1274" s="281" t="s">
        <v>1252</v>
      </c>
      <c r="P1274" s="281" t="s">
        <v>7422</v>
      </c>
      <c r="Q1274" s="285">
        <v>365</v>
      </c>
      <c r="R1274" s="285">
        <v>365</v>
      </c>
      <c r="S1274" s="285"/>
      <c r="T1274" s="285"/>
      <c r="U1274" s="285">
        <v>2190</v>
      </c>
      <c r="V1274" s="285">
        <v>0</v>
      </c>
      <c r="W1274" s="285">
        <v>0</v>
      </c>
      <c r="X1274" s="285">
        <v>365</v>
      </c>
      <c r="Y1274" s="285">
        <v>365</v>
      </c>
      <c r="Z1274" s="285">
        <v>2190</v>
      </c>
      <c r="AA1274" s="285">
        <v>0</v>
      </c>
      <c r="AB1274" s="285">
        <v>0</v>
      </c>
      <c r="AC1274" s="285">
        <v>0</v>
      </c>
      <c r="AD1274" s="285">
        <v>0</v>
      </c>
      <c r="AE1274" s="285">
        <v>0</v>
      </c>
      <c r="AF1274" s="285">
        <v>0</v>
      </c>
      <c r="AG1274" s="285">
        <v>0</v>
      </c>
      <c r="AH1274" s="285">
        <v>0</v>
      </c>
      <c r="AI1274" s="285">
        <v>0</v>
      </c>
      <c r="AJ1274" s="285">
        <v>0</v>
      </c>
      <c r="AK1274" s="285">
        <v>0</v>
      </c>
      <c r="AL1274" s="285">
        <v>0</v>
      </c>
      <c r="AM1274" s="285">
        <v>0</v>
      </c>
      <c r="AN1274" s="285">
        <v>0</v>
      </c>
      <c r="AO1274" s="285">
        <v>0</v>
      </c>
      <c r="AP1274" s="285">
        <v>0</v>
      </c>
      <c r="AQ1274" s="285">
        <v>0</v>
      </c>
      <c r="AR1274" s="285">
        <v>0</v>
      </c>
      <c r="AS1274" s="285"/>
      <c r="AT1274" s="285">
        <v>365</v>
      </c>
      <c r="AU1274" s="285">
        <v>0</v>
      </c>
      <c r="AV1274" s="285">
        <v>0</v>
      </c>
      <c r="AW1274" s="285">
        <v>0</v>
      </c>
      <c r="AX1274" s="285">
        <v>0</v>
      </c>
      <c r="AY1274" s="285">
        <v>0</v>
      </c>
      <c r="AZ1274" s="286" t="s">
        <v>7339</v>
      </c>
    </row>
    <row r="1275" spans="1:52" s="238" customFormat="1" ht="12.75" customHeight="1">
      <c r="A1275" s="217">
        <v>1274</v>
      </c>
      <c r="B1275" s="280">
        <v>42696</v>
      </c>
      <c r="C1275" s="280">
        <v>42696</v>
      </c>
      <c r="D1275" s="281" t="s">
        <v>1312</v>
      </c>
      <c r="E1275" s="281" t="s">
        <v>1250</v>
      </c>
      <c r="F1275" s="281" t="s">
        <v>7265</v>
      </c>
      <c r="G1275" s="281" t="s">
        <v>7127</v>
      </c>
      <c r="H1275" s="245" t="str">
        <f>IF(G1275&lt;&gt;"",LOOKUP(G1275,Governorate,Data!$E$2:$E$19),"")</f>
        <v>IQ-G13</v>
      </c>
      <c r="I1275" s="282" t="s">
        <v>7377</v>
      </c>
      <c r="J1275" s="38" t="str">
        <f ca="1">IF(I1275&lt;&gt;"",LOOKUP(I1275,District2,Data!$P$2:$P$19),"")</f>
        <v>IQ-D076</v>
      </c>
      <c r="K1275" s="283" t="s">
        <v>7793</v>
      </c>
      <c r="L1275" s="281" t="s">
        <v>7111</v>
      </c>
      <c r="M1275" s="284" t="s">
        <v>7112</v>
      </c>
      <c r="N1275" s="281" t="s">
        <v>7070</v>
      </c>
      <c r="O1275" s="281" t="s">
        <v>1252</v>
      </c>
      <c r="P1275" s="281" t="s">
        <v>7422</v>
      </c>
      <c r="Q1275" s="285">
        <v>10</v>
      </c>
      <c r="R1275" s="285">
        <v>10</v>
      </c>
      <c r="S1275" s="285"/>
      <c r="T1275" s="285"/>
      <c r="U1275" s="285">
        <v>60</v>
      </c>
      <c r="V1275" s="285">
        <v>0</v>
      </c>
      <c r="W1275" s="285">
        <v>10</v>
      </c>
      <c r="X1275" s="285">
        <v>10</v>
      </c>
      <c r="Y1275" s="285">
        <v>10</v>
      </c>
      <c r="Z1275" s="285">
        <v>30</v>
      </c>
      <c r="AA1275" s="285">
        <v>0</v>
      </c>
      <c r="AB1275" s="285">
        <v>0</v>
      </c>
      <c r="AC1275" s="285">
        <v>0</v>
      </c>
      <c r="AD1275" s="285">
        <v>0</v>
      </c>
      <c r="AE1275" s="285">
        <v>0</v>
      </c>
      <c r="AF1275" s="285">
        <v>0</v>
      </c>
      <c r="AG1275" s="285">
        <v>10</v>
      </c>
      <c r="AH1275" s="285">
        <v>0</v>
      </c>
      <c r="AI1275" s="285">
        <v>10</v>
      </c>
      <c r="AJ1275" s="285">
        <v>0</v>
      </c>
      <c r="AK1275" s="285">
        <v>0</v>
      </c>
      <c r="AL1275" s="285">
        <v>0</v>
      </c>
      <c r="AM1275" s="285">
        <v>0</v>
      </c>
      <c r="AN1275" s="285">
        <v>0</v>
      </c>
      <c r="AO1275" s="285">
        <v>0</v>
      </c>
      <c r="AP1275" s="285">
        <v>0</v>
      </c>
      <c r="AQ1275" s="285">
        <v>0</v>
      </c>
      <c r="AR1275" s="285">
        <v>0</v>
      </c>
      <c r="AS1275" s="285"/>
      <c r="AT1275" s="285">
        <v>10</v>
      </c>
      <c r="AU1275" s="285">
        <v>0</v>
      </c>
      <c r="AV1275" s="285">
        <v>0</v>
      </c>
      <c r="AW1275" s="285">
        <v>0</v>
      </c>
      <c r="AX1275" s="285">
        <v>0</v>
      </c>
      <c r="AY1275" s="285">
        <v>0</v>
      </c>
      <c r="AZ1275" s="286" t="s">
        <v>7111</v>
      </c>
    </row>
    <row r="1276" spans="1:52" s="238" customFormat="1" ht="12.75" customHeight="1">
      <c r="A1276" s="217">
        <v>1275</v>
      </c>
      <c r="B1276" s="280">
        <v>42696</v>
      </c>
      <c r="C1276" s="280">
        <v>42696</v>
      </c>
      <c r="D1276" s="281" t="s">
        <v>1312</v>
      </c>
      <c r="E1276" s="281" t="s">
        <v>1250</v>
      </c>
      <c r="F1276" s="281" t="s">
        <v>7265</v>
      </c>
      <c r="G1276" s="281" t="s">
        <v>7127</v>
      </c>
      <c r="H1276" s="245" t="str">
        <f>IF(G1276&lt;&gt;"",LOOKUP(G1276,Governorate,Data!$E$2:$E$19),"")</f>
        <v>IQ-G13</v>
      </c>
      <c r="I1276" s="282" t="s">
        <v>7372</v>
      </c>
      <c r="J1276" s="38" t="str">
        <f ca="1">IF(I1276&lt;&gt;"",LOOKUP(I1276,District2,Data!$P$2:$P$19),"")</f>
        <v>IQ-D076</v>
      </c>
      <c r="K1276" s="283" t="s">
        <v>7792</v>
      </c>
      <c r="L1276" s="281" t="s">
        <v>7111</v>
      </c>
      <c r="M1276" s="284" t="s">
        <v>7112</v>
      </c>
      <c r="N1276" s="281" t="s">
        <v>7070</v>
      </c>
      <c r="O1276" s="281" t="s">
        <v>1252</v>
      </c>
      <c r="P1276" s="281" t="s">
        <v>7422</v>
      </c>
      <c r="Q1276" s="285">
        <v>26</v>
      </c>
      <c r="R1276" s="285">
        <v>26</v>
      </c>
      <c r="S1276" s="285"/>
      <c r="T1276" s="285"/>
      <c r="U1276" s="285">
        <v>156</v>
      </c>
      <c r="V1276" s="285">
        <v>0</v>
      </c>
      <c r="W1276" s="285">
        <v>26</v>
      </c>
      <c r="X1276" s="285">
        <v>26</v>
      </c>
      <c r="Y1276" s="285">
        <v>26</v>
      </c>
      <c r="Z1276" s="285">
        <v>78</v>
      </c>
      <c r="AA1276" s="285">
        <v>0</v>
      </c>
      <c r="AB1276" s="285">
        <v>0</v>
      </c>
      <c r="AC1276" s="285">
        <v>0</v>
      </c>
      <c r="AD1276" s="285">
        <v>0</v>
      </c>
      <c r="AE1276" s="285">
        <v>0</v>
      </c>
      <c r="AF1276" s="285">
        <v>0</v>
      </c>
      <c r="AG1276" s="285">
        <v>26</v>
      </c>
      <c r="AH1276" s="285">
        <v>0</v>
      </c>
      <c r="AI1276" s="285">
        <v>26</v>
      </c>
      <c r="AJ1276" s="285">
        <v>0</v>
      </c>
      <c r="AK1276" s="285">
        <v>0</v>
      </c>
      <c r="AL1276" s="285">
        <v>0</v>
      </c>
      <c r="AM1276" s="285">
        <v>0</v>
      </c>
      <c r="AN1276" s="285">
        <v>0</v>
      </c>
      <c r="AO1276" s="285">
        <v>0</v>
      </c>
      <c r="AP1276" s="285">
        <v>0</v>
      </c>
      <c r="AQ1276" s="285">
        <v>0</v>
      </c>
      <c r="AR1276" s="285">
        <v>0</v>
      </c>
      <c r="AS1276" s="285"/>
      <c r="AT1276" s="285">
        <v>26</v>
      </c>
      <c r="AU1276" s="285">
        <v>0</v>
      </c>
      <c r="AV1276" s="285">
        <v>0</v>
      </c>
      <c r="AW1276" s="285">
        <v>0</v>
      </c>
      <c r="AX1276" s="285">
        <v>0</v>
      </c>
      <c r="AY1276" s="285">
        <v>0</v>
      </c>
      <c r="AZ1276" s="286" t="s">
        <v>7111</v>
      </c>
    </row>
    <row r="1277" spans="1:52" s="238" customFormat="1" ht="12.75" customHeight="1">
      <c r="A1277" s="217">
        <v>1276</v>
      </c>
      <c r="B1277" s="280">
        <v>42697</v>
      </c>
      <c r="C1277" s="280">
        <v>42697</v>
      </c>
      <c r="D1277" s="281" t="s">
        <v>1312</v>
      </c>
      <c r="E1277" s="281" t="s">
        <v>1250</v>
      </c>
      <c r="F1277" s="281" t="s">
        <v>7265</v>
      </c>
      <c r="G1277" s="281" t="s">
        <v>7127</v>
      </c>
      <c r="H1277" s="245" t="str">
        <f>IF(G1277&lt;&gt;"",LOOKUP(G1277,Governorate,Data!$E$2:$E$19),"")</f>
        <v>IQ-G13</v>
      </c>
      <c r="I1277" s="282" t="s">
        <v>7372</v>
      </c>
      <c r="J1277" s="38" t="str">
        <f ca="1">IF(I1277&lt;&gt;"",LOOKUP(I1277,District2,Data!$P$2:$P$19),"")</f>
        <v>IQ-D076</v>
      </c>
      <c r="K1277" s="283" t="s">
        <v>7792</v>
      </c>
      <c r="L1277" s="281" t="s">
        <v>7111</v>
      </c>
      <c r="M1277" s="284" t="s">
        <v>7112</v>
      </c>
      <c r="N1277" s="281" t="s">
        <v>7070</v>
      </c>
      <c r="O1277" s="281" t="s">
        <v>1252</v>
      </c>
      <c r="P1277" s="281" t="s">
        <v>7422</v>
      </c>
      <c r="Q1277" s="285">
        <v>22</v>
      </c>
      <c r="R1277" s="285">
        <v>22</v>
      </c>
      <c r="S1277" s="285"/>
      <c r="T1277" s="285"/>
      <c r="U1277" s="285">
        <v>132</v>
      </c>
      <c r="V1277" s="285">
        <v>0</v>
      </c>
      <c r="W1277" s="285">
        <v>22</v>
      </c>
      <c r="X1277" s="285">
        <v>22</v>
      </c>
      <c r="Y1277" s="285">
        <v>22</v>
      </c>
      <c r="Z1277" s="285">
        <v>66</v>
      </c>
      <c r="AA1277" s="285">
        <v>0</v>
      </c>
      <c r="AB1277" s="285">
        <v>0</v>
      </c>
      <c r="AC1277" s="285">
        <v>0</v>
      </c>
      <c r="AD1277" s="285">
        <v>0</v>
      </c>
      <c r="AE1277" s="285">
        <v>0</v>
      </c>
      <c r="AF1277" s="285">
        <v>0</v>
      </c>
      <c r="AG1277" s="285">
        <v>22</v>
      </c>
      <c r="AH1277" s="285">
        <v>0</v>
      </c>
      <c r="AI1277" s="285">
        <v>22</v>
      </c>
      <c r="AJ1277" s="285">
        <v>0</v>
      </c>
      <c r="AK1277" s="285">
        <v>0</v>
      </c>
      <c r="AL1277" s="285">
        <v>0</v>
      </c>
      <c r="AM1277" s="285">
        <v>0</v>
      </c>
      <c r="AN1277" s="285">
        <v>0</v>
      </c>
      <c r="AO1277" s="285">
        <v>0</v>
      </c>
      <c r="AP1277" s="285">
        <v>0</v>
      </c>
      <c r="AQ1277" s="285">
        <v>0</v>
      </c>
      <c r="AR1277" s="285">
        <v>0</v>
      </c>
      <c r="AS1277" s="285"/>
      <c r="AT1277" s="285">
        <v>22</v>
      </c>
      <c r="AU1277" s="285">
        <v>0</v>
      </c>
      <c r="AV1277" s="285">
        <v>0</v>
      </c>
      <c r="AW1277" s="285">
        <v>0</v>
      </c>
      <c r="AX1277" s="285">
        <v>0</v>
      </c>
      <c r="AY1277" s="285">
        <v>0</v>
      </c>
      <c r="AZ1277" s="286" t="s">
        <v>7111</v>
      </c>
    </row>
    <row r="1278" spans="1:52" s="238" customFormat="1" ht="12.75" customHeight="1">
      <c r="A1278" s="217">
        <v>1277</v>
      </c>
      <c r="B1278" s="280">
        <v>42697</v>
      </c>
      <c r="C1278" s="280">
        <v>42697</v>
      </c>
      <c r="D1278" s="281" t="s">
        <v>1312</v>
      </c>
      <c r="E1278" s="281" t="s">
        <v>1250</v>
      </c>
      <c r="F1278" s="281" t="s">
        <v>1300</v>
      </c>
      <c r="G1278" s="281" t="s">
        <v>7136</v>
      </c>
      <c r="H1278" s="245" t="str">
        <f>IF(G1278&lt;&gt;"",LOOKUP(G1278,Governorate,Data!$E$2:$E$19),"")</f>
        <v>IQ-G08</v>
      </c>
      <c r="I1278" s="282" t="s">
        <v>7435</v>
      </c>
      <c r="J1278" s="38" t="str">
        <f ca="1">IF(I1278&lt;&gt;"",LOOKUP(I1278,District2,Data!$P$2:$P$19),"")</f>
        <v>IQ-D049</v>
      </c>
      <c r="K1278" s="283" t="s">
        <v>7905</v>
      </c>
      <c r="L1278" s="281" t="s">
        <v>7111</v>
      </c>
      <c r="M1278" s="284" t="s">
        <v>7112</v>
      </c>
      <c r="N1278" s="281" t="s">
        <v>7070</v>
      </c>
      <c r="O1278" s="281" t="s">
        <v>1252</v>
      </c>
      <c r="P1278" s="281" t="s">
        <v>7422</v>
      </c>
      <c r="Q1278" s="285">
        <v>4</v>
      </c>
      <c r="R1278" s="285">
        <v>4</v>
      </c>
      <c r="S1278" s="285"/>
      <c r="T1278" s="285"/>
      <c r="U1278" s="285">
        <v>15</v>
      </c>
      <c r="V1278" s="285">
        <v>0</v>
      </c>
      <c r="W1278" s="285">
        <v>4</v>
      </c>
      <c r="X1278" s="285">
        <v>4</v>
      </c>
      <c r="Y1278" s="285">
        <v>4</v>
      </c>
      <c r="Z1278" s="285">
        <v>15</v>
      </c>
      <c r="AA1278" s="285">
        <v>0</v>
      </c>
      <c r="AB1278" s="285">
        <v>0</v>
      </c>
      <c r="AC1278" s="285">
        <v>0</v>
      </c>
      <c r="AD1278" s="285">
        <v>0</v>
      </c>
      <c r="AE1278" s="285">
        <v>0</v>
      </c>
      <c r="AF1278" s="285">
        <v>0</v>
      </c>
      <c r="AG1278" s="285">
        <v>4</v>
      </c>
      <c r="AH1278" s="285">
        <v>0</v>
      </c>
      <c r="AI1278" s="285">
        <v>4</v>
      </c>
      <c r="AJ1278" s="285">
        <v>0</v>
      </c>
      <c r="AK1278" s="285">
        <v>0</v>
      </c>
      <c r="AL1278" s="285">
        <v>0</v>
      </c>
      <c r="AM1278" s="285">
        <v>0</v>
      </c>
      <c r="AN1278" s="285">
        <v>0</v>
      </c>
      <c r="AO1278" s="285">
        <v>0</v>
      </c>
      <c r="AP1278" s="285">
        <v>0</v>
      </c>
      <c r="AQ1278" s="285">
        <v>0</v>
      </c>
      <c r="AR1278" s="285">
        <v>0</v>
      </c>
      <c r="AS1278" s="285"/>
      <c r="AT1278" s="285">
        <v>4</v>
      </c>
      <c r="AU1278" s="285">
        <v>0</v>
      </c>
      <c r="AV1278" s="285">
        <v>0</v>
      </c>
      <c r="AW1278" s="285">
        <v>0</v>
      </c>
      <c r="AX1278" s="285">
        <v>0</v>
      </c>
      <c r="AY1278" s="285">
        <v>0</v>
      </c>
      <c r="AZ1278" s="286" t="s">
        <v>7111</v>
      </c>
    </row>
    <row r="1279" spans="1:52" s="238" customFormat="1" ht="12.75" customHeight="1">
      <c r="A1279" s="217">
        <v>1278</v>
      </c>
      <c r="B1279" s="280">
        <v>42698</v>
      </c>
      <c r="C1279" s="280">
        <v>42698</v>
      </c>
      <c r="D1279" s="281" t="s">
        <v>1282</v>
      </c>
      <c r="E1279" s="281" t="s">
        <v>1250</v>
      </c>
      <c r="F1279" s="281" t="s">
        <v>1282</v>
      </c>
      <c r="G1279" s="281" t="s">
        <v>7132</v>
      </c>
      <c r="H1279" s="245" t="str">
        <f>IF(G1279&lt;&gt;"",LOOKUP(G1279,Governorate,Data!$E$2:$E$19),"")</f>
        <v>IQ-G15</v>
      </c>
      <c r="I1279" s="282" t="s">
        <v>7775</v>
      </c>
      <c r="J1279" s="38" t="str">
        <f ca="1">IF(I1279&lt;&gt;"",LOOKUP(I1279,District2,Data!$P$2:$P$19),"")</f>
        <v>IQ-D085</v>
      </c>
      <c r="K1279" s="283" t="s">
        <v>7840</v>
      </c>
      <c r="L1279" s="281" t="s">
        <v>7111</v>
      </c>
      <c r="M1279" s="284" t="s">
        <v>7112</v>
      </c>
      <c r="N1279" s="281" t="s">
        <v>7070</v>
      </c>
      <c r="O1279" s="281" t="s">
        <v>1252</v>
      </c>
      <c r="P1279" s="281" t="s">
        <v>7119</v>
      </c>
      <c r="Q1279" s="285">
        <v>310</v>
      </c>
      <c r="R1279" s="285">
        <v>310</v>
      </c>
      <c r="S1279" s="285"/>
      <c r="T1279" s="285"/>
      <c r="U1279" s="285">
        <v>1860</v>
      </c>
      <c r="V1279" s="285">
        <v>0</v>
      </c>
      <c r="W1279" s="285">
        <v>0</v>
      </c>
      <c r="X1279" s="285">
        <v>310</v>
      </c>
      <c r="Y1279" s="285">
        <v>0</v>
      </c>
      <c r="Z1279" s="285">
        <v>0</v>
      </c>
      <c r="AA1279" s="285">
        <v>0</v>
      </c>
      <c r="AB1279" s="285">
        <v>0</v>
      </c>
      <c r="AC1279" s="285">
        <v>0</v>
      </c>
      <c r="AD1279" s="285">
        <v>0</v>
      </c>
      <c r="AE1279" s="285">
        <v>1860</v>
      </c>
      <c r="AF1279" s="285">
        <v>0</v>
      </c>
      <c r="AG1279" s="285">
        <v>310</v>
      </c>
      <c r="AH1279" s="285">
        <v>0</v>
      </c>
      <c r="AI1279" s="285">
        <v>310</v>
      </c>
      <c r="AJ1279" s="285">
        <v>0</v>
      </c>
      <c r="AK1279" s="285">
        <v>310</v>
      </c>
      <c r="AL1279" s="285">
        <v>0</v>
      </c>
      <c r="AM1279" s="285">
        <v>0</v>
      </c>
      <c r="AN1279" s="285">
        <v>0</v>
      </c>
      <c r="AO1279" s="285">
        <v>0</v>
      </c>
      <c r="AP1279" s="285">
        <v>0</v>
      </c>
      <c r="AQ1279" s="285">
        <v>0</v>
      </c>
      <c r="AR1279" s="285">
        <v>0</v>
      </c>
      <c r="AS1279" s="285">
        <v>310</v>
      </c>
      <c r="AT1279" s="285">
        <v>0</v>
      </c>
      <c r="AU1279" s="285">
        <v>310</v>
      </c>
      <c r="AV1279" s="285">
        <v>0</v>
      </c>
      <c r="AW1279" s="285">
        <v>0</v>
      </c>
      <c r="AX1279" s="285">
        <v>0</v>
      </c>
      <c r="AY1279" s="285">
        <v>0</v>
      </c>
      <c r="AZ1279" s="286" t="s">
        <v>7855</v>
      </c>
    </row>
    <row r="1280" spans="1:52" s="238" customFormat="1" ht="12.75" customHeight="1">
      <c r="A1280" s="217">
        <v>1279</v>
      </c>
      <c r="B1280" s="280">
        <v>42698</v>
      </c>
      <c r="C1280" s="280">
        <v>42698</v>
      </c>
      <c r="D1280" s="281" t="s">
        <v>1282</v>
      </c>
      <c r="E1280" s="281" t="s">
        <v>1250</v>
      </c>
      <c r="F1280" s="281" t="s">
        <v>1282</v>
      </c>
      <c r="G1280" s="281" t="s">
        <v>7132</v>
      </c>
      <c r="H1280" s="245" t="str">
        <f>IF(G1280&lt;&gt;"",LOOKUP(G1280,Governorate,Data!$E$2:$E$19),"")</f>
        <v>IQ-G15</v>
      </c>
      <c r="I1280" s="282" t="s">
        <v>7775</v>
      </c>
      <c r="J1280" s="38" t="str">
        <f ca="1">IF(I1280&lt;&gt;"",LOOKUP(I1280,District2,Data!$P$2:$P$19),"")</f>
        <v>IQ-D085</v>
      </c>
      <c r="K1280" s="283" t="s">
        <v>7838</v>
      </c>
      <c r="L1280" s="281" t="s">
        <v>7846</v>
      </c>
      <c r="M1280" s="284" t="s">
        <v>7112</v>
      </c>
      <c r="N1280" s="281" t="s">
        <v>7070</v>
      </c>
      <c r="O1280" s="281" t="s">
        <v>1252</v>
      </c>
      <c r="P1280" s="281" t="s">
        <v>7119</v>
      </c>
      <c r="Q1280" s="285">
        <v>100</v>
      </c>
      <c r="R1280" s="285">
        <v>100</v>
      </c>
      <c r="S1280" s="285"/>
      <c r="T1280" s="285"/>
      <c r="U1280" s="285">
        <v>600</v>
      </c>
      <c r="V1280" s="285">
        <v>0</v>
      </c>
      <c r="W1280" s="285">
        <v>100</v>
      </c>
      <c r="X1280" s="285">
        <v>100</v>
      </c>
      <c r="Y1280" s="285">
        <v>100</v>
      </c>
      <c r="Z1280" s="285">
        <v>600</v>
      </c>
      <c r="AA1280" s="285">
        <v>0</v>
      </c>
      <c r="AB1280" s="285">
        <v>600</v>
      </c>
      <c r="AC1280" s="285">
        <v>100</v>
      </c>
      <c r="AD1280" s="285">
        <v>0</v>
      </c>
      <c r="AE1280" s="285">
        <v>600</v>
      </c>
      <c r="AF1280" s="285">
        <v>0</v>
      </c>
      <c r="AG1280" s="285">
        <v>100</v>
      </c>
      <c r="AH1280" s="285">
        <v>0</v>
      </c>
      <c r="AI1280" s="285">
        <v>100</v>
      </c>
      <c r="AJ1280" s="285">
        <v>0</v>
      </c>
      <c r="AK1280" s="285">
        <v>100</v>
      </c>
      <c r="AL1280" s="285">
        <v>0</v>
      </c>
      <c r="AM1280" s="285">
        <v>0</v>
      </c>
      <c r="AN1280" s="285">
        <v>0</v>
      </c>
      <c r="AO1280" s="285">
        <v>0</v>
      </c>
      <c r="AP1280" s="285">
        <v>0</v>
      </c>
      <c r="AQ1280" s="285">
        <v>0</v>
      </c>
      <c r="AR1280" s="285">
        <v>0</v>
      </c>
      <c r="AS1280" s="285">
        <v>100</v>
      </c>
      <c r="AT1280" s="285">
        <v>0</v>
      </c>
      <c r="AU1280" s="285">
        <v>100</v>
      </c>
      <c r="AV1280" s="285">
        <v>0</v>
      </c>
      <c r="AW1280" s="285">
        <v>0</v>
      </c>
      <c r="AX1280" s="285">
        <v>0</v>
      </c>
      <c r="AY1280" s="285">
        <v>0</v>
      </c>
      <c r="AZ1280" s="286" t="s">
        <v>7856</v>
      </c>
    </row>
    <row r="1281" spans="1:52" s="238" customFormat="1" ht="12.75" customHeight="1">
      <c r="A1281" s="217">
        <v>1280</v>
      </c>
      <c r="B1281" s="280">
        <v>42698</v>
      </c>
      <c r="C1281" s="280">
        <v>42698</v>
      </c>
      <c r="D1281" s="281" t="s">
        <v>1312</v>
      </c>
      <c r="E1281" s="281" t="s">
        <v>1250</v>
      </c>
      <c r="F1281" s="281" t="s">
        <v>7265</v>
      </c>
      <c r="G1281" s="281" t="s">
        <v>7127</v>
      </c>
      <c r="H1281" s="245" t="str">
        <f>IF(G1281&lt;&gt;"",LOOKUP(G1281,Governorate,Data!$E$2:$E$19),"")</f>
        <v>IQ-G13</v>
      </c>
      <c r="I1281" s="282" t="s">
        <v>7377</v>
      </c>
      <c r="J1281" s="38" t="str">
        <f ca="1">IF(I1281&lt;&gt;"",LOOKUP(I1281,District2,Data!$P$2:$P$19),"")</f>
        <v>IQ-D076</v>
      </c>
      <c r="K1281" s="283" t="s">
        <v>7793</v>
      </c>
      <c r="L1281" s="281" t="s">
        <v>7111</v>
      </c>
      <c r="M1281" s="284" t="s">
        <v>7112</v>
      </c>
      <c r="N1281" s="281" t="s">
        <v>7070</v>
      </c>
      <c r="O1281" s="281" t="s">
        <v>1252</v>
      </c>
      <c r="P1281" s="281" t="s">
        <v>7422</v>
      </c>
      <c r="Q1281" s="285">
        <v>24</v>
      </c>
      <c r="R1281" s="285">
        <v>24</v>
      </c>
      <c r="S1281" s="285"/>
      <c r="T1281" s="285"/>
      <c r="U1281" s="285">
        <v>144</v>
      </c>
      <c r="V1281" s="285">
        <v>0</v>
      </c>
      <c r="W1281" s="285">
        <v>24</v>
      </c>
      <c r="X1281" s="285">
        <v>24</v>
      </c>
      <c r="Y1281" s="285">
        <v>24</v>
      </c>
      <c r="Z1281" s="285">
        <v>72</v>
      </c>
      <c r="AA1281" s="285">
        <v>0</v>
      </c>
      <c r="AB1281" s="285">
        <v>0</v>
      </c>
      <c r="AC1281" s="285">
        <v>0</v>
      </c>
      <c r="AD1281" s="285">
        <v>0</v>
      </c>
      <c r="AE1281" s="285">
        <v>0</v>
      </c>
      <c r="AF1281" s="285">
        <v>0</v>
      </c>
      <c r="AG1281" s="285">
        <v>24</v>
      </c>
      <c r="AH1281" s="285">
        <v>0</v>
      </c>
      <c r="AI1281" s="285">
        <v>24</v>
      </c>
      <c r="AJ1281" s="285">
        <v>0</v>
      </c>
      <c r="AK1281" s="285">
        <v>0</v>
      </c>
      <c r="AL1281" s="285">
        <v>0</v>
      </c>
      <c r="AM1281" s="285">
        <v>0</v>
      </c>
      <c r="AN1281" s="285">
        <v>0</v>
      </c>
      <c r="AO1281" s="285">
        <v>0</v>
      </c>
      <c r="AP1281" s="285">
        <v>0</v>
      </c>
      <c r="AQ1281" s="285">
        <v>0</v>
      </c>
      <c r="AR1281" s="285">
        <v>0</v>
      </c>
      <c r="AS1281" s="285"/>
      <c r="AT1281" s="285">
        <v>24</v>
      </c>
      <c r="AU1281" s="285">
        <v>0</v>
      </c>
      <c r="AV1281" s="285">
        <v>0</v>
      </c>
      <c r="AW1281" s="285">
        <v>0</v>
      </c>
      <c r="AX1281" s="285">
        <v>0</v>
      </c>
      <c r="AY1281" s="285">
        <v>0</v>
      </c>
      <c r="AZ1281" s="286" t="s">
        <v>7111</v>
      </c>
    </row>
    <row r="1282" spans="1:52" s="238" customFormat="1" ht="12.75" customHeight="1">
      <c r="A1282" s="217">
        <v>1281</v>
      </c>
      <c r="B1282" s="280">
        <v>42698</v>
      </c>
      <c r="C1282" s="280">
        <v>42698</v>
      </c>
      <c r="D1282" s="281" t="s">
        <v>1312</v>
      </c>
      <c r="E1282" s="281" t="s">
        <v>1250</v>
      </c>
      <c r="F1282" s="281" t="s">
        <v>7265</v>
      </c>
      <c r="G1282" s="281" t="s">
        <v>7127</v>
      </c>
      <c r="H1282" s="245" t="str">
        <f>IF(G1282&lt;&gt;"",LOOKUP(G1282,Governorate,Data!$E$2:$E$19),"")</f>
        <v>IQ-G13</v>
      </c>
      <c r="I1282" s="282" t="s">
        <v>7372</v>
      </c>
      <c r="J1282" s="38" t="str">
        <f ca="1">IF(I1282&lt;&gt;"",LOOKUP(I1282,District2,Data!$P$2:$P$19),"")</f>
        <v>IQ-D076</v>
      </c>
      <c r="K1282" s="283" t="s">
        <v>7792</v>
      </c>
      <c r="L1282" s="281" t="s">
        <v>7111</v>
      </c>
      <c r="M1282" s="284" t="s">
        <v>7112</v>
      </c>
      <c r="N1282" s="281" t="s">
        <v>7070</v>
      </c>
      <c r="O1282" s="281" t="s">
        <v>1252</v>
      </c>
      <c r="P1282" s="281" t="s">
        <v>7422</v>
      </c>
      <c r="Q1282" s="285">
        <v>45</v>
      </c>
      <c r="R1282" s="285">
        <v>45</v>
      </c>
      <c r="S1282" s="285"/>
      <c r="T1282" s="285"/>
      <c r="U1282" s="285">
        <v>270</v>
      </c>
      <c r="V1282" s="285">
        <v>0</v>
      </c>
      <c r="W1282" s="285">
        <v>45</v>
      </c>
      <c r="X1282" s="285">
        <v>45</v>
      </c>
      <c r="Y1282" s="285">
        <v>45</v>
      </c>
      <c r="Z1282" s="285">
        <v>135</v>
      </c>
      <c r="AA1282" s="285">
        <v>0</v>
      </c>
      <c r="AB1282" s="285">
        <v>0</v>
      </c>
      <c r="AC1282" s="285">
        <v>0</v>
      </c>
      <c r="AD1282" s="285">
        <v>0</v>
      </c>
      <c r="AE1282" s="285">
        <v>0</v>
      </c>
      <c r="AF1282" s="285">
        <v>0</v>
      </c>
      <c r="AG1282" s="285">
        <v>45</v>
      </c>
      <c r="AH1282" s="285">
        <v>0</v>
      </c>
      <c r="AI1282" s="285">
        <v>45</v>
      </c>
      <c r="AJ1282" s="285">
        <v>0</v>
      </c>
      <c r="AK1282" s="285">
        <v>0</v>
      </c>
      <c r="AL1282" s="285">
        <v>0</v>
      </c>
      <c r="AM1282" s="285">
        <v>0</v>
      </c>
      <c r="AN1282" s="285">
        <v>0</v>
      </c>
      <c r="AO1282" s="285">
        <v>0</v>
      </c>
      <c r="AP1282" s="285">
        <v>0</v>
      </c>
      <c r="AQ1282" s="285">
        <v>0</v>
      </c>
      <c r="AR1282" s="285">
        <v>0</v>
      </c>
      <c r="AS1282" s="285"/>
      <c r="AT1282" s="285">
        <v>45</v>
      </c>
      <c r="AU1282" s="285">
        <v>0</v>
      </c>
      <c r="AV1282" s="285">
        <v>0</v>
      </c>
      <c r="AW1282" s="285">
        <v>0</v>
      </c>
      <c r="AX1282" s="285">
        <v>0</v>
      </c>
      <c r="AY1282" s="285">
        <v>0</v>
      </c>
      <c r="AZ1282" s="286" t="s">
        <v>7111</v>
      </c>
    </row>
    <row r="1283" spans="1:52" s="238" customFormat="1" ht="12.75" customHeight="1">
      <c r="A1283" s="217">
        <v>1282</v>
      </c>
      <c r="B1283" s="280">
        <v>42698</v>
      </c>
      <c r="C1283" s="280">
        <v>42698</v>
      </c>
      <c r="D1283" s="281" t="s">
        <v>1312</v>
      </c>
      <c r="E1283" s="281" t="s">
        <v>1250</v>
      </c>
      <c r="F1283" s="281" t="s">
        <v>1300</v>
      </c>
      <c r="G1283" s="281" t="s">
        <v>7136</v>
      </c>
      <c r="H1283" s="245" t="str">
        <f>IF(G1283&lt;&gt;"",LOOKUP(G1283,Governorate,Data!$E$2:$E$19),"")</f>
        <v>IQ-G08</v>
      </c>
      <c r="I1283" s="282" t="s">
        <v>7887</v>
      </c>
      <c r="J1283" s="38" t="str">
        <f ca="1">IF(I1283&lt;&gt;"",LOOKUP(I1283,District2,Data!$P$2:$P$19),"")</f>
        <v>IQ-D049</v>
      </c>
      <c r="K1283" s="283" t="s">
        <v>7527</v>
      </c>
      <c r="L1283" s="281" t="s">
        <v>7111</v>
      </c>
      <c r="M1283" s="284" t="s">
        <v>7112</v>
      </c>
      <c r="N1283" s="281" t="s">
        <v>7070</v>
      </c>
      <c r="O1283" s="281" t="s">
        <v>1252</v>
      </c>
      <c r="P1283" s="281" t="s">
        <v>7422</v>
      </c>
      <c r="Q1283" s="285">
        <v>1</v>
      </c>
      <c r="R1283" s="285">
        <v>1</v>
      </c>
      <c r="S1283" s="285"/>
      <c r="T1283" s="285"/>
      <c r="U1283" s="285">
        <v>2</v>
      </c>
      <c r="V1283" s="285">
        <v>0</v>
      </c>
      <c r="W1283" s="285">
        <v>1</v>
      </c>
      <c r="X1283" s="285">
        <v>0</v>
      </c>
      <c r="Y1283" s="285">
        <v>1</v>
      </c>
      <c r="Z1283" s="285">
        <v>2</v>
      </c>
      <c r="AA1283" s="285">
        <v>0</v>
      </c>
      <c r="AB1283" s="285">
        <v>0</v>
      </c>
      <c r="AC1283" s="285">
        <v>0</v>
      </c>
      <c r="AD1283" s="285">
        <v>0</v>
      </c>
      <c r="AE1283" s="285">
        <v>0</v>
      </c>
      <c r="AF1283" s="285">
        <v>0</v>
      </c>
      <c r="AG1283" s="285">
        <v>1</v>
      </c>
      <c r="AH1283" s="285">
        <v>0</v>
      </c>
      <c r="AI1283" s="285">
        <v>1</v>
      </c>
      <c r="AJ1283" s="285">
        <v>0</v>
      </c>
      <c r="AK1283" s="285">
        <v>0</v>
      </c>
      <c r="AL1283" s="285">
        <v>0</v>
      </c>
      <c r="AM1283" s="285">
        <v>0</v>
      </c>
      <c r="AN1283" s="285">
        <v>0</v>
      </c>
      <c r="AO1283" s="285">
        <v>0</v>
      </c>
      <c r="AP1283" s="285">
        <v>0</v>
      </c>
      <c r="AQ1283" s="285">
        <v>0</v>
      </c>
      <c r="AR1283" s="285">
        <v>0</v>
      </c>
      <c r="AS1283" s="285"/>
      <c r="AT1283" s="285">
        <v>1</v>
      </c>
      <c r="AU1283" s="285">
        <v>0</v>
      </c>
      <c r="AV1283" s="285">
        <v>0</v>
      </c>
      <c r="AW1283" s="285">
        <v>0</v>
      </c>
      <c r="AX1283" s="285">
        <v>0</v>
      </c>
      <c r="AY1283" s="285">
        <v>0</v>
      </c>
      <c r="AZ1283" s="286" t="s">
        <v>7111</v>
      </c>
    </row>
    <row r="1284" spans="1:52" s="238" customFormat="1" ht="12.75" customHeight="1">
      <c r="A1284" s="217">
        <v>1283</v>
      </c>
      <c r="B1284" s="280">
        <v>42700</v>
      </c>
      <c r="C1284" s="280">
        <v>42700</v>
      </c>
      <c r="D1284" s="281" t="s">
        <v>1282</v>
      </c>
      <c r="E1284" s="281" t="s">
        <v>1250</v>
      </c>
      <c r="F1284" s="281" t="s">
        <v>1282</v>
      </c>
      <c r="G1284" s="281" t="s">
        <v>7129</v>
      </c>
      <c r="H1284" s="245" t="str">
        <f>IF(G1284&lt;&gt;"",LOOKUP(G1284,Governorate,Data!$E$2:$E$19),"")</f>
        <v>IQ-G18</v>
      </c>
      <c r="I1284" s="282" t="s">
        <v>7204</v>
      </c>
      <c r="J1284" s="38" t="str">
        <f ca="1">IF(I1284&lt;&gt;"",LOOKUP(I1284,District2,Data!$P$2:$P$19),"")</f>
        <v>IQ-D108</v>
      </c>
      <c r="K1284" s="283" t="s">
        <v>7841</v>
      </c>
      <c r="L1284" s="281" t="s">
        <v>7110</v>
      </c>
      <c r="M1284" s="284" t="s">
        <v>7112</v>
      </c>
      <c r="N1284" s="281" t="s">
        <v>7070</v>
      </c>
      <c r="O1284" s="281" t="s">
        <v>1252</v>
      </c>
      <c r="P1284" s="281" t="s">
        <v>7119</v>
      </c>
      <c r="Q1284" s="285">
        <v>250</v>
      </c>
      <c r="R1284" s="285">
        <v>250</v>
      </c>
      <c r="S1284" s="285"/>
      <c r="T1284" s="285"/>
      <c r="U1284" s="285">
        <v>1500</v>
      </c>
      <c r="V1284" s="285">
        <v>0</v>
      </c>
      <c r="W1284" s="285">
        <v>250</v>
      </c>
      <c r="X1284" s="285">
        <v>0</v>
      </c>
      <c r="Y1284" s="285">
        <v>250</v>
      </c>
      <c r="Z1284" s="285">
        <v>1500</v>
      </c>
      <c r="AA1284" s="285">
        <v>0</v>
      </c>
      <c r="AB1284" s="285">
        <v>1500</v>
      </c>
      <c r="AC1284" s="285">
        <v>250</v>
      </c>
      <c r="AD1284" s="285">
        <v>0</v>
      </c>
      <c r="AE1284" s="285">
        <v>1500</v>
      </c>
      <c r="AF1284" s="285">
        <v>0</v>
      </c>
      <c r="AG1284" s="285">
        <v>0</v>
      </c>
      <c r="AH1284" s="285">
        <v>0</v>
      </c>
      <c r="AI1284" s="285">
        <v>250</v>
      </c>
      <c r="AJ1284" s="285">
        <v>0</v>
      </c>
      <c r="AK1284" s="285">
        <v>250</v>
      </c>
      <c r="AL1284" s="285">
        <v>250</v>
      </c>
      <c r="AM1284" s="285">
        <v>0</v>
      </c>
      <c r="AN1284" s="285">
        <v>0</v>
      </c>
      <c r="AO1284" s="285">
        <v>0</v>
      </c>
      <c r="AP1284" s="285">
        <v>0</v>
      </c>
      <c r="AQ1284" s="285">
        <v>0</v>
      </c>
      <c r="AR1284" s="285">
        <v>0</v>
      </c>
      <c r="AS1284" s="285">
        <v>250</v>
      </c>
      <c r="AT1284" s="285">
        <v>0</v>
      </c>
      <c r="AU1284" s="285">
        <v>250</v>
      </c>
      <c r="AV1284" s="285">
        <v>0</v>
      </c>
      <c r="AW1284" s="285">
        <v>0</v>
      </c>
      <c r="AX1284" s="285">
        <v>0</v>
      </c>
      <c r="AY1284" s="285">
        <v>0</v>
      </c>
      <c r="AZ1284" s="286" t="s">
        <v>7848</v>
      </c>
    </row>
    <row r="1285" spans="1:52" s="238" customFormat="1" ht="12.75" customHeight="1">
      <c r="A1285" s="217">
        <v>1284</v>
      </c>
      <c r="B1285" s="280">
        <v>42700</v>
      </c>
      <c r="C1285" s="280">
        <v>42700</v>
      </c>
      <c r="D1285" s="281" t="s">
        <v>1312</v>
      </c>
      <c r="E1285" s="281" t="s">
        <v>1250</v>
      </c>
      <c r="F1285" s="281" t="s">
        <v>1265</v>
      </c>
      <c r="G1285" s="281" t="s">
        <v>7133</v>
      </c>
      <c r="H1285" s="245" t="str">
        <f>IF(G1285&lt;&gt;"",LOOKUP(G1285,Governorate,Data!$E$2:$E$19),"")</f>
        <v>IQ-G11</v>
      </c>
      <c r="I1285" s="282" t="s">
        <v>7376</v>
      </c>
      <c r="J1285" s="38" t="str">
        <f ca="1">IF(I1285&lt;&gt;"",LOOKUP(I1285,District2,Data!$P$2:$P$19),"")</f>
        <v>IQ-D064</v>
      </c>
      <c r="K1285" s="283" t="s">
        <v>7923</v>
      </c>
      <c r="L1285" s="281" t="s">
        <v>7111</v>
      </c>
      <c r="M1285" s="284" t="s">
        <v>7112</v>
      </c>
      <c r="N1285" s="281" t="s">
        <v>7070</v>
      </c>
      <c r="O1285" s="281" t="s">
        <v>1252</v>
      </c>
      <c r="P1285" s="281" t="s">
        <v>7422</v>
      </c>
      <c r="Q1285" s="287">
        <v>512</v>
      </c>
      <c r="R1285" s="287"/>
      <c r="S1285" s="285"/>
      <c r="T1285" s="285"/>
      <c r="U1285" s="285">
        <v>0</v>
      </c>
      <c r="V1285" s="285">
        <v>0</v>
      </c>
      <c r="W1285" s="285">
        <v>0</v>
      </c>
      <c r="X1285" s="285">
        <v>0</v>
      </c>
      <c r="Y1285" s="285">
        <v>0</v>
      </c>
      <c r="Z1285" s="285">
        <v>0</v>
      </c>
      <c r="AA1285" s="285">
        <v>0</v>
      </c>
      <c r="AB1285" s="285">
        <v>0</v>
      </c>
      <c r="AC1285" s="285">
        <v>0</v>
      </c>
      <c r="AD1285" s="285">
        <v>0</v>
      </c>
      <c r="AE1285" s="285">
        <v>0</v>
      </c>
      <c r="AF1285" s="285">
        <v>0</v>
      </c>
      <c r="AG1285" s="285">
        <v>0</v>
      </c>
      <c r="AH1285" s="285">
        <v>0</v>
      </c>
      <c r="AI1285" s="285">
        <v>0</v>
      </c>
      <c r="AJ1285" s="285">
        <v>0</v>
      </c>
      <c r="AK1285" s="285">
        <v>0</v>
      </c>
      <c r="AL1285" s="285">
        <v>0</v>
      </c>
      <c r="AM1285" s="285">
        <v>0</v>
      </c>
      <c r="AN1285" s="285">
        <v>0</v>
      </c>
      <c r="AO1285" s="285">
        <v>0</v>
      </c>
      <c r="AP1285" s="285">
        <v>0</v>
      </c>
      <c r="AQ1285" s="285">
        <v>0</v>
      </c>
      <c r="AR1285" s="285">
        <v>0</v>
      </c>
      <c r="AS1285" s="285"/>
      <c r="AT1285" s="285">
        <v>512</v>
      </c>
      <c r="AU1285" s="285">
        <v>0</v>
      </c>
      <c r="AV1285" s="285">
        <v>0</v>
      </c>
      <c r="AW1285" s="285">
        <v>0</v>
      </c>
      <c r="AX1285" s="285">
        <v>0</v>
      </c>
      <c r="AY1285" s="285">
        <v>0</v>
      </c>
      <c r="AZ1285" s="286" t="s">
        <v>7111</v>
      </c>
    </row>
    <row r="1286" spans="1:52" s="238" customFormat="1" ht="12.75" customHeight="1">
      <c r="A1286" s="217">
        <v>1285</v>
      </c>
      <c r="B1286" s="280">
        <v>42700</v>
      </c>
      <c r="C1286" s="280">
        <v>42700</v>
      </c>
      <c r="D1286" s="281" t="s">
        <v>1312</v>
      </c>
      <c r="E1286" s="281" t="s">
        <v>1250</v>
      </c>
      <c r="F1286" s="281" t="s">
        <v>1265</v>
      </c>
      <c r="G1286" s="281" t="s">
        <v>7133</v>
      </c>
      <c r="H1286" s="245" t="str">
        <f>IF(G1286&lt;&gt;"",LOOKUP(G1286,Governorate,Data!$E$2:$E$19),"")</f>
        <v>IQ-G11</v>
      </c>
      <c r="I1286" s="282" t="s">
        <v>7376</v>
      </c>
      <c r="J1286" s="38" t="str">
        <f ca="1">IF(I1286&lt;&gt;"",LOOKUP(I1286,District2,Data!$P$2:$P$19),"")</f>
        <v>IQ-D064</v>
      </c>
      <c r="K1286" s="283" t="s">
        <v>7915</v>
      </c>
      <c r="L1286" s="281" t="s">
        <v>7111</v>
      </c>
      <c r="M1286" s="284" t="s">
        <v>7112</v>
      </c>
      <c r="N1286" s="281" t="s">
        <v>7070</v>
      </c>
      <c r="O1286" s="281" t="s">
        <v>1252</v>
      </c>
      <c r="P1286" s="281" t="s">
        <v>7422</v>
      </c>
      <c r="Q1286" s="287">
        <v>1044</v>
      </c>
      <c r="R1286" s="287"/>
      <c r="S1286" s="285"/>
      <c r="T1286" s="285"/>
      <c r="U1286" s="285">
        <v>0</v>
      </c>
      <c r="V1286" s="285">
        <v>0</v>
      </c>
      <c r="W1286" s="285">
        <v>0</v>
      </c>
      <c r="X1286" s="285">
        <v>0</v>
      </c>
      <c r="Y1286" s="285">
        <v>0</v>
      </c>
      <c r="Z1286" s="285">
        <v>0</v>
      </c>
      <c r="AA1286" s="285">
        <v>0</v>
      </c>
      <c r="AB1286" s="285">
        <v>0</v>
      </c>
      <c r="AC1286" s="285">
        <v>0</v>
      </c>
      <c r="AD1286" s="285">
        <v>0</v>
      </c>
      <c r="AE1286" s="285">
        <v>0</v>
      </c>
      <c r="AF1286" s="285">
        <v>0</v>
      </c>
      <c r="AG1286" s="285">
        <v>0</v>
      </c>
      <c r="AH1286" s="285">
        <v>0</v>
      </c>
      <c r="AI1286" s="285">
        <v>0</v>
      </c>
      <c r="AJ1286" s="285">
        <v>0</v>
      </c>
      <c r="AK1286" s="285">
        <v>0</v>
      </c>
      <c r="AL1286" s="285">
        <v>0</v>
      </c>
      <c r="AM1286" s="285">
        <v>0</v>
      </c>
      <c r="AN1286" s="285">
        <v>0</v>
      </c>
      <c r="AO1286" s="285">
        <v>0</v>
      </c>
      <c r="AP1286" s="285">
        <v>0</v>
      </c>
      <c r="AQ1286" s="285">
        <v>0</v>
      </c>
      <c r="AR1286" s="285">
        <v>0</v>
      </c>
      <c r="AS1286" s="285"/>
      <c r="AT1286" s="285">
        <v>1044</v>
      </c>
      <c r="AU1286" s="285">
        <v>0</v>
      </c>
      <c r="AV1286" s="285">
        <v>0</v>
      </c>
      <c r="AW1286" s="285">
        <v>0</v>
      </c>
      <c r="AX1286" s="285">
        <v>0</v>
      </c>
      <c r="AY1286" s="285">
        <v>0</v>
      </c>
      <c r="AZ1286" s="286" t="s">
        <v>7111</v>
      </c>
    </row>
    <row r="1287" spans="1:52" s="238" customFormat="1" ht="12.75" customHeight="1">
      <c r="A1287" s="217">
        <v>1286</v>
      </c>
      <c r="B1287" s="280">
        <v>42701</v>
      </c>
      <c r="C1287" s="280">
        <v>42701</v>
      </c>
      <c r="D1287" s="281" t="s">
        <v>1282</v>
      </c>
      <c r="E1287" s="281" t="s">
        <v>1250</v>
      </c>
      <c r="F1287" s="281" t="s">
        <v>1282</v>
      </c>
      <c r="G1287" s="281" t="s">
        <v>7132</v>
      </c>
      <c r="H1287" s="245" t="str">
        <f>IF(G1287&lt;&gt;"",LOOKUP(G1287,Governorate,Data!$E$2:$E$19),"")</f>
        <v>IQ-G15</v>
      </c>
      <c r="I1287" s="282" t="s">
        <v>7775</v>
      </c>
      <c r="J1287" s="38" t="str">
        <f ca="1">IF(I1287&lt;&gt;"",LOOKUP(I1287,District2,Data!$P$2:$P$19),"")</f>
        <v>IQ-D085</v>
      </c>
      <c r="K1287" s="283" t="s">
        <v>7838</v>
      </c>
      <c r="L1287" s="281" t="s">
        <v>7846</v>
      </c>
      <c r="M1287" s="284" t="s">
        <v>7112</v>
      </c>
      <c r="N1287" s="281" t="s">
        <v>7070</v>
      </c>
      <c r="O1287" s="281" t="s">
        <v>1252</v>
      </c>
      <c r="P1287" s="281" t="s">
        <v>7119</v>
      </c>
      <c r="Q1287" s="285">
        <v>100</v>
      </c>
      <c r="R1287" s="285">
        <v>100</v>
      </c>
      <c r="S1287" s="285"/>
      <c r="T1287" s="285"/>
      <c r="U1287" s="285">
        <v>600</v>
      </c>
      <c r="V1287" s="285">
        <v>0</v>
      </c>
      <c r="W1287" s="285">
        <v>100</v>
      </c>
      <c r="X1287" s="285">
        <v>100</v>
      </c>
      <c r="Y1287" s="285">
        <v>100</v>
      </c>
      <c r="Z1287" s="285">
        <v>600</v>
      </c>
      <c r="AA1287" s="285">
        <v>0</v>
      </c>
      <c r="AB1287" s="285">
        <v>600</v>
      </c>
      <c r="AC1287" s="285">
        <v>100</v>
      </c>
      <c r="AD1287" s="285">
        <v>0</v>
      </c>
      <c r="AE1287" s="285">
        <v>600</v>
      </c>
      <c r="AF1287" s="285">
        <v>0</v>
      </c>
      <c r="AG1287" s="285">
        <v>100</v>
      </c>
      <c r="AH1287" s="285">
        <v>0</v>
      </c>
      <c r="AI1287" s="285">
        <v>100</v>
      </c>
      <c r="AJ1287" s="285">
        <v>0</v>
      </c>
      <c r="AK1287" s="285">
        <v>100</v>
      </c>
      <c r="AL1287" s="285">
        <v>0</v>
      </c>
      <c r="AM1287" s="285">
        <v>0</v>
      </c>
      <c r="AN1287" s="285">
        <v>0</v>
      </c>
      <c r="AO1287" s="285">
        <v>0</v>
      </c>
      <c r="AP1287" s="285">
        <v>0</v>
      </c>
      <c r="AQ1287" s="285">
        <v>0</v>
      </c>
      <c r="AR1287" s="285">
        <v>0</v>
      </c>
      <c r="AS1287" s="285">
        <v>100</v>
      </c>
      <c r="AT1287" s="285">
        <v>0</v>
      </c>
      <c r="AU1287" s="285">
        <v>100</v>
      </c>
      <c r="AV1287" s="285">
        <v>0</v>
      </c>
      <c r="AW1287" s="285">
        <v>0</v>
      </c>
      <c r="AX1287" s="285">
        <v>0</v>
      </c>
      <c r="AY1287" s="285">
        <v>0</v>
      </c>
      <c r="AZ1287" s="286" t="s">
        <v>7856</v>
      </c>
    </row>
    <row r="1288" spans="1:52" s="238" customFormat="1" ht="12.75" customHeight="1">
      <c r="A1288" s="217">
        <v>1287</v>
      </c>
      <c r="B1288" s="280">
        <v>42701</v>
      </c>
      <c r="C1288" s="280">
        <v>42701</v>
      </c>
      <c r="D1288" s="281" t="s">
        <v>1312</v>
      </c>
      <c r="E1288" s="281" t="s">
        <v>1250</v>
      </c>
      <c r="F1288" s="281" t="s">
        <v>7265</v>
      </c>
      <c r="G1288" s="281" t="s">
        <v>7127</v>
      </c>
      <c r="H1288" s="245" t="str">
        <f>IF(G1288&lt;&gt;"",LOOKUP(G1288,Governorate,Data!$E$2:$E$19),"")</f>
        <v>IQ-G13</v>
      </c>
      <c r="I1288" s="282" t="s">
        <v>7377</v>
      </c>
      <c r="J1288" s="38" t="str">
        <f ca="1">IF(I1288&lt;&gt;"",LOOKUP(I1288,District2,Data!$P$2:$P$19),"")</f>
        <v>IQ-D076</v>
      </c>
      <c r="K1288" s="283" t="s">
        <v>7793</v>
      </c>
      <c r="L1288" s="281" t="s">
        <v>7111</v>
      </c>
      <c r="M1288" s="284" t="s">
        <v>7112</v>
      </c>
      <c r="N1288" s="281" t="s">
        <v>7070</v>
      </c>
      <c r="O1288" s="281" t="s">
        <v>1252</v>
      </c>
      <c r="P1288" s="281" t="s">
        <v>7422</v>
      </c>
      <c r="Q1288" s="285">
        <v>38</v>
      </c>
      <c r="R1288" s="285">
        <v>38</v>
      </c>
      <c r="S1288" s="285"/>
      <c r="T1288" s="285"/>
      <c r="U1288" s="285">
        <v>228</v>
      </c>
      <c r="V1288" s="285">
        <v>0</v>
      </c>
      <c r="W1288" s="285">
        <v>38</v>
      </c>
      <c r="X1288" s="285">
        <v>38</v>
      </c>
      <c r="Y1288" s="285">
        <v>38</v>
      </c>
      <c r="Z1288" s="285">
        <v>114</v>
      </c>
      <c r="AA1288" s="285">
        <v>0</v>
      </c>
      <c r="AB1288" s="285">
        <v>0</v>
      </c>
      <c r="AC1288" s="285">
        <v>0</v>
      </c>
      <c r="AD1288" s="285">
        <v>0</v>
      </c>
      <c r="AE1288" s="285">
        <v>0</v>
      </c>
      <c r="AF1288" s="285">
        <v>0</v>
      </c>
      <c r="AG1288" s="285">
        <v>38</v>
      </c>
      <c r="AH1288" s="285">
        <v>0</v>
      </c>
      <c r="AI1288" s="285">
        <v>38</v>
      </c>
      <c r="AJ1288" s="285">
        <v>0</v>
      </c>
      <c r="AK1288" s="285">
        <v>0</v>
      </c>
      <c r="AL1288" s="285">
        <v>0</v>
      </c>
      <c r="AM1288" s="285">
        <v>0</v>
      </c>
      <c r="AN1288" s="285">
        <v>0</v>
      </c>
      <c r="AO1288" s="285">
        <v>0</v>
      </c>
      <c r="AP1288" s="285">
        <v>0</v>
      </c>
      <c r="AQ1288" s="285">
        <v>0</v>
      </c>
      <c r="AR1288" s="285">
        <v>0</v>
      </c>
      <c r="AS1288" s="285"/>
      <c r="AT1288" s="285">
        <v>38</v>
      </c>
      <c r="AU1288" s="285">
        <v>0</v>
      </c>
      <c r="AV1288" s="285">
        <v>0</v>
      </c>
      <c r="AW1288" s="285">
        <v>0</v>
      </c>
      <c r="AX1288" s="285">
        <v>0</v>
      </c>
      <c r="AY1288" s="285">
        <v>0</v>
      </c>
      <c r="AZ1288" s="286" t="s">
        <v>7111</v>
      </c>
    </row>
    <row r="1289" spans="1:52" s="238" customFormat="1" ht="12.75" customHeight="1">
      <c r="A1289" s="217">
        <v>1288</v>
      </c>
      <c r="B1289" s="280">
        <v>42701</v>
      </c>
      <c r="C1289" s="280">
        <v>42701</v>
      </c>
      <c r="D1289" s="281" t="s">
        <v>1312</v>
      </c>
      <c r="E1289" s="281" t="s">
        <v>1250</v>
      </c>
      <c r="F1289" s="281" t="s">
        <v>7265</v>
      </c>
      <c r="G1289" s="281" t="s">
        <v>7127</v>
      </c>
      <c r="H1289" s="245" t="str">
        <f>IF(G1289&lt;&gt;"",LOOKUP(G1289,Governorate,Data!$E$2:$E$19),"")</f>
        <v>IQ-G13</v>
      </c>
      <c r="I1289" s="282" t="s">
        <v>7894</v>
      </c>
      <c r="J1289" s="38" t="str">
        <f ca="1">IF(I1289&lt;&gt;"",LOOKUP(I1289,District2,Data!$P$2:$P$19),"")</f>
        <v>IQ-D076</v>
      </c>
      <c r="K1289" s="283" t="s">
        <v>7924</v>
      </c>
      <c r="L1289" s="281" t="s">
        <v>7110</v>
      </c>
      <c r="M1289" s="284" t="s">
        <v>7112</v>
      </c>
      <c r="N1289" s="281" t="s">
        <v>7070</v>
      </c>
      <c r="O1289" s="281" t="s">
        <v>1252</v>
      </c>
      <c r="P1289" s="281" t="s">
        <v>7422</v>
      </c>
      <c r="Q1289" s="285">
        <v>32</v>
      </c>
      <c r="R1289" s="285">
        <v>32</v>
      </c>
      <c r="S1289" s="285"/>
      <c r="T1289" s="285"/>
      <c r="U1289" s="285">
        <v>192</v>
      </c>
      <c r="V1289" s="285">
        <v>0</v>
      </c>
      <c r="W1289" s="285">
        <v>32</v>
      </c>
      <c r="X1289" s="285">
        <v>32</v>
      </c>
      <c r="Y1289" s="285">
        <v>32</v>
      </c>
      <c r="Z1289" s="285">
        <v>0</v>
      </c>
      <c r="AA1289" s="285">
        <v>0</v>
      </c>
      <c r="AB1289" s="285">
        <v>0</v>
      </c>
      <c r="AC1289" s="285">
        <v>0</v>
      </c>
      <c r="AD1289" s="285">
        <v>0</v>
      </c>
      <c r="AE1289" s="285">
        <v>0</v>
      </c>
      <c r="AF1289" s="285">
        <v>0</v>
      </c>
      <c r="AG1289" s="285">
        <v>0</v>
      </c>
      <c r="AH1289" s="285">
        <v>0</v>
      </c>
      <c r="AI1289" s="285">
        <v>0</v>
      </c>
      <c r="AJ1289" s="285">
        <v>0</v>
      </c>
      <c r="AK1289" s="285">
        <v>0</v>
      </c>
      <c r="AL1289" s="285">
        <v>0</v>
      </c>
      <c r="AM1289" s="285">
        <v>0</v>
      </c>
      <c r="AN1289" s="285">
        <v>0</v>
      </c>
      <c r="AO1289" s="285">
        <v>0</v>
      </c>
      <c r="AP1289" s="285">
        <v>0</v>
      </c>
      <c r="AQ1289" s="285">
        <v>0</v>
      </c>
      <c r="AR1289" s="285">
        <v>0</v>
      </c>
      <c r="AS1289" s="285"/>
      <c r="AT1289" s="285">
        <v>32</v>
      </c>
      <c r="AU1289" s="285">
        <v>0</v>
      </c>
      <c r="AV1289" s="285">
        <v>0</v>
      </c>
      <c r="AW1289" s="285">
        <v>0</v>
      </c>
      <c r="AX1289" s="285">
        <v>0</v>
      </c>
      <c r="AY1289" s="285">
        <v>0</v>
      </c>
      <c r="AZ1289" s="286" t="s">
        <v>7342</v>
      </c>
    </row>
    <row r="1290" spans="1:52" s="238" customFormat="1" ht="12.75" customHeight="1">
      <c r="A1290" s="217">
        <v>1289</v>
      </c>
      <c r="B1290" s="280">
        <v>42701</v>
      </c>
      <c r="C1290" s="280">
        <v>42701</v>
      </c>
      <c r="D1290" s="281" t="s">
        <v>1312</v>
      </c>
      <c r="E1290" s="281" t="s">
        <v>1250</v>
      </c>
      <c r="F1290" s="281" t="s">
        <v>1300</v>
      </c>
      <c r="G1290" s="281" t="s">
        <v>7132</v>
      </c>
      <c r="H1290" s="245" t="str">
        <f>IF(G1290&lt;&gt;"",LOOKUP(G1290,Governorate,Data!$E$2:$E$19),"")</f>
        <v>IQ-G15</v>
      </c>
      <c r="I1290" s="282" t="s">
        <v>7214</v>
      </c>
      <c r="J1290" s="38" t="str">
        <f ca="1">IF(I1290&lt;&gt;"",LOOKUP(I1290,District2,Data!$P$2:$P$19),"")</f>
        <v>IQ-D053</v>
      </c>
      <c r="K1290" s="283" t="s">
        <v>7437</v>
      </c>
      <c r="L1290" s="281" t="s">
        <v>7111</v>
      </c>
      <c r="M1290" s="284" t="s">
        <v>7112</v>
      </c>
      <c r="N1290" s="281" t="s">
        <v>7070</v>
      </c>
      <c r="O1290" s="281" t="s">
        <v>1252</v>
      </c>
      <c r="P1290" s="281" t="s">
        <v>7422</v>
      </c>
      <c r="Q1290" s="285">
        <v>2</v>
      </c>
      <c r="R1290" s="285">
        <v>2</v>
      </c>
      <c r="S1290" s="285"/>
      <c r="T1290" s="285"/>
      <c r="U1290" s="285">
        <v>10</v>
      </c>
      <c r="V1290" s="285">
        <v>0</v>
      </c>
      <c r="W1290" s="285">
        <v>2</v>
      </c>
      <c r="X1290" s="285">
        <v>2</v>
      </c>
      <c r="Y1290" s="285">
        <v>2</v>
      </c>
      <c r="Z1290" s="285">
        <v>10</v>
      </c>
      <c r="AA1290" s="285">
        <v>0</v>
      </c>
      <c r="AB1290" s="285">
        <v>0</v>
      </c>
      <c r="AC1290" s="285">
        <v>0</v>
      </c>
      <c r="AD1290" s="285">
        <v>0</v>
      </c>
      <c r="AE1290" s="285">
        <v>0</v>
      </c>
      <c r="AF1290" s="285">
        <v>0</v>
      </c>
      <c r="AG1290" s="285">
        <v>2</v>
      </c>
      <c r="AH1290" s="285">
        <v>0</v>
      </c>
      <c r="AI1290" s="285">
        <v>0</v>
      </c>
      <c r="AJ1290" s="285">
        <v>0</v>
      </c>
      <c r="AK1290" s="285">
        <v>0</v>
      </c>
      <c r="AL1290" s="285">
        <v>0</v>
      </c>
      <c r="AM1290" s="285">
        <v>0</v>
      </c>
      <c r="AN1290" s="285">
        <v>0</v>
      </c>
      <c r="AO1290" s="285">
        <v>0</v>
      </c>
      <c r="AP1290" s="285">
        <v>0</v>
      </c>
      <c r="AQ1290" s="285">
        <v>0</v>
      </c>
      <c r="AR1290" s="285">
        <v>0</v>
      </c>
      <c r="AS1290" s="285"/>
      <c r="AT1290" s="285">
        <v>0</v>
      </c>
      <c r="AU1290" s="285">
        <v>0</v>
      </c>
      <c r="AV1290" s="285">
        <v>0</v>
      </c>
      <c r="AW1290" s="285">
        <v>0</v>
      </c>
      <c r="AX1290" s="285">
        <v>0</v>
      </c>
      <c r="AY1290" s="285">
        <v>0</v>
      </c>
      <c r="AZ1290" s="286" t="s">
        <v>7111</v>
      </c>
    </row>
    <row r="1291" spans="1:52" s="238" customFormat="1" ht="12.75" customHeight="1">
      <c r="A1291" s="217">
        <v>1290</v>
      </c>
      <c r="B1291" s="280">
        <v>42701</v>
      </c>
      <c r="C1291" s="280">
        <v>42701</v>
      </c>
      <c r="D1291" s="281" t="s">
        <v>1312</v>
      </c>
      <c r="E1291" s="281" t="s">
        <v>1250</v>
      </c>
      <c r="F1291" s="281" t="s">
        <v>1300</v>
      </c>
      <c r="G1291" s="281" t="s">
        <v>7136</v>
      </c>
      <c r="H1291" s="245" t="str">
        <f>IF(G1291&lt;&gt;"",LOOKUP(G1291,Governorate,Data!$E$2:$E$19),"")</f>
        <v>IQ-G08</v>
      </c>
      <c r="I1291" s="282" t="s">
        <v>7434</v>
      </c>
      <c r="J1291" s="38" t="str">
        <f ca="1">IF(I1291&lt;&gt;"",LOOKUP(I1291,District2,Data!$P$2:$P$19),"")</f>
        <v>IQ-D049</v>
      </c>
      <c r="K1291" s="283" t="s">
        <v>7925</v>
      </c>
      <c r="L1291" s="281" t="s">
        <v>7111</v>
      </c>
      <c r="M1291" s="284" t="s">
        <v>7113</v>
      </c>
      <c r="N1291" s="281" t="s">
        <v>7070</v>
      </c>
      <c r="O1291" s="281" t="s">
        <v>1252</v>
      </c>
      <c r="P1291" s="281" t="s">
        <v>7422</v>
      </c>
      <c r="Q1291" s="287">
        <v>396</v>
      </c>
      <c r="R1291" s="287"/>
      <c r="S1291" s="285"/>
      <c r="T1291" s="285"/>
      <c r="U1291" s="285">
        <v>368</v>
      </c>
      <c r="V1291" s="285">
        <v>0</v>
      </c>
      <c r="W1291" s="285">
        <v>0</v>
      </c>
      <c r="X1291" s="285">
        <v>46</v>
      </c>
      <c r="Y1291" s="285">
        <v>185</v>
      </c>
      <c r="Z1291" s="285">
        <v>0</v>
      </c>
      <c r="AA1291" s="285">
        <v>0</v>
      </c>
      <c r="AB1291" s="285">
        <v>0</v>
      </c>
      <c r="AC1291" s="285">
        <v>0</v>
      </c>
      <c r="AD1291" s="285">
        <v>0</v>
      </c>
      <c r="AE1291" s="285">
        <v>0</v>
      </c>
      <c r="AF1291" s="285">
        <v>0</v>
      </c>
      <c r="AG1291" s="285">
        <v>0</v>
      </c>
      <c r="AH1291" s="285">
        <v>0</v>
      </c>
      <c r="AI1291" s="285">
        <v>0</v>
      </c>
      <c r="AJ1291" s="285">
        <v>0</v>
      </c>
      <c r="AK1291" s="285">
        <v>0</v>
      </c>
      <c r="AL1291" s="285">
        <v>0</v>
      </c>
      <c r="AM1291" s="285">
        <v>0</v>
      </c>
      <c r="AN1291" s="285">
        <v>0</v>
      </c>
      <c r="AO1291" s="285">
        <v>0</v>
      </c>
      <c r="AP1291" s="285">
        <v>0</v>
      </c>
      <c r="AQ1291" s="285">
        <v>0</v>
      </c>
      <c r="AR1291" s="285">
        <v>0</v>
      </c>
      <c r="AS1291" s="285"/>
      <c r="AT1291" s="285">
        <v>0</v>
      </c>
      <c r="AU1291" s="285">
        <v>0</v>
      </c>
      <c r="AV1291" s="285">
        <v>0</v>
      </c>
      <c r="AW1291" s="285">
        <v>0</v>
      </c>
      <c r="AX1291" s="285">
        <v>0</v>
      </c>
      <c r="AY1291" s="285">
        <v>0</v>
      </c>
      <c r="AZ1291" s="286" t="s">
        <v>7111</v>
      </c>
    </row>
    <row r="1292" spans="1:52" s="238" customFormat="1" ht="12.75" customHeight="1">
      <c r="A1292" s="217">
        <v>1291</v>
      </c>
      <c r="B1292" s="280">
        <v>42702</v>
      </c>
      <c r="C1292" s="280">
        <v>42702</v>
      </c>
      <c r="D1292" s="281" t="s">
        <v>1282</v>
      </c>
      <c r="E1292" s="281" t="s">
        <v>1250</v>
      </c>
      <c r="F1292" s="281" t="s">
        <v>1282</v>
      </c>
      <c r="G1292" s="281" t="s">
        <v>7148</v>
      </c>
      <c r="H1292" s="245" t="str">
        <f>IF(G1292&lt;&gt;"",LOOKUP(G1292,Governorate,Data!$E$2:$E$19),"")</f>
        <v>IQ-G10</v>
      </c>
      <c r="I1292" s="282" t="s">
        <v>7239</v>
      </c>
      <c r="J1292" s="38" t="str">
        <f ca="1">IF(I1292&lt;&gt;"",LOOKUP(I1292,District2,Data!$P$2:$P$19),"")</f>
        <v>IQ-D060</v>
      </c>
      <c r="K1292" s="283"/>
      <c r="L1292" s="281" t="s">
        <v>7110</v>
      </c>
      <c r="M1292" s="284" t="s">
        <v>7112</v>
      </c>
      <c r="N1292" s="281" t="s">
        <v>7070</v>
      </c>
      <c r="O1292" s="281" t="s">
        <v>1252</v>
      </c>
      <c r="P1292" s="281" t="s">
        <v>7119</v>
      </c>
      <c r="Q1292" s="285">
        <v>100</v>
      </c>
      <c r="R1292" s="285">
        <v>100</v>
      </c>
      <c r="S1292" s="285"/>
      <c r="T1292" s="285"/>
      <c r="U1292" s="285">
        <v>600</v>
      </c>
      <c r="V1292" s="285">
        <v>0</v>
      </c>
      <c r="W1292" s="285">
        <v>0</v>
      </c>
      <c r="X1292" s="285">
        <v>0</v>
      </c>
      <c r="Y1292" s="285">
        <v>0</v>
      </c>
      <c r="Z1292" s="285">
        <v>0</v>
      </c>
      <c r="AA1292" s="285">
        <v>0</v>
      </c>
      <c r="AB1292" s="285">
        <v>0</v>
      </c>
      <c r="AC1292" s="285">
        <v>100</v>
      </c>
      <c r="AD1292" s="285">
        <v>0</v>
      </c>
      <c r="AE1292" s="285">
        <v>600</v>
      </c>
      <c r="AF1292" s="285">
        <v>0</v>
      </c>
      <c r="AG1292" s="285">
        <v>0</v>
      </c>
      <c r="AH1292" s="285">
        <v>0</v>
      </c>
      <c r="AI1292" s="285">
        <v>100</v>
      </c>
      <c r="AJ1292" s="285">
        <v>0</v>
      </c>
      <c r="AK1292" s="285">
        <v>0</v>
      </c>
      <c r="AL1292" s="285">
        <v>0</v>
      </c>
      <c r="AM1292" s="285">
        <v>0</v>
      </c>
      <c r="AN1292" s="285">
        <v>0</v>
      </c>
      <c r="AO1292" s="285">
        <v>0</v>
      </c>
      <c r="AP1292" s="285">
        <v>0</v>
      </c>
      <c r="AQ1292" s="285">
        <v>0</v>
      </c>
      <c r="AR1292" s="285">
        <v>0</v>
      </c>
      <c r="AS1292" s="285">
        <v>100</v>
      </c>
      <c r="AT1292" s="285">
        <v>100</v>
      </c>
      <c r="AU1292" s="285">
        <v>100</v>
      </c>
      <c r="AV1292" s="285">
        <v>0</v>
      </c>
      <c r="AW1292" s="285">
        <v>0</v>
      </c>
      <c r="AX1292" s="285">
        <v>0</v>
      </c>
      <c r="AY1292" s="285">
        <v>0</v>
      </c>
      <c r="AZ1292" s="286" t="s">
        <v>7856</v>
      </c>
    </row>
    <row r="1293" spans="1:52" s="238" customFormat="1" ht="12.75" customHeight="1">
      <c r="A1293" s="217">
        <v>1292</v>
      </c>
      <c r="B1293" s="280">
        <v>42702</v>
      </c>
      <c r="C1293" s="280">
        <v>42702</v>
      </c>
      <c r="D1293" s="281" t="s">
        <v>1312</v>
      </c>
      <c r="E1293" s="281" t="s">
        <v>1250</v>
      </c>
      <c r="F1293" s="281" t="s">
        <v>7265</v>
      </c>
      <c r="G1293" s="281" t="s">
        <v>7127</v>
      </c>
      <c r="H1293" s="245" t="str">
        <f>IF(G1293&lt;&gt;"",LOOKUP(G1293,Governorate,Data!$E$2:$E$19),"")</f>
        <v>IQ-G13</v>
      </c>
      <c r="I1293" s="282" t="s">
        <v>7372</v>
      </c>
      <c r="J1293" s="38" t="str">
        <f ca="1">IF(I1293&lt;&gt;"",LOOKUP(I1293,District2,Data!$P$2:$P$19),"")</f>
        <v>IQ-D076</v>
      </c>
      <c r="K1293" s="283" t="s">
        <v>7795</v>
      </c>
      <c r="L1293" s="281" t="s">
        <v>7111</v>
      </c>
      <c r="M1293" s="284" t="s">
        <v>7112</v>
      </c>
      <c r="N1293" s="281" t="s">
        <v>7070</v>
      </c>
      <c r="O1293" s="281" t="s">
        <v>1252</v>
      </c>
      <c r="P1293" s="281" t="s">
        <v>7422</v>
      </c>
      <c r="Q1293" s="285">
        <v>39</v>
      </c>
      <c r="R1293" s="285">
        <v>39</v>
      </c>
      <c r="S1293" s="285"/>
      <c r="T1293" s="285"/>
      <c r="U1293" s="285">
        <v>234</v>
      </c>
      <c r="V1293" s="285">
        <v>0</v>
      </c>
      <c r="W1293" s="285">
        <v>39</v>
      </c>
      <c r="X1293" s="285">
        <v>39</v>
      </c>
      <c r="Y1293" s="285">
        <v>39</v>
      </c>
      <c r="Z1293" s="285">
        <v>117</v>
      </c>
      <c r="AA1293" s="285">
        <v>0</v>
      </c>
      <c r="AB1293" s="285">
        <v>0</v>
      </c>
      <c r="AC1293" s="285">
        <v>0</v>
      </c>
      <c r="AD1293" s="285">
        <v>0</v>
      </c>
      <c r="AE1293" s="285">
        <v>0</v>
      </c>
      <c r="AF1293" s="285">
        <v>0</v>
      </c>
      <c r="AG1293" s="285">
        <v>39</v>
      </c>
      <c r="AH1293" s="285">
        <v>0</v>
      </c>
      <c r="AI1293" s="285">
        <v>39</v>
      </c>
      <c r="AJ1293" s="285">
        <v>0</v>
      </c>
      <c r="AK1293" s="285">
        <v>0</v>
      </c>
      <c r="AL1293" s="285">
        <v>0</v>
      </c>
      <c r="AM1293" s="285">
        <v>0</v>
      </c>
      <c r="AN1293" s="285">
        <v>0</v>
      </c>
      <c r="AO1293" s="285">
        <v>0</v>
      </c>
      <c r="AP1293" s="285">
        <v>0</v>
      </c>
      <c r="AQ1293" s="285">
        <v>0</v>
      </c>
      <c r="AR1293" s="285">
        <v>0</v>
      </c>
      <c r="AS1293" s="285"/>
      <c r="AT1293" s="285">
        <v>39</v>
      </c>
      <c r="AU1293" s="285">
        <v>0</v>
      </c>
      <c r="AV1293" s="285">
        <v>0</v>
      </c>
      <c r="AW1293" s="285">
        <v>0</v>
      </c>
      <c r="AX1293" s="285">
        <v>0</v>
      </c>
      <c r="AY1293" s="285">
        <v>0</v>
      </c>
      <c r="AZ1293" s="286" t="s">
        <v>7111</v>
      </c>
    </row>
    <row r="1294" spans="1:52" s="238" customFormat="1" ht="12.75" customHeight="1">
      <c r="A1294" s="217">
        <v>1293</v>
      </c>
      <c r="B1294" s="280">
        <v>42702</v>
      </c>
      <c r="C1294" s="280">
        <v>42702</v>
      </c>
      <c r="D1294" s="281" t="s">
        <v>1312</v>
      </c>
      <c r="E1294" s="281" t="s">
        <v>1250</v>
      </c>
      <c r="F1294" s="281" t="s">
        <v>7265</v>
      </c>
      <c r="G1294" s="281" t="s">
        <v>7127</v>
      </c>
      <c r="H1294" s="245" t="str">
        <f>IF(G1294&lt;&gt;"",LOOKUP(G1294,Governorate,Data!$E$2:$E$19),"")</f>
        <v>IQ-G13</v>
      </c>
      <c r="I1294" s="282" t="s">
        <v>7895</v>
      </c>
      <c r="J1294" s="38" t="str">
        <f ca="1">IF(I1294&lt;&gt;"",LOOKUP(I1294,District2,Data!$P$2:$P$19),"")</f>
        <v>IQ-D076</v>
      </c>
      <c r="K1294" s="283" t="s">
        <v>7926</v>
      </c>
      <c r="L1294" s="281" t="s">
        <v>7110</v>
      </c>
      <c r="M1294" s="284" t="s">
        <v>7112</v>
      </c>
      <c r="N1294" s="281" t="s">
        <v>7070</v>
      </c>
      <c r="O1294" s="281" t="s">
        <v>1252</v>
      </c>
      <c r="P1294" s="281" t="s">
        <v>7422</v>
      </c>
      <c r="Q1294" s="285">
        <v>69</v>
      </c>
      <c r="R1294" s="285">
        <v>69</v>
      </c>
      <c r="S1294" s="285"/>
      <c r="T1294" s="285"/>
      <c r="U1294" s="285">
        <v>414</v>
      </c>
      <c r="V1294" s="285">
        <v>0</v>
      </c>
      <c r="W1294" s="285">
        <v>69</v>
      </c>
      <c r="X1294" s="285">
        <v>69</v>
      </c>
      <c r="Y1294" s="285">
        <v>69</v>
      </c>
      <c r="Z1294" s="285">
        <v>0</v>
      </c>
      <c r="AA1294" s="285">
        <v>0</v>
      </c>
      <c r="AB1294" s="285">
        <v>0</v>
      </c>
      <c r="AC1294" s="285">
        <v>0</v>
      </c>
      <c r="AD1294" s="285">
        <v>0</v>
      </c>
      <c r="AE1294" s="285">
        <v>0</v>
      </c>
      <c r="AF1294" s="285">
        <v>0</v>
      </c>
      <c r="AG1294" s="285">
        <v>0</v>
      </c>
      <c r="AH1294" s="285">
        <v>0</v>
      </c>
      <c r="AI1294" s="285">
        <v>0</v>
      </c>
      <c r="AJ1294" s="285">
        <v>0</v>
      </c>
      <c r="AK1294" s="285">
        <v>0</v>
      </c>
      <c r="AL1294" s="285">
        <v>0</v>
      </c>
      <c r="AM1294" s="285">
        <v>0</v>
      </c>
      <c r="AN1294" s="285">
        <v>0</v>
      </c>
      <c r="AO1294" s="285">
        <v>0</v>
      </c>
      <c r="AP1294" s="285">
        <v>0</v>
      </c>
      <c r="AQ1294" s="285">
        <v>0</v>
      </c>
      <c r="AR1294" s="285">
        <v>0</v>
      </c>
      <c r="AS1294" s="285"/>
      <c r="AT1294" s="285">
        <v>69</v>
      </c>
      <c r="AU1294" s="285">
        <v>0</v>
      </c>
      <c r="AV1294" s="285">
        <v>0</v>
      </c>
      <c r="AW1294" s="285">
        <v>0</v>
      </c>
      <c r="AX1294" s="285">
        <v>0</v>
      </c>
      <c r="AY1294" s="285">
        <v>0</v>
      </c>
      <c r="AZ1294" s="286" t="s">
        <v>7342</v>
      </c>
    </row>
    <row r="1295" spans="1:52" s="238" customFormat="1" ht="12.75" customHeight="1">
      <c r="A1295" s="217">
        <v>1294</v>
      </c>
      <c r="B1295" s="280">
        <v>42702</v>
      </c>
      <c r="C1295" s="280">
        <v>42702</v>
      </c>
      <c r="D1295" s="281" t="s">
        <v>1312</v>
      </c>
      <c r="E1295" s="281" t="s">
        <v>1250</v>
      </c>
      <c r="F1295" s="281" t="s">
        <v>1316</v>
      </c>
      <c r="G1295" s="281" t="s">
        <v>7148</v>
      </c>
      <c r="H1295" s="245" t="str">
        <f>IF(G1295&lt;&gt;"",LOOKUP(G1295,Governorate,Data!$E$2:$E$19),"")</f>
        <v>IQ-G10</v>
      </c>
      <c r="I1295" s="282" t="s">
        <v>7891</v>
      </c>
      <c r="J1295" s="38" t="str">
        <f ca="1">IF(I1295&lt;&gt;"",LOOKUP(I1295,District2,Data!$P$2:$P$19),"")</f>
        <v>IQ-D021</v>
      </c>
      <c r="K1295" s="283" t="s">
        <v>7696</v>
      </c>
      <c r="L1295" s="281" t="s">
        <v>7111</v>
      </c>
      <c r="M1295" s="284" t="s">
        <v>7112</v>
      </c>
      <c r="N1295" s="281" t="s">
        <v>7070</v>
      </c>
      <c r="O1295" s="281" t="s">
        <v>1252</v>
      </c>
      <c r="P1295" s="281" t="s">
        <v>7422</v>
      </c>
      <c r="Q1295" s="285">
        <v>445</v>
      </c>
      <c r="R1295" s="285">
        <v>4</v>
      </c>
      <c r="S1295" s="285"/>
      <c r="T1295" s="285"/>
      <c r="U1295" s="285">
        <v>6</v>
      </c>
      <c r="V1295" s="285">
        <v>0</v>
      </c>
      <c r="W1295" s="285">
        <v>3</v>
      </c>
      <c r="X1295" s="285">
        <v>803</v>
      </c>
      <c r="Y1295" s="285">
        <v>409</v>
      </c>
      <c r="Z1295" s="285">
        <v>9</v>
      </c>
      <c r="AA1295" s="285">
        <v>6</v>
      </c>
      <c r="AB1295" s="285">
        <v>0</v>
      </c>
      <c r="AC1295" s="285">
        <v>0</v>
      </c>
      <c r="AD1295" s="285">
        <v>0</v>
      </c>
      <c r="AE1295" s="285">
        <v>0</v>
      </c>
      <c r="AF1295" s="285">
        <v>0</v>
      </c>
      <c r="AG1295" s="285">
        <v>4</v>
      </c>
      <c r="AH1295" s="285">
        <v>0</v>
      </c>
      <c r="AI1295" s="285">
        <v>4</v>
      </c>
      <c r="AJ1295" s="285">
        <v>0</v>
      </c>
      <c r="AK1295" s="285">
        <v>0</v>
      </c>
      <c r="AL1295" s="285">
        <v>0</v>
      </c>
      <c r="AM1295" s="285">
        <v>298</v>
      </c>
      <c r="AN1295" s="285">
        <v>0</v>
      </c>
      <c r="AO1295" s="285">
        <v>0</v>
      </c>
      <c r="AP1295" s="285">
        <v>0</v>
      </c>
      <c r="AQ1295" s="285">
        <v>0</v>
      </c>
      <c r="AR1295" s="285">
        <v>0</v>
      </c>
      <c r="AS1295" s="285"/>
      <c r="AT1295" s="285"/>
      <c r="AU1295" s="285">
        <v>0</v>
      </c>
      <c r="AV1295" s="285">
        <v>0</v>
      </c>
      <c r="AW1295" s="285">
        <v>0</v>
      </c>
      <c r="AX1295" s="285">
        <v>0</v>
      </c>
      <c r="AY1295" s="285">
        <v>0</v>
      </c>
      <c r="AZ1295" s="286" t="s">
        <v>7111</v>
      </c>
    </row>
    <row r="1296" spans="1:52" s="238" customFormat="1" ht="12.75" customHeight="1">
      <c r="A1296" s="217">
        <v>1295</v>
      </c>
      <c r="B1296" s="280">
        <v>42702</v>
      </c>
      <c r="C1296" s="280">
        <v>42702</v>
      </c>
      <c r="D1296" s="281" t="s">
        <v>1312</v>
      </c>
      <c r="E1296" s="281" t="s">
        <v>1250</v>
      </c>
      <c r="F1296" s="281" t="s">
        <v>1300</v>
      </c>
      <c r="G1296" s="281" t="s">
        <v>7132</v>
      </c>
      <c r="H1296" s="245" t="str">
        <f>IF(G1296&lt;&gt;"",LOOKUP(G1296,Governorate,Data!$E$2:$E$19),"")</f>
        <v>IQ-G15</v>
      </c>
      <c r="I1296" s="282" t="s">
        <v>7214</v>
      </c>
      <c r="J1296" s="38" t="str">
        <f ca="1">IF(I1296&lt;&gt;"",LOOKUP(I1296,District2,Data!$P$2:$P$19),"")</f>
        <v>IQ-D053</v>
      </c>
      <c r="K1296" s="283" t="s">
        <v>7927</v>
      </c>
      <c r="L1296" s="281" t="s">
        <v>7110</v>
      </c>
      <c r="M1296" s="284" t="s">
        <v>7113</v>
      </c>
      <c r="N1296" s="281" t="s">
        <v>7070</v>
      </c>
      <c r="O1296" s="281" t="s">
        <v>1252</v>
      </c>
      <c r="P1296" s="281" t="s">
        <v>7422</v>
      </c>
      <c r="Q1296" s="285">
        <v>265</v>
      </c>
      <c r="R1296" s="285">
        <v>265</v>
      </c>
      <c r="S1296" s="285"/>
      <c r="T1296" s="285"/>
      <c r="U1296" s="285">
        <v>1150</v>
      </c>
      <c r="V1296" s="285">
        <v>0</v>
      </c>
      <c r="W1296" s="285">
        <v>0</v>
      </c>
      <c r="X1296" s="285">
        <v>225</v>
      </c>
      <c r="Y1296" s="285">
        <v>225</v>
      </c>
      <c r="Z1296" s="285">
        <v>0</v>
      </c>
      <c r="AA1296" s="285">
        <v>0</v>
      </c>
      <c r="AB1296" s="285">
        <v>0</v>
      </c>
      <c r="AC1296" s="285">
        <v>0</v>
      </c>
      <c r="AD1296" s="285">
        <v>0</v>
      </c>
      <c r="AE1296" s="285">
        <v>0</v>
      </c>
      <c r="AF1296" s="285">
        <v>0</v>
      </c>
      <c r="AG1296" s="285">
        <v>0</v>
      </c>
      <c r="AH1296" s="285">
        <v>0</v>
      </c>
      <c r="AI1296" s="285">
        <v>0</v>
      </c>
      <c r="AJ1296" s="285">
        <v>0</v>
      </c>
      <c r="AK1296" s="285">
        <v>0</v>
      </c>
      <c r="AL1296" s="285">
        <v>0</v>
      </c>
      <c r="AM1296" s="285">
        <v>0</v>
      </c>
      <c r="AN1296" s="285">
        <v>0</v>
      </c>
      <c r="AO1296" s="285">
        <v>0</v>
      </c>
      <c r="AP1296" s="285">
        <v>0</v>
      </c>
      <c r="AQ1296" s="285">
        <v>0</v>
      </c>
      <c r="AR1296" s="285">
        <v>0</v>
      </c>
      <c r="AS1296" s="285"/>
      <c r="AT1296" s="285">
        <v>225</v>
      </c>
      <c r="AU1296" s="285">
        <v>0</v>
      </c>
      <c r="AV1296" s="285">
        <v>0</v>
      </c>
      <c r="AW1296" s="285">
        <v>0</v>
      </c>
      <c r="AX1296" s="285">
        <v>0</v>
      </c>
      <c r="AY1296" s="285">
        <v>0</v>
      </c>
      <c r="AZ1296" s="286" t="s">
        <v>7339</v>
      </c>
    </row>
    <row r="1297" spans="1:52" s="238" customFormat="1" ht="12.75" customHeight="1">
      <c r="A1297" s="217">
        <v>1296</v>
      </c>
      <c r="B1297" s="280">
        <v>42702</v>
      </c>
      <c r="C1297" s="280">
        <v>42702</v>
      </c>
      <c r="D1297" s="281" t="s">
        <v>1312</v>
      </c>
      <c r="E1297" s="281" t="s">
        <v>1250</v>
      </c>
      <c r="F1297" s="281" t="s">
        <v>1331</v>
      </c>
      <c r="G1297" s="281" t="s">
        <v>7129</v>
      </c>
      <c r="H1297" s="245" t="str">
        <f>IF(G1297&lt;&gt;"",LOOKUP(G1297,Governorate,Data!$E$2:$E$19),"")</f>
        <v>IQ-G18</v>
      </c>
      <c r="I1297" s="282" t="s">
        <v>7215</v>
      </c>
      <c r="J1297" s="38" t="str">
        <f ca="1">IF(I1297&lt;&gt;"",LOOKUP(I1297,District2,Data!$P$2:$P$19),"")</f>
        <v>IQ-D008</v>
      </c>
      <c r="K1297" s="283" t="s">
        <v>7912</v>
      </c>
      <c r="L1297" s="281" t="s">
        <v>7110</v>
      </c>
      <c r="M1297" s="284" t="s">
        <v>7112</v>
      </c>
      <c r="N1297" s="281" t="s">
        <v>7070</v>
      </c>
      <c r="O1297" s="281" t="s">
        <v>1252</v>
      </c>
      <c r="P1297" s="281" t="s">
        <v>7422</v>
      </c>
      <c r="Q1297" s="285">
        <v>101</v>
      </c>
      <c r="R1297" s="285">
        <v>101</v>
      </c>
      <c r="S1297" s="285"/>
      <c r="T1297" s="285"/>
      <c r="U1297" s="285">
        <v>606</v>
      </c>
      <c r="V1297" s="285">
        <v>0</v>
      </c>
      <c r="W1297" s="285">
        <v>101</v>
      </c>
      <c r="X1297" s="285">
        <v>101</v>
      </c>
      <c r="Y1297" s="285">
        <v>101</v>
      </c>
      <c r="Z1297" s="285">
        <v>303</v>
      </c>
      <c r="AA1297" s="285">
        <v>0</v>
      </c>
      <c r="AB1297" s="285">
        <v>0</v>
      </c>
      <c r="AC1297" s="285">
        <v>0</v>
      </c>
      <c r="AD1297" s="285">
        <v>303</v>
      </c>
      <c r="AE1297" s="285">
        <v>0</v>
      </c>
      <c r="AF1297" s="285">
        <v>0</v>
      </c>
      <c r="AG1297" s="285">
        <v>101</v>
      </c>
      <c r="AH1297" s="285">
        <v>0</v>
      </c>
      <c r="AI1297" s="285">
        <v>101</v>
      </c>
      <c r="AJ1297" s="285">
        <v>0</v>
      </c>
      <c r="AK1297" s="285">
        <v>0</v>
      </c>
      <c r="AL1297" s="285">
        <v>0</v>
      </c>
      <c r="AM1297" s="285">
        <v>0</v>
      </c>
      <c r="AN1297" s="285">
        <v>0</v>
      </c>
      <c r="AO1297" s="285">
        <v>0</v>
      </c>
      <c r="AP1297" s="285">
        <v>0</v>
      </c>
      <c r="AQ1297" s="285">
        <v>0</v>
      </c>
      <c r="AR1297" s="285">
        <v>0</v>
      </c>
      <c r="AS1297" s="285"/>
      <c r="AT1297" s="285">
        <v>101</v>
      </c>
      <c r="AU1297" s="285">
        <v>0</v>
      </c>
      <c r="AV1297" s="285">
        <v>0</v>
      </c>
      <c r="AW1297" s="285">
        <v>0</v>
      </c>
      <c r="AX1297" s="285">
        <v>0</v>
      </c>
      <c r="AY1297" s="285">
        <v>0</v>
      </c>
      <c r="AZ1297" s="286" t="s">
        <v>7337</v>
      </c>
    </row>
    <row r="1298" spans="1:52" s="238" customFormat="1" ht="12.75" customHeight="1">
      <c r="A1298" s="217">
        <v>1297</v>
      </c>
      <c r="B1298" s="280">
        <v>42703</v>
      </c>
      <c r="C1298" s="280">
        <v>42703</v>
      </c>
      <c r="D1298" s="281" t="s">
        <v>1282</v>
      </c>
      <c r="E1298" s="281" t="s">
        <v>1250</v>
      </c>
      <c r="F1298" s="281" t="s">
        <v>1282</v>
      </c>
      <c r="G1298" s="281" t="s">
        <v>7133</v>
      </c>
      <c r="H1298" s="245" t="str">
        <f>IF(G1298&lt;&gt;"",LOOKUP(G1298,Governorate,Data!$E$2:$E$19),"")</f>
        <v>IQ-G11</v>
      </c>
      <c r="I1298" s="282" t="s">
        <v>7133</v>
      </c>
      <c r="J1298" s="38" t="str">
        <f ca="1">IF(I1298&lt;&gt;"",LOOKUP(I1298,District2,Data!$P$2:$P$19),"")</f>
        <v>IQ-D064</v>
      </c>
      <c r="K1298" s="283" t="s">
        <v>7842</v>
      </c>
      <c r="L1298" s="281" t="s">
        <v>7111</v>
      </c>
      <c r="M1298" s="284" t="s">
        <v>7112</v>
      </c>
      <c r="N1298" s="281" t="s">
        <v>7070</v>
      </c>
      <c r="O1298" s="281" t="s">
        <v>1252</v>
      </c>
      <c r="P1298" s="281" t="s">
        <v>7119</v>
      </c>
      <c r="Q1298" s="285">
        <v>300</v>
      </c>
      <c r="R1298" s="285">
        <v>300</v>
      </c>
      <c r="S1298" s="285"/>
      <c r="T1298" s="285"/>
      <c r="U1298" s="285">
        <v>1800</v>
      </c>
      <c r="V1298" s="285">
        <v>0</v>
      </c>
      <c r="W1298" s="285">
        <v>0</v>
      </c>
      <c r="X1298" s="285">
        <v>0</v>
      </c>
      <c r="Y1298" s="285">
        <v>0</v>
      </c>
      <c r="Z1298" s="285">
        <v>0</v>
      </c>
      <c r="AA1298" s="285">
        <v>0</v>
      </c>
      <c r="AB1298" s="285">
        <v>0</v>
      </c>
      <c r="AC1298" s="285">
        <v>300</v>
      </c>
      <c r="AD1298" s="285">
        <v>0</v>
      </c>
      <c r="AE1298" s="285">
        <v>300</v>
      </c>
      <c r="AF1298" s="285">
        <v>0</v>
      </c>
      <c r="AG1298" s="285">
        <v>0</v>
      </c>
      <c r="AH1298" s="285">
        <v>0</v>
      </c>
      <c r="AI1298" s="285">
        <v>300</v>
      </c>
      <c r="AJ1298" s="285">
        <v>0</v>
      </c>
      <c r="AK1298" s="285">
        <v>0</v>
      </c>
      <c r="AL1298" s="285">
        <v>0</v>
      </c>
      <c r="AM1298" s="285">
        <v>0</v>
      </c>
      <c r="AN1298" s="285">
        <v>0</v>
      </c>
      <c r="AO1298" s="285">
        <v>0</v>
      </c>
      <c r="AP1298" s="285">
        <v>0</v>
      </c>
      <c r="AQ1298" s="285">
        <v>0</v>
      </c>
      <c r="AR1298" s="285">
        <v>0</v>
      </c>
      <c r="AS1298" s="285">
        <v>300</v>
      </c>
      <c r="AT1298" s="285">
        <v>300</v>
      </c>
      <c r="AU1298" s="285">
        <v>300</v>
      </c>
      <c r="AV1298" s="285">
        <v>0</v>
      </c>
      <c r="AW1298" s="285">
        <v>0</v>
      </c>
      <c r="AX1298" s="285">
        <v>0</v>
      </c>
      <c r="AY1298" s="285">
        <v>0</v>
      </c>
      <c r="AZ1298" s="286" t="s">
        <v>7857</v>
      </c>
    </row>
    <row r="1299" spans="1:52" s="238" customFormat="1" ht="12.75" customHeight="1">
      <c r="A1299" s="217">
        <v>1298</v>
      </c>
      <c r="B1299" s="280">
        <v>42703</v>
      </c>
      <c r="C1299" s="280">
        <v>42703</v>
      </c>
      <c r="D1299" s="281" t="s">
        <v>1282</v>
      </c>
      <c r="E1299" s="281" t="s">
        <v>1250</v>
      </c>
      <c r="F1299" s="281" t="s">
        <v>1282</v>
      </c>
      <c r="G1299" s="281" t="s">
        <v>7132</v>
      </c>
      <c r="H1299" s="245" t="str">
        <f>IF(G1299&lt;&gt;"",LOOKUP(G1299,Governorate,Data!$E$2:$E$19),"")</f>
        <v>IQ-G15</v>
      </c>
      <c r="I1299" s="282" t="s">
        <v>7775</v>
      </c>
      <c r="J1299" s="38" t="str">
        <f ca="1">IF(I1299&lt;&gt;"",LOOKUP(I1299,District2,Data!$P$2:$P$19),"")</f>
        <v>IQ-D085</v>
      </c>
      <c r="K1299" s="283" t="s">
        <v>7843</v>
      </c>
      <c r="L1299" s="281" t="s">
        <v>7111</v>
      </c>
      <c r="M1299" s="284" t="s">
        <v>7112</v>
      </c>
      <c r="N1299" s="281" t="s">
        <v>7070</v>
      </c>
      <c r="O1299" s="281" t="s">
        <v>1252</v>
      </c>
      <c r="P1299" s="281" t="s">
        <v>7119</v>
      </c>
      <c r="Q1299" s="285">
        <v>250</v>
      </c>
      <c r="R1299" s="285">
        <v>250</v>
      </c>
      <c r="S1299" s="285"/>
      <c r="T1299" s="285"/>
      <c r="U1299" s="285">
        <v>1500</v>
      </c>
      <c r="V1299" s="285">
        <v>0</v>
      </c>
      <c r="W1299" s="285">
        <v>0</v>
      </c>
      <c r="X1299" s="285">
        <v>0</v>
      </c>
      <c r="Y1299" s="285">
        <v>0</v>
      </c>
      <c r="Z1299" s="285">
        <v>0</v>
      </c>
      <c r="AA1299" s="285">
        <v>0</v>
      </c>
      <c r="AB1299" s="285">
        <v>0</v>
      </c>
      <c r="AC1299" s="285">
        <v>250</v>
      </c>
      <c r="AD1299" s="285">
        <v>0</v>
      </c>
      <c r="AE1299" s="285">
        <v>250</v>
      </c>
      <c r="AF1299" s="285">
        <v>0</v>
      </c>
      <c r="AG1299" s="285">
        <v>0</v>
      </c>
      <c r="AH1299" s="285">
        <v>0</v>
      </c>
      <c r="AI1299" s="285">
        <v>250</v>
      </c>
      <c r="AJ1299" s="285">
        <v>0</v>
      </c>
      <c r="AK1299" s="285">
        <v>0</v>
      </c>
      <c r="AL1299" s="285">
        <v>0</v>
      </c>
      <c r="AM1299" s="285">
        <v>0</v>
      </c>
      <c r="AN1299" s="285">
        <v>0</v>
      </c>
      <c r="AO1299" s="285">
        <v>0</v>
      </c>
      <c r="AP1299" s="285">
        <v>0</v>
      </c>
      <c r="AQ1299" s="285">
        <v>0</v>
      </c>
      <c r="AR1299" s="285">
        <v>0</v>
      </c>
      <c r="AS1299" s="285">
        <v>250</v>
      </c>
      <c r="AT1299" s="285">
        <v>250</v>
      </c>
      <c r="AU1299" s="285">
        <v>250</v>
      </c>
      <c r="AV1299" s="285">
        <v>0</v>
      </c>
      <c r="AW1299" s="285">
        <v>0</v>
      </c>
      <c r="AX1299" s="285">
        <v>0</v>
      </c>
      <c r="AY1299" s="285">
        <v>0</v>
      </c>
      <c r="AZ1299" s="286" t="s">
        <v>7848</v>
      </c>
    </row>
    <row r="1300" spans="1:52" s="238" customFormat="1" ht="12.75" customHeight="1">
      <c r="A1300" s="217">
        <v>1299</v>
      </c>
      <c r="B1300" s="280">
        <v>42703</v>
      </c>
      <c r="C1300" s="280">
        <v>42703</v>
      </c>
      <c r="D1300" s="281" t="s">
        <v>1282</v>
      </c>
      <c r="E1300" s="281" t="s">
        <v>1250</v>
      </c>
      <c r="F1300" s="281" t="s">
        <v>1282</v>
      </c>
      <c r="G1300" s="281" t="s">
        <v>7129</v>
      </c>
      <c r="H1300" s="245" t="str">
        <f>IF(G1300&lt;&gt;"",LOOKUP(G1300,Governorate,Data!$E$2:$E$19),"")</f>
        <v>IQ-G18</v>
      </c>
      <c r="I1300" s="282" t="s">
        <v>7204</v>
      </c>
      <c r="J1300" s="38" t="str">
        <f ca="1">IF(I1300&lt;&gt;"",LOOKUP(I1300,District2,Data!$P$2:$P$19),"")</f>
        <v>IQ-D108</v>
      </c>
      <c r="K1300" s="283" t="s">
        <v>7844</v>
      </c>
      <c r="L1300" s="281" t="s">
        <v>7111</v>
      </c>
      <c r="M1300" s="284" t="s">
        <v>7112</v>
      </c>
      <c r="N1300" s="281" t="s">
        <v>7070</v>
      </c>
      <c r="O1300" s="281" t="s">
        <v>1252</v>
      </c>
      <c r="P1300" s="281" t="s">
        <v>7119</v>
      </c>
      <c r="Q1300" s="285">
        <v>50</v>
      </c>
      <c r="R1300" s="285">
        <v>50</v>
      </c>
      <c r="S1300" s="285"/>
      <c r="T1300" s="285"/>
      <c r="U1300" s="285">
        <v>300</v>
      </c>
      <c r="V1300" s="285">
        <v>0</v>
      </c>
      <c r="W1300" s="285">
        <v>50</v>
      </c>
      <c r="X1300" s="285">
        <v>0</v>
      </c>
      <c r="Y1300" s="285">
        <v>50</v>
      </c>
      <c r="Z1300" s="285">
        <v>300</v>
      </c>
      <c r="AA1300" s="285">
        <v>0</v>
      </c>
      <c r="AB1300" s="285">
        <v>300</v>
      </c>
      <c r="AC1300" s="285">
        <v>50</v>
      </c>
      <c r="AD1300" s="285">
        <v>0</v>
      </c>
      <c r="AE1300" s="285">
        <v>300</v>
      </c>
      <c r="AF1300" s="285">
        <v>0</v>
      </c>
      <c r="AG1300" s="285">
        <v>0</v>
      </c>
      <c r="AH1300" s="285">
        <v>0</v>
      </c>
      <c r="AI1300" s="285">
        <v>50</v>
      </c>
      <c r="AJ1300" s="285">
        <v>0</v>
      </c>
      <c r="AK1300" s="285">
        <v>50</v>
      </c>
      <c r="AL1300" s="285">
        <v>50</v>
      </c>
      <c r="AM1300" s="285">
        <v>0</v>
      </c>
      <c r="AN1300" s="285">
        <v>0</v>
      </c>
      <c r="AO1300" s="285">
        <v>0</v>
      </c>
      <c r="AP1300" s="285">
        <v>0</v>
      </c>
      <c r="AQ1300" s="285">
        <v>0</v>
      </c>
      <c r="AR1300" s="285">
        <v>0</v>
      </c>
      <c r="AS1300" s="285">
        <v>50</v>
      </c>
      <c r="AT1300" s="285">
        <v>0</v>
      </c>
      <c r="AU1300" s="285">
        <v>50</v>
      </c>
      <c r="AV1300" s="285">
        <v>0</v>
      </c>
      <c r="AW1300" s="285">
        <v>0</v>
      </c>
      <c r="AX1300" s="285">
        <v>0</v>
      </c>
      <c r="AY1300" s="285">
        <v>0</v>
      </c>
      <c r="AZ1300" s="286" t="s">
        <v>7858</v>
      </c>
    </row>
    <row r="1301" spans="1:52" s="238" customFormat="1" ht="12.75" customHeight="1">
      <c r="A1301" s="217">
        <v>1300</v>
      </c>
      <c r="B1301" s="280">
        <v>42703</v>
      </c>
      <c r="C1301" s="280">
        <v>42703</v>
      </c>
      <c r="D1301" s="281" t="s">
        <v>1312</v>
      </c>
      <c r="E1301" s="281" t="s">
        <v>1250</v>
      </c>
      <c r="F1301" s="281" t="s">
        <v>7265</v>
      </c>
      <c r="G1301" s="281" t="s">
        <v>7127</v>
      </c>
      <c r="H1301" s="245" t="str">
        <f>IF(G1301&lt;&gt;"",LOOKUP(G1301,Governorate,Data!$E$2:$E$19),"")</f>
        <v>IQ-G13</v>
      </c>
      <c r="I1301" s="282" t="s">
        <v>7895</v>
      </c>
      <c r="J1301" s="38" t="str">
        <f ca="1">IF(I1301&lt;&gt;"",LOOKUP(I1301,District2,Data!$P$2:$P$19),"")</f>
        <v>IQ-D076</v>
      </c>
      <c r="K1301" s="283" t="s">
        <v>7926</v>
      </c>
      <c r="L1301" s="281" t="s">
        <v>7110</v>
      </c>
      <c r="M1301" s="284" t="s">
        <v>7112</v>
      </c>
      <c r="N1301" s="281" t="s">
        <v>7070</v>
      </c>
      <c r="O1301" s="281" t="s">
        <v>1252</v>
      </c>
      <c r="P1301" s="281" t="s">
        <v>7422</v>
      </c>
      <c r="Q1301" s="285">
        <v>184</v>
      </c>
      <c r="R1301" s="285">
        <v>184</v>
      </c>
      <c r="S1301" s="285"/>
      <c r="T1301" s="285"/>
      <c r="U1301" s="285">
        <v>1104</v>
      </c>
      <c r="V1301" s="285">
        <v>0</v>
      </c>
      <c r="W1301" s="285">
        <v>184</v>
      </c>
      <c r="X1301" s="285">
        <v>184</v>
      </c>
      <c r="Y1301" s="285">
        <v>184</v>
      </c>
      <c r="Z1301" s="285">
        <v>0</v>
      </c>
      <c r="AA1301" s="285">
        <v>0</v>
      </c>
      <c r="AB1301" s="285">
        <v>0</v>
      </c>
      <c r="AC1301" s="285">
        <v>0</v>
      </c>
      <c r="AD1301" s="285">
        <v>0</v>
      </c>
      <c r="AE1301" s="285">
        <v>0</v>
      </c>
      <c r="AF1301" s="285">
        <v>0</v>
      </c>
      <c r="AG1301" s="285">
        <v>0</v>
      </c>
      <c r="AH1301" s="285">
        <v>0</v>
      </c>
      <c r="AI1301" s="285">
        <v>0</v>
      </c>
      <c r="AJ1301" s="285">
        <v>0</v>
      </c>
      <c r="AK1301" s="285">
        <v>0</v>
      </c>
      <c r="AL1301" s="285">
        <v>0</v>
      </c>
      <c r="AM1301" s="285">
        <v>0</v>
      </c>
      <c r="AN1301" s="285">
        <v>0</v>
      </c>
      <c r="AO1301" s="285">
        <v>0</v>
      </c>
      <c r="AP1301" s="285">
        <v>0</v>
      </c>
      <c r="AQ1301" s="285">
        <v>0</v>
      </c>
      <c r="AR1301" s="285">
        <v>0</v>
      </c>
      <c r="AS1301" s="285"/>
      <c r="AT1301" s="285">
        <v>184</v>
      </c>
      <c r="AU1301" s="285">
        <v>0</v>
      </c>
      <c r="AV1301" s="285">
        <v>0</v>
      </c>
      <c r="AW1301" s="285">
        <v>0</v>
      </c>
      <c r="AX1301" s="285">
        <v>0</v>
      </c>
      <c r="AY1301" s="285">
        <v>0</v>
      </c>
      <c r="AZ1301" s="286" t="s">
        <v>7342</v>
      </c>
    </row>
    <row r="1302" spans="1:52" s="238" customFormat="1" ht="12.75" customHeight="1">
      <c r="A1302" s="217">
        <v>1301</v>
      </c>
      <c r="B1302" s="280">
        <v>42703</v>
      </c>
      <c r="C1302" s="280">
        <v>42703</v>
      </c>
      <c r="D1302" s="281" t="s">
        <v>1312</v>
      </c>
      <c r="E1302" s="281" t="s">
        <v>1250</v>
      </c>
      <c r="F1302" s="281" t="s">
        <v>7265</v>
      </c>
      <c r="G1302" s="281" t="s">
        <v>7127</v>
      </c>
      <c r="H1302" s="245" t="str">
        <f>IF(G1302&lt;&gt;"",LOOKUP(G1302,Governorate,Data!$E$2:$E$19),"")</f>
        <v>IQ-G13</v>
      </c>
      <c r="I1302" s="282" t="s">
        <v>7377</v>
      </c>
      <c r="J1302" s="38" t="str">
        <f ca="1">IF(I1302&lt;&gt;"",LOOKUP(I1302,District2,Data!$P$2:$P$19),"")</f>
        <v>IQ-D076</v>
      </c>
      <c r="K1302" s="283" t="s">
        <v>7405</v>
      </c>
      <c r="L1302" s="281" t="s">
        <v>7110</v>
      </c>
      <c r="M1302" s="284" t="s">
        <v>7112</v>
      </c>
      <c r="N1302" s="281" t="s">
        <v>7070</v>
      </c>
      <c r="O1302" s="281" t="s">
        <v>1252</v>
      </c>
      <c r="P1302" s="281" t="s">
        <v>7422</v>
      </c>
      <c r="Q1302" s="285">
        <v>400</v>
      </c>
      <c r="R1302" s="285">
        <v>400</v>
      </c>
      <c r="S1302" s="285"/>
      <c r="T1302" s="285"/>
      <c r="U1302" s="285">
        <v>2400</v>
      </c>
      <c r="V1302" s="285">
        <v>0</v>
      </c>
      <c r="W1302" s="285">
        <v>400</v>
      </c>
      <c r="X1302" s="285">
        <v>400</v>
      </c>
      <c r="Y1302" s="285">
        <v>400</v>
      </c>
      <c r="Z1302" s="285">
        <v>0</v>
      </c>
      <c r="AA1302" s="285">
        <v>0</v>
      </c>
      <c r="AB1302" s="285">
        <v>0</v>
      </c>
      <c r="AC1302" s="285">
        <v>0</v>
      </c>
      <c r="AD1302" s="285">
        <v>0</v>
      </c>
      <c r="AE1302" s="285">
        <v>0</v>
      </c>
      <c r="AF1302" s="285">
        <v>0</v>
      </c>
      <c r="AG1302" s="285">
        <v>0</v>
      </c>
      <c r="AH1302" s="285">
        <v>0</v>
      </c>
      <c r="AI1302" s="285">
        <v>0</v>
      </c>
      <c r="AJ1302" s="285">
        <v>0</v>
      </c>
      <c r="AK1302" s="285">
        <v>0</v>
      </c>
      <c r="AL1302" s="285">
        <v>0</v>
      </c>
      <c r="AM1302" s="285">
        <v>0</v>
      </c>
      <c r="AN1302" s="285">
        <v>0</v>
      </c>
      <c r="AO1302" s="285">
        <v>0</v>
      </c>
      <c r="AP1302" s="285">
        <v>0</v>
      </c>
      <c r="AQ1302" s="285">
        <v>0</v>
      </c>
      <c r="AR1302" s="285">
        <v>0</v>
      </c>
      <c r="AS1302" s="285"/>
      <c r="AT1302" s="285">
        <v>400</v>
      </c>
      <c r="AU1302" s="285">
        <v>0</v>
      </c>
      <c r="AV1302" s="285">
        <v>0</v>
      </c>
      <c r="AW1302" s="285">
        <v>0</v>
      </c>
      <c r="AX1302" s="285">
        <v>0</v>
      </c>
      <c r="AY1302" s="285">
        <v>0</v>
      </c>
      <c r="AZ1302" s="286" t="s">
        <v>7342</v>
      </c>
    </row>
    <row r="1303" spans="1:52" s="238" customFormat="1" ht="12.75" customHeight="1">
      <c r="A1303" s="217">
        <v>1302</v>
      </c>
      <c r="B1303" s="280">
        <v>42703</v>
      </c>
      <c r="C1303" s="280">
        <v>42703</v>
      </c>
      <c r="D1303" s="281" t="s">
        <v>1312</v>
      </c>
      <c r="E1303" s="281" t="s">
        <v>1250</v>
      </c>
      <c r="F1303" s="281" t="s">
        <v>1300</v>
      </c>
      <c r="G1303" s="281" t="s">
        <v>7133</v>
      </c>
      <c r="H1303" s="245" t="str">
        <f>IF(G1303&lt;&gt;"",LOOKUP(G1303,Governorate,Data!$E$2:$E$19),"")</f>
        <v>IQ-G11</v>
      </c>
      <c r="I1303" s="282" t="s">
        <v>7374</v>
      </c>
      <c r="J1303" s="38" t="str">
        <f ca="1">IF(I1303&lt;&gt;"",LOOKUP(I1303,District2,Data!$P$2:$P$19),"")</f>
        <v>IQ-D064</v>
      </c>
      <c r="K1303" s="283" t="s">
        <v>581</v>
      </c>
      <c r="L1303" s="281" t="s">
        <v>7110</v>
      </c>
      <c r="M1303" s="284" t="s">
        <v>7930</v>
      </c>
      <c r="N1303" s="281" t="s">
        <v>7070</v>
      </c>
      <c r="O1303" s="281" t="s">
        <v>1252</v>
      </c>
      <c r="P1303" s="289" t="s">
        <v>7118</v>
      </c>
      <c r="Q1303" s="290"/>
      <c r="R1303" s="285"/>
      <c r="S1303" s="285">
        <v>200</v>
      </c>
      <c r="T1303" s="290">
        <v>36</v>
      </c>
      <c r="U1303" s="285">
        <v>0</v>
      </c>
      <c r="V1303" s="285">
        <v>0</v>
      </c>
      <c r="W1303" s="285">
        <v>0</v>
      </c>
      <c r="X1303" s="285">
        <v>0</v>
      </c>
      <c r="Y1303" s="285">
        <v>0</v>
      </c>
      <c r="Z1303" s="285">
        <v>0</v>
      </c>
      <c r="AA1303" s="285">
        <v>0</v>
      </c>
      <c r="AB1303" s="285">
        <v>0</v>
      </c>
      <c r="AC1303" s="285">
        <v>0</v>
      </c>
      <c r="AD1303" s="285">
        <v>0</v>
      </c>
      <c r="AE1303" s="285">
        <v>0</v>
      </c>
      <c r="AF1303" s="285">
        <v>0</v>
      </c>
      <c r="AG1303" s="285">
        <v>0</v>
      </c>
      <c r="AH1303" s="285">
        <v>0</v>
      </c>
      <c r="AI1303" s="285">
        <v>0</v>
      </c>
      <c r="AJ1303" s="285">
        <v>0</v>
      </c>
      <c r="AK1303" s="285">
        <v>0</v>
      </c>
      <c r="AL1303" s="285">
        <v>0</v>
      </c>
      <c r="AM1303" s="285">
        <v>0</v>
      </c>
      <c r="AN1303" s="285">
        <v>0</v>
      </c>
      <c r="AO1303" s="285">
        <v>0</v>
      </c>
      <c r="AP1303" s="285">
        <v>0</v>
      </c>
      <c r="AQ1303" s="285">
        <v>0</v>
      </c>
      <c r="AR1303" s="285">
        <v>0</v>
      </c>
      <c r="AS1303" s="285"/>
      <c r="AT1303" s="285">
        <v>0</v>
      </c>
      <c r="AU1303" s="285">
        <v>0</v>
      </c>
      <c r="AV1303" s="285">
        <v>0</v>
      </c>
      <c r="AW1303" s="285">
        <v>0</v>
      </c>
      <c r="AX1303" s="285">
        <v>0</v>
      </c>
      <c r="AY1303" s="285">
        <v>0</v>
      </c>
      <c r="AZ1303" s="286" t="s">
        <v>7931</v>
      </c>
    </row>
    <row r="1304" spans="1:52" s="238" customFormat="1" ht="12.75" customHeight="1">
      <c r="A1304" s="217">
        <v>1303</v>
      </c>
      <c r="B1304" s="280">
        <v>42703</v>
      </c>
      <c r="C1304" s="280">
        <v>42703</v>
      </c>
      <c r="D1304" s="281" t="s">
        <v>1312</v>
      </c>
      <c r="E1304" s="281" t="s">
        <v>1250</v>
      </c>
      <c r="F1304" s="281" t="s">
        <v>1300</v>
      </c>
      <c r="G1304" s="281" t="s">
        <v>7133</v>
      </c>
      <c r="H1304" s="245" t="str">
        <f>IF(G1304&lt;&gt;"",LOOKUP(G1304,Governorate,Data!$E$2:$E$19),"")</f>
        <v>IQ-G11</v>
      </c>
      <c r="I1304" s="282" t="s">
        <v>7374</v>
      </c>
      <c r="J1304" s="38" t="str">
        <f ca="1">IF(I1304&lt;&gt;"",LOOKUP(I1304,District2,Data!$P$2:$P$19),"")</f>
        <v>IQ-D064</v>
      </c>
      <c r="K1304" s="283" t="s">
        <v>581</v>
      </c>
      <c r="L1304" s="281" t="s">
        <v>7110</v>
      </c>
      <c r="M1304" s="284" t="s">
        <v>7112</v>
      </c>
      <c r="N1304" s="281" t="s">
        <v>7070</v>
      </c>
      <c r="O1304" s="281" t="s">
        <v>1252</v>
      </c>
      <c r="P1304" s="289" t="s">
        <v>7118</v>
      </c>
      <c r="Q1304" s="290"/>
      <c r="R1304" s="285"/>
      <c r="S1304" s="285">
        <v>200</v>
      </c>
      <c r="T1304" s="290">
        <v>269</v>
      </c>
      <c r="U1304" s="285">
        <v>0</v>
      </c>
      <c r="V1304" s="285">
        <v>0</v>
      </c>
      <c r="W1304" s="285">
        <v>0</v>
      </c>
      <c r="X1304" s="285">
        <v>0</v>
      </c>
      <c r="Y1304" s="285">
        <v>0</v>
      </c>
      <c r="Z1304" s="285">
        <v>0</v>
      </c>
      <c r="AA1304" s="285">
        <v>0</v>
      </c>
      <c r="AB1304" s="285">
        <v>0</v>
      </c>
      <c r="AC1304" s="285">
        <v>0</v>
      </c>
      <c r="AD1304" s="285">
        <v>0</v>
      </c>
      <c r="AE1304" s="285">
        <v>0</v>
      </c>
      <c r="AF1304" s="285">
        <v>0</v>
      </c>
      <c r="AG1304" s="285">
        <v>0</v>
      </c>
      <c r="AH1304" s="285">
        <v>0</v>
      </c>
      <c r="AI1304" s="285">
        <v>0</v>
      </c>
      <c r="AJ1304" s="285">
        <v>0</v>
      </c>
      <c r="AK1304" s="285">
        <v>0</v>
      </c>
      <c r="AL1304" s="285">
        <v>0</v>
      </c>
      <c r="AM1304" s="285">
        <v>0</v>
      </c>
      <c r="AN1304" s="285">
        <v>0</v>
      </c>
      <c r="AO1304" s="285">
        <v>0</v>
      </c>
      <c r="AP1304" s="285">
        <v>0</v>
      </c>
      <c r="AQ1304" s="285">
        <v>0</v>
      </c>
      <c r="AR1304" s="285">
        <v>0</v>
      </c>
      <c r="AS1304" s="285"/>
      <c r="AT1304" s="285">
        <v>0</v>
      </c>
      <c r="AU1304" s="285">
        <v>0</v>
      </c>
      <c r="AV1304" s="285">
        <v>0</v>
      </c>
      <c r="AW1304" s="285">
        <v>0</v>
      </c>
      <c r="AX1304" s="285">
        <v>0</v>
      </c>
      <c r="AY1304" s="285">
        <v>0</v>
      </c>
      <c r="AZ1304" s="286" t="s">
        <v>7931</v>
      </c>
    </row>
    <row r="1305" spans="1:52" s="238" customFormat="1" ht="12.75" customHeight="1">
      <c r="A1305" s="217">
        <v>1304</v>
      </c>
      <c r="B1305" s="280">
        <v>42703</v>
      </c>
      <c r="C1305" s="280">
        <v>42703</v>
      </c>
      <c r="D1305" s="281" t="s">
        <v>1312</v>
      </c>
      <c r="E1305" s="281" t="s">
        <v>1250</v>
      </c>
      <c r="F1305" s="281" t="s">
        <v>1300</v>
      </c>
      <c r="G1305" s="281" t="s">
        <v>7133</v>
      </c>
      <c r="H1305" s="245" t="str">
        <f>IF(G1305&lt;&gt;"",LOOKUP(G1305,Governorate,Data!$E$2:$E$19),"")</f>
        <v>IQ-G11</v>
      </c>
      <c r="I1305" s="282" t="s">
        <v>7374</v>
      </c>
      <c r="J1305" s="38" t="str">
        <f ca="1">IF(I1305&lt;&gt;"",LOOKUP(I1305,District2,Data!$P$2:$P$19),"")</f>
        <v>IQ-D064</v>
      </c>
      <c r="K1305" s="283" t="s">
        <v>581</v>
      </c>
      <c r="L1305" s="281" t="s">
        <v>7110</v>
      </c>
      <c r="M1305" s="284" t="s">
        <v>7930</v>
      </c>
      <c r="N1305" s="281" t="s">
        <v>7070</v>
      </c>
      <c r="O1305" s="281" t="s">
        <v>1252</v>
      </c>
      <c r="P1305" s="281" t="s">
        <v>7422</v>
      </c>
      <c r="Q1305" s="285">
        <v>36</v>
      </c>
      <c r="R1305" s="285">
        <v>36</v>
      </c>
      <c r="S1305" s="285"/>
      <c r="T1305" s="285"/>
      <c r="U1305" s="285">
        <v>216</v>
      </c>
      <c r="V1305" s="285">
        <v>0</v>
      </c>
      <c r="W1305" s="285">
        <v>0</v>
      </c>
      <c r="X1305" s="285">
        <v>36</v>
      </c>
      <c r="Y1305" s="285">
        <v>36</v>
      </c>
      <c r="Z1305" s="285">
        <v>216</v>
      </c>
      <c r="AA1305" s="285">
        <v>0</v>
      </c>
      <c r="AB1305" s="285">
        <v>0</v>
      </c>
      <c r="AC1305" s="285">
        <v>0</v>
      </c>
      <c r="AD1305" s="285">
        <v>0</v>
      </c>
      <c r="AE1305" s="285">
        <v>0</v>
      </c>
      <c r="AF1305" s="285">
        <v>0</v>
      </c>
      <c r="AG1305" s="285">
        <v>0</v>
      </c>
      <c r="AH1305" s="285">
        <v>0</v>
      </c>
      <c r="AI1305" s="285">
        <v>0</v>
      </c>
      <c r="AJ1305" s="285">
        <v>0</v>
      </c>
      <c r="AK1305" s="285">
        <v>0</v>
      </c>
      <c r="AL1305" s="285">
        <v>0</v>
      </c>
      <c r="AM1305" s="285">
        <v>0</v>
      </c>
      <c r="AN1305" s="285">
        <v>0</v>
      </c>
      <c r="AO1305" s="285">
        <v>0</v>
      </c>
      <c r="AP1305" s="285">
        <v>0</v>
      </c>
      <c r="AQ1305" s="285">
        <v>0</v>
      </c>
      <c r="AR1305" s="285">
        <v>0</v>
      </c>
      <c r="AS1305" s="285"/>
      <c r="AT1305" s="285">
        <v>36</v>
      </c>
      <c r="AU1305" s="285">
        <v>0</v>
      </c>
      <c r="AV1305" s="285">
        <v>0</v>
      </c>
      <c r="AW1305" s="285">
        <v>0</v>
      </c>
      <c r="AX1305" s="285">
        <v>0</v>
      </c>
      <c r="AY1305" s="285">
        <v>0</v>
      </c>
      <c r="AZ1305" s="286" t="s">
        <v>7339</v>
      </c>
    </row>
    <row r="1306" spans="1:52" s="238" customFormat="1" ht="12.75" customHeight="1">
      <c r="A1306" s="217">
        <v>1305</v>
      </c>
      <c r="B1306" s="280">
        <v>42703</v>
      </c>
      <c r="C1306" s="280">
        <v>42703</v>
      </c>
      <c r="D1306" s="281" t="s">
        <v>1312</v>
      </c>
      <c r="E1306" s="281" t="s">
        <v>1250</v>
      </c>
      <c r="F1306" s="281" t="s">
        <v>1300</v>
      </c>
      <c r="G1306" s="281" t="s">
        <v>7133</v>
      </c>
      <c r="H1306" s="245" t="str">
        <f>IF(G1306&lt;&gt;"",LOOKUP(G1306,Governorate,Data!$E$2:$E$19),"")</f>
        <v>IQ-G11</v>
      </c>
      <c r="I1306" s="282" t="s">
        <v>7374</v>
      </c>
      <c r="J1306" s="38" t="str">
        <f ca="1">IF(I1306&lt;&gt;"",LOOKUP(I1306,District2,Data!$P$2:$P$19),"")</f>
        <v>IQ-D064</v>
      </c>
      <c r="K1306" s="283" t="s">
        <v>581</v>
      </c>
      <c r="L1306" s="281" t="s">
        <v>7110</v>
      </c>
      <c r="M1306" s="284" t="s">
        <v>7112</v>
      </c>
      <c r="N1306" s="281" t="s">
        <v>7070</v>
      </c>
      <c r="O1306" s="281" t="s">
        <v>1252</v>
      </c>
      <c r="P1306" s="281" t="s">
        <v>7422</v>
      </c>
      <c r="Q1306" s="285">
        <v>269</v>
      </c>
      <c r="R1306" s="285">
        <v>269</v>
      </c>
      <c r="S1306" s="285"/>
      <c r="T1306" s="285"/>
      <c r="U1306" s="285">
        <v>1614</v>
      </c>
      <c r="V1306" s="285">
        <v>0</v>
      </c>
      <c r="W1306" s="285">
        <v>0</v>
      </c>
      <c r="X1306" s="285">
        <v>269</v>
      </c>
      <c r="Y1306" s="285">
        <v>269</v>
      </c>
      <c r="Z1306" s="285">
        <v>1614</v>
      </c>
      <c r="AA1306" s="285">
        <v>0</v>
      </c>
      <c r="AB1306" s="285">
        <v>0</v>
      </c>
      <c r="AC1306" s="285">
        <v>0</v>
      </c>
      <c r="AD1306" s="285">
        <v>0</v>
      </c>
      <c r="AE1306" s="285">
        <v>0</v>
      </c>
      <c r="AF1306" s="285">
        <v>0</v>
      </c>
      <c r="AG1306" s="285">
        <v>0</v>
      </c>
      <c r="AH1306" s="285">
        <v>0</v>
      </c>
      <c r="AI1306" s="285">
        <v>0</v>
      </c>
      <c r="AJ1306" s="285">
        <v>0</v>
      </c>
      <c r="AK1306" s="285">
        <v>0</v>
      </c>
      <c r="AL1306" s="285">
        <v>0</v>
      </c>
      <c r="AM1306" s="285">
        <v>0</v>
      </c>
      <c r="AN1306" s="285">
        <v>0</v>
      </c>
      <c r="AO1306" s="285">
        <v>0</v>
      </c>
      <c r="AP1306" s="285">
        <v>0</v>
      </c>
      <c r="AQ1306" s="285">
        <v>0</v>
      </c>
      <c r="AR1306" s="285">
        <v>0</v>
      </c>
      <c r="AS1306" s="285"/>
      <c r="AT1306" s="285">
        <v>269</v>
      </c>
      <c r="AU1306" s="285">
        <v>0</v>
      </c>
      <c r="AV1306" s="285">
        <v>0</v>
      </c>
      <c r="AW1306" s="285">
        <v>0</v>
      </c>
      <c r="AX1306" s="285">
        <v>0</v>
      </c>
      <c r="AY1306" s="285">
        <v>0</v>
      </c>
      <c r="AZ1306" s="286" t="s">
        <v>7339</v>
      </c>
    </row>
    <row r="1307" spans="1:52" s="238" customFormat="1" ht="12.75" customHeight="1">
      <c r="A1307" s="217">
        <v>1306</v>
      </c>
      <c r="B1307" s="280">
        <v>42703</v>
      </c>
      <c r="C1307" s="280">
        <v>42703</v>
      </c>
      <c r="D1307" s="281" t="s">
        <v>1312</v>
      </c>
      <c r="E1307" s="281" t="s">
        <v>1250</v>
      </c>
      <c r="F1307" s="281" t="s">
        <v>1300</v>
      </c>
      <c r="G1307" s="281" t="s">
        <v>7133</v>
      </c>
      <c r="H1307" s="245" t="str">
        <f>IF(G1307&lt;&gt;"",LOOKUP(G1307,Governorate,Data!$E$2:$E$19),"")</f>
        <v>IQ-G11</v>
      </c>
      <c r="I1307" s="282" t="s">
        <v>7374</v>
      </c>
      <c r="J1307" s="38" t="str">
        <f ca="1">IF(I1307&lt;&gt;"",LOOKUP(I1307,District2,Data!$P$2:$P$19),"")</f>
        <v>IQ-D064</v>
      </c>
      <c r="K1307" s="283" t="s">
        <v>28</v>
      </c>
      <c r="L1307" s="281" t="s">
        <v>7110</v>
      </c>
      <c r="M1307" s="284" t="s">
        <v>7930</v>
      </c>
      <c r="N1307" s="281" t="s">
        <v>7070</v>
      </c>
      <c r="O1307" s="281" t="s">
        <v>1252</v>
      </c>
      <c r="P1307" s="289" t="s">
        <v>7118</v>
      </c>
      <c r="Q1307" s="290"/>
      <c r="R1307" s="285"/>
      <c r="S1307" s="285">
        <v>200</v>
      </c>
      <c r="T1307" s="290">
        <v>11</v>
      </c>
      <c r="U1307" s="285">
        <v>0</v>
      </c>
      <c r="V1307" s="285">
        <v>0</v>
      </c>
      <c r="W1307" s="285">
        <v>0</v>
      </c>
      <c r="X1307" s="285">
        <v>0</v>
      </c>
      <c r="Y1307" s="285">
        <v>0</v>
      </c>
      <c r="Z1307" s="285">
        <v>0</v>
      </c>
      <c r="AA1307" s="285">
        <v>0</v>
      </c>
      <c r="AB1307" s="285">
        <v>0</v>
      </c>
      <c r="AC1307" s="285">
        <v>0</v>
      </c>
      <c r="AD1307" s="285">
        <v>0</v>
      </c>
      <c r="AE1307" s="285">
        <v>0</v>
      </c>
      <c r="AF1307" s="285">
        <v>0</v>
      </c>
      <c r="AG1307" s="285">
        <v>0</v>
      </c>
      <c r="AH1307" s="285">
        <v>0</v>
      </c>
      <c r="AI1307" s="285">
        <v>0</v>
      </c>
      <c r="AJ1307" s="285">
        <v>0</v>
      </c>
      <c r="AK1307" s="285">
        <v>0</v>
      </c>
      <c r="AL1307" s="285">
        <v>0</v>
      </c>
      <c r="AM1307" s="285">
        <v>0</v>
      </c>
      <c r="AN1307" s="285">
        <v>0</v>
      </c>
      <c r="AO1307" s="285">
        <v>0</v>
      </c>
      <c r="AP1307" s="285">
        <v>0</v>
      </c>
      <c r="AQ1307" s="285">
        <v>0</v>
      </c>
      <c r="AR1307" s="285">
        <v>0</v>
      </c>
      <c r="AS1307" s="285"/>
      <c r="AT1307" s="285">
        <v>0</v>
      </c>
      <c r="AU1307" s="285">
        <v>0</v>
      </c>
      <c r="AV1307" s="285">
        <v>0</v>
      </c>
      <c r="AW1307" s="285">
        <v>0</v>
      </c>
      <c r="AX1307" s="285">
        <v>0</v>
      </c>
      <c r="AY1307" s="285">
        <v>0</v>
      </c>
      <c r="AZ1307" s="286" t="s">
        <v>7931</v>
      </c>
    </row>
    <row r="1308" spans="1:52" s="238" customFormat="1" ht="12.75" customHeight="1">
      <c r="A1308" s="217">
        <v>1307</v>
      </c>
      <c r="B1308" s="280">
        <v>42703</v>
      </c>
      <c r="C1308" s="280">
        <v>42703</v>
      </c>
      <c r="D1308" s="281" t="s">
        <v>1312</v>
      </c>
      <c r="E1308" s="281" t="s">
        <v>1250</v>
      </c>
      <c r="F1308" s="281" t="s">
        <v>1300</v>
      </c>
      <c r="G1308" s="281" t="s">
        <v>7133</v>
      </c>
      <c r="H1308" s="245" t="str">
        <f>IF(G1308&lt;&gt;"",LOOKUP(G1308,Governorate,Data!$E$2:$E$19),"")</f>
        <v>IQ-G11</v>
      </c>
      <c r="I1308" s="282" t="s">
        <v>7374</v>
      </c>
      <c r="J1308" s="38" t="str">
        <f ca="1">IF(I1308&lt;&gt;"",LOOKUP(I1308,District2,Data!$P$2:$P$19),"")</f>
        <v>IQ-D064</v>
      </c>
      <c r="K1308" s="283" t="s">
        <v>28</v>
      </c>
      <c r="L1308" s="281" t="s">
        <v>7110</v>
      </c>
      <c r="M1308" s="284" t="s">
        <v>7112</v>
      </c>
      <c r="N1308" s="281" t="s">
        <v>7070</v>
      </c>
      <c r="O1308" s="281" t="s">
        <v>1252</v>
      </c>
      <c r="P1308" s="289" t="s">
        <v>7118</v>
      </c>
      <c r="Q1308" s="290"/>
      <c r="R1308" s="285"/>
      <c r="S1308" s="285">
        <v>200</v>
      </c>
      <c r="T1308" s="290">
        <v>989</v>
      </c>
      <c r="U1308" s="285">
        <v>0</v>
      </c>
      <c r="V1308" s="285">
        <v>0</v>
      </c>
      <c r="W1308" s="285">
        <v>0</v>
      </c>
      <c r="X1308" s="285">
        <v>0</v>
      </c>
      <c r="Y1308" s="285">
        <v>0</v>
      </c>
      <c r="Z1308" s="285">
        <v>0</v>
      </c>
      <c r="AA1308" s="285">
        <v>0</v>
      </c>
      <c r="AB1308" s="285">
        <v>0</v>
      </c>
      <c r="AC1308" s="285">
        <v>0</v>
      </c>
      <c r="AD1308" s="285">
        <v>0</v>
      </c>
      <c r="AE1308" s="285">
        <v>0</v>
      </c>
      <c r="AF1308" s="285">
        <v>0</v>
      </c>
      <c r="AG1308" s="285">
        <v>0</v>
      </c>
      <c r="AH1308" s="285">
        <v>0</v>
      </c>
      <c r="AI1308" s="285">
        <v>0</v>
      </c>
      <c r="AJ1308" s="285">
        <v>0</v>
      </c>
      <c r="AK1308" s="285">
        <v>0</v>
      </c>
      <c r="AL1308" s="285">
        <v>0</v>
      </c>
      <c r="AM1308" s="285">
        <v>0</v>
      </c>
      <c r="AN1308" s="285">
        <v>0</v>
      </c>
      <c r="AO1308" s="285">
        <v>0</v>
      </c>
      <c r="AP1308" s="285">
        <v>0</v>
      </c>
      <c r="AQ1308" s="285">
        <v>0</v>
      </c>
      <c r="AR1308" s="285">
        <v>0</v>
      </c>
      <c r="AS1308" s="285"/>
      <c r="AT1308" s="285">
        <v>0</v>
      </c>
      <c r="AU1308" s="285">
        <v>0</v>
      </c>
      <c r="AV1308" s="285">
        <v>0</v>
      </c>
      <c r="AW1308" s="285">
        <v>0</v>
      </c>
      <c r="AX1308" s="285">
        <v>0</v>
      </c>
      <c r="AY1308" s="285">
        <v>0</v>
      </c>
      <c r="AZ1308" s="286" t="s">
        <v>7931</v>
      </c>
    </row>
    <row r="1309" spans="1:52" s="238" customFormat="1" ht="12.75" customHeight="1">
      <c r="A1309" s="217">
        <v>1308</v>
      </c>
      <c r="B1309" s="280">
        <v>42703</v>
      </c>
      <c r="C1309" s="280">
        <v>42703</v>
      </c>
      <c r="D1309" s="281" t="s">
        <v>1312</v>
      </c>
      <c r="E1309" s="281" t="s">
        <v>1250</v>
      </c>
      <c r="F1309" s="281" t="s">
        <v>1331</v>
      </c>
      <c r="G1309" s="281" t="s">
        <v>7129</v>
      </c>
      <c r="H1309" s="245" t="str">
        <f>IF(G1309&lt;&gt;"",LOOKUP(G1309,Governorate,Data!$E$2:$E$19),"")</f>
        <v>IQ-G18</v>
      </c>
      <c r="I1309" s="282" t="s">
        <v>7215</v>
      </c>
      <c r="J1309" s="38" t="str">
        <f ca="1">IF(I1309&lt;&gt;"",LOOKUP(I1309,District2,Data!$P$2:$P$19),"")</f>
        <v>IQ-D008</v>
      </c>
      <c r="K1309" s="283" t="s">
        <v>7912</v>
      </c>
      <c r="L1309" s="281" t="s">
        <v>7110</v>
      </c>
      <c r="M1309" s="284" t="s">
        <v>7112</v>
      </c>
      <c r="N1309" s="281" t="s">
        <v>7070</v>
      </c>
      <c r="O1309" s="281" t="s">
        <v>1252</v>
      </c>
      <c r="P1309" s="281" t="s">
        <v>7422</v>
      </c>
      <c r="Q1309" s="285">
        <v>33</v>
      </c>
      <c r="R1309" s="285">
        <v>33</v>
      </c>
      <c r="S1309" s="285"/>
      <c r="T1309" s="285"/>
      <c r="U1309" s="285">
        <v>198</v>
      </c>
      <c r="V1309" s="285">
        <v>0</v>
      </c>
      <c r="W1309" s="285">
        <v>33</v>
      </c>
      <c r="X1309" s="285">
        <v>33</v>
      </c>
      <c r="Y1309" s="285">
        <v>33</v>
      </c>
      <c r="Z1309" s="285">
        <v>99</v>
      </c>
      <c r="AA1309" s="285">
        <v>0</v>
      </c>
      <c r="AB1309" s="285">
        <v>0</v>
      </c>
      <c r="AC1309" s="285">
        <v>0</v>
      </c>
      <c r="AD1309" s="285">
        <v>99</v>
      </c>
      <c r="AE1309" s="285">
        <v>0</v>
      </c>
      <c r="AF1309" s="285">
        <v>0</v>
      </c>
      <c r="AG1309" s="285">
        <v>33</v>
      </c>
      <c r="AH1309" s="285">
        <v>0</v>
      </c>
      <c r="AI1309" s="285">
        <v>33</v>
      </c>
      <c r="AJ1309" s="285">
        <v>0</v>
      </c>
      <c r="AK1309" s="285">
        <v>0</v>
      </c>
      <c r="AL1309" s="285">
        <v>0</v>
      </c>
      <c r="AM1309" s="285">
        <v>0</v>
      </c>
      <c r="AN1309" s="285">
        <v>0</v>
      </c>
      <c r="AO1309" s="285">
        <v>0</v>
      </c>
      <c r="AP1309" s="285">
        <v>0</v>
      </c>
      <c r="AQ1309" s="285">
        <v>0</v>
      </c>
      <c r="AR1309" s="285">
        <v>0</v>
      </c>
      <c r="AS1309" s="285"/>
      <c r="AT1309" s="285">
        <v>33</v>
      </c>
      <c r="AU1309" s="285">
        <v>0</v>
      </c>
      <c r="AV1309" s="285">
        <v>0</v>
      </c>
      <c r="AW1309" s="285">
        <v>0</v>
      </c>
      <c r="AX1309" s="285">
        <v>0</v>
      </c>
      <c r="AY1309" s="285">
        <v>0</v>
      </c>
      <c r="AZ1309" s="286" t="s">
        <v>7337</v>
      </c>
    </row>
    <row r="1310" spans="1:52" s="238" customFormat="1" ht="12.75" customHeight="1">
      <c r="A1310" s="217">
        <v>1309</v>
      </c>
      <c r="B1310" s="280">
        <v>42703</v>
      </c>
      <c r="C1310" s="280">
        <v>42703</v>
      </c>
      <c r="D1310" s="281" t="s">
        <v>1282</v>
      </c>
      <c r="E1310" s="281" t="s">
        <v>1250</v>
      </c>
      <c r="F1310" s="281" t="s">
        <v>1282</v>
      </c>
      <c r="G1310" s="281" t="s">
        <v>7132</v>
      </c>
      <c r="H1310" s="245" t="str">
        <f>IF(G1310&lt;&gt;"",LOOKUP(G1310,Governorate,Data!$E$2:$E$19),"")</f>
        <v>IQ-G15</v>
      </c>
      <c r="I1310" s="282"/>
      <c r="J1310" s="38" t="str">
        <f>IF(I1310&lt;&gt;"",LOOKUP(I1310,District2,Data!$P$2:$P$19),"")</f>
        <v/>
      </c>
      <c r="K1310" s="283" t="s">
        <v>7838</v>
      </c>
      <c r="L1310" s="281" t="s">
        <v>7111</v>
      </c>
      <c r="M1310" s="284" t="s">
        <v>7112</v>
      </c>
      <c r="N1310" s="281" t="s">
        <v>1255</v>
      </c>
      <c r="O1310" s="281" t="s">
        <v>1252</v>
      </c>
      <c r="P1310" s="281" t="s">
        <v>7422</v>
      </c>
      <c r="Q1310" s="285">
        <v>100</v>
      </c>
      <c r="R1310" s="285">
        <v>100</v>
      </c>
      <c r="S1310" s="285"/>
      <c r="T1310" s="285"/>
      <c r="U1310" s="285">
        <v>600</v>
      </c>
      <c r="V1310" s="285">
        <v>0</v>
      </c>
      <c r="W1310" s="285">
        <v>100</v>
      </c>
      <c r="X1310" s="285">
        <v>0</v>
      </c>
      <c r="Y1310" s="285">
        <v>100</v>
      </c>
      <c r="Z1310" s="285">
        <v>600</v>
      </c>
      <c r="AA1310" s="285">
        <v>0</v>
      </c>
      <c r="AB1310" s="285">
        <v>600</v>
      </c>
      <c r="AC1310" s="285">
        <v>100</v>
      </c>
      <c r="AD1310" s="285">
        <v>0</v>
      </c>
      <c r="AE1310" s="285">
        <v>600</v>
      </c>
      <c r="AF1310" s="285">
        <v>0</v>
      </c>
      <c r="AG1310" s="285">
        <v>100</v>
      </c>
      <c r="AH1310" s="285">
        <v>0</v>
      </c>
      <c r="AI1310" s="285">
        <v>100</v>
      </c>
      <c r="AJ1310" s="285">
        <v>0</v>
      </c>
      <c r="AK1310" s="285">
        <v>100</v>
      </c>
      <c r="AL1310" s="285">
        <v>0</v>
      </c>
      <c r="AM1310" s="285">
        <v>0</v>
      </c>
      <c r="AN1310" s="285">
        <v>0</v>
      </c>
      <c r="AO1310" s="285">
        <v>0</v>
      </c>
      <c r="AP1310" s="285">
        <v>0</v>
      </c>
      <c r="AQ1310" s="285">
        <v>0</v>
      </c>
      <c r="AR1310" s="285">
        <v>0</v>
      </c>
      <c r="AS1310" s="285">
        <v>100</v>
      </c>
      <c r="AT1310" s="285">
        <v>0</v>
      </c>
      <c r="AU1310" s="285">
        <v>100</v>
      </c>
      <c r="AV1310" s="285">
        <v>0</v>
      </c>
      <c r="AW1310" s="285">
        <v>0</v>
      </c>
      <c r="AX1310" s="285">
        <v>0</v>
      </c>
      <c r="AY1310" s="285">
        <v>0</v>
      </c>
      <c r="AZ1310" s="286" t="s">
        <v>7856</v>
      </c>
    </row>
    <row r="1311" spans="1:52" s="238" customFormat="1" ht="12.75" customHeight="1">
      <c r="A1311" s="217">
        <v>1310</v>
      </c>
      <c r="B1311" s="280">
        <v>42704</v>
      </c>
      <c r="C1311" s="280">
        <v>42704</v>
      </c>
      <c r="D1311" s="281" t="s">
        <v>1282</v>
      </c>
      <c r="E1311" s="281" t="s">
        <v>1250</v>
      </c>
      <c r="F1311" s="281" t="s">
        <v>1282</v>
      </c>
      <c r="G1311" s="281" t="s">
        <v>7148</v>
      </c>
      <c r="H1311" s="245" t="str">
        <f>IF(G1311&lt;&gt;"",LOOKUP(G1311,Governorate,Data!$E$2:$E$19),"")</f>
        <v>IQ-G10</v>
      </c>
      <c r="I1311" s="282" t="s">
        <v>7229</v>
      </c>
      <c r="J1311" s="38" t="str">
        <f ca="1">IF(I1311&lt;&gt;"",LOOKUP(I1311,District2,Data!$P$2:$P$19),"")</f>
        <v>IQ-D062</v>
      </c>
      <c r="K1311" s="283" t="s">
        <v>230</v>
      </c>
      <c r="L1311" s="281" t="s">
        <v>7111</v>
      </c>
      <c r="M1311" s="284" t="s">
        <v>7112</v>
      </c>
      <c r="N1311" s="281" t="s">
        <v>7070</v>
      </c>
      <c r="O1311" s="281" t="s">
        <v>1252</v>
      </c>
      <c r="P1311" s="281" t="s">
        <v>7119</v>
      </c>
      <c r="Q1311" s="285">
        <v>200</v>
      </c>
      <c r="R1311" s="285">
        <v>200</v>
      </c>
      <c r="S1311" s="285"/>
      <c r="T1311" s="285"/>
      <c r="U1311" s="285">
        <v>1200</v>
      </c>
      <c r="V1311" s="285">
        <v>0</v>
      </c>
      <c r="W1311" s="285"/>
      <c r="X1311" s="285">
        <v>0</v>
      </c>
      <c r="Y1311" s="285">
        <v>0</v>
      </c>
      <c r="Z1311" s="285">
        <v>0</v>
      </c>
      <c r="AA1311" s="285">
        <v>0</v>
      </c>
      <c r="AB1311" s="285">
        <v>0</v>
      </c>
      <c r="AC1311" s="285">
        <v>200</v>
      </c>
      <c r="AD1311" s="285">
        <v>0</v>
      </c>
      <c r="AE1311" s="285">
        <v>200</v>
      </c>
      <c r="AF1311" s="285">
        <v>0</v>
      </c>
      <c r="AG1311" s="285">
        <v>0</v>
      </c>
      <c r="AH1311" s="285">
        <v>0</v>
      </c>
      <c r="AI1311" s="285">
        <v>200</v>
      </c>
      <c r="AJ1311" s="285">
        <v>0</v>
      </c>
      <c r="AK1311" s="285">
        <v>0</v>
      </c>
      <c r="AL1311" s="285">
        <v>0</v>
      </c>
      <c r="AM1311" s="285">
        <v>0</v>
      </c>
      <c r="AN1311" s="285">
        <v>0</v>
      </c>
      <c r="AO1311" s="285">
        <v>0</v>
      </c>
      <c r="AP1311" s="285">
        <v>0</v>
      </c>
      <c r="AQ1311" s="285">
        <v>0</v>
      </c>
      <c r="AR1311" s="285">
        <v>0</v>
      </c>
      <c r="AS1311" s="285">
        <v>200</v>
      </c>
      <c r="AT1311" s="285">
        <v>200</v>
      </c>
      <c r="AU1311" s="285">
        <v>200</v>
      </c>
      <c r="AV1311" s="285">
        <v>0</v>
      </c>
      <c r="AW1311" s="285">
        <v>0</v>
      </c>
      <c r="AX1311" s="285">
        <v>0</v>
      </c>
      <c r="AY1311" s="285">
        <v>0</v>
      </c>
      <c r="AZ1311" s="286" t="s">
        <v>7860</v>
      </c>
    </row>
    <row r="1312" spans="1:52" s="238" customFormat="1" ht="12.75" customHeight="1">
      <c r="A1312" s="217">
        <v>1311</v>
      </c>
      <c r="B1312" s="280">
        <v>42704</v>
      </c>
      <c r="C1312" s="280">
        <v>42704</v>
      </c>
      <c r="D1312" s="281" t="s">
        <v>1282</v>
      </c>
      <c r="E1312" s="281" t="s">
        <v>1250</v>
      </c>
      <c r="F1312" s="281" t="s">
        <v>1282</v>
      </c>
      <c r="G1312" s="281" t="s">
        <v>7133</v>
      </c>
      <c r="H1312" s="245" t="str">
        <f>IF(G1312&lt;&gt;"",LOOKUP(G1312,Governorate,Data!$E$2:$E$19),"")</f>
        <v>IQ-G11</v>
      </c>
      <c r="I1312" s="282" t="s">
        <v>7133</v>
      </c>
      <c r="J1312" s="38" t="str">
        <f ca="1">IF(I1312&lt;&gt;"",LOOKUP(I1312,District2,Data!$P$2:$P$19),"")</f>
        <v>IQ-D064</v>
      </c>
      <c r="K1312" s="283" t="s">
        <v>7842</v>
      </c>
      <c r="L1312" s="281" t="s">
        <v>7111</v>
      </c>
      <c r="M1312" s="284" t="s">
        <v>7112</v>
      </c>
      <c r="N1312" s="281" t="s">
        <v>7070</v>
      </c>
      <c r="O1312" s="281" t="s">
        <v>1252</v>
      </c>
      <c r="P1312" s="281" t="s">
        <v>7119</v>
      </c>
      <c r="Q1312" s="285">
        <v>300</v>
      </c>
      <c r="R1312" s="285">
        <v>300</v>
      </c>
      <c r="S1312" s="285"/>
      <c r="T1312" s="285"/>
      <c r="U1312" s="285">
        <v>1800</v>
      </c>
      <c r="V1312" s="285">
        <v>0</v>
      </c>
      <c r="W1312" s="285">
        <v>0</v>
      </c>
      <c r="X1312" s="285">
        <v>0</v>
      </c>
      <c r="Y1312" s="285">
        <v>0</v>
      </c>
      <c r="Z1312" s="285">
        <v>0</v>
      </c>
      <c r="AA1312" s="285">
        <v>0</v>
      </c>
      <c r="AB1312" s="285">
        <v>0</v>
      </c>
      <c r="AC1312" s="285">
        <v>300</v>
      </c>
      <c r="AD1312" s="285">
        <v>0</v>
      </c>
      <c r="AE1312" s="285">
        <v>300</v>
      </c>
      <c r="AF1312" s="285">
        <v>0</v>
      </c>
      <c r="AG1312" s="285">
        <v>0</v>
      </c>
      <c r="AH1312" s="285">
        <v>0</v>
      </c>
      <c r="AI1312" s="285">
        <v>300</v>
      </c>
      <c r="AJ1312" s="285">
        <v>0</v>
      </c>
      <c r="AK1312" s="285">
        <v>0</v>
      </c>
      <c r="AL1312" s="285">
        <v>0</v>
      </c>
      <c r="AM1312" s="285">
        <v>0</v>
      </c>
      <c r="AN1312" s="285">
        <v>0</v>
      </c>
      <c r="AO1312" s="285">
        <v>0</v>
      </c>
      <c r="AP1312" s="285">
        <v>0</v>
      </c>
      <c r="AQ1312" s="285">
        <v>0</v>
      </c>
      <c r="AR1312" s="285">
        <v>0</v>
      </c>
      <c r="AS1312" s="285">
        <v>300</v>
      </c>
      <c r="AT1312" s="285">
        <v>300</v>
      </c>
      <c r="AU1312" s="285">
        <v>300</v>
      </c>
      <c r="AV1312" s="285">
        <v>0</v>
      </c>
      <c r="AW1312" s="285">
        <v>0</v>
      </c>
      <c r="AX1312" s="285">
        <v>0</v>
      </c>
      <c r="AY1312" s="285">
        <v>0</v>
      </c>
      <c r="AZ1312" s="286" t="s">
        <v>7857</v>
      </c>
    </row>
    <row r="1313" spans="1:52" s="238" customFormat="1" ht="12.75" customHeight="1">
      <c r="A1313" s="217">
        <v>1312</v>
      </c>
      <c r="B1313" s="280">
        <v>42704</v>
      </c>
      <c r="C1313" s="280">
        <v>42704</v>
      </c>
      <c r="D1313" s="281" t="s">
        <v>1282</v>
      </c>
      <c r="E1313" s="281" t="s">
        <v>1250</v>
      </c>
      <c r="F1313" s="281" t="s">
        <v>1282</v>
      </c>
      <c r="G1313" s="281" t="s">
        <v>7132</v>
      </c>
      <c r="H1313" s="245" t="str">
        <f>IF(G1313&lt;&gt;"",LOOKUP(G1313,Governorate,Data!$E$2:$E$19),"")</f>
        <v>IQ-G15</v>
      </c>
      <c r="I1313" s="282" t="s">
        <v>7775</v>
      </c>
      <c r="J1313" s="38" t="str">
        <f ca="1">IF(I1313&lt;&gt;"",LOOKUP(I1313,District2,Data!$P$2:$P$19),"")</f>
        <v>IQ-D085</v>
      </c>
      <c r="K1313" s="283" t="s">
        <v>7845</v>
      </c>
      <c r="L1313" s="281" t="s">
        <v>7111</v>
      </c>
      <c r="M1313" s="284" t="s">
        <v>7112</v>
      </c>
      <c r="N1313" s="281" t="s">
        <v>7070</v>
      </c>
      <c r="O1313" s="281" t="s">
        <v>1252</v>
      </c>
      <c r="P1313" s="281" t="s">
        <v>7119</v>
      </c>
      <c r="Q1313" s="285">
        <v>200</v>
      </c>
      <c r="R1313" s="285">
        <v>200</v>
      </c>
      <c r="S1313" s="285"/>
      <c r="T1313" s="285"/>
      <c r="U1313" s="285">
        <v>1200</v>
      </c>
      <c r="V1313" s="285">
        <v>0</v>
      </c>
      <c r="W1313" s="285">
        <v>0</v>
      </c>
      <c r="X1313" s="285">
        <v>0</v>
      </c>
      <c r="Y1313" s="285">
        <v>200</v>
      </c>
      <c r="Z1313" s="285">
        <v>0</v>
      </c>
      <c r="AA1313" s="285">
        <v>0</v>
      </c>
      <c r="AB1313" s="285">
        <v>0</v>
      </c>
      <c r="AC1313" s="285">
        <v>200</v>
      </c>
      <c r="AD1313" s="285">
        <v>0</v>
      </c>
      <c r="AE1313" s="285">
        <v>1200</v>
      </c>
      <c r="AF1313" s="285">
        <v>0</v>
      </c>
      <c r="AG1313" s="285">
        <v>0</v>
      </c>
      <c r="AH1313" s="285">
        <v>0</v>
      </c>
      <c r="AI1313" s="285">
        <v>200</v>
      </c>
      <c r="AJ1313" s="285">
        <v>0</v>
      </c>
      <c r="AK1313" s="285">
        <v>0</v>
      </c>
      <c r="AL1313" s="285">
        <v>0</v>
      </c>
      <c r="AM1313" s="285">
        <v>0</v>
      </c>
      <c r="AN1313" s="285">
        <v>0</v>
      </c>
      <c r="AO1313" s="285">
        <v>0</v>
      </c>
      <c r="AP1313" s="285">
        <v>0</v>
      </c>
      <c r="AQ1313" s="285">
        <v>0</v>
      </c>
      <c r="AR1313" s="285">
        <v>0</v>
      </c>
      <c r="AS1313" s="285">
        <v>0</v>
      </c>
      <c r="AT1313" s="285">
        <v>0</v>
      </c>
      <c r="AU1313" s="285">
        <v>200</v>
      </c>
      <c r="AV1313" s="285">
        <v>0</v>
      </c>
      <c r="AW1313" s="285">
        <v>0</v>
      </c>
      <c r="AX1313" s="285">
        <v>0</v>
      </c>
      <c r="AY1313" s="285">
        <v>0</v>
      </c>
      <c r="AZ1313" s="286" t="s">
        <v>7859</v>
      </c>
    </row>
    <row r="1314" spans="1:52" s="238" customFormat="1" ht="12.75" customHeight="1">
      <c r="A1314" s="217">
        <v>1313</v>
      </c>
      <c r="B1314" s="280">
        <v>42704</v>
      </c>
      <c r="C1314" s="280">
        <v>42704</v>
      </c>
      <c r="D1314" s="281" t="s">
        <v>1282</v>
      </c>
      <c r="E1314" s="281" t="s">
        <v>1250</v>
      </c>
      <c r="F1314" s="281" t="s">
        <v>1282</v>
      </c>
      <c r="G1314" s="281" t="s">
        <v>7132</v>
      </c>
      <c r="H1314" s="245" t="str">
        <f>IF(G1314&lt;&gt;"",LOOKUP(G1314,Governorate,Data!$E$2:$E$19),"")</f>
        <v>IQ-G15</v>
      </c>
      <c r="I1314" s="282" t="s">
        <v>7775</v>
      </c>
      <c r="J1314" s="38" t="str">
        <f ca="1">IF(I1314&lt;&gt;"",LOOKUP(I1314,District2,Data!$P$2:$P$19),"")</f>
        <v>IQ-D085</v>
      </c>
      <c r="K1314" s="283" t="s">
        <v>7838</v>
      </c>
      <c r="L1314" s="281" t="s">
        <v>7111</v>
      </c>
      <c r="M1314" s="284" t="s">
        <v>7112</v>
      </c>
      <c r="N1314" s="281" t="s">
        <v>7070</v>
      </c>
      <c r="O1314" s="281" t="s">
        <v>1252</v>
      </c>
      <c r="P1314" s="281" t="s">
        <v>7119</v>
      </c>
      <c r="Q1314" s="285">
        <v>100</v>
      </c>
      <c r="R1314" s="285">
        <v>100</v>
      </c>
      <c r="S1314" s="285"/>
      <c r="T1314" s="285"/>
      <c r="U1314" s="285">
        <v>600</v>
      </c>
      <c r="V1314" s="285">
        <v>0</v>
      </c>
      <c r="W1314" s="285">
        <v>100</v>
      </c>
      <c r="X1314" s="285">
        <v>0</v>
      </c>
      <c r="Y1314" s="285">
        <v>100</v>
      </c>
      <c r="Z1314" s="285">
        <v>600</v>
      </c>
      <c r="AA1314" s="285">
        <v>0</v>
      </c>
      <c r="AB1314" s="285">
        <v>600</v>
      </c>
      <c r="AC1314" s="285">
        <v>100</v>
      </c>
      <c r="AD1314" s="285">
        <v>0</v>
      </c>
      <c r="AE1314" s="285">
        <v>600</v>
      </c>
      <c r="AF1314" s="285">
        <v>0</v>
      </c>
      <c r="AG1314" s="285">
        <v>100</v>
      </c>
      <c r="AH1314" s="285">
        <v>0</v>
      </c>
      <c r="AI1314" s="285">
        <v>100</v>
      </c>
      <c r="AJ1314" s="285">
        <v>0</v>
      </c>
      <c r="AK1314" s="285">
        <v>100</v>
      </c>
      <c r="AL1314" s="285">
        <v>0</v>
      </c>
      <c r="AM1314" s="285">
        <v>0</v>
      </c>
      <c r="AN1314" s="285">
        <v>0</v>
      </c>
      <c r="AO1314" s="285">
        <v>0</v>
      </c>
      <c r="AP1314" s="285">
        <v>0</v>
      </c>
      <c r="AQ1314" s="285">
        <v>0</v>
      </c>
      <c r="AR1314" s="285">
        <v>0</v>
      </c>
      <c r="AS1314" s="285">
        <v>100</v>
      </c>
      <c r="AT1314" s="285">
        <v>0</v>
      </c>
      <c r="AU1314" s="285">
        <v>100</v>
      </c>
      <c r="AV1314" s="285">
        <v>0</v>
      </c>
      <c r="AW1314" s="285">
        <v>0</v>
      </c>
      <c r="AX1314" s="285">
        <v>0</v>
      </c>
      <c r="AY1314" s="285">
        <v>0</v>
      </c>
      <c r="AZ1314" s="286" t="s">
        <v>7856</v>
      </c>
    </row>
    <row r="1315" spans="1:52" s="238" customFormat="1" ht="12.75" customHeight="1">
      <c r="A1315" s="217">
        <v>1314</v>
      </c>
      <c r="B1315" s="280">
        <v>42704</v>
      </c>
      <c r="C1315" s="280">
        <v>42704</v>
      </c>
      <c r="D1315" s="281" t="s">
        <v>1282</v>
      </c>
      <c r="E1315" s="281" t="s">
        <v>1250</v>
      </c>
      <c r="F1315" s="281" t="s">
        <v>1282</v>
      </c>
      <c r="G1315" s="281" t="s">
        <v>7129</v>
      </c>
      <c r="H1315" s="245" t="str">
        <f>IF(G1315&lt;&gt;"",LOOKUP(G1315,Governorate,Data!$E$2:$E$19),"")</f>
        <v>IQ-G18</v>
      </c>
      <c r="I1315" s="282" t="s">
        <v>7204</v>
      </c>
      <c r="J1315" s="38" t="str">
        <f ca="1">IF(I1315&lt;&gt;"",LOOKUP(I1315,District2,Data!$P$2:$P$19),"")</f>
        <v>IQ-D108</v>
      </c>
      <c r="K1315" s="283" t="s">
        <v>3447</v>
      </c>
      <c r="L1315" s="281" t="s">
        <v>7110</v>
      </c>
      <c r="M1315" s="284" t="s">
        <v>7112</v>
      </c>
      <c r="N1315" s="281" t="s">
        <v>7070</v>
      </c>
      <c r="O1315" s="281" t="s">
        <v>1252</v>
      </c>
      <c r="P1315" s="281" t="s">
        <v>7119</v>
      </c>
      <c r="Q1315" s="285">
        <v>400</v>
      </c>
      <c r="R1315" s="285">
        <v>400</v>
      </c>
      <c r="S1315" s="285"/>
      <c r="T1315" s="285"/>
      <c r="U1315" s="285">
        <v>2400</v>
      </c>
      <c r="V1315" s="285">
        <v>0</v>
      </c>
      <c r="W1315" s="285">
        <v>400</v>
      </c>
      <c r="X1315" s="285">
        <v>0</v>
      </c>
      <c r="Y1315" s="285">
        <v>400</v>
      </c>
      <c r="Z1315" s="285">
        <v>2400</v>
      </c>
      <c r="AA1315" s="285">
        <v>0</v>
      </c>
      <c r="AB1315" s="285">
        <v>2400</v>
      </c>
      <c r="AC1315" s="285">
        <v>400</v>
      </c>
      <c r="AD1315" s="285">
        <v>0</v>
      </c>
      <c r="AE1315" s="285">
        <v>2400</v>
      </c>
      <c r="AF1315" s="285">
        <v>0</v>
      </c>
      <c r="AG1315" s="285">
        <v>0</v>
      </c>
      <c r="AH1315" s="285">
        <v>0</v>
      </c>
      <c r="AI1315" s="285">
        <v>400</v>
      </c>
      <c r="AJ1315" s="285">
        <v>0</v>
      </c>
      <c r="AK1315" s="285">
        <v>400</v>
      </c>
      <c r="AL1315" s="285">
        <v>400</v>
      </c>
      <c r="AM1315" s="285">
        <v>0</v>
      </c>
      <c r="AN1315" s="285">
        <v>0</v>
      </c>
      <c r="AO1315" s="285">
        <v>0</v>
      </c>
      <c r="AP1315" s="285">
        <v>0</v>
      </c>
      <c r="AQ1315" s="285">
        <v>0</v>
      </c>
      <c r="AR1315" s="285">
        <v>0</v>
      </c>
      <c r="AS1315" s="285">
        <v>400</v>
      </c>
      <c r="AT1315" s="285">
        <v>0</v>
      </c>
      <c r="AU1315" s="285">
        <v>400</v>
      </c>
      <c r="AV1315" s="285">
        <v>0</v>
      </c>
      <c r="AW1315" s="285">
        <v>0</v>
      </c>
      <c r="AX1315" s="285">
        <v>0</v>
      </c>
      <c r="AY1315" s="285">
        <v>0</v>
      </c>
      <c r="AZ1315" s="286" t="s">
        <v>7853</v>
      </c>
    </row>
    <row r="1316" spans="1:52" s="238" customFormat="1" ht="12.75" customHeight="1">
      <c r="A1316" s="217">
        <v>1315</v>
      </c>
      <c r="B1316" s="280">
        <v>42704</v>
      </c>
      <c r="C1316" s="280">
        <v>42704</v>
      </c>
      <c r="D1316" s="281" t="s">
        <v>1312</v>
      </c>
      <c r="E1316" s="281" t="s">
        <v>1250</v>
      </c>
      <c r="F1316" s="281" t="s">
        <v>7265</v>
      </c>
      <c r="G1316" s="281" t="s">
        <v>7127</v>
      </c>
      <c r="H1316" s="245" t="str">
        <f>IF(G1316&lt;&gt;"",LOOKUP(G1316,Governorate,Data!$E$2:$E$19),"")</f>
        <v>IQ-G13</v>
      </c>
      <c r="I1316" s="282" t="s">
        <v>7377</v>
      </c>
      <c r="J1316" s="38" t="str">
        <f ca="1">IF(I1316&lt;&gt;"",LOOKUP(I1316,District2,Data!$P$2:$P$19),"")</f>
        <v>IQ-D076</v>
      </c>
      <c r="K1316" s="283" t="s">
        <v>7405</v>
      </c>
      <c r="L1316" s="281" t="s">
        <v>7110</v>
      </c>
      <c r="M1316" s="284" t="s">
        <v>7112</v>
      </c>
      <c r="N1316" s="281" t="s">
        <v>7070</v>
      </c>
      <c r="O1316" s="281" t="s">
        <v>1252</v>
      </c>
      <c r="P1316" s="281" t="s">
        <v>7422</v>
      </c>
      <c r="Q1316" s="285">
        <v>310</v>
      </c>
      <c r="R1316" s="285">
        <v>310</v>
      </c>
      <c r="S1316" s="285"/>
      <c r="T1316" s="285"/>
      <c r="U1316" s="285">
        <v>1860</v>
      </c>
      <c r="V1316" s="285">
        <v>0</v>
      </c>
      <c r="W1316" s="285">
        <v>310</v>
      </c>
      <c r="X1316" s="285">
        <v>310</v>
      </c>
      <c r="Y1316" s="285">
        <v>310</v>
      </c>
      <c r="Z1316" s="285">
        <v>0</v>
      </c>
      <c r="AA1316" s="285">
        <v>0</v>
      </c>
      <c r="AB1316" s="285">
        <v>0</v>
      </c>
      <c r="AC1316" s="285">
        <v>0</v>
      </c>
      <c r="AD1316" s="285">
        <v>0</v>
      </c>
      <c r="AE1316" s="285">
        <v>0</v>
      </c>
      <c r="AF1316" s="285">
        <v>0</v>
      </c>
      <c r="AG1316" s="285">
        <v>0</v>
      </c>
      <c r="AH1316" s="285">
        <v>0</v>
      </c>
      <c r="AI1316" s="285">
        <v>0</v>
      </c>
      <c r="AJ1316" s="285">
        <v>0</v>
      </c>
      <c r="AK1316" s="285">
        <v>0</v>
      </c>
      <c r="AL1316" s="285">
        <v>0</v>
      </c>
      <c r="AM1316" s="285">
        <v>0</v>
      </c>
      <c r="AN1316" s="285">
        <v>0</v>
      </c>
      <c r="AO1316" s="285">
        <v>0</v>
      </c>
      <c r="AP1316" s="285">
        <v>0</v>
      </c>
      <c r="AQ1316" s="285">
        <v>0</v>
      </c>
      <c r="AR1316" s="285">
        <v>0</v>
      </c>
      <c r="AS1316" s="285"/>
      <c r="AT1316" s="285">
        <v>310</v>
      </c>
      <c r="AU1316" s="285">
        <v>0</v>
      </c>
      <c r="AV1316" s="285">
        <v>0</v>
      </c>
      <c r="AW1316" s="285">
        <v>0</v>
      </c>
      <c r="AX1316" s="285">
        <v>0</v>
      </c>
      <c r="AY1316" s="285">
        <v>0</v>
      </c>
      <c r="AZ1316" s="286" t="s">
        <v>7342</v>
      </c>
    </row>
    <row r="1317" spans="1:52" s="238" customFormat="1" ht="12.75" customHeight="1">
      <c r="A1317" s="217">
        <v>1316</v>
      </c>
      <c r="B1317" s="280">
        <v>42704</v>
      </c>
      <c r="C1317" s="280">
        <v>42704</v>
      </c>
      <c r="D1317" s="281" t="s">
        <v>1312</v>
      </c>
      <c r="E1317" s="281" t="s">
        <v>1250</v>
      </c>
      <c r="F1317" s="281" t="s">
        <v>7265</v>
      </c>
      <c r="G1317" s="281" t="s">
        <v>7127</v>
      </c>
      <c r="H1317" s="245" t="str">
        <f>IF(G1317&lt;&gt;"",LOOKUP(G1317,Governorate,Data!$E$2:$E$19),"")</f>
        <v>IQ-G13</v>
      </c>
      <c r="I1317" s="282" t="s">
        <v>7377</v>
      </c>
      <c r="J1317" s="38" t="str">
        <f ca="1">IF(I1317&lt;&gt;"",LOOKUP(I1317,District2,Data!$P$2:$P$19),"")</f>
        <v>IQ-D076</v>
      </c>
      <c r="K1317" s="283" t="s">
        <v>7793</v>
      </c>
      <c r="L1317" s="281" t="s">
        <v>7111</v>
      </c>
      <c r="M1317" s="284" t="s">
        <v>7112</v>
      </c>
      <c r="N1317" s="281" t="s">
        <v>7070</v>
      </c>
      <c r="O1317" s="281" t="s">
        <v>1252</v>
      </c>
      <c r="P1317" s="281" t="s">
        <v>7422</v>
      </c>
      <c r="Q1317" s="285">
        <v>98</v>
      </c>
      <c r="R1317" s="285">
        <v>98</v>
      </c>
      <c r="S1317" s="285"/>
      <c r="T1317" s="285"/>
      <c r="U1317" s="285">
        <v>588</v>
      </c>
      <c r="V1317" s="285">
        <v>0</v>
      </c>
      <c r="W1317" s="285">
        <v>98</v>
      </c>
      <c r="X1317" s="285">
        <v>98</v>
      </c>
      <c r="Y1317" s="285">
        <v>98</v>
      </c>
      <c r="Z1317" s="285">
        <v>294</v>
      </c>
      <c r="AA1317" s="285">
        <v>0</v>
      </c>
      <c r="AB1317" s="285">
        <v>0</v>
      </c>
      <c r="AC1317" s="285">
        <v>0</v>
      </c>
      <c r="AD1317" s="285">
        <v>0</v>
      </c>
      <c r="AE1317" s="285">
        <v>0</v>
      </c>
      <c r="AF1317" s="285">
        <v>0</v>
      </c>
      <c r="AG1317" s="285">
        <v>98</v>
      </c>
      <c r="AH1317" s="285">
        <v>0</v>
      </c>
      <c r="AI1317" s="285">
        <v>98</v>
      </c>
      <c r="AJ1317" s="285">
        <v>0</v>
      </c>
      <c r="AK1317" s="285">
        <v>0</v>
      </c>
      <c r="AL1317" s="285">
        <v>0</v>
      </c>
      <c r="AM1317" s="285">
        <v>0</v>
      </c>
      <c r="AN1317" s="285">
        <v>0</v>
      </c>
      <c r="AO1317" s="285">
        <v>0</v>
      </c>
      <c r="AP1317" s="285">
        <v>0</v>
      </c>
      <c r="AQ1317" s="285">
        <v>0</v>
      </c>
      <c r="AR1317" s="285">
        <v>0</v>
      </c>
      <c r="AS1317" s="285"/>
      <c r="AT1317" s="285">
        <v>98</v>
      </c>
      <c r="AU1317" s="285">
        <v>0</v>
      </c>
      <c r="AV1317" s="285">
        <v>0</v>
      </c>
      <c r="AW1317" s="285">
        <v>0</v>
      </c>
      <c r="AX1317" s="285">
        <v>0</v>
      </c>
      <c r="AY1317" s="285">
        <v>0</v>
      </c>
      <c r="AZ1317" s="286" t="s">
        <v>7111</v>
      </c>
    </row>
    <row r="1318" spans="1:52" s="238" customFormat="1" ht="12.75" customHeight="1">
      <c r="A1318" s="217">
        <v>1317</v>
      </c>
      <c r="B1318" s="280">
        <v>42704</v>
      </c>
      <c r="C1318" s="280">
        <v>42704</v>
      </c>
      <c r="D1318" s="281" t="s">
        <v>1312</v>
      </c>
      <c r="E1318" s="281" t="s">
        <v>1250</v>
      </c>
      <c r="F1318" s="281" t="s">
        <v>7265</v>
      </c>
      <c r="G1318" s="281" t="s">
        <v>7127</v>
      </c>
      <c r="H1318" s="245" t="str">
        <f>IF(G1318&lt;&gt;"",LOOKUP(G1318,Governorate,Data!$E$2:$E$19),"")</f>
        <v>IQ-G13</v>
      </c>
      <c r="I1318" s="282" t="s">
        <v>7372</v>
      </c>
      <c r="J1318" s="38" t="str">
        <f ca="1">IF(I1318&lt;&gt;"",LOOKUP(I1318,District2,Data!$P$2:$P$19),"")</f>
        <v>IQ-D076</v>
      </c>
      <c r="K1318" s="283" t="s">
        <v>7795</v>
      </c>
      <c r="L1318" s="281" t="s">
        <v>7111</v>
      </c>
      <c r="M1318" s="284" t="s">
        <v>7112</v>
      </c>
      <c r="N1318" s="281" t="s">
        <v>7070</v>
      </c>
      <c r="O1318" s="281" t="s">
        <v>1252</v>
      </c>
      <c r="P1318" s="281" t="s">
        <v>7422</v>
      </c>
      <c r="Q1318" s="285">
        <v>10</v>
      </c>
      <c r="R1318" s="285">
        <v>10</v>
      </c>
      <c r="S1318" s="285"/>
      <c r="T1318" s="285"/>
      <c r="U1318" s="285">
        <v>60</v>
      </c>
      <c r="V1318" s="285">
        <v>0</v>
      </c>
      <c r="W1318" s="285">
        <v>10</v>
      </c>
      <c r="X1318" s="285">
        <v>10</v>
      </c>
      <c r="Y1318" s="285">
        <v>10</v>
      </c>
      <c r="Z1318" s="285">
        <v>30</v>
      </c>
      <c r="AA1318" s="285">
        <v>0</v>
      </c>
      <c r="AB1318" s="285">
        <v>0</v>
      </c>
      <c r="AC1318" s="285">
        <v>0</v>
      </c>
      <c r="AD1318" s="285">
        <v>0</v>
      </c>
      <c r="AE1318" s="285">
        <v>0</v>
      </c>
      <c r="AF1318" s="285">
        <v>0</v>
      </c>
      <c r="AG1318" s="285">
        <v>10</v>
      </c>
      <c r="AH1318" s="285">
        <v>0</v>
      </c>
      <c r="AI1318" s="285">
        <v>10</v>
      </c>
      <c r="AJ1318" s="285">
        <v>0</v>
      </c>
      <c r="AK1318" s="285">
        <v>0</v>
      </c>
      <c r="AL1318" s="285">
        <v>0</v>
      </c>
      <c r="AM1318" s="285">
        <v>0</v>
      </c>
      <c r="AN1318" s="285">
        <v>0</v>
      </c>
      <c r="AO1318" s="285">
        <v>0</v>
      </c>
      <c r="AP1318" s="285">
        <v>0</v>
      </c>
      <c r="AQ1318" s="285">
        <v>0</v>
      </c>
      <c r="AR1318" s="285">
        <v>0</v>
      </c>
      <c r="AS1318" s="285"/>
      <c r="AT1318" s="285">
        <v>10</v>
      </c>
      <c r="AU1318" s="285">
        <v>0</v>
      </c>
      <c r="AV1318" s="285">
        <v>0</v>
      </c>
      <c r="AW1318" s="285">
        <v>0</v>
      </c>
      <c r="AX1318" s="285">
        <v>0</v>
      </c>
      <c r="AY1318" s="285">
        <v>0</v>
      </c>
      <c r="AZ1318" s="286" t="s">
        <v>7111</v>
      </c>
    </row>
    <row r="1319" spans="1:52" s="238" customFormat="1" ht="12.75" customHeight="1">
      <c r="A1319" s="217">
        <v>1318</v>
      </c>
      <c r="B1319" s="280">
        <v>42704</v>
      </c>
      <c r="C1319" s="280">
        <v>42704</v>
      </c>
      <c r="D1319" s="281" t="s">
        <v>1312</v>
      </c>
      <c r="E1319" s="281" t="s">
        <v>1250</v>
      </c>
      <c r="F1319" s="281" t="s">
        <v>1265</v>
      </c>
      <c r="G1319" s="281" t="s">
        <v>7133</v>
      </c>
      <c r="H1319" s="245" t="str">
        <f>IF(G1319&lt;&gt;"",LOOKUP(G1319,Governorate,Data!$E$2:$E$19),"")</f>
        <v>IQ-G11</v>
      </c>
      <c r="I1319" s="282" t="s">
        <v>7376</v>
      </c>
      <c r="J1319" s="38" t="str">
        <f ca="1">IF(I1319&lt;&gt;"",LOOKUP(I1319,District2,Data!$P$2:$P$19),"")</f>
        <v>IQ-D064</v>
      </c>
      <c r="K1319" s="283" t="s">
        <v>7928</v>
      </c>
      <c r="L1319" s="281" t="s">
        <v>7111</v>
      </c>
      <c r="M1319" s="284" t="s">
        <v>7112</v>
      </c>
      <c r="N1319" s="281" t="s">
        <v>7070</v>
      </c>
      <c r="O1319" s="281" t="s">
        <v>1252</v>
      </c>
      <c r="P1319" s="281" t="s">
        <v>7422</v>
      </c>
      <c r="Q1319" s="287">
        <v>1190</v>
      </c>
      <c r="R1319" s="287"/>
      <c r="S1319" s="285"/>
      <c r="T1319" s="285"/>
      <c r="U1319" s="285">
        <v>4421</v>
      </c>
      <c r="V1319" s="285">
        <v>0</v>
      </c>
      <c r="W1319" s="285">
        <v>0</v>
      </c>
      <c r="X1319" s="285">
        <v>0</v>
      </c>
      <c r="Y1319" s="285">
        <v>0</v>
      </c>
      <c r="Z1319" s="285">
        <v>0</v>
      </c>
      <c r="AA1319" s="285">
        <v>0</v>
      </c>
      <c r="AB1319" s="285">
        <v>0</v>
      </c>
      <c r="AC1319" s="285">
        <v>0</v>
      </c>
      <c r="AD1319" s="285">
        <v>0</v>
      </c>
      <c r="AE1319" s="285">
        <v>0</v>
      </c>
      <c r="AF1319" s="285">
        <v>0</v>
      </c>
      <c r="AG1319" s="285">
        <v>0</v>
      </c>
      <c r="AH1319" s="285">
        <v>0</v>
      </c>
      <c r="AI1319" s="285">
        <v>0</v>
      </c>
      <c r="AJ1319" s="285">
        <v>0</v>
      </c>
      <c r="AK1319" s="285">
        <v>0</v>
      </c>
      <c r="AL1319" s="285">
        <v>0</v>
      </c>
      <c r="AM1319" s="285">
        <v>0</v>
      </c>
      <c r="AN1319" s="285">
        <v>0</v>
      </c>
      <c r="AO1319" s="285">
        <v>0</v>
      </c>
      <c r="AP1319" s="285">
        <v>0</v>
      </c>
      <c r="AQ1319" s="285">
        <v>0</v>
      </c>
      <c r="AR1319" s="285">
        <v>0</v>
      </c>
      <c r="AS1319" s="285"/>
      <c r="AT1319" s="285">
        <v>0</v>
      </c>
      <c r="AU1319" s="285">
        <v>0</v>
      </c>
      <c r="AV1319" s="285">
        <v>0</v>
      </c>
      <c r="AW1319" s="285">
        <v>0</v>
      </c>
      <c r="AX1319" s="285">
        <v>0</v>
      </c>
      <c r="AY1319" s="285">
        <v>0</v>
      </c>
      <c r="AZ1319" s="286" t="s">
        <v>7111</v>
      </c>
    </row>
    <row r="1320" spans="1:52" s="238" customFormat="1" ht="12.75" customHeight="1">
      <c r="A1320" s="217">
        <v>1319</v>
      </c>
      <c r="B1320" s="280">
        <v>42704</v>
      </c>
      <c r="C1320" s="280">
        <v>42704</v>
      </c>
      <c r="D1320" s="281" t="s">
        <v>1312</v>
      </c>
      <c r="E1320" s="281" t="s">
        <v>1250</v>
      </c>
      <c r="F1320" s="281" t="s">
        <v>1265</v>
      </c>
      <c r="G1320" s="281" t="s">
        <v>7133</v>
      </c>
      <c r="H1320" s="245" t="str">
        <f>IF(G1320&lt;&gt;"",LOOKUP(G1320,Governorate,Data!$E$2:$E$19),"")</f>
        <v>IQ-G11</v>
      </c>
      <c r="I1320" s="282" t="s">
        <v>7376</v>
      </c>
      <c r="J1320" s="38" t="str">
        <f ca="1">IF(I1320&lt;&gt;"",LOOKUP(I1320,District2,Data!$P$2:$P$19),"")</f>
        <v>IQ-D064</v>
      </c>
      <c r="K1320" s="283" t="s">
        <v>7923</v>
      </c>
      <c r="L1320" s="281" t="s">
        <v>7111</v>
      </c>
      <c r="M1320" s="284" t="s">
        <v>7112</v>
      </c>
      <c r="N1320" s="281" t="s">
        <v>7070</v>
      </c>
      <c r="O1320" s="281" t="s">
        <v>1252</v>
      </c>
      <c r="P1320" s="281" t="s">
        <v>7422</v>
      </c>
      <c r="Q1320" s="287">
        <v>487</v>
      </c>
      <c r="R1320" s="287"/>
      <c r="S1320" s="285"/>
      <c r="T1320" s="285"/>
      <c r="U1320" s="285">
        <v>0</v>
      </c>
      <c r="V1320" s="285">
        <v>0</v>
      </c>
      <c r="W1320" s="285">
        <v>0</v>
      </c>
      <c r="X1320" s="285">
        <v>0</v>
      </c>
      <c r="Y1320" s="285">
        <v>487</v>
      </c>
      <c r="Z1320" s="285">
        <v>0</v>
      </c>
      <c r="AA1320" s="285">
        <v>0</v>
      </c>
      <c r="AB1320" s="285">
        <v>0</v>
      </c>
      <c r="AC1320" s="285">
        <v>0</v>
      </c>
      <c r="AD1320" s="285">
        <v>0</v>
      </c>
      <c r="AE1320" s="285">
        <v>0</v>
      </c>
      <c r="AF1320" s="285">
        <v>0</v>
      </c>
      <c r="AG1320" s="285">
        <v>0</v>
      </c>
      <c r="AH1320" s="285">
        <v>0</v>
      </c>
      <c r="AI1320" s="285">
        <v>0</v>
      </c>
      <c r="AJ1320" s="285">
        <v>0</v>
      </c>
      <c r="AK1320" s="285">
        <v>0</v>
      </c>
      <c r="AL1320" s="285">
        <v>0</v>
      </c>
      <c r="AM1320" s="285">
        <v>0</v>
      </c>
      <c r="AN1320" s="285">
        <v>0</v>
      </c>
      <c r="AO1320" s="285">
        <v>0</v>
      </c>
      <c r="AP1320" s="285">
        <v>0</v>
      </c>
      <c r="AQ1320" s="285">
        <v>0</v>
      </c>
      <c r="AR1320" s="285">
        <v>0</v>
      </c>
      <c r="AS1320" s="285"/>
      <c r="AT1320" s="285">
        <v>0</v>
      </c>
      <c r="AU1320" s="285">
        <v>0</v>
      </c>
      <c r="AV1320" s="285">
        <v>0</v>
      </c>
      <c r="AW1320" s="285">
        <v>0</v>
      </c>
      <c r="AX1320" s="285">
        <v>0</v>
      </c>
      <c r="AY1320" s="285">
        <v>0</v>
      </c>
      <c r="AZ1320" s="286" t="s">
        <v>7111</v>
      </c>
    </row>
    <row r="1321" spans="1:52" s="238" customFormat="1" ht="12.75" customHeight="1">
      <c r="A1321" s="217">
        <v>1320</v>
      </c>
      <c r="B1321" s="280">
        <v>42675</v>
      </c>
      <c r="C1321" s="280">
        <v>42704</v>
      </c>
      <c r="D1321" s="281" t="s">
        <v>1259</v>
      </c>
      <c r="E1321" s="281" t="s">
        <v>1249</v>
      </c>
      <c r="F1321" s="281" t="s">
        <v>1259</v>
      </c>
      <c r="G1321" s="281" t="s">
        <v>7140</v>
      </c>
      <c r="H1321" s="245" t="str">
        <f>IF(G1321&lt;&gt;"",LOOKUP(G1321,Governorate,Data!$E$2:$E$19),"")</f>
        <v>IQ-G01</v>
      </c>
      <c r="I1321" s="282" t="s">
        <v>7147</v>
      </c>
      <c r="J1321" s="38" t="str">
        <f ca="1">IF(I1321&lt;&gt;"",LOOKUP(I1321,District2,Data!$P$2:$P$19),"")</f>
        <v>IQ-D002</v>
      </c>
      <c r="K1321" s="283" t="s">
        <v>7536</v>
      </c>
      <c r="L1321" s="281" t="s">
        <v>7110</v>
      </c>
      <c r="M1321" s="284" t="s">
        <v>7112</v>
      </c>
      <c r="N1321" s="281" t="s">
        <v>7070</v>
      </c>
      <c r="O1321" s="281" t="s">
        <v>1252</v>
      </c>
      <c r="P1321" s="281" t="s">
        <v>7119</v>
      </c>
      <c r="Q1321" s="285">
        <v>42</v>
      </c>
      <c r="R1321" s="285">
        <v>42</v>
      </c>
      <c r="S1321" s="285"/>
      <c r="T1321" s="285"/>
      <c r="U1321" s="285">
        <v>42</v>
      </c>
      <c r="V1321" s="285">
        <v>42</v>
      </c>
      <c r="W1321" s="285">
        <v>42</v>
      </c>
      <c r="X1321" s="285">
        <v>42</v>
      </c>
      <c r="Y1321" s="285">
        <v>42</v>
      </c>
      <c r="Z1321" s="285">
        <v>0</v>
      </c>
      <c r="AA1321" s="285">
        <v>0</v>
      </c>
      <c r="AB1321" s="285">
        <v>0</v>
      </c>
      <c r="AC1321" s="285">
        <v>0</v>
      </c>
      <c r="AD1321" s="285">
        <v>42</v>
      </c>
      <c r="AE1321" s="285">
        <v>0</v>
      </c>
      <c r="AF1321" s="285">
        <v>0</v>
      </c>
      <c r="AG1321" s="285">
        <v>42</v>
      </c>
      <c r="AH1321" s="285">
        <v>0</v>
      </c>
      <c r="AI1321" s="285">
        <v>0</v>
      </c>
      <c r="AJ1321" s="285">
        <v>0</v>
      </c>
      <c r="AK1321" s="285">
        <v>0</v>
      </c>
      <c r="AL1321" s="285">
        <v>0</v>
      </c>
      <c r="AM1321" s="285">
        <v>26</v>
      </c>
      <c r="AN1321" s="285">
        <v>0</v>
      </c>
      <c r="AO1321" s="285">
        <v>0</v>
      </c>
      <c r="AP1321" s="285">
        <v>0</v>
      </c>
      <c r="AQ1321" s="285">
        <v>0</v>
      </c>
      <c r="AR1321" s="285">
        <v>0</v>
      </c>
      <c r="AS1321" s="285">
        <v>0</v>
      </c>
      <c r="AT1321" s="285">
        <v>0</v>
      </c>
      <c r="AU1321" s="285">
        <v>0</v>
      </c>
      <c r="AV1321" s="285">
        <v>0</v>
      </c>
      <c r="AW1321" s="285">
        <v>0</v>
      </c>
      <c r="AX1321" s="285">
        <v>0</v>
      </c>
      <c r="AY1321" s="285">
        <v>0</v>
      </c>
      <c r="AZ1321" s="286" t="s">
        <v>7365</v>
      </c>
    </row>
    <row r="1322" spans="1:52" s="238" customFormat="1" ht="12.75" customHeight="1">
      <c r="A1322" s="217">
        <v>1321</v>
      </c>
      <c r="B1322" s="280">
        <v>42675</v>
      </c>
      <c r="C1322" s="280">
        <v>42704</v>
      </c>
      <c r="D1322" s="281" t="s">
        <v>1259</v>
      </c>
      <c r="E1322" s="281" t="s">
        <v>1249</v>
      </c>
      <c r="F1322" s="281" t="s">
        <v>1259</v>
      </c>
      <c r="G1322" s="281" t="s">
        <v>7132</v>
      </c>
      <c r="H1322" s="245" t="str">
        <f>IF(G1322&lt;&gt;"",LOOKUP(G1322,Governorate,Data!$E$2:$E$19),"")</f>
        <v>IQ-G15</v>
      </c>
      <c r="I1322" s="282" t="s">
        <v>7775</v>
      </c>
      <c r="J1322" s="38" t="str">
        <f ca="1">IF(I1322&lt;&gt;"",LOOKUP(I1322,District2,Data!$P$2:$P$19),"")</f>
        <v>IQ-D085</v>
      </c>
      <c r="K1322" s="283" t="s">
        <v>7801</v>
      </c>
      <c r="L1322" s="281" t="s">
        <v>7110</v>
      </c>
      <c r="M1322" s="284" t="s">
        <v>7112</v>
      </c>
      <c r="N1322" s="281" t="s">
        <v>7070</v>
      </c>
      <c r="O1322" s="281" t="s">
        <v>1252</v>
      </c>
      <c r="P1322" s="281" t="s">
        <v>7119</v>
      </c>
      <c r="Q1322" s="285">
        <v>79</v>
      </c>
      <c r="R1322" s="285">
        <v>79</v>
      </c>
      <c r="S1322" s="285"/>
      <c r="T1322" s="285"/>
      <c r="U1322" s="285">
        <v>237</v>
      </c>
      <c r="V1322" s="285">
        <v>0</v>
      </c>
      <c r="W1322" s="285">
        <v>79</v>
      </c>
      <c r="X1322" s="285">
        <v>0</v>
      </c>
      <c r="Y1322" s="285">
        <v>241</v>
      </c>
      <c r="Z1322" s="285">
        <v>0</v>
      </c>
      <c r="AA1322" s="285">
        <v>0</v>
      </c>
      <c r="AB1322" s="285">
        <v>0</v>
      </c>
      <c r="AC1322" s="285">
        <v>0</v>
      </c>
      <c r="AD1322" s="285">
        <v>237</v>
      </c>
      <c r="AE1322" s="285">
        <v>0</v>
      </c>
      <c r="AF1322" s="285">
        <v>0</v>
      </c>
      <c r="AG1322" s="285">
        <v>79</v>
      </c>
      <c r="AH1322" s="285">
        <v>0</v>
      </c>
      <c r="AI1322" s="285">
        <v>0</v>
      </c>
      <c r="AJ1322" s="285">
        <v>0</v>
      </c>
      <c r="AK1322" s="285">
        <v>0</v>
      </c>
      <c r="AL1322" s="285">
        <v>0</v>
      </c>
      <c r="AM1322" s="285">
        <v>0</v>
      </c>
      <c r="AN1322" s="285">
        <v>0</v>
      </c>
      <c r="AO1322" s="285">
        <v>0</v>
      </c>
      <c r="AP1322" s="285">
        <v>0</v>
      </c>
      <c r="AQ1322" s="285">
        <v>0</v>
      </c>
      <c r="AR1322" s="285">
        <v>0</v>
      </c>
      <c r="AS1322" s="285">
        <v>0</v>
      </c>
      <c r="AT1322" s="285">
        <v>79</v>
      </c>
      <c r="AU1322" s="285">
        <v>0</v>
      </c>
      <c r="AV1322" s="285">
        <v>0</v>
      </c>
      <c r="AW1322" s="285">
        <v>0</v>
      </c>
      <c r="AX1322" s="285">
        <v>0</v>
      </c>
      <c r="AY1322" s="285">
        <v>0</v>
      </c>
      <c r="AZ1322" s="286" t="s">
        <v>7365</v>
      </c>
    </row>
    <row r="1323" spans="1:52" s="238" customFormat="1" ht="12.75" customHeight="1">
      <c r="A1323" s="217">
        <v>1322</v>
      </c>
      <c r="B1323" s="280">
        <v>42675</v>
      </c>
      <c r="C1323" s="280">
        <v>42704</v>
      </c>
      <c r="D1323" s="281" t="s">
        <v>1259</v>
      </c>
      <c r="E1323" s="281" t="s">
        <v>1249</v>
      </c>
      <c r="F1323" s="281" t="s">
        <v>1259</v>
      </c>
      <c r="G1323" s="281" t="s">
        <v>7132</v>
      </c>
      <c r="H1323" s="245" t="str">
        <f>IF(G1323&lt;&gt;"",LOOKUP(G1323,Governorate,Data!$E$2:$E$19),"")</f>
        <v>IQ-G15</v>
      </c>
      <c r="I1323" s="282" t="s">
        <v>7238</v>
      </c>
      <c r="J1323" s="38" t="str">
        <f ca="1">IF(I1323&lt;&gt;"",LOOKUP(I1323,District2,Data!$P$2:$P$19),"")</f>
        <v>IQ-D091</v>
      </c>
      <c r="K1323" s="283" t="s">
        <v>7939</v>
      </c>
      <c r="L1323" s="281" t="s">
        <v>7110</v>
      </c>
      <c r="M1323" s="284" t="s">
        <v>7112</v>
      </c>
      <c r="N1323" s="281" t="s">
        <v>7070</v>
      </c>
      <c r="O1323" s="281" t="s">
        <v>1252</v>
      </c>
      <c r="P1323" s="281" t="s">
        <v>7119</v>
      </c>
      <c r="Q1323" s="285">
        <v>262</v>
      </c>
      <c r="R1323" s="285"/>
      <c r="S1323" s="285"/>
      <c r="T1323" s="285"/>
      <c r="U1323" s="285">
        <v>0</v>
      </c>
      <c r="V1323" s="285">
        <v>0</v>
      </c>
      <c r="W1323" s="285">
        <v>0</v>
      </c>
      <c r="X1323" s="285"/>
      <c r="Y1323" s="285">
        <v>708</v>
      </c>
      <c r="Z1323" s="285">
        <v>0</v>
      </c>
      <c r="AA1323" s="285">
        <v>0</v>
      </c>
      <c r="AB1323" s="285">
        <v>0</v>
      </c>
      <c r="AC1323" s="285">
        <v>0</v>
      </c>
      <c r="AD1323" s="285">
        <v>0</v>
      </c>
      <c r="AE1323" s="285">
        <v>0</v>
      </c>
      <c r="AF1323" s="285">
        <v>0</v>
      </c>
      <c r="AG1323" s="285">
        <v>0</v>
      </c>
      <c r="AH1323" s="285">
        <v>0</v>
      </c>
      <c r="AI1323" s="285">
        <v>0</v>
      </c>
      <c r="AJ1323" s="285">
        <v>0</v>
      </c>
      <c r="AK1323" s="285">
        <v>0</v>
      </c>
      <c r="AL1323" s="285">
        <v>0</v>
      </c>
      <c r="AM1323" s="285">
        <v>0</v>
      </c>
      <c r="AN1323" s="285">
        <v>0</v>
      </c>
      <c r="AO1323" s="285">
        <v>0</v>
      </c>
      <c r="AP1323" s="285">
        <v>0</v>
      </c>
      <c r="AQ1323" s="285">
        <v>0</v>
      </c>
      <c r="AR1323" s="285">
        <v>0</v>
      </c>
      <c r="AS1323" s="285">
        <v>0</v>
      </c>
      <c r="AT1323" s="285">
        <v>0</v>
      </c>
      <c r="AU1323" s="285">
        <v>0</v>
      </c>
      <c r="AV1323" s="285">
        <v>0</v>
      </c>
      <c r="AW1323" s="285">
        <v>0</v>
      </c>
      <c r="AX1323" s="285">
        <v>0</v>
      </c>
      <c r="AY1323" s="285">
        <v>0</v>
      </c>
      <c r="AZ1323" s="286" t="s">
        <v>7365</v>
      </c>
    </row>
    <row r="1324" spans="1:52" s="238" customFormat="1" ht="12.75" customHeight="1">
      <c r="A1324" s="217">
        <v>1323</v>
      </c>
      <c r="B1324" s="280">
        <v>42675</v>
      </c>
      <c r="C1324" s="280">
        <v>42704</v>
      </c>
      <c r="D1324" s="281" t="s">
        <v>7363</v>
      </c>
      <c r="E1324" s="281" t="s">
        <v>7116</v>
      </c>
      <c r="F1324" s="281" t="s">
        <v>7363</v>
      </c>
      <c r="G1324" s="281" t="s">
        <v>7152</v>
      </c>
      <c r="H1324" s="245" t="str">
        <f>IF(G1324&lt;&gt;"",LOOKUP(G1324,Governorate,Data!$E$2:$E$19),"")</f>
        <v>IQ-G06</v>
      </c>
      <c r="I1324" s="282"/>
      <c r="J1324" s="38" t="str">
        <f>IF(I1324&lt;&gt;"",LOOKUP(I1324,District2,Data!$P$2:$P$19),"")</f>
        <v/>
      </c>
      <c r="K1324" s="283" t="s">
        <v>7660</v>
      </c>
      <c r="L1324" s="281" t="s">
        <v>7110</v>
      </c>
      <c r="M1324" s="284" t="s">
        <v>7112</v>
      </c>
      <c r="N1324" s="281" t="s">
        <v>7070</v>
      </c>
      <c r="O1324" s="281" t="s">
        <v>1252</v>
      </c>
      <c r="P1324" s="281" t="s">
        <v>7119</v>
      </c>
      <c r="Q1324" s="287"/>
      <c r="R1324" s="287"/>
      <c r="S1324" s="285"/>
      <c r="T1324" s="285"/>
      <c r="U1324" s="285">
        <v>0</v>
      </c>
      <c r="V1324" s="285">
        <v>0</v>
      </c>
      <c r="W1324" s="285">
        <v>0</v>
      </c>
      <c r="X1324" s="285">
        <v>0</v>
      </c>
      <c r="Y1324" s="285">
        <v>0</v>
      </c>
      <c r="Z1324" s="285">
        <v>0</v>
      </c>
      <c r="AA1324" s="285">
        <v>0</v>
      </c>
      <c r="AB1324" s="285">
        <v>0</v>
      </c>
      <c r="AC1324" s="285">
        <v>0</v>
      </c>
      <c r="AD1324" s="285">
        <v>0</v>
      </c>
      <c r="AE1324" s="285">
        <v>0</v>
      </c>
      <c r="AF1324" s="285">
        <v>0</v>
      </c>
      <c r="AG1324" s="285">
        <v>0</v>
      </c>
      <c r="AH1324" s="285">
        <v>0</v>
      </c>
      <c r="AI1324" s="285">
        <v>0</v>
      </c>
      <c r="AJ1324" s="285">
        <v>0</v>
      </c>
      <c r="AK1324" s="285">
        <v>0</v>
      </c>
      <c r="AL1324" s="285">
        <v>0</v>
      </c>
      <c r="AM1324" s="285">
        <v>0</v>
      </c>
      <c r="AN1324" s="285">
        <v>0</v>
      </c>
      <c r="AO1324" s="285">
        <v>0</v>
      </c>
      <c r="AP1324" s="285">
        <v>0</v>
      </c>
      <c r="AQ1324" s="285">
        <v>0</v>
      </c>
      <c r="AR1324" s="285">
        <v>0</v>
      </c>
      <c r="AS1324" s="285">
        <v>0</v>
      </c>
      <c r="AT1324" s="285">
        <v>0</v>
      </c>
      <c r="AU1324" s="285">
        <v>0</v>
      </c>
      <c r="AV1324" s="285">
        <v>100</v>
      </c>
      <c r="AW1324" s="285">
        <v>75</v>
      </c>
      <c r="AX1324" s="285">
        <v>25</v>
      </c>
      <c r="AY1324" s="285">
        <v>20</v>
      </c>
      <c r="AZ1324" s="286" t="s">
        <v>7940</v>
      </c>
    </row>
    <row r="1325" spans="1:52" s="238" customFormat="1" ht="12.75" customHeight="1">
      <c r="A1325" s="217">
        <v>1324</v>
      </c>
      <c r="B1325" s="280">
        <v>42675</v>
      </c>
      <c r="C1325" s="280">
        <v>42704</v>
      </c>
      <c r="D1325" s="281" t="s">
        <v>7363</v>
      </c>
      <c r="E1325" s="281" t="s">
        <v>7116</v>
      </c>
      <c r="F1325" s="281" t="s">
        <v>7363</v>
      </c>
      <c r="G1325" s="281" t="s">
        <v>7132</v>
      </c>
      <c r="H1325" s="245" t="str">
        <f>IF(G1325&lt;&gt;"",LOOKUP(G1325,Governorate,Data!$E$2:$E$19),"")</f>
        <v>IQ-G15</v>
      </c>
      <c r="I1325" s="282" t="s">
        <v>7238</v>
      </c>
      <c r="J1325" s="38" t="str">
        <f ca="1">IF(I1325&lt;&gt;"",LOOKUP(I1325,District2,Data!$P$2:$P$19),"")</f>
        <v>IQ-D091</v>
      </c>
      <c r="K1325" s="283" t="s">
        <v>7431</v>
      </c>
      <c r="L1325" s="281" t="s">
        <v>7110</v>
      </c>
      <c r="M1325" s="284" t="s">
        <v>7112</v>
      </c>
      <c r="N1325" s="281" t="s">
        <v>7070</v>
      </c>
      <c r="O1325" s="281" t="s">
        <v>1252</v>
      </c>
      <c r="P1325" s="281" t="s">
        <v>7119</v>
      </c>
      <c r="Q1325" s="287"/>
      <c r="R1325" s="287"/>
      <c r="S1325" s="218"/>
      <c r="T1325" s="285"/>
      <c r="U1325" s="285">
        <v>0</v>
      </c>
      <c r="V1325" s="285">
        <v>0</v>
      </c>
      <c r="W1325" s="285">
        <v>0</v>
      </c>
      <c r="X1325" s="285">
        <v>0</v>
      </c>
      <c r="Y1325" s="285">
        <v>0</v>
      </c>
      <c r="Z1325" s="285">
        <v>0</v>
      </c>
      <c r="AA1325" s="285">
        <v>0</v>
      </c>
      <c r="AB1325" s="285">
        <v>0</v>
      </c>
      <c r="AC1325" s="285">
        <v>0</v>
      </c>
      <c r="AD1325" s="285">
        <v>0</v>
      </c>
      <c r="AE1325" s="285">
        <v>0</v>
      </c>
      <c r="AF1325" s="285">
        <v>0</v>
      </c>
      <c r="AG1325" s="285">
        <v>0</v>
      </c>
      <c r="AH1325" s="285">
        <v>0</v>
      </c>
      <c r="AI1325" s="285">
        <v>0</v>
      </c>
      <c r="AJ1325" s="285">
        <v>0</v>
      </c>
      <c r="AK1325" s="285">
        <v>0</v>
      </c>
      <c r="AL1325" s="285">
        <v>0</v>
      </c>
      <c r="AM1325" s="285">
        <v>0</v>
      </c>
      <c r="AN1325" s="285">
        <v>0</v>
      </c>
      <c r="AO1325" s="285">
        <v>0</v>
      </c>
      <c r="AP1325" s="285">
        <v>0</v>
      </c>
      <c r="AQ1325" s="285">
        <v>0</v>
      </c>
      <c r="AR1325" s="285">
        <v>0</v>
      </c>
      <c r="AS1325" s="285">
        <v>0</v>
      </c>
      <c r="AT1325" s="285">
        <v>0</v>
      </c>
      <c r="AU1325" s="285">
        <v>0</v>
      </c>
      <c r="AV1325" s="285">
        <v>356</v>
      </c>
      <c r="AW1325" s="285">
        <v>685</v>
      </c>
      <c r="AX1325" s="285">
        <v>56</v>
      </c>
      <c r="AY1325" s="285">
        <v>260</v>
      </c>
      <c r="AZ1325" s="286" t="s">
        <v>7365</v>
      </c>
    </row>
    <row r="1326" spans="1:52" s="238" customFormat="1" ht="12.75" customHeight="1">
      <c r="A1326" s="217">
        <v>1325</v>
      </c>
      <c r="B1326" s="280">
        <v>42675</v>
      </c>
      <c r="C1326" s="280">
        <v>42704</v>
      </c>
      <c r="D1326" s="281" t="s">
        <v>1336</v>
      </c>
      <c r="E1326" s="281" t="s">
        <v>1249</v>
      </c>
      <c r="F1326" s="281" t="s">
        <v>1336</v>
      </c>
      <c r="G1326" s="281" t="s">
        <v>7136</v>
      </c>
      <c r="H1326" s="245" t="str">
        <f>IF(G1326&lt;&gt;"",LOOKUP(G1326,Governorate,Data!$E$2:$E$19),"")</f>
        <v>IQ-G08</v>
      </c>
      <c r="I1326" s="282" t="s">
        <v>7137</v>
      </c>
      <c r="J1326" s="38" t="str">
        <f ca="1">IF(I1326&lt;&gt;"",LOOKUP(I1326,District2,Data!$P$2:$P$19),"")</f>
        <v>IQ-D049</v>
      </c>
      <c r="K1326" s="283" t="s">
        <v>7728</v>
      </c>
      <c r="L1326" s="281" t="s">
        <v>7110</v>
      </c>
      <c r="M1326" s="284" t="s">
        <v>7112</v>
      </c>
      <c r="N1326" s="281" t="s">
        <v>7070</v>
      </c>
      <c r="O1326" s="281" t="s">
        <v>1252</v>
      </c>
      <c r="P1326" s="289" t="s">
        <v>7118</v>
      </c>
      <c r="Q1326" s="290"/>
      <c r="R1326" s="285"/>
      <c r="S1326" s="337" t="s">
        <v>7189</v>
      </c>
      <c r="T1326" s="290">
        <v>806</v>
      </c>
      <c r="U1326" s="285">
        <v>0</v>
      </c>
      <c r="V1326" s="285">
        <v>0</v>
      </c>
      <c r="W1326" s="285">
        <v>0</v>
      </c>
      <c r="X1326" s="285">
        <v>0</v>
      </c>
      <c r="Y1326" s="285">
        <v>0</v>
      </c>
      <c r="Z1326" s="285">
        <v>0</v>
      </c>
      <c r="AA1326" s="285">
        <v>0</v>
      </c>
      <c r="AB1326" s="285">
        <v>0</v>
      </c>
      <c r="AC1326" s="285">
        <v>0</v>
      </c>
      <c r="AD1326" s="285">
        <v>0</v>
      </c>
      <c r="AE1326" s="285">
        <v>0</v>
      </c>
      <c r="AF1326" s="285">
        <v>0</v>
      </c>
      <c r="AG1326" s="285">
        <v>0</v>
      </c>
      <c r="AH1326" s="285">
        <v>0</v>
      </c>
      <c r="AI1326" s="285">
        <v>0</v>
      </c>
      <c r="AJ1326" s="285">
        <v>0</v>
      </c>
      <c r="AK1326" s="285">
        <v>0</v>
      </c>
      <c r="AL1326" s="285">
        <v>0</v>
      </c>
      <c r="AM1326" s="285">
        <v>0</v>
      </c>
      <c r="AN1326" s="285">
        <v>0</v>
      </c>
      <c r="AO1326" s="285">
        <v>0</v>
      </c>
      <c r="AP1326" s="285">
        <v>0</v>
      </c>
      <c r="AQ1326" s="285">
        <v>0</v>
      </c>
      <c r="AR1326" s="285">
        <v>0</v>
      </c>
      <c r="AS1326" s="285">
        <v>0</v>
      </c>
      <c r="AT1326" s="285">
        <v>0</v>
      </c>
      <c r="AU1326" s="285">
        <v>0</v>
      </c>
      <c r="AV1326" s="285">
        <v>0</v>
      </c>
      <c r="AW1326" s="285">
        <v>0</v>
      </c>
      <c r="AX1326" s="285">
        <v>0</v>
      </c>
      <c r="AY1326" s="285">
        <v>0</v>
      </c>
      <c r="AZ1326" s="286" t="s">
        <v>7365</v>
      </c>
    </row>
    <row r="1327" spans="1:52" s="238" customFormat="1" ht="12.75" customHeight="1">
      <c r="A1327" s="217">
        <v>1326</v>
      </c>
      <c r="B1327" s="280">
        <v>42675</v>
      </c>
      <c r="C1327" s="280">
        <v>42704</v>
      </c>
      <c r="D1327" s="281" t="s">
        <v>1336</v>
      </c>
      <c r="E1327" s="281" t="s">
        <v>1249</v>
      </c>
      <c r="F1327" s="281" t="s">
        <v>1336</v>
      </c>
      <c r="G1327" s="281" t="s">
        <v>7127</v>
      </c>
      <c r="H1327" s="245" t="str">
        <f>IF(G1327&lt;&gt;"",LOOKUP(G1327,Governorate,Data!$E$2:$E$19),"")</f>
        <v>IQ-G13</v>
      </c>
      <c r="I1327" s="282" t="s">
        <v>7264</v>
      </c>
      <c r="J1327" s="38" t="str">
        <f ca="1">IF(I1327&lt;&gt;"",LOOKUP(I1327,District2,Data!$P$2:$P$19),"")</f>
        <v>IQ-D074</v>
      </c>
      <c r="K1327" s="283" t="s">
        <v>7773</v>
      </c>
      <c r="L1327" s="281" t="s">
        <v>7110</v>
      </c>
      <c r="M1327" s="284" t="s">
        <v>7112</v>
      </c>
      <c r="N1327" s="281" t="s">
        <v>7070</v>
      </c>
      <c r="O1327" s="281" t="s">
        <v>1252</v>
      </c>
      <c r="P1327" s="281" t="s">
        <v>7119</v>
      </c>
      <c r="Q1327" s="287">
        <v>786</v>
      </c>
      <c r="R1327" s="287"/>
      <c r="S1327" s="285"/>
      <c r="T1327" s="285"/>
      <c r="U1327" s="285">
        <v>0</v>
      </c>
      <c r="V1327" s="285">
        <v>786</v>
      </c>
      <c r="W1327" s="285">
        <v>0</v>
      </c>
      <c r="X1327" s="285">
        <v>0</v>
      </c>
      <c r="Y1327" s="285">
        <v>0</v>
      </c>
      <c r="Z1327" s="285">
        <v>0</v>
      </c>
      <c r="AA1327" s="285">
        <v>0</v>
      </c>
      <c r="AB1327" s="285">
        <v>0</v>
      </c>
      <c r="AC1327" s="285">
        <v>0</v>
      </c>
      <c r="AD1327" s="285">
        <v>0</v>
      </c>
      <c r="AE1327" s="285">
        <v>0</v>
      </c>
      <c r="AF1327" s="285">
        <v>0</v>
      </c>
      <c r="AG1327" s="285">
        <v>0</v>
      </c>
      <c r="AH1327" s="285">
        <v>0</v>
      </c>
      <c r="AI1327" s="285">
        <v>0</v>
      </c>
      <c r="AJ1327" s="285">
        <v>0</v>
      </c>
      <c r="AK1327" s="285">
        <v>0</v>
      </c>
      <c r="AL1327" s="285">
        <v>0</v>
      </c>
      <c r="AM1327" s="285">
        <v>0</v>
      </c>
      <c r="AN1327" s="285">
        <v>0</v>
      </c>
      <c r="AO1327" s="285">
        <v>0</v>
      </c>
      <c r="AP1327" s="285">
        <v>0</v>
      </c>
      <c r="AQ1327" s="285">
        <v>0</v>
      </c>
      <c r="AR1327" s="285">
        <v>0</v>
      </c>
      <c r="AS1327" s="285">
        <v>0</v>
      </c>
      <c r="AT1327" s="285">
        <v>0</v>
      </c>
      <c r="AU1327" s="285">
        <v>0</v>
      </c>
      <c r="AV1327" s="285">
        <v>0</v>
      </c>
      <c r="AW1327" s="285">
        <v>0</v>
      </c>
      <c r="AX1327" s="285">
        <v>0</v>
      </c>
      <c r="AY1327" s="285">
        <v>0</v>
      </c>
      <c r="AZ1327" s="286" t="s">
        <v>7365</v>
      </c>
    </row>
    <row r="1328" spans="1:52" s="238" customFormat="1" ht="12.75" customHeight="1">
      <c r="A1328" s="217">
        <v>1327</v>
      </c>
      <c r="B1328" s="280">
        <v>42675</v>
      </c>
      <c r="C1328" s="280">
        <v>42704</v>
      </c>
      <c r="D1328" s="281" t="s">
        <v>1272</v>
      </c>
      <c r="E1328" s="281" t="s">
        <v>1249</v>
      </c>
      <c r="F1328" s="281" t="s">
        <v>1272</v>
      </c>
      <c r="G1328" s="281" t="s">
        <v>7133</v>
      </c>
      <c r="H1328" s="245" t="str">
        <f>IF(G1328&lt;&gt;"",LOOKUP(G1328,Governorate,Data!$E$2:$E$19),"")</f>
        <v>IQ-G11</v>
      </c>
      <c r="I1328" s="282" t="s">
        <v>7134</v>
      </c>
      <c r="J1328" s="38" t="str">
        <f ca="1">IF(I1328&lt;&gt;"",LOOKUP(I1328,District2,Data!$P$2:$P$19),"")</f>
        <v>IQ-D064</v>
      </c>
      <c r="K1328" s="283" t="s">
        <v>7386</v>
      </c>
      <c r="L1328" s="281" t="s">
        <v>7110</v>
      </c>
      <c r="M1328" s="284" t="s">
        <v>7112</v>
      </c>
      <c r="N1328" s="281" t="s">
        <v>7070</v>
      </c>
      <c r="O1328" s="281" t="s">
        <v>1252</v>
      </c>
      <c r="P1328" s="281" t="s">
        <v>7119</v>
      </c>
      <c r="Q1328" s="287">
        <v>107</v>
      </c>
      <c r="R1328" s="287"/>
      <c r="S1328" s="285"/>
      <c r="T1328" s="285"/>
      <c r="U1328" s="285">
        <v>163</v>
      </c>
      <c r="V1328" s="285">
        <v>0</v>
      </c>
      <c r="W1328" s="285">
        <v>110</v>
      </c>
      <c r="X1328" s="285">
        <v>0</v>
      </c>
      <c r="Y1328" s="285">
        <v>107</v>
      </c>
      <c r="Z1328" s="285">
        <v>0</v>
      </c>
      <c r="AA1328" s="285">
        <v>0</v>
      </c>
      <c r="AB1328" s="285">
        <v>0</v>
      </c>
      <c r="AC1328" s="285">
        <v>0</v>
      </c>
      <c r="AD1328" s="285">
        <v>0</v>
      </c>
      <c r="AE1328" s="285">
        <v>0</v>
      </c>
      <c r="AF1328" s="285">
        <v>0</v>
      </c>
      <c r="AG1328" s="285">
        <v>0</v>
      </c>
      <c r="AH1328" s="285">
        <v>0</v>
      </c>
      <c r="AI1328" s="285">
        <v>0</v>
      </c>
      <c r="AJ1328" s="285">
        <v>0</v>
      </c>
      <c r="AK1328" s="285">
        <v>0</v>
      </c>
      <c r="AL1328" s="285">
        <v>0</v>
      </c>
      <c r="AM1328" s="285">
        <v>0</v>
      </c>
      <c r="AN1328" s="285">
        <v>0</v>
      </c>
      <c r="AO1328" s="285">
        <v>0</v>
      </c>
      <c r="AP1328" s="285">
        <v>0</v>
      </c>
      <c r="AQ1328" s="285">
        <v>0</v>
      </c>
      <c r="AR1328" s="285">
        <v>0</v>
      </c>
      <c r="AS1328" s="285">
        <v>0</v>
      </c>
      <c r="AT1328" s="285">
        <v>0</v>
      </c>
      <c r="AU1328" s="285">
        <v>0</v>
      </c>
      <c r="AV1328" s="285">
        <v>0</v>
      </c>
      <c r="AW1328" s="285">
        <v>0</v>
      </c>
      <c r="AX1328" s="285">
        <v>0</v>
      </c>
      <c r="AY1328" s="285">
        <v>0</v>
      </c>
      <c r="AZ1328" s="286" t="s">
        <v>7365</v>
      </c>
    </row>
    <row r="1329" spans="1:52" s="238" customFormat="1" ht="12.75" customHeight="1">
      <c r="A1329" s="217">
        <v>1328</v>
      </c>
      <c r="B1329" s="280">
        <v>42675</v>
      </c>
      <c r="C1329" s="280">
        <v>42704</v>
      </c>
      <c r="D1329" s="281" t="s">
        <v>1272</v>
      </c>
      <c r="E1329" s="281" t="s">
        <v>1249</v>
      </c>
      <c r="F1329" s="281" t="s">
        <v>1272</v>
      </c>
      <c r="G1329" s="281" t="s">
        <v>7132</v>
      </c>
      <c r="H1329" s="245" t="str">
        <f>IF(G1329&lt;&gt;"",LOOKUP(G1329,Governorate,Data!$E$2:$E$19),"")</f>
        <v>IQ-G15</v>
      </c>
      <c r="I1329" s="282" t="s">
        <v>7803</v>
      </c>
      <c r="J1329" s="38" t="str">
        <f ca="1">IF(I1329&lt;&gt;"",LOOKUP(I1329,District2,Data!$P$2:$P$19),"")</f>
        <v>IQ-D087</v>
      </c>
      <c r="K1329" s="283" t="s">
        <v>7941</v>
      </c>
      <c r="L1329" s="281" t="s">
        <v>7111</v>
      </c>
      <c r="M1329" s="284" t="s">
        <v>7112</v>
      </c>
      <c r="N1329" s="281" t="s">
        <v>7070</v>
      </c>
      <c r="O1329" s="281" t="s">
        <v>1252</v>
      </c>
      <c r="P1329" s="281" t="s">
        <v>7119</v>
      </c>
      <c r="Q1329" s="287">
        <v>72</v>
      </c>
      <c r="R1329" s="287"/>
      <c r="S1329" s="285"/>
      <c r="T1329" s="285"/>
      <c r="U1329" s="285">
        <v>108</v>
      </c>
      <c r="V1329" s="285">
        <v>0</v>
      </c>
      <c r="W1329" s="285">
        <v>72</v>
      </c>
      <c r="X1329" s="285">
        <v>0</v>
      </c>
      <c r="Y1329" s="285">
        <v>72</v>
      </c>
      <c r="Z1329" s="285">
        <v>0</v>
      </c>
      <c r="AA1329" s="285">
        <v>0</v>
      </c>
      <c r="AB1329" s="285">
        <v>0</v>
      </c>
      <c r="AC1329" s="285">
        <v>0</v>
      </c>
      <c r="AD1329" s="285">
        <v>0</v>
      </c>
      <c r="AE1329" s="285">
        <v>0</v>
      </c>
      <c r="AF1329" s="285">
        <v>0</v>
      </c>
      <c r="AG1329" s="285">
        <v>0</v>
      </c>
      <c r="AH1329" s="285">
        <v>0</v>
      </c>
      <c r="AI1329" s="285">
        <v>0</v>
      </c>
      <c r="AJ1329" s="285">
        <v>0</v>
      </c>
      <c r="AK1329" s="285">
        <v>0</v>
      </c>
      <c r="AL1329" s="285">
        <v>0</v>
      </c>
      <c r="AM1329" s="285">
        <v>0</v>
      </c>
      <c r="AN1329" s="285">
        <v>0</v>
      </c>
      <c r="AO1329" s="285">
        <v>0</v>
      </c>
      <c r="AP1329" s="285">
        <v>0</v>
      </c>
      <c r="AQ1329" s="285">
        <v>0</v>
      </c>
      <c r="AR1329" s="285">
        <v>0</v>
      </c>
      <c r="AS1329" s="285">
        <v>0</v>
      </c>
      <c r="AT1329" s="285">
        <v>0</v>
      </c>
      <c r="AU1329" s="285">
        <v>0</v>
      </c>
      <c r="AV1329" s="285">
        <v>0</v>
      </c>
      <c r="AW1329" s="285">
        <v>0</v>
      </c>
      <c r="AX1329" s="285">
        <v>0</v>
      </c>
      <c r="AY1329" s="285">
        <v>0</v>
      </c>
      <c r="AZ1329" s="286" t="s">
        <v>7365</v>
      </c>
    </row>
    <row r="1330" spans="1:52" s="238" customFormat="1" ht="12.75" customHeight="1">
      <c r="A1330" s="217">
        <v>1329</v>
      </c>
      <c r="B1330" s="280">
        <v>42675</v>
      </c>
      <c r="C1330" s="280">
        <v>42704</v>
      </c>
      <c r="D1330" s="281" t="s">
        <v>1272</v>
      </c>
      <c r="E1330" s="281" t="s">
        <v>1249</v>
      </c>
      <c r="F1330" s="281" t="s">
        <v>1272</v>
      </c>
      <c r="G1330" s="281" t="s">
        <v>7132</v>
      </c>
      <c r="H1330" s="245" t="str">
        <f>IF(G1330&lt;&gt;"",LOOKUP(G1330,Governorate,Data!$E$2:$E$19),"")</f>
        <v>IQ-G15</v>
      </c>
      <c r="I1330" s="282" t="s">
        <v>7803</v>
      </c>
      <c r="J1330" s="38" t="str">
        <f ca="1">IF(I1330&lt;&gt;"",LOOKUP(I1330,District2,Data!$P$2:$P$19),"")</f>
        <v>IQ-D087</v>
      </c>
      <c r="K1330" s="283" t="s">
        <v>7942</v>
      </c>
      <c r="L1330" s="281" t="s">
        <v>7111</v>
      </c>
      <c r="M1330" s="284" t="s">
        <v>7112</v>
      </c>
      <c r="N1330" s="281" t="s">
        <v>7070</v>
      </c>
      <c r="O1330" s="281" t="s">
        <v>1252</v>
      </c>
      <c r="P1330" s="281" t="s">
        <v>7119</v>
      </c>
      <c r="Q1330" s="285">
        <v>76</v>
      </c>
      <c r="R1330" s="285">
        <v>76</v>
      </c>
      <c r="S1330" s="285"/>
      <c r="T1330" s="285"/>
      <c r="U1330" s="285">
        <v>464</v>
      </c>
      <c r="V1330" s="285">
        <v>76</v>
      </c>
      <c r="W1330" s="285">
        <v>76</v>
      </c>
      <c r="X1330" s="285">
        <v>76</v>
      </c>
      <c r="Y1330" s="285">
        <v>76</v>
      </c>
      <c r="Z1330" s="285">
        <v>464</v>
      </c>
      <c r="AA1330" s="285">
        <v>0</v>
      </c>
      <c r="AB1330" s="285">
        <v>0</v>
      </c>
      <c r="AC1330" s="285">
        <v>0</v>
      </c>
      <c r="AD1330" s="285">
        <v>0</v>
      </c>
      <c r="AE1330" s="285">
        <v>0</v>
      </c>
      <c r="AF1330" s="285">
        <v>0</v>
      </c>
      <c r="AG1330" s="285">
        <v>76</v>
      </c>
      <c r="AH1330" s="285">
        <v>0</v>
      </c>
      <c r="AI1330" s="285">
        <v>0</v>
      </c>
      <c r="AJ1330" s="285">
        <v>0</v>
      </c>
      <c r="AK1330" s="285">
        <v>0</v>
      </c>
      <c r="AL1330" s="285">
        <v>0</v>
      </c>
      <c r="AM1330" s="285">
        <v>0</v>
      </c>
      <c r="AN1330" s="285">
        <v>0</v>
      </c>
      <c r="AO1330" s="285">
        <v>0</v>
      </c>
      <c r="AP1330" s="285">
        <v>0</v>
      </c>
      <c r="AQ1330" s="285">
        <v>0</v>
      </c>
      <c r="AR1330" s="285">
        <v>0</v>
      </c>
      <c r="AS1330" s="285">
        <v>76</v>
      </c>
      <c r="AT1330" s="285">
        <v>0</v>
      </c>
      <c r="AU1330" s="285">
        <v>0</v>
      </c>
      <c r="AV1330" s="285">
        <v>0</v>
      </c>
      <c r="AW1330" s="285">
        <v>0</v>
      </c>
      <c r="AX1330" s="285">
        <v>0</v>
      </c>
      <c r="AY1330" s="285">
        <v>0</v>
      </c>
      <c r="AZ1330" s="286" t="s">
        <v>7365</v>
      </c>
    </row>
    <row r="1331" spans="1:52" s="238" customFormat="1" ht="12.75" customHeight="1">
      <c r="A1331" s="217">
        <v>1330</v>
      </c>
      <c r="B1331" s="280">
        <v>42675</v>
      </c>
      <c r="C1331" s="280">
        <v>42704</v>
      </c>
      <c r="D1331" s="281" t="s">
        <v>1272</v>
      </c>
      <c r="E1331" s="281" t="s">
        <v>1249</v>
      </c>
      <c r="F1331" s="281" t="s">
        <v>1272</v>
      </c>
      <c r="G1331" s="281" t="s">
        <v>7129</v>
      </c>
      <c r="H1331" s="245" t="str">
        <f>IF(G1331&lt;&gt;"",LOOKUP(G1331,Governorate,Data!$E$2:$E$19),"")</f>
        <v>IQ-G18</v>
      </c>
      <c r="I1331" s="282" t="s">
        <v>7204</v>
      </c>
      <c r="J1331" s="38" t="str">
        <f ca="1">IF(I1331&lt;&gt;"",LOOKUP(I1331,District2,Data!$P$2:$P$19),"")</f>
        <v>IQ-D108</v>
      </c>
      <c r="K1331" s="283" t="s">
        <v>7431</v>
      </c>
      <c r="L1331" s="281" t="s">
        <v>7110</v>
      </c>
      <c r="M1331" s="284" t="s">
        <v>7112</v>
      </c>
      <c r="N1331" s="281" t="s">
        <v>7070</v>
      </c>
      <c r="O1331" s="281" t="s">
        <v>1252</v>
      </c>
      <c r="P1331" s="281" t="s">
        <v>7119</v>
      </c>
      <c r="Q1331" s="287">
        <v>400</v>
      </c>
      <c r="R1331" s="287"/>
      <c r="S1331" s="218"/>
      <c r="T1331" s="285"/>
      <c r="U1331" s="285">
        <v>0</v>
      </c>
      <c r="V1331" s="285">
        <v>400</v>
      </c>
      <c r="W1331" s="285">
        <v>0</v>
      </c>
      <c r="X1331" s="285">
        <v>0</v>
      </c>
      <c r="Y1331" s="285">
        <v>0</v>
      </c>
      <c r="Z1331" s="285">
        <v>2000</v>
      </c>
      <c r="AA1331" s="285">
        <v>0</v>
      </c>
      <c r="AB1331" s="285">
        <v>0</v>
      </c>
      <c r="AC1331" s="285">
        <v>0</v>
      </c>
      <c r="AD1331" s="285">
        <v>0</v>
      </c>
      <c r="AE1331" s="285">
        <v>0</v>
      </c>
      <c r="AF1331" s="285">
        <v>0</v>
      </c>
      <c r="AG1331" s="285">
        <v>400</v>
      </c>
      <c r="AH1331" s="285">
        <v>0</v>
      </c>
      <c r="AI1331" s="285">
        <v>0</v>
      </c>
      <c r="AJ1331" s="285">
        <v>0</v>
      </c>
      <c r="AK1331" s="285">
        <v>0</v>
      </c>
      <c r="AL1331" s="285">
        <v>0</v>
      </c>
      <c r="AM1331" s="285">
        <v>0</v>
      </c>
      <c r="AN1331" s="285">
        <v>0</v>
      </c>
      <c r="AO1331" s="285">
        <v>0</v>
      </c>
      <c r="AP1331" s="285">
        <v>0</v>
      </c>
      <c r="AQ1331" s="285">
        <v>0</v>
      </c>
      <c r="AR1331" s="285">
        <v>0</v>
      </c>
      <c r="AS1331" s="285">
        <v>0</v>
      </c>
      <c r="AT1331" s="285">
        <v>0</v>
      </c>
      <c r="AU1331" s="285">
        <v>0</v>
      </c>
      <c r="AV1331" s="285">
        <v>0</v>
      </c>
      <c r="AW1331" s="285">
        <v>0</v>
      </c>
      <c r="AX1331" s="285">
        <v>0</v>
      </c>
      <c r="AY1331" s="285">
        <v>0</v>
      </c>
      <c r="AZ1331" s="286" t="s">
        <v>7365</v>
      </c>
    </row>
    <row r="1332" spans="1:52" s="238" customFormat="1" ht="12.75" customHeight="1">
      <c r="A1332" s="217">
        <v>1331</v>
      </c>
      <c r="B1332" s="280">
        <v>42675</v>
      </c>
      <c r="C1332" s="280">
        <v>42704</v>
      </c>
      <c r="D1332" s="281" t="s">
        <v>1287</v>
      </c>
      <c r="E1332" s="281" t="s">
        <v>1249</v>
      </c>
      <c r="F1332" s="281" t="s">
        <v>1287</v>
      </c>
      <c r="G1332" s="281" t="s">
        <v>7133</v>
      </c>
      <c r="H1332" s="245" t="str">
        <f>IF(G1332&lt;&gt;"",LOOKUP(G1332,Governorate,Data!$E$2:$E$19),"")</f>
        <v>IQ-G11</v>
      </c>
      <c r="I1332" s="282" t="s">
        <v>7134</v>
      </c>
      <c r="J1332" s="38" t="str">
        <f ca="1">IF(I1332&lt;&gt;"",LOOKUP(I1332,District2,Data!$P$2:$P$19),"")</f>
        <v>IQ-D064</v>
      </c>
      <c r="K1332" s="283" t="s">
        <v>7386</v>
      </c>
      <c r="L1332" s="281" t="s">
        <v>7110</v>
      </c>
      <c r="M1332" s="284" t="s">
        <v>7112</v>
      </c>
      <c r="N1332" s="281" t="s">
        <v>7070</v>
      </c>
      <c r="O1332" s="281" t="s">
        <v>1252</v>
      </c>
      <c r="P1332" s="281" t="s">
        <v>7119</v>
      </c>
      <c r="Q1332" s="285"/>
      <c r="R1332" s="285"/>
      <c r="S1332" s="39" t="s">
        <v>7189</v>
      </c>
      <c r="T1332" s="285">
        <v>64</v>
      </c>
      <c r="U1332" s="285">
        <v>0</v>
      </c>
      <c r="V1332" s="285">
        <v>0</v>
      </c>
      <c r="W1332" s="285">
        <v>0</v>
      </c>
      <c r="X1332" s="285">
        <v>0</v>
      </c>
      <c r="Y1332" s="285">
        <v>0</v>
      </c>
      <c r="Z1332" s="285">
        <v>0</v>
      </c>
      <c r="AA1332" s="285">
        <v>0</v>
      </c>
      <c r="AB1332" s="285">
        <v>0</v>
      </c>
      <c r="AC1332" s="285">
        <v>0</v>
      </c>
      <c r="AD1332" s="285">
        <v>0</v>
      </c>
      <c r="AE1332" s="285">
        <v>0</v>
      </c>
      <c r="AF1332" s="285">
        <v>0</v>
      </c>
      <c r="AG1332" s="285">
        <v>0</v>
      </c>
      <c r="AH1332" s="285">
        <v>0</v>
      </c>
      <c r="AI1332" s="285">
        <v>0</v>
      </c>
      <c r="AJ1332" s="285">
        <v>0</v>
      </c>
      <c r="AK1332" s="285">
        <v>0</v>
      </c>
      <c r="AL1332" s="285">
        <v>0</v>
      </c>
      <c r="AM1332" s="285">
        <v>0</v>
      </c>
      <c r="AN1332" s="285">
        <v>0</v>
      </c>
      <c r="AO1332" s="285">
        <v>6400</v>
      </c>
      <c r="AP1332" s="285">
        <v>0</v>
      </c>
      <c r="AQ1332" s="285">
        <v>0</v>
      </c>
      <c r="AR1332" s="285">
        <v>0</v>
      </c>
      <c r="AS1332" s="285">
        <v>0</v>
      </c>
      <c r="AT1332" s="285">
        <v>0</v>
      </c>
      <c r="AU1332" s="285">
        <v>0</v>
      </c>
      <c r="AV1332" s="285">
        <v>0</v>
      </c>
      <c r="AW1332" s="285">
        <v>0</v>
      </c>
      <c r="AX1332" s="285">
        <v>0</v>
      </c>
      <c r="AY1332" s="285">
        <v>0</v>
      </c>
      <c r="AZ1332" s="286" t="s">
        <v>7365</v>
      </c>
    </row>
    <row r="1333" spans="1:52" s="238" customFormat="1" ht="12.75" customHeight="1">
      <c r="A1333" s="217">
        <v>1332</v>
      </c>
      <c r="B1333" s="280">
        <v>42675</v>
      </c>
      <c r="C1333" s="280">
        <v>42704</v>
      </c>
      <c r="D1333" s="281" t="s">
        <v>1324</v>
      </c>
      <c r="E1333" s="281" t="s">
        <v>1249</v>
      </c>
      <c r="F1333" s="281" t="s">
        <v>1324</v>
      </c>
      <c r="G1333" s="281" t="s">
        <v>7132</v>
      </c>
      <c r="H1333" s="245" t="str">
        <f>IF(G1333&lt;&gt;"",LOOKUP(G1333,Governorate,Data!$E$2:$E$19),"")</f>
        <v>IQ-G15</v>
      </c>
      <c r="I1333" s="282" t="s">
        <v>7313</v>
      </c>
      <c r="J1333" s="38" t="str">
        <f ca="1">IF(I1333&lt;&gt;"",LOOKUP(I1333,District2,Data!$P$2:$P$19),"")</f>
        <v>IQ-D089</v>
      </c>
      <c r="K1333" s="283" t="s">
        <v>7314</v>
      </c>
      <c r="L1333" s="281" t="s">
        <v>7110</v>
      </c>
      <c r="M1333" s="284" t="s">
        <v>7112</v>
      </c>
      <c r="N1333" s="281" t="s">
        <v>7070</v>
      </c>
      <c r="O1333" s="281" t="s">
        <v>1252</v>
      </c>
      <c r="P1333" s="281" t="s">
        <v>7119</v>
      </c>
      <c r="Q1333" s="285"/>
      <c r="R1333" s="285"/>
      <c r="S1333" s="337" t="s">
        <v>7189</v>
      </c>
      <c r="T1333" s="285">
        <v>2268</v>
      </c>
      <c r="U1333" s="285">
        <v>0</v>
      </c>
      <c r="V1333" s="285">
        <v>0</v>
      </c>
      <c r="W1333" s="285">
        <v>0</v>
      </c>
      <c r="X1333" s="285">
        <v>0</v>
      </c>
      <c r="Y1333" s="285">
        <v>0</v>
      </c>
      <c r="Z1333" s="285">
        <v>0</v>
      </c>
      <c r="AA1333" s="285">
        <v>0</v>
      </c>
      <c r="AB1333" s="285">
        <v>0</v>
      </c>
      <c r="AC1333" s="285">
        <v>0</v>
      </c>
      <c r="AD1333" s="285">
        <v>0</v>
      </c>
      <c r="AE1333" s="285">
        <v>0</v>
      </c>
      <c r="AF1333" s="285">
        <v>0</v>
      </c>
      <c r="AG1333" s="285">
        <v>0</v>
      </c>
      <c r="AH1333" s="285">
        <v>0</v>
      </c>
      <c r="AI1333" s="285">
        <v>0</v>
      </c>
      <c r="AJ1333" s="285">
        <v>0</v>
      </c>
      <c r="AK1333" s="285">
        <v>0</v>
      </c>
      <c r="AL1333" s="285">
        <v>0</v>
      </c>
      <c r="AM1333" s="285">
        <v>0</v>
      </c>
      <c r="AN1333" s="285">
        <v>0</v>
      </c>
      <c r="AO1333" s="285">
        <v>131050</v>
      </c>
      <c r="AP1333" s="285">
        <v>0</v>
      </c>
      <c r="AQ1333" s="285">
        <v>0</v>
      </c>
      <c r="AR1333" s="285">
        <v>0</v>
      </c>
      <c r="AS1333" s="285">
        <v>0</v>
      </c>
      <c r="AT1333" s="285">
        <v>0</v>
      </c>
      <c r="AU1333" s="285">
        <v>0</v>
      </c>
      <c r="AV1333" s="285">
        <v>0</v>
      </c>
      <c r="AW1333" s="285">
        <v>0</v>
      </c>
      <c r="AX1333" s="285">
        <v>0</v>
      </c>
      <c r="AY1333" s="285">
        <v>0</v>
      </c>
      <c r="AZ1333" s="286" t="s">
        <v>7365</v>
      </c>
    </row>
    <row r="1334" spans="1:52" s="238" customFormat="1" ht="12.75" customHeight="1">
      <c r="A1334" s="217">
        <v>1333</v>
      </c>
      <c r="B1334" s="280">
        <v>42675</v>
      </c>
      <c r="C1334" s="280">
        <v>42704</v>
      </c>
      <c r="D1334" s="281" t="s">
        <v>1331</v>
      </c>
      <c r="E1334" s="281" t="s">
        <v>1249</v>
      </c>
      <c r="F1334" s="281" t="s">
        <v>1331</v>
      </c>
      <c r="G1334" s="281" t="s">
        <v>7140</v>
      </c>
      <c r="H1334" s="245" t="str">
        <f>IF(G1334&lt;&gt;"",LOOKUP(G1334,Governorate,Data!$E$2:$E$19),"")</f>
        <v>IQ-G01</v>
      </c>
      <c r="I1334" s="282"/>
      <c r="J1334" s="38" t="str">
        <f>IF(I1334&lt;&gt;"",LOOKUP(I1334,District2,Data!$P$2:$P$19),"")</f>
        <v/>
      </c>
      <c r="K1334" s="283" t="s">
        <v>7542</v>
      </c>
      <c r="L1334" s="281" t="s">
        <v>7110</v>
      </c>
      <c r="M1334" s="284" t="s">
        <v>7112</v>
      </c>
      <c r="N1334" s="281" t="s">
        <v>7070</v>
      </c>
      <c r="O1334" s="281" t="s">
        <v>1252</v>
      </c>
      <c r="P1334" s="281" t="s">
        <v>7119</v>
      </c>
      <c r="Q1334" s="285">
        <v>184</v>
      </c>
      <c r="R1334" s="285">
        <v>184</v>
      </c>
      <c r="S1334" s="285"/>
      <c r="T1334" s="285"/>
      <c r="U1334" s="285">
        <v>1104</v>
      </c>
      <c r="V1334" s="285">
        <v>0</v>
      </c>
      <c r="W1334" s="285">
        <v>184</v>
      </c>
      <c r="X1334" s="285">
        <v>184</v>
      </c>
      <c r="Y1334" s="285">
        <v>184</v>
      </c>
      <c r="Z1334" s="285">
        <v>552</v>
      </c>
      <c r="AA1334" s="285">
        <v>0</v>
      </c>
      <c r="AB1334" s="285">
        <v>0</v>
      </c>
      <c r="AC1334" s="285">
        <v>0</v>
      </c>
      <c r="AD1334" s="285">
        <v>552</v>
      </c>
      <c r="AE1334" s="285">
        <v>0</v>
      </c>
      <c r="AF1334" s="285">
        <v>0</v>
      </c>
      <c r="AG1334" s="285">
        <v>184</v>
      </c>
      <c r="AH1334" s="285">
        <v>0</v>
      </c>
      <c r="AI1334" s="285">
        <v>0</v>
      </c>
      <c r="AJ1334" s="285">
        <v>0</v>
      </c>
      <c r="AK1334" s="285">
        <v>0</v>
      </c>
      <c r="AL1334" s="285">
        <v>0</v>
      </c>
      <c r="AM1334" s="285">
        <v>0</v>
      </c>
      <c r="AN1334" s="285">
        <v>0</v>
      </c>
      <c r="AO1334" s="285">
        <v>0</v>
      </c>
      <c r="AP1334" s="285">
        <v>0</v>
      </c>
      <c r="AQ1334" s="285">
        <v>0</v>
      </c>
      <c r="AR1334" s="285">
        <v>0</v>
      </c>
      <c r="AS1334" s="285">
        <v>0</v>
      </c>
      <c r="AT1334" s="285">
        <v>184</v>
      </c>
      <c r="AU1334" s="285">
        <v>0</v>
      </c>
      <c r="AV1334" s="285">
        <v>0</v>
      </c>
      <c r="AW1334" s="285">
        <v>0</v>
      </c>
      <c r="AX1334" s="285">
        <v>0</v>
      </c>
      <c r="AY1334" s="285">
        <v>0</v>
      </c>
      <c r="AZ1334" s="286" t="s">
        <v>7365</v>
      </c>
    </row>
    <row r="1335" spans="1:52" s="238" customFormat="1" ht="12.75" customHeight="1">
      <c r="A1335" s="217">
        <v>1334</v>
      </c>
      <c r="B1335" s="280">
        <v>42675</v>
      </c>
      <c r="C1335" s="280">
        <v>42704</v>
      </c>
      <c r="D1335" s="281" t="s">
        <v>1331</v>
      </c>
      <c r="E1335" s="281" t="s">
        <v>1249</v>
      </c>
      <c r="F1335" s="281" t="s">
        <v>1331</v>
      </c>
      <c r="G1335" s="281" t="s">
        <v>7132</v>
      </c>
      <c r="H1335" s="245" t="str">
        <f>IF(G1335&lt;&gt;"",LOOKUP(G1335,Governorate,Data!$E$2:$E$19),"")</f>
        <v>IQ-G15</v>
      </c>
      <c r="I1335" s="282" t="s">
        <v>7803</v>
      </c>
      <c r="J1335" s="38" t="str">
        <f ca="1">IF(I1335&lt;&gt;"",LOOKUP(I1335,District2,Data!$P$2:$P$19),"")</f>
        <v>IQ-D087</v>
      </c>
      <c r="K1335" s="283" t="s">
        <v>7943</v>
      </c>
      <c r="L1335" s="281" t="s">
        <v>7110</v>
      </c>
      <c r="M1335" s="284" t="s">
        <v>7112</v>
      </c>
      <c r="N1335" s="281" t="s">
        <v>7070</v>
      </c>
      <c r="O1335" s="281" t="s">
        <v>1252</v>
      </c>
      <c r="P1335" s="281" t="s">
        <v>7119</v>
      </c>
      <c r="Q1335" s="287">
        <v>8285</v>
      </c>
      <c r="R1335" s="287"/>
      <c r="S1335" s="285"/>
      <c r="T1335" s="285"/>
      <c r="U1335" s="285">
        <v>16570</v>
      </c>
      <c r="V1335" s="285">
        <v>0</v>
      </c>
      <c r="W1335" s="285">
        <v>0</v>
      </c>
      <c r="X1335" s="285">
        <v>0</v>
      </c>
      <c r="Y1335" s="285">
        <v>0</v>
      </c>
      <c r="Z1335" s="285">
        <v>0</v>
      </c>
      <c r="AA1335" s="285">
        <v>0</v>
      </c>
      <c r="AB1335" s="285">
        <v>0</v>
      </c>
      <c r="AC1335" s="285">
        <v>0</v>
      </c>
      <c r="AD1335" s="285">
        <v>0</v>
      </c>
      <c r="AE1335" s="285">
        <v>0</v>
      </c>
      <c r="AF1335" s="285">
        <v>0</v>
      </c>
      <c r="AG1335" s="285">
        <v>0</v>
      </c>
      <c r="AH1335" s="285">
        <v>16570</v>
      </c>
      <c r="AI1335" s="285">
        <v>0</v>
      </c>
      <c r="AJ1335" s="285">
        <v>0</v>
      </c>
      <c r="AK1335" s="285">
        <v>0</v>
      </c>
      <c r="AL1335" s="285">
        <v>0</v>
      </c>
      <c r="AM1335" s="285">
        <v>0</v>
      </c>
      <c r="AN1335" s="285">
        <v>0</v>
      </c>
      <c r="AO1335" s="285">
        <v>0</v>
      </c>
      <c r="AP1335" s="285">
        <v>0</v>
      </c>
      <c r="AQ1335" s="285">
        <v>0</v>
      </c>
      <c r="AR1335" s="285">
        <v>0</v>
      </c>
      <c r="AS1335" s="285">
        <v>0</v>
      </c>
      <c r="AT1335" s="285">
        <v>0</v>
      </c>
      <c r="AU1335" s="285">
        <v>0</v>
      </c>
      <c r="AV1335" s="285">
        <v>0</v>
      </c>
      <c r="AW1335" s="285">
        <v>0</v>
      </c>
      <c r="AX1335" s="285">
        <v>0</v>
      </c>
      <c r="AY1335" s="285">
        <v>0</v>
      </c>
      <c r="AZ1335" s="286" t="s">
        <v>7365</v>
      </c>
    </row>
    <row r="1336" spans="1:52" s="238" customFormat="1" ht="12.75" customHeight="1">
      <c r="A1336" s="217">
        <v>1335</v>
      </c>
      <c r="B1336" s="280">
        <v>42675</v>
      </c>
      <c r="C1336" s="280">
        <v>42704</v>
      </c>
      <c r="D1336" s="281" t="s">
        <v>1331</v>
      </c>
      <c r="E1336" s="281" t="s">
        <v>1249</v>
      </c>
      <c r="F1336" s="281" t="s">
        <v>1331</v>
      </c>
      <c r="G1336" s="281" t="s">
        <v>7129</v>
      </c>
      <c r="H1336" s="245" t="str">
        <f>IF(G1336&lt;&gt;"",LOOKUP(G1336,Governorate,Data!$E$2:$E$19),"")</f>
        <v>IQ-G18</v>
      </c>
      <c r="I1336" s="282"/>
      <c r="J1336" s="38" t="str">
        <f>IF(I1336&lt;&gt;"",LOOKUP(I1336,District2,Data!$P$2:$P$19),"")</f>
        <v/>
      </c>
      <c r="K1336" s="283" t="s">
        <v>7832</v>
      </c>
      <c r="L1336" s="281" t="s">
        <v>7110</v>
      </c>
      <c r="M1336" s="284" t="s">
        <v>7112</v>
      </c>
      <c r="N1336" s="281" t="s">
        <v>7070</v>
      </c>
      <c r="O1336" s="281" t="s">
        <v>1252</v>
      </c>
      <c r="P1336" s="281" t="s">
        <v>7119</v>
      </c>
      <c r="Q1336" s="285">
        <v>275</v>
      </c>
      <c r="R1336" s="285">
        <v>275</v>
      </c>
      <c r="S1336" s="285"/>
      <c r="T1336" s="285"/>
      <c r="U1336" s="285">
        <v>1650</v>
      </c>
      <c r="V1336" s="285">
        <v>0</v>
      </c>
      <c r="W1336" s="285">
        <v>275</v>
      </c>
      <c r="X1336" s="285">
        <v>275</v>
      </c>
      <c r="Y1336" s="285">
        <v>275</v>
      </c>
      <c r="Z1336" s="285">
        <v>825</v>
      </c>
      <c r="AA1336" s="285">
        <v>0</v>
      </c>
      <c r="AB1336" s="285">
        <v>0</v>
      </c>
      <c r="AC1336" s="285">
        <v>0</v>
      </c>
      <c r="AD1336" s="285">
        <v>0</v>
      </c>
      <c r="AE1336" s="285">
        <v>0</v>
      </c>
      <c r="AF1336" s="285">
        <v>0</v>
      </c>
      <c r="AG1336" s="285">
        <v>275</v>
      </c>
      <c r="AH1336" s="285">
        <v>0</v>
      </c>
      <c r="AI1336" s="285">
        <v>0</v>
      </c>
      <c r="AJ1336" s="285">
        <v>0</v>
      </c>
      <c r="AK1336" s="285">
        <v>0</v>
      </c>
      <c r="AL1336" s="285">
        <v>0</v>
      </c>
      <c r="AM1336" s="285">
        <v>0</v>
      </c>
      <c r="AN1336" s="285">
        <v>0</v>
      </c>
      <c r="AO1336" s="285">
        <v>0</v>
      </c>
      <c r="AP1336" s="285">
        <v>0</v>
      </c>
      <c r="AQ1336" s="285">
        <v>0</v>
      </c>
      <c r="AR1336" s="285">
        <v>275</v>
      </c>
      <c r="AS1336" s="285">
        <v>0</v>
      </c>
      <c r="AT1336" s="285">
        <v>275</v>
      </c>
      <c r="AU1336" s="285">
        <v>0</v>
      </c>
      <c r="AV1336" s="285">
        <v>0</v>
      </c>
      <c r="AW1336" s="285">
        <v>0</v>
      </c>
      <c r="AX1336" s="285">
        <v>0</v>
      </c>
      <c r="AY1336" s="285">
        <v>0</v>
      </c>
      <c r="AZ1336" s="286" t="s">
        <v>7365</v>
      </c>
    </row>
    <row r="1337" spans="1:52" s="238" customFormat="1" ht="12.75" customHeight="1">
      <c r="A1337" s="217">
        <v>1336</v>
      </c>
      <c r="B1337" s="280">
        <v>42675</v>
      </c>
      <c r="C1337" s="280">
        <v>42704</v>
      </c>
      <c r="D1337" s="281" t="s">
        <v>1296</v>
      </c>
      <c r="E1337" s="281" t="s">
        <v>1249</v>
      </c>
      <c r="F1337" s="281" t="s">
        <v>1296</v>
      </c>
      <c r="G1337" s="281" t="s">
        <v>7133</v>
      </c>
      <c r="H1337" s="245" t="str">
        <f>IF(G1337&lt;&gt;"",LOOKUP(G1337,Governorate,Data!$E$2:$E$19),"")</f>
        <v>IQ-G11</v>
      </c>
      <c r="I1337" s="282" t="s">
        <v>7134</v>
      </c>
      <c r="J1337" s="38" t="str">
        <f ca="1">IF(I1337&lt;&gt;"",LOOKUP(I1337,District2,Data!$P$2:$P$19),"")</f>
        <v>IQ-D064</v>
      </c>
      <c r="K1337" s="283" t="s">
        <v>7386</v>
      </c>
      <c r="L1337" s="281" t="s">
        <v>7110</v>
      </c>
      <c r="M1337" s="284" t="s">
        <v>7112</v>
      </c>
      <c r="N1337" s="281" t="s">
        <v>7070</v>
      </c>
      <c r="O1337" s="281" t="s">
        <v>1252</v>
      </c>
      <c r="P1337" s="289" t="s">
        <v>7118</v>
      </c>
      <c r="Q1337" s="290">
        <v>304</v>
      </c>
      <c r="R1337" s="285"/>
      <c r="S1337" s="218">
        <f>45600/304</f>
        <v>150</v>
      </c>
      <c r="T1337" s="285"/>
      <c r="U1337" s="285">
        <v>0</v>
      </c>
      <c r="V1337" s="285">
        <v>0</v>
      </c>
      <c r="W1337" s="285">
        <v>0</v>
      </c>
      <c r="X1337" s="285">
        <v>0</v>
      </c>
      <c r="Y1337" s="285">
        <v>0</v>
      </c>
      <c r="Z1337" s="285">
        <v>0</v>
      </c>
      <c r="AA1337" s="285">
        <v>0</v>
      </c>
      <c r="AB1337" s="285">
        <v>0</v>
      </c>
      <c r="AC1337" s="285">
        <v>0</v>
      </c>
      <c r="AD1337" s="285">
        <v>0</v>
      </c>
      <c r="AE1337" s="285">
        <v>0</v>
      </c>
      <c r="AF1337" s="285">
        <v>0</v>
      </c>
      <c r="AG1337" s="285">
        <v>0</v>
      </c>
      <c r="AH1337" s="285">
        <v>0</v>
      </c>
      <c r="AI1337" s="285">
        <v>0</v>
      </c>
      <c r="AJ1337" s="285">
        <v>0</v>
      </c>
      <c r="AK1337" s="285">
        <v>0</v>
      </c>
      <c r="AL1337" s="285">
        <v>0</v>
      </c>
      <c r="AM1337" s="285">
        <v>0</v>
      </c>
      <c r="AN1337" s="285">
        <v>0</v>
      </c>
      <c r="AO1337" s="285">
        <v>0</v>
      </c>
      <c r="AP1337" s="285">
        <v>0</v>
      </c>
      <c r="AQ1337" s="285">
        <v>0</v>
      </c>
      <c r="AR1337" s="285">
        <v>0</v>
      </c>
      <c r="AS1337" s="285">
        <v>0</v>
      </c>
      <c r="AT1337" s="285">
        <v>0</v>
      </c>
      <c r="AU1337" s="285">
        <v>0</v>
      </c>
      <c r="AV1337" s="285">
        <v>0</v>
      </c>
      <c r="AW1337" s="285">
        <v>0</v>
      </c>
      <c r="AX1337" s="285">
        <v>0</v>
      </c>
      <c r="AY1337" s="285">
        <v>0</v>
      </c>
      <c r="AZ1337" s="286" t="s">
        <v>7365</v>
      </c>
    </row>
    <row r="1338" spans="1:52" s="238" customFormat="1" ht="12.75" customHeight="1">
      <c r="A1338" s="217">
        <v>1337</v>
      </c>
      <c r="B1338" s="280">
        <v>42675</v>
      </c>
      <c r="C1338" s="280">
        <v>42704</v>
      </c>
      <c r="D1338" s="281" t="s">
        <v>1299</v>
      </c>
      <c r="E1338" s="281" t="s">
        <v>1249</v>
      </c>
      <c r="F1338" s="281" t="s">
        <v>1299</v>
      </c>
      <c r="G1338" s="281" t="s">
        <v>7136</v>
      </c>
      <c r="H1338" s="245" t="str">
        <f>IF(G1338&lt;&gt;"",LOOKUP(G1338,Governorate,Data!$E$2:$E$19),"")</f>
        <v>IQ-G08</v>
      </c>
      <c r="I1338" s="282" t="s">
        <v>7220</v>
      </c>
      <c r="J1338" s="38" t="str">
        <f ca="1">IF(I1338&lt;&gt;"",LOOKUP(I1338,District2,Data!$P$2:$P$19),"")</f>
        <v>IQ-D051</v>
      </c>
      <c r="K1338" s="283" t="s">
        <v>7395</v>
      </c>
      <c r="L1338" s="281" t="s">
        <v>7110</v>
      </c>
      <c r="M1338" s="284" t="s">
        <v>7112</v>
      </c>
      <c r="N1338" s="281" t="s">
        <v>7070</v>
      </c>
      <c r="O1338" s="281" t="s">
        <v>1252</v>
      </c>
      <c r="P1338" s="281" t="s">
        <v>7119</v>
      </c>
      <c r="Q1338" s="285"/>
      <c r="R1338" s="285"/>
      <c r="S1338" s="39" t="s">
        <v>7189</v>
      </c>
      <c r="T1338" s="285">
        <v>523</v>
      </c>
      <c r="U1338" s="285">
        <v>0</v>
      </c>
      <c r="V1338" s="285">
        <v>0</v>
      </c>
      <c r="W1338" s="285">
        <v>0</v>
      </c>
      <c r="X1338" s="285">
        <v>0</v>
      </c>
      <c r="Y1338" s="285">
        <v>0</v>
      </c>
      <c r="Z1338" s="285">
        <v>0</v>
      </c>
      <c r="AA1338" s="285">
        <v>0</v>
      </c>
      <c r="AB1338" s="285">
        <v>0</v>
      </c>
      <c r="AC1338" s="285">
        <v>0</v>
      </c>
      <c r="AD1338" s="285">
        <v>0</v>
      </c>
      <c r="AE1338" s="285">
        <v>0</v>
      </c>
      <c r="AF1338" s="285">
        <v>0</v>
      </c>
      <c r="AG1338" s="285">
        <v>0</v>
      </c>
      <c r="AH1338" s="285">
        <v>0</v>
      </c>
      <c r="AI1338" s="285">
        <v>0</v>
      </c>
      <c r="AJ1338" s="285">
        <v>0</v>
      </c>
      <c r="AK1338" s="285">
        <v>0</v>
      </c>
      <c r="AL1338" s="285">
        <v>0</v>
      </c>
      <c r="AM1338" s="285">
        <v>0</v>
      </c>
      <c r="AN1338" s="285">
        <v>0</v>
      </c>
      <c r="AO1338" s="285">
        <v>104600</v>
      </c>
      <c r="AP1338" s="285">
        <v>0</v>
      </c>
      <c r="AQ1338" s="285">
        <v>0</v>
      </c>
      <c r="AR1338" s="285">
        <v>0</v>
      </c>
      <c r="AS1338" s="285">
        <v>0</v>
      </c>
      <c r="AT1338" s="285">
        <v>0</v>
      </c>
      <c r="AU1338" s="285">
        <v>0</v>
      </c>
      <c r="AV1338" s="285">
        <v>0</v>
      </c>
      <c r="AW1338" s="285">
        <v>0</v>
      </c>
      <c r="AX1338" s="285">
        <v>0</v>
      </c>
      <c r="AY1338" s="285">
        <v>0</v>
      </c>
      <c r="AZ1338" s="286" t="s">
        <v>7365</v>
      </c>
    </row>
    <row r="1339" spans="1:52" s="238" customFormat="1" ht="12.75" customHeight="1">
      <c r="A1339" s="217">
        <v>1338</v>
      </c>
      <c r="B1339" s="280">
        <v>42675</v>
      </c>
      <c r="C1339" s="280">
        <v>42704</v>
      </c>
      <c r="D1339" s="281" t="s">
        <v>1299</v>
      </c>
      <c r="E1339" s="281" t="s">
        <v>1249</v>
      </c>
      <c r="F1339" s="281" t="s">
        <v>1299</v>
      </c>
      <c r="G1339" s="281" t="s">
        <v>7130</v>
      </c>
      <c r="H1339" s="245" t="str">
        <f>IF(G1339&lt;&gt;"",LOOKUP(G1339,Governorate,Data!$E$2:$E$19),"")</f>
        <v>IQ-G05</v>
      </c>
      <c r="I1339" s="282" t="s">
        <v>7131</v>
      </c>
      <c r="J1339" s="38" t="str">
        <f ca="1">IF(I1339&lt;&gt;"",LOOKUP(I1339,District2,Data!$P$2:$P$19),"")</f>
        <v>IQ-D033</v>
      </c>
      <c r="K1339" s="283" t="s">
        <v>7433</v>
      </c>
      <c r="L1339" s="281" t="s">
        <v>7110</v>
      </c>
      <c r="M1339" s="284" t="s">
        <v>7112</v>
      </c>
      <c r="N1339" s="281" t="s">
        <v>7070</v>
      </c>
      <c r="O1339" s="281" t="s">
        <v>1252</v>
      </c>
      <c r="P1339" s="281" t="s">
        <v>7119</v>
      </c>
      <c r="Q1339" s="285"/>
      <c r="R1339" s="285"/>
      <c r="S1339" s="337" t="s">
        <v>7189</v>
      </c>
      <c r="T1339" s="285">
        <v>857</v>
      </c>
      <c r="U1339" s="285">
        <v>0</v>
      </c>
      <c r="V1339" s="285">
        <v>0</v>
      </c>
      <c r="W1339" s="285">
        <v>0</v>
      </c>
      <c r="X1339" s="285">
        <v>0</v>
      </c>
      <c r="Y1339" s="285">
        <v>0</v>
      </c>
      <c r="Z1339" s="285">
        <v>0</v>
      </c>
      <c r="AA1339" s="285">
        <v>0</v>
      </c>
      <c r="AB1339" s="285">
        <v>0</v>
      </c>
      <c r="AC1339" s="285">
        <v>0</v>
      </c>
      <c r="AD1339" s="285">
        <v>0</v>
      </c>
      <c r="AE1339" s="285">
        <v>0</v>
      </c>
      <c r="AF1339" s="285">
        <v>0</v>
      </c>
      <c r="AG1339" s="285">
        <v>0</v>
      </c>
      <c r="AH1339" s="285">
        <v>0</v>
      </c>
      <c r="AI1339" s="285">
        <v>0</v>
      </c>
      <c r="AJ1339" s="285">
        <v>0</v>
      </c>
      <c r="AK1339" s="285">
        <v>0</v>
      </c>
      <c r="AL1339" s="285">
        <v>0</v>
      </c>
      <c r="AM1339" s="285">
        <v>0</v>
      </c>
      <c r="AN1339" s="285">
        <v>0</v>
      </c>
      <c r="AO1339" s="285">
        <v>171400</v>
      </c>
      <c r="AP1339" s="285">
        <v>0</v>
      </c>
      <c r="AQ1339" s="285">
        <v>0</v>
      </c>
      <c r="AR1339" s="285">
        <v>0</v>
      </c>
      <c r="AS1339" s="285">
        <v>0</v>
      </c>
      <c r="AT1339" s="285">
        <v>0</v>
      </c>
      <c r="AU1339" s="285">
        <v>0</v>
      </c>
      <c r="AV1339" s="285">
        <v>0</v>
      </c>
      <c r="AW1339" s="285">
        <v>0</v>
      </c>
      <c r="AX1339" s="285">
        <v>0</v>
      </c>
      <c r="AY1339" s="285">
        <v>0</v>
      </c>
      <c r="AZ1339" s="286" t="s">
        <v>7365</v>
      </c>
    </row>
    <row r="1340" spans="1:52" s="238" customFormat="1" ht="12.75" customHeight="1">
      <c r="A1340" s="217">
        <v>1339</v>
      </c>
      <c r="B1340" s="280">
        <v>42675</v>
      </c>
      <c r="C1340" s="280">
        <v>42704</v>
      </c>
      <c r="D1340" s="281" t="s">
        <v>7802</v>
      </c>
      <c r="E1340" s="281" t="s">
        <v>1249</v>
      </c>
      <c r="F1340" s="281" t="s">
        <v>7802</v>
      </c>
      <c r="G1340" s="281" t="s">
        <v>7132</v>
      </c>
      <c r="H1340" s="245" t="str">
        <f>IF(G1340&lt;&gt;"",LOOKUP(G1340,Governorate,Data!$E$2:$E$19),"")</f>
        <v>IQ-G15</v>
      </c>
      <c r="I1340" s="282" t="s">
        <v>7775</v>
      </c>
      <c r="J1340" s="38" t="str">
        <f ca="1">IF(I1340&lt;&gt;"",LOOKUP(I1340,District2,Data!$P$2:$P$19),"")</f>
        <v>IQ-D085</v>
      </c>
      <c r="K1340" s="283" t="s">
        <v>7944</v>
      </c>
      <c r="L1340" s="281" t="s">
        <v>7111</v>
      </c>
      <c r="M1340" s="284" t="s">
        <v>7112</v>
      </c>
      <c r="N1340" s="281" t="s">
        <v>7070</v>
      </c>
      <c r="O1340" s="281" t="s">
        <v>1252</v>
      </c>
      <c r="P1340" s="281" t="s">
        <v>7119</v>
      </c>
      <c r="Q1340" s="287"/>
      <c r="R1340" s="287"/>
      <c r="S1340" s="285"/>
      <c r="T1340" s="285"/>
      <c r="U1340" s="285">
        <v>2600</v>
      </c>
      <c r="V1340" s="285">
        <v>0</v>
      </c>
      <c r="W1340" s="285">
        <v>0</v>
      </c>
      <c r="X1340" s="285">
        <v>0</v>
      </c>
      <c r="Y1340" s="285">
        <v>0</v>
      </c>
      <c r="Z1340" s="285">
        <v>0</v>
      </c>
      <c r="AA1340" s="285">
        <v>0</v>
      </c>
      <c r="AB1340" s="285">
        <v>0</v>
      </c>
      <c r="AC1340" s="285">
        <v>0</v>
      </c>
      <c r="AD1340" s="285">
        <v>0</v>
      </c>
      <c r="AE1340" s="285">
        <v>0</v>
      </c>
      <c r="AF1340" s="285">
        <v>0</v>
      </c>
      <c r="AG1340" s="285">
        <v>0</v>
      </c>
      <c r="AH1340" s="285">
        <v>0</v>
      </c>
      <c r="AI1340" s="285">
        <v>0</v>
      </c>
      <c r="AJ1340" s="285">
        <v>0</v>
      </c>
      <c r="AK1340" s="285">
        <v>0</v>
      </c>
      <c r="AL1340" s="285">
        <v>0</v>
      </c>
      <c r="AM1340" s="285">
        <v>0</v>
      </c>
      <c r="AN1340" s="285">
        <v>0</v>
      </c>
      <c r="AO1340" s="285">
        <v>0</v>
      </c>
      <c r="AP1340" s="285">
        <v>0</v>
      </c>
      <c r="AQ1340" s="285">
        <v>0</v>
      </c>
      <c r="AR1340" s="285">
        <v>0</v>
      </c>
      <c r="AS1340" s="285">
        <v>0</v>
      </c>
      <c r="AT1340" s="285">
        <v>0</v>
      </c>
      <c r="AU1340" s="285">
        <v>0</v>
      </c>
      <c r="AV1340" s="285">
        <v>2527</v>
      </c>
      <c r="AW1340" s="285">
        <v>1684</v>
      </c>
      <c r="AX1340" s="285">
        <v>2152</v>
      </c>
      <c r="AY1340" s="285">
        <v>1437</v>
      </c>
      <c r="AZ1340" s="286" t="s">
        <v>7365</v>
      </c>
    </row>
    <row r="1341" spans="1:52" s="238" customFormat="1" ht="12.75" customHeight="1">
      <c r="A1341" s="217">
        <v>1340</v>
      </c>
      <c r="B1341" s="280">
        <v>42675</v>
      </c>
      <c r="C1341" s="280">
        <v>42704</v>
      </c>
      <c r="D1341" s="281" t="s">
        <v>7802</v>
      </c>
      <c r="E1341" s="281" t="s">
        <v>1249</v>
      </c>
      <c r="F1341" s="281" t="s">
        <v>7802</v>
      </c>
      <c r="G1341" s="281" t="s">
        <v>7132</v>
      </c>
      <c r="H1341" s="245" t="str">
        <f>IF(G1341&lt;&gt;"",LOOKUP(G1341,Governorate,Data!$E$2:$E$19),"")</f>
        <v>IQ-G15</v>
      </c>
      <c r="I1341" s="282" t="s">
        <v>7775</v>
      </c>
      <c r="J1341" s="38" t="str">
        <f ca="1">IF(I1341&lt;&gt;"",LOOKUP(I1341,District2,Data!$P$2:$P$19),"")</f>
        <v>IQ-D085</v>
      </c>
      <c r="K1341" s="283" t="s">
        <v>7945</v>
      </c>
      <c r="L1341" s="281" t="s">
        <v>7111</v>
      </c>
      <c r="M1341" s="284" t="s">
        <v>7112</v>
      </c>
      <c r="N1341" s="281" t="s">
        <v>7070</v>
      </c>
      <c r="O1341" s="281" t="s">
        <v>1252</v>
      </c>
      <c r="P1341" s="281" t="s">
        <v>7119</v>
      </c>
      <c r="Q1341" s="287"/>
      <c r="R1341" s="287"/>
      <c r="S1341" s="285"/>
      <c r="T1341" s="285"/>
      <c r="U1341" s="285">
        <v>2300</v>
      </c>
      <c r="V1341" s="285">
        <v>0</v>
      </c>
      <c r="W1341" s="285">
        <v>0</v>
      </c>
      <c r="X1341" s="285">
        <v>0</v>
      </c>
      <c r="Y1341" s="285">
        <v>0</v>
      </c>
      <c r="Z1341" s="285">
        <v>0</v>
      </c>
      <c r="AA1341" s="285">
        <v>0</v>
      </c>
      <c r="AB1341" s="285">
        <v>0</v>
      </c>
      <c r="AC1341" s="285">
        <v>0</v>
      </c>
      <c r="AD1341" s="285">
        <v>0</v>
      </c>
      <c r="AE1341" s="285">
        <v>0</v>
      </c>
      <c r="AF1341" s="285">
        <v>0</v>
      </c>
      <c r="AG1341" s="285">
        <v>0</v>
      </c>
      <c r="AH1341" s="285">
        <v>0</v>
      </c>
      <c r="AI1341" s="285">
        <v>0</v>
      </c>
      <c r="AJ1341" s="285">
        <v>0</v>
      </c>
      <c r="AK1341" s="285">
        <v>0</v>
      </c>
      <c r="AL1341" s="285">
        <v>0</v>
      </c>
      <c r="AM1341" s="285">
        <v>0</v>
      </c>
      <c r="AN1341" s="285">
        <v>0</v>
      </c>
      <c r="AO1341" s="285">
        <v>0</v>
      </c>
      <c r="AP1341" s="285">
        <v>0</v>
      </c>
      <c r="AQ1341" s="285">
        <v>0</v>
      </c>
      <c r="AR1341" s="285">
        <v>0</v>
      </c>
      <c r="AS1341" s="285">
        <v>0</v>
      </c>
      <c r="AT1341" s="285">
        <v>0</v>
      </c>
      <c r="AU1341" s="285">
        <v>0</v>
      </c>
      <c r="AV1341" s="285">
        <v>2235</v>
      </c>
      <c r="AW1341" s="285">
        <v>1492</v>
      </c>
      <c r="AX1341" s="285">
        <v>1902</v>
      </c>
      <c r="AY1341" s="285">
        <v>1271</v>
      </c>
      <c r="AZ1341" s="286" t="s">
        <v>7365</v>
      </c>
    </row>
    <row r="1342" spans="1:52" s="238" customFormat="1" ht="12.75" customHeight="1">
      <c r="A1342" s="217">
        <v>1341</v>
      </c>
      <c r="B1342" s="280">
        <v>42675</v>
      </c>
      <c r="C1342" s="280">
        <v>42704</v>
      </c>
      <c r="D1342" s="281" t="s">
        <v>7802</v>
      </c>
      <c r="E1342" s="281" t="s">
        <v>1249</v>
      </c>
      <c r="F1342" s="281" t="s">
        <v>7802</v>
      </c>
      <c r="G1342" s="281" t="s">
        <v>7132</v>
      </c>
      <c r="H1342" s="245" t="str">
        <f>IF(G1342&lt;&gt;"",LOOKUP(G1342,Governorate,Data!$E$2:$E$19),"")</f>
        <v>IQ-G15</v>
      </c>
      <c r="I1342" s="282" t="s">
        <v>7775</v>
      </c>
      <c r="J1342" s="38" t="str">
        <f ca="1">IF(I1342&lt;&gt;"",LOOKUP(I1342,District2,Data!$P$2:$P$19),"")</f>
        <v>IQ-D085</v>
      </c>
      <c r="K1342" s="283" t="s">
        <v>7946</v>
      </c>
      <c r="L1342" s="281" t="s">
        <v>7111</v>
      </c>
      <c r="M1342" s="284" t="s">
        <v>7112</v>
      </c>
      <c r="N1342" s="281" t="s">
        <v>7070</v>
      </c>
      <c r="O1342" s="281" t="s">
        <v>1252</v>
      </c>
      <c r="P1342" s="281" t="s">
        <v>7119</v>
      </c>
      <c r="Q1342" s="287"/>
      <c r="R1342" s="287"/>
      <c r="S1342" s="285"/>
      <c r="T1342" s="285"/>
      <c r="U1342" s="285">
        <v>500</v>
      </c>
      <c r="V1342" s="285">
        <v>0</v>
      </c>
      <c r="W1342" s="285">
        <v>0</v>
      </c>
      <c r="X1342" s="285">
        <v>0</v>
      </c>
      <c r="Y1342" s="285">
        <v>0</v>
      </c>
      <c r="Z1342" s="285">
        <v>0</v>
      </c>
      <c r="AA1342" s="285">
        <v>0</v>
      </c>
      <c r="AB1342" s="285">
        <v>0</v>
      </c>
      <c r="AC1342" s="285">
        <v>0</v>
      </c>
      <c r="AD1342" s="285">
        <v>0</v>
      </c>
      <c r="AE1342" s="285">
        <v>0</v>
      </c>
      <c r="AF1342" s="285">
        <v>0</v>
      </c>
      <c r="AG1342" s="285">
        <v>0</v>
      </c>
      <c r="AH1342" s="285">
        <v>0</v>
      </c>
      <c r="AI1342" s="285">
        <v>0</v>
      </c>
      <c r="AJ1342" s="285">
        <v>0</v>
      </c>
      <c r="AK1342" s="285">
        <v>0</v>
      </c>
      <c r="AL1342" s="285">
        <v>0</v>
      </c>
      <c r="AM1342" s="285">
        <v>0</v>
      </c>
      <c r="AN1342" s="285">
        <v>0</v>
      </c>
      <c r="AO1342" s="285">
        <v>0</v>
      </c>
      <c r="AP1342" s="285">
        <v>0</v>
      </c>
      <c r="AQ1342" s="285">
        <v>0</v>
      </c>
      <c r="AR1342" s="285">
        <v>0</v>
      </c>
      <c r="AS1342" s="285">
        <v>0</v>
      </c>
      <c r="AT1342" s="285">
        <v>0</v>
      </c>
      <c r="AU1342" s="285">
        <v>0</v>
      </c>
      <c r="AV1342" s="285">
        <v>486</v>
      </c>
      <c r="AW1342" s="285">
        <v>324</v>
      </c>
      <c r="AX1342" s="285">
        <v>414</v>
      </c>
      <c r="AY1342" s="285">
        <v>276</v>
      </c>
      <c r="AZ1342" s="286" t="s">
        <v>7365</v>
      </c>
    </row>
    <row r="1343" spans="1:52" s="238" customFormat="1" ht="12.75" customHeight="1">
      <c r="A1343" s="217">
        <v>1342</v>
      </c>
      <c r="B1343" s="280">
        <v>42675</v>
      </c>
      <c r="C1343" s="280">
        <v>42704</v>
      </c>
      <c r="D1343" s="281" t="s">
        <v>7802</v>
      </c>
      <c r="E1343" s="281" t="s">
        <v>1249</v>
      </c>
      <c r="F1343" s="281" t="s">
        <v>7802</v>
      </c>
      <c r="G1343" s="281" t="s">
        <v>7132</v>
      </c>
      <c r="H1343" s="245" t="str">
        <f>IF(G1343&lt;&gt;"",LOOKUP(G1343,Governorate,Data!$E$2:$E$19),"")</f>
        <v>IQ-G15</v>
      </c>
      <c r="I1343" s="282" t="s">
        <v>7803</v>
      </c>
      <c r="J1343" s="38" t="str">
        <f ca="1">IF(I1343&lt;&gt;"",LOOKUP(I1343,District2,Data!$P$2:$P$19),"")</f>
        <v>IQ-D087</v>
      </c>
      <c r="K1343" s="283" t="s">
        <v>7943</v>
      </c>
      <c r="L1343" s="281" t="s">
        <v>7110</v>
      </c>
      <c r="M1343" s="284" t="s">
        <v>7112</v>
      </c>
      <c r="N1343" s="281" t="s">
        <v>7070</v>
      </c>
      <c r="O1343" s="281" t="s">
        <v>1252</v>
      </c>
      <c r="P1343" s="281" t="s">
        <v>7119</v>
      </c>
      <c r="Q1343" s="287"/>
      <c r="R1343" s="287"/>
      <c r="S1343" s="285"/>
      <c r="T1343" s="285"/>
      <c r="U1343" s="285">
        <v>1600</v>
      </c>
      <c r="V1343" s="285">
        <v>0</v>
      </c>
      <c r="W1343" s="285">
        <v>0</v>
      </c>
      <c r="X1343" s="285">
        <v>0</v>
      </c>
      <c r="Y1343" s="285">
        <v>0</v>
      </c>
      <c r="Z1343" s="285">
        <v>0</v>
      </c>
      <c r="AA1343" s="285">
        <v>0</v>
      </c>
      <c r="AB1343" s="285">
        <v>0</v>
      </c>
      <c r="AC1343" s="285">
        <v>0</v>
      </c>
      <c r="AD1343" s="285">
        <v>0</v>
      </c>
      <c r="AE1343" s="285">
        <v>0</v>
      </c>
      <c r="AF1343" s="285">
        <v>0</v>
      </c>
      <c r="AG1343" s="285">
        <v>0</v>
      </c>
      <c r="AH1343" s="285">
        <v>0</v>
      </c>
      <c r="AI1343" s="285">
        <v>0</v>
      </c>
      <c r="AJ1343" s="285">
        <v>0</v>
      </c>
      <c r="AK1343" s="285">
        <v>0</v>
      </c>
      <c r="AL1343" s="285">
        <v>0</v>
      </c>
      <c r="AM1343" s="285">
        <v>0</v>
      </c>
      <c r="AN1343" s="285">
        <v>0</v>
      </c>
      <c r="AO1343" s="285">
        <v>0</v>
      </c>
      <c r="AP1343" s="285">
        <v>0</v>
      </c>
      <c r="AQ1343" s="285">
        <v>0</v>
      </c>
      <c r="AR1343" s="285">
        <v>0</v>
      </c>
      <c r="AS1343" s="285">
        <v>0</v>
      </c>
      <c r="AT1343" s="285">
        <v>0</v>
      </c>
      <c r="AU1343" s="285">
        <v>0</v>
      </c>
      <c r="AV1343" s="285">
        <v>1553</v>
      </c>
      <c r="AW1343" s="285">
        <v>1039</v>
      </c>
      <c r="AX1343" s="285">
        <v>1048</v>
      </c>
      <c r="AY1343" s="285">
        <v>1160</v>
      </c>
      <c r="AZ1343" s="286" t="s">
        <v>7365</v>
      </c>
    </row>
    <row r="1344" spans="1:52" s="238" customFormat="1" ht="12.75" customHeight="1">
      <c r="A1344" s="217">
        <v>1343</v>
      </c>
      <c r="B1344" s="280">
        <v>42675</v>
      </c>
      <c r="C1344" s="280">
        <v>42704</v>
      </c>
      <c r="D1344" s="281" t="s">
        <v>7265</v>
      </c>
      <c r="E1344" s="281" t="s">
        <v>1248</v>
      </c>
      <c r="F1344" s="281" t="s">
        <v>7265</v>
      </c>
      <c r="G1344" s="281" t="s">
        <v>7132</v>
      </c>
      <c r="H1344" s="245" t="str">
        <f>IF(G1344&lt;&gt;"",LOOKUP(G1344,Governorate,Data!$E$2:$E$19),"")</f>
        <v>IQ-G15</v>
      </c>
      <c r="I1344" s="282" t="s">
        <v>7775</v>
      </c>
      <c r="J1344" s="38" t="str">
        <f ca="1">IF(I1344&lt;&gt;"",LOOKUP(I1344,District2,Data!$P$2:$P$19),"")</f>
        <v>IQ-D085</v>
      </c>
      <c r="K1344" s="283" t="s">
        <v>7945</v>
      </c>
      <c r="L1344" s="281" t="s">
        <v>7111</v>
      </c>
      <c r="M1344" s="284" t="s">
        <v>7112</v>
      </c>
      <c r="N1344" s="281" t="s">
        <v>7070</v>
      </c>
      <c r="O1344" s="281" t="s">
        <v>1252</v>
      </c>
      <c r="P1344" s="281" t="s">
        <v>7119</v>
      </c>
      <c r="Q1344" s="285">
        <v>1000</v>
      </c>
      <c r="R1344" s="285">
        <v>1000</v>
      </c>
      <c r="S1344" s="285"/>
      <c r="T1344" s="285"/>
      <c r="U1344" s="285">
        <v>4000</v>
      </c>
      <c r="V1344" s="285">
        <v>1000</v>
      </c>
      <c r="W1344" s="285">
        <v>1000</v>
      </c>
      <c r="X1344" s="285">
        <v>0</v>
      </c>
      <c r="Y1344" s="285">
        <v>1000</v>
      </c>
      <c r="Z1344" s="285">
        <v>0</v>
      </c>
      <c r="AA1344" s="285">
        <v>0</v>
      </c>
      <c r="AB1344" s="285">
        <v>4000</v>
      </c>
      <c r="AC1344" s="285">
        <v>0</v>
      </c>
      <c r="AD1344" s="285">
        <v>0</v>
      </c>
      <c r="AE1344" s="285">
        <v>0</v>
      </c>
      <c r="AF1344" s="285">
        <v>0</v>
      </c>
      <c r="AG1344" s="285">
        <v>1000</v>
      </c>
      <c r="AH1344" s="285">
        <v>0</v>
      </c>
      <c r="AI1344" s="285">
        <v>0</v>
      </c>
      <c r="AJ1344" s="285">
        <v>0</v>
      </c>
      <c r="AK1344" s="285">
        <v>0</v>
      </c>
      <c r="AL1344" s="285">
        <v>0</v>
      </c>
      <c r="AM1344" s="285">
        <v>0</v>
      </c>
      <c r="AN1344" s="285">
        <v>0</v>
      </c>
      <c r="AO1344" s="285">
        <v>0</v>
      </c>
      <c r="AP1344" s="285">
        <v>0</v>
      </c>
      <c r="AQ1344" s="285">
        <v>0</v>
      </c>
      <c r="AR1344" s="285">
        <v>0</v>
      </c>
      <c r="AS1344" s="285">
        <v>0</v>
      </c>
      <c r="AT1344" s="285">
        <v>0</v>
      </c>
      <c r="AU1344" s="285">
        <v>0</v>
      </c>
      <c r="AV1344" s="285">
        <v>0</v>
      </c>
      <c r="AW1344" s="285">
        <v>0</v>
      </c>
      <c r="AX1344" s="285">
        <v>0</v>
      </c>
      <c r="AY1344" s="285">
        <v>0</v>
      </c>
      <c r="AZ1344" s="286" t="s">
        <v>7365</v>
      </c>
    </row>
    <row r="1345" spans="1:52" s="238" customFormat="1" ht="12.75" customHeight="1">
      <c r="A1345" s="217">
        <v>1344</v>
      </c>
      <c r="B1345" s="280">
        <v>42675</v>
      </c>
      <c r="C1345" s="280">
        <v>42704</v>
      </c>
      <c r="D1345" s="281" t="s">
        <v>7265</v>
      </c>
      <c r="E1345" s="281" t="s">
        <v>1248</v>
      </c>
      <c r="F1345" s="281" t="s">
        <v>7265</v>
      </c>
      <c r="G1345" s="281" t="s">
        <v>7132</v>
      </c>
      <c r="H1345" s="245" t="str">
        <f>IF(G1345&lt;&gt;"",LOOKUP(G1345,Governorate,Data!$E$2:$E$19),"")</f>
        <v>IQ-G15</v>
      </c>
      <c r="I1345" s="282" t="s">
        <v>7803</v>
      </c>
      <c r="J1345" s="38" t="str">
        <f ca="1">IF(I1345&lt;&gt;"",LOOKUP(I1345,District2,Data!$P$2:$P$19),"")</f>
        <v>IQ-D087</v>
      </c>
      <c r="K1345" s="283" t="s">
        <v>7947</v>
      </c>
      <c r="L1345" s="281" t="s">
        <v>7111</v>
      </c>
      <c r="M1345" s="284" t="s">
        <v>7112</v>
      </c>
      <c r="N1345" s="281" t="s">
        <v>7070</v>
      </c>
      <c r="O1345" s="281" t="s">
        <v>1252</v>
      </c>
      <c r="P1345" s="281" t="s">
        <v>7119</v>
      </c>
      <c r="Q1345" s="285">
        <v>996</v>
      </c>
      <c r="R1345" s="285">
        <v>996</v>
      </c>
      <c r="S1345" s="218"/>
      <c r="T1345" s="285"/>
      <c r="U1345" s="285">
        <v>3984</v>
      </c>
      <c r="V1345" s="285">
        <v>996</v>
      </c>
      <c r="W1345" s="285">
        <v>996</v>
      </c>
      <c r="X1345" s="285">
        <v>0</v>
      </c>
      <c r="Y1345" s="285">
        <v>996</v>
      </c>
      <c r="Z1345" s="285">
        <v>0</v>
      </c>
      <c r="AA1345" s="285">
        <v>0</v>
      </c>
      <c r="AB1345" s="285">
        <v>3984</v>
      </c>
      <c r="AC1345" s="285">
        <v>0</v>
      </c>
      <c r="AD1345" s="285">
        <v>0</v>
      </c>
      <c r="AE1345" s="285">
        <v>0</v>
      </c>
      <c r="AF1345" s="285">
        <v>0</v>
      </c>
      <c r="AG1345" s="285">
        <v>996</v>
      </c>
      <c r="AH1345" s="285">
        <v>0</v>
      </c>
      <c r="AI1345" s="285">
        <v>0</v>
      </c>
      <c r="AJ1345" s="285">
        <v>0</v>
      </c>
      <c r="AK1345" s="285">
        <v>0</v>
      </c>
      <c r="AL1345" s="285">
        <v>0</v>
      </c>
      <c r="AM1345" s="285">
        <v>0</v>
      </c>
      <c r="AN1345" s="285">
        <v>0</v>
      </c>
      <c r="AO1345" s="285">
        <v>0</v>
      </c>
      <c r="AP1345" s="285">
        <v>0</v>
      </c>
      <c r="AQ1345" s="285">
        <v>0</v>
      </c>
      <c r="AR1345" s="285">
        <v>0</v>
      </c>
      <c r="AS1345" s="285">
        <v>0</v>
      </c>
      <c r="AT1345" s="285">
        <v>0</v>
      </c>
      <c r="AU1345" s="285">
        <v>0</v>
      </c>
      <c r="AV1345" s="285">
        <v>0</v>
      </c>
      <c r="AW1345" s="285">
        <v>0</v>
      </c>
      <c r="AX1345" s="285">
        <v>0</v>
      </c>
      <c r="AY1345" s="285">
        <v>0</v>
      </c>
      <c r="AZ1345" s="286" t="s">
        <v>7365</v>
      </c>
    </row>
    <row r="1346" spans="1:52" s="238" customFormat="1" ht="12.75" customHeight="1">
      <c r="A1346" s="217">
        <v>1345</v>
      </c>
      <c r="B1346" s="280">
        <v>42675</v>
      </c>
      <c r="C1346" s="280">
        <v>42704</v>
      </c>
      <c r="D1346" s="281" t="s">
        <v>7265</v>
      </c>
      <c r="E1346" s="281" t="s">
        <v>1248</v>
      </c>
      <c r="F1346" s="281" t="s">
        <v>7265</v>
      </c>
      <c r="G1346" s="281" t="s">
        <v>7132</v>
      </c>
      <c r="H1346" s="245" t="str">
        <f>IF(G1346&lt;&gt;"",LOOKUP(G1346,Governorate,Data!$E$2:$E$19),"")</f>
        <v>IQ-G15</v>
      </c>
      <c r="I1346" s="282" t="s">
        <v>7803</v>
      </c>
      <c r="J1346" s="38" t="str">
        <f ca="1">IF(I1346&lt;&gt;"",LOOKUP(I1346,District2,Data!$P$2:$P$19),"")</f>
        <v>IQ-D087</v>
      </c>
      <c r="K1346" s="283" t="s">
        <v>7947</v>
      </c>
      <c r="L1346" s="281" t="s">
        <v>7111</v>
      </c>
      <c r="M1346" s="284" t="s">
        <v>7112</v>
      </c>
      <c r="N1346" s="281" t="s">
        <v>7070</v>
      </c>
      <c r="O1346" s="281" t="s">
        <v>1252</v>
      </c>
      <c r="P1346" s="281" t="s">
        <v>7119</v>
      </c>
      <c r="Q1346" s="285"/>
      <c r="R1346" s="285"/>
      <c r="S1346" s="39" t="s">
        <v>7189</v>
      </c>
      <c r="T1346" s="285">
        <v>500</v>
      </c>
      <c r="U1346" s="285">
        <v>0</v>
      </c>
      <c r="V1346" s="285">
        <v>0</v>
      </c>
      <c r="W1346" s="285">
        <v>0</v>
      </c>
      <c r="X1346" s="285">
        <v>0</v>
      </c>
      <c r="Y1346" s="285">
        <v>0</v>
      </c>
      <c r="Z1346" s="285">
        <v>0</v>
      </c>
      <c r="AA1346" s="285">
        <v>0</v>
      </c>
      <c r="AB1346" s="285">
        <v>0</v>
      </c>
      <c r="AC1346" s="285">
        <v>0</v>
      </c>
      <c r="AD1346" s="285">
        <v>0</v>
      </c>
      <c r="AE1346" s="285">
        <v>0</v>
      </c>
      <c r="AF1346" s="285">
        <v>0</v>
      </c>
      <c r="AG1346" s="285">
        <v>0</v>
      </c>
      <c r="AH1346" s="285">
        <v>0</v>
      </c>
      <c r="AI1346" s="285">
        <v>0</v>
      </c>
      <c r="AJ1346" s="285">
        <v>0</v>
      </c>
      <c r="AK1346" s="285">
        <v>0</v>
      </c>
      <c r="AL1346" s="285">
        <v>0</v>
      </c>
      <c r="AM1346" s="285">
        <v>0</v>
      </c>
      <c r="AN1346" s="285">
        <v>0</v>
      </c>
      <c r="AO1346" s="285">
        <v>8500</v>
      </c>
      <c r="AP1346" s="285">
        <v>0</v>
      </c>
      <c r="AQ1346" s="285">
        <v>0</v>
      </c>
      <c r="AR1346" s="285">
        <v>0</v>
      </c>
      <c r="AS1346" s="285">
        <v>0</v>
      </c>
      <c r="AT1346" s="285">
        <v>0</v>
      </c>
      <c r="AU1346" s="285">
        <v>0</v>
      </c>
      <c r="AV1346" s="285">
        <v>0</v>
      </c>
      <c r="AW1346" s="285">
        <v>0</v>
      </c>
      <c r="AX1346" s="285">
        <v>0</v>
      </c>
      <c r="AY1346" s="285">
        <v>0</v>
      </c>
      <c r="AZ1346" s="286" t="s">
        <v>7365</v>
      </c>
    </row>
    <row r="1347" spans="1:52" s="238" customFormat="1" ht="12.75" customHeight="1">
      <c r="A1347" s="217">
        <v>1346</v>
      </c>
      <c r="B1347" s="280">
        <v>42675</v>
      </c>
      <c r="C1347" s="280">
        <v>42704</v>
      </c>
      <c r="D1347" s="281" t="s">
        <v>7265</v>
      </c>
      <c r="E1347" s="281" t="s">
        <v>1248</v>
      </c>
      <c r="F1347" s="281" t="s">
        <v>7265</v>
      </c>
      <c r="G1347" s="281" t="s">
        <v>7130</v>
      </c>
      <c r="H1347" s="245" t="str">
        <f>IF(G1347&lt;&gt;"",LOOKUP(G1347,Governorate,Data!$E$2:$E$19),"")</f>
        <v>IQ-G05</v>
      </c>
      <c r="I1347" s="282" t="s">
        <v>7131</v>
      </c>
      <c r="J1347" s="38" t="str">
        <f ca="1">IF(I1347&lt;&gt;"",LOOKUP(I1347,District2,Data!$P$2:$P$19),"")</f>
        <v>IQ-D033</v>
      </c>
      <c r="K1347" s="283" t="s">
        <v>7433</v>
      </c>
      <c r="L1347" s="281" t="s">
        <v>7110</v>
      </c>
      <c r="M1347" s="284" t="s">
        <v>7112</v>
      </c>
      <c r="N1347" s="281" t="s">
        <v>7070</v>
      </c>
      <c r="O1347" s="281" t="s">
        <v>1252</v>
      </c>
      <c r="P1347" s="281" t="s">
        <v>7119</v>
      </c>
      <c r="Q1347" s="285"/>
      <c r="R1347" s="285"/>
      <c r="S1347" s="337" t="s">
        <v>7189</v>
      </c>
      <c r="T1347" s="285">
        <v>366</v>
      </c>
      <c r="U1347" s="285">
        <v>0</v>
      </c>
      <c r="V1347" s="285">
        <v>0</v>
      </c>
      <c r="W1347" s="285">
        <v>0</v>
      </c>
      <c r="X1347" s="285">
        <v>0</v>
      </c>
      <c r="Y1347" s="285">
        <v>0</v>
      </c>
      <c r="Z1347" s="285">
        <v>0</v>
      </c>
      <c r="AA1347" s="285">
        <v>0</v>
      </c>
      <c r="AB1347" s="285">
        <v>0</v>
      </c>
      <c r="AC1347" s="285">
        <v>0</v>
      </c>
      <c r="AD1347" s="285">
        <v>0</v>
      </c>
      <c r="AE1347" s="285">
        <v>0</v>
      </c>
      <c r="AF1347" s="285">
        <v>0</v>
      </c>
      <c r="AG1347" s="285">
        <v>0</v>
      </c>
      <c r="AH1347" s="285">
        <v>0</v>
      </c>
      <c r="AI1347" s="285">
        <v>0</v>
      </c>
      <c r="AJ1347" s="285">
        <v>0</v>
      </c>
      <c r="AK1347" s="285">
        <v>0</v>
      </c>
      <c r="AL1347" s="285">
        <v>0</v>
      </c>
      <c r="AM1347" s="285">
        <v>0</v>
      </c>
      <c r="AN1347" s="285">
        <v>0</v>
      </c>
      <c r="AO1347" s="285">
        <v>36600</v>
      </c>
      <c r="AP1347" s="285">
        <v>0</v>
      </c>
      <c r="AQ1347" s="285">
        <v>0</v>
      </c>
      <c r="AR1347" s="285">
        <v>0</v>
      </c>
      <c r="AS1347" s="285">
        <v>0</v>
      </c>
      <c r="AT1347" s="285">
        <v>0</v>
      </c>
      <c r="AU1347" s="285">
        <v>0</v>
      </c>
      <c r="AV1347" s="285">
        <v>0</v>
      </c>
      <c r="AW1347" s="285">
        <v>0</v>
      </c>
      <c r="AX1347" s="285">
        <v>0</v>
      </c>
      <c r="AY1347" s="285">
        <v>0</v>
      </c>
      <c r="AZ1347" s="286" t="s">
        <v>7365</v>
      </c>
    </row>
    <row r="1348" spans="1:52" s="238" customFormat="1" ht="12.75" customHeight="1">
      <c r="A1348" s="217">
        <v>1347</v>
      </c>
      <c r="B1348" s="280">
        <v>42675</v>
      </c>
      <c r="C1348" s="280">
        <v>42704</v>
      </c>
      <c r="D1348" s="281" t="s">
        <v>1304</v>
      </c>
      <c r="E1348" s="281" t="s">
        <v>1249</v>
      </c>
      <c r="F1348" s="281" t="s">
        <v>1304</v>
      </c>
      <c r="G1348" s="281" t="s">
        <v>7127</v>
      </c>
      <c r="H1348" s="245" t="str">
        <f>IF(G1348&lt;&gt;"",LOOKUP(G1348,Governorate,Data!$E$2:$E$19),"")</f>
        <v>IQ-G13</v>
      </c>
      <c r="I1348" s="282" t="s">
        <v>7949</v>
      </c>
      <c r="J1348" s="38" t="str">
        <f ca="1">IF(I1348&lt;&gt;"",LOOKUP(I1348,District2,Data!$P$2:$P$19),"")</f>
        <v>IQ-D073</v>
      </c>
      <c r="K1348" s="283" t="s">
        <v>7948</v>
      </c>
      <c r="L1348" s="281" t="s">
        <v>7110</v>
      </c>
      <c r="M1348" s="284" t="s">
        <v>7112</v>
      </c>
      <c r="N1348" s="281" t="s">
        <v>7070</v>
      </c>
      <c r="O1348" s="281" t="s">
        <v>1252</v>
      </c>
      <c r="P1348" s="281" t="s">
        <v>7119</v>
      </c>
      <c r="Q1348" s="287">
        <v>495</v>
      </c>
      <c r="R1348" s="287"/>
      <c r="S1348" s="285"/>
      <c r="T1348" s="285"/>
      <c r="U1348" s="285">
        <v>0</v>
      </c>
      <c r="V1348" s="285">
        <v>0</v>
      </c>
      <c r="W1348" s="285">
        <v>0</v>
      </c>
      <c r="X1348" s="285">
        <v>0</v>
      </c>
      <c r="Y1348" s="285">
        <v>0</v>
      </c>
      <c r="Z1348" s="285">
        <v>0</v>
      </c>
      <c r="AA1348" s="285">
        <v>0</v>
      </c>
      <c r="AB1348" s="285">
        <v>0</v>
      </c>
      <c r="AC1348" s="285">
        <v>0</v>
      </c>
      <c r="AD1348" s="285">
        <v>0</v>
      </c>
      <c r="AE1348" s="285">
        <v>0</v>
      </c>
      <c r="AF1348" s="285">
        <v>0</v>
      </c>
      <c r="AG1348" s="285">
        <v>0</v>
      </c>
      <c r="AH1348" s="285">
        <v>0</v>
      </c>
      <c r="AI1348" s="285">
        <v>0</v>
      </c>
      <c r="AJ1348" s="285">
        <v>0</v>
      </c>
      <c r="AK1348" s="285">
        <v>0</v>
      </c>
      <c r="AL1348" s="285">
        <v>0</v>
      </c>
      <c r="AM1348" s="285">
        <v>0</v>
      </c>
      <c r="AN1348" s="285">
        <v>0</v>
      </c>
      <c r="AO1348" s="285">
        <v>0</v>
      </c>
      <c r="AP1348" s="285">
        <v>0</v>
      </c>
      <c r="AQ1348" s="285">
        <v>0</v>
      </c>
      <c r="AR1348" s="285">
        <v>0</v>
      </c>
      <c r="AS1348" s="285">
        <v>0</v>
      </c>
      <c r="AT1348" s="285">
        <v>0</v>
      </c>
      <c r="AU1348" s="285">
        <v>0</v>
      </c>
      <c r="AV1348" s="285">
        <v>0</v>
      </c>
      <c r="AW1348" s="285">
        <v>0</v>
      </c>
      <c r="AX1348" s="285">
        <v>0</v>
      </c>
      <c r="AY1348" s="285">
        <v>0</v>
      </c>
      <c r="AZ1348" s="286" t="s">
        <v>7365</v>
      </c>
    </row>
    <row r="1349" spans="1:52" s="238" customFormat="1" ht="12.75" customHeight="1">
      <c r="A1349" s="217">
        <v>1348</v>
      </c>
      <c r="B1349" s="280">
        <v>42675</v>
      </c>
      <c r="C1349" s="280">
        <v>42704</v>
      </c>
      <c r="D1349" s="281" t="s">
        <v>1304</v>
      </c>
      <c r="E1349" s="281" t="s">
        <v>1249</v>
      </c>
      <c r="F1349" s="281" t="s">
        <v>1304</v>
      </c>
      <c r="G1349" s="281" t="s">
        <v>7127</v>
      </c>
      <c r="H1349" s="245" t="str">
        <f>IF(G1349&lt;&gt;"",LOOKUP(G1349,Governorate,Data!$E$2:$E$19),"")</f>
        <v>IQ-G13</v>
      </c>
      <c r="I1349" s="282" t="s">
        <v>7264</v>
      </c>
      <c r="J1349" s="38" t="str">
        <f ca="1">IF(I1349&lt;&gt;"",LOOKUP(I1349,District2,Data!$P$2:$P$19),"")</f>
        <v>IQ-D074</v>
      </c>
      <c r="K1349" s="283" t="s">
        <v>7773</v>
      </c>
      <c r="L1349" s="281" t="s">
        <v>7110</v>
      </c>
      <c r="M1349" s="284" t="s">
        <v>7112</v>
      </c>
      <c r="N1349" s="281" t="s">
        <v>7070</v>
      </c>
      <c r="O1349" s="281" t="s">
        <v>1252</v>
      </c>
      <c r="P1349" s="281" t="s">
        <v>7119</v>
      </c>
      <c r="Q1349" s="287">
        <v>330</v>
      </c>
      <c r="R1349" s="287"/>
      <c r="S1349" s="285"/>
      <c r="T1349" s="285"/>
      <c r="U1349" s="285">
        <v>0</v>
      </c>
      <c r="V1349" s="285">
        <v>0</v>
      </c>
      <c r="W1349" s="285">
        <v>0</v>
      </c>
      <c r="X1349" s="285">
        <v>0</v>
      </c>
      <c r="Y1349" s="285">
        <v>0</v>
      </c>
      <c r="Z1349" s="285">
        <v>0</v>
      </c>
      <c r="AA1349" s="285">
        <v>0</v>
      </c>
      <c r="AB1349" s="285">
        <v>0</v>
      </c>
      <c r="AC1349" s="285">
        <v>0</v>
      </c>
      <c r="AD1349" s="285">
        <v>0</v>
      </c>
      <c r="AE1349" s="285">
        <v>0</v>
      </c>
      <c r="AF1349" s="285">
        <v>0</v>
      </c>
      <c r="AG1349" s="285">
        <v>0</v>
      </c>
      <c r="AH1349" s="285">
        <v>0</v>
      </c>
      <c r="AI1349" s="285">
        <v>0</v>
      </c>
      <c r="AJ1349" s="285">
        <v>0</v>
      </c>
      <c r="AK1349" s="285">
        <v>0</v>
      </c>
      <c r="AL1349" s="285">
        <v>0</v>
      </c>
      <c r="AM1349" s="285">
        <v>0</v>
      </c>
      <c r="AN1349" s="285">
        <v>0</v>
      </c>
      <c r="AO1349" s="285">
        <v>0</v>
      </c>
      <c r="AP1349" s="285">
        <v>0</v>
      </c>
      <c r="AQ1349" s="285">
        <v>0</v>
      </c>
      <c r="AR1349" s="285">
        <v>0</v>
      </c>
      <c r="AS1349" s="285">
        <v>0</v>
      </c>
      <c r="AT1349" s="285">
        <v>0</v>
      </c>
      <c r="AU1349" s="285">
        <v>0</v>
      </c>
      <c r="AV1349" s="285">
        <v>0</v>
      </c>
      <c r="AW1349" s="285">
        <v>0</v>
      </c>
      <c r="AX1349" s="285">
        <v>0</v>
      </c>
      <c r="AY1349" s="285">
        <v>0</v>
      </c>
      <c r="AZ1349" s="286" t="s">
        <v>7365</v>
      </c>
    </row>
    <row r="1350" spans="1:52" s="238" customFormat="1" ht="12.75" customHeight="1">
      <c r="A1350" s="217">
        <v>1349</v>
      </c>
      <c r="B1350" s="280">
        <v>42675</v>
      </c>
      <c r="C1350" s="280">
        <v>42704</v>
      </c>
      <c r="D1350" s="281" t="s">
        <v>1304</v>
      </c>
      <c r="E1350" s="281" t="s">
        <v>1249</v>
      </c>
      <c r="F1350" s="281" t="s">
        <v>1304</v>
      </c>
      <c r="G1350" s="281" t="s">
        <v>7129</v>
      </c>
      <c r="H1350" s="245" t="str">
        <f>IF(G1350&lt;&gt;"",LOOKUP(G1350,Governorate,Data!$E$2:$E$19),"")</f>
        <v>IQ-G18</v>
      </c>
      <c r="I1350" s="282" t="s">
        <v>7242</v>
      </c>
      <c r="J1350" s="38" t="str">
        <f ca="1">IF(I1350&lt;&gt;"",LOOKUP(I1350,District2,Data!$P$2:$P$19),"")</f>
        <v>IQ-D101</v>
      </c>
      <c r="K1350" s="283" t="s">
        <v>7384</v>
      </c>
      <c r="L1350" s="281" t="s">
        <v>7110</v>
      </c>
      <c r="M1350" s="284" t="s">
        <v>7112</v>
      </c>
      <c r="N1350" s="281" t="s">
        <v>7070</v>
      </c>
      <c r="O1350" s="281" t="s">
        <v>1252</v>
      </c>
      <c r="P1350" s="281" t="s">
        <v>7119</v>
      </c>
      <c r="Q1350" s="287">
        <v>511</v>
      </c>
      <c r="R1350" s="287"/>
      <c r="S1350" s="285"/>
      <c r="T1350" s="285"/>
      <c r="U1350" s="285">
        <v>0</v>
      </c>
      <c r="V1350" s="285">
        <v>0</v>
      </c>
      <c r="W1350" s="285">
        <v>0</v>
      </c>
      <c r="X1350" s="285">
        <v>0</v>
      </c>
      <c r="Y1350" s="285">
        <v>0</v>
      </c>
      <c r="Z1350" s="285">
        <v>0</v>
      </c>
      <c r="AA1350" s="285">
        <v>0</v>
      </c>
      <c r="AB1350" s="285">
        <v>0</v>
      </c>
      <c r="AC1350" s="285">
        <v>0</v>
      </c>
      <c r="AD1350" s="285">
        <v>0</v>
      </c>
      <c r="AE1350" s="285">
        <v>0</v>
      </c>
      <c r="AF1350" s="285">
        <v>0</v>
      </c>
      <c r="AG1350" s="285">
        <v>0</v>
      </c>
      <c r="AH1350" s="285">
        <v>0</v>
      </c>
      <c r="AI1350" s="285">
        <v>0</v>
      </c>
      <c r="AJ1350" s="285">
        <v>0</v>
      </c>
      <c r="AK1350" s="285">
        <v>0</v>
      </c>
      <c r="AL1350" s="285">
        <v>0</v>
      </c>
      <c r="AM1350" s="285">
        <v>0</v>
      </c>
      <c r="AN1350" s="285">
        <v>0</v>
      </c>
      <c r="AO1350" s="285">
        <v>0</v>
      </c>
      <c r="AP1350" s="285">
        <v>0</v>
      </c>
      <c r="AQ1350" s="285">
        <v>0</v>
      </c>
      <c r="AR1350" s="285">
        <v>0</v>
      </c>
      <c r="AS1350" s="285">
        <v>0</v>
      </c>
      <c r="AT1350" s="285">
        <v>0</v>
      </c>
      <c r="AU1350" s="285">
        <v>0</v>
      </c>
      <c r="AV1350" s="285">
        <v>0</v>
      </c>
      <c r="AW1350" s="285">
        <v>0</v>
      </c>
      <c r="AX1350" s="285">
        <v>0</v>
      </c>
      <c r="AY1350" s="285">
        <v>0</v>
      </c>
      <c r="AZ1350" s="286" t="s">
        <v>7365</v>
      </c>
    </row>
    <row r="1351" spans="1:52" s="238" customFormat="1" ht="12.75" customHeight="1">
      <c r="A1351" s="217">
        <v>1350</v>
      </c>
      <c r="B1351" s="280">
        <v>42675</v>
      </c>
      <c r="C1351" s="280">
        <v>42704</v>
      </c>
      <c r="D1351" s="281" t="s">
        <v>1304</v>
      </c>
      <c r="E1351" s="281" t="s">
        <v>1249</v>
      </c>
      <c r="F1351" s="281" t="s">
        <v>1304</v>
      </c>
      <c r="G1351" s="281" t="s">
        <v>7129</v>
      </c>
      <c r="H1351" s="245" t="str">
        <f>IF(G1351&lt;&gt;"",LOOKUP(G1351,Governorate,Data!$E$2:$E$19),"")</f>
        <v>IQ-G18</v>
      </c>
      <c r="I1351" s="282" t="s">
        <v>7204</v>
      </c>
      <c r="J1351" s="38" t="str">
        <f ca="1">IF(I1351&lt;&gt;"",LOOKUP(I1351,District2,Data!$P$2:$P$19),"")</f>
        <v>IQ-D108</v>
      </c>
      <c r="K1351" s="283" t="s">
        <v>7431</v>
      </c>
      <c r="L1351" s="281" t="s">
        <v>7110</v>
      </c>
      <c r="M1351" s="284" t="s">
        <v>7112</v>
      </c>
      <c r="N1351" s="281" t="s">
        <v>7070</v>
      </c>
      <c r="O1351" s="281" t="s">
        <v>1252</v>
      </c>
      <c r="P1351" s="281" t="s">
        <v>7119</v>
      </c>
      <c r="Q1351" s="287">
        <v>1629</v>
      </c>
      <c r="R1351" s="287"/>
      <c r="S1351" s="285"/>
      <c r="T1351" s="285"/>
      <c r="U1351" s="285">
        <v>0</v>
      </c>
      <c r="V1351" s="285">
        <v>0</v>
      </c>
      <c r="W1351" s="285">
        <v>0</v>
      </c>
      <c r="X1351" s="285">
        <v>0</v>
      </c>
      <c r="Y1351" s="285">
        <v>0</v>
      </c>
      <c r="Z1351" s="285">
        <v>0</v>
      </c>
      <c r="AA1351" s="285">
        <v>0</v>
      </c>
      <c r="AB1351" s="285">
        <v>0</v>
      </c>
      <c r="AC1351" s="285">
        <v>0</v>
      </c>
      <c r="AD1351" s="285">
        <v>0</v>
      </c>
      <c r="AE1351" s="285">
        <v>0</v>
      </c>
      <c r="AF1351" s="285">
        <v>0</v>
      </c>
      <c r="AG1351" s="285">
        <v>0</v>
      </c>
      <c r="AH1351" s="285">
        <v>0</v>
      </c>
      <c r="AI1351" s="285">
        <v>0</v>
      </c>
      <c r="AJ1351" s="285">
        <v>0</v>
      </c>
      <c r="AK1351" s="285">
        <v>0</v>
      </c>
      <c r="AL1351" s="285">
        <v>0</v>
      </c>
      <c r="AM1351" s="285">
        <v>0</v>
      </c>
      <c r="AN1351" s="285">
        <v>0</v>
      </c>
      <c r="AO1351" s="285">
        <v>0</v>
      </c>
      <c r="AP1351" s="285">
        <v>0</v>
      </c>
      <c r="AQ1351" s="285">
        <v>0</v>
      </c>
      <c r="AR1351" s="285">
        <v>0</v>
      </c>
      <c r="AS1351" s="285">
        <v>0</v>
      </c>
      <c r="AT1351" s="285">
        <v>0</v>
      </c>
      <c r="AU1351" s="285">
        <v>0</v>
      </c>
      <c r="AV1351" s="285">
        <v>0</v>
      </c>
      <c r="AW1351" s="285">
        <v>0</v>
      </c>
      <c r="AX1351" s="285">
        <v>0</v>
      </c>
      <c r="AY1351" s="285">
        <v>0</v>
      </c>
      <c r="AZ1351" s="286" t="s">
        <v>7365</v>
      </c>
    </row>
    <row r="1352" spans="1:52" s="238" customFormat="1" ht="12.75" customHeight="1">
      <c r="A1352" s="217">
        <v>1351</v>
      </c>
      <c r="B1352" s="280">
        <v>42675</v>
      </c>
      <c r="C1352" s="280">
        <v>42704</v>
      </c>
      <c r="D1352" s="281" t="s">
        <v>1315</v>
      </c>
      <c r="E1352" s="281" t="s">
        <v>1249</v>
      </c>
      <c r="F1352" s="281" t="s">
        <v>1315</v>
      </c>
      <c r="G1352" s="281" t="s">
        <v>7132</v>
      </c>
      <c r="H1352" s="245" t="str">
        <f>IF(G1352&lt;&gt;"",LOOKUP(G1352,Governorate,Data!$E$2:$E$19),"")</f>
        <v>IQ-G15</v>
      </c>
      <c r="I1352" s="282" t="s">
        <v>7775</v>
      </c>
      <c r="J1352" s="38" t="str">
        <f ca="1">IF(I1352&lt;&gt;"",LOOKUP(I1352,District2,Data!$P$2:$P$19),"")</f>
        <v>IQ-D085</v>
      </c>
      <c r="K1352" s="283" t="s">
        <v>7950</v>
      </c>
      <c r="L1352" s="281" t="s">
        <v>7111</v>
      </c>
      <c r="M1352" s="284" t="s">
        <v>7112</v>
      </c>
      <c r="N1352" s="281" t="s">
        <v>7070</v>
      </c>
      <c r="O1352" s="281" t="s">
        <v>1252</v>
      </c>
      <c r="P1352" s="281" t="s">
        <v>7119</v>
      </c>
      <c r="Q1352" s="287">
        <v>1991</v>
      </c>
      <c r="R1352" s="287"/>
      <c r="S1352" s="218"/>
      <c r="T1352" s="285"/>
      <c r="U1352" s="285">
        <v>0</v>
      </c>
      <c r="V1352" s="285">
        <v>0</v>
      </c>
      <c r="W1352" s="285">
        <v>0</v>
      </c>
      <c r="X1352" s="285">
        <v>0</v>
      </c>
      <c r="Y1352" s="285">
        <v>0</v>
      </c>
      <c r="Z1352" s="285">
        <v>0</v>
      </c>
      <c r="AA1352" s="285">
        <v>0</v>
      </c>
      <c r="AB1352" s="285">
        <v>0</v>
      </c>
      <c r="AC1352" s="285">
        <v>0</v>
      </c>
      <c r="AD1352" s="285">
        <v>0</v>
      </c>
      <c r="AE1352" s="285">
        <v>0</v>
      </c>
      <c r="AF1352" s="285">
        <v>0</v>
      </c>
      <c r="AG1352" s="285">
        <v>0</v>
      </c>
      <c r="AH1352" s="285">
        <v>0</v>
      </c>
      <c r="AI1352" s="285">
        <v>0</v>
      </c>
      <c r="AJ1352" s="285">
        <v>0</v>
      </c>
      <c r="AK1352" s="285">
        <v>0</v>
      </c>
      <c r="AL1352" s="285">
        <v>0</v>
      </c>
      <c r="AM1352" s="285">
        <v>0</v>
      </c>
      <c r="AN1352" s="285">
        <v>0</v>
      </c>
      <c r="AO1352" s="285">
        <v>0</v>
      </c>
      <c r="AP1352" s="285">
        <v>0</v>
      </c>
      <c r="AQ1352" s="285">
        <v>0</v>
      </c>
      <c r="AR1352" s="285">
        <v>0</v>
      </c>
      <c r="AS1352" s="285">
        <v>0</v>
      </c>
      <c r="AT1352" s="285">
        <v>1991</v>
      </c>
      <c r="AU1352" s="285">
        <v>0</v>
      </c>
      <c r="AV1352" s="285">
        <v>0</v>
      </c>
      <c r="AW1352" s="285">
        <v>0</v>
      </c>
      <c r="AX1352" s="285">
        <v>0</v>
      </c>
      <c r="AY1352" s="285">
        <v>0</v>
      </c>
      <c r="AZ1352" s="286" t="s">
        <v>7365</v>
      </c>
    </row>
    <row r="1353" spans="1:52" s="238" customFormat="1" ht="12.75" customHeight="1">
      <c r="A1353" s="217">
        <v>1352</v>
      </c>
      <c r="B1353" s="280">
        <v>42675</v>
      </c>
      <c r="C1353" s="280">
        <v>42704</v>
      </c>
      <c r="D1353" s="281" t="s">
        <v>1317</v>
      </c>
      <c r="E1353" s="281" t="s">
        <v>1249</v>
      </c>
      <c r="F1353" s="281" t="s">
        <v>1317</v>
      </c>
      <c r="G1353" s="281" t="s">
        <v>7132</v>
      </c>
      <c r="H1353" s="245" t="str">
        <f>IF(G1353&lt;&gt;"",LOOKUP(G1353,Governorate,Data!$E$2:$E$19),"")</f>
        <v>IQ-G15</v>
      </c>
      <c r="I1353" s="282" t="s">
        <v>7238</v>
      </c>
      <c r="J1353" s="38" t="str">
        <f ca="1">IF(I1353&lt;&gt;"",LOOKUP(I1353,District2,Data!$P$2:$P$19),"")</f>
        <v>IQ-D091</v>
      </c>
      <c r="K1353" s="283" t="s">
        <v>7939</v>
      </c>
      <c r="L1353" s="281" t="s">
        <v>7110</v>
      </c>
      <c r="M1353" s="284" t="s">
        <v>7112</v>
      </c>
      <c r="N1353" s="281" t="s">
        <v>7070</v>
      </c>
      <c r="O1353" s="281" t="s">
        <v>1252</v>
      </c>
      <c r="P1353" s="281" t="s">
        <v>7119</v>
      </c>
      <c r="Q1353" s="285"/>
      <c r="R1353" s="285"/>
      <c r="S1353" s="337" t="s">
        <v>7189</v>
      </c>
      <c r="T1353" s="285">
        <v>263</v>
      </c>
      <c r="U1353" s="285">
        <v>0</v>
      </c>
      <c r="V1353" s="285">
        <v>0</v>
      </c>
      <c r="W1353" s="285">
        <v>0</v>
      </c>
      <c r="X1353" s="285">
        <v>0</v>
      </c>
      <c r="Y1353" s="285">
        <v>0</v>
      </c>
      <c r="Z1353" s="285">
        <v>0</v>
      </c>
      <c r="AA1353" s="285">
        <v>0</v>
      </c>
      <c r="AB1353" s="285">
        <v>0</v>
      </c>
      <c r="AC1353" s="285">
        <v>0</v>
      </c>
      <c r="AD1353" s="285">
        <v>0</v>
      </c>
      <c r="AE1353" s="285">
        <v>0</v>
      </c>
      <c r="AF1353" s="285">
        <v>0</v>
      </c>
      <c r="AG1353" s="285">
        <v>0</v>
      </c>
      <c r="AH1353" s="285">
        <v>0</v>
      </c>
      <c r="AI1353" s="285">
        <v>0</v>
      </c>
      <c r="AJ1353" s="285">
        <v>0</v>
      </c>
      <c r="AK1353" s="285">
        <v>0</v>
      </c>
      <c r="AL1353" s="285">
        <v>0</v>
      </c>
      <c r="AM1353" s="285">
        <v>0</v>
      </c>
      <c r="AN1353" s="285">
        <v>0</v>
      </c>
      <c r="AO1353" s="285">
        <v>52600</v>
      </c>
      <c r="AP1353" s="285">
        <v>0</v>
      </c>
      <c r="AQ1353" s="285">
        <v>0</v>
      </c>
      <c r="AR1353" s="285">
        <v>0</v>
      </c>
      <c r="AS1353" s="285">
        <v>0</v>
      </c>
      <c r="AT1353" s="285">
        <v>0</v>
      </c>
      <c r="AU1353" s="285">
        <v>0</v>
      </c>
      <c r="AV1353" s="285">
        <v>0</v>
      </c>
      <c r="AW1353" s="285">
        <v>0</v>
      </c>
      <c r="AX1353" s="285">
        <v>0</v>
      </c>
      <c r="AY1353" s="285">
        <v>0</v>
      </c>
      <c r="AZ1353" s="286" t="s">
        <v>7365</v>
      </c>
    </row>
    <row r="1354" spans="1:52" s="238" customFormat="1" ht="12.75" customHeight="1">
      <c r="A1354" s="217">
        <v>1353</v>
      </c>
      <c r="B1354" s="280">
        <v>42675</v>
      </c>
      <c r="C1354" s="280">
        <v>42704</v>
      </c>
      <c r="D1354" s="281" t="s">
        <v>1275</v>
      </c>
      <c r="E1354" s="281" t="s">
        <v>1249</v>
      </c>
      <c r="F1354" s="281" t="s">
        <v>1284</v>
      </c>
      <c r="G1354" s="281" t="s">
        <v>7132</v>
      </c>
      <c r="H1354" s="245" t="str">
        <f>IF(G1354&lt;&gt;"",LOOKUP(G1354,Governorate,Data!$E$2:$E$19),"")</f>
        <v>IQ-G15</v>
      </c>
      <c r="I1354" s="282" t="s">
        <v>7775</v>
      </c>
      <c r="J1354" s="38" t="str">
        <f ca="1">IF(I1354&lt;&gt;"",LOOKUP(I1354,District2,Data!$P$2:$P$19),"")</f>
        <v>IQ-D085</v>
      </c>
      <c r="K1354" s="283" t="s">
        <v>7952</v>
      </c>
      <c r="L1354" s="281" t="s">
        <v>7111</v>
      </c>
      <c r="M1354" s="284" t="s">
        <v>7112</v>
      </c>
      <c r="N1354" s="281" t="s">
        <v>7070</v>
      </c>
      <c r="O1354" s="281" t="s">
        <v>1252</v>
      </c>
      <c r="P1354" s="281" t="s">
        <v>7119</v>
      </c>
      <c r="Q1354" s="285">
        <v>300</v>
      </c>
      <c r="R1354" s="285">
        <v>300</v>
      </c>
      <c r="S1354" s="285"/>
      <c r="T1354" s="285"/>
      <c r="U1354" s="285">
        <v>1800</v>
      </c>
      <c r="V1354" s="285">
        <v>0</v>
      </c>
      <c r="W1354" s="285">
        <v>300</v>
      </c>
      <c r="X1354" s="285">
        <v>300</v>
      </c>
      <c r="Y1354" s="285">
        <v>300</v>
      </c>
      <c r="Z1354" s="285">
        <v>1800</v>
      </c>
      <c r="AA1354" s="285">
        <v>0</v>
      </c>
      <c r="AB1354" s="285">
        <v>1800</v>
      </c>
      <c r="AC1354" s="285">
        <v>0</v>
      </c>
      <c r="AD1354" s="285">
        <v>0</v>
      </c>
      <c r="AE1354" s="285">
        <v>0</v>
      </c>
      <c r="AF1354" s="285">
        <v>0</v>
      </c>
      <c r="AG1354" s="285">
        <v>300</v>
      </c>
      <c r="AH1354" s="285">
        <v>0</v>
      </c>
      <c r="AI1354" s="285">
        <v>0</v>
      </c>
      <c r="AJ1354" s="285">
        <v>0</v>
      </c>
      <c r="AK1354" s="285">
        <v>0</v>
      </c>
      <c r="AL1354" s="285">
        <v>0</v>
      </c>
      <c r="AM1354" s="285">
        <v>0</v>
      </c>
      <c r="AN1354" s="285">
        <v>0</v>
      </c>
      <c r="AO1354" s="285">
        <v>0</v>
      </c>
      <c r="AP1354" s="285">
        <v>0</v>
      </c>
      <c r="AQ1354" s="285">
        <v>0</v>
      </c>
      <c r="AR1354" s="285">
        <v>0</v>
      </c>
      <c r="AS1354" s="285">
        <v>0</v>
      </c>
      <c r="AT1354" s="285">
        <v>0</v>
      </c>
      <c r="AU1354" s="285">
        <v>0</v>
      </c>
      <c r="AV1354" s="285">
        <v>0</v>
      </c>
      <c r="AW1354" s="285">
        <v>0</v>
      </c>
      <c r="AX1354" s="285">
        <v>0</v>
      </c>
      <c r="AY1354" s="285">
        <v>0</v>
      </c>
      <c r="AZ1354" s="286" t="s">
        <v>7953</v>
      </c>
    </row>
    <row r="1355" spans="1:52" s="238" customFormat="1" ht="12.75" customHeight="1">
      <c r="A1355" s="217">
        <v>1354</v>
      </c>
      <c r="B1355" s="280">
        <v>42675</v>
      </c>
      <c r="C1355" s="280">
        <v>42704</v>
      </c>
      <c r="D1355" s="281" t="s">
        <v>7957</v>
      </c>
      <c r="E1355" s="281" t="s">
        <v>7116</v>
      </c>
      <c r="F1355" s="281" t="s">
        <v>7957</v>
      </c>
      <c r="G1355" s="281" t="s">
        <v>7132</v>
      </c>
      <c r="H1355" s="245" t="str">
        <f>IF(G1355&lt;&gt;"",LOOKUP(G1355,Governorate,Data!$E$2:$E$19),"")</f>
        <v>IQ-G15</v>
      </c>
      <c r="I1355" s="282" t="s">
        <v>7775</v>
      </c>
      <c r="J1355" s="38" t="str">
        <f ca="1">IF(I1355&lt;&gt;"",LOOKUP(I1355,District2,Data!$P$2:$P$19),"")</f>
        <v>IQ-D085</v>
      </c>
      <c r="K1355" s="283" t="s">
        <v>7958</v>
      </c>
      <c r="L1355" s="281" t="s">
        <v>7111</v>
      </c>
      <c r="M1355" s="284" t="s">
        <v>7112</v>
      </c>
      <c r="N1355" s="281" t="s">
        <v>7070</v>
      </c>
      <c r="O1355" s="281" t="s">
        <v>1252</v>
      </c>
      <c r="P1355" s="281" t="s">
        <v>7119</v>
      </c>
      <c r="Q1355" s="287">
        <v>230</v>
      </c>
      <c r="R1355" s="287"/>
      <c r="S1355" s="308"/>
      <c r="T1355" s="308"/>
      <c r="U1355" s="308"/>
      <c r="V1355" s="308"/>
      <c r="W1355" s="308"/>
      <c r="X1355" s="308"/>
      <c r="Y1355" s="308"/>
      <c r="Z1355" s="308"/>
      <c r="AA1355" s="308"/>
      <c r="AB1355" s="308"/>
      <c r="AC1355" s="308"/>
      <c r="AD1355" s="308"/>
      <c r="AE1355" s="308"/>
      <c r="AF1355" s="308"/>
      <c r="AG1355" s="308"/>
      <c r="AH1355" s="308"/>
      <c r="AI1355" s="308"/>
      <c r="AJ1355" s="308"/>
      <c r="AK1355" s="308"/>
      <c r="AL1355" s="308"/>
      <c r="AM1355" s="308"/>
      <c r="AN1355" s="308"/>
      <c r="AO1355" s="308"/>
      <c r="AP1355" s="308"/>
      <c r="AQ1355" s="308"/>
      <c r="AR1355" s="308"/>
      <c r="AS1355" s="308"/>
      <c r="AT1355" s="308"/>
      <c r="AU1355" s="308"/>
      <c r="AV1355" s="308"/>
      <c r="AW1355" s="308"/>
      <c r="AX1355" s="308"/>
      <c r="AY1355" s="308"/>
      <c r="AZ1355" s="286" t="s">
        <v>7961</v>
      </c>
    </row>
    <row r="1356" spans="1:52" s="238" customFormat="1" ht="12.75" customHeight="1">
      <c r="A1356" s="217">
        <v>1355</v>
      </c>
      <c r="B1356" s="280">
        <v>42675</v>
      </c>
      <c r="C1356" s="280">
        <v>42704</v>
      </c>
      <c r="D1356" s="281" t="s">
        <v>7957</v>
      </c>
      <c r="E1356" s="281" t="s">
        <v>7116</v>
      </c>
      <c r="F1356" s="281" t="s">
        <v>7957</v>
      </c>
      <c r="G1356" s="281" t="s">
        <v>7132</v>
      </c>
      <c r="H1356" s="245" t="str">
        <f>IF(G1356&lt;&gt;"",LOOKUP(G1356,Governorate,Data!$E$2:$E$19),"")</f>
        <v>IQ-G15</v>
      </c>
      <c r="I1356" s="282" t="s">
        <v>7775</v>
      </c>
      <c r="J1356" s="38" t="str">
        <f ca="1">IF(I1356&lt;&gt;"",LOOKUP(I1356,District2,Data!$P$2:$P$19),"")</f>
        <v>IQ-D085</v>
      </c>
      <c r="K1356" s="283" t="s">
        <v>7959</v>
      </c>
      <c r="L1356" s="281" t="s">
        <v>7111</v>
      </c>
      <c r="M1356" s="284" t="s">
        <v>7112</v>
      </c>
      <c r="N1356" s="281" t="s">
        <v>7070</v>
      </c>
      <c r="O1356" s="281" t="s">
        <v>1252</v>
      </c>
      <c r="P1356" s="281" t="s">
        <v>7119</v>
      </c>
      <c r="Q1356" s="287">
        <v>201</v>
      </c>
      <c r="R1356" s="287"/>
      <c r="S1356" s="308"/>
      <c r="T1356" s="308"/>
      <c r="U1356" s="308"/>
      <c r="V1356" s="308"/>
      <c r="W1356" s="308"/>
      <c r="X1356" s="308"/>
      <c r="Y1356" s="308"/>
      <c r="Z1356" s="308"/>
      <c r="AA1356" s="308"/>
      <c r="AB1356" s="308"/>
      <c r="AC1356" s="308"/>
      <c r="AD1356" s="308"/>
      <c r="AE1356" s="308"/>
      <c r="AF1356" s="308"/>
      <c r="AG1356" s="308"/>
      <c r="AH1356" s="308"/>
      <c r="AI1356" s="308"/>
      <c r="AJ1356" s="308"/>
      <c r="AK1356" s="308"/>
      <c r="AL1356" s="308"/>
      <c r="AM1356" s="308"/>
      <c r="AN1356" s="308"/>
      <c r="AO1356" s="308"/>
      <c r="AP1356" s="308"/>
      <c r="AQ1356" s="308"/>
      <c r="AR1356" s="308"/>
      <c r="AS1356" s="308"/>
      <c r="AT1356" s="308"/>
      <c r="AU1356" s="308"/>
      <c r="AV1356" s="308"/>
      <c r="AW1356" s="308"/>
      <c r="AX1356" s="308"/>
      <c r="AY1356" s="308"/>
      <c r="AZ1356" s="286" t="s">
        <v>7962</v>
      </c>
    </row>
    <row r="1357" spans="1:52" s="238" customFormat="1" ht="12.75" customHeight="1">
      <c r="A1357" s="217">
        <v>1356</v>
      </c>
      <c r="B1357" s="280">
        <v>42675</v>
      </c>
      <c r="C1357" s="280">
        <v>42704</v>
      </c>
      <c r="D1357" s="281" t="s">
        <v>7957</v>
      </c>
      <c r="E1357" s="281" t="s">
        <v>7116</v>
      </c>
      <c r="F1357" s="281" t="s">
        <v>7957</v>
      </c>
      <c r="G1357" s="281" t="s">
        <v>7132</v>
      </c>
      <c r="H1357" s="245" t="str">
        <f>IF(G1357&lt;&gt;"",LOOKUP(G1357,Governorate,Data!$E$2:$E$19),"")</f>
        <v>IQ-G15</v>
      </c>
      <c r="I1357" s="282" t="s">
        <v>7775</v>
      </c>
      <c r="J1357" s="38" t="str">
        <f ca="1">IF(I1357&lt;&gt;"",LOOKUP(I1357,District2,Data!$P$2:$P$19),"")</f>
        <v>IQ-D085</v>
      </c>
      <c r="K1357" s="283" t="s">
        <v>7955</v>
      </c>
      <c r="L1357" s="281" t="s">
        <v>7111</v>
      </c>
      <c r="M1357" s="284" t="s">
        <v>7112</v>
      </c>
      <c r="N1357" s="281" t="s">
        <v>7070</v>
      </c>
      <c r="O1357" s="281" t="s">
        <v>1252</v>
      </c>
      <c r="P1357" s="281" t="s">
        <v>7119</v>
      </c>
      <c r="Q1357" s="285">
        <v>540</v>
      </c>
      <c r="R1357" s="285">
        <v>540</v>
      </c>
      <c r="S1357" s="308"/>
      <c r="T1357" s="308"/>
      <c r="U1357" s="308"/>
      <c r="V1357" s="308"/>
      <c r="W1357" s="308"/>
      <c r="X1357" s="308"/>
      <c r="Y1357" s="308"/>
      <c r="Z1357" s="308"/>
      <c r="AA1357" s="308"/>
      <c r="AB1357" s="308"/>
      <c r="AC1357" s="308"/>
      <c r="AD1357" s="308"/>
      <c r="AE1357" s="308"/>
      <c r="AF1357" s="308"/>
      <c r="AG1357" s="308"/>
      <c r="AH1357" s="308"/>
      <c r="AI1357" s="308"/>
      <c r="AJ1357" s="308"/>
      <c r="AK1357" s="308"/>
      <c r="AL1357" s="308"/>
      <c r="AM1357" s="308"/>
      <c r="AN1357" s="308"/>
      <c r="AO1357" s="308"/>
      <c r="AP1357" s="308"/>
      <c r="AQ1357" s="308"/>
      <c r="AR1357" s="308"/>
      <c r="AS1357" s="308"/>
      <c r="AT1357" s="308"/>
      <c r="AU1357" s="308"/>
      <c r="AV1357" s="308"/>
      <c r="AW1357" s="308"/>
      <c r="AX1357" s="308"/>
      <c r="AY1357" s="308"/>
      <c r="AZ1357" s="286" t="s">
        <v>7963</v>
      </c>
    </row>
    <row r="1358" spans="1:52" s="238" customFormat="1" ht="12.75" customHeight="1">
      <c r="A1358" s="217">
        <v>1357</v>
      </c>
      <c r="B1358" s="280">
        <v>42675</v>
      </c>
      <c r="C1358" s="280">
        <v>42704</v>
      </c>
      <c r="D1358" s="281" t="s">
        <v>7957</v>
      </c>
      <c r="E1358" s="281" t="s">
        <v>7116</v>
      </c>
      <c r="F1358" s="281" t="s">
        <v>7957</v>
      </c>
      <c r="G1358" s="281" t="s">
        <v>7132</v>
      </c>
      <c r="H1358" s="245" t="str">
        <f>IF(G1358&lt;&gt;"",LOOKUP(G1358,Governorate,Data!$E$2:$E$19),"")</f>
        <v>IQ-G15</v>
      </c>
      <c r="I1358" s="282" t="s">
        <v>7803</v>
      </c>
      <c r="J1358" s="38" t="str">
        <f ca="1">IF(I1358&lt;&gt;"",LOOKUP(I1358,District2,Data!$P$2:$P$19),"")</f>
        <v>IQ-D087</v>
      </c>
      <c r="K1358" s="283" t="s">
        <v>7956</v>
      </c>
      <c r="L1358" s="281" t="s">
        <v>7110</v>
      </c>
      <c r="M1358" s="284" t="s">
        <v>7112</v>
      </c>
      <c r="N1358" s="281" t="s">
        <v>7070</v>
      </c>
      <c r="O1358" s="281" t="s">
        <v>1252</v>
      </c>
      <c r="P1358" s="281" t="s">
        <v>7119</v>
      </c>
      <c r="Q1358" s="285">
        <v>834</v>
      </c>
      <c r="R1358" s="285">
        <v>834</v>
      </c>
      <c r="S1358" s="308"/>
      <c r="T1358" s="308"/>
      <c r="U1358" s="308"/>
      <c r="V1358" s="308"/>
      <c r="W1358" s="308"/>
      <c r="X1358" s="308"/>
      <c r="Y1358" s="308"/>
      <c r="Z1358" s="308"/>
      <c r="AA1358" s="308"/>
      <c r="AB1358" s="308"/>
      <c r="AC1358" s="308"/>
      <c r="AD1358" s="308"/>
      <c r="AE1358" s="308"/>
      <c r="AF1358" s="308"/>
      <c r="AG1358" s="308"/>
      <c r="AH1358" s="308"/>
      <c r="AI1358" s="308"/>
      <c r="AJ1358" s="308"/>
      <c r="AK1358" s="308"/>
      <c r="AL1358" s="308"/>
      <c r="AM1358" s="308"/>
      <c r="AN1358" s="308"/>
      <c r="AO1358" s="308"/>
      <c r="AP1358" s="308"/>
      <c r="AQ1358" s="308"/>
      <c r="AR1358" s="308"/>
      <c r="AS1358" s="308"/>
      <c r="AT1358" s="308"/>
      <c r="AU1358" s="308"/>
      <c r="AV1358" s="308"/>
      <c r="AW1358" s="308"/>
      <c r="AX1358" s="308"/>
      <c r="AY1358" s="308"/>
      <c r="AZ1358" s="286" t="s">
        <v>7964</v>
      </c>
    </row>
    <row r="1359" spans="1:52" s="238" customFormat="1" ht="12.75" customHeight="1">
      <c r="A1359" s="217">
        <v>1358</v>
      </c>
      <c r="B1359" s="280">
        <v>42675</v>
      </c>
      <c r="C1359" s="280">
        <v>42704</v>
      </c>
      <c r="D1359" s="281" t="s">
        <v>7957</v>
      </c>
      <c r="E1359" s="281" t="s">
        <v>7116</v>
      </c>
      <c r="F1359" s="281" t="s">
        <v>7957</v>
      </c>
      <c r="G1359" s="281" t="s">
        <v>7132</v>
      </c>
      <c r="H1359" s="245" t="str">
        <f>IF(G1359&lt;&gt;"",LOOKUP(G1359,Governorate,Data!$E$2:$E$19),"")</f>
        <v>IQ-G15</v>
      </c>
      <c r="I1359" s="282" t="s">
        <v>7803</v>
      </c>
      <c r="J1359" s="38" t="str">
        <f ca="1">IF(I1359&lt;&gt;"",LOOKUP(I1359,District2,Data!$P$2:$P$19),"")</f>
        <v>IQ-D087</v>
      </c>
      <c r="K1359" s="283" t="s">
        <v>7954</v>
      </c>
      <c r="L1359" s="281" t="s">
        <v>7111</v>
      </c>
      <c r="M1359" s="284" t="s">
        <v>7112</v>
      </c>
      <c r="N1359" s="281" t="s">
        <v>7070</v>
      </c>
      <c r="O1359" s="281" t="s">
        <v>1252</v>
      </c>
      <c r="P1359" s="281" t="s">
        <v>7119</v>
      </c>
      <c r="Q1359" s="285">
        <v>1000</v>
      </c>
      <c r="R1359" s="285">
        <v>1000</v>
      </c>
      <c r="S1359" s="308"/>
      <c r="T1359" s="308"/>
      <c r="U1359" s="308"/>
      <c r="V1359" s="308"/>
      <c r="W1359" s="308"/>
      <c r="X1359" s="308"/>
      <c r="Y1359" s="308"/>
      <c r="Z1359" s="308"/>
      <c r="AA1359" s="308"/>
      <c r="AB1359" s="308"/>
      <c r="AC1359" s="308"/>
      <c r="AD1359" s="308"/>
      <c r="AE1359" s="308"/>
      <c r="AF1359" s="308"/>
      <c r="AG1359" s="308"/>
      <c r="AH1359" s="308"/>
      <c r="AI1359" s="308"/>
      <c r="AJ1359" s="308"/>
      <c r="AK1359" s="308"/>
      <c r="AL1359" s="308"/>
      <c r="AM1359" s="308"/>
      <c r="AN1359" s="308"/>
      <c r="AO1359" s="308"/>
      <c r="AP1359" s="308"/>
      <c r="AQ1359" s="308"/>
      <c r="AR1359" s="308"/>
      <c r="AS1359" s="308"/>
      <c r="AT1359" s="308"/>
      <c r="AU1359" s="308"/>
      <c r="AV1359" s="308"/>
      <c r="AW1359" s="308"/>
      <c r="AX1359" s="308"/>
      <c r="AY1359" s="308"/>
      <c r="AZ1359" s="286" t="s">
        <v>7965</v>
      </c>
    </row>
    <row r="1360" spans="1:52" s="238" customFormat="1" ht="12.75" customHeight="1">
      <c r="A1360" s="217">
        <v>1359</v>
      </c>
      <c r="B1360" s="280">
        <v>42675</v>
      </c>
      <c r="C1360" s="280">
        <v>42704</v>
      </c>
      <c r="D1360" s="281" t="s">
        <v>7957</v>
      </c>
      <c r="E1360" s="281" t="s">
        <v>7116</v>
      </c>
      <c r="F1360" s="281" t="s">
        <v>7957</v>
      </c>
      <c r="G1360" s="281" t="s">
        <v>7132</v>
      </c>
      <c r="H1360" s="245" t="str">
        <f>IF(G1360&lt;&gt;"",LOOKUP(G1360,Governorate,Data!$E$2:$E$19),"")</f>
        <v>IQ-G15</v>
      </c>
      <c r="I1360" s="282" t="s">
        <v>7775</v>
      </c>
      <c r="J1360" s="38" t="str">
        <f ca="1">IF(I1360&lt;&gt;"",LOOKUP(I1360,District2,Data!$P$2:$P$19),"")</f>
        <v>IQ-D085</v>
      </c>
      <c r="K1360" s="283" t="s">
        <v>7960</v>
      </c>
      <c r="L1360" s="281" t="s">
        <v>7110</v>
      </c>
      <c r="M1360" s="284" t="s">
        <v>7112</v>
      </c>
      <c r="N1360" s="281" t="s">
        <v>7070</v>
      </c>
      <c r="O1360" s="281" t="s">
        <v>1252</v>
      </c>
      <c r="P1360" s="281" t="s">
        <v>7119</v>
      </c>
      <c r="Q1360" s="287">
        <v>3</v>
      </c>
      <c r="R1360" s="287"/>
      <c r="S1360" s="308"/>
      <c r="T1360" s="308"/>
      <c r="U1360" s="308"/>
      <c r="V1360" s="308"/>
      <c r="W1360" s="308"/>
      <c r="X1360" s="308"/>
      <c r="Y1360" s="308"/>
      <c r="Z1360" s="308"/>
      <c r="AA1360" s="308"/>
      <c r="AB1360" s="308"/>
      <c r="AC1360" s="308"/>
      <c r="AD1360" s="308"/>
      <c r="AE1360" s="308"/>
      <c r="AF1360" s="308"/>
      <c r="AG1360" s="308"/>
      <c r="AH1360" s="308"/>
      <c r="AI1360" s="308"/>
      <c r="AJ1360" s="308"/>
      <c r="AK1360" s="308"/>
      <c r="AL1360" s="308"/>
      <c r="AM1360" s="308"/>
      <c r="AN1360" s="308"/>
      <c r="AO1360" s="308"/>
      <c r="AP1360" s="308"/>
      <c r="AQ1360" s="308"/>
      <c r="AR1360" s="308"/>
      <c r="AS1360" s="308"/>
      <c r="AT1360" s="308"/>
      <c r="AU1360" s="308"/>
      <c r="AV1360" s="308"/>
      <c r="AW1360" s="308"/>
      <c r="AX1360" s="308"/>
      <c r="AY1360" s="308"/>
      <c r="AZ1360" s="286" t="s">
        <v>7966</v>
      </c>
    </row>
    <row r="1361" spans="1:52" s="238" customFormat="1" ht="12.75" customHeight="1">
      <c r="A1361" s="217">
        <v>1360</v>
      </c>
      <c r="B1361" s="280">
        <v>42675</v>
      </c>
      <c r="C1361" s="310">
        <v>42704</v>
      </c>
      <c r="D1361" s="281" t="s">
        <v>1258</v>
      </c>
      <c r="E1361" s="281" t="s">
        <v>1249</v>
      </c>
      <c r="F1361" s="281" t="s">
        <v>1258</v>
      </c>
      <c r="G1361" s="281" t="s">
        <v>7132</v>
      </c>
      <c r="H1361" s="245" t="str">
        <f>IF(G1361&lt;&gt;"",LOOKUP(G1361,Governorate,Data!$E$2:$E$19),"")</f>
        <v>IQ-G15</v>
      </c>
      <c r="I1361" s="282" t="s">
        <v>7803</v>
      </c>
      <c r="J1361" s="38" t="str">
        <f ca="1">IF(I1361&lt;&gt;"",LOOKUP(I1361,District2,Data!$P$2:$P$19),"")</f>
        <v>IQ-D087</v>
      </c>
      <c r="K1361" s="283" t="s">
        <v>7967</v>
      </c>
      <c r="L1361" s="281" t="s">
        <v>7110</v>
      </c>
      <c r="M1361" s="284" t="s">
        <v>7112</v>
      </c>
      <c r="N1361" s="281" t="s">
        <v>7070</v>
      </c>
      <c r="O1361" s="281" t="s">
        <v>1252</v>
      </c>
      <c r="P1361" s="281" t="s">
        <v>7119</v>
      </c>
      <c r="Q1361" s="285">
        <v>1000</v>
      </c>
      <c r="R1361" s="285">
        <v>1000</v>
      </c>
      <c r="S1361" s="285"/>
      <c r="T1361" s="285"/>
      <c r="U1361" s="285">
        <v>6000</v>
      </c>
      <c r="V1361" s="285">
        <v>0</v>
      </c>
      <c r="W1361" s="285">
        <v>1000</v>
      </c>
      <c r="X1361" s="285">
        <v>1000</v>
      </c>
      <c r="Y1361" s="285">
        <v>1000</v>
      </c>
      <c r="Z1361" s="285">
        <v>6000</v>
      </c>
      <c r="AA1361" s="285">
        <v>0</v>
      </c>
      <c r="AB1361" s="285">
        <v>6000</v>
      </c>
      <c r="AC1361" s="285">
        <v>0</v>
      </c>
      <c r="AD1361" s="285">
        <v>0</v>
      </c>
      <c r="AE1361" s="285">
        <v>0</v>
      </c>
      <c r="AF1361" s="285">
        <v>0</v>
      </c>
      <c r="AG1361" s="285">
        <v>0</v>
      </c>
      <c r="AH1361" s="285">
        <v>0</v>
      </c>
      <c r="AI1361" s="285">
        <v>0</v>
      </c>
      <c r="AJ1361" s="285">
        <v>0</v>
      </c>
      <c r="AK1361" s="285">
        <v>0</v>
      </c>
      <c r="AL1361" s="285">
        <v>0</v>
      </c>
      <c r="AM1361" s="285">
        <v>0</v>
      </c>
      <c r="AN1361" s="285">
        <v>0</v>
      </c>
      <c r="AO1361" s="285">
        <v>0</v>
      </c>
      <c r="AP1361" s="285">
        <v>0</v>
      </c>
      <c r="AQ1361" s="285">
        <v>0</v>
      </c>
      <c r="AR1361" s="285">
        <v>0</v>
      </c>
      <c r="AS1361" s="285">
        <v>0</v>
      </c>
      <c r="AT1361" s="285">
        <v>0</v>
      </c>
      <c r="AU1361" s="285">
        <v>0</v>
      </c>
      <c r="AV1361" s="285">
        <v>0</v>
      </c>
      <c r="AW1361" s="285">
        <v>0</v>
      </c>
      <c r="AX1361" s="285">
        <v>0</v>
      </c>
      <c r="AY1361" s="285">
        <v>0</v>
      </c>
      <c r="AZ1361" s="286" t="s">
        <v>7953</v>
      </c>
    </row>
    <row r="1362" spans="1:52" s="238" customFormat="1" ht="12.75" customHeight="1">
      <c r="A1362" s="217">
        <v>1361</v>
      </c>
      <c r="B1362" s="280">
        <v>42705</v>
      </c>
      <c r="C1362" s="310">
        <v>42705</v>
      </c>
      <c r="D1362" s="281" t="s">
        <v>1282</v>
      </c>
      <c r="E1362" s="281" t="s">
        <v>1250</v>
      </c>
      <c r="F1362" s="281" t="s">
        <v>1282</v>
      </c>
      <c r="G1362" s="281" t="s">
        <v>7132</v>
      </c>
      <c r="H1362" s="245" t="str">
        <f>IF(G1362&lt;&gt;"",LOOKUP(G1362,Governorate,Data!$E$2:$E$19),"")</f>
        <v>IQ-G15</v>
      </c>
      <c r="I1362" s="282" t="s">
        <v>7775</v>
      </c>
      <c r="J1362" s="38" t="str">
        <f ca="1">IF(I1362&lt;&gt;"",LOOKUP(I1362,District2,Data!$P$2:$P$19),"")</f>
        <v>IQ-D085</v>
      </c>
      <c r="K1362" s="283" t="s">
        <v>7968</v>
      </c>
      <c r="L1362" s="281" t="s">
        <v>7111</v>
      </c>
      <c r="M1362" s="284" t="s">
        <v>7112</v>
      </c>
      <c r="N1362" s="281" t="s">
        <v>1255</v>
      </c>
      <c r="O1362" s="281" t="s">
        <v>1252</v>
      </c>
      <c r="P1362" s="281" t="s">
        <v>7422</v>
      </c>
      <c r="Q1362" s="285">
        <v>300</v>
      </c>
      <c r="R1362" s="285">
        <v>300</v>
      </c>
      <c r="S1362" s="285"/>
      <c r="T1362" s="285"/>
      <c r="U1362" s="285">
        <v>1800</v>
      </c>
      <c r="V1362" s="285">
        <v>0</v>
      </c>
      <c r="W1362" s="285">
        <v>0</v>
      </c>
      <c r="X1362" s="285">
        <v>0</v>
      </c>
      <c r="Y1362" s="285">
        <v>300</v>
      </c>
      <c r="Z1362" s="285">
        <v>0</v>
      </c>
      <c r="AA1362" s="285">
        <v>0</v>
      </c>
      <c r="AB1362" s="285">
        <v>0</v>
      </c>
      <c r="AC1362" s="285">
        <v>300</v>
      </c>
      <c r="AD1362" s="285">
        <v>0</v>
      </c>
      <c r="AE1362" s="285">
        <v>1800</v>
      </c>
      <c r="AF1362" s="285">
        <v>0</v>
      </c>
      <c r="AG1362" s="285">
        <v>0</v>
      </c>
      <c r="AH1362" s="285">
        <v>0</v>
      </c>
      <c r="AI1362" s="285">
        <v>300</v>
      </c>
      <c r="AJ1362" s="285">
        <v>0</v>
      </c>
      <c r="AK1362" s="285">
        <v>0</v>
      </c>
      <c r="AL1362" s="285">
        <v>0</v>
      </c>
      <c r="AM1362" s="285">
        <v>0</v>
      </c>
      <c r="AN1362" s="285">
        <v>0</v>
      </c>
      <c r="AO1362" s="285">
        <v>0</v>
      </c>
      <c r="AP1362" s="285">
        <v>0</v>
      </c>
      <c r="AQ1362" s="285">
        <v>0</v>
      </c>
      <c r="AR1362" s="285">
        <v>0</v>
      </c>
      <c r="AS1362" s="285">
        <v>0</v>
      </c>
      <c r="AT1362" s="285">
        <v>0</v>
      </c>
      <c r="AU1362" s="285">
        <v>300</v>
      </c>
      <c r="AV1362" s="285">
        <v>0</v>
      </c>
      <c r="AW1362" s="285">
        <v>0</v>
      </c>
      <c r="AX1362" s="285">
        <v>0</v>
      </c>
      <c r="AY1362" s="285">
        <v>0</v>
      </c>
      <c r="AZ1362" s="286" t="s">
        <v>7857</v>
      </c>
    </row>
    <row r="1363" spans="1:52" s="238" customFormat="1" ht="12.75" customHeight="1">
      <c r="A1363" s="217">
        <v>1362</v>
      </c>
      <c r="B1363" s="280">
        <v>42705</v>
      </c>
      <c r="C1363" s="280">
        <v>42705</v>
      </c>
      <c r="D1363" s="281" t="s">
        <v>1312</v>
      </c>
      <c r="E1363" s="281" t="s">
        <v>1250</v>
      </c>
      <c r="F1363" s="281" t="s">
        <v>7265</v>
      </c>
      <c r="G1363" s="281" t="s">
        <v>7127</v>
      </c>
      <c r="H1363" s="245" t="str">
        <f>IF(G1363&lt;&gt;"",LOOKUP(G1363,Governorate,Data!$E$2:$E$19),"")</f>
        <v>IQ-G13</v>
      </c>
      <c r="I1363" s="282" t="s">
        <v>7377</v>
      </c>
      <c r="J1363" s="38" t="str">
        <f ca="1">IF(I1363&lt;&gt;"",LOOKUP(I1363,District2,Data!$P$2:$P$19),"")</f>
        <v>IQ-D076</v>
      </c>
      <c r="K1363" s="283" t="s">
        <v>7793</v>
      </c>
      <c r="L1363" s="281" t="s">
        <v>1256</v>
      </c>
      <c r="M1363" s="284" t="s">
        <v>8169</v>
      </c>
      <c r="N1363" s="281" t="s">
        <v>1255</v>
      </c>
      <c r="O1363" s="281" t="s">
        <v>8053</v>
      </c>
      <c r="P1363" s="281" t="s">
        <v>7422</v>
      </c>
      <c r="Q1363" s="326">
        <v>41</v>
      </c>
      <c r="R1363" s="285">
        <v>41</v>
      </c>
      <c r="S1363" s="285"/>
      <c r="T1363" s="285"/>
      <c r="U1363" s="285">
        <v>246</v>
      </c>
      <c r="V1363" s="285">
        <v>0</v>
      </c>
      <c r="W1363" s="285">
        <v>41</v>
      </c>
      <c r="X1363" s="285">
        <v>41</v>
      </c>
      <c r="Y1363" s="285">
        <v>41</v>
      </c>
      <c r="Z1363" s="285">
        <v>123</v>
      </c>
      <c r="AA1363" s="285">
        <v>0</v>
      </c>
      <c r="AB1363" s="285">
        <v>0</v>
      </c>
      <c r="AC1363" s="285">
        <v>0</v>
      </c>
      <c r="AD1363" s="285">
        <v>123</v>
      </c>
      <c r="AE1363" s="285">
        <v>0</v>
      </c>
      <c r="AF1363" s="285">
        <v>0</v>
      </c>
      <c r="AG1363" s="285">
        <v>41</v>
      </c>
      <c r="AH1363" s="285">
        <v>0</v>
      </c>
      <c r="AI1363" s="285">
        <v>41</v>
      </c>
      <c r="AJ1363" s="285">
        <v>0</v>
      </c>
      <c r="AK1363" s="285">
        <v>0</v>
      </c>
      <c r="AL1363" s="285">
        <v>0</v>
      </c>
      <c r="AM1363" s="285">
        <v>0</v>
      </c>
      <c r="AN1363" s="285">
        <v>0</v>
      </c>
      <c r="AO1363" s="285">
        <v>0</v>
      </c>
      <c r="AP1363" s="285">
        <v>0</v>
      </c>
      <c r="AQ1363" s="285">
        <v>0</v>
      </c>
      <c r="AR1363" s="285">
        <v>0</v>
      </c>
      <c r="AS1363" s="285">
        <v>0</v>
      </c>
      <c r="AT1363" s="285">
        <v>41</v>
      </c>
      <c r="AU1363" s="285">
        <v>0</v>
      </c>
      <c r="AV1363" s="285">
        <v>0</v>
      </c>
      <c r="AW1363" s="285">
        <v>0</v>
      </c>
      <c r="AX1363" s="285">
        <v>0</v>
      </c>
      <c r="AY1363" s="285">
        <v>0</v>
      </c>
      <c r="AZ1363" s="286"/>
    </row>
    <row r="1364" spans="1:52" s="238" customFormat="1" ht="12.75" customHeight="1">
      <c r="A1364" s="217">
        <v>1363</v>
      </c>
      <c r="B1364" s="280">
        <v>42705</v>
      </c>
      <c r="C1364" s="280">
        <v>42705</v>
      </c>
      <c r="D1364" s="281" t="s">
        <v>1312</v>
      </c>
      <c r="E1364" s="281" t="s">
        <v>1250</v>
      </c>
      <c r="F1364" s="281" t="s">
        <v>7265</v>
      </c>
      <c r="G1364" s="281" t="s">
        <v>7127</v>
      </c>
      <c r="H1364" s="245" t="str">
        <f>IF(G1364&lt;&gt;"",LOOKUP(G1364,Governorate,Data!$E$2:$E$19),"")</f>
        <v>IQ-G13</v>
      </c>
      <c r="I1364" s="282" t="s">
        <v>7372</v>
      </c>
      <c r="J1364" s="38" t="str">
        <f ca="1">IF(I1364&lt;&gt;"",LOOKUP(I1364,District2,Data!$P$2:$P$19),"")</f>
        <v>IQ-D076</v>
      </c>
      <c r="K1364" s="283" t="s">
        <v>7795</v>
      </c>
      <c r="L1364" s="281" t="s">
        <v>1256</v>
      </c>
      <c r="M1364" s="284" t="s">
        <v>8169</v>
      </c>
      <c r="N1364" s="281" t="s">
        <v>1255</v>
      </c>
      <c r="O1364" s="281" t="s">
        <v>8053</v>
      </c>
      <c r="P1364" s="281" t="s">
        <v>7422</v>
      </c>
      <c r="Q1364" s="326">
        <v>25</v>
      </c>
      <c r="R1364" s="285">
        <v>25</v>
      </c>
      <c r="S1364" s="285"/>
      <c r="T1364" s="285"/>
      <c r="U1364" s="285">
        <v>150</v>
      </c>
      <c r="V1364" s="285">
        <v>0</v>
      </c>
      <c r="W1364" s="285">
        <v>25</v>
      </c>
      <c r="X1364" s="285">
        <v>25</v>
      </c>
      <c r="Y1364" s="285">
        <v>25</v>
      </c>
      <c r="Z1364" s="285">
        <v>75</v>
      </c>
      <c r="AA1364" s="285">
        <v>0</v>
      </c>
      <c r="AB1364" s="285">
        <v>0</v>
      </c>
      <c r="AC1364" s="285">
        <v>0</v>
      </c>
      <c r="AD1364" s="285">
        <v>75</v>
      </c>
      <c r="AE1364" s="285">
        <v>0</v>
      </c>
      <c r="AF1364" s="285">
        <v>0</v>
      </c>
      <c r="AG1364" s="285">
        <v>25</v>
      </c>
      <c r="AH1364" s="285">
        <v>0</v>
      </c>
      <c r="AI1364" s="285">
        <v>25</v>
      </c>
      <c r="AJ1364" s="285">
        <v>0</v>
      </c>
      <c r="AK1364" s="285">
        <v>0</v>
      </c>
      <c r="AL1364" s="285">
        <v>0</v>
      </c>
      <c r="AM1364" s="285">
        <v>0</v>
      </c>
      <c r="AN1364" s="285">
        <v>0</v>
      </c>
      <c r="AO1364" s="285">
        <v>0</v>
      </c>
      <c r="AP1364" s="285">
        <v>0</v>
      </c>
      <c r="AQ1364" s="285">
        <v>0</v>
      </c>
      <c r="AR1364" s="285">
        <v>0</v>
      </c>
      <c r="AS1364" s="285">
        <v>0</v>
      </c>
      <c r="AT1364" s="285">
        <v>25</v>
      </c>
      <c r="AU1364" s="285">
        <v>0</v>
      </c>
      <c r="AV1364" s="285">
        <v>0</v>
      </c>
      <c r="AW1364" s="285">
        <v>0</v>
      </c>
      <c r="AX1364" s="285">
        <v>0</v>
      </c>
      <c r="AY1364" s="285">
        <v>0</v>
      </c>
      <c r="AZ1364" s="286"/>
    </row>
    <row r="1365" spans="1:52" s="238" customFormat="1" ht="12.75" customHeight="1">
      <c r="A1365" s="217">
        <v>1364</v>
      </c>
      <c r="B1365" s="280">
        <v>42705</v>
      </c>
      <c r="C1365" s="280">
        <v>42705</v>
      </c>
      <c r="D1365" s="281" t="s">
        <v>1312</v>
      </c>
      <c r="E1365" s="281" t="s">
        <v>1250</v>
      </c>
      <c r="F1365" s="281" t="s">
        <v>7265</v>
      </c>
      <c r="G1365" s="281" t="s">
        <v>7127</v>
      </c>
      <c r="H1365" s="245" t="str">
        <f>IF(G1365&lt;&gt;"",LOOKUP(G1365,Governorate,Data!$E$2:$E$19),"")</f>
        <v>IQ-G13</v>
      </c>
      <c r="I1365" s="282" t="s">
        <v>7377</v>
      </c>
      <c r="J1365" s="38" t="str">
        <f ca="1">IF(I1365&lt;&gt;"",LOOKUP(I1365,District2,Data!$P$2:$P$19),"")</f>
        <v>IQ-D076</v>
      </c>
      <c r="K1365" s="283" t="s">
        <v>8054</v>
      </c>
      <c r="L1365" s="281" t="s">
        <v>1256</v>
      </c>
      <c r="M1365" s="284" t="s">
        <v>8169</v>
      </c>
      <c r="N1365" s="281" t="s">
        <v>1255</v>
      </c>
      <c r="O1365" s="281" t="s">
        <v>8053</v>
      </c>
      <c r="P1365" s="281" t="s">
        <v>7422</v>
      </c>
      <c r="Q1365" s="326">
        <v>13</v>
      </c>
      <c r="R1365" s="285">
        <v>13</v>
      </c>
      <c r="S1365" s="285"/>
      <c r="T1365" s="285"/>
      <c r="U1365" s="285">
        <v>78</v>
      </c>
      <c r="V1365" s="285">
        <v>0</v>
      </c>
      <c r="W1365" s="285">
        <v>13</v>
      </c>
      <c r="X1365" s="285">
        <v>13</v>
      </c>
      <c r="Y1365" s="285">
        <v>13</v>
      </c>
      <c r="Z1365" s="285">
        <v>39</v>
      </c>
      <c r="AA1365" s="285">
        <v>0</v>
      </c>
      <c r="AB1365" s="285">
        <v>0</v>
      </c>
      <c r="AC1365" s="285">
        <v>0</v>
      </c>
      <c r="AD1365" s="285">
        <v>39</v>
      </c>
      <c r="AE1365" s="285">
        <v>0</v>
      </c>
      <c r="AF1365" s="285">
        <v>0</v>
      </c>
      <c r="AG1365" s="285">
        <v>13</v>
      </c>
      <c r="AH1365" s="285">
        <v>0</v>
      </c>
      <c r="AI1365" s="285">
        <v>13</v>
      </c>
      <c r="AJ1365" s="285">
        <v>0</v>
      </c>
      <c r="AK1365" s="285">
        <v>0</v>
      </c>
      <c r="AL1365" s="285">
        <v>0</v>
      </c>
      <c r="AM1365" s="285">
        <v>0</v>
      </c>
      <c r="AN1365" s="285">
        <v>0</v>
      </c>
      <c r="AO1365" s="285">
        <v>0</v>
      </c>
      <c r="AP1365" s="285">
        <v>0</v>
      </c>
      <c r="AQ1365" s="285">
        <v>0</v>
      </c>
      <c r="AR1365" s="285">
        <v>0</v>
      </c>
      <c r="AS1365" s="285">
        <v>0</v>
      </c>
      <c r="AT1365" s="285">
        <v>13</v>
      </c>
      <c r="AU1365" s="285">
        <v>0</v>
      </c>
      <c r="AV1365" s="285">
        <v>0</v>
      </c>
      <c r="AW1365" s="285">
        <v>0</v>
      </c>
      <c r="AX1365" s="285">
        <v>0</v>
      </c>
      <c r="AY1365" s="285">
        <v>0</v>
      </c>
      <c r="AZ1365" s="286"/>
    </row>
    <row r="1366" spans="1:52" s="238" customFormat="1" ht="12.75" customHeight="1">
      <c r="A1366" s="217">
        <v>1365</v>
      </c>
      <c r="B1366" s="280">
        <v>42705</v>
      </c>
      <c r="C1366" s="280">
        <v>42705</v>
      </c>
      <c r="D1366" s="281" t="s">
        <v>1312</v>
      </c>
      <c r="E1366" s="281" t="s">
        <v>1250</v>
      </c>
      <c r="F1366" s="281" t="s">
        <v>1331</v>
      </c>
      <c r="G1366" s="281" t="s">
        <v>7129</v>
      </c>
      <c r="H1366" s="245" t="str">
        <f>IF(G1366&lt;&gt;"",LOOKUP(G1366,Governorate,Data!$E$2:$E$19),"")</f>
        <v>IQ-G18</v>
      </c>
      <c r="I1366" s="282" t="s">
        <v>7215</v>
      </c>
      <c r="J1366" s="38" t="str">
        <f ca="1">IF(I1366&lt;&gt;"",LOOKUP(I1366,District2,Data!$P$2:$P$19),"")</f>
        <v>IQ-D008</v>
      </c>
      <c r="K1366" s="283" t="s">
        <v>7912</v>
      </c>
      <c r="L1366" s="281" t="s">
        <v>7337</v>
      </c>
      <c r="M1366" s="284" t="s">
        <v>8169</v>
      </c>
      <c r="N1366" s="281" t="s">
        <v>1255</v>
      </c>
      <c r="O1366" s="281" t="s">
        <v>8053</v>
      </c>
      <c r="P1366" s="281" t="s">
        <v>7422</v>
      </c>
      <c r="Q1366" s="326">
        <v>100</v>
      </c>
      <c r="R1366" s="285">
        <v>100</v>
      </c>
      <c r="S1366" s="285"/>
      <c r="T1366" s="285"/>
      <c r="U1366" s="285">
        <v>600</v>
      </c>
      <c r="V1366" s="285">
        <v>0</v>
      </c>
      <c r="W1366" s="285">
        <v>100</v>
      </c>
      <c r="X1366" s="285">
        <v>100</v>
      </c>
      <c r="Y1366" s="285">
        <v>100</v>
      </c>
      <c r="Z1366" s="285">
        <v>300</v>
      </c>
      <c r="AA1366" s="285">
        <v>0</v>
      </c>
      <c r="AB1366" s="285">
        <v>0</v>
      </c>
      <c r="AC1366" s="285">
        <v>0</v>
      </c>
      <c r="AD1366" s="285">
        <v>300</v>
      </c>
      <c r="AE1366" s="285">
        <v>0</v>
      </c>
      <c r="AF1366" s="285">
        <v>0</v>
      </c>
      <c r="AG1366" s="285">
        <v>100</v>
      </c>
      <c r="AH1366" s="285">
        <v>0</v>
      </c>
      <c r="AI1366" s="285">
        <v>100</v>
      </c>
      <c r="AJ1366" s="285">
        <v>0</v>
      </c>
      <c r="AK1366" s="285">
        <v>0</v>
      </c>
      <c r="AL1366" s="285">
        <v>0</v>
      </c>
      <c r="AM1366" s="285">
        <v>0</v>
      </c>
      <c r="AN1366" s="285">
        <v>0</v>
      </c>
      <c r="AO1366" s="285">
        <v>0</v>
      </c>
      <c r="AP1366" s="285">
        <v>0</v>
      </c>
      <c r="AQ1366" s="285">
        <v>0</v>
      </c>
      <c r="AR1366" s="285">
        <v>0</v>
      </c>
      <c r="AS1366" s="285">
        <v>0</v>
      </c>
      <c r="AT1366" s="285">
        <v>100</v>
      </c>
      <c r="AU1366" s="285">
        <v>0</v>
      </c>
      <c r="AV1366" s="285">
        <v>0</v>
      </c>
      <c r="AW1366" s="285">
        <v>0</v>
      </c>
      <c r="AX1366" s="285">
        <v>0</v>
      </c>
      <c r="AY1366" s="285">
        <v>0</v>
      </c>
      <c r="AZ1366" s="286" t="s">
        <v>8171</v>
      </c>
    </row>
    <row r="1367" spans="1:52" s="238" customFormat="1" ht="12.75" customHeight="1">
      <c r="A1367" s="217">
        <v>1366</v>
      </c>
      <c r="B1367" s="280">
        <v>42705</v>
      </c>
      <c r="C1367" s="280">
        <v>42705</v>
      </c>
      <c r="D1367" s="281" t="s">
        <v>1312</v>
      </c>
      <c r="E1367" s="281" t="s">
        <v>1250</v>
      </c>
      <c r="F1367" s="281" t="s">
        <v>1300</v>
      </c>
      <c r="G1367" s="281" t="s">
        <v>7132</v>
      </c>
      <c r="H1367" s="245" t="str">
        <f>IF(G1367&lt;&gt;"",LOOKUP(G1367,Governorate,Data!$E$2:$E$19),"")</f>
        <v>IQ-G15</v>
      </c>
      <c r="I1367" s="282" t="s">
        <v>7214</v>
      </c>
      <c r="J1367" s="38" t="str">
        <f ca="1">IF(I1367&lt;&gt;"",LOOKUP(I1367,District2,Data!$P$2:$P$19),"")</f>
        <v>IQ-D053</v>
      </c>
      <c r="K1367" s="283" t="s">
        <v>8055</v>
      </c>
      <c r="L1367" s="281" t="s">
        <v>1256</v>
      </c>
      <c r="M1367" s="284" t="s">
        <v>8169</v>
      </c>
      <c r="N1367" s="281" t="s">
        <v>1255</v>
      </c>
      <c r="O1367" s="281" t="s">
        <v>8053</v>
      </c>
      <c r="P1367" s="281" t="s">
        <v>7422</v>
      </c>
      <c r="Q1367" s="326">
        <v>971</v>
      </c>
      <c r="R1367" s="285">
        <v>971</v>
      </c>
      <c r="S1367" s="285"/>
      <c r="T1367" s="285"/>
      <c r="U1367" s="285">
        <v>93</v>
      </c>
      <c r="V1367" s="285">
        <v>0</v>
      </c>
      <c r="W1367" s="285">
        <v>14</v>
      </c>
      <c r="X1367" s="285">
        <v>14</v>
      </c>
      <c r="Y1367" s="285">
        <v>31</v>
      </c>
      <c r="Z1367" s="285">
        <v>69</v>
      </c>
      <c r="AA1367" s="285">
        <v>27</v>
      </c>
      <c r="AB1367" s="285">
        <v>0</v>
      </c>
      <c r="AC1367" s="285">
        <v>0</v>
      </c>
      <c r="AD1367" s="285">
        <v>0</v>
      </c>
      <c r="AE1367" s="285">
        <v>0</v>
      </c>
      <c r="AF1367" s="285">
        <v>0</v>
      </c>
      <c r="AG1367" s="285">
        <v>14</v>
      </c>
      <c r="AH1367" s="285">
        <v>0</v>
      </c>
      <c r="AI1367" s="285">
        <v>13</v>
      </c>
      <c r="AJ1367" s="285">
        <v>0</v>
      </c>
      <c r="AK1367" s="285">
        <v>0</v>
      </c>
      <c r="AL1367" s="285">
        <v>0</v>
      </c>
      <c r="AM1367" s="285">
        <v>7</v>
      </c>
      <c r="AN1367" s="285">
        <v>0</v>
      </c>
      <c r="AO1367" s="285">
        <v>0</v>
      </c>
      <c r="AP1367" s="285">
        <v>0</v>
      </c>
      <c r="AQ1367" s="285">
        <v>0</v>
      </c>
      <c r="AR1367" s="285">
        <v>0</v>
      </c>
      <c r="AS1367" s="285">
        <v>0</v>
      </c>
      <c r="AT1367" s="285">
        <v>27</v>
      </c>
      <c r="AU1367" s="285">
        <v>0</v>
      </c>
      <c r="AV1367" s="285">
        <v>0</v>
      </c>
      <c r="AW1367" s="285">
        <v>0</v>
      </c>
      <c r="AX1367" s="285">
        <v>0</v>
      </c>
      <c r="AY1367" s="285">
        <v>0</v>
      </c>
      <c r="AZ1367" s="286"/>
    </row>
    <row r="1368" spans="1:52" s="238" customFormat="1" ht="12.75" customHeight="1">
      <c r="A1368" s="217">
        <v>1367</v>
      </c>
      <c r="B1368" s="280">
        <v>42705</v>
      </c>
      <c r="C1368" s="280">
        <v>42705</v>
      </c>
      <c r="D1368" s="281" t="s">
        <v>1312</v>
      </c>
      <c r="E1368" s="281" t="s">
        <v>1250</v>
      </c>
      <c r="F1368" s="281" t="s">
        <v>1300</v>
      </c>
      <c r="G1368" s="281" t="s">
        <v>7136</v>
      </c>
      <c r="H1368" s="245" t="str">
        <f>IF(G1368&lt;&gt;"",LOOKUP(G1368,Governorate,Data!$E$2:$E$19),"")</f>
        <v>IQ-G08</v>
      </c>
      <c r="I1368" s="282" t="s">
        <v>7435</v>
      </c>
      <c r="J1368" s="38" t="str">
        <f ca="1">IF(I1368&lt;&gt;"",LOOKUP(I1368,District2,Data!$P$2:$P$19),"")</f>
        <v>IQ-D049</v>
      </c>
      <c r="K1368" s="283" t="s">
        <v>8056</v>
      </c>
      <c r="L1368" s="281" t="s">
        <v>1256</v>
      </c>
      <c r="M1368" s="284" t="s">
        <v>7929</v>
      </c>
      <c r="N1368" s="281" t="s">
        <v>1255</v>
      </c>
      <c r="O1368" s="281" t="s">
        <v>8053</v>
      </c>
      <c r="P1368" s="281" t="s">
        <v>7422</v>
      </c>
      <c r="Q1368" s="326">
        <v>2</v>
      </c>
      <c r="R1368" s="285">
        <v>2</v>
      </c>
      <c r="S1368" s="285"/>
      <c r="T1368" s="285"/>
      <c r="U1368" s="285">
        <v>0</v>
      </c>
      <c r="V1368" s="285">
        <v>0</v>
      </c>
      <c r="W1368" s="285">
        <v>0</v>
      </c>
      <c r="X1368" s="285">
        <v>0</v>
      </c>
      <c r="Y1368" s="285">
        <v>0</v>
      </c>
      <c r="Z1368" s="285">
        <v>0</v>
      </c>
      <c r="AA1368" s="285">
        <v>0</v>
      </c>
      <c r="AB1368" s="285">
        <v>0</v>
      </c>
      <c r="AC1368" s="285">
        <v>0</v>
      </c>
      <c r="AD1368" s="285">
        <v>0</v>
      </c>
      <c r="AE1368" s="285">
        <v>0</v>
      </c>
      <c r="AF1368" s="285">
        <v>0</v>
      </c>
      <c r="AG1368" s="285">
        <v>0</v>
      </c>
      <c r="AH1368" s="285">
        <v>0</v>
      </c>
      <c r="AI1368" s="285">
        <v>0</v>
      </c>
      <c r="AJ1368" s="285">
        <v>0</v>
      </c>
      <c r="AK1368" s="285">
        <v>0</v>
      </c>
      <c r="AL1368" s="285">
        <v>0</v>
      </c>
      <c r="AM1368" s="285">
        <v>0</v>
      </c>
      <c r="AN1368" s="285">
        <v>0</v>
      </c>
      <c r="AO1368" s="285">
        <v>0</v>
      </c>
      <c r="AP1368" s="285">
        <v>0</v>
      </c>
      <c r="AQ1368" s="285">
        <v>0</v>
      </c>
      <c r="AR1368" s="285">
        <v>0</v>
      </c>
      <c r="AS1368" s="285">
        <v>0</v>
      </c>
      <c r="AT1368" s="285">
        <v>2</v>
      </c>
      <c r="AU1368" s="285">
        <v>0</v>
      </c>
      <c r="AV1368" s="285">
        <v>0</v>
      </c>
      <c r="AW1368" s="285">
        <v>0</v>
      </c>
      <c r="AX1368" s="285">
        <v>0</v>
      </c>
      <c r="AY1368" s="285">
        <v>0</v>
      </c>
      <c r="AZ1368" s="286" t="s">
        <v>7929</v>
      </c>
    </row>
    <row r="1369" spans="1:52" s="238" customFormat="1" ht="12.75" customHeight="1">
      <c r="A1369" s="217">
        <v>1368</v>
      </c>
      <c r="B1369" s="280">
        <v>42705</v>
      </c>
      <c r="C1369" s="280">
        <v>42705</v>
      </c>
      <c r="D1369" s="281" t="s">
        <v>1312</v>
      </c>
      <c r="E1369" s="281" t="s">
        <v>1250</v>
      </c>
      <c r="F1369" s="281" t="s">
        <v>1300</v>
      </c>
      <c r="G1369" s="281" t="s">
        <v>7136</v>
      </c>
      <c r="H1369" s="245" t="str">
        <f>IF(G1369&lt;&gt;"",LOOKUP(G1369,Governorate,Data!$E$2:$E$19),"")</f>
        <v>IQ-G08</v>
      </c>
      <c r="I1369" s="282" t="s">
        <v>7435</v>
      </c>
      <c r="J1369" s="38" t="str">
        <f ca="1">IF(I1369&lt;&gt;"",LOOKUP(I1369,District2,Data!$P$2:$P$19),"")</f>
        <v>IQ-D049</v>
      </c>
      <c r="K1369" s="283" t="s">
        <v>8056</v>
      </c>
      <c r="L1369" s="281" t="s">
        <v>1256</v>
      </c>
      <c r="M1369" s="284" t="s">
        <v>8169</v>
      </c>
      <c r="N1369" s="281" t="s">
        <v>1255</v>
      </c>
      <c r="O1369" s="281" t="s">
        <v>8053</v>
      </c>
      <c r="P1369" s="281" t="s">
        <v>7422</v>
      </c>
      <c r="Q1369" s="326">
        <v>2</v>
      </c>
      <c r="R1369" s="285">
        <v>2</v>
      </c>
      <c r="S1369" s="285"/>
      <c r="T1369" s="285"/>
      <c r="U1369" s="285">
        <v>6</v>
      </c>
      <c r="V1369" s="285">
        <v>0</v>
      </c>
      <c r="W1369" s="285">
        <v>2</v>
      </c>
      <c r="X1369" s="285">
        <v>0</v>
      </c>
      <c r="Y1369" s="285">
        <v>2</v>
      </c>
      <c r="Z1369" s="285">
        <v>6</v>
      </c>
      <c r="AA1369" s="285">
        <v>0</v>
      </c>
      <c r="AB1369" s="285">
        <v>0</v>
      </c>
      <c r="AC1369" s="285">
        <v>0</v>
      </c>
      <c r="AD1369" s="285">
        <v>0</v>
      </c>
      <c r="AE1369" s="285">
        <v>0</v>
      </c>
      <c r="AF1369" s="285">
        <v>0</v>
      </c>
      <c r="AG1369" s="285">
        <v>2</v>
      </c>
      <c r="AH1369" s="285">
        <v>0</v>
      </c>
      <c r="AI1369" s="285">
        <v>2</v>
      </c>
      <c r="AJ1369" s="285">
        <v>0</v>
      </c>
      <c r="AK1369" s="285">
        <v>0</v>
      </c>
      <c r="AL1369" s="285">
        <v>0</v>
      </c>
      <c r="AM1369" s="285">
        <v>0</v>
      </c>
      <c r="AN1369" s="285">
        <v>0</v>
      </c>
      <c r="AO1369" s="285">
        <v>0</v>
      </c>
      <c r="AP1369" s="285">
        <v>0</v>
      </c>
      <c r="AQ1369" s="285">
        <v>0</v>
      </c>
      <c r="AR1369" s="285">
        <v>0</v>
      </c>
      <c r="AS1369" s="285">
        <v>0</v>
      </c>
      <c r="AT1369" s="285">
        <v>2</v>
      </c>
      <c r="AU1369" s="285">
        <v>0</v>
      </c>
      <c r="AV1369" s="285">
        <v>0</v>
      </c>
      <c r="AW1369" s="285">
        <v>0</v>
      </c>
      <c r="AX1369" s="285">
        <v>0</v>
      </c>
      <c r="AY1369" s="285">
        <v>0</v>
      </c>
      <c r="AZ1369" s="286" t="s">
        <v>7934</v>
      </c>
    </row>
    <row r="1370" spans="1:52" s="238" customFormat="1" ht="12.75" customHeight="1">
      <c r="A1370" s="217">
        <v>1369</v>
      </c>
      <c r="B1370" s="280">
        <v>42705</v>
      </c>
      <c r="C1370" s="280">
        <v>42705</v>
      </c>
      <c r="D1370" s="281" t="s">
        <v>1312</v>
      </c>
      <c r="E1370" s="281" t="s">
        <v>1250</v>
      </c>
      <c r="F1370" s="281" t="s">
        <v>1300</v>
      </c>
      <c r="G1370" s="281" t="s">
        <v>7136</v>
      </c>
      <c r="H1370" s="245" t="str">
        <f>IF(G1370&lt;&gt;"",LOOKUP(G1370,Governorate,Data!$E$2:$E$19),"")</f>
        <v>IQ-G08</v>
      </c>
      <c r="I1370" s="282" t="s">
        <v>7435</v>
      </c>
      <c r="J1370" s="38" t="str">
        <f ca="1">IF(I1370&lt;&gt;"",LOOKUP(I1370,District2,Data!$P$2:$P$19),"")</f>
        <v>IQ-D049</v>
      </c>
      <c r="K1370" s="283" t="s">
        <v>5468</v>
      </c>
      <c r="L1370" s="281" t="s">
        <v>1256</v>
      </c>
      <c r="M1370" s="284" t="s">
        <v>8169</v>
      </c>
      <c r="N1370" s="281" t="s">
        <v>1255</v>
      </c>
      <c r="O1370" s="281" t="s">
        <v>8053</v>
      </c>
      <c r="P1370" s="281" t="s">
        <v>7422</v>
      </c>
      <c r="Q1370" s="326">
        <v>4</v>
      </c>
      <c r="R1370" s="285">
        <v>4</v>
      </c>
      <c r="S1370" s="285"/>
      <c r="T1370" s="285"/>
      <c r="U1370" s="285">
        <v>7</v>
      </c>
      <c r="V1370" s="285">
        <v>0</v>
      </c>
      <c r="W1370" s="285">
        <v>4</v>
      </c>
      <c r="X1370" s="285">
        <v>0</v>
      </c>
      <c r="Y1370" s="285">
        <v>4</v>
      </c>
      <c r="Z1370" s="285">
        <v>7</v>
      </c>
      <c r="AA1370" s="285">
        <v>0</v>
      </c>
      <c r="AB1370" s="285">
        <v>0</v>
      </c>
      <c r="AC1370" s="285">
        <v>0</v>
      </c>
      <c r="AD1370" s="285">
        <v>0</v>
      </c>
      <c r="AE1370" s="285">
        <v>0</v>
      </c>
      <c r="AF1370" s="285">
        <v>0</v>
      </c>
      <c r="AG1370" s="285">
        <v>4</v>
      </c>
      <c r="AH1370" s="285">
        <v>0</v>
      </c>
      <c r="AI1370" s="285">
        <v>4</v>
      </c>
      <c r="AJ1370" s="285">
        <v>0</v>
      </c>
      <c r="AK1370" s="285">
        <v>0</v>
      </c>
      <c r="AL1370" s="285">
        <v>0</v>
      </c>
      <c r="AM1370" s="285">
        <v>0</v>
      </c>
      <c r="AN1370" s="285">
        <v>0</v>
      </c>
      <c r="AO1370" s="285">
        <v>0</v>
      </c>
      <c r="AP1370" s="285">
        <v>0</v>
      </c>
      <c r="AQ1370" s="285">
        <v>0</v>
      </c>
      <c r="AR1370" s="285">
        <v>0</v>
      </c>
      <c r="AS1370" s="285">
        <v>0</v>
      </c>
      <c r="AT1370" s="285">
        <v>4</v>
      </c>
      <c r="AU1370" s="285">
        <v>0</v>
      </c>
      <c r="AV1370" s="285">
        <v>0</v>
      </c>
      <c r="AW1370" s="285">
        <v>0</v>
      </c>
      <c r="AX1370" s="285">
        <v>0</v>
      </c>
      <c r="AY1370" s="285">
        <v>0</v>
      </c>
      <c r="AZ1370" s="286" t="s">
        <v>7934</v>
      </c>
    </row>
    <row r="1371" spans="1:52" s="238" customFormat="1" ht="12.75" customHeight="1">
      <c r="A1371" s="217">
        <v>1370</v>
      </c>
      <c r="B1371" s="280">
        <v>42705</v>
      </c>
      <c r="C1371" s="280">
        <v>42705</v>
      </c>
      <c r="D1371" s="281" t="s">
        <v>1312</v>
      </c>
      <c r="E1371" s="281" t="s">
        <v>1250</v>
      </c>
      <c r="F1371" s="281" t="s">
        <v>1300</v>
      </c>
      <c r="G1371" s="281" t="s">
        <v>7130</v>
      </c>
      <c r="H1371" s="245" t="str">
        <f>IF(G1371&lt;&gt;"",LOOKUP(G1371,Governorate,Data!$E$2:$E$19),"")</f>
        <v>IQ-G05</v>
      </c>
      <c r="I1371" s="282" t="s">
        <v>7683</v>
      </c>
      <c r="J1371" s="38" t="str">
        <f ca="1">IF(I1371&lt;&gt;"",LOOKUP(I1371,District2,Data!$P$2:$P$19),"")</f>
        <v>IQ-D069</v>
      </c>
      <c r="K1371" s="283" t="s">
        <v>8057</v>
      </c>
      <c r="L1371" s="281" t="s">
        <v>7339</v>
      </c>
      <c r="M1371" s="284" t="s">
        <v>8169</v>
      </c>
      <c r="N1371" s="281" t="s">
        <v>7070</v>
      </c>
      <c r="O1371" s="281" t="s">
        <v>8053</v>
      </c>
      <c r="P1371" s="289" t="s">
        <v>7118</v>
      </c>
      <c r="Q1371" s="334">
        <v>1</v>
      </c>
      <c r="R1371" s="285"/>
      <c r="S1371" s="285"/>
      <c r="T1371" s="285"/>
      <c r="U1371" s="285">
        <v>0</v>
      </c>
      <c r="V1371" s="285">
        <v>0</v>
      </c>
      <c r="W1371" s="285">
        <v>0</v>
      </c>
      <c r="X1371" s="285">
        <v>0</v>
      </c>
      <c r="Y1371" s="285">
        <v>0</v>
      </c>
      <c r="Z1371" s="285">
        <v>0</v>
      </c>
      <c r="AA1371" s="285">
        <v>0</v>
      </c>
      <c r="AB1371" s="285">
        <v>0</v>
      </c>
      <c r="AC1371" s="285">
        <v>0</v>
      </c>
      <c r="AD1371" s="285">
        <v>0</v>
      </c>
      <c r="AE1371" s="285">
        <v>0</v>
      </c>
      <c r="AF1371" s="285">
        <v>0</v>
      </c>
      <c r="AG1371" s="285">
        <v>0</v>
      </c>
      <c r="AH1371" s="285">
        <v>0</v>
      </c>
      <c r="AI1371" s="285">
        <v>0</v>
      </c>
      <c r="AJ1371" s="285">
        <v>0</v>
      </c>
      <c r="AK1371" s="285">
        <v>0</v>
      </c>
      <c r="AL1371" s="285">
        <v>0</v>
      </c>
      <c r="AM1371" s="285">
        <v>0</v>
      </c>
      <c r="AN1371" s="285">
        <v>0</v>
      </c>
      <c r="AO1371" s="285">
        <v>0</v>
      </c>
      <c r="AP1371" s="285">
        <v>0</v>
      </c>
      <c r="AQ1371" s="285">
        <v>0</v>
      </c>
      <c r="AR1371" s="285">
        <v>0</v>
      </c>
      <c r="AS1371" s="285">
        <v>0</v>
      </c>
      <c r="AT1371" s="285">
        <v>0</v>
      </c>
      <c r="AU1371" s="285">
        <v>0</v>
      </c>
      <c r="AV1371" s="285">
        <v>0</v>
      </c>
      <c r="AW1371" s="285">
        <v>0</v>
      </c>
      <c r="AX1371" s="285">
        <v>0</v>
      </c>
      <c r="AY1371" s="285">
        <v>0</v>
      </c>
      <c r="AZ1371" s="286" t="s">
        <v>8172</v>
      </c>
    </row>
    <row r="1372" spans="1:52" s="238" customFormat="1" ht="12.75" customHeight="1">
      <c r="A1372" s="217">
        <v>1371</v>
      </c>
      <c r="B1372" s="280">
        <v>42706</v>
      </c>
      <c r="C1372" s="280">
        <v>42706</v>
      </c>
      <c r="D1372" s="281" t="s">
        <v>1312</v>
      </c>
      <c r="E1372" s="281" t="s">
        <v>1250</v>
      </c>
      <c r="F1372" s="281" t="s">
        <v>7265</v>
      </c>
      <c r="G1372" s="281" t="s">
        <v>7127</v>
      </c>
      <c r="H1372" s="245" t="str">
        <f>IF(G1372&lt;&gt;"",LOOKUP(G1372,Governorate,Data!$E$2:$E$19),"")</f>
        <v>IQ-G13</v>
      </c>
      <c r="I1372" s="282" t="s">
        <v>7377</v>
      </c>
      <c r="J1372" s="38" t="str">
        <f ca="1">IF(I1372&lt;&gt;"",LOOKUP(I1372,District2,Data!$P$2:$P$19),"")</f>
        <v>IQ-D076</v>
      </c>
      <c r="K1372" s="283" t="s">
        <v>8054</v>
      </c>
      <c r="L1372" s="281" t="s">
        <v>1256</v>
      </c>
      <c r="M1372" s="284" t="s">
        <v>8169</v>
      </c>
      <c r="N1372" s="281" t="s">
        <v>1255</v>
      </c>
      <c r="O1372" s="281" t="s">
        <v>8053</v>
      </c>
      <c r="P1372" s="281" t="s">
        <v>7422</v>
      </c>
      <c r="Q1372" s="326">
        <v>23</v>
      </c>
      <c r="R1372" s="285">
        <v>23</v>
      </c>
      <c r="S1372" s="285"/>
      <c r="T1372" s="285"/>
      <c r="U1372" s="285">
        <v>138</v>
      </c>
      <c r="V1372" s="285">
        <v>0</v>
      </c>
      <c r="W1372" s="285">
        <v>23</v>
      </c>
      <c r="X1372" s="285">
        <v>23</v>
      </c>
      <c r="Y1372" s="285">
        <v>23</v>
      </c>
      <c r="Z1372" s="285">
        <v>69</v>
      </c>
      <c r="AA1372" s="285">
        <v>0</v>
      </c>
      <c r="AB1372" s="285">
        <v>0</v>
      </c>
      <c r="AC1372" s="285">
        <v>0</v>
      </c>
      <c r="AD1372" s="285">
        <v>69</v>
      </c>
      <c r="AE1372" s="285">
        <v>0</v>
      </c>
      <c r="AF1372" s="285">
        <v>0</v>
      </c>
      <c r="AG1372" s="285">
        <v>23</v>
      </c>
      <c r="AH1372" s="285">
        <v>0</v>
      </c>
      <c r="AI1372" s="285">
        <v>23</v>
      </c>
      <c r="AJ1372" s="285">
        <v>0</v>
      </c>
      <c r="AK1372" s="285">
        <v>0</v>
      </c>
      <c r="AL1372" s="285">
        <v>0</v>
      </c>
      <c r="AM1372" s="285">
        <v>0</v>
      </c>
      <c r="AN1372" s="285">
        <v>0</v>
      </c>
      <c r="AO1372" s="285">
        <v>0</v>
      </c>
      <c r="AP1372" s="285">
        <v>0</v>
      </c>
      <c r="AQ1372" s="285">
        <v>0</v>
      </c>
      <c r="AR1372" s="285">
        <v>0</v>
      </c>
      <c r="AS1372" s="285">
        <v>0</v>
      </c>
      <c r="AT1372" s="285">
        <v>23</v>
      </c>
      <c r="AU1372" s="285">
        <v>0</v>
      </c>
      <c r="AV1372" s="285">
        <v>0</v>
      </c>
      <c r="AW1372" s="285">
        <v>0</v>
      </c>
      <c r="AX1372" s="285">
        <v>0</v>
      </c>
      <c r="AY1372" s="285">
        <v>0</v>
      </c>
      <c r="AZ1372" s="286"/>
    </row>
    <row r="1373" spans="1:52" s="238" customFormat="1" ht="12.75" customHeight="1">
      <c r="A1373" s="217">
        <v>1372</v>
      </c>
      <c r="B1373" s="280">
        <v>42706</v>
      </c>
      <c r="C1373" s="280">
        <v>42706</v>
      </c>
      <c r="D1373" s="281" t="s">
        <v>1312</v>
      </c>
      <c r="E1373" s="281" t="s">
        <v>1250</v>
      </c>
      <c r="F1373" s="281" t="s">
        <v>1300</v>
      </c>
      <c r="G1373" s="281" t="s">
        <v>7132</v>
      </c>
      <c r="H1373" s="245" t="str">
        <f>IF(G1373&lt;&gt;"",LOOKUP(G1373,Governorate,Data!$E$2:$E$19),"")</f>
        <v>IQ-G15</v>
      </c>
      <c r="I1373" s="282" t="s">
        <v>7214</v>
      </c>
      <c r="J1373" s="38" t="str">
        <f ca="1">IF(I1373&lt;&gt;"",LOOKUP(I1373,District2,Data!$P$2:$P$19),"")</f>
        <v>IQ-D053</v>
      </c>
      <c r="K1373" s="283" t="s">
        <v>8055</v>
      </c>
      <c r="L1373" s="281" t="s">
        <v>1256</v>
      </c>
      <c r="M1373" s="284" t="s">
        <v>8169</v>
      </c>
      <c r="N1373" s="281" t="s">
        <v>1255</v>
      </c>
      <c r="O1373" s="281" t="s">
        <v>8053</v>
      </c>
      <c r="P1373" s="281" t="s">
        <v>7422</v>
      </c>
      <c r="Q1373" s="326">
        <v>48</v>
      </c>
      <c r="R1373" s="285">
        <v>48</v>
      </c>
      <c r="S1373" s="285"/>
      <c r="T1373" s="285"/>
      <c r="U1373" s="285">
        <v>1046</v>
      </c>
      <c r="V1373" s="285">
        <v>0</v>
      </c>
      <c r="W1373" s="285">
        <v>7</v>
      </c>
      <c r="X1373" s="285">
        <v>7</v>
      </c>
      <c r="Y1373" s="285">
        <v>0</v>
      </c>
      <c r="Z1373" s="285">
        <v>634</v>
      </c>
      <c r="AA1373" s="285">
        <v>27</v>
      </c>
      <c r="AB1373" s="285">
        <v>0</v>
      </c>
      <c r="AC1373" s="285">
        <v>0</v>
      </c>
      <c r="AD1373" s="285">
        <v>60</v>
      </c>
      <c r="AE1373" s="285">
        <v>0</v>
      </c>
      <c r="AF1373" s="285">
        <v>0</v>
      </c>
      <c r="AG1373" s="285">
        <v>7</v>
      </c>
      <c r="AH1373" s="285">
        <v>0</v>
      </c>
      <c r="AI1373" s="285">
        <v>7</v>
      </c>
      <c r="AJ1373" s="285">
        <v>0</v>
      </c>
      <c r="AK1373" s="285">
        <v>0</v>
      </c>
      <c r="AL1373" s="285">
        <v>0</v>
      </c>
      <c r="AM1373" s="285">
        <v>9</v>
      </c>
      <c r="AN1373" s="285">
        <v>0</v>
      </c>
      <c r="AO1373" s="285">
        <v>0</v>
      </c>
      <c r="AP1373" s="285">
        <v>0</v>
      </c>
      <c r="AQ1373" s="285">
        <v>0</v>
      </c>
      <c r="AR1373" s="285">
        <v>0</v>
      </c>
      <c r="AS1373" s="285">
        <v>0</v>
      </c>
      <c r="AT1373" s="285">
        <v>0</v>
      </c>
      <c r="AU1373" s="285">
        <v>0</v>
      </c>
      <c r="AV1373" s="285">
        <v>0</v>
      </c>
      <c r="AW1373" s="285">
        <v>0</v>
      </c>
      <c r="AX1373" s="285">
        <v>0</v>
      </c>
      <c r="AY1373" s="285">
        <v>0</v>
      </c>
      <c r="AZ1373" s="286" t="s">
        <v>7934</v>
      </c>
    </row>
    <row r="1374" spans="1:52" s="238" customFormat="1" ht="12.75" customHeight="1">
      <c r="A1374" s="217">
        <v>1373</v>
      </c>
      <c r="B1374" s="280">
        <v>42706</v>
      </c>
      <c r="C1374" s="280">
        <v>42706</v>
      </c>
      <c r="D1374" s="281" t="s">
        <v>1312</v>
      </c>
      <c r="E1374" s="281" t="s">
        <v>1250</v>
      </c>
      <c r="F1374" s="281" t="s">
        <v>1331</v>
      </c>
      <c r="G1374" s="281" t="s">
        <v>7129</v>
      </c>
      <c r="H1374" s="245" t="str">
        <f>IF(G1374&lt;&gt;"",LOOKUP(G1374,Governorate,Data!$E$2:$E$19),"")</f>
        <v>IQ-G18</v>
      </c>
      <c r="I1374" s="282" t="s">
        <v>7215</v>
      </c>
      <c r="J1374" s="38" t="str">
        <f ca="1">IF(I1374&lt;&gt;"",LOOKUP(I1374,District2,Data!$P$2:$P$19),"")</f>
        <v>IQ-D008</v>
      </c>
      <c r="K1374" s="283" t="s">
        <v>7912</v>
      </c>
      <c r="L1374" s="281" t="s">
        <v>7337</v>
      </c>
      <c r="M1374" s="284" t="s">
        <v>8169</v>
      </c>
      <c r="N1374" s="281" t="s">
        <v>1255</v>
      </c>
      <c r="O1374" s="281" t="s">
        <v>8053</v>
      </c>
      <c r="P1374" s="281" t="s">
        <v>7422</v>
      </c>
      <c r="Q1374" s="326">
        <v>100</v>
      </c>
      <c r="R1374" s="285">
        <v>100</v>
      </c>
      <c r="S1374" s="285"/>
      <c r="T1374" s="285"/>
      <c r="U1374" s="285">
        <v>600</v>
      </c>
      <c r="V1374" s="285">
        <v>0</v>
      </c>
      <c r="W1374" s="285">
        <v>100</v>
      </c>
      <c r="X1374" s="285">
        <v>100</v>
      </c>
      <c r="Y1374" s="285">
        <v>100</v>
      </c>
      <c r="Z1374" s="285">
        <v>300</v>
      </c>
      <c r="AA1374" s="285">
        <v>0</v>
      </c>
      <c r="AB1374" s="285">
        <v>0</v>
      </c>
      <c r="AC1374" s="285">
        <v>0</v>
      </c>
      <c r="AD1374" s="285">
        <v>300</v>
      </c>
      <c r="AE1374" s="285">
        <v>0</v>
      </c>
      <c r="AF1374" s="285">
        <v>0</v>
      </c>
      <c r="AG1374" s="285">
        <v>100</v>
      </c>
      <c r="AH1374" s="285">
        <v>0</v>
      </c>
      <c r="AI1374" s="285">
        <v>100</v>
      </c>
      <c r="AJ1374" s="285">
        <v>0</v>
      </c>
      <c r="AK1374" s="285">
        <v>0</v>
      </c>
      <c r="AL1374" s="285">
        <v>0</v>
      </c>
      <c r="AM1374" s="285">
        <v>0</v>
      </c>
      <c r="AN1374" s="285">
        <v>0</v>
      </c>
      <c r="AO1374" s="285">
        <v>0</v>
      </c>
      <c r="AP1374" s="285">
        <v>0</v>
      </c>
      <c r="AQ1374" s="285">
        <v>0</v>
      </c>
      <c r="AR1374" s="285">
        <v>0</v>
      </c>
      <c r="AS1374" s="285">
        <v>0</v>
      </c>
      <c r="AT1374" s="285">
        <v>100</v>
      </c>
      <c r="AU1374" s="285">
        <v>0</v>
      </c>
      <c r="AV1374" s="285">
        <v>0</v>
      </c>
      <c r="AW1374" s="285">
        <v>0</v>
      </c>
      <c r="AX1374" s="285">
        <v>0</v>
      </c>
      <c r="AY1374" s="285">
        <v>0</v>
      </c>
      <c r="AZ1374" s="286" t="s">
        <v>8171</v>
      </c>
    </row>
    <row r="1375" spans="1:52" s="238" customFormat="1" ht="12.75" customHeight="1">
      <c r="A1375" s="217">
        <v>1374</v>
      </c>
      <c r="B1375" s="280">
        <v>42707</v>
      </c>
      <c r="C1375" s="280">
        <v>42707</v>
      </c>
      <c r="D1375" s="281" t="s">
        <v>1282</v>
      </c>
      <c r="E1375" s="281" t="s">
        <v>1250</v>
      </c>
      <c r="F1375" s="281" t="s">
        <v>1282</v>
      </c>
      <c r="G1375" s="281" t="s">
        <v>7132</v>
      </c>
      <c r="H1375" s="245" t="str">
        <f>IF(G1375&lt;&gt;"",LOOKUP(G1375,Governorate,Data!$E$2:$E$19),"")</f>
        <v>IQ-G15</v>
      </c>
      <c r="I1375" s="282"/>
      <c r="J1375" s="38" t="str">
        <f>IF(I1375&lt;&gt;"",LOOKUP(I1375,District2,Data!$P$2:$P$19),"")</f>
        <v/>
      </c>
      <c r="K1375" s="283" t="s">
        <v>7969</v>
      </c>
      <c r="L1375" s="281" t="s">
        <v>7111</v>
      </c>
      <c r="M1375" s="284" t="s">
        <v>7112</v>
      </c>
      <c r="N1375" s="281" t="s">
        <v>1255</v>
      </c>
      <c r="O1375" s="281" t="s">
        <v>1252</v>
      </c>
      <c r="P1375" s="281" t="s">
        <v>7422</v>
      </c>
      <c r="Q1375" s="285">
        <v>1000</v>
      </c>
      <c r="R1375" s="285">
        <v>1000</v>
      </c>
      <c r="S1375" s="285"/>
      <c r="T1375" s="285"/>
      <c r="U1375" s="285">
        <v>6000</v>
      </c>
      <c r="V1375" s="285">
        <v>0</v>
      </c>
      <c r="W1375" s="285">
        <v>0</v>
      </c>
      <c r="X1375" s="285">
        <v>0</v>
      </c>
      <c r="Y1375" s="285">
        <v>1000</v>
      </c>
      <c r="Z1375" s="285">
        <v>0</v>
      </c>
      <c r="AA1375" s="285">
        <v>0</v>
      </c>
      <c r="AB1375" s="285">
        <v>0</v>
      </c>
      <c r="AC1375" s="285">
        <v>1000</v>
      </c>
      <c r="AD1375" s="285">
        <v>0</v>
      </c>
      <c r="AE1375" s="285">
        <v>6000</v>
      </c>
      <c r="AF1375" s="285">
        <v>0</v>
      </c>
      <c r="AG1375" s="285">
        <v>0</v>
      </c>
      <c r="AH1375" s="285">
        <v>0</v>
      </c>
      <c r="AI1375" s="285">
        <v>1000</v>
      </c>
      <c r="AJ1375" s="285">
        <v>0</v>
      </c>
      <c r="AK1375" s="285">
        <v>0</v>
      </c>
      <c r="AL1375" s="285">
        <v>0</v>
      </c>
      <c r="AM1375" s="285">
        <v>0</v>
      </c>
      <c r="AN1375" s="285">
        <v>0</v>
      </c>
      <c r="AO1375" s="285">
        <v>0</v>
      </c>
      <c r="AP1375" s="285">
        <v>0</v>
      </c>
      <c r="AQ1375" s="285">
        <v>0</v>
      </c>
      <c r="AR1375" s="285">
        <v>0</v>
      </c>
      <c r="AS1375" s="285">
        <v>0</v>
      </c>
      <c r="AT1375" s="285">
        <v>0</v>
      </c>
      <c r="AU1375" s="285">
        <v>1000</v>
      </c>
      <c r="AV1375" s="285">
        <v>0</v>
      </c>
      <c r="AW1375" s="285">
        <v>0</v>
      </c>
      <c r="AX1375" s="285">
        <v>0</v>
      </c>
      <c r="AY1375" s="285">
        <v>0</v>
      </c>
      <c r="AZ1375" s="286" t="s">
        <v>7983</v>
      </c>
    </row>
    <row r="1376" spans="1:52" s="238" customFormat="1" ht="12.75" customHeight="1">
      <c r="A1376" s="217">
        <v>1375</v>
      </c>
      <c r="B1376" s="280">
        <v>42707</v>
      </c>
      <c r="C1376" s="280">
        <v>42707</v>
      </c>
      <c r="D1376" s="281" t="s">
        <v>1282</v>
      </c>
      <c r="E1376" s="281" t="s">
        <v>1250</v>
      </c>
      <c r="F1376" s="281" t="s">
        <v>1282</v>
      </c>
      <c r="G1376" s="281" t="s">
        <v>7132</v>
      </c>
      <c r="H1376" s="245" t="str">
        <f>IF(G1376&lt;&gt;"",LOOKUP(G1376,Governorate,Data!$E$2:$E$19),"")</f>
        <v>IQ-G15</v>
      </c>
      <c r="I1376" s="282"/>
      <c r="J1376" s="38" t="str">
        <f>IF(I1376&lt;&gt;"",LOOKUP(I1376,District2,Data!$P$2:$P$19),"")</f>
        <v/>
      </c>
      <c r="K1376" s="283" t="s">
        <v>7838</v>
      </c>
      <c r="L1376" s="281" t="s">
        <v>7111</v>
      </c>
      <c r="M1376" s="284" t="s">
        <v>7112</v>
      </c>
      <c r="N1376" s="281" t="s">
        <v>1255</v>
      </c>
      <c r="O1376" s="281" t="s">
        <v>1252</v>
      </c>
      <c r="P1376" s="281" t="s">
        <v>7422</v>
      </c>
      <c r="Q1376" s="285">
        <v>100</v>
      </c>
      <c r="R1376" s="285">
        <v>100</v>
      </c>
      <c r="S1376" s="285"/>
      <c r="T1376" s="285"/>
      <c r="U1376" s="285">
        <v>600</v>
      </c>
      <c r="V1376" s="285">
        <v>0</v>
      </c>
      <c r="W1376" s="285">
        <v>100</v>
      </c>
      <c r="X1376" s="285">
        <v>0</v>
      </c>
      <c r="Y1376" s="285">
        <v>100</v>
      </c>
      <c r="Z1376" s="285">
        <v>600</v>
      </c>
      <c r="AA1376" s="285">
        <v>0</v>
      </c>
      <c r="AB1376" s="285">
        <v>600</v>
      </c>
      <c r="AC1376" s="285">
        <v>100</v>
      </c>
      <c r="AD1376" s="285">
        <v>0</v>
      </c>
      <c r="AE1376" s="285">
        <v>600</v>
      </c>
      <c r="AF1376" s="285">
        <v>0</v>
      </c>
      <c r="AG1376" s="285">
        <v>100</v>
      </c>
      <c r="AH1376" s="285">
        <v>0</v>
      </c>
      <c r="AI1376" s="285">
        <v>100</v>
      </c>
      <c r="AJ1376" s="285">
        <v>0</v>
      </c>
      <c r="AK1376" s="285">
        <v>100</v>
      </c>
      <c r="AL1376" s="285">
        <v>0</v>
      </c>
      <c r="AM1376" s="285">
        <v>0</v>
      </c>
      <c r="AN1376" s="285">
        <v>0</v>
      </c>
      <c r="AO1376" s="285">
        <v>0</v>
      </c>
      <c r="AP1376" s="285">
        <v>0</v>
      </c>
      <c r="AQ1376" s="285">
        <v>0</v>
      </c>
      <c r="AR1376" s="285">
        <v>0</v>
      </c>
      <c r="AS1376" s="285">
        <v>100</v>
      </c>
      <c r="AT1376" s="285">
        <v>0</v>
      </c>
      <c r="AU1376" s="285">
        <v>100</v>
      </c>
      <c r="AV1376" s="285">
        <v>0</v>
      </c>
      <c r="AW1376" s="285">
        <v>0</v>
      </c>
      <c r="AX1376" s="285">
        <v>0</v>
      </c>
      <c r="AY1376" s="285">
        <v>0</v>
      </c>
      <c r="AZ1376" s="286" t="s">
        <v>7856</v>
      </c>
    </row>
    <row r="1377" spans="1:52" s="238" customFormat="1" ht="12.75" customHeight="1">
      <c r="A1377" s="217">
        <v>1376</v>
      </c>
      <c r="B1377" s="280">
        <v>42707</v>
      </c>
      <c r="C1377" s="280">
        <v>42707</v>
      </c>
      <c r="D1377" s="281" t="s">
        <v>1312</v>
      </c>
      <c r="E1377" s="281" t="s">
        <v>1250</v>
      </c>
      <c r="F1377" s="281" t="s">
        <v>1300</v>
      </c>
      <c r="G1377" s="281" t="s">
        <v>7132</v>
      </c>
      <c r="H1377" s="245" t="str">
        <f>IF(G1377&lt;&gt;"",LOOKUP(G1377,Governorate,Data!$E$2:$E$19),"")</f>
        <v>IQ-G15</v>
      </c>
      <c r="I1377" s="282" t="s">
        <v>7214</v>
      </c>
      <c r="J1377" s="38" t="str">
        <f ca="1">IF(I1377&lt;&gt;"",LOOKUP(I1377,District2,Data!$P$2:$P$19),"")</f>
        <v>IQ-D053</v>
      </c>
      <c r="K1377" s="283" t="s">
        <v>8055</v>
      </c>
      <c r="L1377" s="281" t="s">
        <v>1256</v>
      </c>
      <c r="M1377" s="284" t="s">
        <v>8169</v>
      </c>
      <c r="N1377" s="281" t="s">
        <v>1255</v>
      </c>
      <c r="O1377" s="281" t="s">
        <v>8053</v>
      </c>
      <c r="P1377" s="281" t="s">
        <v>7422</v>
      </c>
      <c r="Q1377" s="326">
        <v>5</v>
      </c>
      <c r="R1377" s="285">
        <v>5</v>
      </c>
      <c r="S1377" s="285"/>
      <c r="T1377" s="285"/>
      <c r="U1377" s="285">
        <v>33</v>
      </c>
      <c r="V1377" s="285">
        <v>0</v>
      </c>
      <c r="W1377" s="285">
        <v>5</v>
      </c>
      <c r="X1377" s="285">
        <v>5</v>
      </c>
      <c r="Y1377" s="285">
        <v>0</v>
      </c>
      <c r="Z1377" s="285">
        <v>24</v>
      </c>
      <c r="AA1377" s="285">
        <v>9</v>
      </c>
      <c r="AB1377" s="285">
        <v>0</v>
      </c>
      <c r="AC1377" s="285">
        <v>0</v>
      </c>
      <c r="AD1377" s="285">
        <v>25</v>
      </c>
      <c r="AE1377" s="285">
        <v>0</v>
      </c>
      <c r="AF1377" s="285">
        <v>0</v>
      </c>
      <c r="AG1377" s="285">
        <v>5</v>
      </c>
      <c r="AH1377" s="285">
        <v>0</v>
      </c>
      <c r="AI1377" s="285">
        <v>5</v>
      </c>
      <c r="AJ1377" s="285">
        <v>0</v>
      </c>
      <c r="AK1377" s="285">
        <v>0</v>
      </c>
      <c r="AL1377" s="285">
        <v>0</v>
      </c>
      <c r="AM1377" s="285">
        <v>0</v>
      </c>
      <c r="AN1377" s="285">
        <v>0</v>
      </c>
      <c r="AO1377" s="285">
        <v>0</v>
      </c>
      <c r="AP1377" s="285">
        <v>0</v>
      </c>
      <c r="AQ1377" s="285">
        <v>0</v>
      </c>
      <c r="AR1377" s="285">
        <v>0</v>
      </c>
      <c r="AS1377" s="285">
        <v>0</v>
      </c>
      <c r="AT1377" s="285">
        <v>3</v>
      </c>
      <c r="AU1377" s="285">
        <v>0</v>
      </c>
      <c r="AV1377" s="285">
        <v>0</v>
      </c>
      <c r="AW1377" s="285">
        <v>0</v>
      </c>
      <c r="AX1377" s="285">
        <v>0</v>
      </c>
      <c r="AY1377" s="285">
        <v>0</v>
      </c>
      <c r="AZ1377" s="286" t="s">
        <v>7934</v>
      </c>
    </row>
    <row r="1378" spans="1:52" s="238" customFormat="1" ht="12.75" customHeight="1">
      <c r="A1378" s="217">
        <v>1377</v>
      </c>
      <c r="B1378" s="280">
        <v>42707</v>
      </c>
      <c r="C1378" s="280">
        <v>42707</v>
      </c>
      <c r="D1378" s="281" t="s">
        <v>1312</v>
      </c>
      <c r="E1378" s="281" t="s">
        <v>1250</v>
      </c>
      <c r="F1378" s="281" t="s">
        <v>1300</v>
      </c>
      <c r="G1378" s="281" t="s">
        <v>7133</v>
      </c>
      <c r="H1378" s="245" t="str">
        <f>IF(G1378&lt;&gt;"",LOOKUP(G1378,Governorate,Data!$E$2:$E$19),"")</f>
        <v>IQ-G11</v>
      </c>
      <c r="I1378" s="282" t="s">
        <v>8041</v>
      </c>
      <c r="J1378" s="38" t="str">
        <f ca="1">IF(I1378&lt;&gt;"",LOOKUP(I1378,District2,Data!$P$2:$P$19),"")</f>
        <v>IQ-D064</v>
      </c>
      <c r="K1378" s="283" t="s">
        <v>8058</v>
      </c>
      <c r="L1378" s="281" t="s">
        <v>7339</v>
      </c>
      <c r="M1378" s="284" t="s">
        <v>7930</v>
      </c>
      <c r="N1378" s="281" t="s">
        <v>7070</v>
      </c>
      <c r="O1378" s="281" t="s">
        <v>8053</v>
      </c>
      <c r="P1378" s="289" t="s">
        <v>7118</v>
      </c>
      <c r="Q1378" s="336">
        <v>0</v>
      </c>
      <c r="R1378" s="323"/>
      <c r="S1378" s="285">
        <v>200</v>
      </c>
      <c r="T1378" s="290">
        <v>139</v>
      </c>
      <c r="U1378" s="285">
        <v>0</v>
      </c>
      <c r="V1378" s="285">
        <v>0</v>
      </c>
      <c r="W1378" s="285">
        <v>0</v>
      </c>
      <c r="X1378" s="285">
        <v>0</v>
      </c>
      <c r="Y1378" s="285">
        <v>0</v>
      </c>
      <c r="Z1378" s="285">
        <v>0</v>
      </c>
      <c r="AA1378" s="285">
        <v>0</v>
      </c>
      <c r="AB1378" s="285">
        <v>0</v>
      </c>
      <c r="AC1378" s="285">
        <v>0</v>
      </c>
      <c r="AD1378" s="285">
        <v>0</v>
      </c>
      <c r="AE1378" s="285">
        <v>0</v>
      </c>
      <c r="AF1378" s="285">
        <v>0</v>
      </c>
      <c r="AG1378" s="285">
        <v>0</v>
      </c>
      <c r="AH1378" s="285">
        <v>0</v>
      </c>
      <c r="AI1378" s="285">
        <v>0</v>
      </c>
      <c r="AJ1378" s="285">
        <v>0</v>
      </c>
      <c r="AK1378" s="285">
        <v>0</v>
      </c>
      <c r="AL1378" s="285">
        <v>0</v>
      </c>
      <c r="AM1378" s="285">
        <v>0</v>
      </c>
      <c r="AN1378" s="285">
        <v>0</v>
      </c>
      <c r="AO1378" s="285">
        <v>0</v>
      </c>
      <c r="AP1378" s="285">
        <v>0</v>
      </c>
      <c r="AQ1378" s="285">
        <v>0</v>
      </c>
      <c r="AR1378" s="285">
        <v>0</v>
      </c>
      <c r="AS1378" s="285">
        <v>0</v>
      </c>
      <c r="AT1378" s="285">
        <v>0</v>
      </c>
      <c r="AU1378" s="285">
        <v>0</v>
      </c>
      <c r="AV1378" s="285">
        <v>0</v>
      </c>
      <c r="AW1378" s="285">
        <v>0</v>
      </c>
      <c r="AX1378" s="285">
        <v>0</v>
      </c>
      <c r="AY1378" s="285">
        <v>0</v>
      </c>
      <c r="AZ1378" s="286" t="s">
        <v>8173</v>
      </c>
    </row>
    <row r="1379" spans="1:52" s="238" customFormat="1" ht="12.75" customHeight="1">
      <c r="A1379" s="217">
        <v>1378</v>
      </c>
      <c r="B1379" s="280">
        <v>42707</v>
      </c>
      <c r="C1379" s="280">
        <v>42707</v>
      </c>
      <c r="D1379" s="281" t="s">
        <v>1312</v>
      </c>
      <c r="E1379" s="281" t="s">
        <v>1250</v>
      </c>
      <c r="F1379" s="281" t="s">
        <v>1300</v>
      </c>
      <c r="G1379" s="281" t="s">
        <v>7133</v>
      </c>
      <c r="H1379" s="245" t="str">
        <f>IF(G1379&lt;&gt;"",LOOKUP(G1379,Governorate,Data!$E$2:$E$19),"")</f>
        <v>IQ-G11</v>
      </c>
      <c r="I1379" s="282" t="s">
        <v>8041</v>
      </c>
      <c r="J1379" s="38" t="str">
        <f ca="1">IF(I1379&lt;&gt;"",LOOKUP(I1379,District2,Data!$P$2:$P$19),"")</f>
        <v>IQ-D064</v>
      </c>
      <c r="K1379" s="283" t="s">
        <v>8058</v>
      </c>
      <c r="L1379" s="281" t="s">
        <v>7339</v>
      </c>
      <c r="M1379" s="284" t="s">
        <v>8169</v>
      </c>
      <c r="N1379" s="281" t="s">
        <v>7070</v>
      </c>
      <c r="O1379" s="281" t="s">
        <v>8053</v>
      </c>
      <c r="P1379" s="289" t="s">
        <v>7118</v>
      </c>
      <c r="Q1379" s="336">
        <v>0</v>
      </c>
      <c r="R1379" s="323"/>
      <c r="S1379" s="285">
        <v>200</v>
      </c>
      <c r="T1379" s="290">
        <v>987</v>
      </c>
      <c r="U1379" s="285">
        <v>0</v>
      </c>
      <c r="V1379" s="285">
        <v>0</v>
      </c>
      <c r="W1379" s="285">
        <v>0</v>
      </c>
      <c r="X1379" s="285">
        <v>0</v>
      </c>
      <c r="Y1379" s="285">
        <v>0</v>
      </c>
      <c r="Z1379" s="285">
        <v>0</v>
      </c>
      <c r="AA1379" s="285">
        <v>0</v>
      </c>
      <c r="AB1379" s="285">
        <v>0</v>
      </c>
      <c r="AC1379" s="285">
        <v>0</v>
      </c>
      <c r="AD1379" s="285">
        <v>0</v>
      </c>
      <c r="AE1379" s="285">
        <v>0</v>
      </c>
      <c r="AF1379" s="285">
        <v>0</v>
      </c>
      <c r="AG1379" s="285">
        <v>0</v>
      </c>
      <c r="AH1379" s="285">
        <v>0</v>
      </c>
      <c r="AI1379" s="285">
        <v>0</v>
      </c>
      <c r="AJ1379" s="285">
        <v>0</v>
      </c>
      <c r="AK1379" s="285">
        <v>0</v>
      </c>
      <c r="AL1379" s="285">
        <v>0</v>
      </c>
      <c r="AM1379" s="285">
        <v>0</v>
      </c>
      <c r="AN1379" s="285">
        <v>0</v>
      </c>
      <c r="AO1379" s="285">
        <v>0</v>
      </c>
      <c r="AP1379" s="285">
        <v>0</v>
      </c>
      <c r="AQ1379" s="285">
        <v>0</v>
      </c>
      <c r="AR1379" s="285">
        <v>0</v>
      </c>
      <c r="AS1379" s="285">
        <v>0</v>
      </c>
      <c r="AT1379" s="285">
        <v>0</v>
      </c>
      <c r="AU1379" s="285">
        <v>0</v>
      </c>
      <c r="AV1379" s="285">
        <v>0</v>
      </c>
      <c r="AW1379" s="285">
        <v>0</v>
      </c>
      <c r="AX1379" s="285">
        <v>0</v>
      </c>
      <c r="AY1379" s="285">
        <v>0</v>
      </c>
      <c r="AZ1379" s="286" t="s">
        <v>8174</v>
      </c>
    </row>
    <row r="1380" spans="1:52" s="238" customFormat="1" ht="12.75" customHeight="1">
      <c r="A1380" s="217">
        <v>1379</v>
      </c>
      <c r="B1380" s="280">
        <v>42707</v>
      </c>
      <c r="C1380" s="280">
        <v>42707</v>
      </c>
      <c r="D1380" s="281" t="s">
        <v>1312</v>
      </c>
      <c r="E1380" s="281" t="s">
        <v>1250</v>
      </c>
      <c r="F1380" s="281" t="s">
        <v>1300</v>
      </c>
      <c r="G1380" s="281" t="s">
        <v>7133</v>
      </c>
      <c r="H1380" s="245" t="str">
        <f>IF(G1380&lt;&gt;"",LOOKUP(G1380,Governorate,Data!$E$2:$E$19),"")</f>
        <v>IQ-G11</v>
      </c>
      <c r="I1380" s="282" t="s">
        <v>8041</v>
      </c>
      <c r="J1380" s="38" t="str">
        <f ca="1">IF(I1380&lt;&gt;"",LOOKUP(I1380,District2,Data!$P$2:$P$19),"")</f>
        <v>IQ-D064</v>
      </c>
      <c r="K1380" s="283" t="s">
        <v>8058</v>
      </c>
      <c r="L1380" s="281" t="s">
        <v>7339</v>
      </c>
      <c r="M1380" s="284" t="s">
        <v>7930</v>
      </c>
      <c r="N1380" s="281" t="s">
        <v>7070</v>
      </c>
      <c r="O1380" s="281" t="s">
        <v>8053</v>
      </c>
      <c r="P1380" s="281" t="s">
        <v>7422</v>
      </c>
      <c r="Q1380" s="326">
        <v>139</v>
      </c>
      <c r="R1380" s="285">
        <v>139</v>
      </c>
      <c r="S1380" s="285"/>
      <c r="T1380" s="285"/>
      <c r="U1380" s="285">
        <v>834</v>
      </c>
      <c r="V1380" s="285">
        <v>0</v>
      </c>
      <c r="W1380" s="285">
        <v>0</v>
      </c>
      <c r="X1380" s="285">
        <v>139</v>
      </c>
      <c r="Y1380" s="285">
        <v>139</v>
      </c>
      <c r="Z1380" s="285">
        <v>834</v>
      </c>
      <c r="AA1380" s="285">
        <v>0</v>
      </c>
      <c r="AB1380" s="285">
        <v>0</v>
      </c>
      <c r="AC1380" s="285">
        <v>0</v>
      </c>
      <c r="AD1380" s="285">
        <v>0</v>
      </c>
      <c r="AE1380" s="285">
        <v>0</v>
      </c>
      <c r="AF1380" s="285">
        <v>0</v>
      </c>
      <c r="AG1380" s="285">
        <v>0</v>
      </c>
      <c r="AH1380" s="285">
        <v>0</v>
      </c>
      <c r="AI1380" s="285">
        <v>0</v>
      </c>
      <c r="AJ1380" s="285">
        <v>0</v>
      </c>
      <c r="AK1380" s="285">
        <v>0</v>
      </c>
      <c r="AL1380" s="285">
        <v>0</v>
      </c>
      <c r="AM1380" s="285">
        <v>0</v>
      </c>
      <c r="AN1380" s="285">
        <v>0</v>
      </c>
      <c r="AO1380" s="285">
        <v>0</v>
      </c>
      <c r="AP1380" s="285">
        <v>0</v>
      </c>
      <c r="AQ1380" s="285">
        <v>0</v>
      </c>
      <c r="AR1380" s="285">
        <v>0</v>
      </c>
      <c r="AS1380" s="285">
        <v>0</v>
      </c>
      <c r="AT1380" s="285">
        <v>139</v>
      </c>
      <c r="AU1380" s="285">
        <v>0</v>
      </c>
      <c r="AV1380" s="285">
        <v>0</v>
      </c>
      <c r="AW1380" s="285">
        <v>0</v>
      </c>
      <c r="AX1380" s="285">
        <v>0</v>
      </c>
      <c r="AY1380" s="285">
        <v>0</v>
      </c>
      <c r="AZ1380" s="286" t="s">
        <v>8175</v>
      </c>
    </row>
    <row r="1381" spans="1:52" s="238" customFormat="1" ht="12.75" customHeight="1">
      <c r="A1381" s="217">
        <v>1380</v>
      </c>
      <c r="B1381" s="280">
        <v>42707</v>
      </c>
      <c r="C1381" s="280">
        <v>42707</v>
      </c>
      <c r="D1381" s="281" t="s">
        <v>1312</v>
      </c>
      <c r="E1381" s="281" t="s">
        <v>1250</v>
      </c>
      <c r="F1381" s="281" t="s">
        <v>1300</v>
      </c>
      <c r="G1381" s="281" t="s">
        <v>7133</v>
      </c>
      <c r="H1381" s="245" t="str">
        <f>IF(G1381&lt;&gt;"",LOOKUP(G1381,Governorate,Data!$E$2:$E$19),"")</f>
        <v>IQ-G11</v>
      </c>
      <c r="I1381" s="282" t="s">
        <v>8041</v>
      </c>
      <c r="J1381" s="38" t="str">
        <f ca="1">IF(I1381&lt;&gt;"",LOOKUP(I1381,District2,Data!$P$2:$P$19),"")</f>
        <v>IQ-D064</v>
      </c>
      <c r="K1381" s="283" t="s">
        <v>8058</v>
      </c>
      <c r="L1381" s="281" t="s">
        <v>7339</v>
      </c>
      <c r="M1381" s="284" t="s">
        <v>8169</v>
      </c>
      <c r="N1381" s="281" t="s">
        <v>7070</v>
      </c>
      <c r="O1381" s="281" t="s">
        <v>8053</v>
      </c>
      <c r="P1381" s="281" t="s">
        <v>7422</v>
      </c>
      <c r="Q1381" s="326">
        <v>961</v>
      </c>
      <c r="R1381" s="285">
        <v>961</v>
      </c>
      <c r="S1381" s="285"/>
      <c r="T1381" s="285"/>
      <c r="U1381" s="285">
        <v>5766</v>
      </c>
      <c r="V1381" s="285">
        <v>0</v>
      </c>
      <c r="W1381" s="285">
        <v>0</v>
      </c>
      <c r="X1381" s="285">
        <v>961</v>
      </c>
      <c r="Y1381" s="285">
        <v>961</v>
      </c>
      <c r="Z1381" s="285">
        <v>5766</v>
      </c>
      <c r="AA1381" s="285">
        <v>0</v>
      </c>
      <c r="AB1381" s="285">
        <v>0</v>
      </c>
      <c r="AC1381" s="285">
        <v>0</v>
      </c>
      <c r="AD1381" s="285">
        <v>0</v>
      </c>
      <c r="AE1381" s="285">
        <v>0</v>
      </c>
      <c r="AF1381" s="285">
        <v>0</v>
      </c>
      <c r="AG1381" s="285">
        <v>0</v>
      </c>
      <c r="AH1381" s="285">
        <v>0</v>
      </c>
      <c r="AI1381" s="285">
        <v>0</v>
      </c>
      <c r="AJ1381" s="285">
        <v>0</v>
      </c>
      <c r="AK1381" s="285">
        <v>0</v>
      </c>
      <c r="AL1381" s="285">
        <v>0</v>
      </c>
      <c r="AM1381" s="285">
        <v>0</v>
      </c>
      <c r="AN1381" s="285">
        <v>0</v>
      </c>
      <c r="AO1381" s="285">
        <v>0</v>
      </c>
      <c r="AP1381" s="285">
        <v>0</v>
      </c>
      <c r="AQ1381" s="285">
        <v>0</v>
      </c>
      <c r="AR1381" s="285">
        <v>0</v>
      </c>
      <c r="AS1381" s="285">
        <v>0</v>
      </c>
      <c r="AT1381" s="285">
        <v>961</v>
      </c>
      <c r="AU1381" s="285">
        <v>0</v>
      </c>
      <c r="AV1381" s="285">
        <v>0</v>
      </c>
      <c r="AW1381" s="285">
        <v>0</v>
      </c>
      <c r="AX1381" s="285">
        <v>0</v>
      </c>
      <c r="AY1381" s="285">
        <v>0</v>
      </c>
      <c r="AZ1381" s="286"/>
    </row>
    <row r="1382" spans="1:52" s="238" customFormat="1" ht="12.75" customHeight="1">
      <c r="A1382" s="217">
        <v>1381</v>
      </c>
      <c r="B1382" s="280">
        <v>42707</v>
      </c>
      <c r="C1382" s="280">
        <v>42707</v>
      </c>
      <c r="D1382" s="281" t="s">
        <v>1312</v>
      </c>
      <c r="E1382" s="281" t="s">
        <v>1250</v>
      </c>
      <c r="F1382" s="281" t="s">
        <v>1300</v>
      </c>
      <c r="G1382" s="281" t="s">
        <v>7133</v>
      </c>
      <c r="H1382" s="245" t="str">
        <f>IF(G1382&lt;&gt;"",LOOKUP(G1382,Governorate,Data!$E$2:$E$19),"")</f>
        <v>IQ-G11</v>
      </c>
      <c r="I1382" s="282" t="s">
        <v>7892</v>
      </c>
      <c r="J1382" s="38" t="str">
        <f ca="1">IF(I1382&lt;&gt;"",LOOKUP(I1382,District2,Data!$P$2:$P$19),"")</f>
        <v>IQ-D064</v>
      </c>
      <c r="K1382" s="283" t="s">
        <v>8059</v>
      </c>
      <c r="L1382" s="281" t="s">
        <v>7339</v>
      </c>
      <c r="M1382" s="284" t="s">
        <v>7930</v>
      </c>
      <c r="N1382" s="281" t="s">
        <v>7070</v>
      </c>
      <c r="O1382" s="281" t="s">
        <v>8053</v>
      </c>
      <c r="P1382" s="289" t="s">
        <v>7118</v>
      </c>
      <c r="Q1382" s="336">
        <v>0</v>
      </c>
      <c r="R1382" s="323"/>
      <c r="S1382" s="285">
        <v>200</v>
      </c>
      <c r="T1382" s="290">
        <v>5</v>
      </c>
      <c r="U1382" s="285">
        <v>0</v>
      </c>
      <c r="V1382" s="285">
        <v>0</v>
      </c>
      <c r="W1382" s="285">
        <v>0</v>
      </c>
      <c r="X1382" s="285">
        <v>0</v>
      </c>
      <c r="Y1382" s="285">
        <v>0</v>
      </c>
      <c r="Z1382" s="285">
        <v>0</v>
      </c>
      <c r="AA1382" s="285">
        <v>0</v>
      </c>
      <c r="AB1382" s="285">
        <v>0</v>
      </c>
      <c r="AC1382" s="285">
        <v>0</v>
      </c>
      <c r="AD1382" s="285">
        <v>0</v>
      </c>
      <c r="AE1382" s="285">
        <v>0</v>
      </c>
      <c r="AF1382" s="285">
        <v>0</v>
      </c>
      <c r="AG1382" s="285">
        <v>0</v>
      </c>
      <c r="AH1382" s="285">
        <v>0</v>
      </c>
      <c r="AI1382" s="285">
        <v>0</v>
      </c>
      <c r="AJ1382" s="285">
        <v>0</v>
      </c>
      <c r="AK1382" s="285">
        <v>0</v>
      </c>
      <c r="AL1382" s="285">
        <v>0</v>
      </c>
      <c r="AM1382" s="285">
        <v>0</v>
      </c>
      <c r="AN1382" s="285">
        <v>0</v>
      </c>
      <c r="AO1382" s="285">
        <v>0</v>
      </c>
      <c r="AP1382" s="285">
        <v>0</v>
      </c>
      <c r="AQ1382" s="285">
        <v>0</v>
      </c>
      <c r="AR1382" s="285">
        <v>0</v>
      </c>
      <c r="AS1382" s="285">
        <v>0</v>
      </c>
      <c r="AT1382" s="285">
        <v>0</v>
      </c>
      <c r="AU1382" s="285">
        <v>0</v>
      </c>
      <c r="AV1382" s="285">
        <v>0</v>
      </c>
      <c r="AW1382" s="285">
        <v>0</v>
      </c>
      <c r="AX1382" s="285">
        <v>0</v>
      </c>
      <c r="AY1382" s="285">
        <v>0</v>
      </c>
      <c r="AZ1382" s="286" t="s">
        <v>8173</v>
      </c>
    </row>
    <row r="1383" spans="1:52" s="238" customFormat="1" ht="12.75" customHeight="1">
      <c r="A1383" s="217">
        <v>1382</v>
      </c>
      <c r="B1383" s="280">
        <v>42707</v>
      </c>
      <c r="C1383" s="280">
        <v>42707</v>
      </c>
      <c r="D1383" s="281" t="s">
        <v>1312</v>
      </c>
      <c r="E1383" s="281" t="s">
        <v>1250</v>
      </c>
      <c r="F1383" s="281" t="s">
        <v>1300</v>
      </c>
      <c r="G1383" s="281" t="s">
        <v>7133</v>
      </c>
      <c r="H1383" s="245" t="str">
        <f>IF(G1383&lt;&gt;"",LOOKUP(G1383,Governorate,Data!$E$2:$E$19),"")</f>
        <v>IQ-G11</v>
      </c>
      <c r="I1383" s="282" t="s">
        <v>7892</v>
      </c>
      <c r="J1383" s="38" t="str">
        <f ca="1">IF(I1383&lt;&gt;"",LOOKUP(I1383,District2,Data!$P$2:$P$19),"")</f>
        <v>IQ-D064</v>
      </c>
      <c r="K1383" s="283" t="s">
        <v>8059</v>
      </c>
      <c r="L1383" s="281" t="s">
        <v>7339</v>
      </c>
      <c r="M1383" s="284" t="s">
        <v>8169</v>
      </c>
      <c r="N1383" s="281" t="s">
        <v>7070</v>
      </c>
      <c r="O1383" s="281" t="s">
        <v>8053</v>
      </c>
      <c r="P1383" s="289" t="s">
        <v>7118</v>
      </c>
      <c r="Q1383" s="336">
        <v>0</v>
      </c>
      <c r="R1383" s="323"/>
      <c r="S1383" s="285">
        <v>200</v>
      </c>
      <c r="T1383" s="290">
        <v>187</v>
      </c>
      <c r="U1383" s="285">
        <v>0</v>
      </c>
      <c r="V1383" s="285">
        <v>0</v>
      </c>
      <c r="W1383" s="285">
        <v>0</v>
      </c>
      <c r="X1383" s="285">
        <v>0</v>
      </c>
      <c r="Y1383" s="285">
        <v>0</v>
      </c>
      <c r="Z1383" s="285">
        <v>0</v>
      </c>
      <c r="AA1383" s="285">
        <v>0</v>
      </c>
      <c r="AB1383" s="285">
        <v>0</v>
      </c>
      <c r="AC1383" s="285">
        <v>0</v>
      </c>
      <c r="AD1383" s="285">
        <v>0</v>
      </c>
      <c r="AE1383" s="285">
        <v>0</v>
      </c>
      <c r="AF1383" s="285">
        <v>0</v>
      </c>
      <c r="AG1383" s="285">
        <v>0</v>
      </c>
      <c r="AH1383" s="285">
        <v>0</v>
      </c>
      <c r="AI1383" s="285">
        <v>0</v>
      </c>
      <c r="AJ1383" s="285">
        <v>0</v>
      </c>
      <c r="AK1383" s="285">
        <v>0</v>
      </c>
      <c r="AL1383" s="285">
        <v>0</v>
      </c>
      <c r="AM1383" s="285">
        <v>0</v>
      </c>
      <c r="AN1383" s="285">
        <v>0</v>
      </c>
      <c r="AO1383" s="285">
        <v>0</v>
      </c>
      <c r="AP1383" s="285">
        <v>0</v>
      </c>
      <c r="AQ1383" s="285">
        <v>0</v>
      </c>
      <c r="AR1383" s="285">
        <v>0</v>
      </c>
      <c r="AS1383" s="285">
        <v>0</v>
      </c>
      <c r="AT1383" s="285">
        <v>0</v>
      </c>
      <c r="AU1383" s="285">
        <v>0</v>
      </c>
      <c r="AV1383" s="285">
        <v>0</v>
      </c>
      <c r="AW1383" s="285">
        <v>0</v>
      </c>
      <c r="AX1383" s="285">
        <v>0</v>
      </c>
      <c r="AY1383" s="285">
        <v>0</v>
      </c>
      <c r="AZ1383" s="286" t="s">
        <v>8174</v>
      </c>
    </row>
    <row r="1384" spans="1:52" s="238" customFormat="1" ht="12.75" customHeight="1">
      <c r="A1384" s="217">
        <v>1383</v>
      </c>
      <c r="B1384" s="280">
        <v>42708</v>
      </c>
      <c r="C1384" s="280">
        <v>42708</v>
      </c>
      <c r="D1384" s="281" t="s">
        <v>1312</v>
      </c>
      <c r="E1384" s="281" t="s">
        <v>1250</v>
      </c>
      <c r="F1384" s="281" t="s">
        <v>7265</v>
      </c>
      <c r="G1384" s="281" t="s">
        <v>7127</v>
      </c>
      <c r="H1384" s="245" t="str">
        <f>IF(G1384&lt;&gt;"",LOOKUP(G1384,Governorate,Data!$E$2:$E$19),"")</f>
        <v>IQ-G13</v>
      </c>
      <c r="I1384" s="282" t="s">
        <v>7377</v>
      </c>
      <c r="J1384" s="38" t="str">
        <f ca="1">IF(I1384&lt;&gt;"",LOOKUP(I1384,District2,Data!$P$2:$P$19),"")</f>
        <v>IQ-D076</v>
      </c>
      <c r="K1384" s="283" t="s">
        <v>7793</v>
      </c>
      <c r="L1384" s="281" t="s">
        <v>1256</v>
      </c>
      <c r="M1384" s="284" t="s">
        <v>8169</v>
      </c>
      <c r="N1384" s="281" t="s">
        <v>1255</v>
      </c>
      <c r="O1384" s="281" t="s">
        <v>8053</v>
      </c>
      <c r="P1384" s="281" t="s">
        <v>7422</v>
      </c>
      <c r="Q1384" s="326">
        <v>1</v>
      </c>
      <c r="R1384" s="285">
        <v>1</v>
      </c>
      <c r="S1384" s="285"/>
      <c r="T1384" s="285"/>
      <c r="U1384" s="285">
        <v>6</v>
      </c>
      <c r="V1384" s="285">
        <v>0</v>
      </c>
      <c r="W1384" s="285">
        <v>1</v>
      </c>
      <c r="X1384" s="285">
        <v>1</v>
      </c>
      <c r="Y1384" s="285">
        <v>1</v>
      </c>
      <c r="Z1384" s="285">
        <v>3</v>
      </c>
      <c r="AA1384" s="285">
        <v>0</v>
      </c>
      <c r="AB1384" s="285">
        <v>0</v>
      </c>
      <c r="AC1384" s="285">
        <v>0</v>
      </c>
      <c r="AD1384" s="285">
        <v>3</v>
      </c>
      <c r="AE1384" s="285">
        <v>0</v>
      </c>
      <c r="AF1384" s="285">
        <v>0</v>
      </c>
      <c r="AG1384" s="285">
        <v>1</v>
      </c>
      <c r="AH1384" s="285">
        <v>0</v>
      </c>
      <c r="AI1384" s="285">
        <v>1</v>
      </c>
      <c r="AJ1384" s="285">
        <v>0</v>
      </c>
      <c r="AK1384" s="285">
        <v>0</v>
      </c>
      <c r="AL1384" s="285">
        <v>0</v>
      </c>
      <c r="AM1384" s="285">
        <v>0</v>
      </c>
      <c r="AN1384" s="285">
        <v>0</v>
      </c>
      <c r="AO1384" s="285">
        <v>0</v>
      </c>
      <c r="AP1384" s="285">
        <v>0</v>
      </c>
      <c r="AQ1384" s="285">
        <v>0</v>
      </c>
      <c r="AR1384" s="285">
        <v>0</v>
      </c>
      <c r="AS1384" s="285">
        <v>0</v>
      </c>
      <c r="AT1384" s="285">
        <v>1</v>
      </c>
      <c r="AU1384" s="285">
        <v>0</v>
      </c>
      <c r="AV1384" s="285">
        <v>0</v>
      </c>
      <c r="AW1384" s="285">
        <v>0</v>
      </c>
      <c r="AX1384" s="285">
        <v>0</v>
      </c>
      <c r="AY1384" s="285">
        <v>0</v>
      </c>
      <c r="AZ1384" s="286"/>
    </row>
    <row r="1385" spans="1:52" s="238" customFormat="1" ht="12.75" customHeight="1">
      <c r="A1385" s="217">
        <v>1384</v>
      </c>
      <c r="B1385" s="280">
        <v>42708</v>
      </c>
      <c r="C1385" s="280">
        <v>42708</v>
      </c>
      <c r="D1385" s="281" t="s">
        <v>1312</v>
      </c>
      <c r="E1385" s="281" t="s">
        <v>1250</v>
      </c>
      <c r="F1385" s="281" t="s">
        <v>7265</v>
      </c>
      <c r="G1385" s="281" t="s">
        <v>7127</v>
      </c>
      <c r="H1385" s="245" t="str">
        <f>IF(G1385&lt;&gt;"",LOOKUP(G1385,Governorate,Data!$E$2:$E$19),"")</f>
        <v>IQ-G13</v>
      </c>
      <c r="I1385" s="282" t="s">
        <v>7377</v>
      </c>
      <c r="J1385" s="38" t="str">
        <f ca="1">IF(I1385&lt;&gt;"",LOOKUP(I1385,District2,Data!$P$2:$P$19),"")</f>
        <v>IQ-D076</v>
      </c>
      <c r="K1385" s="283" t="s">
        <v>7405</v>
      </c>
      <c r="L1385" s="281" t="s">
        <v>7342</v>
      </c>
      <c r="M1385" s="284" t="s">
        <v>8169</v>
      </c>
      <c r="N1385" s="281" t="s">
        <v>7070</v>
      </c>
      <c r="O1385" s="281" t="s">
        <v>8053</v>
      </c>
      <c r="P1385" s="281" t="s">
        <v>7422</v>
      </c>
      <c r="Q1385" s="326">
        <v>308</v>
      </c>
      <c r="R1385" s="285">
        <v>308</v>
      </c>
      <c r="S1385" s="285"/>
      <c r="T1385" s="285"/>
      <c r="U1385" s="285">
        <v>1848</v>
      </c>
      <c r="V1385" s="285">
        <v>0</v>
      </c>
      <c r="W1385" s="285">
        <v>308</v>
      </c>
      <c r="X1385" s="285">
        <v>308</v>
      </c>
      <c r="Y1385" s="285">
        <v>308</v>
      </c>
      <c r="Z1385" s="285">
        <v>0</v>
      </c>
      <c r="AA1385" s="285">
        <v>0</v>
      </c>
      <c r="AB1385" s="285">
        <v>0</v>
      </c>
      <c r="AC1385" s="285">
        <v>0</v>
      </c>
      <c r="AD1385" s="285">
        <v>0</v>
      </c>
      <c r="AE1385" s="285">
        <v>0</v>
      </c>
      <c r="AF1385" s="285">
        <v>0</v>
      </c>
      <c r="AG1385" s="285">
        <v>0</v>
      </c>
      <c r="AH1385" s="285">
        <v>0</v>
      </c>
      <c r="AI1385" s="285">
        <v>0</v>
      </c>
      <c r="AJ1385" s="285">
        <v>0</v>
      </c>
      <c r="AK1385" s="285">
        <v>0</v>
      </c>
      <c r="AL1385" s="285">
        <v>0</v>
      </c>
      <c r="AM1385" s="285">
        <v>0</v>
      </c>
      <c r="AN1385" s="285">
        <v>0</v>
      </c>
      <c r="AO1385" s="285">
        <v>0</v>
      </c>
      <c r="AP1385" s="285">
        <v>0</v>
      </c>
      <c r="AQ1385" s="285">
        <v>0</v>
      </c>
      <c r="AR1385" s="285">
        <v>0</v>
      </c>
      <c r="AS1385" s="285">
        <v>0</v>
      </c>
      <c r="AT1385" s="285">
        <v>308</v>
      </c>
      <c r="AU1385" s="285">
        <v>0</v>
      </c>
      <c r="AV1385" s="285">
        <v>0</v>
      </c>
      <c r="AW1385" s="285">
        <v>0</v>
      </c>
      <c r="AX1385" s="285">
        <v>0</v>
      </c>
      <c r="AY1385" s="285">
        <v>0</v>
      </c>
      <c r="AZ1385" s="286"/>
    </row>
    <row r="1386" spans="1:52" s="238" customFormat="1" ht="12.75" customHeight="1">
      <c r="A1386" s="217">
        <v>1385</v>
      </c>
      <c r="B1386" s="280">
        <v>42708</v>
      </c>
      <c r="C1386" s="280">
        <v>42708</v>
      </c>
      <c r="D1386" s="281" t="s">
        <v>1312</v>
      </c>
      <c r="E1386" s="281" t="s">
        <v>1250</v>
      </c>
      <c r="F1386" s="281" t="s">
        <v>1300</v>
      </c>
      <c r="G1386" s="281" t="s">
        <v>7132</v>
      </c>
      <c r="H1386" s="245" t="str">
        <f>IF(G1386&lt;&gt;"",LOOKUP(G1386,Governorate,Data!$E$2:$E$19),"")</f>
        <v>IQ-G15</v>
      </c>
      <c r="I1386" s="282" t="s">
        <v>7214</v>
      </c>
      <c r="J1386" s="38" t="str">
        <f ca="1">IF(I1386&lt;&gt;"",LOOKUP(I1386,District2,Data!$P$2:$P$19),"")</f>
        <v>IQ-D053</v>
      </c>
      <c r="K1386" s="283" t="s">
        <v>8055</v>
      </c>
      <c r="L1386" s="281" t="s">
        <v>1256</v>
      </c>
      <c r="M1386" s="284" t="s">
        <v>8169</v>
      </c>
      <c r="N1386" s="281" t="s">
        <v>1255</v>
      </c>
      <c r="O1386" s="281" t="s">
        <v>8053</v>
      </c>
      <c r="P1386" s="281" t="s">
        <v>7422</v>
      </c>
      <c r="Q1386" s="326">
        <v>28</v>
      </c>
      <c r="R1386" s="285">
        <v>28</v>
      </c>
      <c r="S1386" s="285"/>
      <c r="T1386" s="285"/>
      <c r="U1386" s="285">
        <v>28</v>
      </c>
      <c r="V1386" s="285">
        <v>0</v>
      </c>
      <c r="W1386" s="285">
        <v>4</v>
      </c>
      <c r="X1386" s="285">
        <v>4</v>
      </c>
      <c r="Y1386" s="285">
        <v>20</v>
      </c>
      <c r="Z1386" s="285">
        <v>22</v>
      </c>
      <c r="AA1386" s="285">
        <v>6</v>
      </c>
      <c r="AB1386" s="285">
        <v>0</v>
      </c>
      <c r="AC1386" s="285">
        <v>0</v>
      </c>
      <c r="AD1386" s="285">
        <v>40</v>
      </c>
      <c r="AE1386" s="285">
        <v>0</v>
      </c>
      <c r="AF1386" s="285">
        <v>0</v>
      </c>
      <c r="AG1386" s="285">
        <v>4</v>
      </c>
      <c r="AH1386" s="285">
        <v>0</v>
      </c>
      <c r="AI1386" s="285">
        <v>4</v>
      </c>
      <c r="AJ1386" s="285">
        <v>0</v>
      </c>
      <c r="AK1386" s="285">
        <v>0</v>
      </c>
      <c r="AL1386" s="285">
        <v>0</v>
      </c>
      <c r="AM1386" s="285">
        <v>0</v>
      </c>
      <c r="AN1386" s="285">
        <v>0</v>
      </c>
      <c r="AO1386" s="285">
        <v>0</v>
      </c>
      <c r="AP1386" s="285">
        <v>0</v>
      </c>
      <c r="AQ1386" s="285">
        <v>0</v>
      </c>
      <c r="AR1386" s="285">
        <v>0</v>
      </c>
      <c r="AS1386" s="285">
        <v>0</v>
      </c>
      <c r="AT1386" s="285">
        <v>15</v>
      </c>
      <c r="AU1386" s="285">
        <v>0</v>
      </c>
      <c r="AV1386" s="285">
        <v>0</v>
      </c>
      <c r="AW1386" s="285">
        <v>0</v>
      </c>
      <c r="AX1386" s="285">
        <v>0</v>
      </c>
      <c r="AY1386" s="285">
        <v>0</v>
      </c>
      <c r="AZ1386" s="286" t="s">
        <v>7934</v>
      </c>
    </row>
    <row r="1387" spans="1:52" s="238" customFormat="1" ht="12.75" customHeight="1">
      <c r="A1387" s="217">
        <v>1386</v>
      </c>
      <c r="B1387" s="280">
        <v>42708</v>
      </c>
      <c r="C1387" s="280">
        <v>42708</v>
      </c>
      <c r="D1387" s="281" t="s">
        <v>1312</v>
      </c>
      <c r="E1387" s="281" t="s">
        <v>1250</v>
      </c>
      <c r="F1387" s="281" t="s">
        <v>1286</v>
      </c>
      <c r="G1387" s="281" t="s">
        <v>7245</v>
      </c>
      <c r="H1387" s="245" t="str">
        <f>IF(G1387&lt;&gt;"",LOOKUP(G1387,Governorate,Data!$E$2:$E$19),"")</f>
        <v>IQ-G09</v>
      </c>
      <c r="I1387" s="282" t="s">
        <v>8042</v>
      </c>
      <c r="J1387" s="38" t="str">
        <f ca="1">IF(I1387&lt;&gt;"",LOOKUP(I1387,District2,Data!$P$2:$P$19),"")</f>
        <v>IQ-D107</v>
      </c>
      <c r="K1387" s="283" t="s">
        <v>8060</v>
      </c>
      <c r="L1387" s="281" t="s">
        <v>7110</v>
      </c>
      <c r="M1387" s="284" t="s">
        <v>8169</v>
      </c>
      <c r="N1387" s="281" t="s">
        <v>7070</v>
      </c>
      <c r="O1387" s="281" t="s">
        <v>8053</v>
      </c>
      <c r="P1387" s="281" t="s">
        <v>7422</v>
      </c>
      <c r="Q1387" s="326">
        <v>100</v>
      </c>
      <c r="R1387" s="285">
        <v>100</v>
      </c>
      <c r="S1387" s="285"/>
      <c r="T1387" s="285"/>
      <c r="U1387" s="285">
        <v>600</v>
      </c>
      <c r="V1387" s="285">
        <v>0</v>
      </c>
      <c r="W1387" s="285">
        <v>100</v>
      </c>
      <c r="X1387" s="285">
        <v>100</v>
      </c>
      <c r="Y1387" s="285">
        <v>100</v>
      </c>
      <c r="Z1387" s="285">
        <v>0</v>
      </c>
      <c r="AA1387" s="285">
        <v>0</v>
      </c>
      <c r="AB1387" s="285">
        <v>0</v>
      </c>
      <c r="AC1387" s="285">
        <v>0</v>
      </c>
      <c r="AD1387" s="285">
        <v>0</v>
      </c>
      <c r="AE1387" s="285">
        <v>0</v>
      </c>
      <c r="AF1387" s="285">
        <v>0</v>
      </c>
      <c r="AG1387" s="285">
        <v>0</v>
      </c>
      <c r="AH1387" s="285">
        <v>0</v>
      </c>
      <c r="AI1387" s="285">
        <v>100</v>
      </c>
      <c r="AJ1387" s="285">
        <v>0</v>
      </c>
      <c r="AK1387" s="285">
        <v>0</v>
      </c>
      <c r="AL1387" s="285">
        <v>0</v>
      </c>
      <c r="AM1387" s="285">
        <v>0</v>
      </c>
      <c r="AN1387" s="285">
        <v>0</v>
      </c>
      <c r="AO1387" s="285">
        <v>0</v>
      </c>
      <c r="AP1387" s="285">
        <v>0</v>
      </c>
      <c r="AQ1387" s="285">
        <v>0</v>
      </c>
      <c r="AR1387" s="285">
        <v>0</v>
      </c>
      <c r="AS1387" s="285">
        <v>0</v>
      </c>
      <c r="AT1387" s="285">
        <v>100</v>
      </c>
      <c r="AU1387" s="285">
        <v>0</v>
      </c>
      <c r="AV1387" s="285">
        <v>0</v>
      </c>
      <c r="AW1387" s="285">
        <v>0</v>
      </c>
      <c r="AX1387" s="285">
        <v>0</v>
      </c>
      <c r="AY1387" s="285">
        <v>0</v>
      </c>
      <c r="AZ1387" s="286"/>
    </row>
    <row r="1388" spans="1:52" s="238" customFormat="1" ht="12.75" customHeight="1">
      <c r="A1388" s="217">
        <v>1387</v>
      </c>
      <c r="B1388" s="280">
        <v>42709</v>
      </c>
      <c r="C1388" s="280">
        <v>42709</v>
      </c>
      <c r="D1388" s="281" t="s">
        <v>1282</v>
      </c>
      <c r="E1388" s="281" t="s">
        <v>1250</v>
      </c>
      <c r="F1388" s="281" t="s">
        <v>1282</v>
      </c>
      <c r="G1388" s="281" t="s">
        <v>7132</v>
      </c>
      <c r="H1388" s="245" t="str">
        <f>IF(G1388&lt;&gt;"",LOOKUP(G1388,Governorate,Data!$E$2:$E$19),"")</f>
        <v>IQ-G15</v>
      </c>
      <c r="I1388" s="282"/>
      <c r="J1388" s="38" t="str">
        <f>IF(I1388&lt;&gt;"",LOOKUP(I1388,District2,Data!$P$2:$P$19),"")</f>
        <v/>
      </c>
      <c r="K1388" s="283" t="s">
        <v>7968</v>
      </c>
      <c r="L1388" s="281" t="s">
        <v>7111</v>
      </c>
      <c r="M1388" s="284" t="s">
        <v>7112</v>
      </c>
      <c r="N1388" s="281" t="s">
        <v>1255</v>
      </c>
      <c r="O1388" s="281" t="s">
        <v>1252</v>
      </c>
      <c r="P1388" s="281" t="s">
        <v>7422</v>
      </c>
      <c r="Q1388" s="285">
        <v>350</v>
      </c>
      <c r="R1388" s="285">
        <v>350</v>
      </c>
      <c r="S1388" s="285"/>
      <c r="T1388" s="285"/>
      <c r="U1388" s="285">
        <v>2100</v>
      </c>
      <c r="V1388" s="285">
        <v>0</v>
      </c>
      <c r="W1388" s="285">
        <v>0</v>
      </c>
      <c r="X1388" s="285">
        <v>0</v>
      </c>
      <c r="Y1388" s="285">
        <v>350</v>
      </c>
      <c r="Z1388" s="285">
        <v>0</v>
      </c>
      <c r="AA1388" s="285">
        <v>0</v>
      </c>
      <c r="AB1388" s="285">
        <v>0</v>
      </c>
      <c r="AC1388" s="285">
        <v>350</v>
      </c>
      <c r="AD1388" s="285">
        <v>0</v>
      </c>
      <c r="AE1388" s="285">
        <v>2100</v>
      </c>
      <c r="AF1388" s="285">
        <v>0</v>
      </c>
      <c r="AG1388" s="285">
        <v>0</v>
      </c>
      <c r="AH1388" s="285">
        <v>0</v>
      </c>
      <c r="AI1388" s="285">
        <v>350</v>
      </c>
      <c r="AJ1388" s="285">
        <v>0</v>
      </c>
      <c r="AK1388" s="285">
        <v>0</v>
      </c>
      <c r="AL1388" s="285">
        <v>0</v>
      </c>
      <c r="AM1388" s="285">
        <v>0</v>
      </c>
      <c r="AN1388" s="285">
        <v>0</v>
      </c>
      <c r="AO1388" s="285">
        <v>0</v>
      </c>
      <c r="AP1388" s="285">
        <v>0</v>
      </c>
      <c r="AQ1388" s="285">
        <v>0</v>
      </c>
      <c r="AR1388" s="285">
        <v>0</v>
      </c>
      <c r="AS1388" s="285">
        <v>0</v>
      </c>
      <c r="AT1388" s="285">
        <v>0</v>
      </c>
      <c r="AU1388" s="285">
        <v>350</v>
      </c>
      <c r="AV1388" s="285">
        <v>0</v>
      </c>
      <c r="AW1388" s="285">
        <v>0</v>
      </c>
      <c r="AX1388" s="285">
        <v>0</v>
      </c>
      <c r="AY1388" s="285">
        <v>0</v>
      </c>
      <c r="AZ1388" s="286" t="s">
        <v>7984</v>
      </c>
    </row>
    <row r="1389" spans="1:52" s="238" customFormat="1" ht="12.75" customHeight="1">
      <c r="A1389" s="217">
        <v>1388</v>
      </c>
      <c r="B1389" s="280">
        <v>42709</v>
      </c>
      <c r="C1389" s="280">
        <v>42709</v>
      </c>
      <c r="D1389" s="281" t="s">
        <v>1312</v>
      </c>
      <c r="E1389" s="281" t="s">
        <v>1250</v>
      </c>
      <c r="F1389" s="281" t="s">
        <v>7265</v>
      </c>
      <c r="G1389" s="281" t="s">
        <v>7127</v>
      </c>
      <c r="H1389" s="245" t="str">
        <f>IF(G1389&lt;&gt;"",LOOKUP(G1389,Governorate,Data!$E$2:$E$19),"")</f>
        <v>IQ-G13</v>
      </c>
      <c r="I1389" s="282" t="s">
        <v>7377</v>
      </c>
      <c r="J1389" s="38" t="str">
        <f ca="1">IF(I1389&lt;&gt;"",LOOKUP(I1389,District2,Data!$P$2:$P$19),"")</f>
        <v>IQ-D076</v>
      </c>
      <c r="K1389" s="283" t="s">
        <v>7793</v>
      </c>
      <c r="L1389" s="281" t="s">
        <v>1256</v>
      </c>
      <c r="M1389" s="284" t="s">
        <v>8169</v>
      </c>
      <c r="N1389" s="281" t="s">
        <v>1255</v>
      </c>
      <c r="O1389" s="281" t="s">
        <v>8053</v>
      </c>
      <c r="P1389" s="281" t="s">
        <v>7422</v>
      </c>
      <c r="Q1389" s="326">
        <v>14</v>
      </c>
      <c r="R1389" s="285">
        <v>14</v>
      </c>
      <c r="S1389" s="285"/>
      <c r="T1389" s="285"/>
      <c r="U1389" s="285">
        <v>84</v>
      </c>
      <c r="V1389" s="285">
        <v>0</v>
      </c>
      <c r="W1389" s="285">
        <v>14</v>
      </c>
      <c r="X1389" s="285">
        <v>14</v>
      </c>
      <c r="Y1389" s="285">
        <v>14</v>
      </c>
      <c r="Z1389" s="285">
        <v>42</v>
      </c>
      <c r="AA1389" s="285">
        <v>0</v>
      </c>
      <c r="AB1389" s="285">
        <v>0</v>
      </c>
      <c r="AC1389" s="285">
        <v>0</v>
      </c>
      <c r="AD1389" s="285">
        <v>42</v>
      </c>
      <c r="AE1389" s="285">
        <v>0</v>
      </c>
      <c r="AF1389" s="285">
        <v>0</v>
      </c>
      <c r="AG1389" s="285">
        <v>14</v>
      </c>
      <c r="AH1389" s="285">
        <v>0</v>
      </c>
      <c r="AI1389" s="285">
        <v>14</v>
      </c>
      <c r="AJ1389" s="285">
        <v>0</v>
      </c>
      <c r="AK1389" s="285">
        <v>0</v>
      </c>
      <c r="AL1389" s="285">
        <v>0</v>
      </c>
      <c r="AM1389" s="285">
        <v>0</v>
      </c>
      <c r="AN1389" s="285">
        <v>0</v>
      </c>
      <c r="AO1389" s="285">
        <v>0</v>
      </c>
      <c r="AP1389" s="285">
        <v>0</v>
      </c>
      <c r="AQ1389" s="285">
        <v>0</v>
      </c>
      <c r="AR1389" s="285">
        <v>0</v>
      </c>
      <c r="AS1389" s="285">
        <v>0</v>
      </c>
      <c r="AT1389" s="285">
        <v>14</v>
      </c>
      <c r="AU1389" s="285">
        <v>0</v>
      </c>
      <c r="AV1389" s="285">
        <v>0</v>
      </c>
      <c r="AW1389" s="285">
        <v>0</v>
      </c>
      <c r="AX1389" s="285">
        <v>0</v>
      </c>
      <c r="AY1389" s="285">
        <v>0</v>
      </c>
      <c r="AZ1389" s="286"/>
    </row>
    <row r="1390" spans="1:52" s="238" customFormat="1" ht="12.75" customHeight="1">
      <c r="A1390" s="217">
        <v>1389</v>
      </c>
      <c r="B1390" s="280">
        <v>42709</v>
      </c>
      <c r="C1390" s="280">
        <v>42709</v>
      </c>
      <c r="D1390" s="281" t="s">
        <v>1312</v>
      </c>
      <c r="E1390" s="281" t="s">
        <v>1250</v>
      </c>
      <c r="F1390" s="281" t="s">
        <v>7265</v>
      </c>
      <c r="G1390" s="281" t="s">
        <v>7127</v>
      </c>
      <c r="H1390" s="245" t="str">
        <f>IF(G1390&lt;&gt;"",LOOKUP(G1390,Governorate,Data!$E$2:$E$19),"")</f>
        <v>IQ-G13</v>
      </c>
      <c r="I1390" s="282" t="s">
        <v>7377</v>
      </c>
      <c r="J1390" s="38" t="str">
        <f ca="1">IF(I1390&lt;&gt;"",LOOKUP(I1390,District2,Data!$P$2:$P$19),"")</f>
        <v>IQ-D076</v>
      </c>
      <c r="K1390" s="283" t="s">
        <v>7405</v>
      </c>
      <c r="L1390" s="281" t="s">
        <v>7342</v>
      </c>
      <c r="M1390" s="284" t="s">
        <v>8169</v>
      </c>
      <c r="N1390" s="281" t="s">
        <v>7070</v>
      </c>
      <c r="O1390" s="281" t="s">
        <v>8053</v>
      </c>
      <c r="P1390" s="281" t="s">
        <v>7422</v>
      </c>
      <c r="Q1390" s="326">
        <v>276</v>
      </c>
      <c r="R1390" s="285">
        <v>276</v>
      </c>
      <c r="S1390" s="285"/>
      <c r="T1390" s="285"/>
      <c r="U1390" s="285">
        <v>1656</v>
      </c>
      <c r="V1390" s="285">
        <v>0</v>
      </c>
      <c r="W1390" s="285">
        <v>276</v>
      </c>
      <c r="X1390" s="285">
        <v>276</v>
      </c>
      <c r="Y1390" s="285">
        <v>276</v>
      </c>
      <c r="Z1390" s="285">
        <v>0</v>
      </c>
      <c r="AA1390" s="285">
        <v>0</v>
      </c>
      <c r="AB1390" s="285">
        <v>0</v>
      </c>
      <c r="AC1390" s="285">
        <v>0</v>
      </c>
      <c r="AD1390" s="285">
        <v>0</v>
      </c>
      <c r="AE1390" s="285">
        <v>0</v>
      </c>
      <c r="AF1390" s="285">
        <v>0</v>
      </c>
      <c r="AG1390" s="285">
        <v>0</v>
      </c>
      <c r="AH1390" s="285">
        <v>0</v>
      </c>
      <c r="AI1390" s="285">
        <v>0</v>
      </c>
      <c r="AJ1390" s="285">
        <v>0</v>
      </c>
      <c r="AK1390" s="285">
        <v>0</v>
      </c>
      <c r="AL1390" s="285">
        <v>0</v>
      </c>
      <c r="AM1390" s="285">
        <v>0</v>
      </c>
      <c r="AN1390" s="285">
        <v>0</v>
      </c>
      <c r="AO1390" s="285">
        <v>0</v>
      </c>
      <c r="AP1390" s="285">
        <v>0</v>
      </c>
      <c r="AQ1390" s="285">
        <v>0</v>
      </c>
      <c r="AR1390" s="285">
        <v>0</v>
      </c>
      <c r="AS1390" s="285">
        <v>0</v>
      </c>
      <c r="AT1390" s="285">
        <v>276</v>
      </c>
      <c r="AU1390" s="285">
        <v>0</v>
      </c>
      <c r="AV1390" s="285">
        <v>0</v>
      </c>
      <c r="AW1390" s="285">
        <v>0</v>
      </c>
      <c r="AX1390" s="285">
        <v>0</v>
      </c>
      <c r="AY1390" s="285">
        <v>0</v>
      </c>
      <c r="AZ1390" s="286"/>
    </row>
    <row r="1391" spans="1:52" s="238" customFormat="1" ht="12.75" customHeight="1">
      <c r="A1391" s="217">
        <v>1390</v>
      </c>
      <c r="B1391" s="280">
        <v>42709</v>
      </c>
      <c r="C1391" s="280">
        <v>42709</v>
      </c>
      <c r="D1391" s="281" t="s">
        <v>1312</v>
      </c>
      <c r="E1391" s="281" t="s">
        <v>1250</v>
      </c>
      <c r="F1391" s="281" t="s">
        <v>7265</v>
      </c>
      <c r="G1391" s="281" t="s">
        <v>7127</v>
      </c>
      <c r="H1391" s="245" t="str">
        <f>IF(G1391&lt;&gt;"",LOOKUP(G1391,Governorate,Data!$E$2:$E$19),"")</f>
        <v>IQ-G13</v>
      </c>
      <c r="I1391" s="282" t="s">
        <v>7372</v>
      </c>
      <c r="J1391" s="38" t="str">
        <f ca="1">IF(I1391&lt;&gt;"",LOOKUP(I1391,District2,Data!$P$2:$P$19),"")</f>
        <v>IQ-D076</v>
      </c>
      <c r="K1391" s="283" t="s">
        <v>7795</v>
      </c>
      <c r="L1391" s="281" t="s">
        <v>1256</v>
      </c>
      <c r="M1391" s="284" t="s">
        <v>8169</v>
      </c>
      <c r="N1391" s="281" t="s">
        <v>1255</v>
      </c>
      <c r="O1391" s="281" t="s">
        <v>8053</v>
      </c>
      <c r="P1391" s="281" t="s">
        <v>7422</v>
      </c>
      <c r="Q1391" s="326">
        <v>1</v>
      </c>
      <c r="R1391" s="285">
        <v>1</v>
      </c>
      <c r="S1391" s="285"/>
      <c r="T1391" s="285"/>
      <c r="U1391" s="285">
        <v>6</v>
      </c>
      <c r="V1391" s="285">
        <v>0</v>
      </c>
      <c r="W1391" s="285">
        <v>1</v>
      </c>
      <c r="X1391" s="285">
        <v>1</v>
      </c>
      <c r="Y1391" s="285">
        <v>1</v>
      </c>
      <c r="Z1391" s="285">
        <v>3</v>
      </c>
      <c r="AA1391" s="285">
        <v>0</v>
      </c>
      <c r="AB1391" s="285">
        <v>0</v>
      </c>
      <c r="AC1391" s="285">
        <v>0</v>
      </c>
      <c r="AD1391" s="285">
        <v>3</v>
      </c>
      <c r="AE1391" s="285">
        <v>0</v>
      </c>
      <c r="AF1391" s="285">
        <v>0</v>
      </c>
      <c r="AG1391" s="285">
        <v>1</v>
      </c>
      <c r="AH1391" s="285">
        <v>0</v>
      </c>
      <c r="AI1391" s="285">
        <v>1</v>
      </c>
      <c r="AJ1391" s="285">
        <v>0</v>
      </c>
      <c r="AK1391" s="285">
        <v>0</v>
      </c>
      <c r="AL1391" s="285">
        <v>0</v>
      </c>
      <c r="AM1391" s="285">
        <v>0</v>
      </c>
      <c r="AN1391" s="285">
        <v>0</v>
      </c>
      <c r="AO1391" s="285">
        <v>0</v>
      </c>
      <c r="AP1391" s="285">
        <v>0</v>
      </c>
      <c r="AQ1391" s="285">
        <v>0</v>
      </c>
      <c r="AR1391" s="285">
        <v>0</v>
      </c>
      <c r="AS1391" s="285">
        <v>0</v>
      </c>
      <c r="AT1391" s="285">
        <v>1</v>
      </c>
      <c r="AU1391" s="285">
        <v>0</v>
      </c>
      <c r="AV1391" s="285">
        <v>0</v>
      </c>
      <c r="AW1391" s="285">
        <v>0</v>
      </c>
      <c r="AX1391" s="285">
        <v>0</v>
      </c>
      <c r="AY1391" s="285">
        <v>0</v>
      </c>
      <c r="AZ1391" s="286"/>
    </row>
    <row r="1392" spans="1:52" s="238" customFormat="1" ht="12.75" customHeight="1">
      <c r="A1392" s="217">
        <v>1391</v>
      </c>
      <c r="B1392" s="280">
        <v>42709</v>
      </c>
      <c r="C1392" s="280">
        <v>42709</v>
      </c>
      <c r="D1392" s="281" t="s">
        <v>1312</v>
      </c>
      <c r="E1392" s="281" t="s">
        <v>1250</v>
      </c>
      <c r="F1392" s="281" t="s">
        <v>7265</v>
      </c>
      <c r="G1392" s="281" t="s">
        <v>7127</v>
      </c>
      <c r="H1392" s="245" t="str">
        <f>IF(G1392&lt;&gt;"",LOOKUP(G1392,Governorate,Data!$E$2:$E$19),"")</f>
        <v>IQ-G13</v>
      </c>
      <c r="I1392" s="282" t="s">
        <v>7377</v>
      </c>
      <c r="J1392" s="38" t="str">
        <f ca="1">IF(I1392&lt;&gt;"",LOOKUP(I1392,District2,Data!$P$2:$P$19),"")</f>
        <v>IQ-D076</v>
      </c>
      <c r="K1392" s="283" t="s">
        <v>8054</v>
      </c>
      <c r="L1392" s="281" t="s">
        <v>1256</v>
      </c>
      <c r="M1392" s="284" t="s">
        <v>8169</v>
      </c>
      <c r="N1392" s="281" t="s">
        <v>1255</v>
      </c>
      <c r="O1392" s="281" t="s">
        <v>8053</v>
      </c>
      <c r="P1392" s="281" t="s">
        <v>7422</v>
      </c>
      <c r="Q1392" s="326">
        <v>15</v>
      </c>
      <c r="R1392" s="285">
        <v>15</v>
      </c>
      <c r="S1392" s="285"/>
      <c r="T1392" s="285"/>
      <c r="U1392" s="285">
        <v>90</v>
      </c>
      <c r="V1392" s="285">
        <v>0</v>
      </c>
      <c r="W1392" s="285">
        <v>15</v>
      </c>
      <c r="X1392" s="285">
        <v>15</v>
      </c>
      <c r="Y1392" s="285">
        <v>15</v>
      </c>
      <c r="Z1392" s="285">
        <v>45</v>
      </c>
      <c r="AA1392" s="285">
        <v>0</v>
      </c>
      <c r="AB1392" s="285">
        <v>0</v>
      </c>
      <c r="AC1392" s="285">
        <v>0</v>
      </c>
      <c r="AD1392" s="285">
        <v>45</v>
      </c>
      <c r="AE1392" s="285">
        <v>0</v>
      </c>
      <c r="AF1392" s="285">
        <v>0</v>
      </c>
      <c r="AG1392" s="285">
        <v>15</v>
      </c>
      <c r="AH1392" s="285">
        <v>0</v>
      </c>
      <c r="AI1392" s="285">
        <v>15</v>
      </c>
      <c r="AJ1392" s="285">
        <v>0</v>
      </c>
      <c r="AK1392" s="285">
        <v>0</v>
      </c>
      <c r="AL1392" s="285">
        <v>0</v>
      </c>
      <c r="AM1392" s="285">
        <v>0</v>
      </c>
      <c r="AN1392" s="285">
        <v>0</v>
      </c>
      <c r="AO1392" s="285">
        <v>0</v>
      </c>
      <c r="AP1392" s="285">
        <v>0</v>
      </c>
      <c r="AQ1392" s="285">
        <v>0</v>
      </c>
      <c r="AR1392" s="285">
        <v>0</v>
      </c>
      <c r="AS1392" s="285">
        <v>0</v>
      </c>
      <c r="AT1392" s="285">
        <v>15</v>
      </c>
      <c r="AU1392" s="285">
        <v>0</v>
      </c>
      <c r="AV1392" s="285">
        <v>0</v>
      </c>
      <c r="AW1392" s="285">
        <v>0</v>
      </c>
      <c r="AX1392" s="285">
        <v>0</v>
      </c>
      <c r="AY1392" s="285">
        <v>0</v>
      </c>
      <c r="AZ1392" s="286"/>
    </row>
    <row r="1393" spans="1:52" s="238" customFormat="1" ht="12.75" customHeight="1">
      <c r="A1393" s="217">
        <v>1392</v>
      </c>
      <c r="B1393" s="280">
        <v>42709</v>
      </c>
      <c r="C1393" s="280">
        <v>42709</v>
      </c>
      <c r="D1393" s="281" t="s">
        <v>1312</v>
      </c>
      <c r="E1393" s="281" t="s">
        <v>1250</v>
      </c>
      <c r="F1393" s="281" t="s">
        <v>1300</v>
      </c>
      <c r="G1393" s="281" t="s">
        <v>7132</v>
      </c>
      <c r="H1393" s="245" t="str">
        <f>IF(G1393&lt;&gt;"",LOOKUP(G1393,Governorate,Data!$E$2:$E$19),"")</f>
        <v>IQ-G15</v>
      </c>
      <c r="I1393" s="282" t="s">
        <v>7214</v>
      </c>
      <c r="J1393" s="38" t="str">
        <f ca="1">IF(I1393&lt;&gt;"",LOOKUP(I1393,District2,Data!$P$2:$P$19),"")</f>
        <v>IQ-D053</v>
      </c>
      <c r="K1393" s="283" t="s">
        <v>8055</v>
      </c>
      <c r="L1393" s="281" t="s">
        <v>1256</v>
      </c>
      <c r="M1393" s="284" t="s">
        <v>8169</v>
      </c>
      <c r="N1393" s="281" t="s">
        <v>1255</v>
      </c>
      <c r="O1393" s="281" t="s">
        <v>8053</v>
      </c>
      <c r="P1393" s="281" t="s">
        <v>7422</v>
      </c>
      <c r="Q1393" s="326">
        <v>28</v>
      </c>
      <c r="R1393" s="285">
        <v>28</v>
      </c>
      <c r="S1393" s="285"/>
      <c r="T1393" s="285"/>
      <c r="U1393" s="285">
        <v>10</v>
      </c>
      <c r="V1393" s="285">
        <v>0</v>
      </c>
      <c r="W1393" s="285">
        <v>1</v>
      </c>
      <c r="X1393" s="285">
        <v>1</v>
      </c>
      <c r="Y1393" s="285">
        <v>4</v>
      </c>
      <c r="Z1393" s="285">
        <v>7</v>
      </c>
      <c r="AA1393" s="285">
        <v>3</v>
      </c>
      <c r="AB1393" s="285">
        <v>0</v>
      </c>
      <c r="AC1393" s="285">
        <v>0</v>
      </c>
      <c r="AD1393" s="285">
        <v>10</v>
      </c>
      <c r="AE1393" s="285">
        <v>0</v>
      </c>
      <c r="AF1393" s="285">
        <v>0</v>
      </c>
      <c r="AG1393" s="285">
        <v>1</v>
      </c>
      <c r="AH1393" s="285">
        <v>0</v>
      </c>
      <c r="AI1393" s="285">
        <v>1</v>
      </c>
      <c r="AJ1393" s="285">
        <v>0</v>
      </c>
      <c r="AK1393" s="285">
        <v>0</v>
      </c>
      <c r="AL1393" s="285">
        <v>0</v>
      </c>
      <c r="AM1393" s="285">
        <v>19</v>
      </c>
      <c r="AN1393" s="285">
        <v>0</v>
      </c>
      <c r="AO1393" s="285">
        <v>0</v>
      </c>
      <c r="AP1393" s="285">
        <v>0</v>
      </c>
      <c r="AQ1393" s="285">
        <v>0</v>
      </c>
      <c r="AR1393" s="285">
        <v>0</v>
      </c>
      <c r="AS1393" s="285">
        <v>0</v>
      </c>
      <c r="AT1393" s="285">
        <v>3</v>
      </c>
      <c r="AU1393" s="285">
        <v>0</v>
      </c>
      <c r="AV1393" s="285">
        <v>0</v>
      </c>
      <c r="AW1393" s="285">
        <v>0</v>
      </c>
      <c r="AX1393" s="285">
        <v>0</v>
      </c>
      <c r="AY1393" s="285">
        <v>0</v>
      </c>
      <c r="AZ1393" s="286" t="s">
        <v>7934</v>
      </c>
    </row>
    <row r="1394" spans="1:52" s="238" customFormat="1" ht="12.75" customHeight="1">
      <c r="A1394" s="217">
        <v>1393</v>
      </c>
      <c r="B1394" s="280">
        <v>42709</v>
      </c>
      <c r="C1394" s="280">
        <v>42709</v>
      </c>
      <c r="D1394" s="281" t="s">
        <v>1312</v>
      </c>
      <c r="E1394" s="281" t="s">
        <v>1250</v>
      </c>
      <c r="F1394" s="281" t="s">
        <v>1300</v>
      </c>
      <c r="G1394" s="281" t="s">
        <v>7132</v>
      </c>
      <c r="H1394" s="245" t="str">
        <f>IF(G1394&lt;&gt;"",LOOKUP(G1394,Governorate,Data!$E$2:$E$19),"")</f>
        <v>IQ-G15</v>
      </c>
      <c r="I1394" s="282" t="s">
        <v>7893</v>
      </c>
      <c r="J1394" s="38" t="str">
        <f ca="1">IF(I1394&lt;&gt;"",LOOKUP(I1394,District2,Data!$P$2:$P$19),"")</f>
        <v>IQ-D053</v>
      </c>
      <c r="K1394" s="283" t="s">
        <v>693</v>
      </c>
      <c r="L1394" s="281" t="s">
        <v>7339</v>
      </c>
      <c r="M1394" s="284" t="s">
        <v>7929</v>
      </c>
      <c r="N1394" s="281" t="s">
        <v>7070</v>
      </c>
      <c r="O1394" s="281" t="s">
        <v>8053</v>
      </c>
      <c r="P1394" s="281" t="s">
        <v>7422</v>
      </c>
      <c r="Q1394" s="326">
        <v>471</v>
      </c>
      <c r="R1394" s="285">
        <v>471</v>
      </c>
      <c r="S1394" s="285"/>
      <c r="T1394" s="285"/>
      <c r="U1394" s="285">
        <v>2274</v>
      </c>
      <c r="V1394" s="285">
        <v>0</v>
      </c>
      <c r="W1394" s="285">
        <v>0</v>
      </c>
      <c r="X1394" s="285">
        <v>445</v>
      </c>
      <c r="Y1394" s="285">
        <v>445</v>
      </c>
      <c r="Z1394" s="285">
        <v>0</v>
      </c>
      <c r="AA1394" s="285">
        <v>2274</v>
      </c>
      <c r="AB1394" s="285">
        <v>0</v>
      </c>
      <c r="AC1394" s="285">
        <v>0</v>
      </c>
      <c r="AD1394" s="285">
        <v>0</v>
      </c>
      <c r="AE1394" s="285">
        <v>0</v>
      </c>
      <c r="AF1394" s="285">
        <v>0</v>
      </c>
      <c r="AG1394" s="285">
        <v>0</v>
      </c>
      <c r="AH1394" s="285">
        <v>0</v>
      </c>
      <c r="AI1394" s="285">
        <v>0</v>
      </c>
      <c r="AJ1394" s="285">
        <v>0</v>
      </c>
      <c r="AK1394" s="285">
        <v>0</v>
      </c>
      <c r="AL1394" s="285">
        <v>0</v>
      </c>
      <c r="AM1394" s="285">
        <v>0</v>
      </c>
      <c r="AN1394" s="285">
        <v>0</v>
      </c>
      <c r="AO1394" s="285">
        <v>0</v>
      </c>
      <c r="AP1394" s="285">
        <v>0</v>
      </c>
      <c r="AQ1394" s="285">
        <v>0</v>
      </c>
      <c r="AR1394" s="285">
        <v>0</v>
      </c>
      <c r="AS1394" s="285">
        <v>0</v>
      </c>
      <c r="AT1394" s="285">
        <v>445</v>
      </c>
      <c r="AU1394" s="285">
        <v>0</v>
      </c>
      <c r="AV1394" s="285">
        <v>0</v>
      </c>
      <c r="AW1394" s="285">
        <v>0</v>
      </c>
      <c r="AX1394" s="285">
        <v>0</v>
      </c>
      <c r="AY1394" s="285">
        <v>0</v>
      </c>
      <c r="AZ1394" s="286" t="s">
        <v>8176</v>
      </c>
    </row>
    <row r="1395" spans="1:52" s="238" customFormat="1" ht="12.75" customHeight="1">
      <c r="A1395" s="217">
        <v>1394</v>
      </c>
      <c r="B1395" s="280">
        <v>42709</v>
      </c>
      <c r="C1395" s="280">
        <v>42709</v>
      </c>
      <c r="D1395" s="281" t="s">
        <v>1312</v>
      </c>
      <c r="E1395" s="281" t="s">
        <v>1250</v>
      </c>
      <c r="F1395" s="281" t="s">
        <v>1300</v>
      </c>
      <c r="G1395" s="281" t="s">
        <v>7136</v>
      </c>
      <c r="H1395" s="245" t="str">
        <f>IF(G1395&lt;&gt;"",LOOKUP(G1395,Governorate,Data!$E$2:$E$19),"")</f>
        <v>IQ-G08</v>
      </c>
      <c r="I1395" s="282" t="s">
        <v>7435</v>
      </c>
      <c r="J1395" s="38" t="str">
        <f ca="1">IF(I1395&lt;&gt;"",LOOKUP(I1395,District2,Data!$P$2:$P$19),"")</f>
        <v>IQ-D049</v>
      </c>
      <c r="K1395" s="283" t="s">
        <v>540</v>
      </c>
      <c r="L1395" s="281" t="s">
        <v>7339</v>
      </c>
      <c r="M1395" s="284" t="s">
        <v>7929</v>
      </c>
      <c r="N1395" s="281" t="s">
        <v>1255</v>
      </c>
      <c r="O1395" s="281" t="s">
        <v>8053</v>
      </c>
      <c r="P1395" s="281" t="s">
        <v>7422</v>
      </c>
      <c r="Q1395" s="326">
        <v>1</v>
      </c>
      <c r="R1395" s="285">
        <v>1</v>
      </c>
      <c r="S1395" s="285"/>
      <c r="T1395" s="285"/>
      <c r="U1395" s="285">
        <v>4</v>
      </c>
      <c r="V1395" s="285">
        <v>0</v>
      </c>
      <c r="W1395" s="285">
        <v>1</v>
      </c>
      <c r="X1395" s="285">
        <v>0</v>
      </c>
      <c r="Y1395" s="285">
        <v>1</v>
      </c>
      <c r="Z1395" s="285">
        <v>4</v>
      </c>
      <c r="AA1395" s="285">
        <v>0</v>
      </c>
      <c r="AB1395" s="285">
        <v>0</v>
      </c>
      <c r="AC1395" s="285">
        <v>0</v>
      </c>
      <c r="AD1395" s="285">
        <v>0</v>
      </c>
      <c r="AE1395" s="285">
        <v>0</v>
      </c>
      <c r="AF1395" s="285">
        <v>0</v>
      </c>
      <c r="AG1395" s="285">
        <v>1</v>
      </c>
      <c r="AH1395" s="285">
        <v>0</v>
      </c>
      <c r="AI1395" s="285">
        <v>1</v>
      </c>
      <c r="AJ1395" s="285">
        <v>0</v>
      </c>
      <c r="AK1395" s="285">
        <v>0</v>
      </c>
      <c r="AL1395" s="285">
        <v>0</v>
      </c>
      <c r="AM1395" s="285">
        <v>0</v>
      </c>
      <c r="AN1395" s="285">
        <v>0</v>
      </c>
      <c r="AO1395" s="285">
        <v>0</v>
      </c>
      <c r="AP1395" s="285">
        <v>0</v>
      </c>
      <c r="AQ1395" s="285">
        <v>0</v>
      </c>
      <c r="AR1395" s="285">
        <v>0</v>
      </c>
      <c r="AS1395" s="285">
        <v>0</v>
      </c>
      <c r="AT1395" s="285">
        <v>0</v>
      </c>
      <c r="AU1395" s="285">
        <v>0</v>
      </c>
      <c r="AV1395" s="285">
        <v>0</v>
      </c>
      <c r="AW1395" s="285">
        <v>0</v>
      </c>
      <c r="AX1395" s="285">
        <v>0</v>
      </c>
      <c r="AY1395" s="285">
        <v>0</v>
      </c>
      <c r="AZ1395" s="286" t="s">
        <v>7929</v>
      </c>
    </row>
    <row r="1396" spans="1:52" s="238" customFormat="1" ht="12.75" customHeight="1">
      <c r="A1396" s="217">
        <v>1395</v>
      </c>
      <c r="B1396" s="280">
        <v>42709</v>
      </c>
      <c r="C1396" s="280">
        <v>42709</v>
      </c>
      <c r="D1396" s="281" t="s">
        <v>1312</v>
      </c>
      <c r="E1396" s="281" t="s">
        <v>1250</v>
      </c>
      <c r="F1396" s="281" t="s">
        <v>1316</v>
      </c>
      <c r="G1396" s="281" t="s">
        <v>7130</v>
      </c>
      <c r="H1396" s="245" t="str">
        <f>IF(G1396&lt;&gt;"",LOOKUP(G1396,Governorate,Data!$E$2:$E$19),"")</f>
        <v>IQ-G05</v>
      </c>
      <c r="I1396" s="282" t="s">
        <v>7373</v>
      </c>
      <c r="J1396" s="38" t="str">
        <f ca="1">IF(I1396&lt;&gt;"",LOOKUP(I1396,District2,Data!$P$2:$P$19),"")</f>
        <v>IQ-D069</v>
      </c>
      <c r="K1396" s="283" t="s">
        <v>7421</v>
      </c>
      <c r="L1396" s="281" t="s">
        <v>1256</v>
      </c>
      <c r="M1396" s="284" t="s">
        <v>8169</v>
      </c>
      <c r="N1396" s="281" t="s">
        <v>1255</v>
      </c>
      <c r="O1396" s="281" t="s">
        <v>8053</v>
      </c>
      <c r="P1396" s="281" t="s">
        <v>7422</v>
      </c>
      <c r="Q1396" s="326">
        <v>409</v>
      </c>
      <c r="R1396" s="285">
        <v>409</v>
      </c>
      <c r="S1396" s="285"/>
      <c r="T1396" s="285"/>
      <c r="U1396" s="285">
        <v>1072</v>
      </c>
      <c r="V1396" s="285">
        <v>0</v>
      </c>
      <c r="W1396" s="285">
        <v>0</v>
      </c>
      <c r="X1396" s="285">
        <v>0</v>
      </c>
      <c r="Y1396" s="285">
        <v>387</v>
      </c>
      <c r="Z1396" s="285">
        <v>0</v>
      </c>
      <c r="AA1396" s="285">
        <v>0</v>
      </c>
      <c r="AB1396" s="285">
        <v>0</v>
      </c>
      <c r="AC1396" s="285">
        <v>0</v>
      </c>
      <c r="AD1396" s="285">
        <v>0</v>
      </c>
      <c r="AE1396" s="285">
        <v>0</v>
      </c>
      <c r="AF1396" s="285">
        <v>0</v>
      </c>
      <c r="AG1396" s="285">
        <v>0</v>
      </c>
      <c r="AH1396" s="285">
        <v>0</v>
      </c>
      <c r="AI1396" s="285">
        <v>0</v>
      </c>
      <c r="AJ1396" s="285">
        <v>0</v>
      </c>
      <c r="AK1396" s="285">
        <v>0</v>
      </c>
      <c r="AL1396" s="285">
        <v>0</v>
      </c>
      <c r="AM1396" s="285">
        <v>0</v>
      </c>
      <c r="AN1396" s="285">
        <v>0</v>
      </c>
      <c r="AO1396" s="285">
        <v>0</v>
      </c>
      <c r="AP1396" s="285">
        <v>0</v>
      </c>
      <c r="AQ1396" s="285">
        <v>0</v>
      </c>
      <c r="AR1396" s="285">
        <v>0</v>
      </c>
      <c r="AS1396" s="285">
        <v>0</v>
      </c>
      <c r="AT1396" s="285">
        <v>0</v>
      </c>
      <c r="AU1396" s="285">
        <v>0</v>
      </c>
      <c r="AV1396" s="285">
        <v>0</v>
      </c>
      <c r="AW1396" s="285">
        <v>0</v>
      </c>
      <c r="AX1396" s="285">
        <v>0</v>
      </c>
      <c r="AY1396" s="285">
        <v>0</v>
      </c>
      <c r="AZ1396" s="286"/>
    </row>
    <row r="1397" spans="1:52" s="238" customFormat="1" ht="12.75" customHeight="1">
      <c r="A1397" s="217">
        <v>1396</v>
      </c>
      <c r="B1397" s="280">
        <v>42709</v>
      </c>
      <c r="C1397" s="280">
        <v>42709</v>
      </c>
      <c r="D1397" s="281" t="s">
        <v>1312</v>
      </c>
      <c r="E1397" s="281" t="s">
        <v>1250</v>
      </c>
      <c r="F1397" s="281" t="s">
        <v>1286</v>
      </c>
      <c r="G1397" s="281" t="s">
        <v>7143</v>
      </c>
      <c r="H1397" s="245" t="str">
        <f>IF(G1397&lt;&gt;"",LOOKUP(G1397,Governorate,Data!$E$2:$E$19),"")</f>
        <v>IQ-G04</v>
      </c>
      <c r="I1397" s="282" t="s">
        <v>8043</v>
      </c>
      <c r="J1397" s="38" t="str">
        <f ca="1">IF(I1397&lt;&gt;"",LOOKUP(I1397,District2,Data!$P$2:$P$19),"")</f>
        <v>IQ-D030</v>
      </c>
      <c r="K1397" s="283" t="s">
        <v>8061</v>
      </c>
      <c r="L1397" s="281" t="s">
        <v>7110</v>
      </c>
      <c r="M1397" s="284" t="s">
        <v>8169</v>
      </c>
      <c r="N1397" s="281" t="s">
        <v>7070</v>
      </c>
      <c r="O1397" s="281" t="s">
        <v>8053</v>
      </c>
      <c r="P1397" s="281" t="s">
        <v>7422</v>
      </c>
      <c r="Q1397" s="326">
        <v>200</v>
      </c>
      <c r="R1397" s="285">
        <v>200</v>
      </c>
      <c r="S1397" s="285"/>
      <c r="T1397" s="285"/>
      <c r="U1397" s="285">
        <v>1200</v>
      </c>
      <c r="V1397" s="285">
        <v>0</v>
      </c>
      <c r="W1397" s="285">
        <v>200</v>
      </c>
      <c r="X1397" s="285">
        <v>200</v>
      </c>
      <c r="Y1397" s="285">
        <v>200</v>
      </c>
      <c r="Z1397" s="285">
        <v>0</v>
      </c>
      <c r="AA1397" s="285">
        <v>0</v>
      </c>
      <c r="AB1397" s="285">
        <v>0</v>
      </c>
      <c r="AC1397" s="285">
        <v>0</v>
      </c>
      <c r="AD1397" s="285">
        <v>0</v>
      </c>
      <c r="AE1397" s="285">
        <v>0</v>
      </c>
      <c r="AF1397" s="285">
        <v>0</v>
      </c>
      <c r="AG1397" s="285">
        <v>0</v>
      </c>
      <c r="AH1397" s="285">
        <v>0</v>
      </c>
      <c r="AI1397" s="285">
        <v>0</v>
      </c>
      <c r="AJ1397" s="285">
        <v>0</v>
      </c>
      <c r="AK1397" s="285">
        <v>0</v>
      </c>
      <c r="AL1397" s="285">
        <v>0</v>
      </c>
      <c r="AM1397" s="285">
        <v>0</v>
      </c>
      <c r="AN1397" s="285">
        <v>0</v>
      </c>
      <c r="AO1397" s="285">
        <v>0</v>
      </c>
      <c r="AP1397" s="285">
        <v>0</v>
      </c>
      <c r="AQ1397" s="285">
        <v>0</v>
      </c>
      <c r="AR1397" s="285">
        <v>0</v>
      </c>
      <c r="AS1397" s="285">
        <v>0</v>
      </c>
      <c r="AT1397" s="285">
        <v>200</v>
      </c>
      <c r="AU1397" s="285">
        <v>0</v>
      </c>
      <c r="AV1397" s="285">
        <v>0</v>
      </c>
      <c r="AW1397" s="285">
        <v>0</v>
      </c>
      <c r="AX1397" s="285">
        <v>0</v>
      </c>
      <c r="AY1397" s="285">
        <v>0</v>
      </c>
      <c r="AZ1397" s="286"/>
    </row>
    <row r="1398" spans="1:52" s="238" customFormat="1" ht="12.75" customHeight="1">
      <c r="A1398" s="217">
        <v>1397</v>
      </c>
      <c r="B1398" s="280">
        <v>42709</v>
      </c>
      <c r="C1398" s="280">
        <v>42709</v>
      </c>
      <c r="D1398" s="281" t="s">
        <v>1312</v>
      </c>
      <c r="E1398" s="281" t="s">
        <v>1250</v>
      </c>
      <c r="F1398" s="281" t="s">
        <v>1261</v>
      </c>
      <c r="G1398" s="281" t="s">
        <v>7244</v>
      </c>
      <c r="H1398" s="245" t="str">
        <f>IF(G1398&lt;&gt;"",LOOKUP(G1398,Governorate,Data!$E$2:$E$19),"")</f>
        <v>IQ-G02</v>
      </c>
      <c r="I1398" s="282" t="s">
        <v>8044</v>
      </c>
      <c r="J1398" s="38" t="str">
        <f ca="1">IF(I1398&lt;&gt;"",LOOKUP(I1398,District2,Data!$P$2:$P$19),"")</f>
        <v>IQ-D058</v>
      </c>
      <c r="K1398" s="283" t="s">
        <v>8062</v>
      </c>
      <c r="L1398" s="281" t="s">
        <v>7110</v>
      </c>
      <c r="M1398" s="284" t="s">
        <v>8169</v>
      </c>
      <c r="N1398" s="281" t="s">
        <v>7070</v>
      </c>
      <c r="O1398" s="281" t="s">
        <v>8053</v>
      </c>
      <c r="P1398" s="281" t="s">
        <v>7422</v>
      </c>
      <c r="Q1398" s="326">
        <v>125</v>
      </c>
      <c r="R1398" s="285">
        <v>125</v>
      </c>
      <c r="S1398" s="285"/>
      <c r="T1398" s="285"/>
      <c r="U1398" s="285">
        <v>750</v>
      </c>
      <c r="V1398" s="285">
        <v>0</v>
      </c>
      <c r="W1398" s="285">
        <v>125</v>
      </c>
      <c r="X1398" s="285">
        <v>125</v>
      </c>
      <c r="Y1398" s="285">
        <v>125</v>
      </c>
      <c r="Z1398" s="285">
        <v>0</v>
      </c>
      <c r="AA1398" s="285">
        <v>0</v>
      </c>
      <c r="AB1398" s="285">
        <v>0</v>
      </c>
      <c r="AC1398" s="285">
        <v>0</v>
      </c>
      <c r="AD1398" s="285">
        <v>0</v>
      </c>
      <c r="AE1398" s="285">
        <v>0</v>
      </c>
      <c r="AF1398" s="285">
        <v>0</v>
      </c>
      <c r="AG1398" s="285">
        <v>0</v>
      </c>
      <c r="AH1398" s="285">
        <v>0</v>
      </c>
      <c r="AI1398" s="285">
        <v>0</v>
      </c>
      <c r="AJ1398" s="285">
        <v>0</v>
      </c>
      <c r="AK1398" s="285">
        <v>0</v>
      </c>
      <c r="AL1398" s="285">
        <v>0</v>
      </c>
      <c r="AM1398" s="285">
        <v>0</v>
      </c>
      <c r="AN1398" s="285">
        <v>0</v>
      </c>
      <c r="AO1398" s="285">
        <v>0</v>
      </c>
      <c r="AP1398" s="285">
        <v>0</v>
      </c>
      <c r="AQ1398" s="285">
        <v>0</v>
      </c>
      <c r="AR1398" s="285">
        <v>0</v>
      </c>
      <c r="AS1398" s="285">
        <v>0</v>
      </c>
      <c r="AT1398" s="285">
        <v>125</v>
      </c>
      <c r="AU1398" s="285">
        <v>0</v>
      </c>
      <c r="AV1398" s="285">
        <v>0</v>
      </c>
      <c r="AW1398" s="285">
        <v>0</v>
      </c>
      <c r="AX1398" s="285">
        <v>0</v>
      </c>
      <c r="AY1398" s="285">
        <v>0</v>
      </c>
      <c r="AZ1398" s="286"/>
    </row>
    <row r="1399" spans="1:52" s="238" customFormat="1" ht="12.75" customHeight="1">
      <c r="A1399" s="217">
        <v>1398</v>
      </c>
      <c r="B1399" s="280">
        <v>42709</v>
      </c>
      <c r="C1399" s="280">
        <v>42709</v>
      </c>
      <c r="D1399" s="281" t="s">
        <v>1312</v>
      </c>
      <c r="E1399" s="281" t="s">
        <v>1250</v>
      </c>
      <c r="F1399" s="281" t="s">
        <v>1265</v>
      </c>
      <c r="G1399" s="281" t="s">
        <v>7133</v>
      </c>
      <c r="H1399" s="245" t="str">
        <f>IF(G1399&lt;&gt;"",LOOKUP(G1399,Governorate,Data!$E$2:$E$19),"")</f>
        <v>IQ-G11</v>
      </c>
      <c r="I1399" s="282" t="s">
        <v>7376</v>
      </c>
      <c r="J1399" s="38" t="str">
        <f ca="1">IF(I1399&lt;&gt;"",LOOKUP(I1399,District2,Data!$P$2:$P$19),"")</f>
        <v>IQ-D064</v>
      </c>
      <c r="K1399" s="283" t="s">
        <v>8063</v>
      </c>
      <c r="L1399" s="281" t="s">
        <v>1256</v>
      </c>
      <c r="M1399" s="284" t="s">
        <v>8169</v>
      </c>
      <c r="N1399" s="281" t="s">
        <v>7070</v>
      </c>
      <c r="O1399" s="281" t="s">
        <v>8053</v>
      </c>
      <c r="P1399" s="281" t="s">
        <v>7422</v>
      </c>
      <c r="Q1399" s="326">
        <v>253</v>
      </c>
      <c r="R1399" s="285">
        <v>253</v>
      </c>
      <c r="S1399" s="285"/>
      <c r="T1399" s="285"/>
      <c r="U1399" s="285">
        <v>0</v>
      </c>
      <c r="V1399" s="285">
        <v>0</v>
      </c>
      <c r="W1399" s="285">
        <v>0</v>
      </c>
      <c r="X1399" s="285">
        <v>0</v>
      </c>
      <c r="Y1399" s="285">
        <v>0</v>
      </c>
      <c r="Z1399" s="285">
        <v>0</v>
      </c>
      <c r="AA1399" s="285">
        <v>0</v>
      </c>
      <c r="AB1399" s="285">
        <v>0</v>
      </c>
      <c r="AC1399" s="285">
        <v>0</v>
      </c>
      <c r="AD1399" s="285">
        <v>0</v>
      </c>
      <c r="AE1399" s="285">
        <v>0</v>
      </c>
      <c r="AF1399" s="285">
        <v>0</v>
      </c>
      <c r="AG1399" s="285">
        <v>0</v>
      </c>
      <c r="AH1399" s="285">
        <v>0</v>
      </c>
      <c r="AI1399" s="285">
        <v>0</v>
      </c>
      <c r="AJ1399" s="285">
        <v>0</v>
      </c>
      <c r="AK1399" s="285">
        <v>0</v>
      </c>
      <c r="AL1399" s="285">
        <v>0</v>
      </c>
      <c r="AM1399" s="285">
        <v>0</v>
      </c>
      <c r="AN1399" s="285">
        <v>0</v>
      </c>
      <c r="AO1399" s="285">
        <v>0</v>
      </c>
      <c r="AP1399" s="285">
        <v>0</v>
      </c>
      <c r="AQ1399" s="285">
        <v>0</v>
      </c>
      <c r="AR1399" s="285">
        <v>0</v>
      </c>
      <c r="AS1399" s="285">
        <v>0</v>
      </c>
      <c r="AT1399" s="285">
        <v>253</v>
      </c>
      <c r="AU1399" s="285">
        <v>0</v>
      </c>
      <c r="AV1399" s="285">
        <v>0</v>
      </c>
      <c r="AW1399" s="285">
        <v>0</v>
      </c>
      <c r="AX1399" s="285">
        <v>0</v>
      </c>
      <c r="AY1399" s="285">
        <v>0</v>
      </c>
      <c r="AZ1399" s="286" t="s">
        <v>8177</v>
      </c>
    </row>
    <row r="1400" spans="1:52" s="238" customFormat="1" ht="12.75" customHeight="1">
      <c r="A1400" s="217">
        <v>1399</v>
      </c>
      <c r="B1400" s="280">
        <v>42709</v>
      </c>
      <c r="C1400" s="280">
        <v>42709</v>
      </c>
      <c r="D1400" s="281" t="s">
        <v>1312</v>
      </c>
      <c r="E1400" s="281" t="s">
        <v>1250</v>
      </c>
      <c r="F1400" s="281" t="s">
        <v>1265</v>
      </c>
      <c r="G1400" s="281" t="s">
        <v>7133</v>
      </c>
      <c r="H1400" s="245" t="str">
        <f>IF(G1400&lt;&gt;"",LOOKUP(G1400,Governorate,Data!$E$2:$E$19),"")</f>
        <v>IQ-G11</v>
      </c>
      <c r="I1400" s="282" t="s">
        <v>7376</v>
      </c>
      <c r="J1400" s="38" t="str">
        <f ca="1">IF(I1400&lt;&gt;"",LOOKUP(I1400,District2,Data!$P$2:$P$19),"")</f>
        <v>IQ-D064</v>
      </c>
      <c r="K1400" s="283" t="s">
        <v>8063</v>
      </c>
      <c r="L1400" s="281" t="s">
        <v>1256</v>
      </c>
      <c r="M1400" s="284" t="s">
        <v>8169</v>
      </c>
      <c r="N1400" s="281" t="s">
        <v>7070</v>
      </c>
      <c r="O1400" s="281" t="s">
        <v>8053</v>
      </c>
      <c r="P1400" s="281" t="s">
        <v>7422</v>
      </c>
      <c r="Q1400" s="326">
        <v>250</v>
      </c>
      <c r="R1400" s="285">
        <v>250</v>
      </c>
      <c r="S1400" s="285"/>
      <c r="T1400" s="285"/>
      <c r="U1400" s="285">
        <v>0</v>
      </c>
      <c r="V1400" s="285">
        <v>0</v>
      </c>
      <c r="W1400" s="285">
        <v>0</v>
      </c>
      <c r="X1400" s="285">
        <v>0</v>
      </c>
      <c r="Y1400" s="285">
        <v>0</v>
      </c>
      <c r="Z1400" s="285">
        <v>0</v>
      </c>
      <c r="AA1400" s="285">
        <v>0</v>
      </c>
      <c r="AB1400" s="285">
        <v>0</v>
      </c>
      <c r="AC1400" s="285">
        <v>0</v>
      </c>
      <c r="AD1400" s="285">
        <v>0</v>
      </c>
      <c r="AE1400" s="285">
        <v>0</v>
      </c>
      <c r="AF1400" s="285">
        <v>0</v>
      </c>
      <c r="AG1400" s="285">
        <v>0</v>
      </c>
      <c r="AH1400" s="285">
        <v>0</v>
      </c>
      <c r="AI1400" s="285">
        <v>0</v>
      </c>
      <c r="AJ1400" s="285">
        <v>0</v>
      </c>
      <c r="AK1400" s="285">
        <v>0</v>
      </c>
      <c r="AL1400" s="285">
        <v>0</v>
      </c>
      <c r="AM1400" s="285">
        <v>0</v>
      </c>
      <c r="AN1400" s="285">
        <v>0</v>
      </c>
      <c r="AO1400" s="285">
        <v>0</v>
      </c>
      <c r="AP1400" s="285">
        <v>0</v>
      </c>
      <c r="AQ1400" s="285">
        <v>0</v>
      </c>
      <c r="AR1400" s="285">
        <v>0</v>
      </c>
      <c r="AS1400" s="285">
        <v>0</v>
      </c>
      <c r="AT1400" s="285">
        <v>250</v>
      </c>
      <c r="AU1400" s="285">
        <v>0</v>
      </c>
      <c r="AV1400" s="285">
        <v>0</v>
      </c>
      <c r="AW1400" s="285">
        <v>0</v>
      </c>
      <c r="AX1400" s="285">
        <v>0</v>
      </c>
      <c r="AY1400" s="285">
        <v>0</v>
      </c>
      <c r="AZ1400" s="286" t="s">
        <v>8177</v>
      </c>
    </row>
    <row r="1401" spans="1:52" s="238" customFormat="1" ht="12.75" customHeight="1">
      <c r="A1401" s="217">
        <v>1400</v>
      </c>
      <c r="B1401" s="280">
        <v>42709</v>
      </c>
      <c r="C1401" s="280">
        <v>42709</v>
      </c>
      <c r="D1401" s="281" t="s">
        <v>1312</v>
      </c>
      <c r="E1401" s="281" t="s">
        <v>1250</v>
      </c>
      <c r="F1401" s="281" t="s">
        <v>8040</v>
      </c>
      <c r="G1401" s="281" t="s">
        <v>7130</v>
      </c>
      <c r="H1401" s="245" t="str">
        <f>IF(G1401&lt;&gt;"",LOOKUP(G1401,Governorate,Data!$E$2:$E$19),"")</f>
        <v>IQ-G05</v>
      </c>
      <c r="I1401" s="282" t="s">
        <v>8045</v>
      </c>
      <c r="J1401" s="38" t="str">
        <f ca="1">IF(I1401&lt;&gt;"",LOOKUP(I1401,District2,Data!$P$2:$P$19),"")</f>
        <v>IQ-D069</v>
      </c>
      <c r="K1401" s="283" t="s">
        <v>8064</v>
      </c>
      <c r="L1401" s="281" t="s">
        <v>7339</v>
      </c>
      <c r="M1401" s="284" t="s">
        <v>8169</v>
      </c>
      <c r="N1401" s="281" t="s">
        <v>7070</v>
      </c>
      <c r="O1401" s="281" t="s">
        <v>8053</v>
      </c>
      <c r="P1401" s="289" t="s">
        <v>7118</v>
      </c>
      <c r="Q1401" s="334">
        <v>80</v>
      </c>
      <c r="R1401" s="285"/>
      <c r="S1401" s="290">
        <v>400</v>
      </c>
      <c r="T1401" s="285"/>
      <c r="U1401" s="285">
        <v>0</v>
      </c>
      <c r="V1401" s="285">
        <v>0</v>
      </c>
      <c r="W1401" s="285">
        <v>0</v>
      </c>
      <c r="X1401" s="285">
        <v>0</v>
      </c>
      <c r="Y1401" s="285">
        <v>0</v>
      </c>
      <c r="Z1401" s="285">
        <v>0</v>
      </c>
      <c r="AA1401" s="285">
        <v>0</v>
      </c>
      <c r="AB1401" s="285">
        <v>0</v>
      </c>
      <c r="AC1401" s="285">
        <v>0</v>
      </c>
      <c r="AD1401" s="285">
        <v>0</v>
      </c>
      <c r="AE1401" s="285">
        <v>0</v>
      </c>
      <c r="AF1401" s="285">
        <v>0</v>
      </c>
      <c r="AG1401" s="285">
        <v>0</v>
      </c>
      <c r="AH1401" s="285">
        <v>0</v>
      </c>
      <c r="AI1401" s="285">
        <v>0</v>
      </c>
      <c r="AJ1401" s="285">
        <v>0</v>
      </c>
      <c r="AK1401" s="285">
        <v>0</v>
      </c>
      <c r="AL1401" s="285">
        <v>0</v>
      </c>
      <c r="AM1401" s="285">
        <v>0</v>
      </c>
      <c r="AN1401" s="285">
        <v>0</v>
      </c>
      <c r="AO1401" s="285">
        <v>0</v>
      </c>
      <c r="AP1401" s="285">
        <v>0</v>
      </c>
      <c r="AQ1401" s="285">
        <v>0</v>
      </c>
      <c r="AR1401" s="285">
        <v>0</v>
      </c>
      <c r="AS1401" s="285">
        <v>0</v>
      </c>
      <c r="AT1401" s="285">
        <v>0</v>
      </c>
      <c r="AU1401" s="285">
        <v>0</v>
      </c>
      <c r="AV1401" s="285">
        <v>0</v>
      </c>
      <c r="AW1401" s="285">
        <v>0</v>
      </c>
      <c r="AX1401" s="285">
        <v>0</v>
      </c>
      <c r="AY1401" s="285">
        <v>0</v>
      </c>
      <c r="AZ1401" s="286" t="s">
        <v>8178</v>
      </c>
    </row>
    <row r="1402" spans="1:52" s="238" customFormat="1" ht="12.75" customHeight="1">
      <c r="A1402" s="217">
        <v>1401</v>
      </c>
      <c r="B1402" s="280">
        <v>42709</v>
      </c>
      <c r="C1402" s="280">
        <v>42709</v>
      </c>
      <c r="D1402" s="281" t="s">
        <v>1312</v>
      </c>
      <c r="E1402" s="281" t="s">
        <v>1250</v>
      </c>
      <c r="F1402" s="281" t="s">
        <v>1316</v>
      </c>
      <c r="G1402" s="281" t="s">
        <v>7130</v>
      </c>
      <c r="H1402" s="245" t="str">
        <f>IF(G1402&lt;&gt;"",LOOKUP(G1402,Governorate,Data!$E$2:$E$19),"")</f>
        <v>IQ-G05</v>
      </c>
      <c r="I1402" s="282" t="s">
        <v>7373</v>
      </c>
      <c r="J1402" s="38" t="str">
        <f ca="1">IF(I1402&lt;&gt;"",LOOKUP(I1402,District2,Data!$P$2:$P$19),"")</f>
        <v>IQ-D069</v>
      </c>
      <c r="K1402" s="283" t="s">
        <v>7421</v>
      </c>
      <c r="L1402" s="281" t="s">
        <v>1256</v>
      </c>
      <c r="M1402" s="284" t="s">
        <v>7929</v>
      </c>
      <c r="N1402" s="281" t="s">
        <v>7070</v>
      </c>
      <c r="O1402" s="281" t="s">
        <v>8053</v>
      </c>
      <c r="P1402" s="281" t="s">
        <v>7422</v>
      </c>
      <c r="Q1402" s="326">
        <v>409</v>
      </c>
      <c r="R1402" s="285">
        <v>409</v>
      </c>
      <c r="S1402" s="285"/>
      <c r="T1402" s="285"/>
      <c r="U1402" s="285">
        <v>1072</v>
      </c>
      <c r="V1402" s="285">
        <v>0</v>
      </c>
      <c r="W1402" s="285">
        <v>0</v>
      </c>
      <c r="X1402" s="285">
        <v>0</v>
      </c>
      <c r="Y1402" s="285">
        <v>378</v>
      </c>
      <c r="Z1402" s="285">
        <v>0</v>
      </c>
      <c r="AA1402" s="285">
        <v>0</v>
      </c>
      <c r="AB1402" s="285">
        <v>0</v>
      </c>
      <c r="AC1402" s="285">
        <v>0</v>
      </c>
      <c r="AD1402" s="285">
        <v>0</v>
      </c>
      <c r="AE1402" s="285">
        <v>0</v>
      </c>
      <c r="AF1402" s="285">
        <v>0</v>
      </c>
      <c r="AG1402" s="285">
        <v>0</v>
      </c>
      <c r="AH1402" s="285">
        <v>0</v>
      </c>
      <c r="AI1402" s="285">
        <v>0</v>
      </c>
      <c r="AJ1402" s="285">
        <v>0</v>
      </c>
      <c r="AK1402" s="285">
        <v>0</v>
      </c>
      <c r="AL1402" s="285">
        <v>0</v>
      </c>
      <c r="AM1402" s="285">
        <v>0</v>
      </c>
      <c r="AN1402" s="285">
        <v>0</v>
      </c>
      <c r="AO1402" s="285">
        <v>0</v>
      </c>
      <c r="AP1402" s="285">
        <v>0</v>
      </c>
      <c r="AQ1402" s="285">
        <v>0</v>
      </c>
      <c r="AR1402" s="285">
        <v>0</v>
      </c>
      <c r="AS1402" s="285">
        <v>0</v>
      </c>
      <c r="AT1402" s="285">
        <v>0</v>
      </c>
      <c r="AU1402" s="285">
        <v>0</v>
      </c>
      <c r="AV1402" s="285">
        <v>0</v>
      </c>
      <c r="AW1402" s="285">
        <v>0</v>
      </c>
      <c r="AX1402" s="285">
        <v>0</v>
      </c>
      <c r="AY1402" s="285">
        <v>0</v>
      </c>
      <c r="AZ1402" s="286"/>
    </row>
    <row r="1403" spans="1:52" s="238" customFormat="1" ht="12.75" customHeight="1">
      <c r="A1403" s="217">
        <v>1402</v>
      </c>
      <c r="B1403" s="280">
        <v>42710</v>
      </c>
      <c r="C1403" s="280">
        <v>42710</v>
      </c>
      <c r="D1403" s="281" t="s">
        <v>1282</v>
      </c>
      <c r="E1403" s="281" t="s">
        <v>1250</v>
      </c>
      <c r="F1403" s="281" t="s">
        <v>1282</v>
      </c>
      <c r="G1403" s="281" t="s">
        <v>7132</v>
      </c>
      <c r="H1403" s="245" t="str">
        <f>IF(G1403&lt;&gt;"",LOOKUP(G1403,Governorate,Data!$E$2:$E$19),"")</f>
        <v>IQ-G15</v>
      </c>
      <c r="I1403" s="282"/>
      <c r="J1403" s="38" t="str">
        <f>IF(I1403&lt;&gt;"",LOOKUP(I1403,District2,Data!$P$2:$P$19),"")</f>
        <v/>
      </c>
      <c r="K1403" s="283" t="s">
        <v>7970</v>
      </c>
      <c r="L1403" s="281" t="s">
        <v>7111</v>
      </c>
      <c r="M1403" s="284" t="s">
        <v>7112</v>
      </c>
      <c r="N1403" s="281" t="s">
        <v>1255</v>
      </c>
      <c r="O1403" s="281" t="s">
        <v>1252</v>
      </c>
      <c r="P1403" s="281" t="s">
        <v>7422</v>
      </c>
      <c r="Q1403" s="285">
        <v>225</v>
      </c>
      <c r="R1403" s="285">
        <v>225</v>
      </c>
      <c r="S1403" s="285"/>
      <c r="T1403" s="285"/>
      <c r="U1403" s="285">
        <v>1350</v>
      </c>
      <c r="V1403" s="285">
        <v>0</v>
      </c>
      <c r="W1403" s="285">
        <v>225</v>
      </c>
      <c r="X1403" s="285">
        <v>0</v>
      </c>
      <c r="Y1403" s="285">
        <v>225</v>
      </c>
      <c r="Z1403" s="285">
        <v>1350</v>
      </c>
      <c r="AA1403" s="285">
        <v>0</v>
      </c>
      <c r="AB1403" s="285">
        <v>1350</v>
      </c>
      <c r="AC1403" s="285">
        <v>225</v>
      </c>
      <c r="AD1403" s="285">
        <v>0</v>
      </c>
      <c r="AE1403" s="285">
        <v>1350</v>
      </c>
      <c r="AF1403" s="285">
        <v>0</v>
      </c>
      <c r="AG1403" s="285">
        <v>225</v>
      </c>
      <c r="AH1403" s="285">
        <v>0</v>
      </c>
      <c r="AI1403" s="285">
        <v>225</v>
      </c>
      <c r="AJ1403" s="285">
        <v>0</v>
      </c>
      <c r="AK1403" s="285">
        <v>225</v>
      </c>
      <c r="AL1403" s="285">
        <v>0</v>
      </c>
      <c r="AM1403" s="285">
        <v>0</v>
      </c>
      <c r="AN1403" s="285">
        <v>0</v>
      </c>
      <c r="AO1403" s="285">
        <v>0</v>
      </c>
      <c r="AP1403" s="285">
        <v>0</v>
      </c>
      <c r="AQ1403" s="285">
        <v>0</v>
      </c>
      <c r="AR1403" s="285">
        <v>0</v>
      </c>
      <c r="AS1403" s="285">
        <v>225</v>
      </c>
      <c r="AT1403" s="285">
        <v>0</v>
      </c>
      <c r="AU1403" s="285">
        <v>225</v>
      </c>
      <c r="AV1403" s="285">
        <v>0</v>
      </c>
      <c r="AW1403" s="285">
        <v>0</v>
      </c>
      <c r="AX1403" s="285">
        <v>0</v>
      </c>
      <c r="AY1403" s="285">
        <v>0</v>
      </c>
      <c r="AZ1403" s="286" t="s">
        <v>7985</v>
      </c>
    </row>
    <row r="1404" spans="1:52" s="238" customFormat="1" ht="12.75" customHeight="1">
      <c r="A1404" s="217">
        <v>1403</v>
      </c>
      <c r="B1404" s="280">
        <v>42710</v>
      </c>
      <c r="C1404" s="280">
        <v>42710</v>
      </c>
      <c r="D1404" s="281" t="s">
        <v>1282</v>
      </c>
      <c r="E1404" s="281" t="s">
        <v>1250</v>
      </c>
      <c r="F1404" s="281" t="s">
        <v>1282</v>
      </c>
      <c r="G1404" s="281" t="s">
        <v>7132</v>
      </c>
      <c r="H1404" s="245" t="str">
        <f>IF(G1404&lt;&gt;"",LOOKUP(G1404,Governorate,Data!$E$2:$E$19),"")</f>
        <v>IQ-G15</v>
      </c>
      <c r="I1404" s="282"/>
      <c r="J1404" s="38" t="str">
        <f>IF(I1404&lt;&gt;"",LOOKUP(I1404,District2,Data!$P$2:$P$19),"")</f>
        <v/>
      </c>
      <c r="K1404" s="283" t="s">
        <v>7838</v>
      </c>
      <c r="L1404" s="281" t="s">
        <v>7111</v>
      </c>
      <c r="M1404" s="284" t="s">
        <v>7112</v>
      </c>
      <c r="N1404" s="281" t="s">
        <v>1255</v>
      </c>
      <c r="O1404" s="281" t="s">
        <v>1252</v>
      </c>
      <c r="P1404" s="281" t="s">
        <v>7422</v>
      </c>
      <c r="Q1404" s="285">
        <v>100</v>
      </c>
      <c r="R1404" s="285">
        <v>100</v>
      </c>
      <c r="S1404" s="285"/>
      <c r="T1404" s="285"/>
      <c r="U1404" s="285">
        <v>600</v>
      </c>
      <c r="V1404" s="285">
        <v>0</v>
      </c>
      <c r="W1404" s="285">
        <v>100</v>
      </c>
      <c r="X1404" s="285">
        <v>0</v>
      </c>
      <c r="Y1404" s="285">
        <v>100</v>
      </c>
      <c r="Z1404" s="285">
        <v>600</v>
      </c>
      <c r="AA1404" s="285">
        <v>0</v>
      </c>
      <c r="AB1404" s="285">
        <v>600</v>
      </c>
      <c r="AC1404" s="285">
        <v>100</v>
      </c>
      <c r="AD1404" s="285">
        <v>0</v>
      </c>
      <c r="AE1404" s="285">
        <v>600</v>
      </c>
      <c r="AF1404" s="285">
        <v>0</v>
      </c>
      <c r="AG1404" s="285">
        <v>100</v>
      </c>
      <c r="AH1404" s="285">
        <v>0</v>
      </c>
      <c r="AI1404" s="285">
        <v>100</v>
      </c>
      <c r="AJ1404" s="285">
        <v>0</v>
      </c>
      <c r="AK1404" s="285">
        <v>100</v>
      </c>
      <c r="AL1404" s="285">
        <v>0</v>
      </c>
      <c r="AM1404" s="285">
        <v>0</v>
      </c>
      <c r="AN1404" s="285">
        <v>0</v>
      </c>
      <c r="AO1404" s="285">
        <v>0</v>
      </c>
      <c r="AP1404" s="285">
        <v>0</v>
      </c>
      <c r="AQ1404" s="285">
        <v>0</v>
      </c>
      <c r="AR1404" s="285">
        <v>0</v>
      </c>
      <c r="AS1404" s="285">
        <v>100</v>
      </c>
      <c r="AT1404" s="285">
        <v>0</v>
      </c>
      <c r="AU1404" s="285">
        <v>100</v>
      </c>
      <c r="AV1404" s="285">
        <v>0</v>
      </c>
      <c r="AW1404" s="285">
        <v>0</v>
      </c>
      <c r="AX1404" s="285">
        <v>0</v>
      </c>
      <c r="AY1404" s="285">
        <v>0</v>
      </c>
      <c r="AZ1404" s="286" t="s">
        <v>7856</v>
      </c>
    </row>
    <row r="1405" spans="1:52" s="238" customFormat="1" ht="12.75" customHeight="1">
      <c r="A1405" s="217">
        <v>1404</v>
      </c>
      <c r="B1405" s="280">
        <v>42710</v>
      </c>
      <c r="C1405" s="280">
        <v>42710</v>
      </c>
      <c r="D1405" s="281" t="s">
        <v>1312</v>
      </c>
      <c r="E1405" s="281" t="s">
        <v>1250</v>
      </c>
      <c r="F1405" s="281" t="s">
        <v>7265</v>
      </c>
      <c r="G1405" s="281" t="s">
        <v>7127</v>
      </c>
      <c r="H1405" s="245" t="str">
        <f>IF(G1405&lt;&gt;"",LOOKUP(G1405,Governorate,Data!$E$2:$E$19),"")</f>
        <v>IQ-G13</v>
      </c>
      <c r="I1405" s="282" t="s">
        <v>7377</v>
      </c>
      <c r="J1405" s="38" t="str">
        <f ca="1">IF(I1405&lt;&gt;"",LOOKUP(I1405,District2,Data!$P$2:$P$19),"")</f>
        <v>IQ-D076</v>
      </c>
      <c r="K1405" s="283" t="s">
        <v>7405</v>
      </c>
      <c r="L1405" s="281" t="s">
        <v>7342</v>
      </c>
      <c r="M1405" s="284" t="s">
        <v>8169</v>
      </c>
      <c r="N1405" s="281" t="s">
        <v>1255</v>
      </c>
      <c r="O1405" s="281" t="s">
        <v>8053</v>
      </c>
      <c r="P1405" s="281" t="s">
        <v>7422</v>
      </c>
      <c r="Q1405" s="326">
        <v>3</v>
      </c>
      <c r="R1405" s="285">
        <v>3</v>
      </c>
      <c r="S1405" s="285"/>
      <c r="T1405" s="285"/>
      <c r="U1405" s="285">
        <v>18</v>
      </c>
      <c r="V1405" s="285">
        <v>0</v>
      </c>
      <c r="W1405" s="285">
        <v>3</v>
      </c>
      <c r="X1405" s="285">
        <v>3</v>
      </c>
      <c r="Y1405" s="285">
        <v>3</v>
      </c>
      <c r="Z1405" s="285">
        <v>9</v>
      </c>
      <c r="AA1405" s="285">
        <v>0</v>
      </c>
      <c r="AB1405" s="285">
        <v>0</v>
      </c>
      <c r="AC1405" s="285">
        <v>0</v>
      </c>
      <c r="AD1405" s="285">
        <v>9</v>
      </c>
      <c r="AE1405" s="285">
        <v>0</v>
      </c>
      <c r="AF1405" s="285">
        <v>0</v>
      </c>
      <c r="AG1405" s="285">
        <v>3</v>
      </c>
      <c r="AH1405" s="285">
        <v>0</v>
      </c>
      <c r="AI1405" s="285">
        <v>3</v>
      </c>
      <c r="AJ1405" s="285">
        <v>0</v>
      </c>
      <c r="AK1405" s="285">
        <v>0</v>
      </c>
      <c r="AL1405" s="285">
        <v>0</v>
      </c>
      <c r="AM1405" s="285">
        <v>0</v>
      </c>
      <c r="AN1405" s="285">
        <v>0</v>
      </c>
      <c r="AO1405" s="285">
        <v>0</v>
      </c>
      <c r="AP1405" s="285">
        <v>0</v>
      </c>
      <c r="AQ1405" s="285">
        <v>0</v>
      </c>
      <c r="AR1405" s="285">
        <v>0</v>
      </c>
      <c r="AS1405" s="285">
        <v>0</v>
      </c>
      <c r="AT1405" s="285">
        <v>3</v>
      </c>
      <c r="AU1405" s="285">
        <v>0</v>
      </c>
      <c r="AV1405" s="285">
        <v>0</v>
      </c>
      <c r="AW1405" s="285">
        <v>0</v>
      </c>
      <c r="AX1405" s="285">
        <v>0</v>
      </c>
      <c r="AY1405" s="285">
        <v>0</v>
      </c>
      <c r="AZ1405" s="286"/>
    </row>
    <row r="1406" spans="1:52" s="238" customFormat="1" ht="12.75" customHeight="1">
      <c r="A1406" s="217">
        <v>1405</v>
      </c>
      <c r="B1406" s="280">
        <v>42710</v>
      </c>
      <c r="C1406" s="280">
        <v>42710</v>
      </c>
      <c r="D1406" s="281" t="s">
        <v>1312</v>
      </c>
      <c r="E1406" s="281" t="s">
        <v>1250</v>
      </c>
      <c r="F1406" s="281" t="s">
        <v>1265</v>
      </c>
      <c r="G1406" s="281" t="s">
        <v>7133</v>
      </c>
      <c r="H1406" s="245" t="str">
        <f>IF(G1406&lt;&gt;"",LOOKUP(G1406,Governorate,Data!$E$2:$E$19),"")</f>
        <v>IQ-G11</v>
      </c>
      <c r="I1406" s="282" t="s">
        <v>7376</v>
      </c>
      <c r="J1406" s="38" t="str">
        <f ca="1">IF(I1406&lt;&gt;"",LOOKUP(I1406,District2,Data!$P$2:$P$19),"")</f>
        <v>IQ-D064</v>
      </c>
      <c r="K1406" s="283" t="s">
        <v>8063</v>
      </c>
      <c r="L1406" s="281" t="s">
        <v>1256</v>
      </c>
      <c r="M1406" s="284" t="s">
        <v>8169</v>
      </c>
      <c r="N1406" s="281" t="s">
        <v>7070</v>
      </c>
      <c r="O1406" s="281" t="s">
        <v>8053</v>
      </c>
      <c r="P1406" s="281" t="s">
        <v>7422</v>
      </c>
      <c r="Q1406" s="326">
        <v>167</v>
      </c>
      <c r="R1406" s="285">
        <v>167</v>
      </c>
      <c r="S1406" s="285"/>
      <c r="T1406" s="285"/>
      <c r="U1406" s="285">
        <v>0</v>
      </c>
      <c r="V1406" s="285">
        <v>0</v>
      </c>
      <c r="W1406" s="285">
        <v>0</v>
      </c>
      <c r="X1406" s="285">
        <v>0</v>
      </c>
      <c r="Y1406" s="285">
        <v>0</v>
      </c>
      <c r="Z1406" s="285">
        <v>0</v>
      </c>
      <c r="AA1406" s="285">
        <v>0</v>
      </c>
      <c r="AB1406" s="285">
        <v>0</v>
      </c>
      <c r="AC1406" s="285">
        <v>0</v>
      </c>
      <c r="AD1406" s="285">
        <v>0</v>
      </c>
      <c r="AE1406" s="285">
        <v>0</v>
      </c>
      <c r="AF1406" s="285">
        <v>0</v>
      </c>
      <c r="AG1406" s="285">
        <v>0</v>
      </c>
      <c r="AH1406" s="285">
        <v>0</v>
      </c>
      <c r="AI1406" s="285">
        <v>0</v>
      </c>
      <c r="AJ1406" s="285">
        <v>0</v>
      </c>
      <c r="AK1406" s="285">
        <v>0</v>
      </c>
      <c r="AL1406" s="285">
        <v>0</v>
      </c>
      <c r="AM1406" s="285">
        <v>0</v>
      </c>
      <c r="AN1406" s="285">
        <v>0</v>
      </c>
      <c r="AO1406" s="285">
        <v>0</v>
      </c>
      <c r="AP1406" s="285">
        <v>0</v>
      </c>
      <c r="AQ1406" s="285">
        <v>0</v>
      </c>
      <c r="AR1406" s="285">
        <v>0</v>
      </c>
      <c r="AS1406" s="285">
        <v>0</v>
      </c>
      <c r="AT1406" s="285">
        <v>167</v>
      </c>
      <c r="AU1406" s="285">
        <v>0</v>
      </c>
      <c r="AV1406" s="285">
        <v>0</v>
      </c>
      <c r="AW1406" s="285">
        <v>0</v>
      </c>
      <c r="AX1406" s="285">
        <v>0</v>
      </c>
      <c r="AY1406" s="285">
        <v>0</v>
      </c>
      <c r="AZ1406" s="286" t="s">
        <v>8177</v>
      </c>
    </row>
    <row r="1407" spans="1:52" s="238" customFormat="1" ht="12.75" customHeight="1">
      <c r="A1407" s="217">
        <v>1406</v>
      </c>
      <c r="B1407" s="280">
        <v>42710</v>
      </c>
      <c r="C1407" s="280">
        <v>42710</v>
      </c>
      <c r="D1407" s="281" t="s">
        <v>1312</v>
      </c>
      <c r="E1407" s="281" t="s">
        <v>1250</v>
      </c>
      <c r="F1407" s="281" t="s">
        <v>1300</v>
      </c>
      <c r="G1407" s="281" t="s">
        <v>7133</v>
      </c>
      <c r="H1407" s="245" t="str">
        <f>IF(G1407&lt;&gt;"",LOOKUP(G1407,Governorate,Data!$E$2:$E$19),"")</f>
        <v>IQ-G11</v>
      </c>
      <c r="I1407" s="282" t="s">
        <v>7892</v>
      </c>
      <c r="J1407" s="38" t="str">
        <f ca="1">IF(I1407&lt;&gt;"",LOOKUP(I1407,District2,Data!$P$2:$P$19),"")</f>
        <v>IQ-D064</v>
      </c>
      <c r="K1407" s="283" t="s">
        <v>8065</v>
      </c>
      <c r="L1407" s="281" t="s">
        <v>7339</v>
      </c>
      <c r="M1407" s="284" t="s">
        <v>7930</v>
      </c>
      <c r="N1407" s="281" t="s">
        <v>7070</v>
      </c>
      <c r="O1407" s="281" t="s">
        <v>8053</v>
      </c>
      <c r="P1407" s="289" t="s">
        <v>7118</v>
      </c>
      <c r="Q1407" s="336">
        <v>0</v>
      </c>
      <c r="R1407" s="323"/>
      <c r="S1407" s="285">
        <v>200</v>
      </c>
      <c r="T1407" s="290">
        <v>36</v>
      </c>
      <c r="U1407" s="285">
        <v>0</v>
      </c>
      <c r="V1407" s="285">
        <v>0</v>
      </c>
      <c r="W1407" s="285">
        <v>0</v>
      </c>
      <c r="X1407" s="285">
        <v>0</v>
      </c>
      <c r="Y1407" s="285">
        <v>0</v>
      </c>
      <c r="Z1407" s="285">
        <v>0</v>
      </c>
      <c r="AA1407" s="285">
        <v>0</v>
      </c>
      <c r="AB1407" s="285">
        <v>0</v>
      </c>
      <c r="AC1407" s="285">
        <v>0</v>
      </c>
      <c r="AD1407" s="285">
        <v>0</v>
      </c>
      <c r="AE1407" s="285">
        <v>0</v>
      </c>
      <c r="AF1407" s="285">
        <v>0</v>
      </c>
      <c r="AG1407" s="285">
        <v>0</v>
      </c>
      <c r="AH1407" s="285">
        <v>0</v>
      </c>
      <c r="AI1407" s="285">
        <v>0</v>
      </c>
      <c r="AJ1407" s="285">
        <v>0</v>
      </c>
      <c r="AK1407" s="285">
        <v>0</v>
      </c>
      <c r="AL1407" s="285">
        <v>0</v>
      </c>
      <c r="AM1407" s="285">
        <v>0</v>
      </c>
      <c r="AN1407" s="285">
        <v>0</v>
      </c>
      <c r="AO1407" s="285">
        <v>0</v>
      </c>
      <c r="AP1407" s="285">
        <v>0</v>
      </c>
      <c r="AQ1407" s="285">
        <v>0</v>
      </c>
      <c r="AR1407" s="285">
        <v>0</v>
      </c>
      <c r="AS1407" s="285">
        <v>0</v>
      </c>
      <c r="AT1407" s="285">
        <v>0</v>
      </c>
      <c r="AU1407" s="285">
        <v>0</v>
      </c>
      <c r="AV1407" s="285">
        <v>0</v>
      </c>
      <c r="AW1407" s="285">
        <v>0</v>
      </c>
      <c r="AX1407" s="285">
        <v>0</v>
      </c>
      <c r="AY1407" s="285">
        <v>0</v>
      </c>
      <c r="AZ1407" s="286" t="s">
        <v>8173</v>
      </c>
    </row>
    <row r="1408" spans="1:52" s="238" customFormat="1" ht="12.75" customHeight="1">
      <c r="A1408" s="217">
        <v>1407</v>
      </c>
      <c r="B1408" s="280">
        <v>42710</v>
      </c>
      <c r="C1408" s="280">
        <v>42710</v>
      </c>
      <c r="D1408" s="281" t="s">
        <v>1312</v>
      </c>
      <c r="E1408" s="281" t="s">
        <v>1250</v>
      </c>
      <c r="F1408" s="281" t="s">
        <v>1300</v>
      </c>
      <c r="G1408" s="281" t="s">
        <v>7133</v>
      </c>
      <c r="H1408" s="245" t="str">
        <f>IF(G1408&lt;&gt;"",LOOKUP(G1408,Governorate,Data!$E$2:$E$19),"")</f>
        <v>IQ-G11</v>
      </c>
      <c r="I1408" s="282" t="s">
        <v>7892</v>
      </c>
      <c r="J1408" s="38" t="str">
        <f ca="1">IF(I1408&lt;&gt;"",LOOKUP(I1408,District2,Data!$P$2:$P$19),"")</f>
        <v>IQ-D064</v>
      </c>
      <c r="K1408" s="283" t="s">
        <v>8065</v>
      </c>
      <c r="L1408" s="281" t="s">
        <v>7339</v>
      </c>
      <c r="M1408" s="284" t="s">
        <v>8169</v>
      </c>
      <c r="N1408" s="281" t="s">
        <v>7070</v>
      </c>
      <c r="O1408" s="281" t="s">
        <v>8053</v>
      </c>
      <c r="P1408" s="289" t="s">
        <v>7118</v>
      </c>
      <c r="Q1408" s="336">
        <v>0</v>
      </c>
      <c r="R1408" s="323"/>
      <c r="S1408" s="285">
        <v>200</v>
      </c>
      <c r="T1408" s="290">
        <v>289</v>
      </c>
      <c r="U1408" s="285">
        <v>0</v>
      </c>
      <c r="V1408" s="285">
        <v>0</v>
      </c>
      <c r="W1408" s="285">
        <v>0</v>
      </c>
      <c r="X1408" s="285">
        <v>0</v>
      </c>
      <c r="Y1408" s="285">
        <v>0</v>
      </c>
      <c r="Z1408" s="285">
        <v>0</v>
      </c>
      <c r="AA1408" s="285">
        <v>0</v>
      </c>
      <c r="AB1408" s="285">
        <v>0</v>
      </c>
      <c r="AC1408" s="285">
        <v>0</v>
      </c>
      <c r="AD1408" s="285">
        <v>0</v>
      </c>
      <c r="AE1408" s="285">
        <v>0</v>
      </c>
      <c r="AF1408" s="285">
        <v>0</v>
      </c>
      <c r="AG1408" s="285">
        <v>0</v>
      </c>
      <c r="AH1408" s="285">
        <v>0</v>
      </c>
      <c r="AI1408" s="285">
        <v>0</v>
      </c>
      <c r="AJ1408" s="285">
        <v>0</v>
      </c>
      <c r="AK1408" s="285">
        <v>0</v>
      </c>
      <c r="AL1408" s="285">
        <v>0</v>
      </c>
      <c r="AM1408" s="285">
        <v>0</v>
      </c>
      <c r="AN1408" s="285">
        <v>0</v>
      </c>
      <c r="AO1408" s="285">
        <v>0</v>
      </c>
      <c r="AP1408" s="285">
        <v>0</v>
      </c>
      <c r="AQ1408" s="285">
        <v>0</v>
      </c>
      <c r="AR1408" s="285">
        <v>0</v>
      </c>
      <c r="AS1408" s="285">
        <v>0</v>
      </c>
      <c r="AT1408" s="285">
        <v>0</v>
      </c>
      <c r="AU1408" s="285">
        <v>0</v>
      </c>
      <c r="AV1408" s="285">
        <v>0</v>
      </c>
      <c r="AW1408" s="285">
        <v>0</v>
      </c>
      <c r="AX1408" s="285">
        <v>0</v>
      </c>
      <c r="AY1408" s="285">
        <v>0</v>
      </c>
      <c r="AZ1408" s="286" t="s">
        <v>8174</v>
      </c>
    </row>
    <row r="1409" spans="1:52" s="238" customFormat="1" ht="12.75" customHeight="1">
      <c r="A1409" s="217">
        <v>1408</v>
      </c>
      <c r="B1409" s="280">
        <v>42710</v>
      </c>
      <c r="C1409" s="280">
        <v>42710</v>
      </c>
      <c r="D1409" s="281" t="s">
        <v>1312</v>
      </c>
      <c r="E1409" s="281" t="s">
        <v>1250</v>
      </c>
      <c r="F1409" s="281" t="s">
        <v>1300</v>
      </c>
      <c r="G1409" s="281" t="s">
        <v>7133</v>
      </c>
      <c r="H1409" s="245" t="str">
        <f>IF(G1409&lt;&gt;"",LOOKUP(G1409,Governorate,Data!$E$2:$E$19),"")</f>
        <v>IQ-G11</v>
      </c>
      <c r="I1409" s="282" t="s">
        <v>7892</v>
      </c>
      <c r="J1409" s="38" t="str">
        <f ca="1">IF(I1409&lt;&gt;"",LOOKUP(I1409,District2,Data!$P$2:$P$19),"")</f>
        <v>IQ-D064</v>
      </c>
      <c r="K1409" s="283" t="s">
        <v>8065</v>
      </c>
      <c r="L1409" s="281" t="s">
        <v>7339</v>
      </c>
      <c r="M1409" s="284" t="s">
        <v>7930</v>
      </c>
      <c r="N1409" s="281" t="s">
        <v>7070</v>
      </c>
      <c r="O1409" s="281" t="s">
        <v>8053</v>
      </c>
      <c r="P1409" s="281" t="s">
        <v>7422</v>
      </c>
      <c r="Q1409" s="326">
        <v>36</v>
      </c>
      <c r="R1409" s="285">
        <v>36</v>
      </c>
      <c r="S1409" s="285"/>
      <c r="T1409" s="285"/>
      <c r="U1409" s="285">
        <v>216</v>
      </c>
      <c r="V1409" s="285">
        <v>0</v>
      </c>
      <c r="W1409" s="285">
        <v>0</v>
      </c>
      <c r="X1409" s="285">
        <v>36</v>
      </c>
      <c r="Y1409" s="285">
        <v>36</v>
      </c>
      <c r="Z1409" s="285">
        <v>216</v>
      </c>
      <c r="AA1409" s="285">
        <v>0</v>
      </c>
      <c r="AB1409" s="285">
        <v>0</v>
      </c>
      <c r="AC1409" s="285">
        <v>0</v>
      </c>
      <c r="AD1409" s="285">
        <v>0</v>
      </c>
      <c r="AE1409" s="285">
        <v>0</v>
      </c>
      <c r="AF1409" s="285">
        <v>0</v>
      </c>
      <c r="AG1409" s="285">
        <v>0</v>
      </c>
      <c r="AH1409" s="285">
        <v>0</v>
      </c>
      <c r="AI1409" s="285">
        <v>0</v>
      </c>
      <c r="AJ1409" s="285">
        <v>0</v>
      </c>
      <c r="AK1409" s="285">
        <v>0</v>
      </c>
      <c r="AL1409" s="285">
        <v>0</v>
      </c>
      <c r="AM1409" s="285">
        <v>0</v>
      </c>
      <c r="AN1409" s="285">
        <v>0</v>
      </c>
      <c r="AO1409" s="285">
        <v>0</v>
      </c>
      <c r="AP1409" s="285">
        <v>0</v>
      </c>
      <c r="AQ1409" s="285">
        <v>0</v>
      </c>
      <c r="AR1409" s="285">
        <v>0</v>
      </c>
      <c r="AS1409" s="285">
        <v>0</v>
      </c>
      <c r="AT1409" s="285">
        <v>36</v>
      </c>
      <c r="AU1409" s="285">
        <v>0</v>
      </c>
      <c r="AV1409" s="285">
        <v>0</v>
      </c>
      <c r="AW1409" s="285">
        <v>0</v>
      </c>
      <c r="AX1409" s="285">
        <v>0</v>
      </c>
      <c r="AY1409" s="285">
        <v>0</v>
      </c>
      <c r="AZ1409" s="286" t="s">
        <v>8175</v>
      </c>
    </row>
    <row r="1410" spans="1:52" s="238" customFormat="1" ht="12.75" customHeight="1">
      <c r="A1410" s="217">
        <v>1409</v>
      </c>
      <c r="B1410" s="280">
        <v>42710</v>
      </c>
      <c r="C1410" s="280">
        <v>42710</v>
      </c>
      <c r="D1410" s="281" t="s">
        <v>1312</v>
      </c>
      <c r="E1410" s="281" t="s">
        <v>1250</v>
      </c>
      <c r="F1410" s="281" t="s">
        <v>1300</v>
      </c>
      <c r="G1410" s="281" t="s">
        <v>7133</v>
      </c>
      <c r="H1410" s="245" t="str">
        <f>IF(G1410&lt;&gt;"",LOOKUP(G1410,Governorate,Data!$E$2:$E$19),"")</f>
        <v>IQ-G11</v>
      </c>
      <c r="I1410" s="282" t="s">
        <v>7892</v>
      </c>
      <c r="J1410" s="38" t="str">
        <f ca="1">IF(I1410&lt;&gt;"",LOOKUP(I1410,District2,Data!$P$2:$P$19),"")</f>
        <v>IQ-D064</v>
      </c>
      <c r="K1410" s="283" t="s">
        <v>8065</v>
      </c>
      <c r="L1410" s="281" t="s">
        <v>7339</v>
      </c>
      <c r="M1410" s="284" t="s">
        <v>8169</v>
      </c>
      <c r="N1410" s="281" t="s">
        <v>7070</v>
      </c>
      <c r="O1410" s="281" t="s">
        <v>8053</v>
      </c>
      <c r="P1410" s="281" t="s">
        <v>7422</v>
      </c>
      <c r="Q1410" s="326">
        <v>264</v>
      </c>
      <c r="R1410" s="285">
        <v>264</v>
      </c>
      <c r="S1410" s="285"/>
      <c r="T1410" s="285"/>
      <c r="U1410" s="285">
        <v>1584</v>
      </c>
      <c r="V1410" s="285">
        <v>0</v>
      </c>
      <c r="W1410" s="285">
        <v>0</v>
      </c>
      <c r="X1410" s="285">
        <v>264</v>
      </c>
      <c r="Y1410" s="285">
        <v>264</v>
      </c>
      <c r="Z1410" s="285">
        <v>1584</v>
      </c>
      <c r="AA1410" s="285">
        <v>0</v>
      </c>
      <c r="AB1410" s="285">
        <v>0</v>
      </c>
      <c r="AC1410" s="285">
        <v>0</v>
      </c>
      <c r="AD1410" s="285">
        <v>0</v>
      </c>
      <c r="AE1410" s="285">
        <v>0</v>
      </c>
      <c r="AF1410" s="285">
        <v>0</v>
      </c>
      <c r="AG1410" s="285">
        <v>0</v>
      </c>
      <c r="AH1410" s="285">
        <v>0</v>
      </c>
      <c r="AI1410" s="285">
        <v>0</v>
      </c>
      <c r="AJ1410" s="285">
        <v>0</v>
      </c>
      <c r="AK1410" s="285">
        <v>0</v>
      </c>
      <c r="AL1410" s="285">
        <v>0</v>
      </c>
      <c r="AM1410" s="285">
        <v>0</v>
      </c>
      <c r="AN1410" s="285">
        <v>0</v>
      </c>
      <c r="AO1410" s="285">
        <v>0</v>
      </c>
      <c r="AP1410" s="285">
        <v>0</v>
      </c>
      <c r="AQ1410" s="285">
        <v>0</v>
      </c>
      <c r="AR1410" s="285">
        <v>0</v>
      </c>
      <c r="AS1410" s="285">
        <v>0</v>
      </c>
      <c r="AT1410" s="285">
        <v>264</v>
      </c>
      <c r="AU1410" s="285">
        <v>0</v>
      </c>
      <c r="AV1410" s="285">
        <v>0</v>
      </c>
      <c r="AW1410" s="285">
        <v>0</v>
      </c>
      <c r="AX1410" s="285">
        <v>0</v>
      </c>
      <c r="AY1410" s="285">
        <v>0</v>
      </c>
      <c r="AZ1410" s="286"/>
    </row>
    <row r="1411" spans="1:52" s="238" customFormat="1" ht="12.75" customHeight="1">
      <c r="A1411" s="217">
        <v>1410</v>
      </c>
      <c r="B1411" s="280">
        <v>42710</v>
      </c>
      <c r="C1411" s="280">
        <v>42710</v>
      </c>
      <c r="D1411" s="281" t="s">
        <v>1312</v>
      </c>
      <c r="E1411" s="281" t="s">
        <v>1250</v>
      </c>
      <c r="F1411" s="281" t="s">
        <v>7265</v>
      </c>
      <c r="G1411" s="281" t="s">
        <v>7127</v>
      </c>
      <c r="H1411" s="245" t="str">
        <f>IF(G1411&lt;&gt;"",LOOKUP(G1411,Governorate,Data!$E$2:$E$19),"")</f>
        <v>IQ-G13</v>
      </c>
      <c r="I1411" s="282" t="s">
        <v>7377</v>
      </c>
      <c r="J1411" s="38" t="str">
        <f ca="1">IF(I1411&lt;&gt;"",LOOKUP(I1411,District2,Data!$P$2:$P$19),"")</f>
        <v>IQ-D076</v>
      </c>
      <c r="K1411" s="283" t="s">
        <v>7793</v>
      </c>
      <c r="L1411" s="281" t="s">
        <v>1256</v>
      </c>
      <c r="M1411" s="284" t="s">
        <v>8169</v>
      </c>
      <c r="N1411" s="281" t="s">
        <v>1255</v>
      </c>
      <c r="O1411" s="281" t="s">
        <v>8053</v>
      </c>
      <c r="P1411" s="281" t="s">
        <v>7422</v>
      </c>
      <c r="Q1411" s="326">
        <v>29</v>
      </c>
      <c r="R1411" s="285">
        <v>29</v>
      </c>
      <c r="S1411" s="285"/>
      <c r="T1411" s="285"/>
      <c r="U1411" s="285">
        <v>174</v>
      </c>
      <c r="V1411" s="285">
        <v>0</v>
      </c>
      <c r="W1411" s="285">
        <v>29</v>
      </c>
      <c r="X1411" s="285">
        <v>29</v>
      </c>
      <c r="Y1411" s="285">
        <v>29</v>
      </c>
      <c r="Z1411" s="285">
        <v>87</v>
      </c>
      <c r="AA1411" s="285">
        <v>0</v>
      </c>
      <c r="AB1411" s="285">
        <v>0</v>
      </c>
      <c r="AC1411" s="285">
        <v>0</v>
      </c>
      <c r="AD1411" s="285">
        <v>87</v>
      </c>
      <c r="AE1411" s="285">
        <v>0</v>
      </c>
      <c r="AF1411" s="285">
        <v>0</v>
      </c>
      <c r="AG1411" s="285">
        <v>29</v>
      </c>
      <c r="AH1411" s="285">
        <v>0</v>
      </c>
      <c r="AI1411" s="285">
        <v>29</v>
      </c>
      <c r="AJ1411" s="285">
        <v>0</v>
      </c>
      <c r="AK1411" s="285">
        <v>0</v>
      </c>
      <c r="AL1411" s="285">
        <v>0</v>
      </c>
      <c r="AM1411" s="285">
        <v>0</v>
      </c>
      <c r="AN1411" s="285">
        <v>0</v>
      </c>
      <c r="AO1411" s="285">
        <v>0</v>
      </c>
      <c r="AP1411" s="285">
        <v>0</v>
      </c>
      <c r="AQ1411" s="285">
        <v>0</v>
      </c>
      <c r="AR1411" s="285">
        <v>0</v>
      </c>
      <c r="AS1411" s="285">
        <v>0</v>
      </c>
      <c r="AT1411" s="285">
        <v>29</v>
      </c>
      <c r="AU1411" s="285">
        <v>0</v>
      </c>
      <c r="AV1411" s="285">
        <v>0</v>
      </c>
      <c r="AW1411" s="285">
        <v>0</v>
      </c>
      <c r="AX1411" s="285">
        <v>0</v>
      </c>
      <c r="AY1411" s="285">
        <v>0</v>
      </c>
      <c r="AZ1411" s="286"/>
    </row>
    <row r="1412" spans="1:52" s="238" customFormat="1" ht="12.75" customHeight="1">
      <c r="A1412" s="217">
        <v>1411</v>
      </c>
      <c r="B1412" s="280">
        <v>42710</v>
      </c>
      <c r="C1412" s="280">
        <v>42710</v>
      </c>
      <c r="D1412" s="281" t="s">
        <v>1312</v>
      </c>
      <c r="E1412" s="281" t="s">
        <v>1250</v>
      </c>
      <c r="F1412" s="281" t="s">
        <v>7265</v>
      </c>
      <c r="G1412" s="281" t="s">
        <v>7127</v>
      </c>
      <c r="H1412" s="245" t="str">
        <f>IF(G1412&lt;&gt;"",LOOKUP(G1412,Governorate,Data!$E$2:$E$19),"")</f>
        <v>IQ-G13</v>
      </c>
      <c r="I1412" s="282" t="s">
        <v>7372</v>
      </c>
      <c r="J1412" s="38" t="str">
        <f ca="1">IF(I1412&lt;&gt;"",LOOKUP(I1412,District2,Data!$P$2:$P$19),"")</f>
        <v>IQ-D076</v>
      </c>
      <c r="K1412" s="283" t="s">
        <v>7795</v>
      </c>
      <c r="L1412" s="281" t="s">
        <v>1256</v>
      </c>
      <c r="M1412" s="284" t="s">
        <v>8169</v>
      </c>
      <c r="N1412" s="281" t="s">
        <v>1255</v>
      </c>
      <c r="O1412" s="281" t="s">
        <v>8053</v>
      </c>
      <c r="P1412" s="281" t="s">
        <v>7422</v>
      </c>
      <c r="Q1412" s="326">
        <v>13</v>
      </c>
      <c r="R1412" s="285">
        <v>13</v>
      </c>
      <c r="S1412" s="285"/>
      <c r="T1412" s="285"/>
      <c r="U1412" s="285">
        <v>78</v>
      </c>
      <c r="V1412" s="285">
        <v>0</v>
      </c>
      <c r="W1412" s="285">
        <v>13</v>
      </c>
      <c r="X1412" s="285">
        <v>13</v>
      </c>
      <c r="Y1412" s="285">
        <v>13</v>
      </c>
      <c r="Z1412" s="285">
        <v>39</v>
      </c>
      <c r="AA1412" s="285">
        <v>0</v>
      </c>
      <c r="AB1412" s="285">
        <v>0</v>
      </c>
      <c r="AC1412" s="285">
        <v>0</v>
      </c>
      <c r="AD1412" s="285">
        <v>39</v>
      </c>
      <c r="AE1412" s="285">
        <v>0</v>
      </c>
      <c r="AF1412" s="285">
        <v>0</v>
      </c>
      <c r="AG1412" s="285">
        <v>13</v>
      </c>
      <c r="AH1412" s="285">
        <v>0</v>
      </c>
      <c r="AI1412" s="285">
        <v>13</v>
      </c>
      <c r="AJ1412" s="285">
        <v>0</v>
      </c>
      <c r="AK1412" s="285">
        <v>0</v>
      </c>
      <c r="AL1412" s="285">
        <v>0</v>
      </c>
      <c r="AM1412" s="285">
        <v>0</v>
      </c>
      <c r="AN1412" s="285">
        <v>0</v>
      </c>
      <c r="AO1412" s="285">
        <v>0</v>
      </c>
      <c r="AP1412" s="285">
        <v>0</v>
      </c>
      <c r="AQ1412" s="285">
        <v>0</v>
      </c>
      <c r="AR1412" s="285">
        <v>0</v>
      </c>
      <c r="AS1412" s="285">
        <v>0</v>
      </c>
      <c r="AT1412" s="285">
        <v>13</v>
      </c>
      <c r="AU1412" s="285">
        <v>0</v>
      </c>
      <c r="AV1412" s="285">
        <v>0</v>
      </c>
      <c r="AW1412" s="285">
        <v>0</v>
      </c>
      <c r="AX1412" s="285">
        <v>0</v>
      </c>
      <c r="AY1412" s="285">
        <v>0</v>
      </c>
      <c r="AZ1412" s="286"/>
    </row>
    <row r="1413" spans="1:52" s="238" customFormat="1" ht="12.75" customHeight="1">
      <c r="A1413" s="217">
        <v>1412</v>
      </c>
      <c r="B1413" s="280">
        <v>42710</v>
      </c>
      <c r="C1413" s="280">
        <v>42710</v>
      </c>
      <c r="D1413" s="281" t="s">
        <v>1312</v>
      </c>
      <c r="E1413" s="281" t="s">
        <v>1250</v>
      </c>
      <c r="F1413" s="281" t="s">
        <v>7265</v>
      </c>
      <c r="G1413" s="281" t="s">
        <v>7127</v>
      </c>
      <c r="H1413" s="245" t="str">
        <f>IF(G1413&lt;&gt;"",LOOKUP(G1413,Governorate,Data!$E$2:$E$19),"")</f>
        <v>IQ-G13</v>
      </c>
      <c r="I1413" s="282" t="s">
        <v>7377</v>
      </c>
      <c r="J1413" s="38" t="str">
        <f ca="1">IF(I1413&lt;&gt;"",LOOKUP(I1413,District2,Data!$P$2:$P$19),"")</f>
        <v>IQ-D076</v>
      </c>
      <c r="K1413" s="283" t="s">
        <v>8054</v>
      </c>
      <c r="L1413" s="281" t="s">
        <v>1256</v>
      </c>
      <c r="M1413" s="284" t="s">
        <v>8169</v>
      </c>
      <c r="N1413" s="281" t="s">
        <v>1255</v>
      </c>
      <c r="O1413" s="281" t="s">
        <v>8053</v>
      </c>
      <c r="P1413" s="281" t="s">
        <v>7422</v>
      </c>
      <c r="Q1413" s="326">
        <v>19</v>
      </c>
      <c r="R1413" s="285">
        <v>19</v>
      </c>
      <c r="S1413" s="285"/>
      <c r="T1413" s="285"/>
      <c r="U1413" s="285">
        <v>114</v>
      </c>
      <c r="V1413" s="285">
        <v>0</v>
      </c>
      <c r="W1413" s="285">
        <v>19</v>
      </c>
      <c r="X1413" s="285">
        <v>19</v>
      </c>
      <c r="Y1413" s="285">
        <v>19</v>
      </c>
      <c r="Z1413" s="285">
        <v>57</v>
      </c>
      <c r="AA1413" s="285">
        <v>0</v>
      </c>
      <c r="AB1413" s="285">
        <v>0</v>
      </c>
      <c r="AC1413" s="285">
        <v>0</v>
      </c>
      <c r="AD1413" s="285">
        <v>57</v>
      </c>
      <c r="AE1413" s="285">
        <v>0</v>
      </c>
      <c r="AF1413" s="285">
        <v>0</v>
      </c>
      <c r="AG1413" s="285">
        <v>19</v>
      </c>
      <c r="AH1413" s="285">
        <v>0</v>
      </c>
      <c r="AI1413" s="285">
        <v>19</v>
      </c>
      <c r="AJ1413" s="285">
        <v>0</v>
      </c>
      <c r="AK1413" s="285">
        <v>0</v>
      </c>
      <c r="AL1413" s="285">
        <v>0</v>
      </c>
      <c r="AM1413" s="285">
        <v>0</v>
      </c>
      <c r="AN1413" s="285">
        <v>0</v>
      </c>
      <c r="AO1413" s="285">
        <v>0</v>
      </c>
      <c r="AP1413" s="285">
        <v>0</v>
      </c>
      <c r="AQ1413" s="285">
        <v>0</v>
      </c>
      <c r="AR1413" s="285">
        <v>0</v>
      </c>
      <c r="AS1413" s="285">
        <v>0</v>
      </c>
      <c r="AT1413" s="285">
        <v>19</v>
      </c>
      <c r="AU1413" s="285">
        <v>0</v>
      </c>
      <c r="AV1413" s="285">
        <v>0</v>
      </c>
      <c r="AW1413" s="285">
        <v>0</v>
      </c>
      <c r="AX1413" s="285">
        <v>0</v>
      </c>
      <c r="AY1413" s="285">
        <v>0</v>
      </c>
      <c r="AZ1413" s="286"/>
    </row>
    <row r="1414" spans="1:52" s="238" customFormat="1" ht="12.75" customHeight="1">
      <c r="A1414" s="217">
        <v>1413</v>
      </c>
      <c r="B1414" s="280">
        <v>42710</v>
      </c>
      <c r="C1414" s="280">
        <v>42710</v>
      </c>
      <c r="D1414" s="281" t="s">
        <v>1312</v>
      </c>
      <c r="E1414" s="281" t="s">
        <v>1250</v>
      </c>
      <c r="F1414" s="281" t="s">
        <v>7265</v>
      </c>
      <c r="G1414" s="281" t="s">
        <v>7127</v>
      </c>
      <c r="H1414" s="245" t="str">
        <f>IF(G1414&lt;&gt;"",LOOKUP(G1414,Governorate,Data!$E$2:$E$19),"")</f>
        <v>IQ-G13</v>
      </c>
      <c r="I1414" s="282" t="s">
        <v>7372</v>
      </c>
      <c r="J1414" s="38" t="str">
        <f ca="1">IF(I1414&lt;&gt;"",LOOKUP(I1414,District2,Data!$P$2:$P$19),"")</f>
        <v>IQ-D076</v>
      </c>
      <c r="K1414" s="283" t="s">
        <v>7792</v>
      </c>
      <c r="L1414" s="281" t="s">
        <v>1256</v>
      </c>
      <c r="M1414" s="284" t="s">
        <v>8169</v>
      </c>
      <c r="N1414" s="281" t="s">
        <v>1255</v>
      </c>
      <c r="O1414" s="281" t="s">
        <v>8053</v>
      </c>
      <c r="P1414" s="281" t="s">
        <v>7422</v>
      </c>
      <c r="Q1414" s="326">
        <v>9</v>
      </c>
      <c r="R1414" s="285">
        <v>9</v>
      </c>
      <c r="S1414" s="285"/>
      <c r="T1414" s="285"/>
      <c r="U1414" s="285">
        <v>54</v>
      </c>
      <c r="V1414" s="285">
        <v>0</v>
      </c>
      <c r="W1414" s="285">
        <v>9</v>
      </c>
      <c r="X1414" s="285">
        <v>9</v>
      </c>
      <c r="Y1414" s="285">
        <v>9</v>
      </c>
      <c r="Z1414" s="285">
        <v>27</v>
      </c>
      <c r="AA1414" s="285">
        <v>0</v>
      </c>
      <c r="AB1414" s="285">
        <v>0</v>
      </c>
      <c r="AC1414" s="285">
        <v>0</v>
      </c>
      <c r="AD1414" s="285">
        <v>27</v>
      </c>
      <c r="AE1414" s="285">
        <v>0</v>
      </c>
      <c r="AF1414" s="285">
        <v>0</v>
      </c>
      <c r="AG1414" s="285">
        <v>9</v>
      </c>
      <c r="AH1414" s="285">
        <v>0</v>
      </c>
      <c r="AI1414" s="285">
        <v>9</v>
      </c>
      <c r="AJ1414" s="285">
        <v>0</v>
      </c>
      <c r="AK1414" s="285">
        <v>0</v>
      </c>
      <c r="AL1414" s="285">
        <v>0</v>
      </c>
      <c r="AM1414" s="285">
        <v>0</v>
      </c>
      <c r="AN1414" s="285">
        <v>0</v>
      </c>
      <c r="AO1414" s="285">
        <v>0</v>
      </c>
      <c r="AP1414" s="285">
        <v>0</v>
      </c>
      <c r="AQ1414" s="285">
        <v>0</v>
      </c>
      <c r="AR1414" s="285">
        <v>0</v>
      </c>
      <c r="AS1414" s="285">
        <v>0</v>
      </c>
      <c r="AT1414" s="285">
        <v>9</v>
      </c>
      <c r="AU1414" s="285">
        <v>0</v>
      </c>
      <c r="AV1414" s="285">
        <v>0</v>
      </c>
      <c r="AW1414" s="285">
        <v>0</v>
      </c>
      <c r="AX1414" s="285">
        <v>0</v>
      </c>
      <c r="AY1414" s="285">
        <v>0</v>
      </c>
      <c r="AZ1414" s="286"/>
    </row>
    <row r="1415" spans="1:52" s="238" customFormat="1" ht="12.75" customHeight="1">
      <c r="A1415" s="217">
        <v>1414</v>
      </c>
      <c r="B1415" s="280">
        <v>42710</v>
      </c>
      <c r="C1415" s="280">
        <v>42710</v>
      </c>
      <c r="D1415" s="281" t="s">
        <v>1312</v>
      </c>
      <c r="E1415" s="281" t="s">
        <v>1250</v>
      </c>
      <c r="F1415" s="281" t="s">
        <v>7265</v>
      </c>
      <c r="G1415" s="281" t="s">
        <v>7127</v>
      </c>
      <c r="H1415" s="245" t="str">
        <f>IF(G1415&lt;&gt;"",LOOKUP(G1415,Governorate,Data!$E$2:$E$19),"")</f>
        <v>IQ-G13</v>
      </c>
      <c r="I1415" s="282" t="s">
        <v>7377</v>
      </c>
      <c r="J1415" s="38" t="str">
        <f ca="1">IF(I1415&lt;&gt;"",LOOKUP(I1415,District2,Data!$P$2:$P$19),"")</f>
        <v>IQ-D076</v>
      </c>
      <c r="K1415" s="283" t="s">
        <v>7405</v>
      </c>
      <c r="L1415" s="281" t="s">
        <v>7342</v>
      </c>
      <c r="M1415" s="284" t="s">
        <v>8169</v>
      </c>
      <c r="N1415" s="281" t="s">
        <v>7070</v>
      </c>
      <c r="O1415" s="281" t="s">
        <v>8053</v>
      </c>
      <c r="P1415" s="281" t="s">
        <v>7422</v>
      </c>
      <c r="Q1415" s="326">
        <v>329</v>
      </c>
      <c r="R1415" s="285">
        <v>329</v>
      </c>
      <c r="S1415" s="285"/>
      <c r="T1415" s="285"/>
      <c r="U1415" s="285">
        <v>1974</v>
      </c>
      <c r="V1415" s="285">
        <v>0</v>
      </c>
      <c r="W1415" s="285">
        <v>329</v>
      </c>
      <c r="X1415" s="285">
        <v>329</v>
      </c>
      <c r="Y1415" s="285">
        <v>329</v>
      </c>
      <c r="Z1415" s="285">
        <v>0</v>
      </c>
      <c r="AA1415" s="285">
        <v>0</v>
      </c>
      <c r="AB1415" s="285">
        <v>0</v>
      </c>
      <c r="AC1415" s="285">
        <v>0</v>
      </c>
      <c r="AD1415" s="285">
        <v>0</v>
      </c>
      <c r="AE1415" s="285">
        <v>0</v>
      </c>
      <c r="AF1415" s="285">
        <v>0</v>
      </c>
      <c r="AG1415" s="285">
        <v>0</v>
      </c>
      <c r="AH1415" s="285">
        <v>0</v>
      </c>
      <c r="AI1415" s="285">
        <v>0</v>
      </c>
      <c r="AJ1415" s="285">
        <v>0</v>
      </c>
      <c r="AK1415" s="285">
        <v>0</v>
      </c>
      <c r="AL1415" s="285">
        <v>0</v>
      </c>
      <c r="AM1415" s="285">
        <v>0</v>
      </c>
      <c r="AN1415" s="285">
        <v>0</v>
      </c>
      <c r="AO1415" s="285">
        <v>0</v>
      </c>
      <c r="AP1415" s="285">
        <v>0</v>
      </c>
      <c r="AQ1415" s="285">
        <v>0</v>
      </c>
      <c r="AR1415" s="285">
        <v>0</v>
      </c>
      <c r="AS1415" s="285">
        <v>0</v>
      </c>
      <c r="AT1415" s="285">
        <v>329</v>
      </c>
      <c r="AU1415" s="285">
        <v>0</v>
      </c>
      <c r="AV1415" s="285">
        <v>0</v>
      </c>
      <c r="AW1415" s="285">
        <v>0</v>
      </c>
      <c r="AX1415" s="285">
        <v>0</v>
      </c>
      <c r="AY1415" s="285">
        <v>0</v>
      </c>
      <c r="AZ1415" s="286"/>
    </row>
    <row r="1416" spans="1:52" s="238" customFormat="1" ht="12.75" customHeight="1">
      <c r="A1416" s="217">
        <v>1415</v>
      </c>
      <c r="B1416" s="280">
        <v>42710</v>
      </c>
      <c r="C1416" s="280">
        <v>42710</v>
      </c>
      <c r="D1416" s="281" t="s">
        <v>1312</v>
      </c>
      <c r="E1416" s="281" t="s">
        <v>1250</v>
      </c>
      <c r="F1416" s="281" t="s">
        <v>1300</v>
      </c>
      <c r="G1416" s="281" t="s">
        <v>7136</v>
      </c>
      <c r="H1416" s="245" t="str">
        <f>IF(G1416&lt;&gt;"",LOOKUP(G1416,Governorate,Data!$E$2:$E$19),"")</f>
        <v>IQ-G08</v>
      </c>
      <c r="I1416" s="282" t="s">
        <v>7434</v>
      </c>
      <c r="J1416" s="38" t="str">
        <f ca="1">IF(I1416&lt;&gt;"",LOOKUP(I1416,District2,Data!$P$2:$P$19),"")</f>
        <v>IQ-D049</v>
      </c>
      <c r="K1416" s="283" t="s">
        <v>8066</v>
      </c>
      <c r="L1416" s="281" t="s">
        <v>1256</v>
      </c>
      <c r="M1416" s="284" t="s">
        <v>7929</v>
      </c>
      <c r="N1416" s="281" t="s">
        <v>7070</v>
      </c>
      <c r="O1416" s="281" t="s">
        <v>8053</v>
      </c>
      <c r="P1416" s="281" t="s">
        <v>7422</v>
      </c>
      <c r="Q1416" s="326">
        <v>671</v>
      </c>
      <c r="R1416" s="285">
        <v>671</v>
      </c>
      <c r="S1416" s="285"/>
      <c r="T1416" s="285"/>
      <c r="U1416" s="285">
        <v>0</v>
      </c>
      <c r="V1416" s="285">
        <v>0</v>
      </c>
      <c r="W1416" s="285">
        <v>0</v>
      </c>
      <c r="X1416" s="285">
        <v>671</v>
      </c>
      <c r="Y1416" s="285">
        <v>0</v>
      </c>
      <c r="Z1416" s="285">
        <v>0</v>
      </c>
      <c r="AA1416" s="285">
        <v>0</v>
      </c>
      <c r="AB1416" s="285">
        <v>0</v>
      </c>
      <c r="AC1416" s="285">
        <v>0</v>
      </c>
      <c r="AD1416" s="285">
        <v>0</v>
      </c>
      <c r="AE1416" s="285">
        <v>0</v>
      </c>
      <c r="AF1416" s="285">
        <v>0</v>
      </c>
      <c r="AG1416" s="285">
        <v>0</v>
      </c>
      <c r="AH1416" s="285">
        <v>0</v>
      </c>
      <c r="AI1416" s="285">
        <v>0</v>
      </c>
      <c r="AJ1416" s="285">
        <v>0</v>
      </c>
      <c r="AK1416" s="285">
        <v>0</v>
      </c>
      <c r="AL1416" s="285">
        <v>0</v>
      </c>
      <c r="AM1416" s="285">
        <v>0</v>
      </c>
      <c r="AN1416" s="285">
        <v>0</v>
      </c>
      <c r="AO1416" s="285">
        <v>0</v>
      </c>
      <c r="AP1416" s="285">
        <v>0</v>
      </c>
      <c r="AQ1416" s="285">
        <v>0</v>
      </c>
      <c r="AR1416" s="285">
        <v>0</v>
      </c>
      <c r="AS1416" s="285">
        <v>0</v>
      </c>
      <c r="AT1416" s="285">
        <v>0</v>
      </c>
      <c r="AU1416" s="285">
        <v>0</v>
      </c>
      <c r="AV1416" s="285">
        <v>0</v>
      </c>
      <c r="AW1416" s="285">
        <v>0</v>
      </c>
      <c r="AX1416" s="285">
        <v>0</v>
      </c>
      <c r="AY1416" s="285">
        <v>0</v>
      </c>
      <c r="AZ1416" s="286" t="s">
        <v>7929</v>
      </c>
    </row>
    <row r="1417" spans="1:52" s="238" customFormat="1" ht="12.75" customHeight="1">
      <c r="A1417" s="217">
        <v>1416</v>
      </c>
      <c r="B1417" s="234">
        <v>42710</v>
      </c>
      <c r="C1417" s="234">
        <v>42710</v>
      </c>
      <c r="D1417" s="235" t="s">
        <v>1312</v>
      </c>
      <c r="E1417" s="235" t="s">
        <v>1250</v>
      </c>
      <c r="F1417" s="235" t="s">
        <v>1316</v>
      </c>
      <c r="G1417" s="235" t="s">
        <v>7130</v>
      </c>
      <c r="H1417" s="245" t="str">
        <f>IF(G1417&lt;&gt;"",LOOKUP(G1417,Governorate,Data!$E$2:$E$19),"")</f>
        <v>IQ-G05</v>
      </c>
      <c r="I1417" s="97" t="s">
        <v>7373</v>
      </c>
      <c r="J1417" s="38" t="str">
        <f ca="1">IF(I1417&lt;&gt;"",LOOKUP(I1417,District2,Data!$P$2:$P$19),"")</f>
        <v>IQ-D069</v>
      </c>
      <c r="K1417" s="57" t="s">
        <v>7697</v>
      </c>
      <c r="L1417" s="235" t="s">
        <v>1256</v>
      </c>
      <c r="M1417" s="180" t="s">
        <v>8169</v>
      </c>
      <c r="N1417" s="235" t="s">
        <v>1255</v>
      </c>
      <c r="O1417" s="235" t="s">
        <v>8053</v>
      </c>
      <c r="P1417" s="235" t="s">
        <v>7422</v>
      </c>
      <c r="Q1417" s="92">
        <v>20</v>
      </c>
      <c r="R1417" s="218">
        <v>20</v>
      </c>
      <c r="S1417" s="218"/>
      <c r="T1417" s="218"/>
      <c r="U1417" s="218">
        <v>0</v>
      </c>
      <c r="V1417" s="218">
        <v>0</v>
      </c>
      <c r="W1417" s="218">
        <v>0</v>
      </c>
      <c r="X1417" s="218">
        <v>0</v>
      </c>
      <c r="Y1417" s="218">
        <v>20</v>
      </c>
      <c r="Z1417" s="218">
        <v>0</v>
      </c>
      <c r="AA1417" s="218">
        <v>0</v>
      </c>
      <c r="AB1417" s="218">
        <v>0</v>
      </c>
      <c r="AC1417" s="218">
        <v>0</v>
      </c>
      <c r="AD1417" s="218">
        <v>0</v>
      </c>
      <c r="AE1417" s="218">
        <v>0</v>
      </c>
      <c r="AF1417" s="218">
        <v>0</v>
      </c>
      <c r="AG1417" s="218">
        <v>0</v>
      </c>
      <c r="AH1417" s="218">
        <v>0</v>
      </c>
      <c r="AI1417" s="218">
        <v>0</v>
      </c>
      <c r="AJ1417" s="218">
        <v>0</v>
      </c>
      <c r="AK1417" s="218">
        <v>0</v>
      </c>
      <c r="AL1417" s="218">
        <v>0</v>
      </c>
      <c r="AM1417" s="218">
        <v>0</v>
      </c>
      <c r="AN1417" s="218">
        <v>0</v>
      </c>
      <c r="AO1417" s="218">
        <v>0</v>
      </c>
      <c r="AP1417" s="218">
        <v>0</v>
      </c>
      <c r="AQ1417" s="218">
        <v>0</v>
      </c>
      <c r="AR1417" s="218">
        <v>0</v>
      </c>
      <c r="AS1417" s="218">
        <v>0</v>
      </c>
      <c r="AT1417" s="218">
        <v>0</v>
      </c>
      <c r="AU1417" s="218">
        <v>0</v>
      </c>
      <c r="AV1417" s="218">
        <v>0</v>
      </c>
      <c r="AW1417" s="218">
        <v>0</v>
      </c>
      <c r="AX1417" s="218">
        <v>0</v>
      </c>
      <c r="AY1417" s="218">
        <v>0</v>
      </c>
      <c r="AZ1417" s="181"/>
    </row>
    <row r="1418" spans="1:52" s="238" customFormat="1" ht="12.75" customHeight="1">
      <c r="A1418" s="217">
        <v>1417</v>
      </c>
      <c r="B1418" s="234">
        <v>42710</v>
      </c>
      <c r="C1418" s="234">
        <v>42710</v>
      </c>
      <c r="D1418" s="235" t="s">
        <v>1312</v>
      </c>
      <c r="E1418" s="235" t="s">
        <v>1250</v>
      </c>
      <c r="F1418" s="235" t="s">
        <v>1312</v>
      </c>
      <c r="G1418" s="235" t="s">
        <v>7135</v>
      </c>
      <c r="H1418" s="245" t="str">
        <f>IF(G1418&lt;&gt;"",LOOKUP(G1418,Governorate,Data!$E$2:$E$19),"")</f>
        <v>IQ-G07</v>
      </c>
      <c r="I1418" s="97" t="s">
        <v>7708</v>
      </c>
      <c r="J1418" s="38" t="str">
        <f ca="1">IF(I1418&lt;&gt;"",LOOKUP(I1418,District2,Data!$P$2:$P$19),"")</f>
        <v>IQ-D093</v>
      </c>
      <c r="K1418" s="57" t="s">
        <v>8067</v>
      </c>
      <c r="L1418" s="235" t="s">
        <v>7337</v>
      </c>
      <c r="M1418" s="180" t="s">
        <v>8169</v>
      </c>
      <c r="N1418" s="235" t="s">
        <v>7070</v>
      </c>
      <c r="O1418" s="235" t="s">
        <v>8053</v>
      </c>
      <c r="P1418" s="235" t="s">
        <v>7422</v>
      </c>
      <c r="Q1418" s="92">
        <v>100</v>
      </c>
      <c r="R1418" s="218">
        <v>100</v>
      </c>
      <c r="S1418" s="218"/>
      <c r="T1418" s="218"/>
      <c r="U1418" s="218">
        <v>600</v>
      </c>
      <c r="V1418" s="218">
        <v>0</v>
      </c>
      <c r="W1418" s="218">
        <v>100</v>
      </c>
      <c r="X1418" s="218">
        <v>100</v>
      </c>
      <c r="Y1418" s="218">
        <v>100</v>
      </c>
      <c r="Z1418" s="218">
        <v>0</v>
      </c>
      <c r="AA1418" s="218">
        <v>0</v>
      </c>
      <c r="AB1418" s="218">
        <v>0</v>
      </c>
      <c r="AC1418" s="218">
        <v>0</v>
      </c>
      <c r="AD1418" s="218">
        <v>0</v>
      </c>
      <c r="AE1418" s="218">
        <v>0</v>
      </c>
      <c r="AF1418" s="218">
        <v>0</v>
      </c>
      <c r="AG1418" s="218">
        <v>0</v>
      </c>
      <c r="AH1418" s="218">
        <v>0</v>
      </c>
      <c r="AI1418" s="218">
        <v>0</v>
      </c>
      <c r="AJ1418" s="218">
        <v>0</v>
      </c>
      <c r="AK1418" s="218">
        <v>0</v>
      </c>
      <c r="AL1418" s="218">
        <v>0</v>
      </c>
      <c r="AM1418" s="218">
        <v>0</v>
      </c>
      <c r="AN1418" s="218">
        <v>0</v>
      </c>
      <c r="AO1418" s="218">
        <v>0</v>
      </c>
      <c r="AP1418" s="218">
        <v>0</v>
      </c>
      <c r="AQ1418" s="218">
        <v>0</v>
      </c>
      <c r="AR1418" s="218">
        <v>0</v>
      </c>
      <c r="AS1418" s="218">
        <v>0</v>
      </c>
      <c r="AT1418" s="218">
        <v>100</v>
      </c>
      <c r="AU1418" s="218">
        <v>0</v>
      </c>
      <c r="AV1418" s="218">
        <v>0</v>
      </c>
      <c r="AW1418" s="218">
        <v>0</v>
      </c>
      <c r="AX1418" s="218">
        <v>0</v>
      </c>
      <c r="AY1418" s="218">
        <v>0</v>
      </c>
      <c r="AZ1418" s="181" t="s">
        <v>8179</v>
      </c>
    </row>
    <row r="1419" spans="1:52" s="238" customFormat="1" ht="12.75" customHeight="1">
      <c r="A1419" s="217">
        <v>1418</v>
      </c>
      <c r="B1419" s="234">
        <v>42710</v>
      </c>
      <c r="C1419" s="234">
        <v>42710</v>
      </c>
      <c r="D1419" s="235" t="s">
        <v>1312</v>
      </c>
      <c r="E1419" s="235" t="s">
        <v>1250</v>
      </c>
      <c r="F1419" s="235" t="s">
        <v>1331</v>
      </c>
      <c r="G1419" s="235" t="s">
        <v>7129</v>
      </c>
      <c r="H1419" s="245" t="str">
        <f>IF(G1419&lt;&gt;"",LOOKUP(G1419,Governorate,Data!$E$2:$E$19),"")</f>
        <v>IQ-G18</v>
      </c>
      <c r="I1419" s="97" t="s">
        <v>7215</v>
      </c>
      <c r="J1419" s="38" t="str">
        <f ca="1">IF(I1419&lt;&gt;"",LOOKUP(I1419,District2,Data!$P$2:$P$19),"")</f>
        <v>IQ-D008</v>
      </c>
      <c r="K1419" s="57" t="s">
        <v>7912</v>
      </c>
      <c r="L1419" s="235" t="s">
        <v>7337</v>
      </c>
      <c r="M1419" s="180" t="s">
        <v>8169</v>
      </c>
      <c r="N1419" s="235" t="s">
        <v>1255</v>
      </c>
      <c r="O1419" s="235" t="s">
        <v>8053</v>
      </c>
      <c r="P1419" s="235" t="s">
        <v>7422</v>
      </c>
      <c r="Q1419" s="92">
        <v>54</v>
      </c>
      <c r="R1419" s="218">
        <v>54</v>
      </c>
      <c r="S1419" s="218"/>
      <c r="T1419" s="218"/>
      <c r="U1419" s="218">
        <v>324</v>
      </c>
      <c r="V1419" s="218">
        <v>0</v>
      </c>
      <c r="W1419" s="218">
        <v>54</v>
      </c>
      <c r="X1419" s="218">
        <v>54</v>
      </c>
      <c r="Y1419" s="218">
        <v>54</v>
      </c>
      <c r="Z1419" s="218">
        <v>162</v>
      </c>
      <c r="AA1419" s="218">
        <v>0</v>
      </c>
      <c r="AB1419" s="218">
        <v>0</v>
      </c>
      <c r="AC1419" s="218">
        <v>0</v>
      </c>
      <c r="AD1419" s="218">
        <v>162</v>
      </c>
      <c r="AE1419" s="218">
        <v>0</v>
      </c>
      <c r="AF1419" s="218">
        <v>0</v>
      </c>
      <c r="AG1419" s="218">
        <v>54</v>
      </c>
      <c r="AH1419" s="218">
        <v>0</v>
      </c>
      <c r="AI1419" s="218">
        <v>54</v>
      </c>
      <c r="AJ1419" s="218">
        <v>0</v>
      </c>
      <c r="AK1419" s="218">
        <v>0</v>
      </c>
      <c r="AL1419" s="218">
        <v>0</v>
      </c>
      <c r="AM1419" s="218">
        <v>0</v>
      </c>
      <c r="AN1419" s="218">
        <v>0</v>
      </c>
      <c r="AO1419" s="218">
        <v>0</v>
      </c>
      <c r="AP1419" s="218">
        <v>0</v>
      </c>
      <c r="AQ1419" s="218">
        <v>0</v>
      </c>
      <c r="AR1419" s="218">
        <v>0</v>
      </c>
      <c r="AS1419" s="218">
        <v>0</v>
      </c>
      <c r="AT1419" s="218">
        <v>54</v>
      </c>
      <c r="AU1419" s="218">
        <v>0</v>
      </c>
      <c r="AV1419" s="218">
        <v>0</v>
      </c>
      <c r="AW1419" s="218">
        <v>0</v>
      </c>
      <c r="AX1419" s="218">
        <v>0</v>
      </c>
      <c r="AY1419" s="218">
        <v>0</v>
      </c>
      <c r="AZ1419" s="181" t="s">
        <v>8171</v>
      </c>
    </row>
    <row r="1420" spans="1:52" s="238" customFormat="1" ht="12.75" customHeight="1">
      <c r="A1420" s="217">
        <v>1419</v>
      </c>
      <c r="B1420" s="234">
        <v>42710</v>
      </c>
      <c r="C1420" s="234">
        <v>42710</v>
      </c>
      <c r="D1420" s="235" t="s">
        <v>1312</v>
      </c>
      <c r="E1420" s="235" t="s">
        <v>1250</v>
      </c>
      <c r="F1420" s="235" t="s">
        <v>1300</v>
      </c>
      <c r="G1420" s="235" t="s">
        <v>7130</v>
      </c>
      <c r="H1420" s="245" t="str">
        <f>IF(G1420&lt;&gt;"",LOOKUP(G1420,Governorate,Data!$E$2:$E$19),"")</f>
        <v>IQ-G05</v>
      </c>
      <c r="I1420" s="97" t="s">
        <v>8045</v>
      </c>
      <c r="J1420" s="38" t="str">
        <f ca="1">IF(I1420&lt;&gt;"",LOOKUP(I1420,District2,Data!$P$2:$P$19),"")</f>
        <v>IQ-D069</v>
      </c>
      <c r="K1420" s="57" t="s">
        <v>8068</v>
      </c>
      <c r="L1420" s="235" t="s">
        <v>7339</v>
      </c>
      <c r="M1420" s="180" t="s">
        <v>8169</v>
      </c>
      <c r="N1420" s="235" t="s">
        <v>7070</v>
      </c>
      <c r="O1420" s="235" t="s">
        <v>8053</v>
      </c>
      <c r="P1420" s="89" t="s">
        <v>7118</v>
      </c>
      <c r="Q1420" s="327">
        <v>135</v>
      </c>
      <c r="R1420" s="218"/>
      <c r="S1420" s="132">
        <v>400</v>
      </c>
      <c r="T1420" s="218"/>
      <c r="U1420" s="218">
        <v>0</v>
      </c>
      <c r="V1420" s="218">
        <v>0</v>
      </c>
      <c r="W1420" s="218">
        <v>0</v>
      </c>
      <c r="X1420" s="218">
        <v>0</v>
      </c>
      <c r="Y1420" s="218">
        <v>0</v>
      </c>
      <c r="Z1420" s="218">
        <v>0</v>
      </c>
      <c r="AA1420" s="218">
        <v>0</v>
      </c>
      <c r="AB1420" s="218">
        <v>0</v>
      </c>
      <c r="AC1420" s="218">
        <v>0</v>
      </c>
      <c r="AD1420" s="218">
        <v>0</v>
      </c>
      <c r="AE1420" s="218">
        <v>0</v>
      </c>
      <c r="AF1420" s="218">
        <v>0</v>
      </c>
      <c r="AG1420" s="218">
        <v>0</v>
      </c>
      <c r="AH1420" s="218">
        <v>0</v>
      </c>
      <c r="AI1420" s="218">
        <v>0</v>
      </c>
      <c r="AJ1420" s="218">
        <v>0</v>
      </c>
      <c r="AK1420" s="218">
        <v>0</v>
      </c>
      <c r="AL1420" s="218">
        <v>0</v>
      </c>
      <c r="AM1420" s="218">
        <v>0</v>
      </c>
      <c r="AN1420" s="218">
        <v>0</v>
      </c>
      <c r="AO1420" s="218">
        <v>0</v>
      </c>
      <c r="AP1420" s="218">
        <v>0</v>
      </c>
      <c r="AQ1420" s="218">
        <v>0</v>
      </c>
      <c r="AR1420" s="218">
        <v>0</v>
      </c>
      <c r="AS1420" s="218">
        <v>0</v>
      </c>
      <c r="AT1420" s="218">
        <v>0</v>
      </c>
      <c r="AU1420" s="218">
        <v>0</v>
      </c>
      <c r="AV1420" s="218">
        <v>0</v>
      </c>
      <c r="AW1420" s="218">
        <v>0</v>
      </c>
      <c r="AX1420" s="218">
        <v>0</v>
      </c>
      <c r="AY1420" s="218">
        <v>0</v>
      </c>
      <c r="AZ1420" s="181" t="s">
        <v>8172</v>
      </c>
    </row>
    <row r="1421" spans="1:52" s="238" customFormat="1" ht="12.75" customHeight="1">
      <c r="A1421" s="217">
        <v>1420</v>
      </c>
      <c r="B1421" s="234">
        <v>42710</v>
      </c>
      <c r="C1421" s="234">
        <v>42710</v>
      </c>
      <c r="D1421" s="235" t="s">
        <v>1312</v>
      </c>
      <c r="E1421" s="235" t="s">
        <v>1250</v>
      </c>
      <c r="F1421" s="235" t="s">
        <v>1316</v>
      </c>
      <c r="G1421" s="235" t="s">
        <v>7130</v>
      </c>
      <c r="H1421" s="245" t="str">
        <f>IF(G1421&lt;&gt;"",LOOKUP(G1421,Governorate,Data!$E$2:$E$19),"")</f>
        <v>IQ-G05</v>
      </c>
      <c r="I1421" s="97" t="s">
        <v>7373</v>
      </c>
      <c r="J1421" s="38" t="str">
        <f ca="1">IF(I1421&lt;&gt;"",LOOKUP(I1421,District2,Data!$P$2:$P$19),"")</f>
        <v>IQ-D069</v>
      </c>
      <c r="K1421" s="57" t="s">
        <v>7697</v>
      </c>
      <c r="L1421" s="235" t="s">
        <v>1256</v>
      </c>
      <c r="M1421" s="180" t="s">
        <v>7929</v>
      </c>
      <c r="N1421" s="235" t="s">
        <v>7070</v>
      </c>
      <c r="O1421" s="235" t="s">
        <v>8053</v>
      </c>
      <c r="P1421" s="235" t="s">
        <v>7422</v>
      </c>
      <c r="Q1421" s="92">
        <v>20</v>
      </c>
      <c r="R1421" s="218">
        <v>20</v>
      </c>
      <c r="S1421" s="218"/>
      <c r="T1421" s="218"/>
      <c r="U1421" s="218">
        <v>0</v>
      </c>
      <c r="V1421" s="218">
        <v>0</v>
      </c>
      <c r="W1421" s="218">
        <v>0</v>
      </c>
      <c r="X1421" s="218">
        <v>0</v>
      </c>
      <c r="Y1421" s="218">
        <v>20</v>
      </c>
      <c r="Z1421" s="218">
        <v>0</v>
      </c>
      <c r="AA1421" s="218">
        <v>0</v>
      </c>
      <c r="AB1421" s="218">
        <v>0</v>
      </c>
      <c r="AC1421" s="218">
        <v>0</v>
      </c>
      <c r="AD1421" s="218">
        <v>0</v>
      </c>
      <c r="AE1421" s="218">
        <v>0</v>
      </c>
      <c r="AF1421" s="218">
        <v>0</v>
      </c>
      <c r="AG1421" s="218">
        <v>0</v>
      </c>
      <c r="AH1421" s="218">
        <v>0</v>
      </c>
      <c r="AI1421" s="218">
        <v>0</v>
      </c>
      <c r="AJ1421" s="218">
        <v>0</v>
      </c>
      <c r="AK1421" s="218">
        <v>0</v>
      </c>
      <c r="AL1421" s="218">
        <v>0</v>
      </c>
      <c r="AM1421" s="218">
        <v>0</v>
      </c>
      <c r="AN1421" s="218">
        <v>0</v>
      </c>
      <c r="AO1421" s="218">
        <v>0</v>
      </c>
      <c r="AP1421" s="218">
        <v>0</v>
      </c>
      <c r="AQ1421" s="218">
        <v>0</v>
      </c>
      <c r="AR1421" s="218">
        <v>0</v>
      </c>
      <c r="AS1421" s="218">
        <v>0</v>
      </c>
      <c r="AT1421" s="218">
        <v>0</v>
      </c>
      <c r="AU1421" s="218">
        <v>0</v>
      </c>
      <c r="AV1421" s="218">
        <v>0</v>
      </c>
      <c r="AW1421" s="218">
        <v>0</v>
      </c>
      <c r="AX1421" s="218">
        <v>0</v>
      </c>
      <c r="AY1421" s="218">
        <v>0</v>
      </c>
      <c r="AZ1421" s="181"/>
    </row>
    <row r="1422" spans="1:52" s="238" customFormat="1" ht="12.75" customHeight="1">
      <c r="A1422" s="217">
        <v>1421</v>
      </c>
      <c r="B1422" s="234">
        <v>42711</v>
      </c>
      <c r="C1422" s="234">
        <v>42711</v>
      </c>
      <c r="D1422" s="235" t="s">
        <v>1282</v>
      </c>
      <c r="E1422" s="235" t="s">
        <v>1250</v>
      </c>
      <c r="F1422" s="235" t="s">
        <v>1282</v>
      </c>
      <c r="G1422" s="235" t="s">
        <v>7132</v>
      </c>
      <c r="H1422" s="245" t="str">
        <f>IF(G1422&lt;&gt;"",LOOKUP(G1422,Governorate,Data!$E$2:$E$19),"")</f>
        <v>IQ-G15</v>
      </c>
      <c r="I1422" s="97"/>
      <c r="J1422" s="38" t="str">
        <f>IF(I1422&lt;&gt;"",LOOKUP(I1422,District2,Data!$P$2:$P$19),"")</f>
        <v/>
      </c>
      <c r="K1422" s="57" t="s">
        <v>7969</v>
      </c>
      <c r="L1422" s="235" t="s">
        <v>7111</v>
      </c>
      <c r="M1422" s="180" t="s">
        <v>7112</v>
      </c>
      <c r="N1422" s="235" t="s">
        <v>1255</v>
      </c>
      <c r="O1422" s="235" t="s">
        <v>1252</v>
      </c>
      <c r="P1422" s="235" t="s">
        <v>7422</v>
      </c>
      <c r="Q1422" s="218">
        <v>1015</v>
      </c>
      <c r="R1422" s="218">
        <v>1015</v>
      </c>
      <c r="S1422" s="218"/>
      <c r="T1422" s="218"/>
      <c r="U1422" s="218">
        <v>6090</v>
      </c>
      <c r="V1422" s="218">
        <v>0</v>
      </c>
      <c r="W1422" s="218">
        <v>0</v>
      </c>
      <c r="X1422" s="218">
        <v>0</v>
      </c>
      <c r="Y1422" s="218">
        <v>1015</v>
      </c>
      <c r="Z1422" s="218">
        <v>0</v>
      </c>
      <c r="AA1422" s="218">
        <v>0</v>
      </c>
      <c r="AB1422" s="218">
        <v>0</v>
      </c>
      <c r="AC1422" s="218">
        <v>1015</v>
      </c>
      <c r="AD1422" s="218">
        <v>0</v>
      </c>
      <c r="AE1422" s="218">
        <v>6090</v>
      </c>
      <c r="AF1422" s="218">
        <v>0</v>
      </c>
      <c r="AG1422" s="218">
        <v>0</v>
      </c>
      <c r="AH1422" s="218">
        <v>0</v>
      </c>
      <c r="AI1422" s="218">
        <v>1015</v>
      </c>
      <c r="AJ1422" s="218">
        <v>0</v>
      </c>
      <c r="AK1422" s="218">
        <v>0</v>
      </c>
      <c r="AL1422" s="218">
        <v>0</v>
      </c>
      <c r="AM1422" s="218">
        <v>0</v>
      </c>
      <c r="AN1422" s="218">
        <v>0</v>
      </c>
      <c r="AO1422" s="218">
        <v>0</v>
      </c>
      <c r="AP1422" s="218">
        <v>0</v>
      </c>
      <c r="AQ1422" s="218">
        <v>0</v>
      </c>
      <c r="AR1422" s="218">
        <v>0</v>
      </c>
      <c r="AS1422" s="218">
        <v>0</v>
      </c>
      <c r="AT1422" s="218">
        <v>0</v>
      </c>
      <c r="AU1422" s="218">
        <v>1015</v>
      </c>
      <c r="AV1422" s="218">
        <v>0</v>
      </c>
      <c r="AW1422" s="218">
        <v>0</v>
      </c>
      <c r="AX1422" s="218">
        <v>0</v>
      </c>
      <c r="AY1422" s="218">
        <v>0</v>
      </c>
      <c r="AZ1422" s="181" t="s">
        <v>7986</v>
      </c>
    </row>
    <row r="1423" spans="1:52" s="238" customFormat="1" ht="12.75" customHeight="1">
      <c r="A1423" s="217">
        <v>1422</v>
      </c>
      <c r="B1423" s="234">
        <v>42711</v>
      </c>
      <c r="C1423" s="234">
        <v>42711</v>
      </c>
      <c r="D1423" s="235" t="s">
        <v>1282</v>
      </c>
      <c r="E1423" s="235" t="s">
        <v>1250</v>
      </c>
      <c r="F1423" s="235" t="s">
        <v>1282</v>
      </c>
      <c r="G1423" s="235" t="s">
        <v>7132</v>
      </c>
      <c r="H1423" s="245" t="str">
        <f>IF(G1423&lt;&gt;"",LOOKUP(G1423,Governorate,Data!$E$2:$E$19),"")</f>
        <v>IQ-G15</v>
      </c>
      <c r="I1423" s="97"/>
      <c r="J1423" s="38" t="str">
        <f>IF(I1423&lt;&gt;"",LOOKUP(I1423,District2,Data!$P$2:$P$19),"")</f>
        <v/>
      </c>
      <c r="K1423" s="57" t="s">
        <v>7970</v>
      </c>
      <c r="L1423" s="235" t="s">
        <v>7111</v>
      </c>
      <c r="M1423" s="180" t="s">
        <v>7112</v>
      </c>
      <c r="N1423" s="235" t="s">
        <v>1255</v>
      </c>
      <c r="O1423" s="235" t="s">
        <v>1252</v>
      </c>
      <c r="P1423" s="235" t="s">
        <v>7422</v>
      </c>
      <c r="Q1423" s="218">
        <v>41</v>
      </c>
      <c r="R1423" s="218">
        <v>41</v>
      </c>
      <c r="S1423" s="218"/>
      <c r="T1423" s="218"/>
      <c r="U1423" s="218">
        <v>246</v>
      </c>
      <c r="V1423" s="218">
        <v>0</v>
      </c>
      <c r="W1423" s="218">
        <v>41</v>
      </c>
      <c r="X1423" s="218">
        <v>0</v>
      </c>
      <c r="Y1423" s="218">
        <v>41</v>
      </c>
      <c r="Z1423" s="218">
        <v>246</v>
      </c>
      <c r="AA1423" s="218">
        <v>0</v>
      </c>
      <c r="AB1423" s="218">
        <v>246</v>
      </c>
      <c r="AC1423" s="218">
        <v>41</v>
      </c>
      <c r="AD1423" s="218">
        <v>0</v>
      </c>
      <c r="AE1423" s="218">
        <v>246</v>
      </c>
      <c r="AF1423" s="218">
        <v>0</v>
      </c>
      <c r="AG1423" s="218">
        <v>41</v>
      </c>
      <c r="AH1423" s="218">
        <v>0</v>
      </c>
      <c r="AI1423" s="218">
        <v>41</v>
      </c>
      <c r="AJ1423" s="218">
        <v>0</v>
      </c>
      <c r="AK1423" s="218">
        <v>41</v>
      </c>
      <c r="AL1423" s="218">
        <v>0</v>
      </c>
      <c r="AM1423" s="218">
        <v>0</v>
      </c>
      <c r="AN1423" s="218">
        <v>0</v>
      </c>
      <c r="AO1423" s="218">
        <v>0</v>
      </c>
      <c r="AP1423" s="218">
        <v>0</v>
      </c>
      <c r="AQ1423" s="218">
        <v>0</v>
      </c>
      <c r="AR1423" s="218">
        <v>0</v>
      </c>
      <c r="AS1423" s="218">
        <v>41</v>
      </c>
      <c r="AT1423" s="218">
        <v>0</v>
      </c>
      <c r="AU1423" s="218">
        <v>41</v>
      </c>
      <c r="AV1423" s="218">
        <v>0</v>
      </c>
      <c r="AW1423" s="218">
        <v>0</v>
      </c>
      <c r="AX1423" s="218">
        <v>0</v>
      </c>
      <c r="AY1423" s="218">
        <v>0</v>
      </c>
      <c r="AZ1423" s="181" t="s">
        <v>7987</v>
      </c>
    </row>
    <row r="1424" spans="1:52" s="238" customFormat="1" ht="12.75" customHeight="1">
      <c r="A1424" s="217">
        <v>1423</v>
      </c>
      <c r="B1424" s="234">
        <v>42711</v>
      </c>
      <c r="C1424" s="234">
        <v>42711</v>
      </c>
      <c r="D1424" s="235" t="s">
        <v>1312</v>
      </c>
      <c r="E1424" s="235" t="s">
        <v>1250</v>
      </c>
      <c r="F1424" s="235" t="s">
        <v>1300</v>
      </c>
      <c r="G1424" s="235" t="s">
        <v>7133</v>
      </c>
      <c r="H1424" s="245" t="str">
        <f>IF(G1424&lt;&gt;"",LOOKUP(G1424,Governorate,Data!$E$2:$E$19),"")</f>
        <v>IQ-G11</v>
      </c>
      <c r="I1424" s="97" t="s">
        <v>7892</v>
      </c>
      <c r="J1424" s="38" t="str">
        <f ca="1">IF(I1424&lt;&gt;"",LOOKUP(I1424,District2,Data!$P$2:$P$19),"")</f>
        <v>IQ-D064</v>
      </c>
      <c r="K1424" s="57" t="s">
        <v>8069</v>
      </c>
      <c r="L1424" s="235" t="s">
        <v>7339</v>
      </c>
      <c r="M1424" s="180" t="s">
        <v>7930</v>
      </c>
      <c r="N1424" s="235" t="s">
        <v>7070</v>
      </c>
      <c r="O1424" s="235" t="s">
        <v>8053</v>
      </c>
      <c r="P1424" s="89" t="s">
        <v>7118</v>
      </c>
      <c r="Q1424" s="328">
        <v>0</v>
      </c>
      <c r="R1424" s="217"/>
      <c r="S1424" s="218">
        <v>200</v>
      </c>
      <c r="T1424" s="132">
        <v>13</v>
      </c>
      <c r="U1424" s="218">
        <v>0</v>
      </c>
      <c r="V1424" s="218">
        <v>0</v>
      </c>
      <c r="W1424" s="218">
        <v>0</v>
      </c>
      <c r="X1424" s="218">
        <v>0</v>
      </c>
      <c r="Y1424" s="218">
        <v>0</v>
      </c>
      <c r="Z1424" s="218">
        <v>0</v>
      </c>
      <c r="AA1424" s="218">
        <v>0</v>
      </c>
      <c r="AB1424" s="218">
        <v>0</v>
      </c>
      <c r="AC1424" s="218">
        <v>0</v>
      </c>
      <c r="AD1424" s="218">
        <v>0</v>
      </c>
      <c r="AE1424" s="218">
        <v>0</v>
      </c>
      <c r="AF1424" s="218">
        <v>0</v>
      </c>
      <c r="AG1424" s="218">
        <v>0</v>
      </c>
      <c r="AH1424" s="218">
        <v>0</v>
      </c>
      <c r="AI1424" s="218">
        <v>0</v>
      </c>
      <c r="AJ1424" s="218">
        <v>0</v>
      </c>
      <c r="AK1424" s="218">
        <v>0</v>
      </c>
      <c r="AL1424" s="218">
        <v>0</v>
      </c>
      <c r="AM1424" s="218">
        <v>0</v>
      </c>
      <c r="AN1424" s="218">
        <v>0</v>
      </c>
      <c r="AO1424" s="218">
        <v>0</v>
      </c>
      <c r="AP1424" s="218">
        <v>0</v>
      </c>
      <c r="AQ1424" s="218">
        <v>0</v>
      </c>
      <c r="AR1424" s="218">
        <v>0</v>
      </c>
      <c r="AS1424" s="218">
        <v>0</v>
      </c>
      <c r="AT1424" s="218">
        <v>0</v>
      </c>
      <c r="AU1424" s="218">
        <v>0</v>
      </c>
      <c r="AV1424" s="218">
        <v>0</v>
      </c>
      <c r="AW1424" s="218">
        <v>0</v>
      </c>
      <c r="AX1424" s="218">
        <v>0</v>
      </c>
      <c r="AY1424" s="218">
        <v>0</v>
      </c>
      <c r="AZ1424" s="181" t="s">
        <v>8173</v>
      </c>
    </row>
    <row r="1425" spans="1:52" s="238" customFormat="1" ht="12.75" customHeight="1">
      <c r="A1425" s="217">
        <v>1424</v>
      </c>
      <c r="B1425" s="234">
        <v>42711</v>
      </c>
      <c r="C1425" s="234">
        <v>42711</v>
      </c>
      <c r="D1425" s="235" t="s">
        <v>1312</v>
      </c>
      <c r="E1425" s="235" t="s">
        <v>1250</v>
      </c>
      <c r="F1425" s="235" t="s">
        <v>1300</v>
      </c>
      <c r="G1425" s="235" t="s">
        <v>7133</v>
      </c>
      <c r="H1425" s="245" t="str">
        <f>IF(G1425&lt;&gt;"",LOOKUP(G1425,Governorate,Data!$E$2:$E$19),"")</f>
        <v>IQ-G11</v>
      </c>
      <c r="I1425" s="97" t="s">
        <v>7892</v>
      </c>
      <c r="J1425" s="38" t="str">
        <f ca="1">IF(I1425&lt;&gt;"",LOOKUP(I1425,District2,Data!$P$2:$P$19),"")</f>
        <v>IQ-D064</v>
      </c>
      <c r="K1425" s="57" t="s">
        <v>8069</v>
      </c>
      <c r="L1425" s="235" t="s">
        <v>7339</v>
      </c>
      <c r="M1425" s="180" t="s">
        <v>8169</v>
      </c>
      <c r="N1425" s="235" t="s">
        <v>7070</v>
      </c>
      <c r="O1425" s="235" t="s">
        <v>8053</v>
      </c>
      <c r="P1425" s="289" t="s">
        <v>7118</v>
      </c>
      <c r="Q1425" s="328">
        <v>0</v>
      </c>
      <c r="R1425" s="217"/>
      <c r="S1425" s="218">
        <v>200</v>
      </c>
      <c r="T1425" s="132">
        <v>255</v>
      </c>
      <c r="U1425" s="218">
        <v>0</v>
      </c>
      <c r="V1425" s="218">
        <v>0</v>
      </c>
      <c r="W1425" s="218">
        <v>0</v>
      </c>
      <c r="X1425" s="218">
        <v>0</v>
      </c>
      <c r="Y1425" s="218">
        <v>0</v>
      </c>
      <c r="Z1425" s="218">
        <v>0</v>
      </c>
      <c r="AA1425" s="218">
        <v>0</v>
      </c>
      <c r="AB1425" s="218">
        <v>0</v>
      </c>
      <c r="AC1425" s="218">
        <v>0</v>
      </c>
      <c r="AD1425" s="218">
        <v>0</v>
      </c>
      <c r="AE1425" s="218">
        <v>0</v>
      </c>
      <c r="AF1425" s="218">
        <v>0</v>
      </c>
      <c r="AG1425" s="218">
        <v>0</v>
      </c>
      <c r="AH1425" s="218">
        <v>0</v>
      </c>
      <c r="AI1425" s="218">
        <v>0</v>
      </c>
      <c r="AJ1425" s="218">
        <v>0</v>
      </c>
      <c r="AK1425" s="218">
        <v>0</v>
      </c>
      <c r="AL1425" s="218">
        <v>0</v>
      </c>
      <c r="AM1425" s="218">
        <v>0</v>
      </c>
      <c r="AN1425" s="218">
        <v>0</v>
      </c>
      <c r="AO1425" s="218">
        <v>0</v>
      </c>
      <c r="AP1425" s="218">
        <v>0</v>
      </c>
      <c r="AQ1425" s="218">
        <v>0</v>
      </c>
      <c r="AR1425" s="218">
        <v>0</v>
      </c>
      <c r="AS1425" s="218">
        <v>0</v>
      </c>
      <c r="AT1425" s="218">
        <v>0</v>
      </c>
      <c r="AU1425" s="218">
        <v>0</v>
      </c>
      <c r="AV1425" s="218">
        <v>0</v>
      </c>
      <c r="AW1425" s="218">
        <v>0</v>
      </c>
      <c r="AX1425" s="218">
        <v>0</v>
      </c>
      <c r="AY1425" s="218">
        <v>0</v>
      </c>
      <c r="AZ1425" s="181" t="s">
        <v>8174</v>
      </c>
    </row>
    <row r="1426" spans="1:52" s="238" customFormat="1" ht="12.75" customHeight="1">
      <c r="A1426" s="217">
        <v>1425</v>
      </c>
      <c r="B1426" s="234">
        <v>42711</v>
      </c>
      <c r="C1426" s="234">
        <v>42711</v>
      </c>
      <c r="D1426" s="235" t="s">
        <v>1312</v>
      </c>
      <c r="E1426" s="235" t="s">
        <v>1250</v>
      </c>
      <c r="F1426" s="235" t="s">
        <v>1300</v>
      </c>
      <c r="G1426" s="235" t="s">
        <v>7133</v>
      </c>
      <c r="H1426" s="245" t="str">
        <f>IF(G1426&lt;&gt;"",LOOKUP(G1426,Governorate,Data!$E$2:$E$19),"")</f>
        <v>IQ-G11</v>
      </c>
      <c r="I1426" s="97" t="s">
        <v>7892</v>
      </c>
      <c r="J1426" s="38" t="str">
        <f ca="1">IF(I1426&lt;&gt;"",LOOKUP(I1426,District2,Data!$P$2:$P$19),"")</f>
        <v>IQ-D064</v>
      </c>
      <c r="K1426" s="57" t="s">
        <v>8069</v>
      </c>
      <c r="L1426" s="235" t="s">
        <v>7339</v>
      </c>
      <c r="M1426" s="180" t="s">
        <v>7930</v>
      </c>
      <c r="N1426" s="235" t="s">
        <v>7070</v>
      </c>
      <c r="O1426" s="235" t="s">
        <v>8053</v>
      </c>
      <c r="P1426" s="235" t="s">
        <v>7422</v>
      </c>
      <c r="Q1426" s="92">
        <v>13</v>
      </c>
      <c r="R1426" s="218">
        <v>13</v>
      </c>
      <c r="S1426" s="218"/>
      <c r="T1426" s="218"/>
      <c r="U1426" s="218">
        <v>78</v>
      </c>
      <c r="V1426" s="218">
        <v>0</v>
      </c>
      <c r="W1426" s="218">
        <v>0</v>
      </c>
      <c r="X1426" s="218">
        <v>13</v>
      </c>
      <c r="Y1426" s="218">
        <v>13</v>
      </c>
      <c r="Z1426" s="218">
        <v>78</v>
      </c>
      <c r="AA1426" s="218">
        <v>0</v>
      </c>
      <c r="AB1426" s="218">
        <v>0</v>
      </c>
      <c r="AC1426" s="218">
        <v>0</v>
      </c>
      <c r="AD1426" s="218">
        <v>0</v>
      </c>
      <c r="AE1426" s="218">
        <v>0</v>
      </c>
      <c r="AF1426" s="218">
        <v>0</v>
      </c>
      <c r="AG1426" s="218">
        <v>0</v>
      </c>
      <c r="AH1426" s="218">
        <v>0</v>
      </c>
      <c r="AI1426" s="218">
        <v>0</v>
      </c>
      <c r="AJ1426" s="218">
        <v>0</v>
      </c>
      <c r="AK1426" s="218">
        <v>0</v>
      </c>
      <c r="AL1426" s="218">
        <v>0</v>
      </c>
      <c r="AM1426" s="218">
        <v>0</v>
      </c>
      <c r="AN1426" s="218">
        <v>0</v>
      </c>
      <c r="AO1426" s="218">
        <v>0</v>
      </c>
      <c r="AP1426" s="218">
        <v>0</v>
      </c>
      <c r="AQ1426" s="218">
        <v>0</v>
      </c>
      <c r="AR1426" s="218">
        <v>0</v>
      </c>
      <c r="AS1426" s="218">
        <v>0</v>
      </c>
      <c r="AT1426" s="218">
        <v>13</v>
      </c>
      <c r="AU1426" s="218">
        <v>0</v>
      </c>
      <c r="AV1426" s="218">
        <v>0</v>
      </c>
      <c r="AW1426" s="218">
        <v>0</v>
      </c>
      <c r="AX1426" s="218">
        <v>0</v>
      </c>
      <c r="AY1426" s="218">
        <v>0</v>
      </c>
      <c r="AZ1426" s="181" t="s">
        <v>8175</v>
      </c>
    </row>
    <row r="1427" spans="1:52" s="238" customFormat="1" ht="12.75" customHeight="1">
      <c r="A1427" s="217">
        <v>1426</v>
      </c>
      <c r="B1427" s="234">
        <v>42711</v>
      </c>
      <c r="C1427" s="234">
        <v>42711</v>
      </c>
      <c r="D1427" s="235" t="s">
        <v>1312</v>
      </c>
      <c r="E1427" s="235" t="s">
        <v>1250</v>
      </c>
      <c r="F1427" s="235" t="s">
        <v>1300</v>
      </c>
      <c r="G1427" s="235" t="s">
        <v>7133</v>
      </c>
      <c r="H1427" s="245" t="str">
        <f>IF(G1427&lt;&gt;"",LOOKUP(G1427,Governorate,Data!$E$2:$E$19),"")</f>
        <v>IQ-G11</v>
      </c>
      <c r="I1427" s="97" t="s">
        <v>7892</v>
      </c>
      <c r="J1427" s="38" t="str">
        <f ca="1">IF(I1427&lt;&gt;"",LOOKUP(I1427,District2,Data!$P$2:$P$19),"")</f>
        <v>IQ-D064</v>
      </c>
      <c r="K1427" s="57" t="s">
        <v>8069</v>
      </c>
      <c r="L1427" s="235" t="s">
        <v>7339</v>
      </c>
      <c r="M1427" s="180" t="s">
        <v>8169</v>
      </c>
      <c r="N1427" s="235" t="s">
        <v>7070</v>
      </c>
      <c r="O1427" s="235" t="s">
        <v>8053</v>
      </c>
      <c r="P1427" s="235" t="s">
        <v>7422</v>
      </c>
      <c r="Q1427" s="92">
        <v>248</v>
      </c>
      <c r="R1427" s="218">
        <v>248</v>
      </c>
      <c r="S1427" s="218"/>
      <c r="T1427" s="218"/>
      <c r="U1427" s="218">
        <v>1488</v>
      </c>
      <c r="V1427" s="218">
        <v>0</v>
      </c>
      <c r="W1427" s="218">
        <v>0</v>
      </c>
      <c r="X1427" s="218">
        <v>248</v>
      </c>
      <c r="Y1427" s="218">
        <v>248</v>
      </c>
      <c r="Z1427" s="218">
        <v>1488</v>
      </c>
      <c r="AA1427" s="218">
        <v>0</v>
      </c>
      <c r="AB1427" s="218">
        <v>0</v>
      </c>
      <c r="AC1427" s="218">
        <v>0</v>
      </c>
      <c r="AD1427" s="218">
        <v>0</v>
      </c>
      <c r="AE1427" s="218">
        <v>0</v>
      </c>
      <c r="AF1427" s="218">
        <v>0</v>
      </c>
      <c r="AG1427" s="218">
        <v>0</v>
      </c>
      <c r="AH1427" s="218">
        <v>0</v>
      </c>
      <c r="AI1427" s="218">
        <v>0</v>
      </c>
      <c r="AJ1427" s="218">
        <v>0</v>
      </c>
      <c r="AK1427" s="218">
        <v>0</v>
      </c>
      <c r="AL1427" s="218">
        <v>0</v>
      </c>
      <c r="AM1427" s="218">
        <v>0</v>
      </c>
      <c r="AN1427" s="218">
        <v>0</v>
      </c>
      <c r="AO1427" s="218">
        <v>0</v>
      </c>
      <c r="AP1427" s="218">
        <v>0</v>
      </c>
      <c r="AQ1427" s="218">
        <v>0</v>
      </c>
      <c r="AR1427" s="218">
        <v>0</v>
      </c>
      <c r="AS1427" s="218">
        <v>0</v>
      </c>
      <c r="AT1427" s="218">
        <v>248</v>
      </c>
      <c r="AU1427" s="218">
        <v>0</v>
      </c>
      <c r="AV1427" s="218">
        <v>0</v>
      </c>
      <c r="AW1427" s="218">
        <v>0</v>
      </c>
      <c r="AX1427" s="218">
        <v>0</v>
      </c>
      <c r="AY1427" s="218">
        <v>0</v>
      </c>
      <c r="AZ1427" s="181"/>
    </row>
    <row r="1428" spans="1:52" s="238" customFormat="1" ht="12.75" customHeight="1">
      <c r="A1428" s="217">
        <v>1427</v>
      </c>
      <c r="B1428" s="234">
        <v>42711</v>
      </c>
      <c r="C1428" s="234">
        <v>42711</v>
      </c>
      <c r="D1428" s="235" t="s">
        <v>1312</v>
      </c>
      <c r="E1428" s="235" t="s">
        <v>1250</v>
      </c>
      <c r="F1428" s="235" t="s">
        <v>1300</v>
      </c>
      <c r="G1428" s="235" t="s">
        <v>7133</v>
      </c>
      <c r="H1428" s="245" t="str">
        <f>IF(G1428&lt;&gt;"",LOOKUP(G1428,Governorate,Data!$E$2:$E$19),"")</f>
        <v>IQ-G11</v>
      </c>
      <c r="I1428" s="97" t="s">
        <v>7892</v>
      </c>
      <c r="J1428" s="38" t="str">
        <f ca="1">IF(I1428&lt;&gt;"",LOOKUP(I1428,District2,Data!$P$2:$P$19),"")</f>
        <v>IQ-D064</v>
      </c>
      <c r="K1428" s="57" t="s">
        <v>7406</v>
      </c>
      <c r="L1428" s="235" t="s">
        <v>7339</v>
      </c>
      <c r="M1428" s="180" t="s">
        <v>7930</v>
      </c>
      <c r="N1428" s="235" t="s">
        <v>7070</v>
      </c>
      <c r="O1428" s="235" t="s">
        <v>8053</v>
      </c>
      <c r="P1428" s="89" t="s">
        <v>7118</v>
      </c>
      <c r="Q1428" s="328">
        <v>0</v>
      </c>
      <c r="R1428" s="217"/>
      <c r="S1428" s="218">
        <v>200</v>
      </c>
      <c r="T1428" s="132">
        <v>90</v>
      </c>
      <c r="U1428" s="218">
        <v>0</v>
      </c>
      <c r="V1428" s="218">
        <v>0</v>
      </c>
      <c r="W1428" s="218">
        <v>0</v>
      </c>
      <c r="X1428" s="218">
        <v>0</v>
      </c>
      <c r="Y1428" s="218">
        <v>0</v>
      </c>
      <c r="Z1428" s="218">
        <v>0</v>
      </c>
      <c r="AA1428" s="218">
        <v>0</v>
      </c>
      <c r="AB1428" s="218">
        <v>0</v>
      </c>
      <c r="AC1428" s="218">
        <v>0</v>
      </c>
      <c r="AD1428" s="218">
        <v>0</v>
      </c>
      <c r="AE1428" s="218">
        <v>0</v>
      </c>
      <c r="AF1428" s="218">
        <v>0</v>
      </c>
      <c r="AG1428" s="218">
        <v>0</v>
      </c>
      <c r="AH1428" s="218">
        <v>0</v>
      </c>
      <c r="AI1428" s="218">
        <v>0</v>
      </c>
      <c r="AJ1428" s="218">
        <v>0</v>
      </c>
      <c r="AK1428" s="218">
        <v>0</v>
      </c>
      <c r="AL1428" s="218">
        <v>0</v>
      </c>
      <c r="AM1428" s="218">
        <v>0</v>
      </c>
      <c r="AN1428" s="218">
        <v>0</v>
      </c>
      <c r="AO1428" s="218">
        <v>0</v>
      </c>
      <c r="AP1428" s="218">
        <v>0</v>
      </c>
      <c r="AQ1428" s="218">
        <v>0</v>
      </c>
      <c r="AR1428" s="218">
        <v>0</v>
      </c>
      <c r="AS1428" s="218">
        <v>0</v>
      </c>
      <c r="AT1428" s="218">
        <v>0</v>
      </c>
      <c r="AU1428" s="218">
        <v>0</v>
      </c>
      <c r="AV1428" s="218">
        <v>0</v>
      </c>
      <c r="AW1428" s="218">
        <v>0</v>
      </c>
      <c r="AX1428" s="218">
        <v>0</v>
      </c>
      <c r="AY1428" s="218">
        <v>0</v>
      </c>
      <c r="AZ1428" s="181" t="s">
        <v>8173</v>
      </c>
    </row>
    <row r="1429" spans="1:52" s="238" customFormat="1" ht="12.75" customHeight="1">
      <c r="A1429" s="217">
        <v>1428</v>
      </c>
      <c r="B1429" s="234">
        <v>42711</v>
      </c>
      <c r="C1429" s="234">
        <v>42711</v>
      </c>
      <c r="D1429" s="235" t="s">
        <v>1312</v>
      </c>
      <c r="E1429" s="235" t="s">
        <v>1250</v>
      </c>
      <c r="F1429" s="235" t="s">
        <v>1300</v>
      </c>
      <c r="G1429" s="235" t="s">
        <v>7133</v>
      </c>
      <c r="H1429" s="245" t="str">
        <f>IF(G1429&lt;&gt;"",LOOKUP(G1429,Governorate,Data!$E$2:$E$19),"")</f>
        <v>IQ-G11</v>
      </c>
      <c r="I1429" s="97" t="s">
        <v>7892</v>
      </c>
      <c r="J1429" s="38" t="str">
        <f ca="1">IF(I1429&lt;&gt;"",LOOKUP(I1429,District2,Data!$P$2:$P$19),"")</f>
        <v>IQ-D064</v>
      </c>
      <c r="K1429" s="57" t="s">
        <v>7406</v>
      </c>
      <c r="L1429" s="235" t="s">
        <v>7339</v>
      </c>
      <c r="M1429" s="180" t="s">
        <v>8169</v>
      </c>
      <c r="N1429" s="235" t="s">
        <v>7070</v>
      </c>
      <c r="O1429" s="235" t="s">
        <v>8053</v>
      </c>
      <c r="P1429" s="89" t="s">
        <v>7118</v>
      </c>
      <c r="Q1429" s="328">
        <v>0</v>
      </c>
      <c r="R1429" s="217"/>
      <c r="S1429" s="218">
        <v>200</v>
      </c>
      <c r="T1429" s="132">
        <v>592</v>
      </c>
      <c r="U1429" s="218">
        <v>0</v>
      </c>
      <c r="V1429" s="218">
        <v>0</v>
      </c>
      <c r="W1429" s="218">
        <v>0</v>
      </c>
      <c r="X1429" s="218">
        <v>0</v>
      </c>
      <c r="Y1429" s="218">
        <v>0</v>
      </c>
      <c r="Z1429" s="218">
        <v>0</v>
      </c>
      <c r="AA1429" s="218">
        <v>0</v>
      </c>
      <c r="AB1429" s="218">
        <v>0</v>
      </c>
      <c r="AC1429" s="218">
        <v>0</v>
      </c>
      <c r="AD1429" s="218">
        <v>0</v>
      </c>
      <c r="AE1429" s="218">
        <v>0</v>
      </c>
      <c r="AF1429" s="218">
        <v>0</v>
      </c>
      <c r="AG1429" s="218">
        <v>0</v>
      </c>
      <c r="AH1429" s="218">
        <v>0</v>
      </c>
      <c r="AI1429" s="218">
        <v>0</v>
      </c>
      <c r="AJ1429" s="218">
        <v>0</v>
      </c>
      <c r="AK1429" s="218">
        <v>0</v>
      </c>
      <c r="AL1429" s="218">
        <v>0</v>
      </c>
      <c r="AM1429" s="218">
        <v>0</v>
      </c>
      <c r="AN1429" s="218">
        <v>0</v>
      </c>
      <c r="AO1429" s="218">
        <v>0</v>
      </c>
      <c r="AP1429" s="218">
        <v>0</v>
      </c>
      <c r="AQ1429" s="218">
        <v>0</v>
      </c>
      <c r="AR1429" s="218">
        <v>0</v>
      </c>
      <c r="AS1429" s="218">
        <v>0</v>
      </c>
      <c r="AT1429" s="218">
        <v>0</v>
      </c>
      <c r="AU1429" s="218">
        <v>0</v>
      </c>
      <c r="AV1429" s="218">
        <v>0</v>
      </c>
      <c r="AW1429" s="218">
        <v>0</v>
      </c>
      <c r="AX1429" s="218">
        <v>0</v>
      </c>
      <c r="AY1429" s="218">
        <v>0</v>
      </c>
      <c r="AZ1429" s="181" t="s">
        <v>8174</v>
      </c>
    </row>
    <row r="1430" spans="1:52" s="238" customFormat="1" ht="12.75" customHeight="1">
      <c r="A1430" s="217">
        <v>1429</v>
      </c>
      <c r="B1430" s="234">
        <v>42711</v>
      </c>
      <c r="C1430" s="234">
        <v>42711</v>
      </c>
      <c r="D1430" s="235" t="s">
        <v>1312</v>
      </c>
      <c r="E1430" s="235" t="s">
        <v>1250</v>
      </c>
      <c r="F1430" s="235" t="s">
        <v>1300</v>
      </c>
      <c r="G1430" s="235" t="s">
        <v>7133</v>
      </c>
      <c r="H1430" s="245" t="str">
        <f>IF(G1430&lt;&gt;"",LOOKUP(G1430,Governorate,Data!$E$2:$E$19),"")</f>
        <v>IQ-G11</v>
      </c>
      <c r="I1430" s="97" t="s">
        <v>7892</v>
      </c>
      <c r="J1430" s="38" t="str">
        <f ca="1">IF(I1430&lt;&gt;"",LOOKUP(I1430,District2,Data!$P$2:$P$19),"")</f>
        <v>IQ-D064</v>
      </c>
      <c r="K1430" s="57" t="s">
        <v>7406</v>
      </c>
      <c r="L1430" s="235" t="s">
        <v>7339</v>
      </c>
      <c r="M1430" s="180" t="s">
        <v>7930</v>
      </c>
      <c r="N1430" s="235" t="s">
        <v>7070</v>
      </c>
      <c r="O1430" s="235" t="s">
        <v>8053</v>
      </c>
      <c r="P1430" s="281" t="s">
        <v>7422</v>
      </c>
      <c r="Q1430" s="92">
        <v>90</v>
      </c>
      <c r="R1430" s="218">
        <v>90</v>
      </c>
      <c r="S1430" s="218"/>
      <c r="T1430" s="218"/>
      <c r="U1430" s="218">
        <v>540</v>
      </c>
      <c r="V1430" s="218">
        <v>0</v>
      </c>
      <c r="W1430" s="218">
        <v>0</v>
      </c>
      <c r="X1430" s="218">
        <v>90</v>
      </c>
      <c r="Y1430" s="218">
        <v>90</v>
      </c>
      <c r="Z1430" s="218">
        <v>540</v>
      </c>
      <c r="AA1430" s="218">
        <v>0</v>
      </c>
      <c r="AB1430" s="218">
        <v>0</v>
      </c>
      <c r="AC1430" s="218">
        <v>0</v>
      </c>
      <c r="AD1430" s="218">
        <v>0</v>
      </c>
      <c r="AE1430" s="218">
        <v>0</v>
      </c>
      <c r="AF1430" s="218">
        <v>0</v>
      </c>
      <c r="AG1430" s="218">
        <v>0</v>
      </c>
      <c r="AH1430" s="218">
        <v>0</v>
      </c>
      <c r="AI1430" s="218">
        <v>0</v>
      </c>
      <c r="AJ1430" s="218">
        <v>0</v>
      </c>
      <c r="AK1430" s="218">
        <v>0</v>
      </c>
      <c r="AL1430" s="218">
        <v>0</v>
      </c>
      <c r="AM1430" s="218">
        <v>0</v>
      </c>
      <c r="AN1430" s="218">
        <v>0</v>
      </c>
      <c r="AO1430" s="218">
        <v>0</v>
      </c>
      <c r="AP1430" s="218">
        <v>0</v>
      </c>
      <c r="AQ1430" s="218">
        <v>0</v>
      </c>
      <c r="AR1430" s="218">
        <v>0</v>
      </c>
      <c r="AS1430" s="218">
        <v>0</v>
      </c>
      <c r="AT1430" s="218">
        <v>90</v>
      </c>
      <c r="AU1430" s="218">
        <v>0</v>
      </c>
      <c r="AV1430" s="218">
        <v>0</v>
      </c>
      <c r="AW1430" s="218">
        <v>0</v>
      </c>
      <c r="AX1430" s="218">
        <v>0</v>
      </c>
      <c r="AY1430" s="218">
        <v>0</v>
      </c>
      <c r="AZ1430" s="181" t="s">
        <v>8175</v>
      </c>
    </row>
    <row r="1431" spans="1:52" s="238" customFormat="1" ht="12.75" customHeight="1">
      <c r="A1431" s="217">
        <v>1430</v>
      </c>
      <c r="B1431" s="234">
        <v>42711</v>
      </c>
      <c r="C1431" s="234">
        <v>42711</v>
      </c>
      <c r="D1431" s="235" t="s">
        <v>1312</v>
      </c>
      <c r="E1431" s="235" t="s">
        <v>1250</v>
      </c>
      <c r="F1431" s="235" t="s">
        <v>1300</v>
      </c>
      <c r="G1431" s="235" t="s">
        <v>7133</v>
      </c>
      <c r="H1431" s="245" t="str">
        <f>IF(G1431&lt;&gt;"",LOOKUP(G1431,Governorate,Data!$E$2:$E$19),"")</f>
        <v>IQ-G11</v>
      </c>
      <c r="I1431" s="97" t="s">
        <v>7892</v>
      </c>
      <c r="J1431" s="38" t="str">
        <f ca="1">IF(I1431&lt;&gt;"",LOOKUP(I1431,District2,Data!$P$2:$P$19),"")</f>
        <v>IQ-D064</v>
      </c>
      <c r="K1431" s="57" t="s">
        <v>7406</v>
      </c>
      <c r="L1431" s="235" t="s">
        <v>7339</v>
      </c>
      <c r="M1431" s="180" t="s">
        <v>8169</v>
      </c>
      <c r="N1431" s="235" t="s">
        <v>7070</v>
      </c>
      <c r="O1431" s="235" t="s">
        <v>8053</v>
      </c>
      <c r="P1431" s="281" t="s">
        <v>7422</v>
      </c>
      <c r="Q1431" s="92">
        <v>590</v>
      </c>
      <c r="R1431" s="218">
        <v>590</v>
      </c>
      <c r="S1431" s="218"/>
      <c r="T1431" s="218"/>
      <c r="U1431" s="218">
        <v>3540</v>
      </c>
      <c r="V1431" s="218">
        <v>0</v>
      </c>
      <c r="W1431" s="218">
        <v>0</v>
      </c>
      <c r="X1431" s="218">
        <v>590</v>
      </c>
      <c r="Y1431" s="218">
        <v>590</v>
      </c>
      <c r="Z1431" s="218">
        <v>3540</v>
      </c>
      <c r="AA1431" s="218">
        <v>0</v>
      </c>
      <c r="AB1431" s="218">
        <v>0</v>
      </c>
      <c r="AC1431" s="218">
        <v>0</v>
      </c>
      <c r="AD1431" s="218">
        <v>0</v>
      </c>
      <c r="AE1431" s="218">
        <v>0</v>
      </c>
      <c r="AF1431" s="218">
        <v>0</v>
      </c>
      <c r="AG1431" s="218">
        <v>0</v>
      </c>
      <c r="AH1431" s="218">
        <v>0</v>
      </c>
      <c r="AI1431" s="218">
        <v>0</v>
      </c>
      <c r="AJ1431" s="218">
        <v>0</v>
      </c>
      <c r="AK1431" s="218">
        <v>0</v>
      </c>
      <c r="AL1431" s="218">
        <v>0</v>
      </c>
      <c r="AM1431" s="218">
        <v>0</v>
      </c>
      <c r="AN1431" s="218">
        <v>0</v>
      </c>
      <c r="AO1431" s="218">
        <v>0</v>
      </c>
      <c r="AP1431" s="218">
        <v>0</v>
      </c>
      <c r="AQ1431" s="218">
        <v>0</v>
      </c>
      <c r="AR1431" s="218">
        <v>0</v>
      </c>
      <c r="AS1431" s="218">
        <v>0</v>
      </c>
      <c r="AT1431" s="218">
        <v>590</v>
      </c>
      <c r="AU1431" s="218">
        <v>0</v>
      </c>
      <c r="AV1431" s="218">
        <v>0</v>
      </c>
      <c r="AW1431" s="218">
        <v>0</v>
      </c>
      <c r="AX1431" s="218">
        <v>0</v>
      </c>
      <c r="AY1431" s="218">
        <v>0</v>
      </c>
      <c r="AZ1431" s="181"/>
    </row>
    <row r="1432" spans="1:52" s="238" customFormat="1" ht="12.75" customHeight="1">
      <c r="A1432" s="217">
        <v>1431</v>
      </c>
      <c r="B1432" s="234">
        <v>42711</v>
      </c>
      <c r="C1432" s="234">
        <v>42711</v>
      </c>
      <c r="D1432" s="235" t="s">
        <v>1312</v>
      </c>
      <c r="E1432" s="235" t="s">
        <v>1250</v>
      </c>
      <c r="F1432" s="235" t="s">
        <v>7265</v>
      </c>
      <c r="G1432" s="235" t="s">
        <v>7127</v>
      </c>
      <c r="H1432" s="245" t="str">
        <f>IF(G1432&lt;&gt;"",LOOKUP(G1432,Governorate,Data!$E$2:$E$19),"")</f>
        <v>IQ-G13</v>
      </c>
      <c r="I1432" s="97" t="s">
        <v>7377</v>
      </c>
      <c r="J1432" s="38" t="str">
        <f ca="1">IF(I1432&lt;&gt;"",LOOKUP(I1432,District2,Data!$P$2:$P$19),"")</f>
        <v>IQ-D076</v>
      </c>
      <c r="K1432" s="57" t="s">
        <v>7405</v>
      </c>
      <c r="L1432" s="235" t="s">
        <v>7342</v>
      </c>
      <c r="M1432" s="180" t="s">
        <v>8169</v>
      </c>
      <c r="N1432" s="235" t="s">
        <v>7070</v>
      </c>
      <c r="O1432" s="235" t="s">
        <v>8053</v>
      </c>
      <c r="P1432" s="235" t="s">
        <v>7422</v>
      </c>
      <c r="Q1432" s="92">
        <v>419</v>
      </c>
      <c r="R1432" s="218">
        <v>419</v>
      </c>
      <c r="S1432" s="218"/>
      <c r="T1432" s="218"/>
      <c r="U1432" s="218">
        <v>2514</v>
      </c>
      <c r="V1432" s="218">
        <v>0</v>
      </c>
      <c r="W1432" s="218">
        <v>419</v>
      </c>
      <c r="X1432" s="218">
        <v>419</v>
      </c>
      <c r="Y1432" s="218">
        <v>419</v>
      </c>
      <c r="Z1432" s="218">
        <v>0</v>
      </c>
      <c r="AA1432" s="218">
        <v>0</v>
      </c>
      <c r="AB1432" s="218">
        <v>0</v>
      </c>
      <c r="AC1432" s="218">
        <v>0</v>
      </c>
      <c r="AD1432" s="218">
        <v>0</v>
      </c>
      <c r="AE1432" s="218">
        <v>0</v>
      </c>
      <c r="AF1432" s="218">
        <v>0</v>
      </c>
      <c r="AG1432" s="218">
        <v>0</v>
      </c>
      <c r="AH1432" s="218">
        <v>0</v>
      </c>
      <c r="AI1432" s="218">
        <v>0</v>
      </c>
      <c r="AJ1432" s="218">
        <v>0</v>
      </c>
      <c r="AK1432" s="218">
        <v>0</v>
      </c>
      <c r="AL1432" s="218">
        <v>0</v>
      </c>
      <c r="AM1432" s="218">
        <v>0</v>
      </c>
      <c r="AN1432" s="218">
        <v>0</v>
      </c>
      <c r="AO1432" s="218">
        <v>0</v>
      </c>
      <c r="AP1432" s="218">
        <v>0</v>
      </c>
      <c r="AQ1432" s="218">
        <v>0</v>
      </c>
      <c r="AR1432" s="218">
        <v>0</v>
      </c>
      <c r="AS1432" s="218">
        <v>0</v>
      </c>
      <c r="AT1432" s="218">
        <v>419</v>
      </c>
      <c r="AU1432" s="218">
        <v>0</v>
      </c>
      <c r="AV1432" s="218">
        <v>0</v>
      </c>
      <c r="AW1432" s="218">
        <v>0</v>
      </c>
      <c r="AX1432" s="218">
        <v>0</v>
      </c>
      <c r="AY1432" s="218">
        <v>0</v>
      </c>
      <c r="AZ1432" s="181"/>
    </row>
    <row r="1433" spans="1:52" s="238" customFormat="1" ht="12.75" customHeight="1">
      <c r="A1433" s="217">
        <v>1432</v>
      </c>
      <c r="B1433" s="234">
        <v>42711</v>
      </c>
      <c r="C1433" s="234">
        <v>42711</v>
      </c>
      <c r="D1433" s="235" t="s">
        <v>1312</v>
      </c>
      <c r="E1433" s="235" t="s">
        <v>1250</v>
      </c>
      <c r="F1433" s="235" t="s">
        <v>7265</v>
      </c>
      <c r="G1433" s="235" t="s">
        <v>7127</v>
      </c>
      <c r="H1433" s="245" t="str">
        <f>IF(G1433&lt;&gt;"",LOOKUP(G1433,Governorate,Data!$E$2:$E$19),"")</f>
        <v>IQ-G13</v>
      </c>
      <c r="I1433" s="97" t="s">
        <v>7372</v>
      </c>
      <c r="J1433" s="38" t="str">
        <f ca="1">IF(I1433&lt;&gt;"",LOOKUP(I1433,District2,Data!$P$2:$P$19),"")</f>
        <v>IQ-D076</v>
      </c>
      <c r="K1433" s="57" t="s">
        <v>7792</v>
      </c>
      <c r="L1433" s="235" t="s">
        <v>1256</v>
      </c>
      <c r="M1433" s="180" t="s">
        <v>8169</v>
      </c>
      <c r="N1433" s="235" t="s">
        <v>1255</v>
      </c>
      <c r="O1433" s="235" t="s">
        <v>8053</v>
      </c>
      <c r="P1433" s="235" t="s">
        <v>7422</v>
      </c>
      <c r="Q1433" s="92">
        <v>7</v>
      </c>
      <c r="R1433" s="218">
        <v>7</v>
      </c>
      <c r="S1433" s="218"/>
      <c r="T1433" s="218"/>
      <c r="U1433" s="218">
        <v>42</v>
      </c>
      <c r="V1433" s="218">
        <v>0</v>
      </c>
      <c r="W1433" s="218">
        <v>7</v>
      </c>
      <c r="X1433" s="218">
        <v>7</v>
      </c>
      <c r="Y1433" s="218">
        <v>7</v>
      </c>
      <c r="Z1433" s="218">
        <v>21</v>
      </c>
      <c r="AA1433" s="218">
        <v>0</v>
      </c>
      <c r="AB1433" s="218">
        <v>0</v>
      </c>
      <c r="AC1433" s="218">
        <v>0</v>
      </c>
      <c r="AD1433" s="218">
        <v>21</v>
      </c>
      <c r="AE1433" s="218">
        <v>0</v>
      </c>
      <c r="AF1433" s="218">
        <v>0</v>
      </c>
      <c r="AG1433" s="218">
        <v>7</v>
      </c>
      <c r="AH1433" s="218">
        <v>0</v>
      </c>
      <c r="AI1433" s="218">
        <v>7</v>
      </c>
      <c r="AJ1433" s="218">
        <v>0</v>
      </c>
      <c r="AK1433" s="218">
        <v>0</v>
      </c>
      <c r="AL1433" s="218">
        <v>0</v>
      </c>
      <c r="AM1433" s="218">
        <v>0</v>
      </c>
      <c r="AN1433" s="218">
        <v>0</v>
      </c>
      <c r="AO1433" s="218">
        <v>0</v>
      </c>
      <c r="AP1433" s="218">
        <v>0</v>
      </c>
      <c r="AQ1433" s="218">
        <v>0</v>
      </c>
      <c r="AR1433" s="218">
        <v>0</v>
      </c>
      <c r="AS1433" s="218">
        <v>0</v>
      </c>
      <c r="AT1433" s="218">
        <v>7</v>
      </c>
      <c r="AU1433" s="218">
        <v>0</v>
      </c>
      <c r="AV1433" s="218">
        <v>0</v>
      </c>
      <c r="AW1433" s="218">
        <v>0</v>
      </c>
      <c r="AX1433" s="218">
        <v>0</v>
      </c>
      <c r="AY1433" s="218">
        <v>0</v>
      </c>
      <c r="AZ1433" s="181"/>
    </row>
    <row r="1434" spans="1:52" s="238" customFormat="1" ht="12.75" customHeight="1">
      <c r="A1434" s="217">
        <v>1433</v>
      </c>
      <c r="B1434" s="234">
        <v>42711</v>
      </c>
      <c r="C1434" s="234">
        <v>42711</v>
      </c>
      <c r="D1434" s="235" t="s">
        <v>1312</v>
      </c>
      <c r="E1434" s="235" t="s">
        <v>1250</v>
      </c>
      <c r="F1434" s="235" t="s">
        <v>7265</v>
      </c>
      <c r="G1434" s="235" t="s">
        <v>7127</v>
      </c>
      <c r="H1434" s="245" t="str">
        <f>IF(G1434&lt;&gt;"",LOOKUP(G1434,Governorate,Data!$E$2:$E$19),"")</f>
        <v>IQ-G13</v>
      </c>
      <c r="I1434" s="97" t="s">
        <v>7377</v>
      </c>
      <c r="J1434" s="38" t="str">
        <f ca="1">IF(I1434&lt;&gt;"",LOOKUP(I1434,District2,Data!$P$2:$P$19),"")</f>
        <v>IQ-D076</v>
      </c>
      <c r="K1434" s="57" t="s">
        <v>8054</v>
      </c>
      <c r="L1434" s="235" t="s">
        <v>1256</v>
      </c>
      <c r="M1434" s="180" t="s">
        <v>8169</v>
      </c>
      <c r="N1434" s="235" t="s">
        <v>1255</v>
      </c>
      <c r="O1434" s="235" t="s">
        <v>8053</v>
      </c>
      <c r="P1434" s="281" t="s">
        <v>7422</v>
      </c>
      <c r="Q1434" s="92">
        <v>5</v>
      </c>
      <c r="R1434" s="218">
        <v>5</v>
      </c>
      <c r="S1434" s="218"/>
      <c r="T1434" s="218"/>
      <c r="U1434" s="218">
        <v>30</v>
      </c>
      <c r="V1434" s="218">
        <v>0</v>
      </c>
      <c r="W1434" s="218">
        <v>5</v>
      </c>
      <c r="X1434" s="218">
        <v>5</v>
      </c>
      <c r="Y1434" s="218">
        <v>5</v>
      </c>
      <c r="Z1434" s="218">
        <v>15</v>
      </c>
      <c r="AA1434" s="218">
        <v>0</v>
      </c>
      <c r="AB1434" s="218">
        <v>0</v>
      </c>
      <c r="AC1434" s="218">
        <v>0</v>
      </c>
      <c r="AD1434" s="218">
        <v>15</v>
      </c>
      <c r="AE1434" s="218">
        <v>0</v>
      </c>
      <c r="AF1434" s="218">
        <v>0</v>
      </c>
      <c r="AG1434" s="218">
        <v>5</v>
      </c>
      <c r="AH1434" s="218">
        <v>0</v>
      </c>
      <c r="AI1434" s="218">
        <v>5</v>
      </c>
      <c r="AJ1434" s="218">
        <v>0</v>
      </c>
      <c r="AK1434" s="218">
        <v>0</v>
      </c>
      <c r="AL1434" s="218">
        <v>0</v>
      </c>
      <c r="AM1434" s="218">
        <v>0</v>
      </c>
      <c r="AN1434" s="218">
        <v>0</v>
      </c>
      <c r="AO1434" s="218">
        <v>0</v>
      </c>
      <c r="AP1434" s="218">
        <v>0</v>
      </c>
      <c r="AQ1434" s="218">
        <v>0</v>
      </c>
      <c r="AR1434" s="218">
        <v>0</v>
      </c>
      <c r="AS1434" s="218">
        <v>0</v>
      </c>
      <c r="AT1434" s="218">
        <v>5</v>
      </c>
      <c r="AU1434" s="218">
        <v>0</v>
      </c>
      <c r="AV1434" s="218">
        <v>0</v>
      </c>
      <c r="AW1434" s="218">
        <v>0</v>
      </c>
      <c r="AX1434" s="218">
        <v>0</v>
      </c>
      <c r="AY1434" s="218">
        <v>0</v>
      </c>
      <c r="AZ1434" s="181"/>
    </row>
    <row r="1435" spans="1:52" s="238" customFormat="1" ht="12.75" customHeight="1">
      <c r="A1435" s="217">
        <v>1434</v>
      </c>
      <c r="B1435" s="234">
        <v>42711</v>
      </c>
      <c r="C1435" s="234">
        <v>42711</v>
      </c>
      <c r="D1435" s="235" t="s">
        <v>1312</v>
      </c>
      <c r="E1435" s="235" t="s">
        <v>1250</v>
      </c>
      <c r="F1435" s="235" t="s">
        <v>7265</v>
      </c>
      <c r="G1435" s="235" t="s">
        <v>7127</v>
      </c>
      <c r="H1435" s="245" t="str">
        <f>IF(G1435&lt;&gt;"",LOOKUP(G1435,Governorate,Data!$E$2:$E$19),"")</f>
        <v>IQ-G13</v>
      </c>
      <c r="I1435" s="97" t="s">
        <v>7377</v>
      </c>
      <c r="J1435" s="38" t="str">
        <f ca="1">IF(I1435&lt;&gt;"",LOOKUP(I1435,District2,Data!$P$2:$P$19),"")</f>
        <v>IQ-D076</v>
      </c>
      <c r="K1435" s="57" t="s">
        <v>7793</v>
      </c>
      <c r="L1435" s="235" t="s">
        <v>1256</v>
      </c>
      <c r="M1435" s="180" t="s">
        <v>8169</v>
      </c>
      <c r="N1435" s="235" t="s">
        <v>1255</v>
      </c>
      <c r="O1435" s="235" t="s">
        <v>8053</v>
      </c>
      <c r="P1435" s="281" t="s">
        <v>7422</v>
      </c>
      <c r="Q1435" s="92">
        <v>8</v>
      </c>
      <c r="R1435" s="218">
        <v>8</v>
      </c>
      <c r="S1435" s="218"/>
      <c r="T1435" s="218"/>
      <c r="U1435" s="218">
        <v>48</v>
      </c>
      <c r="V1435" s="218">
        <v>0</v>
      </c>
      <c r="W1435" s="218">
        <v>8</v>
      </c>
      <c r="X1435" s="218">
        <v>8</v>
      </c>
      <c r="Y1435" s="218">
        <v>8</v>
      </c>
      <c r="Z1435" s="218">
        <v>24</v>
      </c>
      <c r="AA1435" s="218">
        <v>0</v>
      </c>
      <c r="AB1435" s="218">
        <v>0</v>
      </c>
      <c r="AC1435" s="218">
        <v>0</v>
      </c>
      <c r="AD1435" s="218">
        <v>24</v>
      </c>
      <c r="AE1435" s="218">
        <v>0</v>
      </c>
      <c r="AF1435" s="218">
        <v>0</v>
      </c>
      <c r="AG1435" s="218">
        <v>8</v>
      </c>
      <c r="AH1435" s="218">
        <v>0</v>
      </c>
      <c r="AI1435" s="218">
        <v>8</v>
      </c>
      <c r="AJ1435" s="218">
        <v>0</v>
      </c>
      <c r="AK1435" s="218">
        <v>0</v>
      </c>
      <c r="AL1435" s="218">
        <v>0</v>
      </c>
      <c r="AM1435" s="218">
        <v>0</v>
      </c>
      <c r="AN1435" s="218">
        <v>0</v>
      </c>
      <c r="AO1435" s="218">
        <v>0</v>
      </c>
      <c r="AP1435" s="218">
        <v>0</v>
      </c>
      <c r="AQ1435" s="218">
        <v>0</v>
      </c>
      <c r="AR1435" s="218">
        <v>0</v>
      </c>
      <c r="AS1435" s="218">
        <v>0</v>
      </c>
      <c r="AT1435" s="218">
        <v>8</v>
      </c>
      <c r="AU1435" s="218">
        <v>0</v>
      </c>
      <c r="AV1435" s="218">
        <v>0</v>
      </c>
      <c r="AW1435" s="218">
        <v>0</v>
      </c>
      <c r="AX1435" s="218">
        <v>0</v>
      </c>
      <c r="AY1435" s="218">
        <v>0</v>
      </c>
      <c r="AZ1435" s="181"/>
    </row>
    <row r="1436" spans="1:52" s="238" customFormat="1" ht="12.75" customHeight="1">
      <c r="A1436" s="217">
        <v>1435</v>
      </c>
      <c r="B1436" s="234">
        <v>42711</v>
      </c>
      <c r="C1436" s="234">
        <v>42711</v>
      </c>
      <c r="D1436" s="235" t="s">
        <v>1312</v>
      </c>
      <c r="E1436" s="235" t="s">
        <v>1250</v>
      </c>
      <c r="F1436" s="235" t="s">
        <v>7265</v>
      </c>
      <c r="G1436" s="235" t="s">
        <v>7127</v>
      </c>
      <c r="H1436" s="245" t="str">
        <f>IF(G1436&lt;&gt;"",LOOKUP(G1436,Governorate,Data!$E$2:$E$19),"")</f>
        <v>IQ-G13</v>
      </c>
      <c r="I1436" s="97" t="s">
        <v>7372</v>
      </c>
      <c r="J1436" s="38" t="str">
        <f ca="1">IF(I1436&lt;&gt;"",LOOKUP(I1436,District2,Data!$P$2:$P$19),"")</f>
        <v>IQ-D076</v>
      </c>
      <c r="K1436" s="57" t="s">
        <v>7795</v>
      </c>
      <c r="L1436" s="235" t="s">
        <v>1256</v>
      </c>
      <c r="M1436" s="180" t="s">
        <v>8169</v>
      </c>
      <c r="N1436" s="235" t="s">
        <v>1255</v>
      </c>
      <c r="O1436" s="235" t="s">
        <v>8053</v>
      </c>
      <c r="P1436" s="235" t="s">
        <v>7422</v>
      </c>
      <c r="Q1436" s="92">
        <v>10</v>
      </c>
      <c r="R1436" s="218">
        <v>10</v>
      </c>
      <c r="S1436" s="218"/>
      <c r="T1436" s="218"/>
      <c r="U1436" s="218">
        <v>60</v>
      </c>
      <c r="V1436" s="218">
        <v>0</v>
      </c>
      <c r="W1436" s="218">
        <v>10</v>
      </c>
      <c r="X1436" s="218">
        <v>10</v>
      </c>
      <c r="Y1436" s="218">
        <v>10</v>
      </c>
      <c r="Z1436" s="218">
        <v>30</v>
      </c>
      <c r="AA1436" s="218">
        <v>0</v>
      </c>
      <c r="AB1436" s="218">
        <v>0</v>
      </c>
      <c r="AC1436" s="218">
        <v>0</v>
      </c>
      <c r="AD1436" s="218">
        <v>30</v>
      </c>
      <c r="AE1436" s="218">
        <v>0</v>
      </c>
      <c r="AF1436" s="218">
        <v>0</v>
      </c>
      <c r="AG1436" s="218">
        <v>10</v>
      </c>
      <c r="AH1436" s="218">
        <v>0</v>
      </c>
      <c r="AI1436" s="218">
        <v>10</v>
      </c>
      <c r="AJ1436" s="218">
        <v>0</v>
      </c>
      <c r="AK1436" s="218">
        <v>0</v>
      </c>
      <c r="AL1436" s="218">
        <v>0</v>
      </c>
      <c r="AM1436" s="218">
        <v>0</v>
      </c>
      <c r="AN1436" s="218">
        <v>0</v>
      </c>
      <c r="AO1436" s="218">
        <v>0</v>
      </c>
      <c r="AP1436" s="218">
        <v>0</v>
      </c>
      <c r="AQ1436" s="218">
        <v>0</v>
      </c>
      <c r="AR1436" s="218">
        <v>0</v>
      </c>
      <c r="AS1436" s="218">
        <v>0</v>
      </c>
      <c r="AT1436" s="218">
        <v>10</v>
      </c>
      <c r="AU1436" s="218">
        <v>0</v>
      </c>
      <c r="AV1436" s="218">
        <v>0</v>
      </c>
      <c r="AW1436" s="218">
        <v>0</v>
      </c>
      <c r="AX1436" s="218">
        <v>0</v>
      </c>
      <c r="AY1436" s="218">
        <v>0</v>
      </c>
      <c r="AZ1436" s="181"/>
    </row>
    <row r="1437" spans="1:52" s="238" customFormat="1" ht="12.75" customHeight="1">
      <c r="A1437" s="217">
        <v>1436</v>
      </c>
      <c r="B1437" s="234">
        <v>42711</v>
      </c>
      <c r="C1437" s="234">
        <v>42711</v>
      </c>
      <c r="D1437" s="235" t="s">
        <v>1312</v>
      </c>
      <c r="E1437" s="235" t="s">
        <v>1250</v>
      </c>
      <c r="F1437" s="235" t="s">
        <v>1312</v>
      </c>
      <c r="G1437" s="235" t="s">
        <v>7135</v>
      </c>
      <c r="H1437" s="245" t="str">
        <f>IF(G1437&lt;&gt;"",LOOKUP(G1437,Governorate,Data!$E$2:$E$19),"")</f>
        <v>IQ-G07</v>
      </c>
      <c r="I1437" s="97" t="s">
        <v>7708</v>
      </c>
      <c r="J1437" s="38" t="str">
        <f ca="1">IF(I1437&lt;&gt;"",LOOKUP(I1437,District2,Data!$P$2:$P$19),"")</f>
        <v>IQ-D093</v>
      </c>
      <c r="K1437" s="57" t="s">
        <v>8070</v>
      </c>
      <c r="L1437" s="235" t="s">
        <v>7337</v>
      </c>
      <c r="M1437" s="180" t="s">
        <v>8169</v>
      </c>
      <c r="N1437" s="235" t="s">
        <v>7070</v>
      </c>
      <c r="O1437" s="235" t="s">
        <v>8053</v>
      </c>
      <c r="P1437" s="235" t="s">
        <v>7422</v>
      </c>
      <c r="Q1437" s="92">
        <v>242</v>
      </c>
      <c r="R1437" s="218">
        <v>242</v>
      </c>
      <c r="S1437" s="218"/>
      <c r="T1437" s="218"/>
      <c r="U1437" s="218">
        <v>1452</v>
      </c>
      <c r="V1437" s="218">
        <v>0</v>
      </c>
      <c r="W1437" s="218">
        <v>242</v>
      </c>
      <c r="X1437" s="218">
        <v>242</v>
      </c>
      <c r="Y1437" s="218">
        <v>242</v>
      </c>
      <c r="Z1437" s="218">
        <v>0</v>
      </c>
      <c r="AA1437" s="218">
        <v>0</v>
      </c>
      <c r="AB1437" s="218">
        <v>0</v>
      </c>
      <c r="AC1437" s="218">
        <v>0</v>
      </c>
      <c r="AD1437" s="218">
        <v>0</v>
      </c>
      <c r="AE1437" s="218">
        <v>0</v>
      </c>
      <c r="AF1437" s="218">
        <v>0</v>
      </c>
      <c r="AG1437" s="218">
        <v>0</v>
      </c>
      <c r="AH1437" s="218">
        <v>0</v>
      </c>
      <c r="AI1437" s="218">
        <v>0</v>
      </c>
      <c r="AJ1437" s="218">
        <v>0</v>
      </c>
      <c r="AK1437" s="218">
        <v>0</v>
      </c>
      <c r="AL1437" s="218">
        <v>0</v>
      </c>
      <c r="AM1437" s="218">
        <v>0</v>
      </c>
      <c r="AN1437" s="218">
        <v>0</v>
      </c>
      <c r="AO1437" s="218">
        <v>0</v>
      </c>
      <c r="AP1437" s="218">
        <v>0</v>
      </c>
      <c r="AQ1437" s="218">
        <v>0</v>
      </c>
      <c r="AR1437" s="218">
        <v>0</v>
      </c>
      <c r="AS1437" s="218">
        <v>0</v>
      </c>
      <c r="AT1437" s="218">
        <v>242</v>
      </c>
      <c r="AU1437" s="218">
        <v>0</v>
      </c>
      <c r="AV1437" s="218">
        <v>0</v>
      </c>
      <c r="AW1437" s="218">
        <v>0</v>
      </c>
      <c r="AX1437" s="218">
        <v>0</v>
      </c>
      <c r="AY1437" s="218">
        <v>0</v>
      </c>
      <c r="AZ1437" s="181" t="s">
        <v>8179</v>
      </c>
    </row>
    <row r="1438" spans="1:52" s="238" customFormat="1" ht="12.75" customHeight="1">
      <c r="A1438" s="217">
        <v>1437</v>
      </c>
      <c r="B1438" s="234">
        <v>42711</v>
      </c>
      <c r="C1438" s="234">
        <v>42711</v>
      </c>
      <c r="D1438" s="235" t="s">
        <v>1312</v>
      </c>
      <c r="E1438" s="235" t="s">
        <v>1250</v>
      </c>
      <c r="F1438" s="235" t="s">
        <v>1331</v>
      </c>
      <c r="G1438" s="235" t="s">
        <v>7129</v>
      </c>
      <c r="H1438" s="245" t="str">
        <f>IF(G1438&lt;&gt;"",LOOKUP(G1438,Governorate,Data!$E$2:$E$19),"")</f>
        <v>IQ-G18</v>
      </c>
      <c r="I1438" s="97" t="s">
        <v>7215</v>
      </c>
      <c r="J1438" s="38" t="str">
        <f ca="1">IF(I1438&lt;&gt;"",LOOKUP(I1438,District2,Data!$P$2:$P$19),"")</f>
        <v>IQ-D008</v>
      </c>
      <c r="K1438" s="57" t="s">
        <v>7912</v>
      </c>
      <c r="L1438" s="235" t="s">
        <v>7337</v>
      </c>
      <c r="M1438" s="180" t="s">
        <v>8169</v>
      </c>
      <c r="N1438" s="235" t="s">
        <v>1255</v>
      </c>
      <c r="O1438" s="235" t="s">
        <v>8053</v>
      </c>
      <c r="P1438" s="235" t="s">
        <v>7422</v>
      </c>
      <c r="Q1438" s="92">
        <v>19</v>
      </c>
      <c r="R1438" s="218">
        <v>19</v>
      </c>
      <c r="S1438" s="218"/>
      <c r="T1438" s="218"/>
      <c r="U1438" s="218">
        <v>114</v>
      </c>
      <c r="V1438" s="218">
        <v>0</v>
      </c>
      <c r="W1438" s="218">
        <v>19</v>
      </c>
      <c r="X1438" s="218">
        <v>19</v>
      </c>
      <c r="Y1438" s="218">
        <v>19</v>
      </c>
      <c r="Z1438" s="218">
        <v>57</v>
      </c>
      <c r="AA1438" s="218">
        <v>0</v>
      </c>
      <c r="AB1438" s="218">
        <v>0</v>
      </c>
      <c r="AC1438" s="218">
        <v>0</v>
      </c>
      <c r="AD1438" s="218">
        <v>57</v>
      </c>
      <c r="AE1438" s="218">
        <v>0</v>
      </c>
      <c r="AF1438" s="218">
        <v>0</v>
      </c>
      <c r="AG1438" s="218">
        <v>19</v>
      </c>
      <c r="AH1438" s="218">
        <v>0</v>
      </c>
      <c r="AI1438" s="218">
        <v>19</v>
      </c>
      <c r="AJ1438" s="218">
        <v>0</v>
      </c>
      <c r="AK1438" s="218">
        <v>0</v>
      </c>
      <c r="AL1438" s="218">
        <v>0</v>
      </c>
      <c r="AM1438" s="218">
        <v>0</v>
      </c>
      <c r="AN1438" s="218">
        <v>0</v>
      </c>
      <c r="AO1438" s="218">
        <v>0</v>
      </c>
      <c r="AP1438" s="218">
        <v>0</v>
      </c>
      <c r="AQ1438" s="218">
        <v>0</v>
      </c>
      <c r="AR1438" s="218">
        <v>0</v>
      </c>
      <c r="AS1438" s="218">
        <v>0</v>
      </c>
      <c r="AT1438" s="218">
        <v>19</v>
      </c>
      <c r="AU1438" s="218">
        <v>0</v>
      </c>
      <c r="AV1438" s="218">
        <v>0</v>
      </c>
      <c r="AW1438" s="218">
        <v>0</v>
      </c>
      <c r="AX1438" s="218">
        <v>0</v>
      </c>
      <c r="AY1438" s="218">
        <v>0</v>
      </c>
      <c r="AZ1438" s="181" t="s">
        <v>8171</v>
      </c>
    </row>
    <row r="1439" spans="1:52" s="238" customFormat="1" ht="12.75" customHeight="1">
      <c r="A1439" s="217">
        <v>1438</v>
      </c>
      <c r="B1439" s="234">
        <v>42711</v>
      </c>
      <c r="C1439" s="234">
        <v>42711</v>
      </c>
      <c r="D1439" s="235" t="s">
        <v>1312</v>
      </c>
      <c r="E1439" s="235" t="s">
        <v>1250</v>
      </c>
      <c r="F1439" s="235" t="s">
        <v>1300</v>
      </c>
      <c r="G1439" s="235" t="s">
        <v>7130</v>
      </c>
      <c r="H1439" s="245" t="str">
        <f>IF(G1439&lt;&gt;"",LOOKUP(G1439,Governorate,Data!$E$2:$E$19),"")</f>
        <v>IQ-G05</v>
      </c>
      <c r="I1439" s="97" t="s">
        <v>7373</v>
      </c>
      <c r="J1439" s="38" t="str">
        <f ca="1">IF(I1439&lt;&gt;"",LOOKUP(I1439,District2,Data!$P$2:$P$19),"")</f>
        <v>IQ-D069</v>
      </c>
      <c r="K1439" s="57" t="s">
        <v>8071</v>
      </c>
      <c r="L1439" s="235" t="s">
        <v>7339</v>
      </c>
      <c r="M1439" s="180" t="s">
        <v>8169</v>
      </c>
      <c r="N1439" s="235" t="s">
        <v>7070</v>
      </c>
      <c r="O1439" s="235" t="s">
        <v>8053</v>
      </c>
      <c r="P1439" s="89" t="s">
        <v>7118</v>
      </c>
      <c r="Q1439" s="327">
        <v>160</v>
      </c>
      <c r="R1439" s="218"/>
      <c r="S1439" s="132">
        <v>400</v>
      </c>
      <c r="T1439" s="218"/>
      <c r="U1439" s="218">
        <v>0</v>
      </c>
      <c r="V1439" s="218">
        <v>0</v>
      </c>
      <c r="W1439" s="218">
        <v>0</v>
      </c>
      <c r="X1439" s="218">
        <v>0</v>
      </c>
      <c r="Y1439" s="218">
        <v>0</v>
      </c>
      <c r="Z1439" s="218">
        <v>0</v>
      </c>
      <c r="AA1439" s="218">
        <v>0</v>
      </c>
      <c r="AB1439" s="218">
        <v>0</v>
      </c>
      <c r="AC1439" s="218">
        <v>0</v>
      </c>
      <c r="AD1439" s="218">
        <v>0</v>
      </c>
      <c r="AE1439" s="218">
        <v>0</v>
      </c>
      <c r="AF1439" s="218">
        <v>0</v>
      </c>
      <c r="AG1439" s="218">
        <v>0</v>
      </c>
      <c r="AH1439" s="218">
        <v>0</v>
      </c>
      <c r="AI1439" s="218">
        <v>0</v>
      </c>
      <c r="AJ1439" s="218">
        <v>0</v>
      </c>
      <c r="AK1439" s="218">
        <v>0</v>
      </c>
      <c r="AL1439" s="218">
        <v>0</v>
      </c>
      <c r="AM1439" s="218">
        <v>0</v>
      </c>
      <c r="AN1439" s="218">
        <v>0</v>
      </c>
      <c r="AO1439" s="218">
        <v>0</v>
      </c>
      <c r="AP1439" s="218">
        <v>0</v>
      </c>
      <c r="AQ1439" s="218">
        <v>0</v>
      </c>
      <c r="AR1439" s="218">
        <v>0</v>
      </c>
      <c r="AS1439" s="218">
        <v>0</v>
      </c>
      <c r="AT1439" s="218">
        <v>0</v>
      </c>
      <c r="AU1439" s="218">
        <v>0</v>
      </c>
      <c r="AV1439" s="218">
        <v>0</v>
      </c>
      <c r="AW1439" s="218">
        <v>0</v>
      </c>
      <c r="AX1439" s="218">
        <v>0</v>
      </c>
      <c r="AY1439" s="218">
        <v>0</v>
      </c>
      <c r="AZ1439" s="181" t="s">
        <v>8172</v>
      </c>
    </row>
    <row r="1440" spans="1:52" s="238" customFormat="1" ht="12.75" customHeight="1">
      <c r="A1440" s="217">
        <v>1439</v>
      </c>
      <c r="B1440" s="234">
        <v>42711</v>
      </c>
      <c r="C1440" s="234">
        <v>42711</v>
      </c>
      <c r="D1440" s="235" t="s">
        <v>1312</v>
      </c>
      <c r="E1440" s="235" t="s">
        <v>1250</v>
      </c>
      <c r="F1440" s="235" t="s">
        <v>1300</v>
      </c>
      <c r="G1440" s="235" t="s">
        <v>7136</v>
      </c>
      <c r="H1440" s="245" t="str">
        <f>IF(G1440&lt;&gt;"",LOOKUP(G1440,Governorate,Data!$E$2:$E$19),"")</f>
        <v>IQ-G08</v>
      </c>
      <c r="I1440" s="97" t="s">
        <v>7435</v>
      </c>
      <c r="J1440" s="38" t="str">
        <f ca="1">IF(I1440&lt;&gt;"",LOOKUP(I1440,District2,Data!$P$2:$P$19),"")</f>
        <v>IQ-D049</v>
      </c>
      <c r="K1440" s="57" t="s">
        <v>8072</v>
      </c>
      <c r="L1440" s="235" t="s">
        <v>1256</v>
      </c>
      <c r="M1440" s="180" t="s">
        <v>7929</v>
      </c>
      <c r="N1440" s="235" t="s">
        <v>1255</v>
      </c>
      <c r="O1440" s="235" t="s">
        <v>8053</v>
      </c>
      <c r="P1440" s="235" t="s">
        <v>7422</v>
      </c>
      <c r="Q1440" s="92">
        <v>1</v>
      </c>
      <c r="R1440" s="218">
        <v>1</v>
      </c>
      <c r="S1440" s="218"/>
      <c r="T1440" s="218"/>
      <c r="U1440" s="218">
        <v>1</v>
      </c>
      <c r="V1440" s="218">
        <v>0</v>
      </c>
      <c r="W1440" s="218">
        <v>0</v>
      </c>
      <c r="X1440" s="218">
        <v>0</v>
      </c>
      <c r="Y1440" s="218">
        <v>0</v>
      </c>
      <c r="Z1440" s="218">
        <v>1</v>
      </c>
      <c r="AA1440" s="218">
        <v>0</v>
      </c>
      <c r="AB1440" s="218">
        <v>0</v>
      </c>
      <c r="AC1440" s="218">
        <v>0</v>
      </c>
      <c r="AD1440" s="218">
        <v>0</v>
      </c>
      <c r="AE1440" s="218">
        <v>0</v>
      </c>
      <c r="AF1440" s="218">
        <v>0</v>
      </c>
      <c r="AG1440" s="218">
        <v>0</v>
      </c>
      <c r="AH1440" s="218">
        <v>0</v>
      </c>
      <c r="AI1440" s="218">
        <v>0</v>
      </c>
      <c r="AJ1440" s="218">
        <v>0</v>
      </c>
      <c r="AK1440" s="218">
        <v>0</v>
      </c>
      <c r="AL1440" s="218">
        <v>0</v>
      </c>
      <c r="AM1440" s="218">
        <v>0</v>
      </c>
      <c r="AN1440" s="218">
        <v>0</v>
      </c>
      <c r="AO1440" s="218">
        <v>0</v>
      </c>
      <c r="AP1440" s="218">
        <v>0</v>
      </c>
      <c r="AQ1440" s="218">
        <v>0</v>
      </c>
      <c r="AR1440" s="218">
        <v>0</v>
      </c>
      <c r="AS1440" s="218">
        <v>0</v>
      </c>
      <c r="AT1440" s="218">
        <v>0</v>
      </c>
      <c r="AU1440" s="218">
        <v>0</v>
      </c>
      <c r="AV1440" s="218">
        <v>0</v>
      </c>
      <c r="AW1440" s="218">
        <v>0</v>
      </c>
      <c r="AX1440" s="218">
        <v>0</v>
      </c>
      <c r="AY1440" s="218">
        <v>0</v>
      </c>
      <c r="AZ1440" s="181" t="s">
        <v>7929</v>
      </c>
    </row>
    <row r="1441" spans="1:52" s="238" customFormat="1" ht="12.75" customHeight="1">
      <c r="A1441" s="217">
        <v>1440</v>
      </c>
      <c r="B1441" s="234">
        <v>42712</v>
      </c>
      <c r="C1441" s="234">
        <v>42712</v>
      </c>
      <c r="D1441" s="235" t="s">
        <v>1282</v>
      </c>
      <c r="E1441" s="235" t="s">
        <v>1250</v>
      </c>
      <c r="F1441" s="235" t="s">
        <v>1282</v>
      </c>
      <c r="G1441" s="235" t="s">
        <v>7132</v>
      </c>
      <c r="H1441" s="245" t="str">
        <f>IF(G1441&lt;&gt;"",LOOKUP(G1441,Governorate,Data!$E$2:$E$19),"")</f>
        <v>IQ-G15</v>
      </c>
      <c r="I1441" s="97"/>
      <c r="J1441" s="38" t="str">
        <f>IF(I1441&lt;&gt;"",LOOKUP(I1441,District2,Data!$P$2:$P$19),"")</f>
        <v/>
      </c>
      <c r="K1441" s="57" t="s">
        <v>7970</v>
      </c>
      <c r="L1441" s="235" t="s">
        <v>7111</v>
      </c>
      <c r="M1441" s="180" t="s">
        <v>7112</v>
      </c>
      <c r="N1441" s="235" t="s">
        <v>1255</v>
      </c>
      <c r="O1441" s="235" t="s">
        <v>1252</v>
      </c>
      <c r="P1441" s="235" t="s">
        <v>7422</v>
      </c>
      <c r="Q1441" s="218">
        <v>65</v>
      </c>
      <c r="R1441" s="218">
        <v>65</v>
      </c>
      <c r="S1441" s="218"/>
      <c r="T1441" s="218"/>
      <c r="U1441" s="218">
        <v>390</v>
      </c>
      <c r="V1441" s="218">
        <v>0</v>
      </c>
      <c r="W1441" s="218">
        <v>65</v>
      </c>
      <c r="X1441" s="218">
        <v>0</v>
      </c>
      <c r="Y1441" s="218">
        <v>65</v>
      </c>
      <c r="Z1441" s="218">
        <v>390</v>
      </c>
      <c r="AA1441" s="218">
        <v>0</v>
      </c>
      <c r="AB1441" s="218">
        <v>390</v>
      </c>
      <c r="AC1441" s="218">
        <v>65</v>
      </c>
      <c r="AD1441" s="218">
        <v>0</v>
      </c>
      <c r="AE1441" s="218">
        <v>390</v>
      </c>
      <c r="AF1441" s="218">
        <v>0</v>
      </c>
      <c r="AG1441" s="218">
        <v>65</v>
      </c>
      <c r="AH1441" s="218">
        <v>0</v>
      </c>
      <c r="AI1441" s="218">
        <v>65</v>
      </c>
      <c r="AJ1441" s="218">
        <v>0</v>
      </c>
      <c r="AK1441" s="218">
        <v>65</v>
      </c>
      <c r="AL1441" s="218">
        <v>0</v>
      </c>
      <c r="AM1441" s="218">
        <v>0</v>
      </c>
      <c r="AN1441" s="218">
        <v>0</v>
      </c>
      <c r="AO1441" s="218">
        <v>0</v>
      </c>
      <c r="AP1441" s="218">
        <v>0</v>
      </c>
      <c r="AQ1441" s="218">
        <v>0</v>
      </c>
      <c r="AR1441" s="218">
        <v>0</v>
      </c>
      <c r="AS1441" s="218">
        <v>65</v>
      </c>
      <c r="AT1441" s="218">
        <v>0</v>
      </c>
      <c r="AU1441" s="218">
        <v>65</v>
      </c>
      <c r="AV1441" s="218">
        <v>0</v>
      </c>
      <c r="AW1441" s="218">
        <v>0</v>
      </c>
      <c r="AX1441" s="218">
        <v>0</v>
      </c>
      <c r="AY1441" s="218">
        <v>0</v>
      </c>
      <c r="AZ1441" s="181" t="s">
        <v>7988</v>
      </c>
    </row>
    <row r="1442" spans="1:52" s="238" customFormat="1" ht="12.75" customHeight="1">
      <c r="A1442" s="217">
        <v>1441</v>
      </c>
      <c r="B1442" s="234">
        <v>42712</v>
      </c>
      <c r="C1442" s="234">
        <v>42712</v>
      </c>
      <c r="D1442" s="235" t="s">
        <v>1282</v>
      </c>
      <c r="E1442" s="235" t="s">
        <v>1250</v>
      </c>
      <c r="F1442" s="235" t="s">
        <v>1282</v>
      </c>
      <c r="G1442" s="235" t="s">
        <v>7132</v>
      </c>
      <c r="H1442" s="245" t="str">
        <f>IF(G1442&lt;&gt;"",LOOKUP(G1442,Governorate,Data!$E$2:$E$19),"")</f>
        <v>IQ-G15</v>
      </c>
      <c r="I1442" s="97"/>
      <c r="J1442" s="38" t="str">
        <f>IF(I1442&lt;&gt;"",LOOKUP(I1442,District2,Data!$P$2:$P$19),"")</f>
        <v/>
      </c>
      <c r="K1442" s="57" t="s">
        <v>7971</v>
      </c>
      <c r="L1442" s="235" t="s">
        <v>7110</v>
      </c>
      <c r="M1442" s="180" t="s">
        <v>7112</v>
      </c>
      <c r="N1442" s="235" t="s">
        <v>1255</v>
      </c>
      <c r="O1442" s="235" t="s">
        <v>1252</v>
      </c>
      <c r="P1442" s="235" t="s">
        <v>7422</v>
      </c>
      <c r="Q1442" s="218">
        <v>190</v>
      </c>
      <c r="R1442" s="218">
        <v>190</v>
      </c>
      <c r="S1442" s="218"/>
      <c r="T1442" s="218"/>
      <c r="U1442" s="218">
        <v>1140</v>
      </c>
      <c r="V1442" s="218">
        <v>0</v>
      </c>
      <c r="W1442" s="218">
        <v>190</v>
      </c>
      <c r="X1442" s="218">
        <v>0</v>
      </c>
      <c r="Y1442" s="218">
        <v>190</v>
      </c>
      <c r="Z1442" s="218">
        <v>1140</v>
      </c>
      <c r="AA1442" s="218">
        <v>0</v>
      </c>
      <c r="AB1442" s="218">
        <v>1140</v>
      </c>
      <c r="AC1442" s="218">
        <v>190</v>
      </c>
      <c r="AD1442" s="218">
        <v>0</v>
      </c>
      <c r="AE1442" s="218">
        <v>1140</v>
      </c>
      <c r="AF1442" s="218">
        <v>0</v>
      </c>
      <c r="AG1442" s="218">
        <v>190</v>
      </c>
      <c r="AH1442" s="218">
        <v>0</v>
      </c>
      <c r="AI1442" s="218">
        <v>190</v>
      </c>
      <c r="AJ1442" s="218">
        <v>0</v>
      </c>
      <c r="AK1442" s="218">
        <v>190</v>
      </c>
      <c r="AL1442" s="218">
        <v>0</v>
      </c>
      <c r="AM1442" s="218">
        <v>0</v>
      </c>
      <c r="AN1442" s="218">
        <v>0</v>
      </c>
      <c r="AO1442" s="218">
        <v>0</v>
      </c>
      <c r="AP1442" s="218">
        <v>0</v>
      </c>
      <c r="AQ1442" s="218">
        <v>0</v>
      </c>
      <c r="AR1442" s="218">
        <v>0</v>
      </c>
      <c r="AS1442" s="218">
        <v>190</v>
      </c>
      <c r="AT1442" s="218">
        <v>0</v>
      </c>
      <c r="AU1442" s="218">
        <v>190</v>
      </c>
      <c r="AV1442" s="218">
        <v>0</v>
      </c>
      <c r="AW1442" s="218">
        <v>0</v>
      </c>
      <c r="AX1442" s="218">
        <v>0</v>
      </c>
      <c r="AY1442" s="218">
        <v>0</v>
      </c>
      <c r="AZ1442" s="181" t="s">
        <v>7989</v>
      </c>
    </row>
    <row r="1443" spans="1:52" s="238" customFormat="1" ht="12.75" customHeight="1">
      <c r="A1443" s="217">
        <v>1442</v>
      </c>
      <c r="B1443" s="234">
        <v>42712</v>
      </c>
      <c r="C1443" s="234">
        <v>42712</v>
      </c>
      <c r="D1443" s="235" t="s">
        <v>1282</v>
      </c>
      <c r="E1443" s="235" t="s">
        <v>1250</v>
      </c>
      <c r="F1443" s="235" t="s">
        <v>1282</v>
      </c>
      <c r="G1443" s="235" t="s">
        <v>7132</v>
      </c>
      <c r="H1443" s="245" t="str">
        <f>IF(G1443&lt;&gt;"",LOOKUP(G1443,Governorate,Data!$E$2:$E$19),"")</f>
        <v>IQ-G15</v>
      </c>
      <c r="I1443" s="97"/>
      <c r="J1443" s="38" t="str">
        <f>IF(I1443&lt;&gt;"",LOOKUP(I1443,District2,Data!$P$2:$P$19),"")</f>
        <v/>
      </c>
      <c r="K1443" s="57" t="s">
        <v>7970</v>
      </c>
      <c r="L1443" s="235" t="s">
        <v>7111</v>
      </c>
      <c r="M1443" s="180" t="s">
        <v>7112</v>
      </c>
      <c r="N1443" s="235" t="s">
        <v>1255</v>
      </c>
      <c r="O1443" s="235" t="s">
        <v>1252</v>
      </c>
      <c r="P1443" s="235" t="s">
        <v>7422</v>
      </c>
      <c r="Q1443" s="218">
        <v>189</v>
      </c>
      <c r="R1443" s="218">
        <v>189</v>
      </c>
      <c r="S1443" s="218"/>
      <c r="T1443" s="218"/>
      <c r="U1443" s="218">
        <v>1134</v>
      </c>
      <c r="V1443" s="218">
        <v>0</v>
      </c>
      <c r="W1443" s="218">
        <v>189</v>
      </c>
      <c r="X1443" s="218">
        <v>0</v>
      </c>
      <c r="Y1443" s="218">
        <v>189</v>
      </c>
      <c r="Z1443" s="218">
        <v>1134</v>
      </c>
      <c r="AA1443" s="218">
        <v>0</v>
      </c>
      <c r="AB1443" s="218">
        <v>1134</v>
      </c>
      <c r="AC1443" s="218">
        <v>189</v>
      </c>
      <c r="AD1443" s="218">
        <v>0</v>
      </c>
      <c r="AE1443" s="218">
        <v>1134</v>
      </c>
      <c r="AF1443" s="218">
        <v>0</v>
      </c>
      <c r="AG1443" s="218">
        <v>189</v>
      </c>
      <c r="AH1443" s="218">
        <v>0</v>
      </c>
      <c r="AI1443" s="218">
        <v>189</v>
      </c>
      <c r="AJ1443" s="218">
        <v>0</v>
      </c>
      <c r="AK1443" s="218">
        <v>189</v>
      </c>
      <c r="AL1443" s="218">
        <v>0</v>
      </c>
      <c r="AM1443" s="218">
        <v>0</v>
      </c>
      <c r="AN1443" s="218">
        <v>0</v>
      </c>
      <c r="AO1443" s="218">
        <v>0</v>
      </c>
      <c r="AP1443" s="218">
        <v>0</v>
      </c>
      <c r="AQ1443" s="218">
        <v>0</v>
      </c>
      <c r="AR1443" s="218">
        <v>0</v>
      </c>
      <c r="AS1443" s="218">
        <v>189</v>
      </c>
      <c r="AT1443" s="218">
        <v>0</v>
      </c>
      <c r="AU1443" s="218">
        <v>189</v>
      </c>
      <c r="AV1443" s="218">
        <v>0</v>
      </c>
      <c r="AW1443" s="218">
        <v>0</v>
      </c>
      <c r="AX1443" s="218">
        <v>0</v>
      </c>
      <c r="AY1443" s="218">
        <v>0</v>
      </c>
      <c r="AZ1443" s="181" t="s">
        <v>7990</v>
      </c>
    </row>
    <row r="1444" spans="1:52" s="238" customFormat="1" ht="12.75" customHeight="1">
      <c r="A1444" s="217">
        <v>1443</v>
      </c>
      <c r="B1444" s="234">
        <v>42712</v>
      </c>
      <c r="C1444" s="234">
        <v>42712</v>
      </c>
      <c r="D1444" s="235" t="s">
        <v>1312</v>
      </c>
      <c r="E1444" s="235" t="s">
        <v>1250</v>
      </c>
      <c r="F1444" s="235" t="s">
        <v>1300</v>
      </c>
      <c r="G1444" s="235" t="s">
        <v>7133</v>
      </c>
      <c r="H1444" s="245" t="str">
        <f>IF(G1444&lt;&gt;"",LOOKUP(G1444,Governorate,Data!$E$2:$E$19),"")</f>
        <v>IQ-G11</v>
      </c>
      <c r="I1444" s="97" t="s">
        <v>7892</v>
      </c>
      <c r="J1444" s="38" t="str">
        <f ca="1">IF(I1444&lt;&gt;"",LOOKUP(I1444,District2,Data!$P$2:$P$19),"")</f>
        <v>IQ-D064</v>
      </c>
      <c r="K1444" s="57" t="s">
        <v>8073</v>
      </c>
      <c r="L1444" s="235" t="s">
        <v>7339</v>
      </c>
      <c r="M1444" s="180" t="s">
        <v>7930</v>
      </c>
      <c r="N1444" s="235" t="s">
        <v>7070</v>
      </c>
      <c r="O1444" s="235" t="s">
        <v>8053</v>
      </c>
      <c r="P1444" s="89" t="s">
        <v>7118</v>
      </c>
      <c r="Q1444" s="328">
        <v>0</v>
      </c>
      <c r="R1444" s="217"/>
      <c r="S1444" s="218">
        <v>200</v>
      </c>
      <c r="T1444" s="132">
        <v>16</v>
      </c>
      <c r="U1444" s="218">
        <v>0</v>
      </c>
      <c r="V1444" s="218">
        <v>0</v>
      </c>
      <c r="W1444" s="218">
        <v>0</v>
      </c>
      <c r="X1444" s="218">
        <v>0</v>
      </c>
      <c r="Y1444" s="218">
        <v>0</v>
      </c>
      <c r="Z1444" s="218">
        <v>0</v>
      </c>
      <c r="AA1444" s="218">
        <v>0</v>
      </c>
      <c r="AB1444" s="218">
        <v>0</v>
      </c>
      <c r="AC1444" s="218">
        <v>0</v>
      </c>
      <c r="AD1444" s="218">
        <v>0</v>
      </c>
      <c r="AE1444" s="218">
        <v>0</v>
      </c>
      <c r="AF1444" s="218">
        <v>0</v>
      </c>
      <c r="AG1444" s="218">
        <v>0</v>
      </c>
      <c r="AH1444" s="218">
        <v>0</v>
      </c>
      <c r="AI1444" s="218">
        <v>0</v>
      </c>
      <c r="AJ1444" s="218">
        <v>0</v>
      </c>
      <c r="AK1444" s="218">
        <v>0</v>
      </c>
      <c r="AL1444" s="218">
        <v>0</v>
      </c>
      <c r="AM1444" s="218">
        <v>0</v>
      </c>
      <c r="AN1444" s="218">
        <v>0</v>
      </c>
      <c r="AO1444" s="218">
        <v>0</v>
      </c>
      <c r="AP1444" s="218">
        <v>0</v>
      </c>
      <c r="AQ1444" s="218">
        <v>0</v>
      </c>
      <c r="AR1444" s="218">
        <v>0</v>
      </c>
      <c r="AS1444" s="218">
        <v>0</v>
      </c>
      <c r="AT1444" s="218">
        <v>0</v>
      </c>
      <c r="AU1444" s="218">
        <v>0</v>
      </c>
      <c r="AV1444" s="218">
        <v>0</v>
      </c>
      <c r="AW1444" s="218">
        <v>0</v>
      </c>
      <c r="AX1444" s="218">
        <v>0</v>
      </c>
      <c r="AY1444" s="218">
        <v>0</v>
      </c>
      <c r="AZ1444" s="181" t="s">
        <v>8173</v>
      </c>
    </row>
    <row r="1445" spans="1:52" s="238" customFormat="1" ht="12.75" customHeight="1">
      <c r="A1445" s="217">
        <v>1444</v>
      </c>
      <c r="B1445" s="234">
        <v>42712</v>
      </c>
      <c r="C1445" s="234">
        <v>42712</v>
      </c>
      <c r="D1445" s="235" t="s">
        <v>1312</v>
      </c>
      <c r="E1445" s="235" t="s">
        <v>1250</v>
      </c>
      <c r="F1445" s="235" t="s">
        <v>1300</v>
      </c>
      <c r="G1445" s="235" t="s">
        <v>7133</v>
      </c>
      <c r="H1445" s="245" t="str">
        <f>IF(G1445&lt;&gt;"",LOOKUP(G1445,Governorate,Data!$E$2:$E$19),"")</f>
        <v>IQ-G11</v>
      </c>
      <c r="I1445" s="97" t="s">
        <v>7892</v>
      </c>
      <c r="J1445" s="38" t="str">
        <f ca="1">IF(I1445&lt;&gt;"",LOOKUP(I1445,District2,Data!$P$2:$P$19),"")</f>
        <v>IQ-D064</v>
      </c>
      <c r="K1445" s="57" t="s">
        <v>8073</v>
      </c>
      <c r="L1445" s="235" t="s">
        <v>7339</v>
      </c>
      <c r="M1445" s="180" t="s">
        <v>8169</v>
      </c>
      <c r="N1445" s="235" t="s">
        <v>7070</v>
      </c>
      <c r="O1445" s="235" t="s">
        <v>8053</v>
      </c>
      <c r="P1445" s="89" t="s">
        <v>7118</v>
      </c>
      <c r="Q1445" s="328">
        <v>0</v>
      </c>
      <c r="R1445" s="217"/>
      <c r="S1445" s="218">
        <v>200</v>
      </c>
      <c r="T1445" s="132">
        <v>159</v>
      </c>
      <c r="U1445" s="218">
        <v>0</v>
      </c>
      <c r="V1445" s="218">
        <v>0</v>
      </c>
      <c r="W1445" s="218">
        <v>0</v>
      </c>
      <c r="X1445" s="218">
        <v>0</v>
      </c>
      <c r="Y1445" s="218">
        <v>0</v>
      </c>
      <c r="Z1445" s="218">
        <v>0</v>
      </c>
      <c r="AA1445" s="218">
        <v>0</v>
      </c>
      <c r="AB1445" s="218">
        <v>0</v>
      </c>
      <c r="AC1445" s="218">
        <v>0</v>
      </c>
      <c r="AD1445" s="218">
        <v>0</v>
      </c>
      <c r="AE1445" s="218">
        <v>0</v>
      </c>
      <c r="AF1445" s="218">
        <v>0</v>
      </c>
      <c r="AG1445" s="218">
        <v>0</v>
      </c>
      <c r="AH1445" s="218">
        <v>0</v>
      </c>
      <c r="AI1445" s="218">
        <v>0</v>
      </c>
      <c r="AJ1445" s="218">
        <v>0</v>
      </c>
      <c r="AK1445" s="218">
        <v>0</v>
      </c>
      <c r="AL1445" s="218">
        <v>0</v>
      </c>
      <c r="AM1445" s="218">
        <v>0</v>
      </c>
      <c r="AN1445" s="218">
        <v>0</v>
      </c>
      <c r="AO1445" s="218">
        <v>0</v>
      </c>
      <c r="AP1445" s="218">
        <v>0</v>
      </c>
      <c r="AQ1445" s="218">
        <v>0</v>
      </c>
      <c r="AR1445" s="218">
        <v>0</v>
      </c>
      <c r="AS1445" s="218">
        <v>0</v>
      </c>
      <c r="AT1445" s="218">
        <v>0</v>
      </c>
      <c r="AU1445" s="218">
        <v>0</v>
      </c>
      <c r="AV1445" s="218">
        <v>0</v>
      </c>
      <c r="AW1445" s="218">
        <v>0</v>
      </c>
      <c r="AX1445" s="218">
        <v>0</v>
      </c>
      <c r="AY1445" s="218">
        <v>0</v>
      </c>
      <c r="AZ1445" s="181" t="s">
        <v>8174</v>
      </c>
    </row>
    <row r="1446" spans="1:52" s="238" customFormat="1" ht="12.75" customHeight="1">
      <c r="A1446" s="217">
        <v>1445</v>
      </c>
      <c r="B1446" s="234">
        <v>42712</v>
      </c>
      <c r="C1446" s="234">
        <v>42712</v>
      </c>
      <c r="D1446" s="235" t="s">
        <v>1312</v>
      </c>
      <c r="E1446" s="235" t="s">
        <v>1250</v>
      </c>
      <c r="F1446" s="235" t="s">
        <v>1265</v>
      </c>
      <c r="G1446" s="235" t="s">
        <v>7133</v>
      </c>
      <c r="H1446" s="245" t="str">
        <f>IF(G1446&lt;&gt;"",LOOKUP(G1446,Governorate,Data!$E$2:$E$19),"")</f>
        <v>IQ-G11</v>
      </c>
      <c r="I1446" s="97" t="s">
        <v>7376</v>
      </c>
      <c r="J1446" s="38" t="str">
        <f ca="1">IF(I1446&lt;&gt;"",LOOKUP(I1446,District2,Data!$P$2:$P$19),"")</f>
        <v>IQ-D064</v>
      </c>
      <c r="K1446" s="57" t="s">
        <v>8063</v>
      </c>
      <c r="L1446" s="235" t="s">
        <v>1256</v>
      </c>
      <c r="M1446" s="180" t="s">
        <v>8169</v>
      </c>
      <c r="N1446" s="235" t="s">
        <v>7070</v>
      </c>
      <c r="O1446" s="235" t="s">
        <v>8053</v>
      </c>
      <c r="P1446" s="235" t="s">
        <v>7422</v>
      </c>
      <c r="Q1446" s="92">
        <v>534</v>
      </c>
      <c r="R1446" s="218">
        <v>534</v>
      </c>
      <c r="S1446" s="218"/>
      <c r="T1446" s="218"/>
      <c r="U1446" s="218">
        <v>0</v>
      </c>
      <c r="V1446" s="218">
        <v>0</v>
      </c>
      <c r="W1446" s="218">
        <v>0</v>
      </c>
      <c r="X1446" s="218">
        <v>0</v>
      </c>
      <c r="Y1446" s="218">
        <v>0</v>
      </c>
      <c r="Z1446" s="218">
        <v>0</v>
      </c>
      <c r="AA1446" s="218">
        <v>0</v>
      </c>
      <c r="AB1446" s="218">
        <v>0</v>
      </c>
      <c r="AC1446" s="218">
        <v>0</v>
      </c>
      <c r="AD1446" s="218">
        <v>0</v>
      </c>
      <c r="AE1446" s="218">
        <v>0</v>
      </c>
      <c r="AF1446" s="218">
        <v>0</v>
      </c>
      <c r="AG1446" s="218">
        <v>0</v>
      </c>
      <c r="AH1446" s="218">
        <v>0</v>
      </c>
      <c r="AI1446" s="218">
        <v>0</v>
      </c>
      <c r="AJ1446" s="218">
        <v>0</v>
      </c>
      <c r="AK1446" s="218">
        <v>0</v>
      </c>
      <c r="AL1446" s="218">
        <v>0</v>
      </c>
      <c r="AM1446" s="218">
        <v>0</v>
      </c>
      <c r="AN1446" s="218">
        <v>0</v>
      </c>
      <c r="AO1446" s="218">
        <v>0</v>
      </c>
      <c r="AP1446" s="218">
        <v>0</v>
      </c>
      <c r="AQ1446" s="218">
        <v>0</v>
      </c>
      <c r="AR1446" s="218">
        <v>0</v>
      </c>
      <c r="AS1446" s="218">
        <v>0</v>
      </c>
      <c r="AT1446" s="218">
        <v>534</v>
      </c>
      <c r="AU1446" s="218">
        <v>0</v>
      </c>
      <c r="AV1446" s="218">
        <v>0</v>
      </c>
      <c r="AW1446" s="218">
        <v>0</v>
      </c>
      <c r="AX1446" s="218">
        <v>0</v>
      </c>
      <c r="AY1446" s="218">
        <v>0</v>
      </c>
      <c r="AZ1446" s="181" t="s">
        <v>8177</v>
      </c>
    </row>
    <row r="1447" spans="1:52" s="238" customFormat="1" ht="12.75" customHeight="1">
      <c r="A1447" s="217">
        <v>1446</v>
      </c>
      <c r="B1447" s="234">
        <v>42712</v>
      </c>
      <c r="C1447" s="234">
        <v>42712</v>
      </c>
      <c r="D1447" s="235" t="s">
        <v>1312</v>
      </c>
      <c r="E1447" s="235" t="s">
        <v>1250</v>
      </c>
      <c r="F1447" s="235" t="s">
        <v>7265</v>
      </c>
      <c r="G1447" s="235" t="s">
        <v>7127</v>
      </c>
      <c r="H1447" s="245" t="str">
        <f>IF(G1447&lt;&gt;"",LOOKUP(G1447,Governorate,Data!$E$2:$E$19),"")</f>
        <v>IQ-G13</v>
      </c>
      <c r="I1447" s="97" t="s">
        <v>7377</v>
      </c>
      <c r="J1447" s="38" t="str">
        <f ca="1">IF(I1447&lt;&gt;"",LOOKUP(I1447,District2,Data!$P$2:$P$19),"")</f>
        <v>IQ-D076</v>
      </c>
      <c r="K1447" s="57" t="s">
        <v>8054</v>
      </c>
      <c r="L1447" s="235" t="s">
        <v>1256</v>
      </c>
      <c r="M1447" s="180" t="s">
        <v>8169</v>
      </c>
      <c r="N1447" s="235" t="s">
        <v>1255</v>
      </c>
      <c r="O1447" s="235" t="s">
        <v>8053</v>
      </c>
      <c r="P1447" s="235" t="s">
        <v>7422</v>
      </c>
      <c r="Q1447" s="92">
        <v>71</v>
      </c>
      <c r="R1447" s="218">
        <v>71</v>
      </c>
      <c r="S1447" s="218"/>
      <c r="T1447" s="218"/>
      <c r="U1447" s="218">
        <v>426</v>
      </c>
      <c r="V1447" s="218">
        <v>0</v>
      </c>
      <c r="W1447" s="218">
        <v>71</v>
      </c>
      <c r="X1447" s="218">
        <v>71</v>
      </c>
      <c r="Y1447" s="218">
        <v>71</v>
      </c>
      <c r="Z1447" s="218">
        <v>213</v>
      </c>
      <c r="AA1447" s="218">
        <v>0</v>
      </c>
      <c r="AB1447" s="218">
        <v>0</v>
      </c>
      <c r="AC1447" s="218">
        <v>0</v>
      </c>
      <c r="AD1447" s="218">
        <v>213</v>
      </c>
      <c r="AE1447" s="218">
        <v>0</v>
      </c>
      <c r="AF1447" s="218">
        <v>0</v>
      </c>
      <c r="AG1447" s="218">
        <v>71</v>
      </c>
      <c r="AH1447" s="218">
        <v>0</v>
      </c>
      <c r="AI1447" s="218">
        <v>71</v>
      </c>
      <c r="AJ1447" s="218">
        <v>0</v>
      </c>
      <c r="AK1447" s="218">
        <v>0</v>
      </c>
      <c r="AL1447" s="218">
        <v>0</v>
      </c>
      <c r="AM1447" s="218">
        <v>0</v>
      </c>
      <c r="AN1447" s="218">
        <v>0</v>
      </c>
      <c r="AO1447" s="218">
        <v>0</v>
      </c>
      <c r="AP1447" s="218">
        <v>0</v>
      </c>
      <c r="AQ1447" s="218">
        <v>0</v>
      </c>
      <c r="AR1447" s="218">
        <v>0</v>
      </c>
      <c r="AS1447" s="218">
        <v>0</v>
      </c>
      <c r="AT1447" s="218">
        <v>71</v>
      </c>
      <c r="AU1447" s="218">
        <v>0</v>
      </c>
      <c r="AV1447" s="218">
        <v>0</v>
      </c>
      <c r="AW1447" s="218">
        <v>0</v>
      </c>
      <c r="AX1447" s="218">
        <v>0</v>
      </c>
      <c r="AY1447" s="218">
        <v>0</v>
      </c>
      <c r="AZ1447" s="181"/>
    </row>
    <row r="1448" spans="1:52" s="238" customFormat="1" ht="12.75" customHeight="1">
      <c r="A1448" s="217">
        <v>1447</v>
      </c>
      <c r="B1448" s="234">
        <v>42712</v>
      </c>
      <c r="C1448" s="234">
        <v>42712</v>
      </c>
      <c r="D1448" s="235" t="s">
        <v>1312</v>
      </c>
      <c r="E1448" s="235" t="s">
        <v>1250</v>
      </c>
      <c r="F1448" s="97" t="s">
        <v>7371</v>
      </c>
      <c r="G1448" s="235" t="s">
        <v>7246</v>
      </c>
      <c r="H1448" s="245" t="str">
        <f>IF(G1448&lt;&gt;"",LOOKUP(G1448,Governorate,Data!$E$2:$E$19),"")</f>
        <v>IQ-G03</v>
      </c>
      <c r="I1448" s="97" t="s">
        <v>8046</v>
      </c>
      <c r="J1448" s="38" t="str">
        <f ca="1">IF(I1448&lt;&gt;"",LOOKUP(I1448,District2,Data!$P$2:$P$19),"")</f>
        <v>IQ-D037</v>
      </c>
      <c r="K1448" s="57" t="s">
        <v>8074</v>
      </c>
      <c r="L1448" s="235" t="s">
        <v>7110</v>
      </c>
      <c r="M1448" s="180" t="s">
        <v>8169</v>
      </c>
      <c r="N1448" s="235" t="s">
        <v>7070</v>
      </c>
      <c r="O1448" s="235" t="s">
        <v>8053</v>
      </c>
      <c r="P1448" s="235" t="s">
        <v>7422</v>
      </c>
      <c r="Q1448" s="92">
        <v>75</v>
      </c>
      <c r="R1448" s="218">
        <v>75</v>
      </c>
      <c r="S1448" s="218"/>
      <c r="T1448" s="218"/>
      <c r="U1448" s="218">
        <v>450</v>
      </c>
      <c r="V1448" s="218">
        <v>0</v>
      </c>
      <c r="W1448" s="218">
        <v>75</v>
      </c>
      <c r="X1448" s="218">
        <v>75</v>
      </c>
      <c r="Y1448" s="218">
        <v>75</v>
      </c>
      <c r="Z1448" s="218">
        <v>0</v>
      </c>
      <c r="AA1448" s="218">
        <v>0</v>
      </c>
      <c r="AB1448" s="218">
        <v>0</v>
      </c>
      <c r="AC1448" s="218">
        <v>0</v>
      </c>
      <c r="AD1448" s="218">
        <v>0</v>
      </c>
      <c r="AE1448" s="218">
        <v>0</v>
      </c>
      <c r="AF1448" s="218">
        <v>0</v>
      </c>
      <c r="AG1448" s="218">
        <v>0</v>
      </c>
      <c r="AH1448" s="218">
        <v>0</v>
      </c>
      <c r="AI1448" s="218">
        <v>0</v>
      </c>
      <c r="AJ1448" s="218">
        <v>0</v>
      </c>
      <c r="AK1448" s="218">
        <v>0</v>
      </c>
      <c r="AL1448" s="218">
        <v>0</v>
      </c>
      <c r="AM1448" s="218">
        <v>0</v>
      </c>
      <c r="AN1448" s="218">
        <v>0</v>
      </c>
      <c r="AO1448" s="218">
        <v>0</v>
      </c>
      <c r="AP1448" s="218">
        <v>0</v>
      </c>
      <c r="AQ1448" s="218">
        <v>0</v>
      </c>
      <c r="AR1448" s="218">
        <v>0</v>
      </c>
      <c r="AS1448" s="218">
        <v>0</v>
      </c>
      <c r="AT1448" s="218">
        <v>75</v>
      </c>
      <c r="AU1448" s="218">
        <v>0</v>
      </c>
      <c r="AV1448" s="218">
        <v>0</v>
      </c>
      <c r="AW1448" s="218">
        <v>0</v>
      </c>
      <c r="AX1448" s="218">
        <v>0</v>
      </c>
      <c r="AY1448" s="218">
        <v>0</v>
      </c>
      <c r="AZ1448" s="181"/>
    </row>
    <row r="1449" spans="1:52" s="238" customFormat="1" ht="12.75" customHeight="1">
      <c r="A1449" s="217">
        <v>1448</v>
      </c>
      <c r="B1449" s="234">
        <v>42712</v>
      </c>
      <c r="C1449" s="234">
        <v>42712</v>
      </c>
      <c r="D1449" s="235" t="s">
        <v>1312</v>
      </c>
      <c r="E1449" s="235" t="s">
        <v>1250</v>
      </c>
      <c r="F1449" s="235" t="s">
        <v>1312</v>
      </c>
      <c r="G1449" s="235" t="s">
        <v>7135</v>
      </c>
      <c r="H1449" s="245" t="str">
        <f>IF(G1449&lt;&gt;"",LOOKUP(G1449,Governorate,Data!$E$2:$E$19),"")</f>
        <v>IQ-G07</v>
      </c>
      <c r="I1449" s="97" t="s">
        <v>8047</v>
      </c>
      <c r="J1449" s="38" t="str">
        <f ca="1">IF(I1449&lt;&gt;"",LOOKUP(I1449,District2,Data!$P$2:$P$19),"")</f>
        <v>IQ-D093</v>
      </c>
      <c r="K1449" s="57" t="s">
        <v>8075</v>
      </c>
      <c r="L1449" s="235" t="s">
        <v>7337</v>
      </c>
      <c r="M1449" s="180" t="s">
        <v>8169</v>
      </c>
      <c r="N1449" s="235" t="s">
        <v>7070</v>
      </c>
      <c r="O1449" s="235" t="s">
        <v>8053</v>
      </c>
      <c r="P1449" s="235" t="s">
        <v>7422</v>
      </c>
      <c r="Q1449" s="92">
        <v>150</v>
      </c>
      <c r="R1449" s="218">
        <v>150</v>
      </c>
      <c r="S1449" s="218"/>
      <c r="T1449" s="218"/>
      <c r="U1449" s="218">
        <v>900</v>
      </c>
      <c r="V1449" s="218">
        <v>0</v>
      </c>
      <c r="W1449" s="218">
        <v>150</v>
      </c>
      <c r="X1449" s="218">
        <v>150</v>
      </c>
      <c r="Y1449" s="218">
        <v>150</v>
      </c>
      <c r="Z1449" s="218">
        <v>0</v>
      </c>
      <c r="AA1449" s="218">
        <v>0</v>
      </c>
      <c r="AB1449" s="218">
        <v>0</v>
      </c>
      <c r="AC1449" s="218">
        <v>0</v>
      </c>
      <c r="AD1449" s="218">
        <v>0</v>
      </c>
      <c r="AE1449" s="218">
        <v>0</v>
      </c>
      <c r="AF1449" s="218">
        <v>0</v>
      </c>
      <c r="AG1449" s="218">
        <v>0</v>
      </c>
      <c r="AH1449" s="218">
        <v>0</v>
      </c>
      <c r="AI1449" s="218">
        <v>0</v>
      </c>
      <c r="AJ1449" s="218">
        <v>0</v>
      </c>
      <c r="AK1449" s="218">
        <v>0</v>
      </c>
      <c r="AL1449" s="218">
        <v>0</v>
      </c>
      <c r="AM1449" s="218">
        <v>0</v>
      </c>
      <c r="AN1449" s="218">
        <v>0</v>
      </c>
      <c r="AO1449" s="218">
        <v>0</v>
      </c>
      <c r="AP1449" s="218">
        <v>0</v>
      </c>
      <c r="AQ1449" s="218">
        <v>0</v>
      </c>
      <c r="AR1449" s="218">
        <v>0</v>
      </c>
      <c r="AS1449" s="218">
        <v>0</v>
      </c>
      <c r="AT1449" s="218">
        <v>150</v>
      </c>
      <c r="AU1449" s="218">
        <v>0</v>
      </c>
      <c r="AV1449" s="218">
        <v>0</v>
      </c>
      <c r="AW1449" s="218">
        <v>0</v>
      </c>
      <c r="AX1449" s="218">
        <v>0</v>
      </c>
      <c r="AY1449" s="218">
        <v>0</v>
      </c>
      <c r="AZ1449" s="181" t="s">
        <v>8179</v>
      </c>
    </row>
    <row r="1450" spans="1:52" s="238" customFormat="1" ht="12.75" customHeight="1">
      <c r="A1450" s="217">
        <v>1449</v>
      </c>
      <c r="B1450" s="234">
        <v>42712</v>
      </c>
      <c r="C1450" s="234">
        <v>42712</v>
      </c>
      <c r="D1450" s="235" t="s">
        <v>1312</v>
      </c>
      <c r="E1450" s="235" t="s">
        <v>1250</v>
      </c>
      <c r="F1450" s="235" t="s">
        <v>7265</v>
      </c>
      <c r="G1450" s="235" t="s">
        <v>7127</v>
      </c>
      <c r="H1450" s="245" t="str">
        <f>IF(G1450&lt;&gt;"",LOOKUP(G1450,Governorate,Data!$E$2:$E$19),"")</f>
        <v>IQ-G13</v>
      </c>
      <c r="I1450" s="97" t="s">
        <v>7372</v>
      </c>
      <c r="J1450" s="38" t="str">
        <f ca="1">IF(I1450&lt;&gt;"",LOOKUP(I1450,District2,Data!$P$2:$P$19),"")</f>
        <v>IQ-D076</v>
      </c>
      <c r="K1450" s="57" t="s">
        <v>7795</v>
      </c>
      <c r="L1450" s="235" t="s">
        <v>1256</v>
      </c>
      <c r="M1450" s="180" t="s">
        <v>8169</v>
      </c>
      <c r="N1450" s="235" t="s">
        <v>1255</v>
      </c>
      <c r="O1450" s="235" t="s">
        <v>8053</v>
      </c>
      <c r="P1450" s="235" t="s">
        <v>7422</v>
      </c>
      <c r="Q1450" s="92">
        <v>16</v>
      </c>
      <c r="R1450" s="218">
        <v>16</v>
      </c>
      <c r="S1450" s="218"/>
      <c r="T1450" s="218"/>
      <c r="U1450" s="218">
        <v>96</v>
      </c>
      <c r="V1450" s="218">
        <v>0</v>
      </c>
      <c r="W1450" s="218">
        <v>16</v>
      </c>
      <c r="X1450" s="218">
        <v>16</v>
      </c>
      <c r="Y1450" s="218">
        <v>16</v>
      </c>
      <c r="Z1450" s="218">
        <v>48</v>
      </c>
      <c r="AA1450" s="218">
        <v>0</v>
      </c>
      <c r="AB1450" s="218">
        <v>0</v>
      </c>
      <c r="AC1450" s="218">
        <v>0</v>
      </c>
      <c r="AD1450" s="218">
        <v>48</v>
      </c>
      <c r="AE1450" s="218">
        <v>0</v>
      </c>
      <c r="AF1450" s="218">
        <v>0</v>
      </c>
      <c r="AG1450" s="218">
        <v>16</v>
      </c>
      <c r="AH1450" s="218">
        <v>0</v>
      </c>
      <c r="AI1450" s="218">
        <v>16</v>
      </c>
      <c r="AJ1450" s="218">
        <v>0</v>
      </c>
      <c r="AK1450" s="218">
        <v>0</v>
      </c>
      <c r="AL1450" s="218">
        <v>0</v>
      </c>
      <c r="AM1450" s="218">
        <v>0</v>
      </c>
      <c r="AN1450" s="218">
        <v>0</v>
      </c>
      <c r="AO1450" s="218">
        <v>0</v>
      </c>
      <c r="AP1450" s="218">
        <v>0</v>
      </c>
      <c r="AQ1450" s="218">
        <v>0</v>
      </c>
      <c r="AR1450" s="218">
        <v>0</v>
      </c>
      <c r="AS1450" s="218">
        <v>0</v>
      </c>
      <c r="AT1450" s="218">
        <v>16</v>
      </c>
      <c r="AU1450" s="218">
        <v>0</v>
      </c>
      <c r="AV1450" s="218">
        <v>0</v>
      </c>
      <c r="AW1450" s="218">
        <v>0</v>
      </c>
      <c r="AX1450" s="218">
        <v>0</v>
      </c>
      <c r="AY1450" s="218">
        <v>0</v>
      </c>
      <c r="AZ1450" s="181"/>
    </row>
    <row r="1451" spans="1:52" s="238" customFormat="1" ht="12.75" customHeight="1">
      <c r="A1451" s="217">
        <v>1450</v>
      </c>
      <c r="B1451" s="234">
        <v>42712</v>
      </c>
      <c r="C1451" s="234">
        <v>42712</v>
      </c>
      <c r="D1451" s="235" t="s">
        <v>1312</v>
      </c>
      <c r="E1451" s="235" t="s">
        <v>1250</v>
      </c>
      <c r="F1451" s="235" t="s">
        <v>1331</v>
      </c>
      <c r="G1451" s="235" t="s">
        <v>7129</v>
      </c>
      <c r="H1451" s="245" t="str">
        <f>IF(G1451&lt;&gt;"",LOOKUP(G1451,Governorate,Data!$E$2:$E$19),"")</f>
        <v>IQ-G18</v>
      </c>
      <c r="I1451" s="97" t="s">
        <v>7215</v>
      </c>
      <c r="J1451" s="38" t="str">
        <f ca="1">IF(I1451&lt;&gt;"",LOOKUP(I1451,District2,Data!$P$2:$P$19),"")</f>
        <v>IQ-D008</v>
      </c>
      <c r="K1451" s="57" t="s">
        <v>7912</v>
      </c>
      <c r="L1451" s="235" t="s">
        <v>7337</v>
      </c>
      <c r="M1451" s="180" t="s">
        <v>8169</v>
      </c>
      <c r="N1451" s="235" t="s">
        <v>1255</v>
      </c>
      <c r="O1451" s="235" t="s">
        <v>8053</v>
      </c>
      <c r="P1451" s="235" t="s">
        <v>7422</v>
      </c>
      <c r="Q1451" s="92">
        <v>30</v>
      </c>
      <c r="R1451" s="218">
        <v>30</v>
      </c>
      <c r="S1451" s="218"/>
      <c r="T1451" s="218"/>
      <c r="U1451" s="218">
        <v>180</v>
      </c>
      <c r="V1451" s="218">
        <v>0</v>
      </c>
      <c r="W1451" s="218">
        <v>30</v>
      </c>
      <c r="X1451" s="218">
        <v>30</v>
      </c>
      <c r="Y1451" s="218">
        <v>30</v>
      </c>
      <c r="Z1451" s="218">
        <v>90</v>
      </c>
      <c r="AA1451" s="218">
        <v>0</v>
      </c>
      <c r="AB1451" s="218">
        <v>0</v>
      </c>
      <c r="AC1451" s="218">
        <v>0</v>
      </c>
      <c r="AD1451" s="218">
        <v>90</v>
      </c>
      <c r="AE1451" s="218">
        <v>0</v>
      </c>
      <c r="AF1451" s="218">
        <v>0</v>
      </c>
      <c r="AG1451" s="218">
        <v>30</v>
      </c>
      <c r="AH1451" s="218">
        <v>0</v>
      </c>
      <c r="AI1451" s="218">
        <v>30</v>
      </c>
      <c r="AJ1451" s="218">
        <v>0</v>
      </c>
      <c r="AK1451" s="218">
        <v>0</v>
      </c>
      <c r="AL1451" s="218">
        <v>0</v>
      </c>
      <c r="AM1451" s="218">
        <v>0</v>
      </c>
      <c r="AN1451" s="218">
        <v>0</v>
      </c>
      <c r="AO1451" s="218">
        <v>0</v>
      </c>
      <c r="AP1451" s="218">
        <v>0</v>
      </c>
      <c r="AQ1451" s="218">
        <v>0</v>
      </c>
      <c r="AR1451" s="218">
        <v>0</v>
      </c>
      <c r="AS1451" s="218">
        <v>0</v>
      </c>
      <c r="AT1451" s="218">
        <v>30</v>
      </c>
      <c r="AU1451" s="218">
        <v>0</v>
      </c>
      <c r="AV1451" s="218">
        <v>0</v>
      </c>
      <c r="AW1451" s="218">
        <v>0</v>
      </c>
      <c r="AX1451" s="218">
        <v>0</v>
      </c>
      <c r="AY1451" s="218">
        <v>0</v>
      </c>
      <c r="AZ1451" s="181" t="s">
        <v>8171</v>
      </c>
    </row>
    <row r="1452" spans="1:52" s="238" customFormat="1" ht="12.75" customHeight="1">
      <c r="A1452" s="217">
        <v>1451</v>
      </c>
      <c r="B1452" s="234">
        <v>42712</v>
      </c>
      <c r="C1452" s="234">
        <v>42712</v>
      </c>
      <c r="D1452" s="235" t="s">
        <v>1312</v>
      </c>
      <c r="E1452" s="235" t="s">
        <v>1250</v>
      </c>
      <c r="F1452" s="235" t="s">
        <v>1300</v>
      </c>
      <c r="G1452" s="235" t="s">
        <v>7136</v>
      </c>
      <c r="H1452" s="245" t="str">
        <f>IF(G1452&lt;&gt;"",LOOKUP(G1452,Governorate,Data!$E$2:$E$19),"")</f>
        <v>IQ-G08</v>
      </c>
      <c r="I1452" s="97" t="s">
        <v>7434</v>
      </c>
      <c r="J1452" s="38" t="str">
        <f ca="1">IF(I1452&lt;&gt;"",LOOKUP(I1452,District2,Data!$P$2:$P$19),"")</f>
        <v>IQ-D049</v>
      </c>
      <c r="K1452" s="57" t="s">
        <v>8076</v>
      </c>
      <c r="L1452" s="235" t="s">
        <v>1256</v>
      </c>
      <c r="M1452" s="180" t="s">
        <v>8169</v>
      </c>
      <c r="N1452" s="235" t="s">
        <v>1255</v>
      </c>
      <c r="O1452" s="235" t="s">
        <v>8053</v>
      </c>
      <c r="P1452" s="281" t="s">
        <v>7422</v>
      </c>
      <c r="Q1452" s="92">
        <v>1</v>
      </c>
      <c r="R1452" s="218">
        <v>1</v>
      </c>
      <c r="S1452" s="218"/>
      <c r="T1452" s="218"/>
      <c r="U1452" s="218">
        <v>2</v>
      </c>
      <c r="V1452" s="218">
        <v>0</v>
      </c>
      <c r="W1452" s="218">
        <v>1</v>
      </c>
      <c r="X1452" s="218">
        <v>0</v>
      </c>
      <c r="Y1452" s="218">
        <v>1</v>
      </c>
      <c r="Z1452" s="218">
        <v>2</v>
      </c>
      <c r="AA1452" s="218">
        <v>0</v>
      </c>
      <c r="AB1452" s="218">
        <v>0</v>
      </c>
      <c r="AC1452" s="218">
        <v>0</v>
      </c>
      <c r="AD1452" s="218">
        <v>0</v>
      </c>
      <c r="AE1452" s="218">
        <v>0</v>
      </c>
      <c r="AF1452" s="218">
        <v>0</v>
      </c>
      <c r="AG1452" s="218">
        <v>1</v>
      </c>
      <c r="AH1452" s="218">
        <v>0</v>
      </c>
      <c r="AI1452" s="218">
        <v>1</v>
      </c>
      <c r="AJ1452" s="218">
        <v>0</v>
      </c>
      <c r="AK1452" s="218">
        <v>0</v>
      </c>
      <c r="AL1452" s="218">
        <v>0</v>
      </c>
      <c r="AM1452" s="218">
        <v>0</v>
      </c>
      <c r="AN1452" s="218">
        <v>0</v>
      </c>
      <c r="AO1452" s="218">
        <v>0</v>
      </c>
      <c r="AP1452" s="218">
        <v>0</v>
      </c>
      <c r="AQ1452" s="218">
        <v>0</v>
      </c>
      <c r="AR1452" s="218">
        <v>0</v>
      </c>
      <c r="AS1452" s="218">
        <v>0</v>
      </c>
      <c r="AT1452" s="218">
        <v>0</v>
      </c>
      <c r="AU1452" s="218">
        <v>0</v>
      </c>
      <c r="AV1452" s="218">
        <v>0</v>
      </c>
      <c r="AW1452" s="218">
        <v>0</v>
      </c>
      <c r="AX1452" s="218">
        <v>0</v>
      </c>
      <c r="AY1452" s="218">
        <v>0</v>
      </c>
      <c r="AZ1452" s="181" t="s">
        <v>7934</v>
      </c>
    </row>
    <row r="1453" spans="1:52" s="238" customFormat="1" ht="12.75" customHeight="1">
      <c r="A1453" s="217">
        <v>1452</v>
      </c>
      <c r="B1453" s="234">
        <v>42712</v>
      </c>
      <c r="C1453" s="234">
        <v>42712</v>
      </c>
      <c r="D1453" s="235" t="s">
        <v>1312</v>
      </c>
      <c r="E1453" s="235" t="s">
        <v>1250</v>
      </c>
      <c r="F1453" s="235" t="s">
        <v>1300</v>
      </c>
      <c r="G1453" s="235" t="s">
        <v>7136</v>
      </c>
      <c r="H1453" s="245" t="str">
        <f>IF(G1453&lt;&gt;"",LOOKUP(G1453,Governorate,Data!$E$2:$E$19),"")</f>
        <v>IQ-G08</v>
      </c>
      <c r="I1453" s="97" t="s">
        <v>7434</v>
      </c>
      <c r="J1453" s="38" t="str">
        <f ca="1">IF(I1453&lt;&gt;"",LOOKUP(I1453,District2,Data!$P$2:$P$19),"")</f>
        <v>IQ-D049</v>
      </c>
      <c r="K1453" s="57" t="s">
        <v>7447</v>
      </c>
      <c r="L1453" s="235" t="s">
        <v>1256</v>
      </c>
      <c r="M1453" s="180" t="s">
        <v>7929</v>
      </c>
      <c r="N1453" s="235" t="s">
        <v>1255</v>
      </c>
      <c r="O1453" s="235" t="s">
        <v>8053</v>
      </c>
      <c r="P1453" s="235" t="s">
        <v>7422</v>
      </c>
      <c r="Q1453" s="92">
        <v>1</v>
      </c>
      <c r="R1453" s="218">
        <v>1</v>
      </c>
      <c r="S1453" s="218"/>
      <c r="T1453" s="218"/>
      <c r="U1453" s="218">
        <v>2</v>
      </c>
      <c r="V1453" s="218">
        <v>0</v>
      </c>
      <c r="W1453" s="218">
        <v>1</v>
      </c>
      <c r="X1453" s="218">
        <v>0</v>
      </c>
      <c r="Y1453" s="218">
        <v>1</v>
      </c>
      <c r="Z1453" s="218">
        <v>2</v>
      </c>
      <c r="AA1453" s="218">
        <v>0</v>
      </c>
      <c r="AB1453" s="218">
        <v>0</v>
      </c>
      <c r="AC1453" s="218">
        <v>0</v>
      </c>
      <c r="AD1453" s="218">
        <v>0</v>
      </c>
      <c r="AE1453" s="218">
        <v>0</v>
      </c>
      <c r="AF1453" s="218">
        <v>0</v>
      </c>
      <c r="AG1453" s="218">
        <v>1</v>
      </c>
      <c r="AH1453" s="218">
        <v>0</v>
      </c>
      <c r="AI1453" s="218">
        <v>1</v>
      </c>
      <c r="AJ1453" s="218">
        <v>0</v>
      </c>
      <c r="AK1453" s="218">
        <v>0</v>
      </c>
      <c r="AL1453" s="218">
        <v>0</v>
      </c>
      <c r="AM1453" s="218">
        <v>0</v>
      </c>
      <c r="AN1453" s="218">
        <v>0</v>
      </c>
      <c r="AO1453" s="218">
        <v>0</v>
      </c>
      <c r="AP1453" s="218">
        <v>0</v>
      </c>
      <c r="AQ1453" s="218">
        <v>0</v>
      </c>
      <c r="AR1453" s="218">
        <v>0</v>
      </c>
      <c r="AS1453" s="218">
        <v>0</v>
      </c>
      <c r="AT1453" s="218">
        <v>0</v>
      </c>
      <c r="AU1453" s="218">
        <v>0</v>
      </c>
      <c r="AV1453" s="218">
        <v>0</v>
      </c>
      <c r="AW1453" s="218">
        <v>0</v>
      </c>
      <c r="AX1453" s="218">
        <v>0</v>
      </c>
      <c r="AY1453" s="218">
        <v>0</v>
      </c>
      <c r="AZ1453" s="181" t="s">
        <v>7929</v>
      </c>
    </row>
    <row r="1454" spans="1:52" s="238" customFormat="1" ht="12.75" customHeight="1">
      <c r="A1454" s="217">
        <v>1453</v>
      </c>
      <c r="B1454" s="234">
        <v>42712</v>
      </c>
      <c r="C1454" s="234">
        <v>42712</v>
      </c>
      <c r="D1454" s="235" t="s">
        <v>1312</v>
      </c>
      <c r="E1454" s="235" t="s">
        <v>1250</v>
      </c>
      <c r="F1454" s="235" t="s">
        <v>1300</v>
      </c>
      <c r="G1454" s="235" t="s">
        <v>7136</v>
      </c>
      <c r="H1454" s="245" t="str">
        <f>IF(G1454&lt;&gt;"",LOOKUP(G1454,Governorate,Data!$E$2:$E$19),"")</f>
        <v>IQ-G08</v>
      </c>
      <c r="I1454" s="97" t="s">
        <v>7434</v>
      </c>
      <c r="J1454" s="38" t="str">
        <f ca="1">IF(I1454&lt;&gt;"",LOOKUP(I1454,District2,Data!$P$2:$P$19),"")</f>
        <v>IQ-D049</v>
      </c>
      <c r="K1454" s="57" t="s">
        <v>7447</v>
      </c>
      <c r="L1454" s="235" t="s">
        <v>1256</v>
      </c>
      <c r="M1454" s="180" t="s">
        <v>7929</v>
      </c>
      <c r="N1454" s="235" t="s">
        <v>7070</v>
      </c>
      <c r="O1454" s="235" t="s">
        <v>8053</v>
      </c>
      <c r="P1454" s="235" t="s">
        <v>7422</v>
      </c>
      <c r="Q1454" s="92">
        <v>723</v>
      </c>
      <c r="R1454" s="218">
        <v>723</v>
      </c>
      <c r="S1454" s="218"/>
      <c r="T1454" s="218"/>
      <c r="U1454" s="218">
        <v>0</v>
      </c>
      <c r="V1454" s="218">
        <v>0</v>
      </c>
      <c r="W1454" s="218">
        <v>0</v>
      </c>
      <c r="X1454" s="218">
        <v>0</v>
      </c>
      <c r="Y1454" s="218">
        <v>534</v>
      </c>
      <c r="Z1454" s="218">
        <v>0</v>
      </c>
      <c r="AA1454" s="218">
        <v>0</v>
      </c>
      <c r="AB1454" s="218">
        <v>0</v>
      </c>
      <c r="AC1454" s="218">
        <v>0</v>
      </c>
      <c r="AD1454" s="218">
        <v>0</v>
      </c>
      <c r="AE1454" s="218">
        <v>0</v>
      </c>
      <c r="AF1454" s="218">
        <v>0</v>
      </c>
      <c r="AG1454" s="218">
        <v>0</v>
      </c>
      <c r="AH1454" s="218">
        <v>0</v>
      </c>
      <c r="AI1454" s="218">
        <v>0</v>
      </c>
      <c r="AJ1454" s="218">
        <v>0</v>
      </c>
      <c r="AK1454" s="218">
        <v>0</v>
      </c>
      <c r="AL1454" s="218">
        <v>0</v>
      </c>
      <c r="AM1454" s="218">
        <v>0</v>
      </c>
      <c r="AN1454" s="218">
        <v>0</v>
      </c>
      <c r="AO1454" s="218">
        <v>0</v>
      </c>
      <c r="AP1454" s="218">
        <v>0</v>
      </c>
      <c r="AQ1454" s="218">
        <v>0</v>
      </c>
      <c r="AR1454" s="218">
        <v>0</v>
      </c>
      <c r="AS1454" s="218">
        <v>0</v>
      </c>
      <c r="AT1454" s="218">
        <v>216</v>
      </c>
      <c r="AU1454" s="218">
        <v>0</v>
      </c>
      <c r="AV1454" s="218">
        <v>0</v>
      </c>
      <c r="AW1454" s="218">
        <v>0</v>
      </c>
      <c r="AX1454" s="218">
        <v>0</v>
      </c>
      <c r="AY1454" s="218">
        <v>0</v>
      </c>
      <c r="AZ1454" s="181" t="s">
        <v>8176</v>
      </c>
    </row>
    <row r="1455" spans="1:52" s="238" customFormat="1" ht="12.75" customHeight="1">
      <c r="A1455" s="217">
        <v>1454</v>
      </c>
      <c r="B1455" s="234">
        <v>42712</v>
      </c>
      <c r="C1455" s="234">
        <v>42712</v>
      </c>
      <c r="D1455" s="235" t="s">
        <v>1312</v>
      </c>
      <c r="E1455" s="235" t="s">
        <v>1250</v>
      </c>
      <c r="F1455" s="235" t="s">
        <v>1300</v>
      </c>
      <c r="G1455" s="235" t="s">
        <v>7136</v>
      </c>
      <c r="H1455" s="245" t="str">
        <f>IF(G1455&lt;&gt;"",LOOKUP(G1455,Governorate,Data!$E$2:$E$19),"")</f>
        <v>IQ-G08</v>
      </c>
      <c r="I1455" s="97" t="s">
        <v>7435</v>
      </c>
      <c r="J1455" s="38" t="str">
        <f ca="1">IF(I1455&lt;&gt;"",LOOKUP(I1455,District2,Data!$P$2:$P$19),"")</f>
        <v>IQ-D049</v>
      </c>
      <c r="K1455" s="57" t="s">
        <v>5468</v>
      </c>
      <c r="L1455" s="235" t="s">
        <v>1256</v>
      </c>
      <c r="M1455" s="180" t="s">
        <v>7929</v>
      </c>
      <c r="N1455" s="235" t="s">
        <v>1255</v>
      </c>
      <c r="O1455" s="235" t="s">
        <v>8053</v>
      </c>
      <c r="P1455" s="235" t="s">
        <v>7422</v>
      </c>
      <c r="Q1455" s="92">
        <v>1</v>
      </c>
      <c r="R1455" s="218">
        <v>1</v>
      </c>
      <c r="S1455" s="218"/>
      <c r="T1455" s="218"/>
      <c r="U1455" s="218">
        <v>2</v>
      </c>
      <c r="V1455" s="218">
        <v>0</v>
      </c>
      <c r="W1455" s="218">
        <v>1</v>
      </c>
      <c r="X1455" s="218">
        <v>0</v>
      </c>
      <c r="Y1455" s="218">
        <v>0</v>
      </c>
      <c r="Z1455" s="218">
        <v>2</v>
      </c>
      <c r="AA1455" s="218">
        <v>0</v>
      </c>
      <c r="AB1455" s="218">
        <v>0</v>
      </c>
      <c r="AC1455" s="218">
        <v>0</v>
      </c>
      <c r="AD1455" s="218">
        <v>0</v>
      </c>
      <c r="AE1455" s="218">
        <v>0</v>
      </c>
      <c r="AF1455" s="218">
        <v>0</v>
      </c>
      <c r="AG1455" s="218">
        <v>1</v>
      </c>
      <c r="AH1455" s="218">
        <v>0</v>
      </c>
      <c r="AI1455" s="218">
        <v>1</v>
      </c>
      <c r="AJ1455" s="218">
        <v>0</v>
      </c>
      <c r="AK1455" s="218">
        <v>0</v>
      </c>
      <c r="AL1455" s="218">
        <v>0</v>
      </c>
      <c r="AM1455" s="218">
        <v>0</v>
      </c>
      <c r="AN1455" s="218">
        <v>0</v>
      </c>
      <c r="AO1455" s="218">
        <v>0</v>
      </c>
      <c r="AP1455" s="218">
        <v>0</v>
      </c>
      <c r="AQ1455" s="218">
        <v>0</v>
      </c>
      <c r="AR1455" s="218">
        <v>0</v>
      </c>
      <c r="AS1455" s="218">
        <v>0</v>
      </c>
      <c r="AT1455" s="218">
        <v>0</v>
      </c>
      <c r="AU1455" s="218">
        <v>0</v>
      </c>
      <c r="AV1455" s="218">
        <v>0</v>
      </c>
      <c r="AW1455" s="218">
        <v>0</v>
      </c>
      <c r="AX1455" s="218">
        <v>0</v>
      </c>
      <c r="AY1455" s="218">
        <v>0</v>
      </c>
      <c r="AZ1455" s="181" t="s">
        <v>7929</v>
      </c>
    </row>
    <row r="1456" spans="1:52" s="238" customFormat="1" ht="12.75" customHeight="1">
      <c r="A1456" s="217">
        <v>1455</v>
      </c>
      <c r="B1456" s="234">
        <v>42713</v>
      </c>
      <c r="C1456" s="234">
        <v>42713</v>
      </c>
      <c r="D1456" s="235" t="s">
        <v>1282</v>
      </c>
      <c r="E1456" s="235" t="s">
        <v>1250</v>
      </c>
      <c r="F1456" s="235" t="s">
        <v>1282</v>
      </c>
      <c r="G1456" s="235" t="s">
        <v>7132</v>
      </c>
      <c r="H1456" s="245" t="str">
        <f>IF(G1456&lt;&gt;"",LOOKUP(G1456,Governorate,Data!$E$2:$E$19),"")</f>
        <v>IQ-G15</v>
      </c>
      <c r="I1456" s="97"/>
      <c r="J1456" s="38" t="str">
        <f>IF(I1456&lt;&gt;"",LOOKUP(I1456,District2,Data!$P$2:$P$19),"")</f>
        <v/>
      </c>
      <c r="K1456" s="57" t="s">
        <v>7970</v>
      </c>
      <c r="L1456" s="235" t="s">
        <v>7111</v>
      </c>
      <c r="M1456" s="180" t="s">
        <v>7112</v>
      </c>
      <c r="N1456" s="235" t="s">
        <v>1255</v>
      </c>
      <c r="O1456" s="235" t="s">
        <v>1252</v>
      </c>
      <c r="P1456" s="281" t="s">
        <v>7422</v>
      </c>
      <c r="Q1456" s="218">
        <v>687</v>
      </c>
      <c r="R1456" s="218">
        <v>687</v>
      </c>
      <c r="S1456" s="218"/>
      <c r="T1456" s="218"/>
      <c r="U1456" s="218">
        <v>4122</v>
      </c>
      <c r="V1456" s="218">
        <v>0</v>
      </c>
      <c r="W1456" s="218">
        <v>687</v>
      </c>
      <c r="X1456" s="218">
        <v>0</v>
      </c>
      <c r="Y1456" s="218">
        <v>687</v>
      </c>
      <c r="Z1456" s="218">
        <v>4122</v>
      </c>
      <c r="AA1456" s="218">
        <v>0</v>
      </c>
      <c r="AB1456" s="218">
        <v>4122</v>
      </c>
      <c r="AC1456" s="218">
        <v>687</v>
      </c>
      <c r="AD1456" s="218">
        <v>0</v>
      </c>
      <c r="AE1456" s="218">
        <v>4122</v>
      </c>
      <c r="AF1456" s="218">
        <v>0</v>
      </c>
      <c r="AG1456" s="218">
        <v>687</v>
      </c>
      <c r="AH1456" s="218">
        <v>0</v>
      </c>
      <c r="AI1456" s="218">
        <v>687</v>
      </c>
      <c r="AJ1456" s="218">
        <v>0</v>
      </c>
      <c r="AK1456" s="218">
        <v>687</v>
      </c>
      <c r="AL1456" s="218">
        <v>0</v>
      </c>
      <c r="AM1456" s="218">
        <v>0</v>
      </c>
      <c r="AN1456" s="218">
        <v>0</v>
      </c>
      <c r="AO1456" s="218">
        <v>0</v>
      </c>
      <c r="AP1456" s="218">
        <v>0</v>
      </c>
      <c r="AQ1456" s="218">
        <v>0</v>
      </c>
      <c r="AR1456" s="218">
        <v>0</v>
      </c>
      <c r="AS1456" s="218">
        <v>687</v>
      </c>
      <c r="AT1456" s="218">
        <v>0</v>
      </c>
      <c r="AU1456" s="218">
        <v>687</v>
      </c>
      <c r="AV1456" s="218">
        <v>0</v>
      </c>
      <c r="AW1456" s="218">
        <v>0</v>
      </c>
      <c r="AX1456" s="218">
        <v>0</v>
      </c>
      <c r="AY1456" s="218">
        <v>0</v>
      </c>
      <c r="AZ1456" s="181" t="s">
        <v>7991</v>
      </c>
    </row>
    <row r="1457" spans="1:52" s="238" customFormat="1" ht="12.75" customHeight="1">
      <c r="A1457" s="217">
        <v>1456</v>
      </c>
      <c r="B1457" s="234">
        <v>42713</v>
      </c>
      <c r="C1457" s="234">
        <v>42713</v>
      </c>
      <c r="D1457" s="235" t="s">
        <v>1312</v>
      </c>
      <c r="E1457" s="235" t="s">
        <v>1250</v>
      </c>
      <c r="F1457" s="235" t="s">
        <v>7265</v>
      </c>
      <c r="G1457" s="235" t="s">
        <v>7127</v>
      </c>
      <c r="H1457" s="245" t="str">
        <f>IF(G1457&lt;&gt;"",LOOKUP(G1457,Governorate,Data!$E$2:$E$19),"")</f>
        <v>IQ-G13</v>
      </c>
      <c r="I1457" s="97" t="s">
        <v>7377</v>
      </c>
      <c r="J1457" s="38" t="str">
        <f ca="1">IF(I1457&lt;&gt;"",LOOKUP(I1457,District2,Data!$P$2:$P$19),"")</f>
        <v>IQ-D076</v>
      </c>
      <c r="K1457" s="57" t="s">
        <v>8054</v>
      </c>
      <c r="L1457" s="235" t="s">
        <v>1256</v>
      </c>
      <c r="M1457" s="180" t="s">
        <v>8169</v>
      </c>
      <c r="N1457" s="235" t="s">
        <v>1255</v>
      </c>
      <c r="O1457" s="235" t="s">
        <v>8053</v>
      </c>
      <c r="P1457" s="281" t="s">
        <v>7422</v>
      </c>
      <c r="Q1457" s="92">
        <v>38</v>
      </c>
      <c r="R1457" s="218">
        <v>38</v>
      </c>
      <c r="S1457" s="218"/>
      <c r="T1457" s="218"/>
      <c r="U1457" s="218">
        <v>228</v>
      </c>
      <c r="V1457" s="218">
        <v>0</v>
      </c>
      <c r="W1457" s="218">
        <v>38</v>
      </c>
      <c r="X1457" s="218">
        <v>38</v>
      </c>
      <c r="Y1457" s="218">
        <v>38</v>
      </c>
      <c r="Z1457" s="218">
        <v>114</v>
      </c>
      <c r="AA1457" s="218">
        <v>0</v>
      </c>
      <c r="AB1457" s="218">
        <v>0</v>
      </c>
      <c r="AC1457" s="218">
        <v>0</v>
      </c>
      <c r="AD1457" s="218">
        <v>114</v>
      </c>
      <c r="AE1457" s="218">
        <v>0</v>
      </c>
      <c r="AF1457" s="218">
        <v>0</v>
      </c>
      <c r="AG1457" s="218">
        <v>38</v>
      </c>
      <c r="AH1457" s="218">
        <v>0</v>
      </c>
      <c r="AI1457" s="218">
        <v>38</v>
      </c>
      <c r="AJ1457" s="218">
        <v>0</v>
      </c>
      <c r="AK1457" s="218">
        <v>0</v>
      </c>
      <c r="AL1457" s="218">
        <v>0</v>
      </c>
      <c r="AM1457" s="218">
        <v>0</v>
      </c>
      <c r="AN1457" s="218">
        <v>0</v>
      </c>
      <c r="AO1457" s="218">
        <v>0</v>
      </c>
      <c r="AP1457" s="218">
        <v>0</v>
      </c>
      <c r="AQ1457" s="218">
        <v>0</v>
      </c>
      <c r="AR1457" s="218">
        <v>0</v>
      </c>
      <c r="AS1457" s="218">
        <v>0</v>
      </c>
      <c r="AT1457" s="218">
        <v>38</v>
      </c>
      <c r="AU1457" s="218">
        <v>0</v>
      </c>
      <c r="AV1457" s="218">
        <v>0</v>
      </c>
      <c r="AW1457" s="218">
        <v>0</v>
      </c>
      <c r="AX1457" s="218">
        <v>0</v>
      </c>
      <c r="AY1457" s="218">
        <v>0</v>
      </c>
      <c r="AZ1457" s="181"/>
    </row>
    <row r="1458" spans="1:52" s="238" customFormat="1" ht="12.75" customHeight="1">
      <c r="A1458" s="217">
        <v>1457</v>
      </c>
      <c r="B1458" s="234">
        <v>42713</v>
      </c>
      <c r="C1458" s="234">
        <v>42713</v>
      </c>
      <c r="D1458" s="235" t="s">
        <v>1312</v>
      </c>
      <c r="E1458" s="235" t="s">
        <v>1250</v>
      </c>
      <c r="F1458" s="235" t="s">
        <v>7265</v>
      </c>
      <c r="G1458" s="235" t="s">
        <v>7127</v>
      </c>
      <c r="H1458" s="245" t="str">
        <f>IF(G1458&lt;&gt;"",LOOKUP(G1458,Governorate,Data!$E$2:$E$19),"")</f>
        <v>IQ-G13</v>
      </c>
      <c r="I1458" s="97" t="s">
        <v>7372</v>
      </c>
      <c r="J1458" s="38" t="str">
        <f ca="1">IF(I1458&lt;&gt;"",LOOKUP(I1458,District2,Data!$P$2:$P$19),"")</f>
        <v>IQ-D076</v>
      </c>
      <c r="K1458" s="57" t="s">
        <v>7792</v>
      </c>
      <c r="L1458" s="235" t="s">
        <v>1256</v>
      </c>
      <c r="M1458" s="180" t="s">
        <v>8169</v>
      </c>
      <c r="N1458" s="235" t="s">
        <v>1255</v>
      </c>
      <c r="O1458" s="235" t="s">
        <v>8053</v>
      </c>
      <c r="P1458" s="235" t="s">
        <v>7422</v>
      </c>
      <c r="Q1458" s="92">
        <v>31</v>
      </c>
      <c r="R1458" s="218">
        <v>31</v>
      </c>
      <c r="S1458" s="218"/>
      <c r="T1458" s="218"/>
      <c r="U1458" s="218">
        <v>186</v>
      </c>
      <c r="V1458" s="218">
        <v>0</v>
      </c>
      <c r="W1458" s="218">
        <v>31</v>
      </c>
      <c r="X1458" s="218">
        <v>31</v>
      </c>
      <c r="Y1458" s="218">
        <v>31</v>
      </c>
      <c r="Z1458" s="218">
        <v>93</v>
      </c>
      <c r="AA1458" s="218">
        <v>0</v>
      </c>
      <c r="AB1458" s="218">
        <v>0</v>
      </c>
      <c r="AC1458" s="218">
        <v>0</v>
      </c>
      <c r="AD1458" s="218">
        <v>93</v>
      </c>
      <c r="AE1458" s="218">
        <v>0</v>
      </c>
      <c r="AF1458" s="218">
        <v>0</v>
      </c>
      <c r="AG1458" s="218">
        <v>31</v>
      </c>
      <c r="AH1458" s="218">
        <v>0</v>
      </c>
      <c r="AI1458" s="218">
        <v>31</v>
      </c>
      <c r="AJ1458" s="218">
        <v>0</v>
      </c>
      <c r="AK1458" s="218">
        <v>0</v>
      </c>
      <c r="AL1458" s="218">
        <v>0</v>
      </c>
      <c r="AM1458" s="218">
        <v>0</v>
      </c>
      <c r="AN1458" s="218">
        <v>0</v>
      </c>
      <c r="AO1458" s="218">
        <v>0</v>
      </c>
      <c r="AP1458" s="218">
        <v>0</v>
      </c>
      <c r="AQ1458" s="218">
        <v>0</v>
      </c>
      <c r="AR1458" s="218">
        <v>0</v>
      </c>
      <c r="AS1458" s="218">
        <v>0</v>
      </c>
      <c r="AT1458" s="218">
        <v>31</v>
      </c>
      <c r="AU1458" s="218">
        <v>0</v>
      </c>
      <c r="AV1458" s="218">
        <v>0</v>
      </c>
      <c r="AW1458" s="218">
        <v>0</v>
      </c>
      <c r="AX1458" s="218">
        <v>0</v>
      </c>
      <c r="AY1458" s="218">
        <v>0</v>
      </c>
      <c r="AZ1458" s="181"/>
    </row>
    <row r="1459" spans="1:52" s="238" customFormat="1" ht="12.75" customHeight="1">
      <c r="A1459" s="217">
        <v>1458</v>
      </c>
      <c r="B1459" s="234">
        <v>42713</v>
      </c>
      <c r="C1459" s="234">
        <v>42713</v>
      </c>
      <c r="D1459" s="235" t="s">
        <v>1312</v>
      </c>
      <c r="E1459" s="235" t="s">
        <v>1250</v>
      </c>
      <c r="F1459" s="235" t="s">
        <v>1331</v>
      </c>
      <c r="G1459" s="235" t="s">
        <v>7129</v>
      </c>
      <c r="H1459" s="245" t="str">
        <f>IF(G1459&lt;&gt;"",LOOKUP(G1459,Governorate,Data!$E$2:$E$19),"")</f>
        <v>IQ-G18</v>
      </c>
      <c r="I1459" s="97" t="s">
        <v>7215</v>
      </c>
      <c r="J1459" s="38" t="str">
        <f ca="1">IF(I1459&lt;&gt;"",LOOKUP(I1459,District2,Data!$P$2:$P$19),"")</f>
        <v>IQ-D008</v>
      </c>
      <c r="K1459" s="57" t="s">
        <v>7912</v>
      </c>
      <c r="L1459" s="235" t="s">
        <v>7337</v>
      </c>
      <c r="M1459" s="180" t="s">
        <v>8169</v>
      </c>
      <c r="N1459" s="235" t="s">
        <v>1255</v>
      </c>
      <c r="O1459" s="235" t="s">
        <v>8053</v>
      </c>
      <c r="P1459" s="235" t="s">
        <v>7422</v>
      </c>
      <c r="Q1459" s="92">
        <v>24</v>
      </c>
      <c r="R1459" s="218">
        <v>24</v>
      </c>
      <c r="S1459" s="218"/>
      <c r="T1459" s="218"/>
      <c r="U1459" s="218">
        <v>144</v>
      </c>
      <c r="V1459" s="218">
        <v>0</v>
      </c>
      <c r="W1459" s="218">
        <v>24</v>
      </c>
      <c r="X1459" s="218">
        <v>24</v>
      </c>
      <c r="Y1459" s="218">
        <v>24</v>
      </c>
      <c r="Z1459" s="218">
        <v>72</v>
      </c>
      <c r="AA1459" s="218">
        <v>0</v>
      </c>
      <c r="AB1459" s="218">
        <v>0</v>
      </c>
      <c r="AC1459" s="218">
        <v>0</v>
      </c>
      <c r="AD1459" s="218">
        <v>72</v>
      </c>
      <c r="AE1459" s="218">
        <v>0</v>
      </c>
      <c r="AF1459" s="218">
        <v>0</v>
      </c>
      <c r="AG1459" s="218">
        <v>24</v>
      </c>
      <c r="AH1459" s="218">
        <v>0</v>
      </c>
      <c r="AI1459" s="218">
        <v>24</v>
      </c>
      <c r="AJ1459" s="218">
        <v>0</v>
      </c>
      <c r="AK1459" s="218">
        <v>0</v>
      </c>
      <c r="AL1459" s="218">
        <v>0</v>
      </c>
      <c r="AM1459" s="218">
        <v>0</v>
      </c>
      <c r="AN1459" s="218">
        <v>0</v>
      </c>
      <c r="AO1459" s="218">
        <v>0</v>
      </c>
      <c r="AP1459" s="218">
        <v>0</v>
      </c>
      <c r="AQ1459" s="218">
        <v>0</v>
      </c>
      <c r="AR1459" s="218">
        <v>0</v>
      </c>
      <c r="AS1459" s="218">
        <v>0</v>
      </c>
      <c r="AT1459" s="218">
        <v>24</v>
      </c>
      <c r="AU1459" s="218">
        <v>0</v>
      </c>
      <c r="AV1459" s="218">
        <v>0</v>
      </c>
      <c r="AW1459" s="218">
        <v>0</v>
      </c>
      <c r="AX1459" s="218">
        <v>0</v>
      </c>
      <c r="AY1459" s="218">
        <v>0</v>
      </c>
      <c r="AZ1459" s="181" t="s">
        <v>8171</v>
      </c>
    </row>
    <row r="1460" spans="1:52" s="238" customFormat="1" ht="12.75" customHeight="1">
      <c r="A1460" s="217">
        <v>1459</v>
      </c>
      <c r="B1460" s="234">
        <v>42718</v>
      </c>
      <c r="C1460" s="234">
        <v>42714</v>
      </c>
      <c r="D1460" s="235" t="s">
        <v>1282</v>
      </c>
      <c r="E1460" s="235" t="s">
        <v>1250</v>
      </c>
      <c r="F1460" s="235" t="s">
        <v>1282</v>
      </c>
      <c r="G1460" s="235" t="s">
        <v>7132</v>
      </c>
      <c r="H1460" s="245" t="str">
        <f>IF(G1460&lt;&gt;"",LOOKUP(G1460,Governorate,Data!$E$2:$E$19),"")</f>
        <v>IQ-G15</v>
      </c>
      <c r="I1460" s="97"/>
      <c r="J1460" s="38" t="str">
        <f>IF(I1460&lt;&gt;"",LOOKUP(I1460,District2,Data!$P$2:$P$19),"")</f>
        <v/>
      </c>
      <c r="K1460" s="57" t="s">
        <v>7970</v>
      </c>
      <c r="L1460" s="235" t="s">
        <v>7111</v>
      </c>
      <c r="M1460" s="180" t="s">
        <v>7112</v>
      </c>
      <c r="N1460" s="235" t="s">
        <v>1255</v>
      </c>
      <c r="O1460" s="235" t="s">
        <v>1252</v>
      </c>
      <c r="P1460" s="235" t="s">
        <v>7422</v>
      </c>
      <c r="Q1460" s="218">
        <v>219</v>
      </c>
      <c r="R1460" s="218">
        <v>219</v>
      </c>
      <c r="S1460" s="218"/>
      <c r="T1460" s="218"/>
      <c r="U1460" s="218">
        <v>1314</v>
      </c>
      <c r="V1460" s="218">
        <v>0</v>
      </c>
      <c r="W1460" s="218">
        <v>219</v>
      </c>
      <c r="X1460" s="218">
        <v>219</v>
      </c>
      <c r="Y1460" s="218">
        <v>219</v>
      </c>
      <c r="Z1460" s="218">
        <v>1314</v>
      </c>
      <c r="AA1460" s="218">
        <v>0</v>
      </c>
      <c r="AB1460" s="218">
        <v>1314</v>
      </c>
      <c r="AC1460" s="218">
        <v>219</v>
      </c>
      <c r="AD1460" s="218">
        <v>0</v>
      </c>
      <c r="AE1460" s="218">
        <v>1314</v>
      </c>
      <c r="AF1460" s="218">
        <v>0</v>
      </c>
      <c r="AG1460" s="218">
        <v>219</v>
      </c>
      <c r="AH1460" s="218">
        <v>0</v>
      </c>
      <c r="AI1460" s="218">
        <v>219</v>
      </c>
      <c r="AJ1460" s="218">
        <v>0</v>
      </c>
      <c r="AK1460" s="218">
        <v>219</v>
      </c>
      <c r="AL1460" s="218">
        <v>0</v>
      </c>
      <c r="AM1460" s="218">
        <v>0</v>
      </c>
      <c r="AN1460" s="218">
        <v>0</v>
      </c>
      <c r="AO1460" s="218">
        <v>0</v>
      </c>
      <c r="AP1460" s="218">
        <v>0</v>
      </c>
      <c r="AQ1460" s="218">
        <v>0</v>
      </c>
      <c r="AR1460" s="218">
        <v>0</v>
      </c>
      <c r="AS1460" s="218">
        <v>219</v>
      </c>
      <c r="AT1460" s="218">
        <v>0</v>
      </c>
      <c r="AU1460" s="218">
        <v>219</v>
      </c>
      <c r="AV1460" s="218">
        <v>0</v>
      </c>
      <c r="AW1460" s="218">
        <v>0</v>
      </c>
      <c r="AX1460" s="218">
        <v>0</v>
      </c>
      <c r="AY1460" s="218">
        <v>0</v>
      </c>
      <c r="AZ1460" s="181" t="s">
        <v>7996</v>
      </c>
    </row>
    <row r="1461" spans="1:52" s="238" customFormat="1" ht="12.75" customHeight="1">
      <c r="A1461" s="217">
        <v>1460</v>
      </c>
      <c r="B1461" s="234">
        <v>42714</v>
      </c>
      <c r="C1461" s="234">
        <v>42714</v>
      </c>
      <c r="D1461" s="235" t="s">
        <v>1312</v>
      </c>
      <c r="E1461" s="235" t="s">
        <v>1250</v>
      </c>
      <c r="F1461" s="235" t="s">
        <v>7265</v>
      </c>
      <c r="G1461" s="235" t="s">
        <v>7127</v>
      </c>
      <c r="H1461" s="245" t="str">
        <f>IF(G1461&lt;&gt;"",LOOKUP(G1461,Governorate,Data!$E$2:$E$19),"")</f>
        <v>IQ-G13</v>
      </c>
      <c r="I1461" s="97" t="s">
        <v>7377</v>
      </c>
      <c r="J1461" s="38" t="str">
        <f ca="1">IF(I1461&lt;&gt;"",LOOKUP(I1461,District2,Data!$P$2:$P$19),"")</f>
        <v>IQ-D076</v>
      </c>
      <c r="K1461" s="57" t="s">
        <v>8054</v>
      </c>
      <c r="L1461" s="235" t="s">
        <v>1256</v>
      </c>
      <c r="M1461" s="180" t="s">
        <v>8169</v>
      </c>
      <c r="N1461" s="235" t="s">
        <v>1255</v>
      </c>
      <c r="O1461" s="235" t="s">
        <v>8053</v>
      </c>
      <c r="P1461" s="235" t="s">
        <v>7422</v>
      </c>
      <c r="Q1461" s="92">
        <v>131</v>
      </c>
      <c r="R1461" s="218">
        <v>131</v>
      </c>
      <c r="S1461" s="218"/>
      <c r="T1461" s="218"/>
      <c r="U1461" s="218">
        <v>786</v>
      </c>
      <c r="V1461" s="218">
        <v>0</v>
      </c>
      <c r="W1461" s="218">
        <v>131</v>
      </c>
      <c r="X1461" s="218">
        <v>131</v>
      </c>
      <c r="Y1461" s="218">
        <v>131</v>
      </c>
      <c r="Z1461" s="218">
        <v>393</v>
      </c>
      <c r="AA1461" s="218">
        <v>0</v>
      </c>
      <c r="AB1461" s="218">
        <v>0</v>
      </c>
      <c r="AC1461" s="218">
        <v>0</v>
      </c>
      <c r="AD1461" s="218">
        <v>393</v>
      </c>
      <c r="AE1461" s="218">
        <v>0</v>
      </c>
      <c r="AF1461" s="218">
        <v>0</v>
      </c>
      <c r="AG1461" s="218">
        <v>131</v>
      </c>
      <c r="AH1461" s="218">
        <v>0</v>
      </c>
      <c r="AI1461" s="218">
        <v>131</v>
      </c>
      <c r="AJ1461" s="218">
        <v>0</v>
      </c>
      <c r="AK1461" s="218">
        <v>0</v>
      </c>
      <c r="AL1461" s="218">
        <v>0</v>
      </c>
      <c r="AM1461" s="218">
        <v>0</v>
      </c>
      <c r="AN1461" s="218">
        <v>0</v>
      </c>
      <c r="AO1461" s="218">
        <v>0</v>
      </c>
      <c r="AP1461" s="218">
        <v>0</v>
      </c>
      <c r="AQ1461" s="218">
        <v>0</v>
      </c>
      <c r="AR1461" s="218">
        <v>0</v>
      </c>
      <c r="AS1461" s="218">
        <v>0</v>
      </c>
      <c r="AT1461" s="218">
        <v>131</v>
      </c>
      <c r="AU1461" s="218">
        <v>0</v>
      </c>
      <c r="AV1461" s="218">
        <v>0</v>
      </c>
      <c r="AW1461" s="218">
        <v>0</v>
      </c>
      <c r="AX1461" s="218">
        <v>0</v>
      </c>
      <c r="AY1461" s="218">
        <v>0</v>
      </c>
      <c r="AZ1461" s="181"/>
    </row>
    <row r="1462" spans="1:52" s="238" customFormat="1" ht="12.75" customHeight="1">
      <c r="A1462" s="217">
        <v>1461</v>
      </c>
      <c r="B1462" s="234">
        <v>42714</v>
      </c>
      <c r="C1462" s="234">
        <v>42714</v>
      </c>
      <c r="D1462" s="235" t="s">
        <v>1312</v>
      </c>
      <c r="E1462" s="235" t="s">
        <v>1250</v>
      </c>
      <c r="F1462" s="235" t="s">
        <v>1331</v>
      </c>
      <c r="G1462" s="235" t="s">
        <v>7129</v>
      </c>
      <c r="H1462" s="245" t="str">
        <f>IF(G1462&lt;&gt;"",LOOKUP(G1462,Governorate,Data!$E$2:$E$19),"")</f>
        <v>IQ-G18</v>
      </c>
      <c r="I1462" s="97" t="s">
        <v>7215</v>
      </c>
      <c r="J1462" s="38" t="str">
        <f ca="1">IF(I1462&lt;&gt;"",LOOKUP(I1462,District2,Data!$P$2:$P$19),"")</f>
        <v>IQ-D008</v>
      </c>
      <c r="K1462" s="57" t="s">
        <v>7912</v>
      </c>
      <c r="L1462" s="235" t="s">
        <v>7337</v>
      </c>
      <c r="M1462" s="180" t="s">
        <v>8169</v>
      </c>
      <c r="N1462" s="235" t="s">
        <v>1255</v>
      </c>
      <c r="O1462" s="235" t="s">
        <v>8053</v>
      </c>
      <c r="P1462" s="235" t="s">
        <v>7422</v>
      </c>
      <c r="Q1462" s="92">
        <v>20</v>
      </c>
      <c r="R1462" s="218">
        <v>20</v>
      </c>
      <c r="S1462" s="218"/>
      <c r="T1462" s="218"/>
      <c r="U1462" s="218">
        <v>120</v>
      </c>
      <c r="V1462" s="218">
        <v>0</v>
      </c>
      <c r="W1462" s="218">
        <v>20</v>
      </c>
      <c r="X1462" s="218">
        <v>20</v>
      </c>
      <c r="Y1462" s="218">
        <v>20</v>
      </c>
      <c r="Z1462" s="218">
        <v>60</v>
      </c>
      <c r="AA1462" s="218">
        <v>0</v>
      </c>
      <c r="AB1462" s="218">
        <v>0</v>
      </c>
      <c r="AC1462" s="218">
        <v>0</v>
      </c>
      <c r="AD1462" s="218">
        <v>60</v>
      </c>
      <c r="AE1462" s="218">
        <v>0</v>
      </c>
      <c r="AF1462" s="218">
        <v>0</v>
      </c>
      <c r="AG1462" s="218">
        <v>20</v>
      </c>
      <c r="AH1462" s="218">
        <v>0</v>
      </c>
      <c r="AI1462" s="218">
        <v>20</v>
      </c>
      <c r="AJ1462" s="218">
        <v>0</v>
      </c>
      <c r="AK1462" s="218">
        <v>0</v>
      </c>
      <c r="AL1462" s="218">
        <v>0</v>
      </c>
      <c r="AM1462" s="218">
        <v>0</v>
      </c>
      <c r="AN1462" s="218">
        <v>0</v>
      </c>
      <c r="AO1462" s="218">
        <v>0</v>
      </c>
      <c r="AP1462" s="218">
        <v>0</v>
      </c>
      <c r="AQ1462" s="218">
        <v>0</v>
      </c>
      <c r="AR1462" s="218">
        <v>0</v>
      </c>
      <c r="AS1462" s="218">
        <v>0</v>
      </c>
      <c r="AT1462" s="218">
        <v>20</v>
      </c>
      <c r="AU1462" s="218">
        <v>0</v>
      </c>
      <c r="AV1462" s="218">
        <v>0</v>
      </c>
      <c r="AW1462" s="218">
        <v>0</v>
      </c>
      <c r="AX1462" s="218">
        <v>0</v>
      </c>
      <c r="AY1462" s="218">
        <v>0</v>
      </c>
      <c r="AZ1462" s="181" t="s">
        <v>8171</v>
      </c>
    </row>
    <row r="1463" spans="1:52" s="238" customFormat="1" ht="12.75" customHeight="1">
      <c r="A1463" s="217">
        <v>1462</v>
      </c>
      <c r="B1463" s="234">
        <v>42714</v>
      </c>
      <c r="C1463" s="234">
        <v>42714</v>
      </c>
      <c r="D1463" s="235" t="s">
        <v>1312</v>
      </c>
      <c r="E1463" s="235" t="s">
        <v>1250</v>
      </c>
      <c r="F1463" s="235" t="s">
        <v>1300</v>
      </c>
      <c r="G1463" s="235" t="s">
        <v>7132</v>
      </c>
      <c r="H1463" s="245" t="str">
        <f>IF(G1463&lt;&gt;"",LOOKUP(G1463,Governorate,Data!$E$2:$E$19),"")</f>
        <v>IQ-G15</v>
      </c>
      <c r="I1463" s="97" t="s">
        <v>7214</v>
      </c>
      <c r="J1463" s="38" t="str">
        <f ca="1">IF(I1463&lt;&gt;"",LOOKUP(I1463,District2,Data!$P$2:$P$19),"")</f>
        <v>IQ-D053</v>
      </c>
      <c r="K1463" s="57" t="s">
        <v>7298</v>
      </c>
      <c r="L1463" s="235" t="s">
        <v>1256</v>
      </c>
      <c r="M1463" s="180" t="s">
        <v>8169</v>
      </c>
      <c r="N1463" s="235" t="s">
        <v>1255</v>
      </c>
      <c r="O1463" s="235" t="s">
        <v>8053</v>
      </c>
      <c r="P1463" s="235" t="s">
        <v>7422</v>
      </c>
      <c r="Q1463" s="92">
        <v>1</v>
      </c>
      <c r="R1463" s="218">
        <v>1</v>
      </c>
      <c r="S1463" s="218"/>
      <c r="T1463" s="218"/>
      <c r="U1463" s="218">
        <v>7</v>
      </c>
      <c r="V1463" s="218">
        <v>0</v>
      </c>
      <c r="W1463" s="218">
        <v>1</v>
      </c>
      <c r="X1463" s="218">
        <v>1</v>
      </c>
      <c r="Y1463" s="218">
        <v>1</v>
      </c>
      <c r="Z1463" s="218">
        <v>7</v>
      </c>
      <c r="AA1463" s="218">
        <v>0</v>
      </c>
      <c r="AB1463" s="218">
        <v>0</v>
      </c>
      <c r="AC1463" s="218">
        <v>0</v>
      </c>
      <c r="AD1463" s="218">
        <v>0</v>
      </c>
      <c r="AE1463" s="218">
        <v>0</v>
      </c>
      <c r="AF1463" s="218">
        <v>0</v>
      </c>
      <c r="AG1463" s="218">
        <v>1</v>
      </c>
      <c r="AH1463" s="218">
        <v>0</v>
      </c>
      <c r="AI1463" s="218">
        <v>0</v>
      </c>
      <c r="AJ1463" s="218">
        <v>0</v>
      </c>
      <c r="AK1463" s="218">
        <v>0</v>
      </c>
      <c r="AL1463" s="218">
        <v>0</v>
      </c>
      <c r="AM1463" s="218">
        <v>0</v>
      </c>
      <c r="AN1463" s="218">
        <v>0</v>
      </c>
      <c r="AO1463" s="218">
        <v>0</v>
      </c>
      <c r="AP1463" s="218">
        <v>0</v>
      </c>
      <c r="AQ1463" s="218">
        <v>0</v>
      </c>
      <c r="AR1463" s="218">
        <v>0</v>
      </c>
      <c r="AS1463" s="218">
        <v>0</v>
      </c>
      <c r="AT1463" s="218">
        <v>0</v>
      </c>
      <c r="AU1463" s="218">
        <v>0</v>
      </c>
      <c r="AV1463" s="218">
        <v>0</v>
      </c>
      <c r="AW1463" s="218">
        <v>0</v>
      </c>
      <c r="AX1463" s="218">
        <v>0</v>
      </c>
      <c r="AY1463" s="218">
        <v>0</v>
      </c>
      <c r="AZ1463" s="181" t="s">
        <v>7934</v>
      </c>
    </row>
    <row r="1464" spans="1:52" s="238" customFormat="1" ht="12.75" customHeight="1">
      <c r="A1464" s="217">
        <v>1463</v>
      </c>
      <c r="B1464" s="234">
        <v>42715</v>
      </c>
      <c r="C1464" s="234">
        <v>42715</v>
      </c>
      <c r="D1464" s="235" t="s">
        <v>1282</v>
      </c>
      <c r="E1464" s="235" t="s">
        <v>1250</v>
      </c>
      <c r="F1464" s="235" t="s">
        <v>1282</v>
      </c>
      <c r="G1464" s="235" t="s">
        <v>7132</v>
      </c>
      <c r="H1464" s="245" t="str">
        <f>IF(G1464&lt;&gt;"",LOOKUP(G1464,Governorate,Data!$E$2:$E$19),"")</f>
        <v>IQ-G15</v>
      </c>
      <c r="I1464" s="97"/>
      <c r="J1464" s="38" t="str">
        <f>IF(I1464&lt;&gt;"",LOOKUP(I1464,District2,Data!$P$2:$P$19),"")</f>
        <v/>
      </c>
      <c r="K1464" s="57" t="s">
        <v>7970</v>
      </c>
      <c r="L1464" s="235" t="s">
        <v>7111</v>
      </c>
      <c r="M1464" s="180" t="s">
        <v>7112</v>
      </c>
      <c r="N1464" s="235" t="s">
        <v>1255</v>
      </c>
      <c r="O1464" s="235" t="s">
        <v>1252</v>
      </c>
      <c r="P1464" s="235" t="s">
        <v>7422</v>
      </c>
      <c r="Q1464" s="218">
        <v>120</v>
      </c>
      <c r="R1464" s="218">
        <v>120</v>
      </c>
      <c r="S1464" s="218"/>
      <c r="T1464" s="218"/>
      <c r="U1464" s="218">
        <v>720</v>
      </c>
      <c r="V1464" s="218">
        <v>0</v>
      </c>
      <c r="W1464" s="218">
        <v>120</v>
      </c>
      <c r="X1464" s="218">
        <v>0</v>
      </c>
      <c r="Y1464" s="218">
        <v>120</v>
      </c>
      <c r="Z1464" s="218">
        <v>720</v>
      </c>
      <c r="AA1464" s="218">
        <v>0</v>
      </c>
      <c r="AB1464" s="218">
        <v>720</v>
      </c>
      <c r="AC1464" s="218">
        <v>120</v>
      </c>
      <c r="AD1464" s="218">
        <v>0</v>
      </c>
      <c r="AE1464" s="218">
        <v>720</v>
      </c>
      <c r="AF1464" s="218">
        <v>0</v>
      </c>
      <c r="AG1464" s="218">
        <v>120</v>
      </c>
      <c r="AH1464" s="218">
        <v>0</v>
      </c>
      <c r="AI1464" s="218">
        <v>120</v>
      </c>
      <c r="AJ1464" s="218">
        <v>0</v>
      </c>
      <c r="AK1464" s="218">
        <v>120</v>
      </c>
      <c r="AL1464" s="218">
        <v>0</v>
      </c>
      <c r="AM1464" s="218">
        <v>0</v>
      </c>
      <c r="AN1464" s="218">
        <v>0</v>
      </c>
      <c r="AO1464" s="218">
        <v>0</v>
      </c>
      <c r="AP1464" s="218">
        <v>0</v>
      </c>
      <c r="AQ1464" s="218">
        <v>0</v>
      </c>
      <c r="AR1464" s="218">
        <v>0</v>
      </c>
      <c r="AS1464" s="218">
        <v>120</v>
      </c>
      <c r="AT1464" s="218">
        <v>0</v>
      </c>
      <c r="AU1464" s="218">
        <v>120</v>
      </c>
      <c r="AV1464" s="218">
        <v>0</v>
      </c>
      <c r="AW1464" s="218">
        <v>0</v>
      </c>
      <c r="AX1464" s="218">
        <v>0</v>
      </c>
      <c r="AY1464" s="218">
        <v>0</v>
      </c>
      <c r="AZ1464" s="181" t="s">
        <v>7992</v>
      </c>
    </row>
    <row r="1465" spans="1:52" s="238" customFormat="1" ht="12.75" customHeight="1">
      <c r="A1465" s="217">
        <v>1464</v>
      </c>
      <c r="B1465" s="234">
        <v>42715</v>
      </c>
      <c r="C1465" s="234">
        <v>42715</v>
      </c>
      <c r="D1465" s="235" t="s">
        <v>1312</v>
      </c>
      <c r="E1465" s="235" t="s">
        <v>1250</v>
      </c>
      <c r="F1465" s="235" t="s">
        <v>1300</v>
      </c>
      <c r="G1465" s="235" t="s">
        <v>7133</v>
      </c>
      <c r="H1465" s="245" t="str">
        <f>IF(G1465&lt;&gt;"",LOOKUP(G1465,Governorate,Data!$E$2:$E$19),"")</f>
        <v>IQ-G11</v>
      </c>
      <c r="I1465" s="97" t="s">
        <v>7892</v>
      </c>
      <c r="J1465" s="38" t="str">
        <f ca="1">IF(I1465&lt;&gt;"",LOOKUP(I1465,District2,Data!$P$2:$P$19),"")</f>
        <v>IQ-D064</v>
      </c>
      <c r="K1465" s="57" t="s">
        <v>8077</v>
      </c>
      <c r="L1465" s="235" t="s">
        <v>7339</v>
      </c>
      <c r="M1465" s="180" t="s">
        <v>8169</v>
      </c>
      <c r="N1465" s="235" t="s">
        <v>7070</v>
      </c>
      <c r="O1465" s="235" t="s">
        <v>8053</v>
      </c>
      <c r="P1465" s="89" t="s">
        <v>7118</v>
      </c>
      <c r="Q1465" s="328">
        <v>0</v>
      </c>
      <c r="R1465" s="217"/>
      <c r="S1465" s="218">
        <v>200</v>
      </c>
      <c r="T1465" s="132">
        <v>262</v>
      </c>
      <c r="U1465" s="218">
        <v>0</v>
      </c>
      <c r="V1465" s="218">
        <v>0</v>
      </c>
      <c r="W1465" s="218">
        <v>0</v>
      </c>
      <c r="X1465" s="218">
        <v>0</v>
      </c>
      <c r="Y1465" s="218">
        <v>0</v>
      </c>
      <c r="Z1465" s="218">
        <v>0</v>
      </c>
      <c r="AA1465" s="218">
        <v>0</v>
      </c>
      <c r="AB1465" s="218">
        <v>0</v>
      </c>
      <c r="AC1465" s="218">
        <v>0</v>
      </c>
      <c r="AD1465" s="218">
        <v>0</v>
      </c>
      <c r="AE1465" s="218">
        <v>0</v>
      </c>
      <c r="AF1465" s="218">
        <v>0</v>
      </c>
      <c r="AG1465" s="218">
        <v>0</v>
      </c>
      <c r="AH1465" s="218">
        <v>0</v>
      </c>
      <c r="AI1465" s="218">
        <v>0</v>
      </c>
      <c r="AJ1465" s="218">
        <v>0</v>
      </c>
      <c r="AK1465" s="218">
        <v>0</v>
      </c>
      <c r="AL1465" s="218">
        <v>0</v>
      </c>
      <c r="AM1465" s="218">
        <v>0</v>
      </c>
      <c r="AN1465" s="218">
        <v>0</v>
      </c>
      <c r="AO1465" s="218">
        <v>0</v>
      </c>
      <c r="AP1465" s="218">
        <v>0</v>
      </c>
      <c r="AQ1465" s="218">
        <v>0</v>
      </c>
      <c r="AR1465" s="218">
        <v>0</v>
      </c>
      <c r="AS1465" s="218">
        <v>0</v>
      </c>
      <c r="AT1465" s="218">
        <v>0</v>
      </c>
      <c r="AU1465" s="218">
        <v>0</v>
      </c>
      <c r="AV1465" s="218">
        <v>0</v>
      </c>
      <c r="AW1465" s="218">
        <v>0</v>
      </c>
      <c r="AX1465" s="218">
        <v>0</v>
      </c>
      <c r="AY1465" s="218">
        <v>0</v>
      </c>
      <c r="AZ1465" s="181" t="s">
        <v>8174</v>
      </c>
    </row>
    <row r="1466" spans="1:52" s="238" customFormat="1" ht="12.75" customHeight="1">
      <c r="A1466" s="217">
        <v>1465</v>
      </c>
      <c r="B1466" s="234">
        <v>42715</v>
      </c>
      <c r="C1466" s="234">
        <v>42715</v>
      </c>
      <c r="D1466" s="235" t="s">
        <v>1312</v>
      </c>
      <c r="E1466" s="235" t="s">
        <v>1250</v>
      </c>
      <c r="F1466" s="235" t="s">
        <v>1331</v>
      </c>
      <c r="G1466" s="235" t="s">
        <v>7140</v>
      </c>
      <c r="H1466" s="245" t="str">
        <f>IF(G1466&lt;&gt;"",LOOKUP(G1466,Governorate,Data!$E$2:$E$19),"")</f>
        <v>IQ-G01</v>
      </c>
      <c r="I1466" s="97" t="s">
        <v>7205</v>
      </c>
      <c r="J1466" s="38" t="str">
        <f ca="1">IF(I1466&lt;&gt;"",LOOKUP(I1466,District2,Data!$P$2:$P$19),"")</f>
        <v>IQ-D001</v>
      </c>
      <c r="K1466" s="57" t="s">
        <v>8078</v>
      </c>
      <c r="L1466" s="235" t="s">
        <v>1256</v>
      </c>
      <c r="M1466" s="180" t="s">
        <v>8169</v>
      </c>
      <c r="N1466" s="235" t="s">
        <v>7070</v>
      </c>
      <c r="O1466" s="235" t="s">
        <v>8053</v>
      </c>
      <c r="P1466" s="235" t="s">
        <v>7422</v>
      </c>
      <c r="Q1466" s="92">
        <v>121</v>
      </c>
      <c r="R1466" s="218">
        <v>121</v>
      </c>
      <c r="S1466" s="218"/>
      <c r="T1466" s="218"/>
      <c r="U1466" s="218">
        <v>726</v>
      </c>
      <c r="V1466" s="218">
        <v>0</v>
      </c>
      <c r="W1466" s="218">
        <v>121</v>
      </c>
      <c r="X1466" s="218">
        <v>121</v>
      </c>
      <c r="Y1466" s="218">
        <v>121</v>
      </c>
      <c r="Z1466" s="218">
        <v>0</v>
      </c>
      <c r="AA1466" s="218">
        <v>0</v>
      </c>
      <c r="AB1466" s="218">
        <v>0</v>
      </c>
      <c r="AC1466" s="218">
        <v>0</v>
      </c>
      <c r="AD1466" s="218">
        <v>0</v>
      </c>
      <c r="AE1466" s="218">
        <v>0</v>
      </c>
      <c r="AF1466" s="218">
        <v>0</v>
      </c>
      <c r="AG1466" s="218">
        <v>0</v>
      </c>
      <c r="AH1466" s="218">
        <v>0</v>
      </c>
      <c r="AI1466" s="218">
        <v>0</v>
      </c>
      <c r="AJ1466" s="218">
        <v>0</v>
      </c>
      <c r="AK1466" s="218">
        <v>0</v>
      </c>
      <c r="AL1466" s="218">
        <v>0</v>
      </c>
      <c r="AM1466" s="218">
        <v>0</v>
      </c>
      <c r="AN1466" s="218">
        <v>0</v>
      </c>
      <c r="AO1466" s="218">
        <v>0</v>
      </c>
      <c r="AP1466" s="218">
        <v>0</v>
      </c>
      <c r="AQ1466" s="218">
        <v>0</v>
      </c>
      <c r="AR1466" s="218">
        <v>0</v>
      </c>
      <c r="AS1466" s="218">
        <v>0</v>
      </c>
      <c r="AT1466" s="218">
        <v>121</v>
      </c>
      <c r="AU1466" s="218">
        <v>0</v>
      </c>
      <c r="AV1466" s="218">
        <v>0</v>
      </c>
      <c r="AW1466" s="218">
        <v>0</v>
      </c>
      <c r="AX1466" s="218">
        <v>0</v>
      </c>
      <c r="AY1466" s="218">
        <v>0</v>
      </c>
      <c r="AZ1466" s="181" t="s">
        <v>8179</v>
      </c>
    </row>
    <row r="1467" spans="1:52" s="238" customFormat="1" ht="12.75" customHeight="1">
      <c r="A1467" s="217">
        <v>1466</v>
      </c>
      <c r="B1467" s="234">
        <v>42715</v>
      </c>
      <c r="C1467" s="234">
        <v>42715</v>
      </c>
      <c r="D1467" s="235" t="s">
        <v>1312</v>
      </c>
      <c r="E1467" s="235" t="s">
        <v>1250</v>
      </c>
      <c r="F1467" s="235" t="s">
        <v>1331</v>
      </c>
      <c r="G1467" s="235" t="s">
        <v>7140</v>
      </c>
      <c r="H1467" s="245" t="str">
        <f>IF(G1467&lt;&gt;"",LOOKUP(G1467,Governorate,Data!$E$2:$E$19),"")</f>
        <v>IQ-G01</v>
      </c>
      <c r="I1467" s="97" t="s">
        <v>7205</v>
      </c>
      <c r="J1467" s="38" t="str">
        <f ca="1">IF(I1467&lt;&gt;"",LOOKUP(I1467,District2,Data!$P$2:$P$19),"")</f>
        <v>IQ-D001</v>
      </c>
      <c r="K1467" s="57" t="s">
        <v>8079</v>
      </c>
      <c r="L1467" s="235" t="s">
        <v>1256</v>
      </c>
      <c r="M1467" s="180" t="s">
        <v>8169</v>
      </c>
      <c r="N1467" s="235" t="s">
        <v>7070</v>
      </c>
      <c r="O1467" s="235" t="s">
        <v>8053</v>
      </c>
      <c r="P1467" s="235" t="s">
        <v>7422</v>
      </c>
      <c r="Q1467" s="92">
        <v>160</v>
      </c>
      <c r="R1467" s="218">
        <v>160</v>
      </c>
      <c r="S1467" s="218"/>
      <c r="T1467" s="218"/>
      <c r="U1467" s="218">
        <v>960</v>
      </c>
      <c r="V1467" s="218">
        <v>0</v>
      </c>
      <c r="W1467" s="218">
        <v>160</v>
      </c>
      <c r="X1467" s="218">
        <v>160</v>
      </c>
      <c r="Y1467" s="218">
        <v>160</v>
      </c>
      <c r="Z1467" s="218">
        <v>0</v>
      </c>
      <c r="AA1467" s="218">
        <v>0</v>
      </c>
      <c r="AB1467" s="218">
        <v>0</v>
      </c>
      <c r="AC1467" s="218">
        <v>0</v>
      </c>
      <c r="AD1467" s="218">
        <v>0</v>
      </c>
      <c r="AE1467" s="218">
        <v>0</v>
      </c>
      <c r="AF1467" s="218">
        <v>0</v>
      </c>
      <c r="AG1467" s="218">
        <v>0</v>
      </c>
      <c r="AH1467" s="218">
        <v>0</v>
      </c>
      <c r="AI1467" s="218">
        <v>0</v>
      </c>
      <c r="AJ1467" s="218">
        <v>0</v>
      </c>
      <c r="AK1467" s="218">
        <v>0</v>
      </c>
      <c r="AL1467" s="218">
        <v>0</v>
      </c>
      <c r="AM1467" s="218">
        <v>0</v>
      </c>
      <c r="AN1467" s="218">
        <v>0</v>
      </c>
      <c r="AO1467" s="218">
        <v>0</v>
      </c>
      <c r="AP1467" s="218">
        <v>0</v>
      </c>
      <c r="AQ1467" s="218">
        <v>0</v>
      </c>
      <c r="AR1467" s="218">
        <v>0</v>
      </c>
      <c r="AS1467" s="218">
        <v>0</v>
      </c>
      <c r="AT1467" s="218">
        <v>160</v>
      </c>
      <c r="AU1467" s="218">
        <v>0</v>
      </c>
      <c r="AV1467" s="218">
        <v>0</v>
      </c>
      <c r="AW1467" s="218">
        <v>0</v>
      </c>
      <c r="AX1467" s="218">
        <v>0</v>
      </c>
      <c r="AY1467" s="218">
        <v>0</v>
      </c>
      <c r="AZ1467" s="181" t="s">
        <v>8179</v>
      </c>
    </row>
    <row r="1468" spans="1:52" s="238" customFormat="1" ht="12.75" customHeight="1">
      <c r="A1468" s="217">
        <v>1467</v>
      </c>
      <c r="B1468" s="234">
        <v>42715</v>
      </c>
      <c r="C1468" s="234">
        <v>42715</v>
      </c>
      <c r="D1468" s="235" t="s">
        <v>1312</v>
      </c>
      <c r="E1468" s="235" t="s">
        <v>1250</v>
      </c>
      <c r="F1468" s="235" t="s">
        <v>1331</v>
      </c>
      <c r="G1468" s="235" t="s">
        <v>7140</v>
      </c>
      <c r="H1468" s="245" t="str">
        <f>IF(G1468&lt;&gt;"",LOOKUP(G1468,Governorate,Data!$E$2:$E$19),"")</f>
        <v>IQ-G01</v>
      </c>
      <c r="I1468" s="97" t="s">
        <v>7205</v>
      </c>
      <c r="J1468" s="38" t="str">
        <f ca="1">IF(I1468&lt;&gt;"",LOOKUP(I1468,District2,Data!$P$2:$P$19),"")</f>
        <v>IQ-D001</v>
      </c>
      <c r="K1468" s="57" t="s">
        <v>8080</v>
      </c>
      <c r="L1468" s="235" t="s">
        <v>1256</v>
      </c>
      <c r="M1468" s="180" t="s">
        <v>8169</v>
      </c>
      <c r="N1468" s="235" t="s">
        <v>7070</v>
      </c>
      <c r="O1468" s="235" t="s">
        <v>8053</v>
      </c>
      <c r="P1468" s="235" t="s">
        <v>7422</v>
      </c>
      <c r="Q1468" s="92">
        <v>337</v>
      </c>
      <c r="R1468" s="218">
        <v>337</v>
      </c>
      <c r="S1468" s="218"/>
      <c r="T1468" s="218"/>
      <c r="U1468" s="218">
        <v>2022</v>
      </c>
      <c r="V1468" s="218">
        <v>0</v>
      </c>
      <c r="W1468" s="218">
        <v>337</v>
      </c>
      <c r="X1468" s="218">
        <v>337</v>
      </c>
      <c r="Y1468" s="218">
        <v>337</v>
      </c>
      <c r="Z1468" s="218">
        <v>0</v>
      </c>
      <c r="AA1468" s="218">
        <v>0</v>
      </c>
      <c r="AB1468" s="218">
        <v>0</v>
      </c>
      <c r="AC1468" s="218">
        <v>0</v>
      </c>
      <c r="AD1468" s="218">
        <v>0</v>
      </c>
      <c r="AE1468" s="218">
        <v>0</v>
      </c>
      <c r="AF1468" s="218">
        <v>0</v>
      </c>
      <c r="AG1468" s="218">
        <v>0</v>
      </c>
      <c r="AH1468" s="218">
        <v>0</v>
      </c>
      <c r="AI1468" s="218">
        <v>0</v>
      </c>
      <c r="AJ1468" s="218">
        <v>0</v>
      </c>
      <c r="AK1468" s="218">
        <v>0</v>
      </c>
      <c r="AL1468" s="218">
        <v>0</v>
      </c>
      <c r="AM1468" s="218">
        <v>0</v>
      </c>
      <c r="AN1468" s="218">
        <v>0</v>
      </c>
      <c r="AO1468" s="218">
        <v>0</v>
      </c>
      <c r="AP1468" s="218">
        <v>0</v>
      </c>
      <c r="AQ1468" s="218">
        <v>0</v>
      </c>
      <c r="AR1468" s="218">
        <v>0</v>
      </c>
      <c r="AS1468" s="218">
        <v>0</v>
      </c>
      <c r="AT1468" s="218">
        <v>337</v>
      </c>
      <c r="AU1468" s="218">
        <v>0</v>
      </c>
      <c r="AV1468" s="218">
        <v>0</v>
      </c>
      <c r="AW1468" s="218">
        <v>0</v>
      </c>
      <c r="AX1468" s="218">
        <v>0</v>
      </c>
      <c r="AY1468" s="218">
        <v>0</v>
      </c>
      <c r="AZ1468" s="181" t="s">
        <v>8179</v>
      </c>
    </row>
    <row r="1469" spans="1:52" s="238" customFormat="1" ht="12.75" customHeight="1">
      <c r="A1469" s="217">
        <v>1468</v>
      </c>
      <c r="B1469" s="234">
        <v>42715</v>
      </c>
      <c r="C1469" s="234">
        <v>42715</v>
      </c>
      <c r="D1469" s="235" t="s">
        <v>1312</v>
      </c>
      <c r="E1469" s="235" t="s">
        <v>1250</v>
      </c>
      <c r="F1469" s="235" t="s">
        <v>1331</v>
      </c>
      <c r="G1469" s="235" t="s">
        <v>7140</v>
      </c>
      <c r="H1469" s="245" t="str">
        <f>IF(G1469&lt;&gt;"",LOOKUP(G1469,Governorate,Data!$E$2:$E$19),"")</f>
        <v>IQ-G01</v>
      </c>
      <c r="I1469" s="97" t="s">
        <v>7205</v>
      </c>
      <c r="J1469" s="38" t="str">
        <f ca="1">IF(I1469&lt;&gt;"",LOOKUP(I1469,District2,Data!$P$2:$P$19),"")</f>
        <v>IQ-D001</v>
      </c>
      <c r="K1469" s="57" t="s">
        <v>8081</v>
      </c>
      <c r="L1469" s="235" t="s">
        <v>1256</v>
      </c>
      <c r="M1469" s="180" t="s">
        <v>8169</v>
      </c>
      <c r="N1469" s="235" t="s">
        <v>7070</v>
      </c>
      <c r="O1469" s="235" t="s">
        <v>8053</v>
      </c>
      <c r="P1469" s="281" t="s">
        <v>7422</v>
      </c>
      <c r="Q1469" s="92">
        <v>182</v>
      </c>
      <c r="R1469" s="218">
        <v>182</v>
      </c>
      <c r="S1469" s="218"/>
      <c r="T1469" s="218"/>
      <c r="U1469" s="218">
        <v>1092</v>
      </c>
      <c r="V1469" s="218">
        <v>0</v>
      </c>
      <c r="W1469" s="218">
        <v>182</v>
      </c>
      <c r="X1469" s="218">
        <v>182</v>
      </c>
      <c r="Y1469" s="218">
        <v>182</v>
      </c>
      <c r="Z1469" s="218">
        <v>0</v>
      </c>
      <c r="AA1469" s="218">
        <v>0</v>
      </c>
      <c r="AB1469" s="218">
        <v>0</v>
      </c>
      <c r="AC1469" s="218">
        <v>0</v>
      </c>
      <c r="AD1469" s="218">
        <v>0</v>
      </c>
      <c r="AE1469" s="218">
        <v>0</v>
      </c>
      <c r="AF1469" s="218">
        <v>0</v>
      </c>
      <c r="AG1469" s="218">
        <v>0</v>
      </c>
      <c r="AH1469" s="218">
        <v>0</v>
      </c>
      <c r="AI1469" s="218">
        <v>0</v>
      </c>
      <c r="AJ1469" s="218">
        <v>0</v>
      </c>
      <c r="AK1469" s="218">
        <v>0</v>
      </c>
      <c r="AL1469" s="218">
        <v>0</v>
      </c>
      <c r="AM1469" s="218">
        <v>0</v>
      </c>
      <c r="AN1469" s="218">
        <v>0</v>
      </c>
      <c r="AO1469" s="218">
        <v>0</v>
      </c>
      <c r="AP1469" s="218">
        <v>0</v>
      </c>
      <c r="AQ1469" s="218">
        <v>0</v>
      </c>
      <c r="AR1469" s="218">
        <v>0</v>
      </c>
      <c r="AS1469" s="218">
        <v>0</v>
      </c>
      <c r="AT1469" s="218">
        <v>182</v>
      </c>
      <c r="AU1469" s="218">
        <v>0</v>
      </c>
      <c r="AV1469" s="218">
        <v>0</v>
      </c>
      <c r="AW1469" s="218">
        <v>0</v>
      </c>
      <c r="AX1469" s="218">
        <v>0</v>
      </c>
      <c r="AY1469" s="218">
        <v>0</v>
      </c>
      <c r="AZ1469" s="181" t="s">
        <v>8179</v>
      </c>
    </row>
    <row r="1470" spans="1:52" s="238" customFormat="1" ht="12.75" customHeight="1">
      <c r="A1470" s="217">
        <v>1469</v>
      </c>
      <c r="B1470" s="234">
        <v>42715</v>
      </c>
      <c r="C1470" s="234">
        <v>42715</v>
      </c>
      <c r="D1470" s="235" t="s">
        <v>1312</v>
      </c>
      <c r="E1470" s="235" t="s">
        <v>1250</v>
      </c>
      <c r="F1470" s="235" t="s">
        <v>1300</v>
      </c>
      <c r="G1470" s="235" t="s">
        <v>7132</v>
      </c>
      <c r="H1470" s="245" t="str">
        <f>IF(G1470&lt;&gt;"",LOOKUP(G1470,Governorate,Data!$E$2:$E$19),"")</f>
        <v>IQ-G15</v>
      </c>
      <c r="I1470" s="97" t="s">
        <v>7214</v>
      </c>
      <c r="J1470" s="38" t="str">
        <f ca="1">IF(I1470&lt;&gt;"",LOOKUP(I1470,District2,Data!$P$2:$P$19),"")</f>
        <v>IQ-D053</v>
      </c>
      <c r="K1470" s="57" t="s">
        <v>8055</v>
      </c>
      <c r="L1470" s="235" t="s">
        <v>1256</v>
      </c>
      <c r="M1470" s="180" t="s">
        <v>8169</v>
      </c>
      <c r="N1470" s="235" t="s">
        <v>1255</v>
      </c>
      <c r="O1470" s="235" t="s">
        <v>8053</v>
      </c>
      <c r="P1470" s="235" t="s">
        <v>7422</v>
      </c>
      <c r="Q1470" s="92">
        <v>10</v>
      </c>
      <c r="R1470" s="218">
        <v>10</v>
      </c>
      <c r="S1470" s="218"/>
      <c r="T1470" s="218"/>
      <c r="U1470" s="218">
        <v>48</v>
      </c>
      <c r="V1470" s="218">
        <v>0</v>
      </c>
      <c r="W1470" s="218">
        <v>7</v>
      </c>
      <c r="X1470" s="218">
        <v>0</v>
      </c>
      <c r="Y1470" s="218">
        <v>0</v>
      </c>
      <c r="Z1470" s="218">
        <v>34</v>
      </c>
      <c r="AA1470" s="218">
        <v>48</v>
      </c>
      <c r="AB1470" s="218">
        <v>0</v>
      </c>
      <c r="AC1470" s="218">
        <v>0</v>
      </c>
      <c r="AD1470" s="218">
        <v>0</v>
      </c>
      <c r="AE1470" s="218">
        <v>0</v>
      </c>
      <c r="AF1470" s="218">
        <v>0</v>
      </c>
      <c r="AG1470" s="218">
        <v>7</v>
      </c>
      <c r="AH1470" s="218">
        <v>0</v>
      </c>
      <c r="AI1470" s="218">
        <v>0</v>
      </c>
      <c r="AJ1470" s="218">
        <v>0</v>
      </c>
      <c r="AK1470" s="218">
        <v>0</v>
      </c>
      <c r="AL1470" s="218">
        <v>0</v>
      </c>
      <c r="AM1470" s="218">
        <v>0</v>
      </c>
      <c r="AN1470" s="218">
        <v>0</v>
      </c>
      <c r="AO1470" s="218">
        <v>0</v>
      </c>
      <c r="AP1470" s="218">
        <v>0</v>
      </c>
      <c r="AQ1470" s="218">
        <v>0</v>
      </c>
      <c r="AR1470" s="218">
        <v>0</v>
      </c>
      <c r="AS1470" s="218">
        <v>0</v>
      </c>
      <c r="AT1470" s="218">
        <v>0</v>
      </c>
      <c r="AU1470" s="218">
        <v>0</v>
      </c>
      <c r="AV1470" s="218">
        <v>0</v>
      </c>
      <c r="AW1470" s="218">
        <v>0</v>
      </c>
      <c r="AX1470" s="218">
        <v>0</v>
      </c>
      <c r="AY1470" s="218">
        <v>0</v>
      </c>
      <c r="AZ1470" s="181" t="s">
        <v>7934</v>
      </c>
    </row>
    <row r="1471" spans="1:52" s="238" customFormat="1" ht="12.75" customHeight="1">
      <c r="A1471" s="217">
        <v>1470</v>
      </c>
      <c r="B1471" s="234">
        <v>42716</v>
      </c>
      <c r="C1471" s="234">
        <v>42716</v>
      </c>
      <c r="D1471" s="235" t="s">
        <v>1282</v>
      </c>
      <c r="E1471" s="235" t="s">
        <v>1250</v>
      </c>
      <c r="F1471" s="235" t="s">
        <v>1282</v>
      </c>
      <c r="G1471" s="235" t="s">
        <v>7132</v>
      </c>
      <c r="H1471" s="245" t="str">
        <f>IF(G1471&lt;&gt;"",LOOKUP(G1471,Governorate,Data!$E$2:$E$19),"")</f>
        <v>IQ-G15</v>
      </c>
      <c r="I1471" s="97"/>
      <c r="J1471" s="38" t="str">
        <f>IF(I1471&lt;&gt;"",LOOKUP(I1471,District2,Data!$P$2:$P$19),"")</f>
        <v/>
      </c>
      <c r="K1471" s="57" t="s">
        <v>7970</v>
      </c>
      <c r="L1471" s="235" t="s">
        <v>7111</v>
      </c>
      <c r="M1471" s="180" t="s">
        <v>7112</v>
      </c>
      <c r="N1471" s="235" t="s">
        <v>1255</v>
      </c>
      <c r="O1471" s="235" t="s">
        <v>1252</v>
      </c>
      <c r="P1471" s="281" t="s">
        <v>7422</v>
      </c>
      <c r="Q1471" s="218">
        <v>130</v>
      </c>
      <c r="R1471" s="218">
        <v>130</v>
      </c>
      <c r="S1471" s="218"/>
      <c r="T1471" s="218"/>
      <c r="U1471" s="218">
        <v>780</v>
      </c>
      <c r="V1471" s="218">
        <v>0</v>
      </c>
      <c r="W1471" s="218">
        <v>130</v>
      </c>
      <c r="X1471" s="218">
        <v>0</v>
      </c>
      <c r="Y1471" s="218">
        <v>130</v>
      </c>
      <c r="Z1471" s="218">
        <v>780</v>
      </c>
      <c r="AA1471" s="218">
        <v>0</v>
      </c>
      <c r="AB1471" s="218">
        <v>780</v>
      </c>
      <c r="AC1471" s="218">
        <v>130</v>
      </c>
      <c r="AD1471" s="218">
        <v>0</v>
      </c>
      <c r="AE1471" s="218">
        <v>780</v>
      </c>
      <c r="AF1471" s="218">
        <v>0</v>
      </c>
      <c r="AG1471" s="218">
        <v>130</v>
      </c>
      <c r="AH1471" s="218">
        <v>0</v>
      </c>
      <c r="AI1471" s="218">
        <v>130</v>
      </c>
      <c r="AJ1471" s="218">
        <v>0</v>
      </c>
      <c r="AK1471" s="218">
        <v>130</v>
      </c>
      <c r="AL1471" s="218">
        <v>0</v>
      </c>
      <c r="AM1471" s="218">
        <v>0</v>
      </c>
      <c r="AN1471" s="218">
        <v>0</v>
      </c>
      <c r="AO1471" s="218">
        <v>0</v>
      </c>
      <c r="AP1471" s="218">
        <v>0</v>
      </c>
      <c r="AQ1471" s="218">
        <v>0</v>
      </c>
      <c r="AR1471" s="218">
        <v>0</v>
      </c>
      <c r="AS1471" s="218">
        <v>130</v>
      </c>
      <c r="AT1471" s="218">
        <v>0</v>
      </c>
      <c r="AU1471" s="218">
        <v>130</v>
      </c>
      <c r="AV1471" s="218">
        <v>0</v>
      </c>
      <c r="AW1471" s="218">
        <v>0</v>
      </c>
      <c r="AX1471" s="218">
        <v>0</v>
      </c>
      <c r="AY1471" s="218">
        <v>0</v>
      </c>
      <c r="AZ1471" s="181" t="s">
        <v>7993</v>
      </c>
    </row>
    <row r="1472" spans="1:52" s="238" customFormat="1" ht="12.75" customHeight="1">
      <c r="A1472" s="217">
        <v>1471</v>
      </c>
      <c r="B1472" s="234">
        <v>42716</v>
      </c>
      <c r="C1472" s="234">
        <v>42716</v>
      </c>
      <c r="D1472" s="235" t="s">
        <v>1282</v>
      </c>
      <c r="E1472" s="235" t="s">
        <v>1250</v>
      </c>
      <c r="F1472" s="235" t="s">
        <v>1282</v>
      </c>
      <c r="G1472" s="235" t="s">
        <v>7132</v>
      </c>
      <c r="H1472" s="245" t="str">
        <f>IF(G1472&lt;&gt;"",LOOKUP(G1472,Governorate,Data!$E$2:$E$19),"")</f>
        <v>IQ-G15</v>
      </c>
      <c r="I1472" s="97"/>
      <c r="J1472" s="38" t="str">
        <f>IF(I1472&lt;&gt;"",LOOKUP(I1472,District2,Data!$P$2:$P$19),"")</f>
        <v/>
      </c>
      <c r="K1472" s="57" t="s">
        <v>7968</v>
      </c>
      <c r="L1472" s="235" t="s">
        <v>7111</v>
      </c>
      <c r="M1472" s="180" t="s">
        <v>7112</v>
      </c>
      <c r="N1472" s="235" t="s">
        <v>1255</v>
      </c>
      <c r="O1472" s="235" t="s">
        <v>1252</v>
      </c>
      <c r="P1472" s="281" t="s">
        <v>7422</v>
      </c>
      <c r="Q1472" s="218">
        <v>350</v>
      </c>
      <c r="R1472" s="218">
        <v>350</v>
      </c>
      <c r="S1472" s="218"/>
      <c r="T1472" s="218"/>
      <c r="U1472" s="218">
        <v>2100</v>
      </c>
      <c r="V1472" s="218">
        <v>0</v>
      </c>
      <c r="W1472" s="218">
        <v>0</v>
      </c>
      <c r="X1472" s="218">
        <v>0</v>
      </c>
      <c r="Y1472" s="218">
        <v>350</v>
      </c>
      <c r="Z1472" s="218">
        <v>0</v>
      </c>
      <c r="AA1472" s="218">
        <v>0</v>
      </c>
      <c r="AB1472" s="218">
        <v>0</v>
      </c>
      <c r="AC1472" s="218">
        <v>350</v>
      </c>
      <c r="AD1472" s="218">
        <v>0</v>
      </c>
      <c r="AE1472" s="218">
        <v>2100</v>
      </c>
      <c r="AF1472" s="218">
        <v>0</v>
      </c>
      <c r="AG1472" s="218">
        <v>0</v>
      </c>
      <c r="AH1472" s="218">
        <v>0</v>
      </c>
      <c r="AI1472" s="218">
        <v>350</v>
      </c>
      <c r="AJ1472" s="218">
        <v>0</v>
      </c>
      <c r="AK1472" s="218">
        <v>0</v>
      </c>
      <c r="AL1472" s="218">
        <v>0</v>
      </c>
      <c r="AM1472" s="218">
        <v>0</v>
      </c>
      <c r="AN1472" s="218">
        <v>0</v>
      </c>
      <c r="AO1472" s="218">
        <v>0</v>
      </c>
      <c r="AP1472" s="218">
        <v>0</v>
      </c>
      <c r="AQ1472" s="218">
        <v>0</v>
      </c>
      <c r="AR1472" s="218">
        <v>0</v>
      </c>
      <c r="AS1472" s="218">
        <v>0</v>
      </c>
      <c r="AT1472" s="218">
        <v>0</v>
      </c>
      <c r="AU1472" s="218">
        <v>350</v>
      </c>
      <c r="AV1472" s="218">
        <v>0</v>
      </c>
      <c r="AW1472" s="218">
        <v>0</v>
      </c>
      <c r="AX1472" s="218">
        <v>0</v>
      </c>
      <c r="AY1472" s="218">
        <v>0</v>
      </c>
      <c r="AZ1472" s="181" t="s">
        <v>7984</v>
      </c>
    </row>
    <row r="1473" spans="1:52" s="238" customFormat="1" ht="12.75" customHeight="1">
      <c r="A1473" s="217">
        <v>1472</v>
      </c>
      <c r="B1473" s="234">
        <v>42716</v>
      </c>
      <c r="C1473" s="234">
        <v>42716</v>
      </c>
      <c r="D1473" s="235" t="s">
        <v>1312</v>
      </c>
      <c r="E1473" s="235" t="s">
        <v>1250</v>
      </c>
      <c r="F1473" s="235" t="s">
        <v>1312</v>
      </c>
      <c r="G1473" s="235" t="s">
        <v>7150</v>
      </c>
      <c r="H1473" s="245" t="str">
        <f>IF(G1473&lt;&gt;"",LOOKUP(G1473,Governorate,Data!$E$2:$E$19),"")</f>
        <v>IQ-G17</v>
      </c>
      <c r="I1473" s="97" t="s">
        <v>8048</v>
      </c>
      <c r="J1473" s="38" t="str">
        <f ca="1">IF(I1473&lt;&gt;"",LOOKUP(I1473,District2,Data!$P$2:$P$19),"")</f>
        <v>IQ-D100</v>
      </c>
      <c r="K1473" s="57" t="s">
        <v>8082</v>
      </c>
      <c r="L1473" s="235" t="s">
        <v>7337</v>
      </c>
      <c r="M1473" s="180" t="s">
        <v>8169</v>
      </c>
      <c r="N1473" s="235" t="s">
        <v>7070</v>
      </c>
      <c r="O1473" s="235" t="s">
        <v>8053</v>
      </c>
      <c r="P1473" s="235" t="s">
        <v>7422</v>
      </c>
      <c r="Q1473" s="92">
        <v>650</v>
      </c>
      <c r="R1473" s="218">
        <v>650</v>
      </c>
      <c r="S1473" s="218"/>
      <c r="T1473" s="218"/>
      <c r="U1473" s="218">
        <v>3900</v>
      </c>
      <c r="V1473" s="218">
        <v>0</v>
      </c>
      <c r="W1473" s="218">
        <v>650</v>
      </c>
      <c r="X1473" s="218">
        <v>650</v>
      </c>
      <c r="Y1473" s="218">
        <v>650</v>
      </c>
      <c r="Z1473" s="218">
        <v>0</v>
      </c>
      <c r="AA1473" s="218">
        <v>0</v>
      </c>
      <c r="AB1473" s="218">
        <v>0</v>
      </c>
      <c r="AC1473" s="218">
        <v>0</v>
      </c>
      <c r="AD1473" s="218">
        <v>0</v>
      </c>
      <c r="AE1473" s="218">
        <v>0</v>
      </c>
      <c r="AF1473" s="218">
        <v>0</v>
      </c>
      <c r="AG1473" s="218">
        <v>0</v>
      </c>
      <c r="AH1473" s="218">
        <v>0</v>
      </c>
      <c r="AI1473" s="218">
        <v>0</v>
      </c>
      <c r="AJ1473" s="218">
        <v>0</v>
      </c>
      <c r="AK1473" s="218">
        <v>0</v>
      </c>
      <c r="AL1473" s="218">
        <v>0</v>
      </c>
      <c r="AM1473" s="218">
        <v>0</v>
      </c>
      <c r="AN1473" s="218">
        <v>0</v>
      </c>
      <c r="AO1473" s="218">
        <v>0</v>
      </c>
      <c r="AP1473" s="218">
        <v>0</v>
      </c>
      <c r="AQ1473" s="218">
        <v>0</v>
      </c>
      <c r="AR1473" s="218">
        <v>0</v>
      </c>
      <c r="AS1473" s="218">
        <v>0</v>
      </c>
      <c r="AT1473" s="218">
        <v>650</v>
      </c>
      <c r="AU1473" s="218">
        <v>0</v>
      </c>
      <c r="AV1473" s="218">
        <v>0</v>
      </c>
      <c r="AW1473" s="218">
        <v>0</v>
      </c>
      <c r="AX1473" s="218">
        <v>0</v>
      </c>
      <c r="AY1473" s="218">
        <v>0</v>
      </c>
      <c r="AZ1473" s="181" t="s">
        <v>8180</v>
      </c>
    </row>
    <row r="1474" spans="1:52" s="238" customFormat="1" ht="12.75" customHeight="1">
      <c r="A1474" s="217">
        <v>1473</v>
      </c>
      <c r="B1474" s="234">
        <v>42716</v>
      </c>
      <c r="C1474" s="234">
        <v>42716</v>
      </c>
      <c r="D1474" s="235" t="s">
        <v>1312</v>
      </c>
      <c r="E1474" s="235" t="s">
        <v>1250</v>
      </c>
      <c r="F1474" s="235" t="s">
        <v>7265</v>
      </c>
      <c r="G1474" s="235" t="s">
        <v>7127</v>
      </c>
      <c r="H1474" s="245" t="str">
        <f>IF(G1474&lt;&gt;"",LOOKUP(G1474,Governorate,Data!$E$2:$E$19),"")</f>
        <v>IQ-G13</v>
      </c>
      <c r="I1474" s="97" t="s">
        <v>7377</v>
      </c>
      <c r="J1474" s="38" t="str">
        <f ca="1">IF(I1474&lt;&gt;"",LOOKUP(I1474,District2,Data!$P$2:$P$19),"")</f>
        <v>IQ-D076</v>
      </c>
      <c r="K1474" s="57" t="s">
        <v>7405</v>
      </c>
      <c r="L1474" s="235" t="s">
        <v>7342</v>
      </c>
      <c r="M1474" s="180" t="s">
        <v>8169</v>
      </c>
      <c r="N1474" s="235" t="s">
        <v>7070</v>
      </c>
      <c r="O1474" s="235" t="s">
        <v>8053</v>
      </c>
      <c r="P1474" s="235" t="s">
        <v>7422</v>
      </c>
      <c r="Q1474" s="92">
        <v>400</v>
      </c>
      <c r="R1474" s="218">
        <v>400</v>
      </c>
      <c r="S1474" s="218"/>
      <c r="T1474" s="218"/>
      <c r="U1474" s="218">
        <v>2400</v>
      </c>
      <c r="V1474" s="218">
        <v>0</v>
      </c>
      <c r="W1474" s="218">
        <v>400</v>
      </c>
      <c r="X1474" s="218">
        <v>400</v>
      </c>
      <c r="Y1474" s="218">
        <v>400</v>
      </c>
      <c r="Z1474" s="218">
        <v>0</v>
      </c>
      <c r="AA1474" s="218">
        <v>0</v>
      </c>
      <c r="AB1474" s="218">
        <v>0</v>
      </c>
      <c r="AC1474" s="218">
        <v>0</v>
      </c>
      <c r="AD1474" s="218">
        <v>0</v>
      </c>
      <c r="AE1474" s="218">
        <v>0</v>
      </c>
      <c r="AF1474" s="218">
        <v>0</v>
      </c>
      <c r="AG1474" s="218">
        <v>0</v>
      </c>
      <c r="AH1474" s="218">
        <v>0</v>
      </c>
      <c r="AI1474" s="218">
        <v>0</v>
      </c>
      <c r="AJ1474" s="218">
        <v>0</v>
      </c>
      <c r="AK1474" s="218">
        <v>0</v>
      </c>
      <c r="AL1474" s="218">
        <v>0</v>
      </c>
      <c r="AM1474" s="218">
        <v>0</v>
      </c>
      <c r="AN1474" s="218">
        <v>0</v>
      </c>
      <c r="AO1474" s="218">
        <v>0</v>
      </c>
      <c r="AP1474" s="218">
        <v>0</v>
      </c>
      <c r="AQ1474" s="218">
        <v>0</v>
      </c>
      <c r="AR1474" s="218">
        <v>0</v>
      </c>
      <c r="AS1474" s="218">
        <v>0</v>
      </c>
      <c r="AT1474" s="218">
        <v>400</v>
      </c>
      <c r="AU1474" s="218">
        <v>0</v>
      </c>
      <c r="AV1474" s="218">
        <v>0</v>
      </c>
      <c r="AW1474" s="218">
        <v>0</v>
      </c>
      <c r="AX1474" s="218">
        <v>0</v>
      </c>
      <c r="AY1474" s="218">
        <v>0</v>
      </c>
      <c r="AZ1474" s="181"/>
    </row>
    <row r="1475" spans="1:52" s="238" customFormat="1" ht="12.75" customHeight="1">
      <c r="A1475" s="217">
        <v>1474</v>
      </c>
      <c r="B1475" s="234">
        <v>42716</v>
      </c>
      <c r="C1475" s="234">
        <v>42716</v>
      </c>
      <c r="D1475" s="235" t="s">
        <v>1312</v>
      </c>
      <c r="E1475" s="235" t="s">
        <v>1250</v>
      </c>
      <c r="F1475" s="235" t="s">
        <v>1300</v>
      </c>
      <c r="G1475" s="235" t="s">
        <v>7133</v>
      </c>
      <c r="H1475" s="245" t="str">
        <f>IF(G1475&lt;&gt;"",LOOKUP(G1475,Governorate,Data!$E$2:$E$19),"")</f>
        <v>IQ-G11</v>
      </c>
      <c r="I1475" s="97" t="s">
        <v>7892</v>
      </c>
      <c r="J1475" s="38" t="str">
        <f ca="1">IF(I1475&lt;&gt;"",LOOKUP(I1475,District2,Data!$P$2:$P$19),"")</f>
        <v>IQ-D064</v>
      </c>
      <c r="K1475" s="57" t="s">
        <v>8083</v>
      </c>
      <c r="L1475" s="235" t="s">
        <v>7339</v>
      </c>
      <c r="M1475" s="180" t="s">
        <v>7930</v>
      </c>
      <c r="N1475" s="235" t="s">
        <v>7070</v>
      </c>
      <c r="O1475" s="235" t="s">
        <v>8053</v>
      </c>
      <c r="P1475" s="289" t="s">
        <v>7118</v>
      </c>
      <c r="Q1475" s="328">
        <v>0</v>
      </c>
      <c r="R1475" s="217"/>
      <c r="S1475" s="218">
        <v>200</v>
      </c>
      <c r="T1475" s="132">
        <v>33</v>
      </c>
      <c r="U1475" s="218">
        <v>0</v>
      </c>
      <c r="V1475" s="218">
        <v>0</v>
      </c>
      <c r="W1475" s="218">
        <v>0</v>
      </c>
      <c r="X1475" s="218">
        <v>0</v>
      </c>
      <c r="Y1475" s="218">
        <v>0</v>
      </c>
      <c r="Z1475" s="218">
        <v>0</v>
      </c>
      <c r="AA1475" s="218">
        <v>0</v>
      </c>
      <c r="AB1475" s="218">
        <v>0</v>
      </c>
      <c r="AC1475" s="218">
        <v>0</v>
      </c>
      <c r="AD1475" s="218">
        <v>0</v>
      </c>
      <c r="AE1475" s="218">
        <v>0</v>
      </c>
      <c r="AF1475" s="218">
        <v>0</v>
      </c>
      <c r="AG1475" s="218">
        <v>0</v>
      </c>
      <c r="AH1475" s="218">
        <v>0</v>
      </c>
      <c r="AI1475" s="218">
        <v>0</v>
      </c>
      <c r="AJ1475" s="218">
        <v>0</v>
      </c>
      <c r="AK1475" s="218">
        <v>0</v>
      </c>
      <c r="AL1475" s="218">
        <v>0</v>
      </c>
      <c r="AM1475" s="218">
        <v>0</v>
      </c>
      <c r="AN1475" s="218">
        <v>0</v>
      </c>
      <c r="AO1475" s="218">
        <v>0</v>
      </c>
      <c r="AP1475" s="218">
        <v>0</v>
      </c>
      <c r="AQ1475" s="218">
        <v>0</v>
      </c>
      <c r="AR1475" s="218">
        <v>0</v>
      </c>
      <c r="AS1475" s="218">
        <v>0</v>
      </c>
      <c r="AT1475" s="218">
        <v>0</v>
      </c>
      <c r="AU1475" s="218">
        <v>0</v>
      </c>
      <c r="AV1475" s="218">
        <v>0</v>
      </c>
      <c r="AW1475" s="218">
        <v>0</v>
      </c>
      <c r="AX1475" s="218">
        <v>0</v>
      </c>
      <c r="AY1475" s="218">
        <v>0</v>
      </c>
      <c r="AZ1475" s="181" t="s">
        <v>8173</v>
      </c>
    </row>
    <row r="1476" spans="1:52" s="238" customFormat="1" ht="12.75" customHeight="1">
      <c r="A1476" s="217">
        <v>1475</v>
      </c>
      <c r="B1476" s="234">
        <v>42716</v>
      </c>
      <c r="C1476" s="234">
        <v>42716</v>
      </c>
      <c r="D1476" s="235" t="s">
        <v>1312</v>
      </c>
      <c r="E1476" s="235" t="s">
        <v>1250</v>
      </c>
      <c r="F1476" s="235" t="s">
        <v>1300</v>
      </c>
      <c r="G1476" s="235" t="s">
        <v>7133</v>
      </c>
      <c r="H1476" s="245" t="str">
        <f>IF(G1476&lt;&gt;"",LOOKUP(G1476,Governorate,Data!$E$2:$E$19),"")</f>
        <v>IQ-G11</v>
      </c>
      <c r="I1476" s="97" t="s">
        <v>7892</v>
      </c>
      <c r="J1476" s="38" t="str">
        <f ca="1">IF(I1476&lt;&gt;"",LOOKUP(I1476,District2,Data!$P$2:$P$19),"")</f>
        <v>IQ-D064</v>
      </c>
      <c r="K1476" s="57" t="s">
        <v>8083</v>
      </c>
      <c r="L1476" s="235" t="s">
        <v>7339</v>
      </c>
      <c r="M1476" s="180" t="s">
        <v>8169</v>
      </c>
      <c r="N1476" s="235" t="s">
        <v>7070</v>
      </c>
      <c r="O1476" s="235" t="s">
        <v>8053</v>
      </c>
      <c r="P1476" s="289" t="s">
        <v>7118</v>
      </c>
      <c r="Q1476" s="328">
        <v>0</v>
      </c>
      <c r="R1476" s="217"/>
      <c r="S1476" s="218">
        <v>200</v>
      </c>
      <c r="T1476" s="132">
        <v>202</v>
      </c>
      <c r="U1476" s="218">
        <v>0</v>
      </c>
      <c r="V1476" s="218">
        <v>0</v>
      </c>
      <c r="W1476" s="218">
        <v>0</v>
      </c>
      <c r="X1476" s="218">
        <v>0</v>
      </c>
      <c r="Y1476" s="218">
        <v>0</v>
      </c>
      <c r="Z1476" s="218">
        <v>0</v>
      </c>
      <c r="AA1476" s="218">
        <v>0</v>
      </c>
      <c r="AB1476" s="218">
        <v>0</v>
      </c>
      <c r="AC1476" s="218">
        <v>0</v>
      </c>
      <c r="AD1476" s="218">
        <v>0</v>
      </c>
      <c r="AE1476" s="218">
        <v>0</v>
      </c>
      <c r="AF1476" s="218">
        <v>0</v>
      </c>
      <c r="AG1476" s="218">
        <v>0</v>
      </c>
      <c r="AH1476" s="218">
        <v>0</v>
      </c>
      <c r="AI1476" s="218">
        <v>0</v>
      </c>
      <c r="AJ1476" s="218">
        <v>0</v>
      </c>
      <c r="AK1476" s="218">
        <v>0</v>
      </c>
      <c r="AL1476" s="218">
        <v>0</v>
      </c>
      <c r="AM1476" s="218">
        <v>0</v>
      </c>
      <c r="AN1476" s="218">
        <v>0</v>
      </c>
      <c r="AO1476" s="218">
        <v>0</v>
      </c>
      <c r="AP1476" s="218">
        <v>0</v>
      </c>
      <c r="AQ1476" s="218">
        <v>0</v>
      </c>
      <c r="AR1476" s="218">
        <v>0</v>
      </c>
      <c r="AS1476" s="218">
        <v>0</v>
      </c>
      <c r="AT1476" s="218">
        <v>0</v>
      </c>
      <c r="AU1476" s="218">
        <v>0</v>
      </c>
      <c r="AV1476" s="218">
        <v>0</v>
      </c>
      <c r="AW1476" s="218">
        <v>0</v>
      </c>
      <c r="AX1476" s="218">
        <v>0</v>
      </c>
      <c r="AY1476" s="218">
        <v>0</v>
      </c>
      <c r="AZ1476" s="181" t="s">
        <v>8174</v>
      </c>
    </row>
    <row r="1477" spans="1:52" s="238" customFormat="1" ht="12.75" customHeight="1">
      <c r="A1477" s="217">
        <v>1476</v>
      </c>
      <c r="B1477" s="234">
        <v>42716</v>
      </c>
      <c r="C1477" s="234">
        <v>42716</v>
      </c>
      <c r="D1477" s="235" t="s">
        <v>1312</v>
      </c>
      <c r="E1477" s="235" t="s">
        <v>1250</v>
      </c>
      <c r="F1477" s="235" t="s">
        <v>1300</v>
      </c>
      <c r="G1477" s="235" t="s">
        <v>7133</v>
      </c>
      <c r="H1477" s="245" t="str">
        <f>IF(G1477&lt;&gt;"",LOOKUP(G1477,Governorate,Data!$E$2:$E$19),"")</f>
        <v>IQ-G11</v>
      </c>
      <c r="I1477" s="97" t="s">
        <v>7892</v>
      </c>
      <c r="J1477" s="38" t="str">
        <f ca="1">IF(I1477&lt;&gt;"",LOOKUP(I1477,District2,Data!$P$2:$P$19),"")</f>
        <v>IQ-D064</v>
      </c>
      <c r="K1477" s="57" t="s">
        <v>8084</v>
      </c>
      <c r="L1477" s="235" t="s">
        <v>7339</v>
      </c>
      <c r="M1477" s="180" t="s">
        <v>7930</v>
      </c>
      <c r="N1477" s="235" t="s">
        <v>7070</v>
      </c>
      <c r="O1477" s="235" t="s">
        <v>8053</v>
      </c>
      <c r="P1477" s="89" t="s">
        <v>7118</v>
      </c>
      <c r="Q1477" s="328">
        <v>0</v>
      </c>
      <c r="R1477" s="217"/>
      <c r="S1477" s="218">
        <v>200</v>
      </c>
      <c r="T1477" s="132">
        <v>28</v>
      </c>
      <c r="U1477" s="218">
        <v>0</v>
      </c>
      <c r="V1477" s="218">
        <v>0</v>
      </c>
      <c r="W1477" s="218">
        <v>0</v>
      </c>
      <c r="X1477" s="218">
        <v>0</v>
      </c>
      <c r="Y1477" s="218">
        <v>0</v>
      </c>
      <c r="Z1477" s="218">
        <v>0</v>
      </c>
      <c r="AA1477" s="218">
        <v>0</v>
      </c>
      <c r="AB1477" s="218">
        <v>0</v>
      </c>
      <c r="AC1477" s="218">
        <v>0</v>
      </c>
      <c r="AD1477" s="218">
        <v>0</v>
      </c>
      <c r="AE1477" s="218">
        <v>0</v>
      </c>
      <c r="AF1477" s="218">
        <v>0</v>
      </c>
      <c r="AG1477" s="218">
        <v>0</v>
      </c>
      <c r="AH1477" s="218">
        <v>0</v>
      </c>
      <c r="AI1477" s="218">
        <v>0</v>
      </c>
      <c r="AJ1477" s="218">
        <v>0</v>
      </c>
      <c r="AK1477" s="218">
        <v>0</v>
      </c>
      <c r="AL1477" s="218">
        <v>0</v>
      </c>
      <c r="AM1477" s="218">
        <v>0</v>
      </c>
      <c r="AN1477" s="218">
        <v>0</v>
      </c>
      <c r="AO1477" s="218">
        <v>0</v>
      </c>
      <c r="AP1477" s="218">
        <v>0</v>
      </c>
      <c r="AQ1477" s="218">
        <v>0</v>
      </c>
      <c r="AR1477" s="218">
        <v>0</v>
      </c>
      <c r="AS1477" s="218">
        <v>0</v>
      </c>
      <c r="AT1477" s="218">
        <v>0</v>
      </c>
      <c r="AU1477" s="218">
        <v>0</v>
      </c>
      <c r="AV1477" s="218">
        <v>0</v>
      </c>
      <c r="AW1477" s="218">
        <v>0</v>
      </c>
      <c r="AX1477" s="218">
        <v>0</v>
      </c>
      <c r="AY1477" s="218">
        <v>0</v>
      </c>
      <c r="AZ1477" s="181" t="s">
        <v>8173</v>
      </c>
    </row>
    <row r="1478" spans="1:52" s="238" customFormat="1" ht="12.75" customHeight="1">
      <c r="A1478" s="217">
        <v>1477</v>
      </c>
      <c r="B1478" s="234">
        <v>42716</v>
      </c>
      <c r="C1478" s="234">
        <v>42716</v>
      </c>
      <c r="D1478" s="235" t="s">
        <v>1312</v>
      </c>
      <c r="E1478" s="235" t="s">
        <v>1250</v>
      </c>
      <c r="F1478" s="235" t="s">
        <v>1300</v>
      </c>
      <c r="G1478" s="235" t="s">
        <v>7133</v>
      </c>
      <c r="H1478" s="245" t="str">
        <f>IF(G1478&lt;&gt;"",LOOKUP(G1478,Governorate,Data!$E$2:$E$19),"")</f>
        <v>IQ-G11</v>
      </c>
      <c r="I1478" s="97" t="s">
        <v>7892</v>
      </c>
      <c r="J1478" s="38" t="str">
        <f ca="1">IF(I1478&lt;&gt;"",LOOKUP(I1478,District2,Data!$P$2:$P$19),"")</f>
        <v>IQ-D064</v>
      </c>
      <c r="K1478" s="57" t="s">
        <v>8084</v>
      </c>
      <c r="L1478" s="235" t="s">
        <v>7339</v>
      </c>
      <c r="M1478" s="180" t="s">
        <v>8169</v>
      </c>
      <c r="N1478" s="235" t="s">
        <v>7070</v>
      </c>
      <c r="O1478" s="235" t="s">
        <v>8053</v>
      </c>
      <c r="P1478" s="89" t="s">
        <v>7118</v>
      </c>
      <c r="Q1478" s="328">
        <v>0</v>
      </c>
      <c r="R1478" s="217"/>
      <c r="S1478" s="218">
        <v>200</v>
      </c>
      <c r="T1478" s="132">
        <v>272</v>
      </c>
      <c r="U1478" s="218">
        <v>0</v>
      </c>
      <c r="V1478" s="218">
        <v>0</v>
      </c>
      <c r="W1478" s="218">
        <v>0</v>
      </c>
      <c r="X1478" s="218">
        <v>0</v>
      </c>
      <c r="Y1478" s="218">
        <v>0</v>
      </c>
      <c r="Z1478" s="218">
        <v>0</v>
      </c>
      <c r="AA1478" s="218">
        <v>0</v>
      </c>
      <c r="AB1478" s="218">
        <v>0</v>
      </c>
      <c r="AC1478" s="218">
        <v>0</v>
      </c>
      <c r="AD1478" s="218">
        <v>0</v>
      </c>
      <c r="AE1478" s="218">
        <v>0</v>
      </c>
      <c r="AF1478" s="218">
        <v>0</v>
      </c>
      <c r="AG1478" s="218">
        <v>0</v>
      </c>
      <c r="AH1478" s="218">
        <v>0</v>
      </c>
      <c r="AI1478" s="218">
        <v>0</v>
      </c>
      <c r="AJ1478" s="218">
        <v>0</v>
      </c>
      <c r="AK1478" s="218">
        <v>0</v>
      </c>
      <c r="AL1478" s="218">
        <v>0</v>
      </c>
      <c r="AM1478" s="218">
        <v>0</v>
      </c>
      <c r="AN1478" s="218">
        <v>0</v>
      </c>
      <c r="AO1478" s="218">
        <v>0</v>
      </c>
      <c r="AP1478" s="218">
        <v>0</v>
      </c>
      <c r="AQ1478" s="218">
        <v>0</v>
      </c>
      <c r="AR1478" s="218">
        <v>0</v>
      </c>
      <c r="AS1478" s="218">
        <v>0</v>
      </c>
      <c r="AT1478" s="218">
        <v>0</v>
      </c>
      <c r="AU1478" s="218">
        <v>0</v>
      </c>
      <c r="AV1478" s="218">
        <v>0</v>
      </c>
      <c r="AW1478" s="218">
        <v>0</v>
      </c>
      <c r="AX1478" s="218">
        <v>0</v>
      </c>
      <c r="AY1478" s="218">
        <v>0</v>
      </c>
      <c r="AZ1478" s="181" t="s">
        <v>8174</v>
      </c>
    </row>
    <row r="1479" spans="1:52" s="238" customFormat="1" ht="12.75" customHeight="1">
      <c r="A1479" s="217">
        <v>1478</v>
      </c>
      <c r="B1479" s="234">
        <v>42716</v>
      </c>
      <c r="C1479" s="234">
        <v>42716</v>
      </c>
      <c r="D1479" s="235" t="s">
        <v>1312</v>
      </c>
      <c r="E1479" s="235" t="s">
        <v>1250</v>
      </c>
      <c r="F1479" s="235" t="s">
        <v>7265</v>
      </c>
      <c r="G1479" s="235" t="s">
        <v>7127</v>
      </c>
      <c r="H1479" s="245" t="str">
        <f>IF(G1479&lt;&gt;"",LOOKUP(G1479,Governorate,Data!$E$2:$E$19),"")</f>
        <v>IQ-G13</v>
      </c>
      <c r="I1479" s="97" t="s">
        <v>7372</v>
      </c>
      <c r="J1479" s="38" t="str">
        <f ca="1">IF(I1479&lt;&gt;"",LOOKUP(I1479,District2,Data!$P$2:$P$19),"")</f>
        <v>IQ-D076</v>
      </c>
      <c r="K1479" s="57" t="s">
        <v>7795</v>
      </c>
      <c r="L1479" s="235" t="s">
        <v>1256</v>
      </c>
      <c r="M1479" s="180" t="s">
        <v>8169</v>
      </c>
      <c r="N1479" s="235" t="s">
        <v>1255</v>
      </c>
      <c r="O1479" s="235" t="s">
        <v>8053</v>
      </c>
      <c r="P1479" s="235" t="s">
        <v>7422</v>
      </c>
      <c r="Q1479" s="92">
        <v>19</v>
      </c>
      <c r="R1479" s="218">
        <v>19</v>
      </c>
      <c r="S1479" s="218"/>
      <c r="T1479" s="218"/>
      <c r="U1479" s="218">
        <v>114</v>
      </c>
      <c r="V1479" s="218">
        <v>0</v>
      </c>
      <c r="W1479" s="218">
        <v>19</v>
      </c>
      <c r="X1479" s="218">
        <v>19</v>
      </c>
      <c r="Y1479" s="218">
        <v>19</v>
      </c>
      <c r="Z1479" s="218">
        <v>57</v>
      </c>
      <c r="AA1479" s="218">
        <v>0</v>
      </c>
      <c r="AB1479" s="218">
        <v>0</v>
      </c>
      <c r="AC1479" s="218">
        <v>0</v>
      </c>
      <c r="AD1479" s="218">
        <v>57</v>
      </c>
      <c r="AE1479" s="218">
        <v>0</v>
      </c>
      <c r="AF1479" s="218">
        <v>0</v>
      </c>
      <c r="AG1479" s="218">
        <v>19</v>
      </c>
      <c r="AH1479" s="218">
        <v>0</v>
      </c>
      <c r="AI1479" s="218">
        <v>19</v>
      </c>
      <c r="AJ1479" s="218">
        <v>0</v>
      </c>
      <c r="AK1479" s="218">
        <v>0</v>
      </c>
      <c r="AL1479" s="218">
        <v>0</v>
      </c>
      <c r="AM1479" s="218">
        <v>0</v>
      </c>
      <c r="AN1479" s="218">
        <v>0</v>
      </c>
      <c r="AO1479" s="218">
        <v>0</v>
      </c>
      <c r="AP1479" s="218">
        <v>0</v>
      </c>
      <c r="AQ1479" s="218">
        <v>0</v>
      </c>
      <c r="AR1479" s="218">
        <v>0</v>
      </c>
      <c r="AS1479" s="218">
        <v>0</v>
      </c>
      <c r="AT1479" s="218">
        <v>19</v>
      </c>
      <c r="AU1479" s="218">
        <v>0</v>
      </c>
      <c r="AV1479" s="218">
        <v>0</v>
      </c>
      <c r="AW1479" s="218">
        <v>0</v>
      </c>
      <c r="AX1479" s="218">
        <v>0</v>
      </c>
      <c r="AY1479" s="218">
        <v>0</v>
      </c>
      <c r="AZ1479" s="181"/>
    </row>
    <row r="1480" spans="1:52" s="238" customFormat="1" ht="12.75" customHeight="1">
      <c r="A1480" s="217">
        <v>1479</v>
      </c>
      <c r="B1480" s="234">
        <v>42716</v>
      </c>
      <c r="C1480" s="234">
        <v>42716</v>
      </c>
      <c r="D1480" s="235" t="s">
        <v>1312</v>
      </c>
      <c r="E1480" s="235" t="s">
        <v>1250</v>
      </c>
      <c r="F1480" s="235" t="s">
        <v>7265</v>
      </c>
      <c r="G1480" s="235" t="s">
        <v>7127</v>
      </c>
      <c r="H1480" s="245" t="str">
        <f>IF(G1480&lt;&gt;"",LOOKUP(G1480,Governorate,Data!$E$2:$E$19),"")</f>
        <v>IQ-G13</v>
      </c>
      <c r="I1480" s="97" t="s">
        <v>7377</v>
      </c>
      <c r="J1480" s="38" t="str">
        <f ca="1">IF(I1480&lt;&gt;"",LOOKUP(I1480,District2,Data!$P$2:$P$19),"")</f>
        <v>IQ-D076</v>
      </c>
      <c r="K1480" s="57" t="s">
        <v>8054</v>
      </c>
      <c r="L1480" s="235" t="s">
        <v>1256</v>
      </c>
      <c r="M1480" s="180" t="s">
        <v>8169</v>
      </c>
      <c r="N1480" s="235" t="s">
        <v>1255</v>
      </c>
      <c r="O1480" s="235" t="s">
        <v>8053</v>
      </c>
      <c r="P1480" s="235" t="s">
        <v>7422</v>
      </c>
      <c r="Q1480" s="92">
        <v>44</v>
      </c>
      <c r="R1480" s="218">
        <v>44</v>
      </c>
      <c r="S1480" s="218"/>
      <c r="T1480" s="218"/>
      <c r="U1480" s="218">
        <v>264</v>
      </c>
      <c r="V1480" s="218">
        <v>0</v>
      </c>
      <c r="W1480" s="218">
        <v>44</v>
      </c>
      <c r="X1480" s="218">
        <v>44</v>
      </c>
      <c r="Y1480" s="218">
        <v>44</v>
      </c>
      <c r="Z1480" s="218">
        <v>132</v>
      </c>
      <c r="AA1480" s="218">
        <v>0</v>
      </c>
      <c r="AB1480" s="218">
        <v>0</v>
      </c>
      <c r="AC1480" s="218">
        <v>0</v>
      </c>
      <c r="AD1480" s="218">
        <v>132</v>
      </c>
      <c r="AE1480" s="218">
        <v>0</v>
      </c>
      <c r="AF1480" s="218">
        <v>0</v>
      </c>
      <c r="AG1480" s="218">
        <v>44</v>
      </c>
      <c r="AH1480" s="218">
        <v>0</v>
      </c>
      <c r="AI1480" s="218">
        <v>44</v>
      </c>
      <c r="AJ1480" s="218">
        <v>0</v>
      </c>
      <c r="AK1480" s="218">
        <v>0</v>
      </c>
      <c r="AL1480" s="218">
        <v>0</v>
      </c>
      <c r="AM1480" s="218">
        <v>0</v>
      </c>
      <c r="AN1480" s="218">
        <v>0</v>
      </c>
      <c r="AO1480" s="218">
        <v>0</v>
      </c>
      <c r="AP1480" s="218">
        <v>0</v>
      </c>
      <c r="AQ1480" s="218">
        <v>0</v>
      </c>
      <c r="AR1480" s="218">
        <v>0</v>
      </c>
      <c r="AS1480" s="218">
        <v>0</v>
      </c>
      <c r="AT1480" s="218">
        <v>44</v>
      </c>
      <c r="AU1480" s="218">
        <v>0</v>
      </c>
      <c r="AV1480" s="218">
        <v>0</v>
      </c>
      <c r="AW1480" s="218">
        <v>0</v>
      </c>
      <c r="AX1480" s="218">
        <v>0</v>
      </c>
      <c r="AY1480" s="218">
        <v>0</v>
      </c>
      <c r="AZ1480" s="181"/>
    </row>
    <row r="1481" spans="1:52" s="238" customFormat="1" ht="12.75" customHeight="1">
      <c r="A1481" s="217">
        <v>1480</v>
      </c>
      <c r="B1481" s="234">
        <v>42716</v>
      </c>
      <c r="C1481" s="234">
        <v>42716</v>
      </c>
      <c r="D1481" s="235" t="s">
        <v>1312</v>
      </c>
      <c r="E1481" s="235" t="s">
        <v>1250</v>
      </c>
      <c r="F1481" s="235" t="s">
        <v>7265</v>
      </c>
      <c r="G1481" s="235" t="s">
        <v>7127</v>
      </c>
      <c r="H1481" s="245" t="str">
        <f>IF(G1481&lt;&gt;"",LOOKUP(G1481,Governorate,Data!$E$2:$E$19),"")</f>
        <v>IQ-G13</v>
      </c>
      <c r="I1481" s="97" t="s">
        <v>7377</v>
      </c>
      <c r="J1481" s="38" t="str">
        <f ca="1">IF(I1481&lt;&gt;"",LOOKUP(I1481,District2,Data!$P$2:$P$19),"")</f>
        <v>IQ-D076</v>
      </c>
      <c r="K1481" s="57" t="s">
        <v>7793</v>
      </c>
      <c r="L1481" s="235" t="s">
        <v>1256</v>
      </c>
      <c r="M1481" s="180" t="s">
        <v>8169</v>
      </c>
      <c r="N1481" s="235" t="s">
        <v>1255</v>
      </c>
      <c r="O1481" s="235" t="s">
        <v>8053</v>
      </c>
      <c r="P1481" s="235" t="s">
        <v>7422</v>
      </c>
      <c r="Q1481" s="92">
        <v>10</v>
      </c>
      <c r="R1481" s="218">
        <v>10</v>
      </c>
      <c r="S1481" s="218"/>
      <c r="T1481" s="218"/>
      <c r="U1481" s="218">
        <v>60</v>
      </c>
      <c r="V1481" s="218">
        <v>0</v>
      </c>
      <c r="W1481" s="218">
        <v>10</v>
      </c>
      <c r="X1481" s="218">
        <v>10</v>
      </c>
      <c r="Y1481" s="218">
        <v>10</v>
      </c>
      <c r="Z1481" s="218">
        <v>30</v>
      </c>
      <c r="AA1481" s="218">
        <v>0</v>
      </c>
      <c r="AB1481" s="218">
        <v>0</v>
      </c>
      <c r="AC1481" s="218">
        <v>0</v>
      </c>
      <c r="AD1481" s="218">
        <v>30</v>
      </c>
      <c r="AE1481" s="218">
        <v>0</v>
      </c>
      <c r="AF1481" s="218">
        <v>0</v>
      </c>
      <c r="AG1481" s="218">
        <v>10</v>
      </c>
      <c r="AH1481" s="218">
        <v>0</v>
      </c>
      <c r="AI1481" s="218">
        <v>10</v>
      </c>
      <c r="AJ1481" s="218">
        <v>0</v>
      </c>
      <c r="AK1481" s="218">
        <v>0</v>
      </c>
      <c r="AL1481" s="218">
        <v>0</v>
      </c>
      <c r="AM1481" s="218">
        <v>0</v>
      </c>
      <c r="AN1481" s="218">
        <v>0</v>
      </c>
      <c r="AO1481" s="218">
        <v>0</v>
      </c>
      <c r="AP1481" s="218">
        <v>0</v>
      </c>
      <c r="AQ1481" s="218">
        <v>0</v>
      </c>
      <c r="AR1481" s="218">
        <v>0</v>
      </c>
      <c r="AS1481" s="218">
        <v>0</v>
      </c>
      <c r="AT1481" s="218">
        <v>10</v>
      </c>
      <c r="AU1481" s="218">
        <v>0</v>
      </c>
      <c r="AV1481" s="218">
        <v>0</v>
      </c>
      <c r="AW1481" s="218">
        <v>0</v>
      </c>
      <c r="AX1481" s="218">
        <v>0</v>
      </c>
      <c r="AY1481" s="218">
        <v>0</v>
      </c>
      <c r="AZ1481" s="181"/>
    </row>
    <row r="1482" spans="1:52" s="238" customFormat="1" ht="12.75" customHeight="1">
      <c r="A1482" s="217">
        <v>1481</v>
      </c>
      <c r="B1482" s="234">
        <v>42716</v>
      </c>
      <c r="C1482" s="234">
        <v>42716</v>
      </c>
      <c r="D1482" s="235" t="s">
        <v>1312</v>
      </c>
      <c r="E1482" s="235" t="s">
        <v>1250</v>
      </c>
      <c r="F1482" s="235" t="s">
        <v>7265</v>
      </c>
      <c r="G1482" s="235" t="s">
        <v>7127</v>
      </c>
      <c r="H1482" s="245" t="str">
        <f>IF(G1482&lt;&gt;"",LOOKUP(G1482,Governorate,Data!$E$2:$E$19),"")</f>
        <v>IQ-G13</v>
      </c>
      <c r="I1482" s="97" t="s">
        <v>7372</v>
      </c>
      <c r="J1482" s="38" t="str">
        <f ca="1">IF(I1482&lt;&gt;"",LOOKUP(I1482,District2,Data!$P$2:$P$19),"")</f>
        <v>IQ-D076</v>
      </c>
      <c r="K1482" s="57" t="s">
        <v>7792</v>
      </c>
      <c r="L1482" s="235" t="s">
        <v>1256</v>
      </c>
      <c r="M1482" s="180" t="s">
        <v>8169</v>
      </c>
      <c r="N1482" s="235" t="s">
        <v>1255</v>
      </c>
      <c r="O1482" s="235" t="s">
        <v>8053</v>
      </c>
      <c r="P1482" s="235" t="s">
        <v>7422</v>
      </c>
      <c r="Q1482" s="92">
        <v>9</v>
      </c>
      <c r="R1482" s="218">
        <v>9</v>
      </c>
      <c r="S1482" s="218"/>
      <c r="T1482" s="218"/>
      <c r="U1482" s="218">
        <v>54</v>
      </c>
      <c r="V1482" s="218">
        <v>0</v>
      </c>
      <c r="W1482" s="218">
        <v>9</v>
      </c>
      <c r="X1482" s="218">
        <v>9</v>
      </c>
      <c r="Y1482" s="218">
        <v>9</v>
      </c>
      <c r="Z1482" s="218">
        <v>27</v>
      </c>
      <c r="AA1482" s="218">
        <v>0</v>
      </c>
      <c r="AB1482" s="218">
        <v>0</v>
      </c>
      <c r="AC1482" s="218">
        <v>0</v>
      </c>
      <c r="AD1482" s="218">
        <v>27</v>
      </c>
      <c r="AE1482" s="218">
        <v>0</v>
      </c>
      <c r="AF1482" s="218">
        <v>0</v>
      </c>
      <c r="AG1482" s="218">
        <v>9</v>
      </c>
      <c r="AH1482" s="218">
        <v>0</v>
      </c>
      <c r="AI1482" s="218">
        <v>9</v>
      </c>
      <c r="AJ1482" s="218">
        <v>0</v>
      </c>
      <c r="AK1482" s="218">
        <v>0</v>
      </c>
      <c r="AL1482" s="218">
        <v>0</v>
      </c>
      <c r="AM1482" s="218">
        <v>0</v>
      </c>
      <c r="AN1482" s="218">
        <v>0</v>
      </c>
      <c r="AO1482" s="218">
        <v>0</v>
      </c>
      <c r="AP1482" s="218">
        <v>0</v>
      </c>
      <c r="AQ1482" s="218">
        <v>0</v>
      </c>
      <c r="AR1482" s="218">
        <v>0</v>
      </c>
      <c r="AS1482" s="218">
        <v>0</v>
      </c>
      <c r="AT1482" s="218">
        <v>9</v>
      </c>
      <c r="AU1482" s="218">
        <v>0</v>
      </c>
      <c r="AV1482" s="218">
        <v>0</v>
      </c>
      <c r="AW1482" s="218">
        <v>0</v>
      </c>
      <c r="AX1482" s="218">
        <v>0</v>
      </c>
      <c r="AY1482" s="218">
        <v>0</v>
      </c>
      <c r="AZ1482" s="181"/>
    </row>
    <row r="1483" spans="1:52" s="238" customFormat="1" ht="12.75" customHeight="1">
      <c r="A1483" s="217">
        <v>1482</v>
      </c>
      <c r="B1483" s="234">
        <v>42716</v>
      </c>
      <c r="C1483" s="234">
        <v>42716</v>
      </c>
      <c r="D1483" s="235" t="s">
        <v>1312</v>
      </c>
      <c r="E1483" s="235" t="s">
        <v>1250</v>
      </c>
      <c r="F1483" s="235" t="s">
        <v>7265</v>
      </c>
      <c r="G1483" s="235" t="s">
        <v>7127</v>
      </c>
      <c r="H1483" s="245" t="str">
        <f>IF(G1483&lt;&gt;"",LOOKUP(G1483,Governorate,Data!$E$2:$E$19),"")</f>
        <v>IQ-G13</v>
      </c>
      <c r="I1483" s="97" t="s">
        <v>7377</v>
      </c>
      <c r="J1483" s="38" t="str">
        <f ca="1">IF(I1483&lt;&gt;"",LOOKUP(I1483,District2,Data!$P$2:$P$19),"")</f>
        <v>IQ-D076</v>
      </c>
      <c r="K1483" s="57" t="s">
        <v>8054</v>
      </c>
      <c r="L1483" s="235" t="s">
        <v>1256</v>
      </c>
      <c r="M1483" s="180" t="s">
        <v>8169</v>
      </c>
      <c r="N1483" s="235" t="s">
        <v>1255</v>
      </c>
      <c r="O1483" s="235" t="s">
        <v>8053</v>
      </c>
      <c r="P1483" s="235" t="s">
        <v>7422</v>
      </c>
      <c r="Q1483" s="92">
        <v>54</v>
      </c>
      <c r="R1483" s="218">
        <v>54</v>
      </c>
      <c r="S1483" s="218"/>
      <c r="T1483" s="218"/>
      <c r="U1483" s="218">
        <v>324</v>
      </c>
      <c r="V1483" s="218">
        <v>0</v>
      </c>
      <c r="W1483" s="218">
        <v>54</v>
      </c>
      <c r="X1483" s="218">
        <v>54</v>
      </c>
      <c r="Y1483" s="218">
        <v>54</v>
      </c>
      <c r="Z1483" s="218">
        <v>162</v>
      </c>
      <c r="AA1483" s="218">
        <v>0</v>
      </c>
      <c r="AB1483" s="218">
        <v>0</v>
      </c>
      <c r="AC1483" s="218">
        <v>0</v>
      </c>
      <c r="AD1483" s="218">
        <v>162</v>
      </c>
      <c r="AE1483" s="218">
        <v>0</v>
      </c>
      <c r="AF1483" s="218">
        <v>0</v>
      </c>
      <c r="AG1483" s="218">
        <v>54</v>
      </c>
      <c r="AH1483" s="218">
        <v>0</v>
      </c>
      <c r="AI1483" s="218">
        <v>54</v>
      </c>
      <c r="AJ1483" s="218">
        <v>0</v>
      </c>
      <c r="AK1483" s="218">
        <v>0</v>
      </c>
      <c r="AL1483" s="218">
        <v>0</v>
      </c>
      <c r="AM1483" s="218">
        <v>0</v>
      </c>
      <c r="AN1483" s="218">
        <v>0</v>
      </c>
      <c r="AO1483" s="218">
        <v>0</v>
      </c>
      <c r="AP1483" s="218">
        <v>0</v>
      </c>
      <c r="AQ1483" s="218">
        <v>0</v>
      </c>
      <c r="AR1483" s="218">
        <v>0</v>
      </c>
      <c r="AS1483" s="218">
        <v>0</v>
      </c>
      <c r="AT1483" s="218">
        <v>54</v>
      </c>
      <c r="AU1483" s="218">
        <v>0</v>
      </c>
      <c r="AV1483" s="218">
        <v>0</v>
      </c>
      <c r="AW1483" s="218">
        <v>0</v>
      </c>
      <c r="AX1483" s="218">
        <v>0</v>
      </c>
      <c r="AY1483" s="218">
        <v>0</v>
      </c>
      <c r="AZ1483" s="181"/>
    </row>
    <row r="1484" spans="1:52" s="238" customFormat="1" ht="12.75" customHeight="1">
      <c r="A1484" s="217">
        <v>1483</v>
      </c>
      <c r="B1484" s="234">
        <v>42716</v>
      </c>
      <c r="C1484" s="234">
        <v>42716</v>
      </c>
      <c r="D1484" s="235" t="s">
        <v>1312</v>
      </c>
      <c r="E1484" s="235" t="s">
        <v>1250</v>
      </c>
      <c r="F1484" s="235" t="s">
        <v>1331</v>
      </c>
      <c r="G1484" s="235" t="s">
        <v>7129</v>
      </c>
      <c r="H1484" s="245" t="str">
        <f>IF(G1484&lt;&gt;"",LOOKUP(G1484,Governorate,Data!$E$2:$E$19),"")</f>
        <v>IQ-G18</v>
      </c>
      <c r="I1484" s="97" t="s">
        <v>7215</v>
      </c>
      <c r="J1484" s="38" t="str">
        <f ca="1">IF(I1484&lt;&gt;"",LOOKUP(I1484,District2,Data!$P$2:$P$19),"")</f>
        <v>IQ-D008</v>
      </c>
      <c r="K1484" s="57" t="s">
        <v>7912</v>
      </c>
      <c r="L1484" s="235" t="s">
        <v>7337</v>
      </c>
      <c r="M1484" s="180" t="s">
        <v>8169</v>
      </c>
      <c r="N1484" s="235" t="s">
        <v>1255</v>
      </c>
      <c r="O1484" s="235" t="s">
        <v>8053</v>
      </c>
      <c r="P1484" s="235" t="s">
        <v>7422</v>
      </c>
      <c r="Q1484" s="92">
        <v>40</v>
      </c>
      <c r="R1484" s="218">
        <v>40</v>
      </c>
      <c r="S1484" s="218"/>
      <c r="T1484" s="218"/>
      <c r="U1484" s="218">
        <v>240</v>
      </c>
      <c r="V1484" s="218">
        <v>0</v>
      </c>
      <c r="W1484" s="218">
        <v>40</v>
      </c>
      <c r="X1484" s="218">
        <v>40</v>
      </c>
      <c r="Y1484" s="218">
        <v>40</v>
      </c>
      <c r="Z1484" s="218">
        <v>120</v>
      </c>
      <c r="AA1484" s="218">
        <v>0</v>
      </c>
      <c r="AB1484" s="218">
        <v>0</v>
      </c>
      <c r="AC1484" s="218">
        <v>0</v>
      </c>
      <c r="AD1484" s="218">
        <v>120</v>
      </c>
      <c r="AE1484" s="218">
        <v>0</v>
      </c>
      <c r="AF1484" s="218">
        <v>0</v>
      </c>
      <c r="AG1484" s="218">
        <v>40</v>
      </c>
      <c r="AH1484" s="218">
        <v>0</v>
      </c>
      <c r="AI1484" s="218">
        <v>40</v>
      </c>
      <c r="AJ1484" s="218">
        <v>0</v>
      </c>
      <c r="AK1484" s="218">
        <v>0</v>
      </c>
      <c r="AL1484" s="218">
        <v>0</v>
      </c>
      <c r="AM1484" s="218">
        <v>0</v>
      </c>
      <c r="AN1484" s="218">
        <v>0</v>
      </c>
      <c r="AO1484" s="218">
        <v>0</v>
      </c>
      <c r="AP1484" s="218">
        <v>0</v>
      </c>
      <c r="AQ1484" s="218">
        <v>0</v>
      </c>
      <c r="AR1484" s="218">
        <v>0</v>
      </c>
      <c r="AS1484" s="218">
        <v>0</v>
      </c>
      <c r="AT1484" s="218">
        <v>40</v>
      </c>
      <c r="AU1484" s="218">
        <v>0</v>
      </c>
      <c r="AV1484" s="218">
        <v>0</v>
      </c>
      <c r="AW1484" s="218">
        <v>0</v>
      </c>
      <c r="AX1484" s="218">
        <v>0</v>
      </c>
      <c r="AY1484" s="218">
        <v>0</v>
      </c>
      <c r="AZ1484" s="181" t="s">
        <v>8171</v>
      </c>
    </row>
    <row r="1485" spans="1:52" s="238" customFormat="1" ht="12.75" customHeight="1">
      <c r="A1485" s="217">
        <v>1484</v>
      </c>
      <c r="B1485" s="234">
        <v>42716</v>
      </c>
      <c r="C1485" s="234">
        <v>42716</v>
      </c>
      <c r="D1485" s="235" t="s">
        <v>1312</v>
      </c>
      <c r="E1485" s="235" t="s">
        <v>1250</v>
      </c>
      <c r="F1485" s="235" t="s">
        <v>1316</v>
      </c>
      <c r="G1485" s="235" t="s">
        <v>7130</v>
      </c>
      <c r="H1485" s="245" t="str">
        <f>IF(G1485&lt;&gt;"",LOOKUP(G1485,Governorate,Data!$E$2:$E$19),"")</f>
        <v>IQ-G05</v>
      </c>
      <c r="I1485" s="97" t="s">
        <v>7891</v>
      </c>
      <c r="J1485" s="38" t="str">
        <f ca="1">IF(I1485&lt;&gt;"",LOOKUP(I1485,District2,Data!$P$2:$P$19),"")</f>
        <v>IQ-D021</v>
      </c>
      <c r="K1485" s="57" t="s">
        <v>7696</v>
      </c>
      <c r="L1485" s="235" t="s">
        <v>8085</v>
      </c>
      <c r="M1485" s="180" t="s">
        <v>8169</v>
      </c>
      <c r="N1485" s="235" t="s">
        <v>1255</v>
      </c>
      <c r="O1485" s="235" t="s">
        <v>8053</v>
      </c>
      <c r="P1485" s="235" t="s">
        <v>7422</v>
      </c>
      <c r="Q1485" s="92">
        <v>2</v>
      </c>
      <c r="R1485" s="218">
        <v>2</v>
      </c>
      <c r="S1485" s="218"/>
      <c r="T1485" s="218"/>
      <c r="U1485" s="218">
        <v>4</v>
      </c>
      <c r="V1485" s="218">
        <v>0</v>
      </c>
      <c r="W1485" s="218">
        <v>1</v>
      </c>
      <c r="X1485" s="218">
        <v>1</v>
      </c>
      <c r="Y1485" s="218">
        <v>2</v>
      </c>
      <c r="Z1485" s="218">
        <v>2</v>
      </c>
      <c r="AA1485" s="218">
        <v>2</v>
      </c>
      <c r="AB1485" s="218">
        <v>0</v>
      </c>
      <c r="AC1485" s="218">
        <v>0</v>
      </c>
      <c r="AD1485" s="218">
        <v>0</v>
      </c>
      <c r="AE1485" s="218">
        <v>0</v>
      </c>
      <c r="AF1485" s="218">
        <v>0</v>
      </c>
      <c r="AG1485" s="218">
        <v>1</v>
      </c>
      <c r="AH1485" s="218">
        <v>0</v>
      </c>
      <c r="AI1485" s="218">
        <v>1</v>
      </c>
      <c r="AJ1485" s="218">
        <v>0</v>
      </c>
      <c r="AK1485" s="218">
        <v>0</v>
      </c>
      <c r="AL1485" s="218">
        <v>0</v>
      </c>
      <c r="AM1485" s="218">
        <v>0</v>
      </c>
      <c r="AN1485" s="218">
        <v>0</v>
      </c>
      <c r="AO1485" s="218">
        <v>0</v>
      </c>
      <c r="AP1485" s="218">
        <v>0</v>
      </c>
      <c r="AQ1485" s="218">
        <v>0</v>
      </c>
      <c r="AR1485" s="218">
        <v>0</v>
      </c>
      <c r="AS1485" s="218">
        <v>0</v>
      </c>
      <c r="AT1485" s="218">
        <v>0</v>
      </c>
      <c r="AU1485" s="218">
        <v>0</v>
      </c>
      <c r="AV1485" s="218">
        <v>0</v>
      </c>
      <c r="AW1485" s="218">
        <v>0</v>
      </c>
      <c r="AX1485" s="218">
        <v>0</v>
      </c>
      <c r="AY1485" s="218">
        <v>0</v>
      </c>
      <c r="AZ1485" s="181" t="s">
        <v>8181</v>
      </c>
    </row>
    <row r="1486" spans="1:52" s="238" customFormat="1" ht="12.75" customHeight="1">
      <c r="A1486" s="217">
        <v>1485</v>
      </c>
      <c r="B1486" s="234">
        <v>42716</v>
      </c>
      <c r="C1486" s="234">
        <v>42716</v>
      </c>
      <c r="D1486" s="235" t="s">
        <v>1312</v>
      </c>
      <c r="E1486" s="235" t="s">
        <v>1250</v>
      </c>
      <c r="F1486" s="235" t="s">
        <v>1331</v>
      </c>
      <c r="G1486" s="235" t="s">
        <v>7140</v>
      </c>
      <c r="H1486" s="245" t="str">
        <f>IF(G1486&lt;&gt;"",LOOKUP(G1486,Governorate,Data!$E$2:$E$19),"")</f>
        <v>IQ-G01</v>
      </c>
      <c r="I1486" s="97" t="s">
        <v>7205</v>
      </c>
      <c r="J1486" s="38" t="str">
        <f ca="1">IF(I1486&lt;&gt;"",LOOKUP(I1486,District2,Data!$P$2:$P$19),"")</f>
        <v>IQ-D001</v>
      </c>
      <c r="K1486" s="57" t="s">
        <v>8086</v>
      </c>
      <c r="L1486" s="235" t="s">
        <v>1256</v>
      </c>
      <c r="M1486" s="180" t="s">
        <v>8169</v>
      </c>
      <c r="N1486" s="235" t="s">
        <v>7070</v>
      </c>
      <c r="O1486" s="235" t="s">
        <v>8053</v>
      </c>
      <c r="P1486" s="281" t="s">
        <v>7422</v>
      </c>
      <c r="Q1486" s="92">
        <v>48</v>
      </c>
      <c r="R1486" s="218">
        <v>48</v>
      </c>
      <c r="S1486" s="218"/>
      <c r="T1486" s="218"/>
      <c r="U1486" s="218">
        <v>288</v>
      </c>
      <c r="V1486" s="218">
        <v>0</v>
      </c>
      <c r="W1486" s="218">
        <v>48</v>
      </c>
      <c r="X1486" s="218">
        <v>48</v>
      </c>
      <c r="Y1486" s="218">
        <v>48</v>
      </c>
      <c r="Z1486" s="218">
        <v>0</v>
      </c>
      <c r="AA1486" s="218">
        <v>0</v>
      </c>
      <c r="AB1486" s="218">
        <v>0</v>
      </c>
      <c r="AC1486" s="218">
        <v>0</v>
      </c>
      <c r="AD1486" s="218">
        <v>0</v>
      </c>
      <c r="AE1486" s="218">
        <v>0</v>
      </c>
      <c r="AF1486" s="218">
        <v>0</v>
      </c>
      <c r="AG1486" s="218">
        <v>0</v>
      </c>
      <c r="AH1486" s="218">
        <v>0</v>
      </c>
      <c r="AI1486" s="218">
        <v>0</v>
      </c>
      <c r="AJ1486" s="218">
        <v>0</v>
      </c>
      <c r="AK1486" s="218">
        <v>0</v>
      </c>
      <c r="AL1486" s="218">
        <v>0</v>
      </c>
      <c r="AM1486" s="218">
        <v>0</v>
      </c>
      <c r="AN1486" s="218">
        <v>0</v>
      </c>
      <c r="AO1486" s="218">
        <v>0</v>
      </c>
      <c r="AP1486" s="218">
        <v>0</v>
      </c>
      <c r="AQ1486" s="218">
        <v>0</v>
      </c>
      <c r="AR1486" s="218">
        <v>0</v>
      </c>
      <c r="AS1486" s="218">
        <v>0</v>
      </c>
      <c r="AT1486" s="218">
        <v>48</v>
      </c>
      <c r="AU1486" s="218">
        <v>0</v>
      </c>
      <c r="AV1486" s="218">
        <v>0</v>
      </c>
      <c r="AW1486" s="218">
        <v>0</v>
      </c>
      <c r="AX1486" s="218">
        <v>0</v>
      </c>
      <c r="AY1486" s="218">
        <v>0</v>
      </c>
      <c r="AZ1486" s="181" t="s">
        <v>8179</v>
      </c>
    </row>
    <row r="1487" spans="1:52" s="238" customFormat="1" ht="12.75" customHeight="1">
      <c r="A1487" s="217">
        <v>1486</v>
      </c>
      <c r="B1487" s="234">
        <v>42716</v>
      </c>
      <c r="C1487" s="234">
        <v>42716</v>
      </c>
      <c r="D1487" s="235" t="s">
        <v>1312</v>
      </c>
      <c r="E1487" s="235" t="s">
        <v>1250</v>
      </c>
      <c r="F1487" s="235" t="s">
        <v>1331</v>
      </c>
      <c r="G1487" s="235" t="s">
        <v>7140</v>
      </c>
      <c r="H1487" s="245" t="str">
        <f>IF(G1487&lt;&gt;"",LOOKUP(G1487,Governorate,Data!$E$2:$E$19),"")</f>
        <v>IQ-G01</v>
      </c>
      <c r="I1487" s="97" t="s">
        <v>7205</v>
      </c>
      <c r="J1487" s="38" t="str">
        <f ca="1">IF(I1487&lt;&gt;"",LOOKUP(I1487,District2,Data!$P$2:$P$19),"")</f>
        <v>IQ-D001</v>
      </c>
      <c r="K1487" s="57" t="s">
        <v>8087</v>
      </c>
      <c r="L1487" s="235" t="s">
        <v>1256</v>
      </c>
      <c r="M1487" s="180" t="s">
        <v>8169</v>
      </c>
      <c r="N1487" s="235" t="s">
        <v>7070</v>
      </c>
      <c r="O1487" s="235" t="s">
        <v>8053</v>
      </c>
      <c r="P1487" s="235" t="s">
        <v>7422</v>
      </c>
      <c r="Q1487" s="92">
        <v>198</v>
      </c>
      <c r="R1487" s="218">
        <v>198</v>
      </c>
      <c r="S1487" s="218"/>
      <c r="T1487" s="218"/>
      <c r="U1487" s="218">
        <v>1188</v>
      </c>
      <c r="V1487" s="218">
        <v>0</v>
      </c>
      <c r="W1487" s="218">
        <v>198</v>
      </c>
      <c r="X1487" s="218">
        <v>198</v>
      </c>
      <c r="Y1487" s="218">
        <v>198</v>
      </c>
      <c r="Z1487" s="218">
        <v>0</v>
      </c>
      <c r="AA1487" s="218">
        <v>0</v>
      </c>
      <c r="AB1487" s="218">
        <v>0</v>
      </c>
      <c r="AC1487" s="218">
        <v>0</v>
      </c>
      <c r="AD1487" s="218">
        <v>0</v>
      </c>
      <c r="AE1487" s="218">
        <v>0</v>
      </c>
      <c r="AF1487" s="218">
        <v>0</v>
      </c>
      <c r="AG1487" s="218">
        <v>0</v>
      </c>
      <c r="AH1487" s="218">
        <v>0</v>
      </c>
      <c r="AI1487" s="218">
        <v>0</v>
      </c>
      <c r="AJ1487" s="218">
        <v>0</v>
      </c>
      <c r="AK1487" s="218">
        <v>0</v>
      </c>
      <c r="AL1487" s="218">
        <v>0</v>
      </c>
      <c r="AM1487" s="218">
        <v>0</v>
      </c>
      <c r="AN1487" s="218">
        <v>0</v>
      </c>
      <c r="AO1487" s="218">
        <v>0</v>
      </c>
      <c r="AP1487" s="218">
        <v>0</v>
      </c>
      <c r="AQ1487" s="218">
        <v>0</v>
      </c>
      <c r="AR1487" s="218">
        <v>0</v>
      </c>
      <c r="AS1487" s="218">
        <v>0</v>
      </c>
      <c r="AT1487" s="218">
        <v>198</v>
      </c>
      <c r="AU1487" s="218">
        <v>0</v>
      </c>
      <c r="AV1487" s="218">
        <v>0</v>
      </c>
      <c r="AW1487" s="218">
        <v>0</v>
      </c>
      <c r="AX1487" s="218">
        <v>0</v>
      </c>
      <c r="AY1487" s="218">
        <v>0</v>
      </c>
      <c r="AZ1487" s="181" t="s">
        <v>8179</v>
      </c>
    </row>
    <row r="1488" spans="1:52" s="238" customFormat="1" ht="12.75" customHeight="1">
      <c r="A1488" s="217">
        <v>1487</v>
      </c>
      <c r="B1488" s="234">
        <v>42716</v>
      </c>
      <c r="C1488" s="234">
        <v>42716</v>
      </c>
      <c r="D1488" s="235" t="s">
        <v>1312</v>
      </c>
      <c r="E1488" s="235" t="s">
        <v>1250</v>
      </c>
      <c r="F1488" s="235" t="s">
        <v>1331</v>
      </c>
      <c r="G1488" s="235" t="s">
        <v>7140</v>
      </c>
      <c r="H1488" s="245" t="str">
        <f>IF(G1488&lt;&gt;"",LOOKUP(G1488,Governorate,Data!$E$2:$E$19),"")</f>
        <v>IQ-G01</v>
      </c>
      <c r="I1488" s="97" t="s">
        <v>7205</v>
      </c>
      <c r="J1488" s="38" t="str">
        <f ca="1">IF(I1488&lt;&gt;"",LOOKUP(I1488,District2,Data!$P$2:$P$19),"")</f>
        <v>IQ-D001</v>
      </c>
      <c r="K1488" s="57" t="s">
        <v>8088</v>
      </c>
      <c r="L1488" s="235" t="s">
        <v>1256</v>
      </c>
      <c r="M1488" s="180" t="s">
        <v>8169</v>
      </c>
      <c r="N1488" s="235" t="s">
        <v>7070</v>
      </c>
      <c r="O1488" s="235" t="s">
        <v>8053</v>
      </c>
      <c r="P1488" s="281" t="s">
        <v>7422</v>
      </c>
      <c r="Q1488" s="92">
        <v>201</v>
      </c>
      <c r="R1488" s="218">
        <v>201</v>
      </c>
      <c r="S1488" s="218"/>
      <c r="T1488" s="218"/>
      <c r="U1488" s="218">
        <v>1206</v>
      </c>
      <c r="V1488" s="218">
        <v>0</v>
      </c>
      <c r="W1488" s="218">
        <v>201</v>
      </c>
      <c r="X1488" s="218">
        <v>201</v>
      </c>
      <c r="Y1488" s="218">
        <v>201</v>
      </c>
      <c r="Z1488" s="218">
        <v>0</v>
      </c>
      <c r="AA1488" s="218">
        <v>0</v>
      </c>
      <c r="AB1488" s="218">
        <v>0</v>
      </c>
      <c r="AC1488" s="218">
        <v>0</v>
      </c>
      <c r="AD1488" s="218">
        <v>0</v>
      </c>
      <c r="AE1488" s="218">
        <v>0</v>
      </c>
      <c r="AF1488" s="218">
        <v>0</v>
      </c>
      <c r="AG1488" s="218">
        <v>0</v>
      </c>
      <c r="AH1488" s="218">
        <v>0</v>
      </c>
      <c r="AI1488" s="218">
        <v>0</v>
      </c>
      <c r="AJ1488" s="218">
        <v>0</v>
      </c>
      <c r="AK1488" s="218">
        <v>0</v>
      </c>
      <c r="AL1488" s="218">
        <v>0</v>
      </c>
      <c r="AM1488" s="218">
        <v>0</v>
      </c>
      <c r="AN1488" s="218">
        <v>0</v>
      </c>
      <c r="AO1488" s="218">
        <v>0</v>
      </c>
      <c r="AP1488" s="218">
        <v>0</v>
      </c>
      <c r="AQ1488" s="218">
        <v>0</v>
      </c>
      <c r="AR1488" s="218">
        <v>0</v>
      </c>
      <c r="AS1488" s="218">
        <v>0</v>
      </c>
      <c r="AT1488" s="218">
        <v>201</v>
      </c>
      <c r="AU1488" s="218">
        <v>0</v>
      </c>
      <c r="AV1488" s="218">
        <v>0</v>
      </c>
      <c r="AW1488" s="218">
        <v>0</v>
      </c>
      <c r="AX1488" s="218">
        <v>0</v>
      </c>
      <c r="AY1488" s="218">
        <v>0</v>
      </c>
      <c r="AZ1488" s="181" t="s">
        <v>8179</v>
      </c>
    </row>
    <row r="1489" spans="1:52" s="238" customFormat="1" ht="12.75" customHeight="1">
      <c r="A1489" s="217">
        <v>1488</v>
      </c>
      <c r="B1489" s="234">
        <v>42716</v>
      </c>
      <c r="C1489" s="234">
        <v>42716</v>
      </c>
      <c r="D1489" s="235" t="s">
        <v>1312</v>
      </c>
      <c r="E1489" s="235" t="s">
        <v>1250</v>
      </c>
      <c r="F1489" s="235" t="s">
        <v>1265</v>
      </c>
      <c r="G1489" s="235" t="s">
        <v>7133</v>
      </c>
      <c r="H1489" s="245" t="str">
        <f>IF(G1489&lt;&gt;"",LOOKUP(G1489,Governorate,Data!$E$2:$E$19),"")</f>
        <v>IQ-G11</v>
      </c>
      <c r="I1489" s="97" t="s">
        <v>7376</v>
      </c>
      <c r="J1489" s="38" t="str">
        <f ca="1">IF(I1489&lt;&gt;"",LOOKUP(I1489,District2,Data!$P$2:$P$19),"")</f>
        <v>IQ-D064</v>
      </c>
      <c r="K1489" s="57" t="s">
        <v>8063</v>
      </c>
      <c r="L1489" s="235" t="s">
        <v>1256</v>
      </c>
      <c r="M1489" s="180" t="s">
        <v>8169</v>
      </c>
      <c r="N1489" s="235" t="s">
        <v>7070</v>
      </c>
      <c r="O1489" s="235" t="s">
        <v>8053</v>
      </c>
      <c r="P1489" s="281" t="s">
        <v>7422</v>
      </c>
      <c r="Q1489" s="92">
        <v>27</v>
      </c>
      <c r="R1489" s="218">
        <v>27</v>
      </c>
      <c r="S1489" s="218"/>
      <c r="T1489" s="218"/>
      <c r="U1489" s="218">
        <v>0</v>
      </c>
      <c r="V1489" s="218">
        <v>0</v>
      </c>
      <c r="W1489" s="218">
        <v>0</v>
      </c>
      <c r="X1489" s="218">
        <v>0</v>
      </c>
      <c r="Y1489" s="218">
        <v>0</v>
      </c>
      <c r="Z1489" s="218">
        <v>0</v>
      </c>
      <c r="AA1489" s="218">
        <v>0</v>
      </c>
      <c r="AB1489" s="218">
        <v>0</v>
      </c>
      <c r="AC1489" s="218">
        <v>0</v>
      </c>
      <c r="AD1489" s="218">
        <v>0</v>
      </c>
      <c r="AE1489" s="218">
        <v>0</v>
      </c>
      <c r="AF1489" s="218">
        <v>0</v>
      </c>
      <c r="AG1489" s="218">
        <v>0</v>
      </c>
      <c r="AH1489" s="218">
        <v>0</v>
      </c>
      <c r="AI1489" s="218">
        <v>0</v>
      </c>
      <c r="AJ1489" s="218">
        <v>0</v>
      </c>
      <c r="AK1489" s="218">
        <v>0</v>
      </c>
      <c r="AL1489" s="218">
        <v>0</v>
      </c>
      <c r="AM1489" s="218">
        <v>0</v>
      </c>
      <c r="AN1489" s="218">
        <v>0</v>
      </c>
      <c r="AO1489" s="218">
        <v>0</v>
      </c>
      <c r="AP1489" s="218">
        <v>0</v>
      </c>
      <c r="AQ1489" s="218">
        <v>0</v>
      </c>
      <c r="AR1489" s="218">
        <v>0</v>
      </c>
      <c r="AS1489" s="218">
        <v>0</v>
      </c>
      <c r="AT1489" s="218">
        <v>27</v>
      </c>
      <c r="AU1489" s="218">
        <v>0</v>
      </c>
      <c r="AV1489" s="218">
        <v>0</v>
      </c>
      <c r="AW1489" s="218">
        <v>0</v>
      </c>
      <c r="AX1489" s="218">
        <v>0</v>
      </c>
      <c r="AY1489" s="218">
        <v>0</v>
      </c>
      <c r="AZ1489" s="181" t="s">
        <v>8177</v>
      </c>
    </row>
    <row r="1490" spans="1:52" s="238" customFormat="1" ht="12.75" customHeight="1">
      <c r="A1490" s="217">
        <v>1489</v>
      </c>
      <c r="B1490" s="234">
        <v>42716</v>
      </c>
      <c r="C1490" s="234">
        <v>42716</v>
      </c>
      <c r="D1490" s="235" t="s">
        <v>1312</v>
      </c>
      <c r="E1490" s="235" t="s">
        <v>1250</v>
      </c>
      <c r="F1490" s="235" t="s">
        <v>1300</v>
      </c>
      <c r="G1490" s="235" t="s">
        <v>7132</v>
      </c>
      <c r="H1490" s="245" t="str">
        <f>IF(G1490&lt;&gt;"",LOOKUP(G1490,Governorate,Data!$E$2:$E$19),"")</f>
        <v>IQ-G15</v>
      </c>
      <c r="I1490" s="97" t="s">
        <v>7214</v>
      </c>
      <c r="J1490" s="38" t="str">
        <f ca="1">IF(I1490&lt;&gt;"",LOOKUP(I1490,District2,Data!$P$2:$P$19),"")</f>
        <v>IQ-D053</v>
      </c>
      <c r="K1490" s="57" t="s">
        <v>8089</v>
      </c>
      <c r="L1490" s="235" t="s">
        <v>1256</v>
      </c>
      <c r="M1490" s="180" t="s">
        <v>8169</v>
      </c>
      <c r="N1490" s="235" t="s">
        <v>1255</v>
      </c>
      <c r="O1490" s="235" t="s">
        <v>8053</v>
      </c>
      <c r="P1490" s="235" t="s">
        <v>7422</v>
      </c>
      <c r="Q1490" s="92">
        <v>1</v>
      </c>
      <c r="R1490" s="218">
        <v>1</v>
      </c>
      <c r="S1490" s="218"/>
      <c r="T1490" s="218"/>
      <c r="U1490" s="218">
        <v>5</v>
      </c>
      <c r="V1490" s="218">
        <v>0</v>
      </c>
      <c r="W1490" s="218">
        <v>1</v>
      </c>
      <c r="X1490" s="218">
        <v>0</v>
      </c>
      <c r="Y1490" s="218">
        <v>1</v>
      </c>
      <c r="Z1490" s="218">
        <v>5</v>
      </c>
      <c r="AA1490" s="218">
        <v>0</v>
      </c>
      <c r="AB1490" s="218">
        <v>0</v>
      </c>
      <c r="AC1490" s="218">
        <v>0</v>
      </c>
      <c r="AD1490" s="218">
        <v>0</v>
      </c>
      <c r="AE1490" s="218">
        <v>0</v>
      </c>
      <c r="AF1490" s="218">
        <v>0</v>
      </c>
      <c r="AG1490" s="218">
        <v>0</v>
      </c>
      <c r="AH1490" s="218">
        <v>0</v>
      </c>
      <c r="AI1490" s="218">
        <v>1</v>
      </c>
      <c r="AJ1490" s="218">
        <v>0</v>
      </c>
      <c r="AK1490" s="218">
        <v>0</v>
      </c>
      <c r="AL1490" s="218">
        <v>0</v>
      </c>
      <c r="AM1490" s="218">
        <v>0</v>
      </c>
      <c r="AN1490" s="218">
        <v>0</v>
      </c>
      <c r="AO1490" s="218">
        <v>0</v>
      </c>
      <c r="AP1490" s="218">
        <v>0</v>
      </c>
      <c r="AQ1490" s="218">
        <v>0</v>
      </c>
      <c r="AR1490" s="218">
        <v>0</v>
      </c>
      <c r="AS1490" s="218">
        <v>0</v>
      </c>
      <c r="AT1490" s="218">
        <v>0</v>
      </c>
      <c r="AU1490" s="218">
        <v>0</v>
      </c>
      <c r="AV1490" s="218">
        <v>0</v>
      </c>
      <c r="AW1490" s="218">
        <v>0</v>
      </c>
      <c r="AX1490" s="218">
        <v>0</v>
      </c>
      <c r="AY1490" s="218">
        <v>0</v>
      </c>
      <c r="AZ1490" s="181" t="s">
        <v>7934</v>
      </c>
    </row>
    <row r="1491" spans="1:52" s="238" customFormat="1" ht="12.75" customHeight="1">
      <c r="A1491" s="217">
        <v>1490</v>
      </c>
      <c r="B1491" s="234">
        <v>42716</v>
      </c>
      <c r="C1491" s="234">
        <v>42716</v>
      </c>
      <c r="D1491" s="235" t="s">
        <v>1312</v>
      </c>
      <c r="E1491" s="235" t="s">
        <v>1250</v>
      </c>
      <c r="F1491" s="235" t="s">
        <v>1300</v>
      </c>
      <c r="G1491" s="235" t="s">
        <v>7132</v>
      </c>
      <c r="H1491" s="245" t="str">
        <f>IF(G1491&lt;&gt;"",LOOKUP(G1491,Governorate,Data!$E$2:$E$19),"")</f>
        <v>IQ-G15</v>
      </c>
      <c r="I1491" s="97" t="s">
        <v>7214</v>
      </c>
      <c r="J1491" s="38" t="str">
        <f ca="1">IF(I1491&lt;&gt;"",LOOKUP(I1491,District2,Data!$P$2:$P$19),"")</f>
        <v>IQ-D053</v>
      </c>
      <c r="K1491" s="57" t="s">
        <v>8055</v>
      </c>
      <c r="L1491" s="235" t="s">
        <v>1256</v>
      </c>
      <c r="M1491" s="180" t="s">
        <v>8169</v>
      </c>
      <c r="N1491" s="235" t="s">
        <v>1255</v>
      </c>
      <c r="O1491" s="235" t="s">
        <v>8053</v>
      </c>
      <c r="P1491" s="235" t="s">
        <v>7422</v>
      </c>
      <c r="Q1491" s="92">
        <v>13</v>
      </c>
      <c r="R1491" s="218">
        <v>13</v>
      </c>
      <c r="S1491" s="218"/>
      <c r="T1491" s="218"/>
      <c r="U1491" s="218">
        <v>37</v>
      </c>
      <c r="V1491" s="218">
        <v>0</v>
      </c>
      <c r="W1491" s="218">
        <v>7</v>
      </c>
      <c r="X1491" s="218">
        <v>8</v>
      </c>
      <c r="Y1491" s="218">
        <v>1</v>
      </c>
      <c r="Z1491" s="218">
        <v>31</v>
      </c>
      <c r="AA1491" s="218">
        <v>37</v>
      </c>
      <c r="AB1491" s="218">
        <v>0</v>
      </c>
      <c r="AC1491" s="218">
        <v>0</v>
      </c>
      <c r="AD1491" s="218">
        <v>40</v>
      </c>
      <c r="AE1491" s="218">
        <v>0</v>
      </c>
      <c r="AF1491" s="218">
        <v>0</v>
      </c>
      <c r="AG1491" s="218">
        <v>7</v>
      </c>
      <c r="AH1491" s="218">
        <v>0</v>
      </c>
      <c r="AI1491" s="218">
        <v>8</v>
      </c>
      <c r="AJ1491" s="218">
        <v>0</v>
      </c>
      <c r="AK1491" s="218">
        <v>0</v>
      </c>
      <c r="AL1491" s="218">
        <v>0</v>
      </c>
      <c r="AM1491" s="218">
        <v>1</v>
      </c>
      <c r="AN1491" s="218">
        <v>0</v>
      </c>
      <c r="AO1491" s="218">
        <v>0</v>
      </c>
      <c r="AP1491" s="218">
        <v>0</v>
      </c>
      <c r="AQ1491" s="218">
        <v>0</v>
      </c>
      <c r="AR1491" s="218">
        <v>0</v>
      </c>
      <c r="AS1491" s="218">
        <v>0</v>
      </c>
      <c r="AT1491" s="218">
        <v>8</v>
      </c>
      <c r="AU1491" s="218">
        <v>0</v>
      </c>
      <c r="AV1491" s="218">
        <v>0</v>
      </c>
      <c r="AW1491" s="218">
        <v>0</v>
      </c>
      <c r="AX1491" s="218">
        <v>0</v>
      </c>
      <c r="AY1491" s="218">
        <v>0</v>
      </c>
      <c r="AZ1491" s="181" t="s">
        <v>7934</v>
      </c>
    </row>
    <row r="1492" spans="1:52" s="238" customFormat="1" ht="12.75" customHeight="1">
      <c r="A1492" s="217">
        <v>1491</v>
      </c>
      <c r="B1492" s="234">
        <v>42716</v>
      </c>
      <c r="C1492" s="234">
        <v>42716</v>
      </c>
      <c r="D1492" s="235" t="s">
        <v>1312</v>
      </c>
      <c r="E1492" s="235" t="s">
        <v>1250</v>
      </c>
      <c r="F1492" s="235" t="s">
        <v>1300</v>
      </c>
      <c r="G1492" s="235" t="s">
        <v>7136</v>
      </c>
      <c r="H1492" s="245" t="str">
        <f>IF(G1492&lt;&gt;"",LOOKUP(G1492,Governorate,Data!$E$2:$E$19),"")</f>
        <v>IQ-G08</v>
      </c>
      <c r="I1492" s="97" t="s">
        <v>7435</v>
      </c>
      <c r="J1492" s="38" t="str">
        <f ca="1">IF(I1492&lt;&gt;"",LOOKUP(I1492,District2,Data!$P$2:$P$19),"")</f>
        <v>IQ-D049</v>
      </c>
      <c r="K1492" s="57" t="s">
        <v>5468</v>
      </c>
      <c r="L1492" s="235" t="s">
        <v>1256</v>
      </c>
      <c r="M1492" s="180" t="s">
        <v>8169</v>
      </c>
      <c r="N1492" s="235" t="s">
        <v>1255</v>
      </c>
      <c r="O1492" s="235" t="s">
        <v>8053</v>
      </c>
      <c r="P1492" s="235" t="s">
        <v>7422</v>
      </c>
      <c r="Q1492" s="92">
        <v>1</v>
      </c>
      <c r="R1492" s="218">
        <v>1</v>
      </c>
      <c r="S1492" s="218"/>
      <c r="T1492" s="218"/>
      <c r="U1492" s="218">
        <v>1</v>
      </c>
      <c r="V1492" s="218">
        <v>0</v>
      </c>
      <c r="W1492" s="218">
        <v>0</v>
      </c>
      <c r="X1492" s="218">
        <v>0</v>
      </c>
      <c r="Y1492" s="218">
        <v>0</v>
      </c>
      <c r="Z1492" s="218">
        <v>1</v>
      </c>
      <c r="AA1492" s="218">
        <v>0</v>
      </c>
      <c r="AB1492" s="218">
        <v>0</v>
      </c>
      <c r="AC1492" s="218">
        <v>0</v>
      </c>
      <c r="AD1492" s="218">
        <v>0</v>
      </c>
      <c r="AE1492" s="218">
        <v>0</v>
      </c>
      <c r="AF1492" s="218">
        <v>0</v>
      </c>
      <c r="AG1492" s="218">
        <v>0</v>
      </c>
      <c r="AH1492" s="218">
        <v>0</v>
      </c>
      <c r="AI1492" s="218">
        <v>0</v>
      </c>
      <c r="AJ1492" s="218">
        <v>0</v>
      </c>
      <c r="AK1492" s="218">
        <v>0</v>
      </c>
      <c r="AL1492" s="218">
        <v>0</v>
      </c>
      <c r="AM1492" s="218">
        <v>0</v>
      </c>
      <c r="AN1492" s="218">
        <v>0</v>
      </c>
      <c r="AO1492" s="218">
        <v>0</v>
      </c>
      <c r="AP1492" s="218">
        <v>0</v>
      </c>
      <c r="AQ1492" s="218">
        <v>0</v>
      </c>
      <c r="AR1492" s="218">
        <v>0</v>
      </c>
      <c r="AS1492" s="218">
        <v>0</v>
      </c>
      <c r="AT1492" s="218">
        <v>0</v>
      </c>
      <c r="AU1492" s="218">
        <v>0</v>
      </c>
      <c r="AV1492" s="218">
        <v>0</v>
      </c>
      <c r="AW1492" s="218">
        <v>0</v>
      </c>
      <c r="AX1492" s="218">
        <v>0</v>
      </c>
      <c r="AY1492" s="218">
        <v>0</v>
      </c>
      <c r="AZ1492" s="181" t="s">
        <v>7934</v>
      </c>
    </row>
    <row r="1493" spans="1:52" s="238" customFormat="1" ht="12.75" customHeight="1">
      <c r="A1493" s="217">
        <v>1492</v>
      </c>
      <c r="B1493" s="234">
        <v>42716</v>
      </c>
      <c r="C1493" s="234">
        <v>42716</v>
      </c>
      <c r="D1493" s="235" t="s">
        <v>1312</v>
      </c>
      <c r="E1493" s="235" t="s">
        <v>1250</v>
      </c>
      <c r="F1493" s="235" t="s">
        <v>1300</v>
      </c>
      <c r="G1493" s="235" t="s">
        <v>7132</v>
      </c>
      <c r="H1493" s="245" t="str">
        <f>IF(G1493&lt;&gt;"",LOOKUP(G1493,Governorate,Data!$E$2:$E$19),"")</f>
        <v>IQ-G15</v>
      </c>
      <c r="I1493" s="97" t="s">
        <v>7214</v>
      </c>
      <c r="J1493" s="38" t="str">
        <f ca="1">IF(I1493&lt;&gt;"",LOOKUP(I1493,District2,Data!$P$2:$P$19),"")</f>
        <v>IQ-D053</v>
      </c>
      <c r="K1493" s="57" t="s">
        <v>8090</v>
      </c>
      <c r="L1493" s="235" t="s">
        <v>7339</v>
      </c>
      <c r="M1493" s="180" t="s">
        <v>8169</v>
      </c>
      <c r="N1493" s="235" t="s">
        <v>1255</v>
      </c>
      <c r="O1493" s="235" t="s">
        <v>8053</v>
      </c>
      <c r="P1493" s="235" t="s">
        <v>7422</v>
      </c>
      <c r="Q1493" s="92">
        <v>1</v>
      </c>
      <c r="R1493" s="218">
        <v>1</v>
      </c>
      <c r="S1493" s="218"/>
      <c r="T1493" s="218"/>
      <c r="U1493" s="218">
        <v>1</v>
      </c>
      <c r="V1493" s="218">
        <v>0</v>
      </c>
      <c r="W1493" s="218">
        <v>1</v>
      </c>
      <c r="X1493" s="218">
        <v>0</v>
      </c>
      <c r="Y1493" s="218">
        <v>1</v>
      </c>
      <c r="Z1493" s="218">
        <v>1</v>
      </c>
      <c r="AA1493" s="218">
        <v>0</v>
      </c>
      <c r="AB1493" s="218">
        <v>0</v>
      </c>
      <c r="AC1493" s="218">
        <v>0</v>
      </c>
      <c r="AD1493" s="218">
        <v>0</v>
      </c>
      <c r="AE1493" s="218">
        <v>0</v>
      </c>
      <c r="AF1493" s="218">
        <v>0</v>
      </c>
      <c r="AG1493" s="218">
        <v>0</v>
      </c>
      <c r="AH1493" s="218">
        <v>0</v>
      </c>
      <c r="AI1493" s="218">
        <v>1</v>
      </c>
      <c r="AJ1493" s="218">
        <v>0</v>
      </c>
      <c r="AK1493" s="218">
        <v>0</v>
      </c>
      <c r="AL1493" s="218">
        <v>0</v>
      </c>
      <c r="AM1493" s="218">
        <v>0</v>
      </c>
      <c r="AN1493" s="218">
        <v>0</v>
      </c>
      <c r="AO1493" s="218">
        <v>0</v>
      </c>
      <c r="AP1493" s="218">
        <v>0</v>
      </c>
      <c r="AQ1493" s="218">
        <v>0</v>
      </c>
      <c r="AR1493" s="218">
        <v>0</v>
      </c>
      <c r="AS1493" s="218">
        <v>0</v>
      </c>
      <c r="AT1493" s="218">
        <v>0</v>
      </c>
      <c r="AU1493" s="218">
        <v>0</v>
      </c>
      <c r="AV1493" s="218">
        <v>0</v>
      </c>
      <c r="AW1493" s="218">
        <v>0</v>
      </c>
      <c r="AX1493" s="218">
        <v>0</v>
      </c>
      <c r="AY1493" s="218">
        <v>0</v>
      </c>
      <c r="AZ1493" s="181" t="s">
        <v>7934</v>
      </c>
    </row>
    <row r="1494" spans="1:52" s="238" customFormat="1" ht="12.75" customHeight="1">
      <c r="A1494" s="217">
        <v>1493</v>
      </c>
      <c r="B1494" s="234">
        <v>42716</v>
      </c>
      <c r="C1494" s="234">
        <v>42716</v>
      </c>
      <c r="D1494" s="235" t="s">
        <v>1312</v>
      </c>
      <c r="E1494" s="235" t="s">
        <v>1250</v>
      </c>
      <c r="F1494" s="235" t="s">
        <v>1300</v>
      </c>
      <c r="G1494" s="235" t="s">
        <v>7136</v>
      </c>
      <c r="H1494" s="245" t="str">
        <f>IF(G1494&lt;&gt;"",LOOKUP(G1494,Governorate,Data!$E$2:$E$19),"")</f>
        <v>IQ-G08</v>
      </c>
      <c r="I1494" s="97" t="s">
        <v>7435</v>
      </c>
      <c r="J1494" s="38" t="str">
        <f ca="1">IF(I1494&lt;&gt;"",LOOKUP(I1494,District2,Data!$P$2:$P$19),"")</f>
        <v>IQ-D049</v>
      </c>
      <c r="K1494" s="57" t="s">
        <v>557</v>
      </c>
      <c r="L1494" s="235" t="s">
        <v>7339</v>
      </c>
      <c r="M1494" s="180" t="s">
        <v>7929</v>
      </c>
      <c r="N1494" s="235" t="s">
        <v>1255</v>
      </c>
      <c r="O1494" s="235" t="s">
        <v>8053</v>
      </c>
      <c r="P1494" s="235" t="s">
        <v>7422</v>
      </c>
      <c r="Q1494" s="92">
        <v>2</v>
      </c>
      <c r="R1494" s="218">
        <v>2</v>
      </c>
      <c r="S1494" s="218"/>
      <c r="T1494" s="218"/>
      <c r="U1494" s="218">
        <v>5</v>
      </c>
      <c r="V1494" s="218">
        <v>0</v>
      </c>
      <c r="W1494" s="218">
        <v>2</v>
      </c>
      <c r="X1494" s="218">
        <v>0</v>
      </c>
      <c r="Y1494" s="218">
        <v>2</v>
      </c>
      <c r="Z1494" s="218">
        <v>5</v>
      </c>
      <c r="AA1494" s="218">
        <v>0</v>
      </c>
      <c r="AB1494" s="218">
        <v>0</v>
      </c>
      <c r="AC1494" s="218">
        <v>0</v>
      </c>
      <c r="AD1494" s="218">
        <v>0</v>
      </c>
      <c r="AE1494" s="218">
        <v>0</v>
      </c>
      <c r="AF1494" s="218">
        <v>0</v>
      </c>
      <c r="AG1494" s="218">
        <v>2</v>
      </c>
      <c r="AH1494" s="218">
        <v>0</v>
      </c>
      <c r="AI1494" s="218">
        <v>2</v>
      </c>
      <c r="AJ1494" s="218">
        <v>0</v>
      </c>
      <c r="AK1494" s="218">
        <v>0</v>
      </c>
      <c r="AL1494" s="218">
        <v>0</v>
      </c>
      <c r="AM1494" s="218">
        <v>0</v>
      </c>
      <c r="AN1494" s="218">
        <v>0</v>
      </c>
      <c r="AO1494" s="218">
        <v>0</v>
      </c>
      <c r="AP1494" s="218">
        <v>0</v>
      </c>
      <c r="AQ1494" s="218">
        <v>0</v>
      </c>
      <c r="AR1494" s="218">
        <v>0</v>
      </c>
      <c r="AS1494" s="218">
        <v>0</v>
      </c>
      <c r="AT1494" s="218">
        <v>0</v>
      </c>
      <c r="AU1494" s="218">
        <v>0</v>
      </c>
      <c r="AV1494" s="218">
        <v>0</v>
      </c>
      <c r="AW1494" s="218">
        <v>0</v>
      </c>
      <c r="AX1494" s="218">
        <v>0</v>
      </c>
      <c r="AY1494" s="218">
        <v>0</v>
      </c>
      <c r="AZ1494" s="181" t="s">
        <v>7929</v>
      </c>
    </row>
    <row r="1495" spans="1:52" s="238" customFormat="1" ht="12.75" customHeight="1">
      <c r="A1495" s="217">
        <v>1494</v>
      </c>
      <c r="B1495" s="234">
        <v>42716</v>
      </c>
      <c r="C1495" s="234">
        <v>42716</v>
      </c>
      <c r="D1495" s="235" t="s">
        <v>1312</v>
      </c>
      <c r="E1495" s="235" t="s">
        <v>1250</v>
      </c>
      <c r="F1495" s="235" t="s">
        <v>1300</v>
      </c>
      <c r="G1495" s="235" t="s">
        <v>7136</v>
      </c>
      <c r="H1495" s="245" t="str">
        <f>IF(G1495&lt;&gt;"",LOOKUP(G1495,Governorate,Data!$E$2:$E$19),"")</f>
        <v>IQ-G08</v>
      </c>
      <c r="I1495" s="97" t="s">
        <v>7435</v>
      </c>
      <c r="J1495" s="38" t="str">
        <f ca="1">IF(I1495&lt;&gt;"",LOOKUP(I1495,District2,Data!$P$2:$P$19),"")</f>
        <v>IQ-D049</v>
      </c>
      <c r="K1495" s="57" t="s">
        <v>8091</v>
      </c>
      <c r="L1495" s="235" t="s">
        <v>7342</v>
      </c>
      <c r="M1495" s="180" t="s">
        <v>7929</v>
      </c>
      <c r="N1495" s="235" t="s">
        <v>1255</v>
      </c>
      <c r="O1495" s="235" t="s">
        <v>8053</v>
      </c>
      <c r="P1495" s="235" t="s">
        <v>7422</v>
      </c>
      <c r="Q1495" s="92">
        <v>2</v>
      </c>
      <c r="R1495" s="218">
        <v>2</v>
      </c>
      <c r="S1495" s="218"/>
      <c r="T1495" s="218"/>
      <c r="U1495" s="218">
        <v>5</v>
      </c>
      <c r="V1495" s="218">
        <v>0</v>
      </c>
      <c r="W1495" s="218">
        <v>0</v>
      </c>
      <c r="X1495" s="218">
        <v>0</v>
      </c>
      <c r="Y1495" s="218">
        <v>0</v>
      </c>
      <c r="Z1495" s="218">
        <v>5</v>
      </c>
      <c r="AA1495" s="218">
        <v>0</v>
      </c>
      <c r="AB1495" s="218">
        <v>0</v>
      </c>
      <c r="AC1495" s="218">
        <v>0</v>
      </c>
      <c r="AD1495" s="218">
        <v>0</v>
      </c>
      <c r="AE1495" s="218">
        <v>0</v>
      </c>
      <c r="AF1495" s="218">
        <v>0</v>
      </c>
      <c r="AG1495" s="218">
        <v>0</v>
      </c>
      <c r="AH1495" s="218">
        <v>0</v>
      </c>
      <c r="AI1495" s="218">
        <v>0</v>
      </c>
      <c r="AJ1495" s="218">
        <v>0</v>
      </c>
      <c r="AK1495" s="218">
        <v>0</v>
      </c>
      <c r="AL1495" s="218">
        <v>0</v>
      </c>
      <c r="AM1495" s="218">
        <v>0</v>
      </c>
      <c r="AN1495" s="218">
        <v>0</v>
      </c>
      <c r="AO1495" s="218">
        <v>0</v>
      </c>
      <c r="AP1495" s="218">
        <v>0</v>
      </c>
      <c r="AQ1495" s="218">
        <v>0</v>
      </c>
      <c r="AR1495" s="218">
        <v>0</v>
      </c>
      <c r="AS1495" s="218">
        <v>0</v>
      </c>
      <c r="AT1495" s="218">
        <v>0</v>
      </c>
      <c r="AU1495" s="218">
        <v>0</v>
      </c>
      <c r="AV1495" s="218">
        <v>0</v>
      </c>
      <c r="AW1495" s="218">
        <v>0</v>
      </c>
      <c r="AX1495" s="218">
        <v>0</v>
      </c>
      <c r="AY1495" s="218">
        <v>0</v>
      </c>
      <c r="AZ1495" s="181" t="s">
        <v>7929</v>
      </c>
    </row>
    <row r="1496" spans="1:52" s="238" customFormat="1" ht="12.75" customHeight="1">
      <c r="A1496" s="217">
        <v>1495</v>
      </c>
      <c r="B1496" s="234">
        <v>42716</v>
      </c>
      <c r="C1496" s="234">
        <v>42716</v>
      </c>
      <c r="D1496" s="235" t="s">
        <v>1312</v>
      </c>
      <c r="E1496" s="235" t="s">
        <v>1250</v>
      </c>
      <c r="F1496" s="235" t="s">
        <v>1300</v>
      </c>
      <c r="G1496" s="235" t="s">
        <v>7136</v>
      </c>
      <c r="H1496" s="245" t="str">
        <f>IF(G1496&lt;&gt;"",LOOKUP(G1496,Governorate,Data!$E$2:$E$19),"")</f>
        <v>IQ-G08</v>
      </c>
      <c r="I1496" s="97" t="s">
        <v>7435</v>
      </c>
      <c r="J1496" s="38" t="str">
        <f ca="1">IF(I1496&lt;&gt;"",LOOKUP(I1496,District2,Data!$P$2:$P$19),"")</f>
        <v>IQ-D049</v>
      </c>
      <c r="K1496" s="57" t="s">
        <v>5468</v>
      </c>
      <c r="L1496" s="235" t="s">
        <v>7342</v>
      </c>
      <c r="M1496" s="180" t="s">
        <v>8169</v>
      </c>
      <c r="N1496" s="235" t="s">
        <v>1255</v>
      </c>
      <c r="O1496" s="235" t="s">
        <v>8053</v>
      </c>
      <c r="P1496" s="235" t="s">
        <v>7422</v>
      </c>
      <c r="Q1496" s="92">
        <v>2</v>
      </c>
      <c r="R1496" s="218">
        <v>2</v>
      </c>
      <c r="S1496" s="218"/>
      <c r="T1496" s="218"/>
      <c r="U1496" s="218">
        <v>4</v>
      </c>
      <c r="V1496" s="218">
        <v>0</v>
      </c>
      <c r="W1496" s="218">
        <v>0</v>
      </c>
      <c r="X1496" s="218">
        <v>0</v>
      </c>
      <c r="Y1496" s="218">
        <v>0</v>
      </c>
      <c r="Z1496" s="218">
        <v>4</v>
      </c>
      <c r="AA1496" s="218">
        <v>0</v>
      </c>
      <c r="AB1496" s="218">
        <v>0</v>
      </c>
      <c r="AC1496" s="218">
        <v>0</v>
      </c>
      <c r="AD1496" s="218">
        <v>0</v>
      </c>
      <c r="AE1496" s="218">
        <v>0</v>
      </c>
      <c r="AF1496" s="218">
        <v>0</v>
      </c>
      <c r="AG1496" s="218">
        <v>0</v>
      </c>
      <c r="AH1496" s="218">
        <v>0</v>
      </c>
      <c r="AI1496" s="218">
        <v>0</v>
      </c>
      <c r="AJ1496" s="218">
        <v>0</v>
      </c>
      <c r="AK1496" s="218">
        <v>0</v>
      </c>
      <c r="AL1496" s="218">
        <v>0</v>
      </c>
      <c r="AM1496" s="218">
        <v>0</v>
      </c>
      <c r="AN1496" s="218">
        <v>0</v>
      </c>
      <c r="AO1496" s="218">
        <v>0</v>
      </c>
      <c r="AP1496" s="218">
        <v>0</v>
      </c>
      <c r="AQ1496" s="218">
        <v>0</v>
      </c>
      <c r="AR1496" s="218">
        <v>0</v>
      </c>
      <c r="AS1496" s="218">
        <v>0</v>
      </c>
      <c r="AT1496" s="218">
        <v>0</v>
      </c>
      <c r="AU1496" s="218">
        <v>0</v>
      </c>
      <c r="AV1496" s="218">
        <v>0</v>
      </c>
      <c r="AW1496" s="218">
        <v>0</v>
      </c>
      <c r="AX1496" s="218">
        <v>0</v>
      </c>
      <c r="AY1496" s="218">
        <v>0</v>
      </c>
      <c r="AZ1496" s="181" t="s">
        <v>7934</v>
      </c>
    </row>
    <row r="1497" spans="1:52" s="238" customFormat="1" ht="12.75" customHeight="1">
      <c r="A1497" s="217">
        <v>1496</v>
      </c>
      <c r="B1497" s="234">
        <v>42717</v>
      </c>
      <c r="C1497" s="234">
        <v>42717</v>
      </c>
      <c r="D1497" s="235" t="s">
        <v>1282</v>
      </c>
      <c r="E1497" s="235" t="s">
        <v>1250</v>
      </c>
      <c r="F1497" s="235" t="s">
        <v>1282</v>
      </c>
      <c r="G1497" s="235" t="s">
        <v>7132</v>
      </c>
      <c r="H1497" s="245" t="str">
        <f>IF(G1497&lt;&gt;"",LOOKUP(G1497,Governorate,Data!$E$2:$E$19),"")</f>
        <v>IQ-G15</v>
      </c>
      <c r="I1497" s="97"/>
      <c r="J1497" s="38" t="str">
        <f>IF(I1497&lt;&gt;"",LOOKUP(I1497,District2,Data!$P$2:$P$19),"")</f>
        <v/>
      </c>
      <c r="K1497" s="57" t="s">
        <v>7970</v>
      </c>
      <c r="L1497" s="235" t="s">
        <v>7111</v>
      </c>
      <c r="M1497" s="180" t="s">
        <v>7112</v>
      </c>
      <c r="N1497" s="235" t="s">
        <v>1255</v>
      </c>
      <c r="O1497" s="235" t="s">
        <v>1252</v>
      </c>
      <c r="P1497" s="235" t="s">
        <v>7422</v>
      </c>
      <c r="Q1497" s="218">
        <v>104</v>
      </c>
      <c r="R1497" s="218">
        <v>104</v>
      </c>
      <c r="S1497" s="218"/>
      <c r="T1497" s="218"/>
      <c r="U1497" s="218">
        <v>624</v>
      </c>
      <c r="V1497" s="218">
        <v>0</v>
      </c>
      <c r="W1497" s="218">
        <v>104</v>
      </c>
      <c r="X1497" s="218">
        <v>104</v>
      </c>
      <c r="Y1497" s="218">
        <v>104</v>
      </c>
      <c r="Z1497" s="218">
        <v>624</v>
      </c>
      <c r="AA1497" s="218">
        <v>0</v>
      </c>
      <c r="AB1497" s="218">
        <v>624</v>
      </c>
      <c r="AC1497" s="218">
        <v>104</v>
      </c>
      <c r="AD1497" s="218">
        <v>0</v>
      </c>
      <c r="AE1497" s="218">
        <v>624</v>
      </c>
      <c r="AF1497" s="218">
        <v>0</v>
      </c>
      <c r="AG1497" s="218">
        <v>104</v>
      </c>
      <c r="AH1497" s="218">
        <v>0</v>
      </c>
      <c r="AI1497" s="218">
        <v>104</v>
      </c>
      <c r="AJ1497" s="218">
        <v>0</v>
      </c>
      <c r="AK1497" s="218">
        <v>104</v>
      </c>
      <c r="AL1497" s="218">
        <v>0</v>
      </c>
      <c r="AM1497" s="218">
        <v>0</v>
      </c>
      <c r="AN1497" s="218">
        <v>0</v>
      </c>
      <c r="AO1497" s="218">
        <v>0</v>
      </c>
      <c r="AP1497" s="218">
        <v>0</v>
      </c>
      <c r="AQ1497" s="218">
        <v>0</v>
      </c>
      <c r="AR1497" s="218">
        <v>0</v>
      </c>
      <c r="AS1497" s="218">
        <v>104</v>
      </c>
      <c r="AT1497" s="218">
        <v>0</v>
      </c>
      <c r="AU1497" s="218">
        <v>104</v>
      </c>
      <c r="AV1497" s="218">
        <v>0</v>
      </c>
      <c r="AW1497" s="218">
        <v>0</v>
      </c>
      <c r="AX1497" s="218">
        <v>0</v>
      </c>
      <c r="AY1497" s="218">
        <v>0</v>
      </c>
      <c r="AZ1497" s="181" t="s">
        <v>7994</v>
      </c>
    </row>
    <row r="1498" spans="1:52" s="238" customFormat="1" ht="12.75" customHeight="1">
      <c r="A1498" s="217">
        <v>1497</v>
      </c>
      <c r="B1498" s="234">
        <v>42717</v>
      </c>
      <c r="C1498" s="234">
        <v>42717</v>
      </c>
      <c r="D1498" s="235" t="s">
        <v>1282</v>
      </c>
      <c r="E1498" s="235" t="s">
        <v>1250</v>
      </c>
      <c r="F1498" s="235" t="s">
        <v>1282</v>
      </c>
      <c r="G1498" s="235" t="s">
        <v>7129</v>
      </c>
      <c r="H1498" s="245" t="str">
        <f>IF(G1498&lt;&gt;"",LOOKUP(G1498,Governorate,Data!$E$2:$E$19),"")</f>
        <v>IQ-G18</v>
      </c>
      <c r="I1498" s="97" t="s">
        <v>7204</v>
      </c>
      <c r="J1498" s="38" t="str">
        <f ca="1">IF(I1498&lt;&gt;"",LOOKUP(I1498,District2,Data!$P$2:$P$19),"")</f>
        <v>IQ-D108</v>
      </c>
      <c r="K1498" s="57"/>
      <c r="L1498" s="235" t="s">
        <v>7110</v>
      </c>
      <c r="M1498" s="180" t="s">
        <v>7112</v>
      </c>
      <c r="N1498" s="235" t="s">
        <v>1255</v>
      </c>
      <c r="O1498" s="235" t="s">
        <v>1252</v>
      </c>
      <c r="P1498" s="235" t="s">
        <v>7422</v>
      </c>
      <c r="Q1498" s="218">
        <v>120</v>
      </c>
      <c r="R1498" s="218">
        <v>120</v>
      </c>
      <c r="S1498" s="218"/>
      <c r="T1498" s="218"/>
      <c r="U1498" s="218">
        <v>720</v>
      </c>
      <c r="V1498" s="218">
        <v>0</v>
      </c>
      <c r="W1498" s="218">
        <v>120</v>
      </c>
      <c r="X1498" s="218">
        <v>0</v>
      </c>
      <c r="Y1498" s="218">
        <v>120</v>
      </c>
      <c r="Z1498" s="218">
        <v>720</v>
      </c>
      <c r="AA1498" s="218">
        <v>0</v>
      </c>
      <c r="AB1498" s="218">
        <v>720</v>
      </c>
      <c r="AC1498" s="218">
        <v>120</v>
      </c>
      <c r="AD1498" s="218">
        <v>0</v>
      </c>
      <c r="AE1498" s="218">
        <v>720</v>
      </c>
      <c r="AF1498" s="218">
        <v>0</v>
      </c>
      <c r="AG1498" s="218">
        <v>120</v>
      </c>
      <c r="AH1498" s="218">
        <v>0</v>
      </c>
      <c r="AI1498" s="218">
        <v>120</v>
      </c>
      <c r="AJ1498" s="218">
        <v>0</v>
      </c>
      <c r="AK1498" s="218">
        <v>120</v>
      </c>
      <c r="AL1498" s="218">
        <v>0</v>
      </c>
      <c r="AM1498" s="218">
        <v>0</v>
      </c>
      <c r="AN1498" s="218">
        <v>0</v>
      </c>
      <c r="AO1498" s="218">
        <v>0</v>
      </c>
      <c r="AP1498" s="218">
        <v>0</v>
      </c>
      <c r="AQ1498" s="218">
        <v>0</v>
      </c>
      <c r="AR1498" s="218">
        <v>0</v>
      </c>
      <c r="AS1498" s="218">
        <v>120</v>
      </c>
      <c r="AT1498" s="218">
        <v>0</v>
      </c>
      <c r="AU1498" s="218">
        <v>120</v>
      </c>
      <c r="AV1498" s="218">
        <v>0</v>
      </c>
      <c r="AW1498" s="218">
        <v>0</v>
      </c>
      <c r="AX1498" s="218">
        <v>0</v>
      </c>
      <c r="AY1498" s="218">
        <v>0</v>
      </c>
      <c r="AZ1498" s="181" t="s">
        <v>7992</v>
      </c>
    </row>
    <row r="1499" spans="1:52" s="238" customFormat="1" ht="12.75" customHeight="1">
      <c r="A1499" s="217">
        <v>1498</v>
      </c>
      <c r="B1499" s="234">
        <v>42717</v>
      </c>
      <c r="C1499" s="234">
        <v>42717</v>
      </c>
      <c r="D1499" s="235" t="s">
        <v>1282</v>
      </c>
      <c r="E1499" s="235" t="s">
        <v>1250</v>
      </c>
      <c r="F1499" s="235" t="s">
        <v>1282</v>
      </c>
      <c r="G1499" s="235" t="s">
        <v>7129</v>
      </c>
      <c r="H1499" s="245" t="str">
        <f>IF(G1499&lt;&gt;"",LOOKUP(G1499,Governorate,Data!$E$2:$E$19),"")</f>
        <v>IQ-G18</v>
      </c>
      <c r="I1499" s="97" t="s">
        <v>7204</v>
      </c>
      <c r="J1499" s="38" t="str">
        <f ca="1">IF(I1499&lt;&gt;"",LOOKUP(I1499,District2,Data!$P$2:$P$19),"")</f>
        <v>IQ-D108</v>
      </c>
      <c r="K1499" s="57"/>
      <c r="L1499" s="235" t="s">
        <v>7110</v>
      </c>
      <c r="M1499" s="180" t="s">
        <v>7112</v>
      </c>
      <c r="N1499" s="235" t="s">
        <v>1255</v>
      </c>
      <c r="O1499" s="235" t="s">
        <v>1252</v>
      </c>
      <c r="P1499" s="235" t="s">
        <v>7422</v>
      </c>
      <c r="Q1499" s="218">
        <v>270</v>
      </c>
      <c r="R1499" s="218">
        <v>270</v>
      </c>
      <c r="S1499" s="218"/>
      <c r="T1499" s="218"/>
      <c r="U1499" s="218">
        <v>1620</v>
      </c>
      <c r="V1499" s="218">
        <v>0</v>
      </c>
      <c r="W1499" s="218">
        <v>270</v>
      </c>
      <c r="X1499" s="218">
        <v>0</v>
      </c>
      <c r="Y1499" s="218">
        <v>270</v>
      </c>
      <c r="Z1499" s="218">
        <v>1620</v>
      </c>
      <c r="AA1499" s="218">
        <v>0</v>
      </c>
      <c r="AB1499" s="218">
        <v>1620</v>
      </c>
      <c r="AC1499" s="218">
        <v>270</v>
      </c>
      <c r="AD1499" s="218">
        <v>0</v>
      </c>
      <c r="AE1499" s="218">
        <v>1620</v>
      </c>
      <c r="AF1499" s="218">
        <v>0</v>
      </c>
      <c r="AG1499" s="218">
        <v>270</v>
      </c>
      <c r="AH1499" s="218">
        <v>0</v>
      </c>
      <c r="AI1499" s="218">
        <v>270</v>
      </c>
      <c r="AJ1499" s="218">
        <v>0</v>
      </c>
      <c r="AK1499" s="218">
        <v>270</v>
      </c>
      <c r="AL1499" s="218">
        <v>0</v>
      </c>
      <c r="AM1499" s="218">
        <v>0</v>
      </c>
      <c r="AN1499" s="218">
        <v>0</v>
      </c>
      <c r="AO1499" s="218">
        <v>0</v>
      </c>
      <c r="AP1499" s="218">
        <v>0</v>
      </c>
      <c r="AQ1499" s="218">
        <v>0</v>
      </c>
      <c r="AR1499" s="218">
        <v>0</v>
      </c>
      <c r="AS1499" s="218">
        <v>270</v>
      </c>
      <c r="AT1499" s="218">
        <v>0</v>
      </c>
      <c r="AU1499" s="218">
        <v>270</v>
      </c>
      <c r="AV1499" s="218">
        <v>0</v>
      </c>
      <c r="AW1499" s="218">
        <v>0</v>
      </c>
      <c r="AX1499" s="218">
        <v>0</v>
      </c>
      <c r="AY1499" s="218">
        <v>0</v>
      </c>
      <c r="AZ1499" s="181" t="s">
        <v>7995</v>
      </c>
    </row>
    <row r="1500" spans="1:52" s="238" customFormat="1" ht="12.75" customHeight="1">
      <c r="A1500" s="217">
        <v>1499</v>
      </c>
      <c r="B1500" s="234">
        <v>42717</v>
      </c>
      <c r="C1500" s="234">
        <v>42717</v>
      </c>
      <c r="D1500" s="235" t="s">
        <v>1312</v>
      </c>
      <c r="E1500" s="235" t="s">
        <v>1250</v>
      </c>
      <c r="F1500" s="235" t="s">
        <v>1312</v>
      </c>
      <c r="G1500" s="235" t="s">
        <v>7152</v>
      </c>
      <c r="H1500" s="245" t="str">
        <f>IF(G1500&lt;&gt;"",LOOKUP(G1500,Governorate,Data!$E$2:$E$19),"")</f>
        <v>IQ-G06</v>
      </c>
      <c r="I1500" s="97" t="s">
        <v>8049</v>
      </c>
      <c r="J1500" s="38" t="str">
        <f ca="1">IF(I1500&lt;&gt;"",LOOKUP(I1500,District2,Data!$P$2:$P$19),"")</f>
        <v>IQ-D084</v>
      </c>
      <c r="K1500" s="57" t="s">
        <v>8092</v>
      </c>
      <c r="L1500" s="235" t="s">
        <v>7337</v>
      </c>
      <c r="M1500" s="180" t="s">
        <v>8169</v>
      </c>
      <c r="N1500" s="235" t="s">
        <v>7070</v>
      </c>
      <c r="O1500" s="235" t="s">
        <v>8053</v>
      </c>
      <c r="P1500" s="235" t="s">
        <v>7422</v>
      </c>
      <c r="Q1500" s="92">
        <v>147</v>
      </c>
      <c r="R1500" s="218">
        <v>147</v>
      </c>
      <c r="S1500" s="218"/>
      <c r="T1500" s="218"/>
      <c r="U1500" s="218">
        <v>882</v>
      </c>
      <c r="V1500" s="218">
        <v>0</v>
      </c>
      <c r="W1500" s="218">
        <v>147</v>
      </c>
      <c r="X1500" s="218">
        <v>147</v>
      </c>
      <c r="Y1500" s="218">
        <v>147</v>
      </c>
      <c r="Z1500" s="218">
        <v>0</v>
      </c>
      <c r="AA1500" s="218">
        <v>0</v>
      </c>
      <c r="AB1500" s="218">
        <v>0</v>
      </c>
      <c r="AC1500" s="218">
        <v>0</v>
      </c>
      <c r="AD1500" s="218">
        <v>0</v>
      </c>
      <c r="AE1500" s="218">
        <v>0</v>
      </c>
      <c r="AF1500" s="218">
        <v>0</v>
      </c>
      <c r="AG1500" s="218">
        <v>0</v>
      </c>
      <c r="AH1500" s="218">
        <v>0</v>
      </c>
      <c r="AI1500" s="218">
        <v>0</v>
      </c>
      <c r="AJ1500" s="218">
        <v>0</v>
      </c>
      <c r="AK1500" s="218">
        <v>0</v>
      </c>
      <c r="AL1500" s="218">
        <v>0</v>
      </c>
      <c r="AM1500" s="218">
        <v>0</v>
      </c>
      <c r="AN1500" s="218">
        <v>0</v>
      </c>
      <c r="AO1500" s="218">
        <v>0</v>
      </c>
      <c r="AP1500" s="218">
        <v>0</v>
      </c>
      <c r="AQ1500" s="218">
        <v>0</v>
      </c>
      <c r="AR1500" s="218">
        <v>0</v>
      </c>
      <c r="AS1500" s="218">
        <v>0</v>
      </c>
      <c r="AT1500" s="218">
        <v>147</v>
      </c>
      <c r="AU1500" s="218">
        <v>0</v>
      </c>
      <c r="AV1500" s="218">
        <v>0</v>
      </c>
      <c r="AW1500" s="218">
        <v>0</v>
      </c>
      <c r="AX1500" s="218">
        <v>0</v>
      </c>
      <c r="AY1500" s="218">
        <v>0</v>
      </c>
      <c r="AZ1500" s="181" t="s">
        <v>8182</v>
      </c>
    </row>
    <row r="1501" spans="1:52" s="238" customFormat="1" ht="12.75" customHeight="1">
      <c r="A1501" s="217">
        <v>1500</v>
      </c>
      <c r="B1501" s="234">
        <v>42717</v>
      </c>
      <c r="C1501" s="234">
        <v>42717</v>
      </c>
      <c r="D1501" s="235" t="s">
        <v>1312</v>
      </c>
      <c r="E1501" s="235" t="s">
        <v>1250</v>
      </c>
      <c r="F1501" s="235" t="s">
        <v>1312</v>
      </c>
      <c r="G1501" s="235" t="s">
        <v>7152</v>
      </c>
      <c r="H1501" s="245" t="str">
        <f>IF(G1501&lt;&gt;"",LOOKUP(G1501,Governorate,Data!$E$2:$E$19),"")</f>
        <v>IQ-G06</v>
      </c>
      <c r="I1501" s="97" t="s">
        <v>8049</v>
      </c>
      <c r="J1501" s="38" t="str">
        <f ca="1">IF(I1501&lt;&gt;"",LOOKUP(I1501,District2,Data!$P$2:$P$19),"")</f>
        <v>IQ-D084</v>
      </c>
      <c r="K1501" s="57" t="s">
        <v>8093</v>
      </c>
      <c r="L1501" s="235" t="s">
        <v>7337</v>
      </c>
      <c r="M1501" s="180" t="s">
        <v>8169</v>
      </c>
      <c r="N1501" s="235" t="s">
        <v>7070</v>
      </c>
      <c r="O1501" s="235" t="s">
        <v>8053</v>
      </c>
      <c r="P1501" s="235" t="s">
        <v>7422</v>
      </c>
      <c r="Q1501" s="92">
        <v>159</v>
      </c>
      <c r="R1501" s="218">
        <v>159</v>
      </c>
      <c r="S1501" s="218"/>
      <c r="T1501" s="218"/>
      <c r="U1501" s="218">
        <v>954</v>
      </c>
      <c r="V1501" s="218">
        <v>0</v>
      </c>
      <c r="W1501" s="218">
        <v>159</v>
      </c>
      <c r="X1501" s="218">
        <v>159</v>
      </c>
      <c r="Y1501" s="218">
        <v>159</v>
      </c>
      <c r="Z1501" s="218">
        <v>0</v>
      </c>
      <c r="AA1501" s="218">
        <v>0</v>
      </c>
      <c r="AB1501" s="218">
        <v>0</v>
      </c>
      <c r="AC1501" s="218">
        <v>0</v>
      </c>
      <c r="AD1501" s="218">
        <v>0</v>
      </c>
      <c r="AE1501" s="218">
        <v>0</v>
      </c>
      <c r="AF1501" s="218">
        <v>0</v>
      </c>
      <c r="AG1501" s="218">
        <v>0</v>
      </c>
      <c r="AH1501" s="218">
        <v>0</v>
      </c>
      <c r="AI1501" s="218">
        <v>0</v>
      </c>
      <c r="AJ1501" s="218">
        <v>0</v>
      </c>
      <c r="AK1501" s="218">
        <v>0</v>
      </c>
      <c r="AL1501" s="218">
        <v>0</v>
      </c>
      <c r="AM1501" s="218">
        <v>0</v>
      </c>
      <c r="AN1501" s="218">
        <v>0</v>
      </c>
      <c r="AO1501" s="218">
        <v>0</v>
      </c>
      <c r="AP1501" s="218">
        <v>0</v>
      </c>
      <c r="AQ1501" s="218">
        <v>0</v>
      </c>
      <c r="AR1501" s="218">
        <v>0</v>
      </c>
      <c r="AS1501" s="218">
        <v>0</v>
      </c>
      <c r="AT1501" s="218">
        <v>159</v>
      </c>
      <c r="AU1501" s="218">
        <v>0</v>
      </c>
      <c r="AV1501" s="218">
        <v>0</v>
      </c>
      <c r="AW1501" s="218">
        <v>0</v>
      </c>
      <c r="AX1501" s="218">
        <v>0</v>
      </c>
      <c r="AY1501" s="218">
        <v>0</v>
      </c>
      <c r="AZ1501" s="181" t="s">
        <v>8182</v>
      </c>
    </row>
    <row r="1502" spans="1:52" s="238" customFormat="1" ht="12.75" customHeight="1">
      <c r="A1502" s="217">
        <v>1501</v>
      </c>
      <c r="B1502" s="234">
        <v>42717</v>
      </c>
      <c r="C1502" s="234">
        <v>42717</v>
      </c>
      <c r="D1502" s="235" t="s">
        <v>1312</v>
      </c>
      <c r="E1502" s="235" t="s">
        <v>1250</v>
      </c>
      <c r="F1502" s="235" t="s">
        <v>1300</v>
      </c>
      <c r="G1502" s="235" t="s">
        <v>7133</v>
      </c>
      <c r="H1502" s="245" t="str">
        <f>IF(G1502&lt;&gt;"",LOOKUP(G1502,Governorate,Data!$E$2:$E$19),"")</f>
        <v>IQ-G11</v>
      </c>
      <c r="I1502" s="97" t="s">
        <v>7375</v>
      </c>
      <c r="J1502" s="38" t="str">
        <f ca="1">IF(I1502&lt;&gt;"",LOOKUP(I1502,District2,Data!$P$2:$P$19),"")</f>
        <v>IQ-D064</v>
      </c>
      <c r="K1502" s="57" t="s">
        <v>8094</v>
      </c>
      <c r="L1502" s="235" t="s">
        <v>7339</v>
      </c>
      <c r="M1502" s="180" t="s">
        <v>7930</v>
      </c>
      <c r="N1502" s="235" t="s">
        <v>7070</v>
      </c>
      <c r="O1502" s="235" t="s">
        <v>8053</v>
      </c>
      <c r="P1502" s="89" t="s">
        <v>7118</v>
      </c>
      <c r="Q1502" s="328">
        <v>0</v>
      </c>
      <c r="R1502" s="217"/>
      <c r="S1502" s="218">
        <v>200</v>
      </c>
      <c r="T1502" s="132">
        <v>120</v>
      </c>
      <c r="U1502" s="218">
        <v>0</v>
      </c>
      <c r="V1502" s="218">
        <v>0</v>
      </c>
      <c r="W1502" s="218">
        <v>0</v>
      </c>
      <c r="X1502" s="218">
        <v>0</v>
      </c>
      <c r="Y1502" s="218">
        <v>0</v>
      </c>
      <c r="Z1502" s="218">
        <v>0</v>
      </c>
      <c r="AA1502" s="218">
        <v>0</v>
      </c>
      <c r="AB1502" s="218">
        <v>0</v>
      </c>
      <c r="AC1502" s="218">
        <v>0</v>
      </c>
      <c r="AD1502" s="218">
        <v>0</v>
      </c>
      <c r="AE1502" s="218">
        <v>0</v>
      </c>
      <c r="AF1502" s="218">
        <v>0</v>
      </c>
      <c r="AG1502" s="218">
        <v>0</v>
      </c>
      <c r="AH1502" s="218">
        <v>0</v>
      </c>
      <c r="AI1502" s="218">
        <v>0</v>
      </c>
      <c r="AJ1502" s="218">
        <v>0</v>
      </c>
      <c r="AK1502" s="218">
        <v>0</v>
      </c>
      <c r="AL1502" s="218">
        <v>0</v>
      </c>
      <c r="AM1502" s="218">
        <v>0</v>
      </c>
      <c r="AN1502" s="218">
        <v>0</v>
      </c>
      <c r="AO1502" s="218">
        <v>0</v>
      </c>
      <c r="AP1502" s="218">
        <v>0</v>
      </c>
      <c r="AQ1502" s="218">
        <v>0</v>
      </c>
      <c r="AR1502" s="218">
        <v>0</v>
      </c>
      <c r="AS1502" s="218">
        <v>0</v>
      </c>
      <c r="AT1502" s="218">
        <v>0</v>
      </c>
      <c r="AU1502" s="218">
        <v>0</v>
      </c>
      <c r="AV1502" s="218">
        <v>0</v>
      </c>
      <c r="AW1502" s="218">
        <v>0</v>
      </c>
      <c r="AX1502" s="218">
        <v>0</v>
      </c>
      <c r="AY1502" s="218">
        <v>0</v>
      </c>
      <c r="AZ1502" s="181" t="s">
        <v>8173</v>
      </c>
    </row>
    <row r="1503" spans="1:52" s="238" customFormat="1" ht="12.75" customHeight="1">
      <c r="A1503" s="217">
        <v>1502</v>
      </c>
      <c r="B1503" s="234">
        <v>42717</v>
      </c>
      <c r="C1503" s="234">
        <v>42717</v>
      </c>
      <c r="D1503" s="235" t="s">
        <v>1312</v>
      </c>
      <c r="E1503" s="235" t="s">
        <v>1250</v>
      </c>
      <c r="F1503" s="235" t="s">
        <v>1300</v>
      </c>
      <c r="G1503" s="235" t="s">
        <v>7133</v>
      </c>
      <c r="H1503" s="245" t="str">
        <f>IF(G1503&lt;&gt;"",LOOKUP(G1503,Governorate,Data!$E$2:$E$19),"")</f>
        <v>IQ-G11</v>
      </c>
      <c r="I1503" s="97" t="s">
        <v>7375</v>
      </c>
      <c r="J1503" s="38" t="str">
        <f ca="1">IF(I1503&lt;&gt;"",LOOKUP(I1503,District2,Data!$P$2:$P$19),"")</f>
        <v>IQ-D064</v>
      </c>
      <c r="K1503" s="57" t="s">
        <v>8094</v>
      </c>
      <c r="L1503" s="235" t="s">
        <v>7339</v>
      </c>
      <c r="M1503" s="180" t="s">
        <v>8169</v>
      </c>
      <c r="N1503" s="235" t="s">
        <v>7070</v>
      </c>
      <c r="O1503" s="235" t="s">
        <v>8053</v>
      </c>
      <c r="P1503" s="89" t="s">
        <v>7118</v>
      </c>
      <c r="Q1503" s="328">
        <v>0</v>
      </c>
      <c r="R1503" s="217"/>
      <c r="S1503" s="218">
        <v>200</v>
      </c>
      <c r="T1503" s="132">
        <v>123</v>
      </c>
      <c r="U1503" s="218">
        <v>0</v>
      </c>
      <c r="V1503" s="218">
        <v>0</v>
      </c>
      <c r="W1503" s="218">
        <v>0</v>
      </c>
      <c r="X1503" s="218">
        <v>0</v>
      </c>
      <c r="Y1503" s="218">
        <v>0</v>
      </c>
      <c r="Z1503" s="218">
        <v>0</v>
      </c>
      <c r="AA1503" s="218">
        <v>0</v>
      </c>
      <c r="AB1503" s="218">
        <v>0</v>
      </c>
      <c r="AC1503" s="218">
        <v>0</v>
      </c>
      <c r="AD1503" s="218">
        <v>0</v>
      </c>
      <c r="AE1503" s="218">
        <v>0</v>
      </c>
      <c r="AF1503" s="218">
        <v>0</v>
      </c>
      <c r="AG1503" s="218">
        <v>0</v>
      </c>
      <c r="AH1503" s="218">
        <v>0</v>
      </c>
      <c r="AI1503" s="218">
        <v>0</v>
      </c>
      <c r="AJ1503" s="218">
        <v>0</v>
      </c>
      <c r="AK1503" s="218">
        <v>0</v>
      </c>
      <c r="AL1503" s="218">
        <v>0</v>
      </c>
      <c r="AM1503" s="218">
        <v>0</v>
      </c>
      <c r="AN1503" s="218">
        <v>0</v>
      </c>
      <c r="AO1503" s="218">
        <v>0</v>
      </c>
      <c r="AP1503" s="218">
        <v>0</v>
      </c>
      <c r="AQ1503" s="218">
        <v>0</v>
      </c>
      <c r="AR1503" s="218">
        <v>0</v>
      </c>
      <c r="AS1503" s="218">
        <v>0</v>
      </c>
      <c r="AT1503" s="218">
        <v>0</v>
      </c>
      <c r="AU1503" s="218">
        <v>0</v>
      </c>
      <c r="AV1503" s="218">
        <v>0</v>
      </c>
      <c r="AW1503" s="218">
        <v>0</v>
      </c>
      <c r="AX1503" s="218">
        <v>0</v>
      </c>
      <c r="AY1503" s="218">
        <v>0</v>
      </c>
      <c r="AZ1503" s="181" t="s">
        <v>8174</v>
      </c>
    </row>
    <row r="1504" spans="1:52" s="238" customFormat="1" ht="12.75" customHeight="1">
      <c r="A1504" s="217">
        <v>1503</v>
      </c>
      <c r="B1504" s="234">
        <v>42717</v>
      </c>
      <c r="C1504" s="234">
        <v>42717</v>
      </c>
      <c r="D1504" s="235" t="s">
        <v>1312</v>
      </c>
      <c r="E1504" s="235" t="s">
        <v>1250</v>
      </c>
      <c r="F1504" s="235" t="s">
        <v>1272</v>
      </c>
      <c r="G1504" s="235" t="s">
        <v>7133</v>
      </c>
      <c r="H1504" s="245" t="str">
        <f>IF(G1504&lt;&gt;"",LOOKUP(G1504,Governorate,Data!$E$2:$E$19),"")</f>
        <v>IQ-G11</v>
      </c>
      <c r="I1504" s="97" t="s">
        <v>7892</v>
      </c>
      <c r="J1504" s="38" t="str">
        <f ca="1">IF(I1504&lt;&gt;"",LOOKUP(I1504,District2,Data!$P$2:$P$19),"")</f>
        <v>IQ-D064</v>
      </c>
      <c r="K1504" s="57" t="s">
        <v>8095</v>
      </c>
      <c r="L1504" s="235" t="s">
        <v>1256</v>
      </c>
      <c r="M1504" s="180" t="s">
        <v>8170</v>
      </c>
      <c r="N1504" s="235" t="s">
        <v>7070</v>
      </c>
      <c r="O1504" s="235" t="s">
        <v>8053</v>
      </c>
      <c r="P1504" s="235" t="s">
        <v>7422</v>
      </c>
      <c r="Q1504" s="92">
        <v>3</v>
      </c>
      <c r="R1504" s="218">
        <v>3</v>
      </c>
      <c r="S1504" s="218"/>
      <c r="T1504" s="218"/>
      <c r="U1504" s="218">
        <v>0</v>
      </c>
      <c r="V1504" s="218">
        <v>0</v>
      </c>
      <c r="W1504" s="218">
        <v>0</v>
      </c>
      <c r="X1504" s="218">
        <v>6</v>
      </c>
      <c r="Y1504" s="218">
        <v>0</v>
      </c>
      <c r="Z1504" s="218">
        <v>0</v>
      </c>
      <c r="AA1504" s="218">
        <v>0</v>
      </c>
      <c r="AB1504" s="218">
        <v>0</v>
      </c>
      <c r="AC1504" s="218">
        <v>0</v>
      </c>
      <c r="AD1504" s="218">
        <v>0</v>
      </c>
      <c r="AE1504" s="218">
        <v>0</v>
      </c>
      <c r="AF1504" s="218">
        <v>0</v>
      </c>
      <c r="AG1504" s="218">
        <v>0</v>
      </c>
      <c r="AH1504" s="218">
        <v>0</v>
      </c>
      <c r="AI1504" s="218">
        <v>0</v>
      </c>
      <c r="AJ1504" s="218">
        <v>0</v>
      </c>
      <c r="AK1504" s="218">
        <v>0</v>
      </c>
      <c r="AL1504" s="218">
        <v>0</v>
      </c>
      <c r="AM1504" s="218">
        <v>0</v>
      </c>
      <c r="AN1504" s="218">
        <v>0</v>
      </c>
      <c r="AO1504" s="218">
        <v>0</v>
      </c>
      <c r="AP1504" s="218">
        <v>0</v>
      </c>
      <c r="AQ1504" s="218">
        <v>0</v>
      </c>
      <c r="AR1504" s="218">
        <v>0</v>
      </c>
      <c r="AS1504" s="218">
        <v>0</v>
      </c>
      <c r="AT1504" s="218">
        <v>0</v>
      </c>
      <c r="AU1504" s="218">
        <v>0</v>
      </c>
      <c r="AV1504" s="218">
        <v>0</v>
      </c>
      <c r="AW1504" s="218">
        <v>0</v>
      </c>
      <c r="AX1504" s="218">
        <v>0</v>
      </c>
      <c r="AY1504" s="218">
        <v>0</v>
      </c>
      <c r="AZ1504" s="181" t="s">
        <v>8183</v>
      </c>
    </row>
    <row r="1505" spans="1:52" s="238" customFormat="1" ht="12.75" customHeight="1">
      <c r="A1505" s="217">
        <v>1504</v>
      </c>
      <c r="B1505" s="234">
        <v>42717</v>
      </c>
      <c r="C1505" s="234">
        <v>42717</v>
      </c>
      <c r="D1505" s="235" t="s">
        <v>1312</v>
      </c>
      <c r="E1505" s="235" t="s">
        <v>1250</v>
      </c>
      <c r="F1505" s="235" t="s">
        <v>1312</v>
      </c>
      <c r="G1505" s="235" t="s">
        <v>7148</v>
      </c>
      <c r="H1505" s="245" t="str">
        <f>IF(G1505&lt;&gt;"",LOOKUP(G1505,Governorate,Data!$E$2:$E$19),"")</f>
        <v>IQ-G10</v>
      </c>
      <c r="I1505" s="97" t="s">
        <v>8050</v>
      </c>
      <c r="J1505" s="38" t="str">
        <f ca="1">IF(I1505&lt;&gt;"",LOOKUP(I1505,District2,Data!$P$2:$P$19),"")</f>
        <v>IQ-D021</v>
      </c>
      <c r="K1505" s="57" t="s">
        <v>8096</v>
      </c>
      <c r="L1505" s="235" t="s">
        <v>7342</v>
      </c>
      <c r="M1505" s="180" t="s">
        <v>8170</v>
      </c>
      <c r="N1505" s="235" t="s">
        <v>1255</v>
      </c>
      <c r="O1505" s="235" t="s">
        <v>8053</v>
      </c>
      <c r="P1505" s="235" t="s">
        <v>7422</v>
      </c>
      <c r="Q1505" s="92">
        <v>395</v>
      </c>
      <c r="R1505" s="218">
        <v>395</v>
      </c>
      <c r="S1505" s="218"/>
      <c r="T1505" s="218"/>
      <c r="U1505" s="218">
        <v>2370</v>
      </c>
      <c r="V1505" s="218">
        <v>0</v>
      </c>
      <c r="W1505" s="218">
        <v>395</v>
      </c>
      <c r="X1505" s="218">
        <v>395</v>
      </c>
      <c r="Y1505" s="218">
        <v>395</v>
      </c>
      <c r="Z1505" s="218">
        <v>1185</v>
      </c>
      <c r="AA1505" s="218">
        <v>0</v>
      </c>
      <c r="AB1505" s="218">
        <v>0</v>
      </c>
      <c r="AC1505" s="218">
        <v>0</v>
      </c>
      <c r="AD1505" s="218">
        <v>1185</v>
      </c>
      <c r="AE1505" s="218">
        <v>0</v>
      </c>
      <c r="AF1505" s="218">
        <v>0</v>
      </c>
      <c r="AG1505" s="218">
        <v>395</v>
      </c>
      <c r="AH1505" s="218">
        <v>0</v>
      </c>
      <c r="AI1505" s="218">
        <v>395</v>
      </c>
      <c r="AJ1505" s="218">
        <v>0</v>
      </c>
      <c r="AK1505" s="218">
        <v>0</v>
      </c>
      <c r="AL1505" s="218">
        <v>0</v>
      </c>
      <c r="AM1505" s="218">
        <v>0</v>
      </c>
      <c r="AN1505" s="218">
        <v>0</v>
      </c>
      <c r="AO1505" s="218">
        <v>0</v>
      </c>
      <c r="AP1505" s="218">
        <v>0</v>
      </c>
      <c r="AQ1505" s="218">
        <v>0</v>
      </c>
      <c r="AR1505" s="218">
        <v>395</v>
      </c>
      <c r="AS1505" s="218">
        <v>0</v>
      </c>
      <c r="AT1505" s="218">
        <v>0</v>
      </c>
      <c r="AU1505" s="218">
        <v>0</v>
      </c>
      <c r="AV1505" s="218">
        <v>0</v>
      </c>
      <c r="AW1505" s="218">
        <v>0</v>
      </c>
      <c r="AX1505" s="218">
        <v>0</v>
      </c>
      <c r="AY1505" s="218">
        <v>0</v>
      </c>
      <c r="AZ1505" s="181" t="s">
        <v>8184</v>
      </c>
    </row>
    <row r="1506" spans="1:52" s="238" customFormat="1" ht="12.75" customHeight="1">
      <c r="A1506" s="217">
        <v>1505</v>
      </c>
      <c r="B1506" s="234">
        <v>42717</v>
      </c>
      <c r="C1506" s="234">
        <v>42717</v>
      </c>
      <c r="D1506" s="235" t="s">
        <v>1312</v>
      </c>
      <c r="E1506" s="235" t="s">
        <v>1250</v>
      </c>
      <c r="F1506" s="235" t="s">
        <v>7265</v>
      </c>
      <c r="G1506" s="235" t="s">
        <v>7127</v>
      </c>
      <c r="H1506" s="245" t="str">
        <f>IF(G1506&lt;&gt;"",LOOKUP(G1506,Governorate,Data!$E$2:$E$19),"")</f>
        <v>IQ-G13</v>
      </c>
      <c r="I1506" s="97" t="s">
        <v>7377</v>
      </c>
      <c r="J1506" s="38" t="str">
        <f ca="1">IF(I1506&lt;&gt;"",LOOKUP(I1506,District2,Data!$P$2:$P$19),"")</f>
        <v>IQ-D076</v>
      </c>
      <c r="K1506" s="57" t="s">
        <v>8054</v>
      </c>
      <c r="L1506" s="235" t="s">
        <v>1256</v>
      </c>
      <c r="M1506" s="180" t="s">
        <v>8169</v>
      </c>
      <c r="N1506" s="235" t="s">
        <v>1255</v>
      </c>
      <c r="O1506" s="235" t="s">
        <v>8053</v>
      </c>
      <c r="P1506" s="281" t="s">
        <v>7422</v>
      </c>
      <c r="Q1506" s="92">
        <v>31</v>
      </c>
      <c r="R1506" s="218">
        <v>31</v>
      </c>
      <c r="S1506" s="218"/>
      <c r="T1506" s="218"/>
      <c r="U1506" s="218">
        <v>186</v>
      </c>
      <c r="V1506" s="218">
        <v>0</v>
      </c>
      <c r="W1506" s="218">
        <v>31</v>
      </c>
      <c r="X1506" s="218">
        <v>31</v>
      </c>
      <c r="Y1506" s="218">
        <v>31</v>
      </c>
      <c r="Z1506" s="218">
        <v>93</v>
      </c>
      <c r="AA1506" s="218">
        <v>0</v>
      </c>
      <c r="AB1506" s="218">
        <v>0</v>
      </c>
      <c r="AC1506" s="218">
        <v>0</v>
      </c>
      <c r="AD1506" s="218">
        <v>93</v>
      </c>
      <c r="AE1506" s="218">
        <v>0</v>
      </c>
      <c r="AF1506" s="218">
        <v>0</v>
      </c>
      <c r="AG1506" s="218">
        <v>31</v>
      </c>
      <c r="AH1506" s="218">
        <v>0</v>
      </c>
      <c r="AI1506" s="218">
        <v>31</v>
      </c>
      <c r="AJ1506" s="218">
        <v>0</v>
      </c>
      <c r="AK1506" s="218">
        <v>0</v>
      </c>
      <c r="AL1506" s="218">
        <v>0</v>
      </c>
      <c r="AM1506" s="218">
        <v>0</v>
      </c>
      <c r="AN1506" s="218">
        <v>0</v>
      </c>
      <c r="AO1506" s="218">
        <v>0</v>
      </c>
      <c r="AP1506" s="218">
        <v>0</v>
      </c>
      <c r="AQ1506" s="218">
        <v>0</v>
      </c>
      <c r="AR1506" s="218">
        <v>0</v>
      </c>
      <c r="AS1506" s="218">
        <v>0</v>
      </c>
      <c r="AT1506" s="218">
        <v>31</v>
      </c>
      <c r="AU1506" s="218">
        <v>0</v>
      </c>
      <c r="AV1506" s="218">
        <v>0</v>
      </c>
      <c r="AW1506" s="218">
        <v>0</v>
      </c>
      <c r="AX1506" s="218">
        <v>0</v>
      </c>
      <c r="AY1506" s="218">
        <v>0</v>
      </c>
      <c r="AZ1506" s="181"/>
    </row>
    <row r="1507" spans="1:52" s="238" customFormat="1" ht="12.75" customHeight="1">
      <c r="A1507" s="217">
        <v>1506</v>
      </c>
      <c r="B1507" s="234">
        <v>42717</v>
      </c>
      <c r="C1507" s="234">
        <v>42717</v>
      </c>
      <c r="D1507" s="235" t="s">
        <v>1312</v>
      </c>
      <c r="E1507" s="235" t="s">
        <v>1250</v>
      </c>
      <c r="F1507" s="235" t="s">
        <v>1331</v>
      </c>
      <c r="G1507" s="235" t="s">
        <v>7140</v>
      </c>
      <c r="H1507" s="245" t="str">
        <f>IF(G1507&lt;&gt;"",LOOKUP(G1507,Governorate,Data!$E$2:$E$19),"")</f>
        <v>IQ-G01</v>
      </c>
      <c r="I1507" s="97" t="s">
        <v>7205</v>
      </c>
      <c r="J1507" s="38" t="str">
        <f ca="1">IF(I1507&lt;&gt;"",LOOKUP(I1507,District2,Data!$P$2:$P$19),"")</f>
        <v>IQ-D001</v>
      </c>
      <c r="K1507" s="57" t="s">
        <v>8097</v>
      </c>
      <c r="L1507" s="235" t="s">
        <v>1256</v>
      </c>
      <c r="M1507" s="180" t="s">
        <v>8169</v>
      </c>
      <c r="N1507" s="235" t="s">
        <v>7070</v>
      </c>
      <c r="O1507" s="235" t="s">
        <v>8053</v>
      </c>
      <c r="P1507" s="235" t="s">
        <v>7422</v>
      </c>
      <c r="Q1507" s="92">
        <v>167</v>
      </c>
      <c r="R1507" s="218">
        <v>167</v>
      </c>
      <c r="S1507" s="218"/>
      <c r="T1507" s="218"/>
      <c r="U1507" s="218">
        <v>1002</v>
      </c>
      <c r="V1507" s="218">
        <v>0</v>
      </c>
      <c r="W1507" s="218">
        <v>167</v>
      </c>
      <c r="X1507" s="218">
        <v>167</v>
      </c>
      <c r="Y1507" s="218">
        <v>167</v>
      </c>
      <c r="Z1507" s="218">
        <v>0</v>
      </c>
      <c r="AA1507" s="218">
        <v>0</v>
      </c>
      <c r="AB1507" s="218">
        <v>0</v>
      </c>
      <c r="AC1507" s="218">
        <v>0</v>
      </c>
      <c r="AD1507" s="218">
        <v>0</v>
      </c>
      <c r="AE1507" s="218">
        <v>0</v>
      </c>
      <c r="AF1507" s="218">
        <v>0</v>
      </c>
      <c r="AG1507" s="218">
        <v>0</v>
      </c>
      <c r="AH1507" s="218">
        <v>0</v>
      </c>
      <c r="AI1507" s="218">
        <v>0</v>
      </c>
      <c r="AJ1507" s="218">
        <v>0</v>
      </c>
      <c r="AK1507" s="218">
        <v>0</v>
      </c>
      <c r="AL1507" s="218">
        <v>0</v>
      </c>
      <c r="AM1507" s="218">
        <v>0</v>
      </c>
      <c r="AN1507" s="218">
        <v>0</v>
      </c>
      <c r="AO1507" s="218">
        <v>0</v>
      </c>
      <c r="AP1507" s="218">
        <v>0</v>
      </c>
      <c r="AQ1507" s="218">
        <v>0</v>
      </c>
      <c r="AR1507" s="218">
        <v>0</v>
      </c>
      <c r="AS1507" s="218">
        <v>0</v>
      </c>
      <c r="AT1507" s="218">
        <v>167</v>
      </c>
      <c r="AU1507" s="218">
        <v>0</v>
      </c>
      <c r="AV1507" s="218">
        <v>0</v>
      </c>
      <c r="AW1507" s="218">
        <v>0</v>
      </c>
      <c r="AX1507" s="218">
        <v>0</v>
      </c>
      <c r="AY1507" s="218">
        <v>0</v>
      </c>
      <c r="AZ1507" s="181" t="s">
        <v>8179</v>
      </c>
    </row>
    <row r="1508" spans="1:52" s="238" customFormat="1" ht="12.75" customHeight="1">
      <c r="A1508" s="217">
        <v>1507</v>
      </c>
      <c r="B1508" s="234">
        <v>42717</v>
      </c>
      <c r="C1508" s="234">
        <v>42717</v>
      </c>
      <c r="D1508" s="235" t="s">
        <v>1312</v>
      </c>
      <c r="E1508" s="235" t="s">
        <v>1250</v>
      </c>
      <c r="F1508" s="235" t="s">
        <v>1331</v>
      </c>
      <c r="G1508" s="235" t="s">
        <v>7140</v>
      </c>
      <c r="H1508" s="245" t="str">
        <f>IF(G1508&lt;&gt;"",LOOKUP(G1508,Governorate,Data!$E$2:$E$19),"")</f>
        <v>IQ-G01</v>
      </c>
      <c r="I1508" s="97" t="s">
        <v>7205</v>
      </c>
      <c r="J1508" s="38" t="str">
        <f ca="1">IF(I1508&lt;&gt;"",LOOKUP(I1508,District2,Data!$P$2:$P$19),"")</f>
        <v>IQ-D001</v>
      </c>
      <c r="K1508" s="57" t="s">
        <v>8098</v>
      </c>
      <c r="L1508" s="235" t="s">
        <v>1256</v>
      </c>
      <c r="M1508" s="180" t="s">
        <v>8169</v>
      </c>
      <c r="N1508" s="235" t="s">
        <v>7070</v>
      </c>
      <c r="O1508" s="235" t="s">
        <v>8053</v>
      </c>
      <c r="P1508" s="235" t="s">
        <v>7422</v>
      </c>
      <c r="Q1508" s="92">
        <v>63</v>
      </c>
      <c r="R1508" s="218">
        <v>63</v>
      </c>
      <c r="S1508" s="218"/>
      <c r="T1508" s="218"/>
      <c r="U1508" s="218">
        <v>378</v>
      </c>
      <c r="V1508" s="218">
        <v>0</v>
      </c>
      <c r="W1508" s="218">
        <v>63</v>
      </c>
      <c r="X1508" s="218">
        <v>63</v>
      </c>
      <c r="Y1508" s="218">
        <v>63</v>
      </c>
      <c r="Z1508" s="218">
        <v>0</v>
      </c>
      <c r="AA1508" s="218">
        <v>0</v>
      </c>
      <c r="AB1508" s="218">
        <v>0</v>
      </c>
      <c r="AC1508" s="218">
        <v>0</v>
      </c>
      <c r="AD1508" s="218">
        <v>0</v>
      </c>
      <c r="AE1508" s="218">
        <v>0</v>
      </c>
      <c r="AF1508" s="218">
        <v>0</v>
      </c>
      <c r="AG1508" s="218">
        <v>0</v>
      </c>
      <c r="AH1508" s="218">
        <v>0</v>
      </c>
      <c r="AI1508" s="218">
        <v>0</v>
      </c>
      <c r="AJ1508" s="218">
        <v>0</v>
      </c>
      <c r="AK1508" s="218">
        <v>0</v>
      </c>
      <c r="AL1508" s="218">
        <v>0</v>
      </c>
      <c r="AM1508" s="218">
        <v>0</v>
      </c>
      <c r="AN1508" s="218">
        <v>0</v>
      </c>
      <c r="AO1508" s="218">
        <v>0</v>
      </c>
      <c r="AP1508" s="218">
        <v>0</v>
      </c>
      <c r="AQ1508" s="218">
        <v>0</v>
      </c>
      <c r="AR1508" s="218">
        <v>0</v>
      </c>
      <c r="AS1508" s="218">
        <v>0</v>
      </c>
      <c r="AT1508" s="218">
        <v>63</v>
      </c>
      <c r="AU1508" s="218">
        <v>0</v>
      </c>
      <c r="AV1508" s="218">
        <v>0</v>
      </c>
      <c r="AW1508" s="218">
        <v>0</v>
      </c>
      <c r="AX1508" s="218">
        <v>0</v>
      </c>
      <c r="AY1508" s="218">
        <v>0</v>
      </c>
      <c r="AZ1508" s="181" t="s">
        <v>8179</v>
      </c>
    </row>
    <row r="1509" spans="1:52" s="238" customFormat="1" ht="12.75" customHeight="1">
      <c r="A1509" s="217">
        <v>1508</v>
      </c>
      <c r="B1509" s="234">
        <v>42717</v>
      </c>
      <c r="C1509" s="234">
        <v>42717</v>
      </c>
      <c r="D1509" s="235" t="s">
        <v>1312</v>
      </c>
      <c r="E1509" s="235" t="s">
        <v>1250</v>
      </c>
      <c r="F1509" s="97" t="s">
        <v>7371</v>
      </c>
      <c r="G1509" s="235" t="s">
        <v>7243</v>
      </c>
      <c r="H1509" s="245" t="str">
        <f>IF(G1509&lt;&gt;"",LOOKUP(G1509,Governorate,Data!$E$2:$E$19),"")</f>
        <v>IQ-G14</v>
      </c>
      <c r="I1509" s="97" t="s">
        <v>7378</v>
      </c>
      <c r="J1509" s="38" t="str">
        <f ca="1">IF(I1509&lt;&gt;"",LOOKUP(I1509,District2,Data!$P$2:$P$19),"")</f>
        <v>IQ-D012</v>
      </c>
      <c r="K1509" s="57" t="s">
        <v>8099</v>
      </c>
      <c r="L1509" s="235" t="s">
        <v>1256</v>
      </c>
      <c r="M1509" s="180" t="s">
        <v>8169</v>
      </c>
      <c r="N1509" s="235" t="s">
        <v>7070</v>
      </c>
      <c r="O1509" s="235" t="s">
        <v>8053</v>
      </c>
      <c r="P1509" s="235" t="s">
        <v>7422</v>
      </c>
      <c r="Q1509" s="92">
        <v>75</v>
      </c>
      <c r="R1509" s="218">
        <v>75</v>
      </c>
      <c r="S1509" s="218"/>
      <c r="T1509" s="218"/>
      <c r="U1509" s="218">
        <v>450</v>
      </c>
      <c r="V1509" s="218">
        <v>0</v>
      </c>
      <c r="W1509" s="218">
        <v>75</v>
      </c>
      <c r="X1509" s="218">
        <v>75</v>
      </c>
      <c r="Y1509" s="218">
        <v>75</v>
      </c>
      <c r="Z1509" s="218">
        <v>0</v>
      </c>
      <c r="AA1509" s="218">
        <v>0</v>
      </c>
      <c r="AB1509" s="218">
        <v>0</v>
      </c>
      <c r="AC1509" s="218">
        <v>0</v>
      </c>
      <c r="AD1509" s="218">
        <v>0</v>
      </c>
      <c r="AE1509" s="218">
        <v>0</v>
      </c>
      <c r="AF1509" s="218">
        <v>0</v>
      </c>
      <c r="AG1509" s="218">
        <v>0</v>
      </c>
      <c r="AH1509" s="218">
        <v>0</v>
      </c>
      <c r="AI1509" s="218">
        <v>0</v>
      </c>
      <c r="AJ1509" s="218">
        <v>0</v>
      </c>
      <c r="AK1509" s="218">
        <v>0</v>
      </c>
      <c r="AL1509" s="218">
        <v>0</v>
      </c>
      <c r="AM1509" s="218">
        <v>0</v>
      </c>
      <c r="AN1509" s="218">
        <v>0</v>
      </c>
      <c r="AO1509" s="218">
        <v>0</v>
      </c>
      <c r="AP1509" s="218">
        <v>0</v>
      </c>
      <c r="AQ1509" s="218">
        <v>0</v>
      </c>
      <c r="AR1509" s="218">
        <v>0</v>
      </c>
      <c r="AS1509" s="218">
        <v>0</v>
      </c>
      <c r="AT1509" s="218">
        <v>75</v>
      </c>
      <c r="AU1509" s="218">
        <v>0</v>
      </c>
      <c r="AV1509" s="218">
        <v>0</v>
      </c>
      <c r="AW1509" s="218">
        <v>0</v>
      </c>
      <c r="AX1509" s="218">
        <v>0</v>
      </c>
      <c r="AY1509" s="218">
        <v>0</v>
      </c>
      <c r="AZ1509" s="181"/>
    </row>
    <row r="1510" spans="1:52" s="238" customFormat="1" ht="12.75" customHeight="1">
      <c r="A1510" s="217">
        <v>1509</v>
      </c>
      <c r="B1510" s="234">
        <v>42717</v>
      </c>
      <c r="C1510" s="234">
        <v>42717</v>
      </c>
      <c r="D1510" s="235" t="s">
        <v>1312</v>
      </c>
      <c r="E1510" s="235" t="s">
        <v>1250</v>
      </c>
      <c r="F1510" s="235" t="s">
        <v>7265</v>
      </c>
      <c r="G1510" s="235" t="s">
        <v>7127</v>
      </c>
      <c r="H1510" s="245" t="str">
        <f>IF(G1510&lt;&gt;"",LOOKUP(G1510,Governorate,Data!$E$2:$E$19),"")</f>
        <v>IQ-G13</v>
      </c>
      <c r="I1510" s="97" t="s">
        <v>7372</v>
      </c>
      <c r="J1510" s="38" t="str">
        <f ca="1">IF(I1510&lt;&gt;"",LOOKUP(I1510,District2,Data!$P$2:$P$19),"")</f>
        <v>IQ-D076</v>
      </c>
      <c r="K1510" s="57" t="s">
        <v>7795</v>
      </c>
      <c r="L1510" s="235" t="s">
        <v>1256</v>
      </c>
      <c r="M1510" s="180" t="s">
        <v>8169</v>
      </c>
      <c r="N1510" s="235" t="s">
        <v>1255</v>
      </c>
      <c r="O1510" s="235" t="s">
        <v>8053</v>
      </c>
      <c r="P1510" s="235" t="s">
        <v>7422</v>
      </c>
      <c r="Q1510" s="92">
        <v>6</v>
      </c>
      <c r="R1510" s="218">
        <v>6</v>
      </c>
      <c r="S1510" s="218"/>
      <c r="T1510" s="218"/>
      <c r="U1510" s="218">
        <v>36</v>
      </c>
      <c r="V1510" s="218">
        <v>0</v>
      </c>
      <c r="W1510" s="218">
        <v>6</v>
      </c>
      <c r="X1510" s="218">
        <v>6</v>
      </c>
      <c r="Y1510" s="218">
        <v>6</v>
      </c>
      <c r="Z1510" s="218">
        <v>18</v>
      </c>
      <c r="AA1510" s="218">
        <v>0</v>
      </c>
      <c r="AB1510" s="218">
        <v>0</v>
      </c>
      <c r="AC1510" s="218">
        <v>0</v>
      </c>
      <c r="AD1510" s="218">
        <v>18</v>
      </c>
      <c r="AE1510" s="218">
        <v>0</v>
      </c>
      <c r="AF1510" s="218">
        <v>0</v>
      </c>
      <c r="AG1510" s="218">
        <v>6</v>
      </c>
      <c r="AH1510" s="218">
        <v>0</v>
      </c>
      <c r="AI1510" s="218">
        <v>6</v>
      </c>
      <c r="AJ1510" s="218">
        <v>0</v>
      </c>
      <c r="AK1510" s="218">
        <v>0</v>
      </c>
      <c r="AL1510" s="218">
        <v>0</v>
      </c>
      <c r="AM1510" s="218">
        <v>0</v>
      </c>
      <c r="AN1510" s="218">
        <v>0</v>
      </c>
      <c r="AO1510" s="218">
        <v>0</v>
      </c>
      <c r="AP1510" s="218">
        <v>0</v>
      </c>
      <c r="AQ1510" s="218">
        <v>0</v>
      </c>
      <c r="AR1510" s="218">
        <v>0</v>
      </c>
      <c r="AS1510" s="218">
        <v>0</v>
      </c>
      <c r="AT1510" s="218">
        <v>6</v>
      </c>
      <c r="AU1510" s="218">
        <v>0</v>
      </c>
      <c r="AV1510" s="218">
        <v>0</v>
      </c>
      <c r="AW1510" s="218">
        <v>0</v>
      </c>
      <c r="AX1510" s="218">
        <v>0</v>
      </c>
      <c r="AY1510" s="218">
        <v>0</v>
      </c>
      <c r="AZ1510" s="181"/>
    </row>
    <row r="1511" spans="1:52" s="238" customFormat="1" ht="12.75" customHeight="1">
      <c r="A1511" s="217">
        <v>1510</v>
      </c>
      <c r="B1511" s="234">
        <v>42717</v>
      </c>
      <c r="C1511" s="234">
        <v>42717</v>
      </c>
      <c r="D1511" s="235" t="s">
        <v>1312</v>
      </c>
      <c r="E1511" s="235" t="s">
        <v>1250</v>
      </c>
      <c r="F1511" s="235" t="s">
        <v>1331</v>
      </c>
      <c r="G1511" s="235" t="s">
        <v>7129</v>
      </c>
      <c r="H1511" s="245" t="str">
        <f>IF(G1511&lt;&gt;"",LOOKUP(G1511,Governorate,Data!$E$2:$E$19),"")</f>
        <v>IQ-G18</v>
      </c>
      <c r="I1511" s="97" t="s">
        <v>7215</v>
      </c>
      <c r="J1511" s="38" t="str">
        <f ca="1">IF(I1511&lt;&gt;"",LOOKUP(I1511,District2,Data!$P$2:$P$19),"")</f>
        <v>IQ-D008</v>
      </c>
      <c r="K1511" s="57" t="s">
        <v>7912</v>
      </c>
      <c r="L1511" s="235" t="s">
        <v>7337</v>
      </c>
      <c r="M1511" s="180" t="s">
        <v>8169</v>
      </c>
      <c r="N1511" s="235" t="s">
        <v>1255</v>
      </c>
      <c r="O1511" s="235" t="s">
        <v>8053</v>
      </c>
      <c r="P1511" s="235" t="s">
        <v>7422</v>
      </c>
      <c r="Q1511" s="92">
        <v>50</v>
      </c>
      <c r="R1511" s="218">
        <v>50</v>
      </c>
      <c r="S1511" s="218"/>
      <c r="T1511" s="218"/>
      <c r="U1511" s="218">
        <v>300</v>
      </c>
      <c r="V1511" s="218">
        <v>0</v>
      </c>
      <c r="W1511" s="218">
        <v>50</v>
      </c>
      <c r="X1511" s="218">
        <v>50</v>
      </c>
      <c r="Y1511" s="218">
        <v>50</v>
      </c>
      <c r="Z1511" s="218">
        <v>150</v>
      </c>
      <c r="AA1511" s="218">
        <v>0</v>
      </c>
      <c r="AB1511" s="218">
        <v>0</v>
      </c>
      <c r="AC1511" s="218">
        <v>0</v>
      </c>
      <c r="AD1511" s="218">
        <v>150</v>
      </c>
      <c r="AE1511" s="218">
        <v>0</v>
      </c>
      <c r="AF1511" s="218">
        <v>0</v>
      </c>
      <c r="AG1511" s="218">
        <v>50</v>
      </c>
      <c r="AH1511" s="218">
        <v>0</v>
      </c>
      <c r="AI1511" s="218">
        <v>50</v>
      </c>
      <c r="AJ1511" s="218">
        <v>0</v>
      </c>
      <c r="AK1511" s="218">
        <v>0</v>
      </c>
      <c r="AL1511" s="218">
        <v>0</v>
      </c>
      <c r="AM1511" s="218">
        <v>0</v>
      </c>
      <c r="AN1511" s="218">
        <v>0</v>
      </c>
      <c r="AO1511" s="218">
        <v>0</v>
      </c>
      <c r="AP1511" s="218">
        <v>0</v>
      </c>
      <c r="AQ1511" s="218">
        <v>0</v>
      </c>
      <c r="AR1511" s="218">
        <v>0</v>
      </c>
      <c r="AS1511" s="218">
        <v>0</v>
      </c>
      <c r="AT1511" s="218">
        <v>50</v>
      </c>
      <c r="AU1511" s="218">
        <v>0</v>
      </c>
      <c r="AV1511" s="218">
        <v>0</v>
      </c>
      <c r="AW1511" s="218">
        <v>0</v>
      </c>
      <c r="AX1511" s="218">
        <v>0</v>
      </c>
      <c r="AY1511" s="218">
        <v>0</v>
      </c>
      <c r="AZ1511" s="181" t="s">
        <v>8171</v>
      </c>
    </row>
    <row r="1512" spans="1:52" s="238" customFormat="1" ht="12.75" customHeight="1">
      <c r="A1512" s="217">
        <v>1511</v>
      </c>
      <c r="B1512" s="234">
        <v>42717</v>
      </c>
      <c r="C1512" s="234">
        <v>42717</v>
      </c>
      <c r="D1512" s="235" t="s">
        <v>1312</v>
      </c>
      <c r="E1512" s="235" t="s">
        <v>1250</v>
      </c>
      <c r="F1512" s="235" t="s">
        <v>1316</v>
      </c>
      <c r="G1512" s="235" t="s">
        <v>7130</v>
      </c>
      <c r="H1512" s="245" t="str">
        <f>IF(G1512&lt;&gt;"",LOOKUP(G1512,Governorate,Data!$E$2:$E$19),"")</f>
        <v>IQ-G05</v>
      </c>
      <c r="I1512" s="97" t="s">
        <v>7683</v>
      </c>
      <c r="J1512" s="38" t="str">
        <f ca="1">IF(I1512&lt;&gt;"",LOOKUP(I1512,District2,Data!$P$2:$P$19),"")</f>
        <v>IQ-D069</v>
      </c>
      <c r="K1512" s="57" t="s">
        <v>7771</v>
      </c>
      <c r="L1512" s="235" t="s">
        <v>1256</v>
      </c>
      <c r="M1512" s="180" t="s">
        <v>8169</v>
      </c>
      <c r="N1512" s="235" t="s">
        <v>1255</v>
      </c>
      <c r="O1512" s="235" t="s">
        <v>8053</v>
      </c>
      <c r="P1512" s="235" t="s">
        <v>7422</v>
      </c>
      <c r="Q1512" s="92">
        <v>6</v>
      </c>
      <c r="R1512" s="218">
        <v>6</v>
      </c>
      <c r="S1512" s="218"/>
      <c r="T1512" s="218"/>
      <c r="U1512" s="218">
        <v>13</v>
      </c>
      <c r="V1512" s="218">
        <v>0</v>
      </c>
      <c r="W1512" s="218">
        <v>2</v>
      </c>
      <c r="X1512" s="218">
        <v>2</v>
      </c>
      <c r="Y1512" s="218">
        <v>5</v>
      </c>
      <c r="Z1512" s="218">
        <v>12</v>
      </c>
      <c r="AA1512" s="218">
        <v>0</v>
      </c>
      <c r="AB1512" s="218">
        <v>0</v>
      </c>
      <c r="AC1512" s="218">
        <v>0</v>
      </c>
      <c r="AD1512" s="218">
        <v>0</v>
      </c>
      <c r="AE1512" s="218">
        <v>0</v>
      </c>
      <c r="AF1512" s="218">
        <v>0</v>
      </c>
      <c r="AG1512" s="218">
        <v>1</v>
      </c>
      <c r="AH1512" s="218">
        <v>0</v>
      </c>
      <c r="AI1512" s="218">
        <v>2</v>
      </c>
      <c r="AJ1512" s="218">
        <v>0</v>
      </c>
      <c r="AK1512" s="218">
        <v>0</v>
      </c>
      <c r="AL1512" s="218">
        <v>0</v>
      </c>
      <c r="AM1512" s="218">
        <v>0</v>
      </c>
      <c r="AN1512" s="218">
        <v>0</v>
      </c>
      <c r="AO1512" s="218">
        <v>0</v>
      </c>
      <c r="AP1512" s="218">
        <v>0</v>
      </c>
      <c r="AQ1512" s="218">
        <v>0</v>
      </c>
      <c r="AR1512" s="218">
        <v>0</v>
      </c>
      <c r="AS1512" s="218">
        <v>0</v>
      </c>
      <c r="AT1512" s="218">
        <v>2</v>
      </c>
      <c r="AU1512" s="218">
        <v>0</v>
      </c>
      <c r="AV1512" s="218">
        <v>0</v>
      </c>
      <c r="AW1512" s="218">
        <v>0</v>
      </c>
      <c r="AX1512" s="218">
        <v>0</v>
      </c>
      <c r="AY1512" s="218">
        <v>0</v>
      </c>
      <c r="AZ1512" s="181" t="s">
        <v>8181</v>
      </c>
    </row>
    <row r="1513" spans="1:52" s="238" customFormat="1" ht="12.75" customHeight="1">
      <c r="A1513" s="217">
        <v>1512</v>
      </c>
      <c r="B1513" s="234">
        <v>42717</v>
      </c>
      <c r="C1513" s="234">
        <v>42717</v>
      </c>
      <c r="D1513" s="235" t="s">
        <v>1312</v>
      </c>
      <c r="E1513" s="235" t="s">
        <v>1250</v>
      </c>
      <c r="F1513" s="235" t="s">
        <v>1300</v>
      </c>
      <c r="G1513" s="235" t="s">
        <v>7132</v>
      </c>
      <c r="H1513" s="245" t="str">
        <f>IF(G1513&lt;&gt;"",LOOKUP(G1513,Governorate,Data!$E$2:$E$19),"")</f>
        <v>IQ-G15</v>
      </c>
      <c r="I1513" s="97" t="s">
        <v>7214</v>
      </c>
      <c r="J1513" s="38" t="str">
        <f ca="1">IF(I1513&lt;&gt;"",LOOKUP(I1513,District2,Data!$P$2:$P$19),"")</f>
        <v>IQ-D053</v>
      </c>
      <c r="K1513" s="57" t="s">
        <v>8055</v>
      </c>
      <c r="L1513" s="235" t="s">
        <v>1256</v>
      </c>
      <c r="M1513" s="180" t="s">
        <v>8169</v>
      </c>
      <c r="N1513" s="235" t="s">
        <v>1255</v>
      </c>
      <c r="O1513" s="235" t="s">
        <v>8053</v>
      </c>
      <c r="P1513" s="235" t="s">
        <v>7422</v>
      </c>
      <c r="Q1513" s="92">
        <v>43</v>
      </c>
      <c r="R1513" s="218">
        <v>43</v>
      </c>
      <c r="S1513" s="218"/>
      <c r="T1513" s="218"/>
      <c r="U1513" s="218">
        <v>7</v>
      </c>
      <c r="V1513" s="218">
        <v>0</v>
      </c>
      <c r="W1513" s="218">
        <v>5</v>
      </c>
      <c r="X1513" s="218">
        <v>8</v>
      </c>
      <c r="Y1513" s="218">
        <v>1</v>
      </c>
      <c r="Z1513" s="218">
        <v>10</v>
      </c>
      <c r="AA1513" s="218">
        <v>7</v>
      </c>
      <c r="AB1513" s="218">
        <v>0</v>
      </c>
      <c r="AC1513" s="218">
        <v>0</v>
      </c>
      <c r="AD1513" s="218">
        <v>30</v>
      </c>
      <c r="AE1513" s="218">
        <v>0</v>
      </c>
      <c r="AF1513" s="218">
        <v>0</v>
      </c>
      <c r="AG1513" s="218">
        <v>5</v>
      </c>
      <c r="AH1513" s="218">
        <v>0</v>
      </c>
      <c r="AI1513" s="218">
        <v>8</v>
      </c>
      <c r="AJ1513" s="218">
        <v>0</v>
      </c>
      <c r="AK1513" s="218">
        <v>0</v>
      </c>
      <c r="AL1513" s="218">
        <v>0</v>
      </c>
      <c r="AM1513" s="218">
        <v>1</v>
      </c>
      <c r="AN1513" s="218">
        <v>0</v>
      </c>
      <c r="AO1513" s="218">
        <v>0</v>
      </c>
      <c r="AP1513" s="218">
        <v>0</v>
      </c>
      <c r="AQ1513" s="218">
        <v>0</v>
      </c>
      <c r="AR1513" s="218">
        <v>0</v>
      </c>
      <c r="AS1513" s="218">
        <v>0</v>
      </c>
      <c r="AT1513" s="218">
        <v>33</v>
      </c>
      <c r="AU1513" s="218">
        <v>0</v>
      </c>
      <c r="AV1513" s="218">
        <v>0</v>
      </c>
      <c r="AW1513" s="218">
        <v>0</v>
      </c>
      <c r="AX1513" s="218">
        <v>0</v>
      </c>
      <c r="AY1513" s="218">
        <v>0</v>
      </c>
      <c r="AZ1513" s="181" t="s">
        <v>7934</v>
      </c>
    </row>
    <row r="1514" spans="1:52" s="238" customFormat="1" ht="12.75" customHeight="1">
      <c r="A1514" s="217">
        <v>1513</v>
      </c>
      <c r="B1514" s="234">
        <v>42717</v>
      </c>
      <c r="C1514" s="234">
        <v>42717</v>
      </c>
      <c r="D1514" s="235" t="s">
        <v>1312</v>
      </c>
      <c r="E1514" s="235" t="s">
        <v>1250</v>
      </c>
      <c r="F1514" s="235" t="s">
        <v>1300</v>
      </c>
      <c r="G1514" s="235" t="s">
        <v>7136</v>
      </c>
      <c r="H1514" s="245" t="str">
        <f>IF(G1514&lt;&gt;"",LOOKUP(G1514,Governorate,Data!$E$2:$E$19),"")</f>
        <v>IQ-G08</v>
      </c>
      <c r="I1514" s="97" t="s">
        <v>8051</v>
      </c>
      <c r="J1514" s="38" t="str">
        <f ca="1">IF(I1514&lt;&gt;"",LOOKUP(I1514,District2,Data!$P$2:$P$19),"")</f>
        <v>IQ-D049</v>
      </c>
      <c r="K1514" s="57" t="s">
        <v>8100</v>
      </c>
      <c r="L1514" s="235" t="s">
        <v>7339</v>
      </c>
      <c r="M1514" s="180" t="s">
        <v>8169</v>
      </c>
      <c r="N1514" s="235" t="s">
        <v>1255</v>
      </c>
      <c r="O1514" s="235" t="s">
        <v>8053</v>
      </c>
      <c r="P1514" s="281" t="s">
        <v>7422</v>
      </c>
      <c r="Q1514" s="92">
        <v>2</v>
      </c>
      <c r="R1514" s="218">
        <v>2</v>
      </c>
      <c r="S1514" s="218"/>
      <c r="T1514" s="218"/>
      <c r="U1514" s="218">
        <v>5</v>
      </c>
      <c r="V1514" s="218">
        <v>0</v>
      </c>
      <c r="W1514" s="218">
        <v>2</v>
      </c>
      <c r="X1514" s="218">
        <v>2</v>
      </c>
      <c r="Y1514" s="218">
        <v>0</v>
      </c>
      <c r="Z1514" s="218">
        <v>5</v>
      </c>
      <c r="AA1514" s="218">
        <v>0</v>
      </c>
      <c r="AB1514" s="218">
        <v>0</v>
      </c>
      <c r="AC1514" s="218">
        <v>0</v>
      </c>
      <c r="AD1514" s="218">
        <v>0</v>
      </c>
      <c r="AE1514" s="218">
        <v>0</v>
      </c>
      <c r="AF1514" s="218">
        <v>0</v>
      </c>
      <c r="AG1514" s="218">
        <v>2</v>
      </c>
      <c r="AH1514" s="218">
        <v>0</v>
      </c>
      <c r="AI1514" s="218">
        <v>2</v>
      </c>
      <c r="AJ1514" s="218">
        <v>0</v>
      </c>
      <c r="AK1514" s="218">
        <v>0</v>
      </c>
      <c r="AL1514" s="218">
        <v>0</v>
      </c>
      <c r="AM1514" s="218">
        <v>0</v>
      </c>
      <c r="AN1514" s="218">
        <v>0</v>
      </c>
      <c r="AO1514" s="218">
        <v>0</v>
      </c>
      <c r="AP1514" s="218">
        <v>0</v>
      </c>
      <c r="AQ1514" s="218">
        <v>0</v>
      </c>
      <c r="AR1514" s="218">
        <v>0</v>
      </c>
      <c r="AS1514" s="218">
        <v>0</v>
      </c>
      <c r="AT1514" s="218">
        <v>0</v>
      </c>
      <c r="AU1514" s="218">
        <v>0</v>
      </c>
      <c r="AV1514" s="218">
        <v>0</v>
      </c>
      <c r="AW1514" s="218">
        <v>0</v>
      </c>
      <c r="AX1514" s="218">
        <v>0</v>
      </c>
      <c r="AY1514" s="218">
        <v>0</v>
      </c>
      <c r="AZ1514" s="181" t="s">
        <v>7934</v>
      </c>
    </row>
    <row r="1515" spans="1:52" s="238" customFormat="1" ht="12.75" customHeight="1">
      <c r="A1515" s="217">
        <v>1514</v>
      </c>
      <c r="B1515" s="234">
        <v>42717</v>
      </c>
      <c r="C1515" s="234">
        <v>42717</v>
      </c>
      <c r="D1515" s="235" t="s">
        <v>1312</v>
      </c>
      <c r="E1515" s="235" t="s">
        <v>1250</v>
      </c>
      <c r="F1515" s="235" t="s">
        <v>1300</v>
      </c>
      <c r="G1515" s="235" t="s">
        <v>7136</v>
      </c>
      <c r="H1515" s="245" t="str">
        <f>IF(G1515&lt;&gt;"",LOOKUP(G1515,Governorate,Data!$E$2:$E$19),"")</f>
        <v>IQ-G08</v>
      </c>
      <c r="I1515" s="97" t="s">
        <v>7434</v>
      </c>
      <c r="J1515" s="38" t="str">
        <f ca="1">IF(I1515&lt;&gt;"",LOOKUP(I1515,District2,Data!$P$2:$P$19),"")</f>
        <v>IQ-D049</v>
      </c>
      <c r="K1515" s="57" t="s">
        <v>8101</v>
      </c>
      <c r="L1515" s="235" t="s">
        <v>7897</v>
      </c>
      <c r="M1515" s="180" t="s">
        <v>7929</v>
      </c>
      <c r="N1515" s="235" t="s">
        <v>1255</v>
      </c>
      <c r="O1515" s="235" t="s">
        <v>8053</v>
      </c>
      <c r="P1515" s="281" t="s">
        <v>7422</v>
      </c>
      <c r="Q1515" s="92">
        <v>3</v>
      </c>
      <c r="R1515" s="218">
        <v>3</v>
      </c>
      <c r="S1515" s="218"/>
      <c r="T1515" s="218"/>
      <c r="U1515" s="218">
        <v>19</v>
      </c>
      <c r="V1515" s="218">
        <v>0</v>
      </c>
      <c r="W1515" s="218">
        <v>2</v>
      </c>
      <c r="X1515" s="218">
        <v>2</v>
      </c>
      <c r="Y1515" s="218">
        <v>0</v>
      </c>
      <c r="Z1515" s="218">
        <v>19</v>
      </c>
      <c r="AA1515" s="218">
        <v>0</v>
      </c>
      <c r="AB1515" s="218">
        <v>0</v>
      </c>
      <c r="AC1515" s="218">
        <v>0</v>
      </c>
      <c r="AD1515" s="218">
        <v>0</v>
      </c>
      <c r="AE1515" s="218">
        <v>0</v>
      </c>
      <c r="AF1515" s="218">
        <v>0</v>
      </c>
      <c r="AG1515" s="218">
        <v>2</v>
      </c>
      <c r="AH1515" s="218">
        <v>0</v>
      </c>
      <c r="AI1515" s="218">
        <v>2</v>
      </c>
      <c r="AJ1515" s="218">
        <v>0</v>
      </c>
      <c r="AK1515" s="218">
        <v>0</v>
      </c>
      <c r="AL1515" s="218">
        <v>0</v>
      </c>
      <c r="AM1515" s="218">
        <v>0</v>
      </c>
      <c r="AN1515" s="218">
        <v>0</v>
      </c>
      <c r="AO1515" s="218">
        <v>0</v>
      </c>
      <c r="AP1515" s="218">
        <v>0</v>
      </c>
      <c r="AQ1515" s="218">
        <v>0</v>
      </c>
      <c r="AR1515" s="218">
        <v>0</v>
      </c>
      <c r="AS1515" s="218">
        <v>0</v>
      </c>
      <c r="AT1515" s="218">
        <v>0</v>
      </c>
      <c r="AU1515" s="218">
        <v>0</v>
      </c>
      <c r="AV1515" s="218">
        <v>0</v>
      </c>
      <c r="AW1515" s="218">
        <v>0</v>
      </c>
      <c r="AX1515" s="218">
        <v>0</v>
      </c>
      <c r="AY1515" s="218">
        <v>0</v>
      </c>
      <c r="AZ1515" s="181" t="s">
        <v>7929</v>
      </c>
    </row>
    <row r="1516" spans="1:52" s="238" customFormat="1" ht="12.75" customHeight="1">
      <c r="A1516" s="217">
        <v>1515</v>
      </c>
      <c r="B1516" s="234">
        <v>42718</v>
      </c>
      <c r="C1516" s="234">
        <v>42718</v>
      </c>
      <c r="D1516" s="235" t="s">
        <v>1312</v>
      </c>
      <c r="E1516" s="235" t="s">
        <v>1250</v>
      </c>
      <c r="F1516" s="235" t="s">
        <v>1312</v>
      </c>
      <c r="G1516" s="235" t="s">
        <v>7152</v>
      </c>
      <c r="H1516" s="245" t="str">
        <f>IF(G1516&lt;&gt;"",LOOKUP(G1516,Governorate,Data!$E$2:$E$19),"")</f>
        <v>IQ-G06</v>
      </c>
      <c r="I1516" s="97" t="s">
        <v>8049</v>
      </c>
      <c r="J1516" s="38" t="str">
        <f ca="1">IF(I1516&lt;&gt;"",LOOKUP(I1516,District2,Data!$P$2:$P$19),"")</f>
        <v>IQ-D084</v>
      </c>
      <c r="K1516" s="57" t="s">
        <v>8102</v>
      </c>
      <c r="L1516" s="235" t="s">
        <v>7337</v>
      </c>
      <c r="M1516" s="180" t="s">
        <v>8169</v>
      </c>
      <c r="N1516" s="235" t="s">
        <v>7070</v>
      </c>
      <c r="O1516" s="235" t="s">
        <v>8053</v>
      </c>
      <c r="P1516" s="281" t="s">
        <v>7422</v>
      </c>
      <c r="Q1516" s="92">
        <v>81</v>
      </c>
      <c r="R1516" s="218">
        <v>81</v>
      </c>
      <c r="S1516" s="218"/>
      <c r="T1516" s="218"/>
      <c r="U1516" s="218">
        <v>486</v>
      </c>
      <c r="V1516" s="218">
        <v>0</v>
      </c>
      <c r="W1516" s="218">
        <v>81</v>
      </c>
      <c r="X1516" s="218">
        <v>81</v>
      </c>
      <c r="Y1516" s="218">
        <v>81</v>
      </c>
      <c r="Z1516" s="218">
        <v>0</v>
      </c>
      <c r="AA1516" s="218">
        <v>0</v>
      </c>
      <c r="AB1516" s="218">
        <v>0</v>
      </c>
      <c r="AC1516" s="218">
        <v>0</v>
      </c>
      <c r="AD1516" s="218">
        <v>0</v>
      </c>
      <c r="AE1516" s="218">
        <v>0</v>
      </c>
      <c r="AF1516" s="218">
        <v>0</v>
      </c>
      <c r="AG1516" s="218">
        <v>0</v>
      </c>
      <c r="AH1516" s="218">
        <v>0</v>
      </c>
      <c r="AI1516" s="218">
        <v>0</v>
      </c>
      <c r="AJ1516" s="218">
        <v>0</v>
      </c>
      <c r="AK1516" s="218">
        <v>0</v>
      </c>
      <c r="AL1516" s="218">
        <v>0</v>
      </c>
      <c r="AM1516" s="218">
        <v>0</v>
      </c>
      <c r="AN1516" s="218">
        <v>0</v>
      </c>
      <c r="AO1516" s="218">
        <v>0</v>
      </c>
      <c r="AP1516" s="218">
        <v>0</v>
      </c>
      <c r="AQ1516" s="218">
        <v>0</v>
      </c>
      <c r="AR1516" s="218">
        <v>0</v>
      </c>
      <c r="AS1516" s="218">
        <v>0</v>
      </c>
      <c r="AT1516" s="218">
        <v>81</v>
      </c>
      <c r="AU1516" s="218">
        <v>0</v>
      </c>
      <c r="AV1516" s="218">
        <v>0</v>
      </c>
      <c r="AW1516" s="218">
        <v>0</v>
      </c>
      <c r="AX1516" s="218">
        <v>0</v>
      </c>
      <c r="AY1516" s="218">
        <v>0</v>
      </c>
      <c r="AZ1516" s="181" t="s">
        <v>8182</v>
      </c>
    </row>
    <row r="1517" spans="1:52" s="238" customFormat="1" ht="12.75" customHeight="1">
      <c r="A1517" s="217">
        <v>1516</v>
      </c>
      <c r="B1517" s="234">
        <v>42718</v>
      </c>
      <c r="C1517" s="234">
        <v>42718</v>
      </c>
      <c r="D1517" s="235" t="s">
        <v>1312</v>
      </c>
      <c r="E1517" s="235" t="s">
        <v>1250</v>
      </c>
      <c r="F1517" s="235" t="s">
        <v>1312</v>
      </c>
      <c r="G1517" s="235" t="s">
        <v>7152</v>
      </c>
      <c r="H1517" s="245" t="str">
        <f>IF(G1517&lt;&gt;"",LOOKUP(G1517,Governorate,Data!$E$2:$E$19),"")</f>
        <v>IQ-G06</v>
      </c>
      <c r="I1517" s="97" t="s">
        <v>8049</v>
      </c>
      <c r="J1517" s="38" t="str">
        <f ca="1">IF(I1517&lt;&gt;"",LOOKUP(I1517,District2,Data!$P$2:$P$19),"")</f>
        <v>IQ-D084</v>
      </c>
      <c r="K1517" s="57" t="s">
        <v>8103</v>
      </c>
      <c r="L1517" s="235" t="s">
        <v>7337</v>
      </c>
      <c r="M1517" s="180" t="s">
        <v>8169</v>
      </c>
      <c r="N1517" s="235" t="s">
        <v>7070</v>
      </c>
      <c r="O1517" s="235" t="s">
        <v>8053</v>
      </c>
      <c r="P1517" s="281" t="s">
        <v>7422</v>
      </c>
      <c r="Q1517" s="92">
        <v>60</v>
      </c>
      <c r="R1517" s="218">
        <v>60</v>
      </c>
      <c r="S1517" s="218"/>
      <c r="T1517" s="218"/>
      <c r="U1517" s="218">
        <v>360</v>
      </c>
      <c r="V1517" s="218">
        <v>0</v>
      </c>
      <c r="W1517" s="218">
        <v>60</v>
      </c>
      <c r="X1517" s="218">
        <v>60</v>
      </c>
      <c r="Y1517" s="218">
        <v>60</v>
      </c>
      <c r="Z1517" s="218">
        <v>0</v>
      </c>
      <c r="AA1517" s="218">
        <v>0</v>
      </c>
      <c r="AB1517" s="218">
        <v>0</v>
      </c>
      <c r="AC1517" s="218">
        <v>0</v>
      </c>
      <c r="AD1517" s="218">
        <v>0</v>
      </c>
      <c r="AE1517" s="218">
        <v>0</v>
      </c>
      <c r="AF1517" s="218">
        <v>0</v>
      </c>
      <c r="AG1517" s="218">
        <v>0</v>
      </c>
      <c r="AH1517" s="218">
        <v>0</v>
      </c>
      <c r="AI1517" s="218">
        <v>0</v>
      </c>
      <c r="AJ1517" s="218">
        <v>0</v>
      </c>
      <c r="AK1517" s="218">
        <v>0</v>
      </c>
      <c r="AL1517" s="218">
        <v>0</v>
      </c>
      <c r="AM1517" s="218">
        <v>0</v>
      </c>
      <c r="AN1517" s="218">
        <v>0</v>
      </c>
      <c r="AO1517" s="218">
        <v>0</v>
      </c>
      <c r="AP1517" s="218">
        <v>0</v>
      </c>
      <c r="AQ1517" s="218">
        <v>0</v>
      </c>
      <c r="AR1517" s="218">
        <v>0</v>
      </c>
      <c r="AS1517" s="218">
        <v>0</v>
      </c>
      <c r="AT1517" s="218">
        <v>60</v>
      </c>
      <c r="AU1517" s="218">
        <v>0</v>
      </c>
      <c r="AV1517" s="218">
        <v>0</v>
      </c>
      <c r="AW1517" s="218">
        <v>0</v>
      </c>
      <c r="AX1517" s="218">
        <v>0</v>
      </c>
      <c r="AY1517" s="218">
        <v>0</v>
      </c>
      <c r="AZ1517" s="181" t="s">
        <v>8182</v>
      </c>
    </row>
    <row r="1518" spans="1:52" s="238" customFormat="1" ht="12.75" customHeight="1">
      <c r="A1518" s="217">
        <v>1517</v>
      </c>
      <c r="B1518" s="234">
        <v>42718</v>
      </c>
      <c r="C1518" s="234">
        <v>42718</v>
      </c>
      <c r="D1518" s="235" t="s">
        <v>1312</v>
      </c>
      <c r="E1518" s="235" t="s">
        <v>1250</v>
      </c>
      <c r="F1518" s="235" t="s">
        <v>1312</v>
      </c>
      <c r="G1518" s="235" t="s">
        <v>7141</v>
      </c>
      <c r="H1518" s="245" t="str">
        <f>IF(G1518&lt;&gt;"",LOOKUP(G1518,Governorate,Data!$E$2:$E$19),"")</f>
        <v>IQ-G12</v>
      </c>
      <c r="I1518" s="97" t="s">
        <v>7206</v>
      </c>
      <c r="J1518" s="38" t="str">
        <f ca="1">IF(I1518&lt;&gt;"",LOOKUP(I1518,District2,Data!$P$2:$P$19),"")</f>
        <v>IQ-D072</v>
      </c>
      <c r="K1518" s="57" t="s">
        <v>8104</v>
      </c>
      <c r="L1518" s="235" t="s">
        <v>7337</v>
      </c>
      <c r="M1518" s="180" t="s">
        <v>8169</v>
      </c>
      <c r="N1518" s="235" t="s">
        <v>7070</v>
      </c>
      <c r="O1518" s="235" t="s">
        <v>8053</v>
      </c>
      <c r="P1518" s="235" t="s">
        <v>7422</v>
      </c>
      <c r="Q1518" s="92">
        <v>175</v>
      </c>
      <c r="R1518" s="218">
        <v>175</v>
      </c>
      <c r="S1518" s="218"/>
      <c r="T1518" s="218"/>
      <c r="U1518" s="218">
        <v>1050</v>
      </c>
      <c r="V1518" s="218">
        <v>0</v>
      </c>
      <c r="W1518" s="218">
        <v>175</v>
      </c>
      <c r="X1518" s="218">
        <v>175</v>
      </c>
      <c r="Y1518" s="218">
        <v>175</v>
      </c>
      <c r="Z1518" s="218">
        <v>0</v>
      </c>
      <c r="AA1518" s="218">
        <v>0</v>
      </c>
      <c r="AB1518" s="218">
        <v>0</v>
      </c>
      <c r="AC1518" s="218">
        <v>0</v>
      </c>
      <c r="AD1518" s="218">
        <v>0</v>
      </c>
      <c r="AE1518" s="218">
        <v>0</v>
      </c>
      <c r="AF1518" s="218">
        <v>0</v>
      </c>
      <c r="AG1518" s="218">
        <v>0</v>
      </c>
      <c r="AH1518" s="218">
        <v>0</v>
      </c>
      <c r="AI1518" s="218">
        <v>0</v>
      </c>
      <c r="AJ1518" s="218">
        <v>0</v>
      </c>
      <c r="AK1518" s="218">
        <v>0</v>
      </c>
      <c r="AL1518" s="218">
        <v>0</v>
      </c>
      <c r="AM1518" s="218">
        <v>0</v>
      </c>
      <c r="AN1518" s="218">
        <v>0</v>
      </c>
      <c r="AO1518" s="218">
        <v>0</v>
      </c>
      <c r="AP1518" s="218">
        <v>0</v>
      </c>
      <c r="AQ1518" s="218">
        <v>0</v>
      </c>
      <c r="AR1518" s="218">
        <v>0</v>
      </c>
      <c r="AS1518" s="218">
        <v>0</v>
      </c>
      <c r="AT1518" s="218">
        <v>175</v>
      </c>
      <c r="AU1518" s="218">
        <v>0</v>
      </c>
      <c r="AV1518" s="218">
        <v>0</v>
      </c>
      <c r="AW1518" s="218">
        <v>0</v>
      </c>
      <c r="AX1518" s="218">
        <v>0</v>
      </c>
      <c r="AY1518" s="218">
        <v>0</v>
      </c>
      <c r="AZ1518" s="181" t="s">
        <v>8182</v>
      </c>
    </row>
    <row r="1519" spans="1:52" s="238" customFormat="1" ht="12.75" customHeight="1">
      <c r="A1519" s="217">
        <v>1518</v>
      </c>
      <c r="B1519" s="234">
        <v>42718</v>
      </c>
      <c r="C1519" s="234">
        <v>42718</v>
      </c>
      <c r="D1519" s="235" t="s">
        <v>1312</v>
      </c>
      <c r="E1519" s="235" t="s">
        <v>1250</v>
      </c>
      <c r="F1519" s="235" t="s">
        <v>1300</v>
      </c>
      <c r="G1519" s="235" t="s">
        <v>7133</v>
      </c>
      <c r="H1519" s="245" t="str">
        <f>IF(G1519&lt;&gt;"",LOOKUP(G1519,Governorate,Data!$E$2:$E$19),"")</f>
        <v>IQ-G11</v>
      </c>
      <c r="I1519" s="97" t="s">
        <v>7892</v>
      </c>
      <c r="J1519" s="38" t="str">
        <f ca="1">IF(I1519&lt;&gt;"",LOOKUP(I1519,District2,Data!$P$2:$P$19),"")</f>
        <v>IQ-D064</v>
      </c>
      <c r="K1519" s="57" t="s">
        <v>8105</v>
      </c>
      <c r="L1519" s="235" t="s">
        <v>7339</v>
      </c>
      <c r="M1519" s="180" t="s">
        <v>7930</v>
      </c>
      <c r="N1519" s="235" t="s">
        <v>7070</v>
      </c>
      <c r="O1519" s="235" t="s">
        <v>8053</v>
      </c>
      <c r="P1519" s="89" t="s">
        <v>7118</v>
      </c>
      <c r="Q1519" s="328">
        <v>0</v>
      </c>
      <c r="R1519" s="217"/>
      <c r="S1519" s="218">
        <v>200</v>
      </c>
      <c r="T1519" s="132">
        <v>6</v>
      </c>
      <c r="U1519" s="218">
        <v>0</v>
      </c>
      <c r="V1519" s="218">
        <v>0</v>
      </c>
      <c r="W1519" s="218">
        <v>0</v>
      </c>
      <c r="X1519" s="218">
        <v>0</v>
      </c>
      <c r="Y1519" s="218">
        <v>0</v>
      </c>
      <c r="Z1519" s="218">
        <v>0</v>
      </c>
      <c r="AA1519" s="218">
        <v>0</v>
      </c>
      <c r="AB1519" s="218">
        <v>0</v>
      </c>
      <c r="AC1519" s="218">
        <v>0</v>
      </c>
      <c r="AD1519" s="218">
        <v>0</v>
      </c>
      <c r="AE1519" s="218">
        <v>0</v>
      </c>
      <c r="AF1519" s="218">
        <v>0</v>
      </c>
      <c r="AG1519" s="218">
        <v>0</v>
      </c>
      <c r="AH1519" s="218">
        <v>0</v>
      </c>
      <c r="AI1519" s="218">
        <v>0</v>
      </c>
      <c r="AJ1519" s="218">
        <v>0</v>
      </c>
      <c r="AK1519" s="218">
        <v>0</v>
      </c>
      <c r="AL1519" s="218">
        <v>0</v>
      </c>
      <c r="AM1519" s="218">
        <v>0</v>
      </c>
      <c r="AN1519" s="218">
        <v>0</v>
      </c>
      <c r="AO1519" s="218">
        <v>0</v>
      </c>
      <c r="AP1519" s="218">
        <v>0</v>
      </c>
      <c r="AQ1519" s="218">
        <v>0</v>
      </c>
      <c r="AR1519" s="218">
        <v>0</v>
      </c>
      <c r="AS1519" s="218">
        <v>0</v>
      </c>
      <c r="AT1519" s="218">
        <v>0</v>
      </c>
      <c r="AU1519" s="218">
        <v>0</v>
      </c>
      <c r="AV1519" s="218">
        <v>0</v>
      </c>
      <c r="AW1519" s="218">
        <v>0</v>
      </c>
      <c r="AX1519" s="218">
        <v>0</v>
      </c>
      <c r="AY1519" s="218">
        <v>0</v>
      </c>
      <c r="AZ1519" s="181" t="s">
        <v>8173</v>
      </c>
    </row>
    <row r="1520" spans="1:52" s="238" customFormat="1" ht="12.75" customHeight="1">
      <c r="A1520" s="217">
        <v>1519</v>
      </c>
      <c r="B1520" s="234">
        <v>42718</v>
      </c>
      <c r="C1520" s="234">
        <v>42718</v>
      </c>
      <c r="D1520" s="235" t="s">
        <v>1312</v>
      </c>
      <c r="E1520" s="235" t="s">
        <v>1250</v>
      </c>
      <c r="F1520" s="235" t="s">
        <v>1300</v>
      </c>
      <c r="G1520" s="235" t="s">
        <v>7133</v>
      </c>
      <c r="H1520" s="245" t="str">
        <f>IF(G1520&lt;&gt;"",LOOKUP(G1520,Governorate,Data!$E$2:$E$19),"")</f>
        <v>IQ-G11</v>
      </c>
      <c r="I1520" s="97" t="s">
        <v>7892</v>
      </c>
      <c r="J1520" s="38" t="str">
        <f ca="1">IF(I1520&lt;&gt;"",LOOKUP(I1520,District2,Data!$P$2:$P$19),"")</f>
        <v>IQ-D064</v>
      </c>
      <c r="K1520" s="57" t="s">
        <v>8105</v>
      </c>
      <c r="L1520" s="235" t="s">
        <v>7339</v>
      </c>
      <c r="M1520" s="180" t="s">
        <v>8169</v>
      </c>
      <c r="N1520" s="235" t="s">
        <v>7070</v>
      </c>
      <c r="O1520" s="235" t="s">
        <v>8053</v>
      </c>
      <c r="P1520" s="89" t="s">
        <v>7118</v>
      </c>
      <c r="Q1520" s="328">
        <v>0</v>
      </c>
      <c r="R1520" s="217"/>
      <c r="S1520" s="218">
        <v>200</v>
      </c>
      <c r="T1520" s="132">
        <v>119</v>
      </c>
      <c r="U1520" s="218">
        <v>0</v>
      </c>
      <c r="V1520" s="218">
        <v>0</v>
      </c>
      <c r="W1520" s="218">
        <v>0</v>
      </c>
      <c r="X1520" s="218">
        <v>0</v>
      </c>
      <c r="Y1520" s="218">
        <v>0</v>
      </c>
      <c r="Z1520" s="218">
        <v>0</v>
      </c>
      <c r="AA1520" s="218">
        <v>0</v>
      </c>
      <c r="AB1520" s="218">
        <v>0</v>
      </c>
      <c r="AC1520" s="218">
        <v>0</v>
      </c>
      <c r="AD1520" s="218">
        <v>0</v>
      </c>
      <c r="AE1520" s="218">
        <v>0</v>
      </c>
      <c r="AF1520" s="218">
        <v>0</v>
      </c>
      <c r="AG1520" s="218">
        <v>0</v>
      </c>
      <c r="AH1520" s="218">
        <v>0</v>
      </c>
      <c r="AI1520" s="218">
        <v>0</v>
      </c>
      <c r="AJ1520" s="218">
        <v>0</v>
      </c>
      <c r="AK1520" s="218">
        <v>0</v>
      </c>
      <c r="AL1520" s="218">
        <v>0</v>
      </c>
      <c r="AM1520" s="218">
        <v>0</v>
      </c>
      <c r="AN1520" s="218">
        <v>0</v>
      </c>
      <c r="AO1520" s="218">
        <v>0</v>
      </c>
      <c r="AP1520" s="218">
        <v>0</v>
      </c>
      <c r="AQ1520" s="218">
        <v>0</v>
      </c>
      <c r="AR1520" s="218">
        <v>0</v>
      </c>
      <c r="AS1520" s="218">
        <v>0</v>
      </c>
      <c r="AT1520" s="218">
        <v>0</v>
      </c>
      <c r="AU1520" s="218">
        <v>0</v>
      </c>
      <c r="AV1520" s="218">
        <v>0</v>
      </c>
      <c r="AW1520" s="218">
        <v>0</v>
      </c>
      <c r="AX1520" s="218">
        <v>0</v>
      </c>
      <c r="AY1520" s="218">
        <v>0</v>
      </c>
      <c r="AZ1520" s="181" t="s">
        <v>8174</v>
      </c>
    </row>
    <row r="1521" spans="1:52" s="238" customFormat="1" ht="12.75" customHeight="1">
      <c r="A1521" s="217">
        <v>1520</v>
      </c>
      <c r="B1521" s="234">
        <v>42718</v>
      </c>
      <c r="C1521" s="234">
        <v>42718</v>
      </c>
      <c r="D1521" s="235" t="s">
        <v>1312</v>
      </c>
      <c r="E1521" s="235" t="s">
        <v>1250</v>
      </c>
      <c r="F1521" s="235" t="s">
        <v>1300</v>
      </c>
      <c r="G1521" s="235" t="s">
        <v>7133</v>
      </c>
      <c r="H1521" s="245" t="str">
        <f>IF(G1521&lt;&gt;"",LOOKUP(G1521,Governorate,Data!$E$2:$E$19),"")</f>
        <v>IQ-G11</v>
      </c>
      <c r="I1521" s="97" t="s">
        <v>7374</v>
      </c>
      <c r="J1521" s="38" t="str">
        <f ca="1">IF(I1521&lt;&gt;"",LOOKUP(I1521,District2,Data!$P$2:$P$19),"")</f>
        <v>IQ-D064</v>
      </c>
      <c r="K1521" s="57" t="s">
        <v>28</v>
      </c>
      <c r="L1521" s="235" t="s">
        <v>7339</v>
      </c>
      <c r="M1521" s="180" t="s">
        <v>7930</v>
      </c>
      <c r="N1521" s="235" t="s">
        <v>7070</v>
      </c>
      <c r="O1521" s="235" t="s">
        <v>8053</v>
      </c>
      <c r="P1521" s="89" t="s">
        <v>7118</v>
      </c>
      <c r="Q1521" s="328">
        <v>0</v>
      </c>
      <c r="R1521" s="217"/>
      <c r="S1521" s="218">
        <v>200</v>
      </c>
      <c r="T1521" s="132">
        <v>128</v>
      </c>
      <c r="U1521" s="218">
        <v>0</v>
      </c>
      <c r="V1521" s="218">
        <v>0</v>
      </c>
      <c r="W1521" s="218">
        <v>0</v>
      </c>
      <c r="X1521" s="218">
        <v>0</v>
      </c>
      <c r="Y1521" s="218">
        <v>0</v>
      </c>
      <c r="Z1521" s="218">
        <v>0</v>
      </c>
      <c r="AA1521" s="218">
        <v>0</v>
      </c>
      <c r="AB1521" s="218">
        <v>0</v>
      </c>
      <c r="AC1521" s="218">
        <v>0</v>
      </c>
      <c r="AD1521" s="218">
        <v>0</v>
      </c>
      <c r="AE1521" s="218">
        <v>0</v>
      </c>
      <c r="AF1521" s="218">
        <v>0</v>
      </c>
      <c r="AG1521" s="218">
        <v>0</v>
      </c>
      <c r="AH1521" s="218">
        <v>0</v>
      </c>
      <c r="AI1521" s="218">
        <v>0</v>
      </c>
      <c r="AJ1521" s="218">
        <v>0</v>
      </c>
      <c r="AK1521" s="218">
        <v>0</v>
      </c>
      <c r="AL1521" s="218">
        <v>0</v>
      </c>
      <c r="AM1521" s="218">
        <v>0</v>
      </c>
      <c r="AN1521" s="218">
        <v>0</v>
      </c>
      <c r="AO1521" s="218">
        <v>0</v>
      </c>
      <c r="AP1521" s="218">
        <v>0</v>
      </c>
      <c r="AQ1521" s="218">
        <v>0</v>
      </c>
      <c r="AR1521" s="218">
        <v>0</v>
      </c>
      <c r="AS1521" s="218">
        <v>0</v>
      </c>
      <c r="AT1521" s="218">
        <v>0</v>
      </c>
      <c r="AU1521" s="218">
        <v>0</v>
      </c>
      <c r="AV1521" s="218">
        <v>0</v>
      </c>
      <c r="AW1521" s="218">
        <v>0</v>
      </c>
      <c r="AX1521" s="218">
        <v>0</v>
      </c>
      <c r="AY1521" s="218">
        <v>0</v>
      </c>
      <c r="AZ1521" s="181" t="s">
        <v>8173</v>
      </c>
    </row>
    <row r="1522" spans="1:52" s="238" customFormat="1" ht="12.75" customHeight="1">
      <c r="A1522" s="217">
        <v>1521</v>
      </c>
      <c r="B1522" s="234">
        <v>42718</v>
      </c>
      <c r="C1522" s="234">
        <v>42718</v>
      </c>
      <c r="D1522" s="235" t="s">
        <v>1312</v>
      </c>
      <c r="E1522" s="235" t="s">
        <v>1250</v>
      </c>
      <c r="F1522" s="235" t="s">
        <v>1300</v>
      </c>
      <c r="G1522" s="235" t="s">
        <v>7133</v>
      </c>
      <c r="H1522" s="245" t="str">
        <f>IF(G1522&lt;&gt;"",LOOKUP(G1522,Governorate,Data!$E$2:$E$19),"")</f>
        <v>IQ-G11</v>
      </c>
      <c r="I1522" s="97" t="s">
        <v>7374</v>
      </c>
      <c r="J1522" s="38" t="str">
        <f ca="1">IF(I1522&lt;&gt;"",LOOKUP(I1522,District2,Data!$P$2:$P$19),"")</f>
        <v>IQ-D064</v>
      </c>
      <c r="K1522" s="57" t="s">
        <v>28</v>
      </c>
      <c r="L1522" s="235" t="s">
        <v>7339</v>
      </c>
      <c r="M1522" s="180" t="s">
        <v>8169</v>
      </c>
      <c r="N1522" s="235" t="s">
        <v>7070</v>
      </c>
      <c r="O1522" s="235" t="s">
        <v>8053</v>
      </c>
      <c r="P1522" s="89" t="s">
        <v>7118</v>
      </c>
      <c r="Q1522" s="328">
        <v>0</v>
      </c>
      <c r="R1522" s="217"/>
      <c r="S1522" s="218">
        <v>200</v>
      </c>
      <c r="T1522" s="132">
        <v>78</v>
      </c>
      <c r="U1522" s="218">
        <v>0</v>
      </c>
      <c r="V1522" s="218">
        <v>0</v>
      </c>
      <c r="W1522" s="218">
        <v>0</v>
      </c>
      <c r="X1522" s="218">
        <v>0</v>
      </c>
      <c r="Y1522" s="218">
        <v>0</v>
      </c>
      <c r="Z1522" s="218">
        <v>0</v>
      </c>
      <c r="AA1522" s="218">
        <v>0</v>
      </c>
      <c r="AB1522" s="218">
        <v>0</v>
      </c>
      <c r="AC1522" s="218">
        <v>0</v>
      </c>
      <c r="AD1522" s="218">
        <v>0</v>
      </c>
      <c r="AE1522" s="218">
        <v>0</v>
      </c>
      <c r="AF1522" s="218">
        <v>0</v>
      </c>
      <c r="AG1522" s="218">
        <v>0</v>
      </c>
      <c r="AH1522" s="218">
        <v>0</v>
      </c>
      <c r="AI1522" s="218">
        <v>0</v>
      </c>
      <c r="AJ1522" s="218">
        <v>0</v>
      </c>
      <c r="AK1522" s="218">
        <v>0</v>
      </c>
      <c r="AL1522" s="218">
        <v>0</v>
      </c>
      <c r="AM1522" s="218">
        <v>0</v>
      </c>
      <c r="AN1522" s="218">
        <v>0</v>
      </c>
      <c r="AO1522" s="218">
        <v>0</v>
      </c>
      <c r="AP1522" s="218">
        <v>0</v>
      </c>
      <c r="AQ1522" s="218">
        <v>0</v>
      </c>
      <c r="AR1522" s="218">
        <v>0</v>
      </c>
      <c r="AS1522" s="218">
        <v>0</v>
      </c>
      <c r="AT1522" s="218">
        <v>0</v>
      </c>
      <c r="AU1522" s="218">
        <v>0</v>
      </c>
      <c r="AV1522" s="218">
        <v>0</v>
      </c>
      <c r="AW1522" s="218">
        <v>0</v>
      </c>
      <c r="AX1522" s="218">
        <v>0</v>
      </c>
      <c r="AY1522" s="218">
        <v>0</v>
      </c>
      <c r="AZ1522" s="181" t="s">
        <v>8174</v>
      </c>
    </row>
    <row r="1523" spans="1:52" s="238" customFormat="1" ht="12.75" customHeight="1">
      <c r="A1523" s="217">
        <v>1522</v>
      </c>
      <c r="B1523" s="234">
        <v>42718</v>
      </c>
      <c r="C1523" s="234">
        <v>42718</v>
      </c>
      <c r="D1523" s="235" t="s">
        <v>1312</v>
      </c>
      <c r="E1523" s="235" t="s">
        <v>1250</v>
      </c>
      <c r="F1523" s="235" t="s">
        <v>1300</v>
      </c>
      <c r="G1523" s="235" t="s">
        <v>7133</v>
      </c>
      <c r="H1523" s="245" t="str">
        <f>IF(G1523&lt;&gt;"",LOOKUP(G1523,Governorate,Data!$E$2:$E$19),"")</f>
        <v>IQ-G11</v>
      </c>
      <c r="I1523" s="97" t="s">
        <v>7374</v>
      </c>
      <c r="J1523" s="38" t="str">
        <f ca="1">IF(I1523&lt;&gt;"",LOOKUP(I1523,District2,Data!$P$2:$P$19),"")</f>
        <v>IQ-D064</v>
      </c>
      <c r="K1523" s="57" t="s">
        <v>28</v>
      </c>
      <c r="L1523" s="235" t="s">
        <v>7339</v>
      </c>
      <c r="M1523" s="180" t="s">
        <v>7930</v>
      </c>
      <c r="N1523" s="235" t="s">
        <v>7070</v>
      </c>
      <c r="O1523" s="235" t="s">
        <v>8053</v>
      </c>
      <c r="P1523" s="235" t="s">
        <v>7422</v>
      </c>
      <c r="Q1523" s="92">
        <v>128</v>
      </c>
      <c r="R1523" s="218">
        <v>128</v>
      </c>
      <c r="S1523" s="218"/>
      <c r="T1523" s="218"/>
      <c r="U1523" s="218">
        <v>768</v>
      </c>
      <c r="V1523" s="218">
        <v>0</v>
      </c>
      <c r="W1523" s="218">
        <v>0</v>
      </c>
      <c r="X1523" s="218">
        <v>128</v>
      </c>
      <c r="Y1523" s="218">
        <v>128</v>
      </c>
      <c r="Z1523" s="218">
        <v>768</v>
      </c>
      <c r="AA1523" s="218">
        <v>0</v>
      </c>
      <c r="AB1523" s="218">
        <v>0</v>
      </c>
      <c r="AC1523" s="218">
        <v>0</v>
      </c>
      <c r="AD1523" s="218">
        <v>0</v>
      </c>
      <c r="AE1523" s="218">
        <v>0</v>
      </c>
      <c r="AF1523" s="218">
        <v>0</v>
      </c>
      <c r="AG1523" s="218">
        <v>0</v>
      </c>
      <c r="AH1523" s="218">
        <v>0</v>
      </c>
      <c r="AI1523" s="218">
        <v>0</v>
      </c>
      <c r="AJ1523" s="218">
        <v>0</v>
      </c>
      <c r="AK1523" s="218">
        <v>0</v>
      </c>
      <c r="AL1523" s="218">
        <v>0</v>
      </c>
      <c r="AM1523" s="218">
        <v>0</v>
      </c>
      <c r="AN1523" s="218">
        <v>0</v>
      </c>
      <c r="AO1523" s="218">
        <v>0</v>
      </c>
      <c r="AP1523" s="218">
        <v>0</v>
      </c>
      <c r="AQ1523" s="218">
        <v>0</v>
      </c>
      <c r="AR1523" s="218">
        <v>0</v>
      </c>
      <c r="AS1523" s="218">
        <v>0</v>
      </c>
      <c r="AT1523" s="218">
        <v>128</v>
      </c>
      <c r="AU1523" s="218">
        <v>0</v>
      </c>
      <c r="AV1523" s="218">
        <v>0</v>
      </c>
      <c r="AW1523" s="218">
        <v>0</v>
      </c>
      <c r="AX1523" s="218">
        <v>0</v>
      </c>
      <c r="AY1523" s="218">
        <v>0</v>
      </c>
      <c r="AZ1523" s="181" t="s">
        <v>8175</v>
      </c>
    </row>
    <row r="1524" spans="1:52" s="238" customFormat="1" ht="12.75" customHeight="1">
      <c r="A1524" s="217">
        <v>1523</v>
      </c>
      <c r="B1524" s="234">
        <v>42718</v>
      </c>
      <c r="C1524" s="234">
        <v>42718</v>
      </c>
      <c r="D1524" s="235" t="s">
        <v>1312</v>
      </c>
      <c r="E1524" s="235" t="s">
        <v>1250</v>
      </c>
      <c r="F1524" s="235" t="s">
        <v>1300</v>
      </c>
      <c r="G1524" s="235" t="s">
        <v>7133</v>
      </c>
      <c r="H1524" s="245" t="str">
        <f>IF(G1524&lt;&gt;"",LOOKUP(G1524,Governorate,Data!$E$2:$E$19),"")</f>
        <v>IQ-G11</v>
      </c>
      <c r="I1524" s="97" t="s">
        <v>7374</v>
      </c>
      <c r="J1524" s="38" t="str">
        <f ca="1">IF(I1524&lt;&gt;"",LOOKUP(I1524,District2,Data!$P$2:$P$19),"")</f>
        <v>IQ-D064</v>
      </c>
      <c r="K1524" s="57" t="s">
        <v>28</v>
      </c>
      <c r="L1524" s="235" t="s">
        <v>7339</v>
      </c>
      <c r="M1524" s="180" t="s">
        <v>8169</v>
      </c>
      <c r="N1524" s="235" t="s">
        <v>7070</v>
      </c>
      <c r="O1524" s="235" t="s">
        <v>8053</v>
      </c>
      <c r="P1524" s="235" t="s">
        <v>7422</v>
      </c>
      <c r="Q1524" s="92">
        <v>78</v>
      </c>
      <c r="R1524" s="218">
        <v>78</v>
      </c>
      <c r="S1524" s="218"/>
      <c r="T1524" s="218"/>
      <c r="U1524" s="218">
        <v>468</v>
      </c>
      <c r="V1524" s="218">
        <v>0</v>
      </c>
      <c r="W1524" s="218">
        <v>0</v>
      </c>
      <c r="X1524" s="218">
        <v>78</v>
      </c>
      <c r="Y1524" s="218">
        <v>78</v>
      </c>
      <c r="Z1524" s="218">
        <v>468</v>
      </c>
      <c r="AA1524" s="218">
        <v>0</v>
      </c>
      <c r="AB1524" s="218">
        <v>0</v>
      </c>
      <c r="AC1524" s="218">
        <v>0</v>
      </c>
      <c r="AD1524" s="218">
        <v>0</v>
      </c>
      <c r="AE1524" s="218">
        <v>0</v>
      </c>
      <c r="AF1524" s="218">
        <v>0</v>
      </c>
      <c r="AG1524" s="218">
        <v>0</v>
      </c>
      <c r="AH1524" s="218">
        <v>0</v>
      </c>
      <c r="AI1524" s="218">
        <v>0</v>
      </c>
      <c r="AJ1524" s="218">
        <v>0</v>
      </c>
      <c r="AK1524" s="218">
        <v>0</v>
      </c>
      <c r="AL1524" s="218">
        <v>0</v>
      </c>
      <c r="AM1524" s="218">
        <v>0</v>
      </c>
      <c r="AN1524" s="218">
        <v>0</v>
      </c>
      <c r="AO1524" s="218">
        <v>0</v>
      </c>
      <c r="AP1524" s="218">
        <v>0</v>
      </c>
      <c r="AQ1524" s="218">
        <v>0</v>
      </c>
      <c r="AR1524" s="218">
        <v>0</v>
      </c>
      <c r="AS1524" s="218">
        <v>0</v>
      </c>
      <c r="AT1524" s="218">
        <v>78</v>
      </c>
      <c r="AU1524" s="218">
        <v>0</v>
      </c>
      <c r="AV1524" s="218">
        <v>0</v>
      </c>
      <c r="AW1524" s="218">
        <v>0</v>
      </c>
      <c r="AX1524" s="218">
        <v>0</v>
      </c>
      <c r="AY1524" s="218">
        <v>0</v>
      </c>
      <c r="AZ1524" s="181"/>
    </row>
    <row r="1525" spans="1:52" s="238" customFormat="1" ht="12.75" customHeight="1">
      <c r="A1525" s="217">
        <v>1524</v>
      </c>
      <c r="B1525" s="234">
        <v>42718</v>
      </c>
      <c r="C1525" s="234">
        <v>42718</v>
      </c>
      <c r="D1525" s="235" t="s">
        <v>1312</v>
      </c>
      <c r="E1525" s="235" t="s">
        <v>1250</v>
      </c>
      <c r="F1525" s="235" t="s">
        <v>1331</v>
      </c>
      <c r="G1525" s="235" t="s">
        <v>7140</v>
      </c>
      <c r="H1525" s="245" t="str">
        <f>IF(G1525&lt;&gt;"",LOOKUP(G1525,Governorate,Data!$E$2:$E$19),"")</f>
        <v>IQ-G01</v>
      </c>
      <c r="I1525" s="97" t="s">
        <v>7205</v>
      </c>
      <c r="J1525" s="38" t="str">
        <f ca="1">IF(I1525&lt;&gt;"",LOOKUP(I1525,District2,Data!$P$2:$P$19),"")</f>
        <v>IQ-D001</v>
      </c>
      <c r="K1525" s="57" t="s">
        <v>8106</v>
      </c>
      <c r="L1525" s="235" t="s">
        <v>1256</v>
      </c>
      <c r="M1525" s="180" t="s">
        <v>8169</v>
      </c>
      <c r="N1525" s="235" t="s">
        <v>7070</v>
      </c>
      <c r="O1525" s="235" t="s">
        <v>8053</v>
      </c>
      <c r="P1525" s="235" t="s">
        <v>7422</v>
      </c>
      <c r="Q1525" s="92">
        <v>284</v>
      </c>
      <c r="R1525" s="218">
        <v>284</v>
      </c>
      <c r="S1525" s="218"/>
      <c r="T1525" s="218"/>
      <c r="U1525" s="218">
        <v>1704</v>
      </c>
      <c r="V1525" s="218">
        <v>0</v>
      </c>
      <c r="W1525" s="218">
        <v>284</v>
      </c>
      <c r="X1525" s="218">
        <v>284</v>
      </c>
      <c r="Y1525" s="218">
        <v>284</v>
      </c>
      <c r="Z1525" s="218">
        <v>0</v>
      </c>
      <c r="AA1525" s="218">
        <v>0</v>
      </c>
      <c r="AB1525" s="218">
        <v>0</v>
      </c>
      <c r="AC1525" s="218">
        <v>0</v>
      </c>
      <c r="AD1525" s="218">
        <v>0</v>
      </c>
      <c r="AE1525" s="218">
        <v>0</v>
      </c>
      <c r="AF1525" s="218">
        <v>0</v>
      </c>
      <c r="AG1525" s="218">
        <v>0</v>
      </c>
      <c r="AH1525" s="218">
        <v>0</v>
      </c>
      <c r="AI1525" s="218">
        <v>0</v>
      </c>
      <c r="AJ1525" s="218">
        <v>0</v>
      </c>
      <c r="AK1525" s="218">
        <v>0</v>
      </c>
      <c r="AL1525" s="218">
        <v>0</v>
      </c>
      <c r="AM1525" s="218">
        <v>0</v>
      </c>
      <c r="AN1525" s="218">
        <v>0</v>
      </c>
      <c r="AO1525" s="218">
        <v>0</v>
      </c>
      <c r="AP1525" s="218">
        <v>0</v>
      </c>
      <c r="AQ1525" s="218">
        <v>0</v>
      </c>
      <c r="AR1525" s="218">
        <v>0</v>
      </c>
      <c r="AS1525" s="218">
        <v>0</v>
      </c>
      <c r="AT1525" s="218">
        <v>284</v>
      </c>
      <c r="AU1525" s="218">
        <v>0</v>
      </c>
      <c r="AV1525" s="218">
        <v>0</v>
      </c>
      <c r="AW1525" s="218">
        <v>0</v>
      </c>
      <c r="AX1525" s="218">
        <v>0</v>
      </c>
      <c r="AY1525" s="218">
        <v>0</v>
      </c>
      <c r="AZ1525" s="181" t="s">
        <v>8179</v>
      </c>
    </row>
    <row r="1526" spans="1:52" s="238" customFormat="1" ht="12.75" customHeight="1">
      <c r="A1526" s="217">
        <v>1525</v>
      </c>
      <c r="B1526" s="234">
        <v>42718</v>
      </c>
      <c r="C1526" s="234">
        <v>42718</v>
      </c>
      <c r="D1526" s="235" t="s">
        <v>1312</v>
      </c>
      <c r="E1526" s="235" t="s">
        <v>1250</v>
      </c>
      <c r="F1526" s="235" t="s">
        <v>1331</v>
      </c>
      <c r="G1526" s="235" t="s">
        <v>7140</v>
      </c>
      <c r="H1526" s="245" t="str">
        <f>IF(G1526&lt;&gt;"",LOOKUP(G1526,Governorate,Data!$E$2:$E$19),"")</f>
        <v>IQ-G01</v>
      </c>
      <c r="I1526" s="97" t="s">
        <v>7205</v>
      </c>
      <c r="J1526" s="38" t="str">
        <f ca="1">IF(I1526&lt;&gt;"",LOOKUP(I1526,District2,Data!$P$2:$P$19),"")</f>
        <v>IQ-D001</v>
      </c>
      <c r="K1526" s="57" t="s">
        <v>8107</v>
      </c>
      <c r="L1526" s="235" t="s">
        <v>1256</v>
      </c>
      <c r="M1526" s="180" t="s">
        <v>8169</v>
      </c>
      <c r="N1526" s="235" t="s">
        <v>7070</v>
      </c>
      <c r="O1526" s="235" t="s">
        <v>8053</v>
      </c>
      <c r="P1526" s="235" t="s">
        <v>7422</v>
      </c>
      <c r="Q1526" s="92">
        <v>70</v>
      </c>
      <c r="R1526" s="218">
        <v>70</v>
      </c>
      <c r="S1526" s="218"/>
      <c r="T1526" s="218"/>
      <c r="U1526" s="218">
        <v>420</v>
      </c>
      <c r="V1526" s="218">
        <v>0</v>
      </c>
      <c r="W1526" s="218">
        <v>70</v>
      </c>
      <c r="X1526" s="218">
        <v>70</v>
      </c>
      <c r="Y1526" s="218">
        <v>70</v>
      </c>
      <c r="Z1526" s="218">
        <v>0</v>
      </c>
      <c r="AA1526" s="218">
        <v>0</v>
      </c>
      <c r="AB1526" s="218">
        <v>0</v>
      </c>
      <c r="AC1526" s="218">
        <v>0</v>
      </c>
      <c r="AD1526" s="218">
        <v>0</v>
      </c>
      <c r="AE1526" s="218">
        <v>0</v>
      </c>
      <c r="AF1526" s="218">
        <v>0</v>
      </c>
      <c r="AG1526" s="218">
        <v>0</v>
      </c>
      <c r="AH1526" s="218">
        <v>0</v>
      </c>
      <c r="AI1526" s="218">
        <v>0</v>
      </c>
      <c r="AJ1526" s="218">
        <v>0</v>
      </c>
      <c r="AK1526" s="218">
        <v>0</v>
      </c>
      <c r="AL1526" s="218">
        <v>0</v>
      </c>
      <c r="AM1526" s="218">
        <v>0</v>
      </c>
      <c r="AN1526" s="218">
        <v>0</v>
      </c>
      <c r="AO1526" s="218">
        <v>0</v>
      </c>
      <c r="AP1526" s="218">
        <v>0</v>
      </c>
      <c r="AQ1526" s="218">
        <v>0</v>
      </c>
      <c r="AR1526" s="218">
        <v>0</v>
      </c>
      <c r="AS1526" s="218">
        <v>0</v>
      </c>
      <c r="AT1526" s="218">
        <v>70</v>
      </c>
      <c r="AU1526" s="218">
        <v>0</v>
      </c>
      <c r="AV1526" s="218">
        <v>0</v>
      </c>
      <c r="AW1526" s="218">
        <v>0</v>
      </c>
      <c r="AX1526" s="218">
        <v>0</v>
      </c>
      <c r="AY1526" s="218">
        <v>0</v>
      </c>
      <c r="AZ1526" s="181" t="s">
        <v>8179</v>
      </c>
    </row>
    <row r="1527" spans="1:52" s="238" customFormat="1" ht="12.75" customHeight="1">
      <c r="A1527" s="217">
        <v>1526</v>
      </c>
      <c r="B1527" s="234">
        <v>42718</v>
      </c>
      <c r="C1527" s="234">
        <v>42718</v>
      </c>
      <c r="D1527" s="235" t="s">
        <v>1312</v>
      </c>
      <c r="E1527" s="235" t="s">
        <v>1250</v>
      </c>
      <c r="F1527" s="235" t="s">
        <v>1331</v>
      </c>
      <c r="G1527" s="235" t="s">
        <v>7140</v>
      </c>
      <c r="H1527" s="245" t="str">
        <f>IF(G1527&lt;&gt;"",LOOKUP(G1527,Governorate,Data!$E$2:$E$19),"")</f>
        <v>IQ-G01</v>
      </c>
      <c r="I1527" s="97" t="s">
        <v>7205</v>
      </c>
      <c r="J1527" s="38" t="str">
        <f ca="1">IF(I1527&lt;&gt;"",LOOKUP(I1527,District2,Data!$P$2:$P$19),"")</f>
        <v>IQ-D001</v>
      </c>
      <c r="K1527" s="57" t="s">
        <v>8108</v>
      </c>
      <c r="L1527" s="235" t="s">
        <v>1256</v>
      </c>
      <c r="M1527" s="180" t="s">
        <v>8169</v>
      </c>
      <c r="N1527" s="235" t="s">
        <v>7070</v>
      </c>
      <c r="O1527" s="235" t="s">
        <v>8053</v>
      </c>
      <c r="P1527" s="235" t="s">
        <v>7422</v>
      </c>
      <c r="Q1527" s="92">
        <v>220</v>
      </c>
      <c r="R1527" s="218">
        <v>220</v>
      </c>
      <c r="S1527" s="218"/>
      <c r="T1527" s="218"/>
      <c r="U1527" s="218">
        <v>1320</v>
      </c>
      <c r="V1527" s="218">
        <v>0</v>
      </c>
      <c r="W1527" s="218">
        <v>220</v>
      </c>
      <c r="X1527" s="218">
        <v>220</v>
      </c>
      <c r="Y1527" s="218">
        <v>220</v>
      </c>
      <c r="Z1527" s="218">
        <v>0</v>
      </c>
      <c r="AA1527" s="218">
        <v>0</v>
      </c>
      <c r="AB1527" s="218">
        <v>0</v>
      </c>
      <c r="AC1527" s="218">
        <v>0</v>
      </c>
      <c r="AD1527" s="218">
        <v>0</v>
      </c>
      <c r="AE1527" s="218">
        <v>0</v>
      </c>
      <c r="AF1527" s="218">
        <v>0</v>
      </c>
      <c r="AG1527" s="218">
        <v>0</v>
      </c>
      <c r="AH1527" s="218">
        <v>0</v>
      </c>
      <c r="AI1527" s="218">
        <v>0</v>
      </c>
      <c r="AJ1527" s="218">
        <v>0</v>
      </c>
      <c r="AK1527" s="218">
        <v>0</v>
      </c>
      <c r="AL1527" s="218">
        <v>0</v>
      </c>
      <c r="AM1527" s="218">
        <v>0</v>
      </c>
      <c r="AN1527" s="218">
        <v>0</v>
      </c>
      <c r="AO1527" s="218">
        <v>0</v>
      </c>
      <c r="AP1527" s="218">
        <v>0</v>
      </c>
      <c r="AQ1527" s="218">
        <v>0</v>
      </c>
      <c r="AR1527" s="218">
        <v>0</v>
      </c>
      <c r="AS1527" s="218">
        <v>0</v>
      </c>
      <c r="AT1527" s="218">
        <v>220</v>
      </c>
      <c r="AU1527" s="218">
        <v>0</v>
      </c>
      <c r="AV1527" s="218">
        <v>0</v>
      </c>
      <c r="AW1527" s="218">
        <v>0</v>
      </c>
      <c r="AX1527" s="218">
        <v>0</v>
      </c>
      <c r="AY1527" s="218">
        <v>0</v>
      </c>
      <c r="AZ1527" s="181" t="s">
        <v>8179</v>
      </c>
    </row>
    <row r="1528" spans="1:52" s="238" customFormat="1" ht="12.75" customHeight="1">
      <c r="A1528" s="217">
        <v>1527</v>
      </c>
      <c r="B1528" s="234">
        <v>42718</v>
      </c>
      <c r="C1528" s="234">
        <v>42718</v>
      </c>
      <c r="D1528" s="235" t="s">
        <v>1312</v>
      </c>
      <c r="E1528" s="235" t="s">
        <v>1250</v>
      </c>
      <c r="F1528" s="235" t="s">
        <v>1331</v>
      </c>
      <c r="G1528" s="235" t="s">
        <v>7140</v>
      </c>
      <c r="H1528" s="245" t="str">
        <f>IF(G1528&lt;&gt;"",LOOKUP(G1528,Governorate,Data!$E$2:$E$19),"")</f>
        <v>IQ-G01</v>
      </c>
      <c r="I1528" s="97" t="s">
        <v>7205</v>
      </c>
      <c r="J1528" s="38" t="str">
        <f ca="1">IF(I1528&lt;&gt;"",LOOKUP(I1528,District2,Data!$P$2:$P$19),"")</f>
        <v>IQ-D001</v>
      </c>
      <c r="K1528" s="57" t="s">
        <v>8109</v>
      </c>
      <c r="L1528" s="235" t="s">
        <v>1256</v>
      </c>
      <c r="M1528" s="180" t="s">
        <v>8169</v>
      </c>
      <c r="N1528" s="235" t="s">
        <v>7070</v>
      </c>
      <c r="O1528" s="235" t="s">
        <v>8053</v>
      </c>
      <c r="P1528" s="235" t="s">
        <v>7422</v>
      </c>
      <c r="Q1528" s="92">
        <v>52</v>
      </c>
      <c r="R1528" s="218">
        <v>52</v>
      </c>
      <c r="S1528" s="218"/>
      <c r="T1528" s="218"/>
      <c r="U1528" s="218">
        <v>312</v>
      </c>
      <c r="V1528" s="218">
        <v>0</v>
      </c>
      <c r="W1528" s="218">
        <v>52</v>
      </c>
      <c r="X1528" s="218">
        <v>52</v>
      </c>
      <c r="Y1528" s="218">
        <v>52</v>
      </c>
      <c r="Z1528" s="218">
        <v>0</v>
      </c>
      <c r="AA1528" s="218">
        <v>0</v>
      </c>
      <c r="AB1528" s="218">
        <v>0</v>
      </c>
      <c r="AC1528" s="218">
        <v>0</v>
      </c>
      <c r="AD1528" s="218">
        <v>0</v>
      </c>
      <c r="AE1528" s="218">
        <v>0</v>
      </c>
      <c r="AF1528" s="218">
        <v>0</v>
      </c>
      <c r="AG1528" s="218">
        <v>0</v>
      </c>
      <c r="AH1528" s="218">
        <v>0</v>
      </c>
      <c r="AI1528" s="218">
        <v>0</v>
      </c>
      <c r="AJ1528" s="218">
        <v>0</v>
      </c>
      <c r="AK1528" s="218">
        <v>0</v>
      </c>
      <c r="AL1528" s="218">
        <v>0</v>
      </c>
      <c r="AM1528" s="218">
        <v>0</v>
      </c>
      <c r="AN1528" s="218">
        <v>0</v>
      </c>
      <c r="AO1528" s="218">
        <v>0</v>
      </c>
      <c r="AP1528" s="218">
        <v>0</v>
      </c>
      <c r="AQ1528" s="218">
        <v>0</v>
      </c>
      <c r="AR1528" s="218">
        <v>0</v>
      </c>
      <c r="AS1528" s="218">
        <v>0</v>
      </c>
      <c r="AT1528" s="218">
        <v>52</v>
      </c>
      <c r="AU1528" s="218">
        <v>0</v>
      </c>
      <c r="AV1528" s="218">
        <v>0</v>
      </c>
      <c r="AW1528" s="218">
        <v>0</v>
      </c>
      <c r="AX1528" s="218">
        <v>0</v>
      </c>
      <c r="AY1528" s="218">
        <v>0</v>
      </c>
      <c r="AZ1528" s="181" t="s">
        <v>8179</v>
      </c>
    </row>
    <row r="1529" spans="1:52" s="238" customFormat="1" ht="12.75" customHeight="1">
      <c r="A1529" s="217">
        <v>1528</v>
      </c>
      <c r="B1529" s="234">
        <v>42718</v>
      </c>
      <c r="C1529" s="234">
        <v>42718</v>
      </c>
      <c r="D1529" s="235" t="s">
        <v>1312</v>
      </c>
      <c r="E1529" s="235" t="s">
        <v>1250</v>
      </c>
      <c r="F1529" s="235" t="s">
        <v>1331</v>
      </c>
      <c r="G1529" s="235" t="s">
        <v>7140</v>
      </c>
      <c r="H1529" s="245" t="str">
        <f>IF(G1529&lt;&gt;"",LOOKUP(G1529,Governorate,Data!$E$2:$E$19),"")</f>
        <v>IQ-G01</v>
      </c>
      <c r="I1529" s="97" t="s">
        <v>7205</v>
      </c>
      <c r="J1529" s="38" t="str">
        <f ca="1">IF(I1529&lt;&gt;"",LOOKUP(I1529,District2,Data!$P$2:$P$19),"")</f>
        <v>IQ-D001</v>
      </c>
      <c r="K1529" s="57" t="s">
        <v>8110</v>
      </c>
      <c r="L1529" s="235" t="s">
        <v>1256</v>
      </c>
      <c r="M1529" s="180" t="s">
        <v>8169</v>
      </c>
      <c r="N1529" s="235" t="s">
        <v>7070</v>
      </c>
      <c r="O1529" s="235" t="s">
        <v>8053</v>
      </c>
      <c r="P1529" s="235" t="s">
        <v>7422</v>
      </c>
      <c r="Q1529" s="92">
        <v>295</v>
      </c>
      <c r="R1529" s="218">
        <v>295</v>
      </c>
      <c r="S1529" s="218"/>
      <c r="T1529" s="218"/>
      <c r="U1529" s="218">
        <v>1770</v>
      </c>
      <c r="V1529" s="218">
        <v>0</v>
      </c>
      <c r="W1529" s="218">
        <v>295</v>
      </c>
      <c r="X1529" s="218">
        <v>295</v>
      </c>
      <c r="Y1529" s="218">
        <v>295</v>
      </c>
      <c r="Z1529" s="218">
        <v>0</v>
      </c>
      <c r="AA1529" s="218">
        <v>0</v>
      </c>
      <c r="AB1529" s="218">
        <v>0</v>
      </c>
      <c r="AC1529" s="218">
        <v>0</v>
      </c>
      <c r="AD1529" s="218">
        <v>0</v>
      </c>
      <c r="AE1529" s="218">
        <v>0</v>
      </c>
      <c r="AF1529" s="218">
        <v>0</v>
      </c>
      <c r="AG1529" s="218">
        <v>0</v>
      </c>
      <c r="AH1529" s="218">
        <v>0</v>
      </c>
      <c r="AI1529" s="218">
        <v>0</v>
      </c>
      <c r="AJ1529" s="218">
        <v>0</v>
      </c>
      <c r="AK1529" s="218">
        <v>0</v>
      </c>
      <c r="AL1529" s="218">
        <v>0</v>
      </c>
      <c r="AM1529" s="218">
        <v>0</v>
      </c>
      <c r="AN1529" s="218">
        <v>0</v>
      </c>
      <c r="AO1529" s="218">
        <v>0</v>
      </c>
      <c r="AP1529" s="218">
        <v>0</v>
      </c>
      <c r="AQ1529" s="218">
        <v>0</v>
      </c>
      <c r="AR1529" s="218">
        <v>0</v>
      </c>
      <c r="AS1529" s="218">
        <v>0</v>
      </c>
      <c r="AT1529" s="218">
        <v>295</v>
      </c>
      <c r="AU1529" s="218">
        <v>0</v>
      </c>
      <c r="AV1529" s="218">
        <v>0</v>
      </c>
      <c r="AW1529" s="218">
        <v>0</v>
      </c>
      <c r="AX1529" s="218">
        <v>0</v>
      </c>
      <c r="AY1529" s="218">
        <v>0</v>
      </c>
      <c r="AZ1529" s="181" t="s">
        <v>8179</v>
      </c>
    </row>
    <row r="1530" spans="1:52" s="238" customFormat="1" ht="12.75" customHeight="1">
      <c r="A1530" s="217">
        <v>1529</v>
      </c>
      <c r="B1530" s="234">
        <v>42718</v>
      </c>
      <c r="C1530" s="234">
        <v>42718</v>
      </c>
      <c r="D1530" s="235" t="s">
        <v>1312</v>
      </c>
      <c r="E1530" s="235" t="s">
        <v>1250</v>
      </c>
      <c r="F1530" s="235" t="s">
        <v>1265</v>
      </c>
      <c r="G1530" s="235" t="s">
        <v>7133</v>
      </c>
      <c r="H1530" s="245" t="str">
        <f>IF(G1530&lt;&gt;"",LOOKUP(G1530,Governorate,Data!$E$2:$E$19),"")</f>
        <v>IQ-G11</v>
      </c>
      <c r="I1530" s="97" t="s">
        <v>7376</v>
      </c>
      <c r="J1530" s="38" t="str">
        <f ca="1">IF(I1530&lt;&gt;"",LOOKUP(I1530,District2,Data!$P$2:$P$19),"")</f>
        <v>IQ-D064</v>
      </c>
      <c r="K1530" s="57" t="s">
        <v>8063</v>
      </c>
      <c r="L1530" s="235" t="s">
        <v>1256</v>
      </c>
      <c r="M1530" s="180" t="s">
        <v>8169</v>
      </c>
      <c r="N1530" s="235" t="s">
        <v>7070</v>
      </c>
      <c r="O1530" s="235" t="s">
        <v>8053</v>
      </c>
      <c r="P1530" s="235" t="s">
        <v>7422</v>
      </c>
      <c r="Q1530" s="92">
        <v>83</v>
      </c>
      <c r="R1530" s="218">
        <v>83</v>
      </c>
      <c r="S1530" s="218"/>
      <c r="T1530" s="218"/>
      <c r="U1530" s="218">
        <v>0</v>
      </c>
      <c r="V1530" s="218">
        <v>0</v>
      </c>
      <c r="W1530" s="218">
        <v>0</v>
      </c>
      <c r="X1530" s="218">
        <v>0</v>
      </c>
      <c r="Y1530" s="218">
        <v>0</v>
      </c>
      <c r="Z1530" s="218">
        <v>0</v>
      </c>
      <c r="AA1530" s="218">
        <v>0</v>
      </c>
      <c r="AB1530" s="218">
        <v>0</v>
      </c>
      <c r="AC1530" s="218">
        <v>0</v>
      </c>
      <c r="AD1530" s="218">
        <v>0</v>
      </c>
      <c r="AE1530" s="218">
        <v>0</v>
      </c>
      <c r="AF1530" s="218">
        <v>0</v>
      </c>
      <c r="AG1530" s="218">
        <v>0</v>
      </c>
      <c r="AH1530" s="218">
        <v>0</v>
      </c>
      <c r="AI1530" s="218">
        <v>0</v>
      </c>
      <c r="AJ1530" s="218">
        <v>0</v>
      </c>
      <c r="AK1530" s="218">
        <v>0</v>
      </c>
      <c r="AL1530" s="218">
        <v>0</v>
      </c>
      <c r="AM1530" s="218">
        <v>0</v>
      </c>
      <c r="AN1530" s="218">
        <v>0</v>
      </c>
      <c r="AO1530" s="218">
        <v>0</v>
      </c>
      <c r="AP1530" s="218">
        <v>0</v>
      </c>
      <c r="AQ1530" s="218">
        <v>0</v>
      </c>
      <c r="AR1530" s="218">
        <v>0</v>
      </c>
      <c r="AS1530" s="218">
        <v>0</v>
      </c>
      <c r="AT1530" s="218">
        <v>83</v>
      </c>
      <c r="AU1530" s="218">
        <v>0</v>
      </c>
      <c r="AV1530" s="218">
        <v>0</v>
      </c>
      <c r="AW1530" s="218">
        <v>0</v>
      </c>
      <c r="AX1530" s="218">
        <v>0</v>
      </c>
      <c r="AY1530" s="218">
        <v>0</v>
      </c>
      <c r="AZ1530" s="181" t="s">
        <v>8177</v>
      </c>
    </row>
    <row r="1531" spans="1:52" s="238" customFormat="1" ht="12.75" customHeight="1">
      <c r="A1531" s="217">
        <v>1530</v>
      </c>
      <c r="B1531" s="234">
        <v>42718</v>
      </c>
      <c r="C1531" s="234">
        <v>42718</v>
      </c>
      <c r="D1531" s="235" t="s">
        <v>1312</v>
      </c>
      <c r="E1531" s="235" t="s">
        <v>1250</v>
      </c>
      <c r="F1531" s="235" t="s">
        <v>1265</v>
      </c>
      <c r="G1531" s="235" t="s">
        <v>7133</v>
      </c>
      <c r="H1531" s="245" t="str">
        <f>IF(G1531&lt;&gt;"",LOOKUP(G1531,Governorate,Data!$E$2:$E$19),"")</f>
        <v>IQ-G11</v>
      </c>
      <c r="I1531" s="97" t="s">
        <v>7376</v>
      </c>
      <c r="J1531" s="38" t="str">
        <f ca="1">IF(I1531&lt;&gt;"",LOOKUP(I1531,District2,Data!$P$2:$P$19),"")</f>
        <v>IQ-D064</v>
      </c>
      <c r="K1531" s="57" t="s">
        <v>8063</v>
      </c>
      <c r="L1531" s="235" t="s">
        <v>1256</v>
      </c>
      <c r="M1531" s="180" t="s">
        <v>8169</v>
      </c>
      <c r="N1531" s="235" t="s">
        <v>7070</v>
      </c>
      <c r="O1531" s="235" t="s">
        <v>8053</v>
      </c>
      <c r="P1531" s="235" t="s">
        <v>7422</v>
      </c>
      <c r="Q1531" s="92">
        <v>180</v>
      </c>
      <c r="R1531" s="218">
        <v>180</v>
      </c>
      <c r="S1531" s="218"/>
      <c r="T1531" s="218"/>
      <c r="U1531" s="218">
        <v>967</v>
      </c>
      <c r="V1531" s="218">
        <v>0</v>
      </c>
      <c r="W1531" s="218">
        <v>0</v>
      </c>
      <c r="X1531" s="218">
        <v>0</v>
      </c>
      <c r="Y1531" s="218">
        <v>0</v>
      </c>
      <c r="Z1531" s="218">
        <v>0</v>
      </c>
      <c r="AA1531" s="218">
        <v>0</v>
      </c>
      <c r="AB1531" s="218">
        <v>0</v>
      </c>
      <c r="AC1531" s="218">
        <v>0</v>
      </c>
      <c r="AD1531" s="218">
        <v>0</v>
      </c>
      <c r="AE1531" s="218">
        <v>0</v>
      </c>
      <c r="AF1531" s="218">
        <v>0</v>
      </c>
      <c r="AG1531" s="218">
        <v>0</v>
      </c>
      <c r="AH1531" s="218">
        <v>0</v>
      </c>
      <c r="AI1531" s="218">
        <v>0</v>
      </c>
      <c r="AJ1531" s="218">
        <v>0</v>
      </c>
      <c r="AK1531" s="218">
        <v>0</v>
      </c>
      <c r="AL1531" s="218">
        <v>0</v>
      </c>
      <c r="AM1531" s="218">
        <v>0</v>
      </c>
      <c r="AN1531" s="218">
        <v>0</v>
      </c>
      <c r="AO1531" s="218">
        <v>0</v>
      </c>
      <c r="AP1531" s="218">
        <v>0</v>
      </c>
      <c r="AQ1531" s="218">
        <v>0</v>
      </c>
      <c r="AR1531" s="218">
        <v>0</v>
      </c>
      <c r="AS1531" s="218">
        <v>0</v>
      </c>
      <c r="AT1531" s="218">
        <v>0</v>
      </c>
      <c r="AU1531" s="218">
        <v>0</v>
      </c>
      <c r="AV1531" s="218">
        <v>0</v>
      </c>
      <c r="AW1531" s="218">
        <v>0</v>
      </c>
      <c r="AX1531" s="218">
        <v>0</v>
      </c>
      <c r="AY1531" s="218">
        <v>0</v>
      </c>
      <c r="AZ1531" s="181" t="s">
        <v>8177</v>
      </c>
    </row>
    <row r="1532" spans="1:52" s="238" customFormat="1" ht="12.75" customHeight="1">
      <c r="A1532" s="217">
        <v>1531</v>
      </c>
      <c r="B1532" s="234">
        <v>42718</v>
      </c>
      <c r="C1532" s="234">
        <v>42718</v>
      </c>
      <c r="D1532" s="235" t="s">
        <v>1312</v>
      </c>
      <c r="E1532" s="235" t="s">
        <v>1250</v>
      </c>
      <c r="F1532" s="235" t="s">
        <v>1312</v>
      </c>
      <c r="G1532" s="235" t="s">
        <v>7148</v>
      </c>
      <c r="H1532" s="245" t="str">
        <f>IF(G1532&lt;&gt;"",LOOKUP(G1532,Governorate,Data!$E$2:$E$19),"")</f>
        <v>IQ-G10</v>
      </c>
      <c r="I1532" s="97" t="s">
        <v>8050</v>
      </c>
      <c r="J1532" s="38" t="str">
        <f ca="1">IF(I1532&lt;&gt;"",LOOKUP(I1532,District2,Data!$P$2:$P$19),"")</f>
        <v>IQ-D021</v>
      </c>
      <c r="K1532" s="57" t="s">
        <v>8096</v>
      </c>
      <c r="L1532" s="235" t="s">
        <v>7342</v>
      </c>
      <c r="M1532" s="180" t="s">
        <v>8170</v>
      </c>
      <c r="N1532" s="235" t="s">
        <v>1255</v>
      </c>
      <c r="O1532" s="235" t="s">
        <v>8053</v>
      </c>
      <c r="P1532" s="235" t="s">
        <v>7422</v>
      </c>
      <c r="Q1532" s="92">
        <v>60</v>
      </c>
      <c r="R1532" s="218">
        <v>60</v>
      </c>
      <c r="S1532" s="218"/>
      <c r="T1532" s="218"/>
      <c r="U1532" s="218">
        <v>360</v>
      </c>
      <c r="V1532" s="218">
        <v>0</v>
      </c>
      <c r="W1532" s="218">
        <v>60</v>
      </c>
      <c r="X1532" s="218">
        <v>60</v>
      </c>
      <c r="Y1532" s="218">
        <v>60</v>
      </c>
      <c r="Z1532" s="218">
        <v>180</v>
      </c>
      <c r="AA1532" s="218">
        <v>0</v>
      </c>
      <c r="AB1532" s="218">
        <v>0</v>
      </c>
      <c r="AC1532" s="218">
        <v>0</v>
      </c>
      <c r="AD1532" s="218">
        <v>180</v>
      </c>
      <c r="AE1532" s="218">
        <v>0</v>
      </c>
      <c r="AF1532" s="218">
        <v>0</v>
      </c>
      <c r="AG1532" s="218">
        <v>60</v>
      </c>
      <c r="AH1532" s="218">
        <v>0</v>
      </c>
      <c r="AI1532" s="218">
        <v>60</v>
      </c>
      <c r="AJ1532" s="218">
        <v>0</v>
      </c>
      <c r="AK1532" s="218">
        <v>0</v>
      </c>
      <c r="AL1532" s="218">
        <v>0</v>
      </c>
      <c r="AM1532" s="218">
        <v>0</v>
      </c>
      <c r="AN1532" s="218">
        <v>0</v>
      </c>
      <c r="AO1532" s="218">
        <v>0</v>
      </c>
      <c r="AP1532" s="218">
        <v>0</v>
      </c>
      <c r="AQ1532" s="218">
        <v>0</v>
      </c>
      <c r="AR1532" s="218">
        <v>60</v>
      </c>
      <c r="AS1532" s="218">
        <v>0</v>
      </c>
      <c r="AT1532" s="218">
        <v>0</v>
      </c>
      <c r="AU1532" s="218">
        <v>0</v>
      </c>
      <c r="AV1532" s="218">
        <v>0</v>
      </c>
      <c r="AW1532" s="218">
        <v>0</v>
      </c>
      <c r="AX1532" s="218">
        <v>0</v>
      </c>
      <c r="AY1532" s="218">
        <v>0</v>
      </c>
      <c r="AZ1532" s="181" t="s">
        <v>8184</v>
      </c>
    </row>
    <row r="1533" spans="1:52" s="238" customFormat="1" ht="12.75" customHeight="1">
      <c r="A1533" s="217">
        <v>1532</v>
      </c>
      <c r="B1533" s="234">
        <v>42718</v>
      </c>
      <c r="C1533" s="234">
        <v>42718</v>
      </c>
      <c r="D1533" s="235" t="s">
        <v>1312</v>
      </c>
      <c r="E1533" s="235" t="s">
        <v>1250</v>
      </c>
      <c r="F1533" s="235" t="s">
        <v>7265</v>
      </c>
      <c r="G1533" s="235" t="s">
        <v>7127</v>
      </c>
      <c r="H1533" s="245" t="str">
        <f>IF(G1533&lt;&gt;"",LOOKUP(G1533,Governorate,Data!$E$2:$E$19),"")</f>
        <v>IQ-G13</v>
      </c>
      <c r="I1533" s="97" t="s">
        <v>7377</v>
      </c>
      <c r="J1533" s="38" t="str">
        <f ca="1">IF(I1533&lt;&gt;"",LOOKUP(I1533,District2,Data!$P$2:$P$19),"")</f>
        <v>IQ-D076</v>
      </c>
      <c r="K1533" s="57" t="s">
        <v>7793</v>
      </c>
      <c r="L1533" s="235" t="s">
        <v>1256</v>
      </c>
      <c r="M1533" s="180" t="s">
        <v>8169</v>
      </c>
      <c r="N1533" s="235" t="s">
        <v>1255</v>
      </c>
      <c r="O1533" s="235" t="s">
        <v>8053</v>
      </c>
      <c r="P1533" s="235" t="s">
        <v>7422</v>
      </c>
      <c r="Q1533" s="92">
        <v>4</v>
      </c>
      <c r="R1533" s="218">
        <v>4</v>
      </c>
      <c r="S1533" s="218"/>
      <c r="T1533" s="218"/>
      <c r="U1533" s="218">
        <v>24</v>
      </c>
      <c r="V1533" s="218">
        <v>0</v>
      </c>
      <c r="W1533" s="218">
        <v>4</v>
      </c>
      <c r="X1533" s="218">
        <v>4</v>
      </c>
      <c r="Y1533" s="218">
        <v>4</v>
      </c>
      <c r="Z1533" s="218">
        <v>12</v>
      </c>
      <c r="AA1533" s="218">
        <v>0</v>
      </c>
      <c r="AB1533" s="218">
        <v>0</v>
      </c>
      <c r="AC1533" s="218">
        <v>0</v>
      </c>
      <c r="AD1533" s="218">
        <v>12</v>
      </c>
      <c r="AE1533" s="218">
        <v>0</v>
      </c>
      <c r="AF1533" s="218">
        <v>0</v>
      </c>
      <c r="AG1533" s="218">
        <v>4</v>
      </c>
      <c r="AH1533" s="218">
        <v>0</v>
      </c>
      <c r="AI1533" s="218">
        <v>4</v>
      </c>
      <c r="AJ1533" s="218">
        <v>0</v>
      </c>
      <c r="AK1533" s="218">
        <v>0</v>
      </c>
      <c r="AL1533" s="218">
        <v>0</v>
      </c>
      <c r="AM1533" s="218">
        <v>0</v>
      </c>
      <c r="AN1533" s="218">
        <v>0</v>
      </c>
      <c r="AO1533" s="218">
        <v>0</v>
      </c>
      <c r="AP1533" s="218">
        <v>0</v>
      </c>
      <c r="AQ1533" s="218">
        <v>0</v>
      </c>
      <c r="AR1533" s="218">
        <v>0</v>
      </c>
      <c r="AS1533" s="218">
        <v>0</v>
      </c>
      <c r="AT1533" s="218">
        <v>4</v>
      </c>
      <c r="AU1533" s="218">
        <v>0</v>
      </c>
      <c r="AV1533" s="218">
        <v>0</v>
      </c>
      <c r="AW1533" s="218">
        <v>0</v>
      </c>
      <c r="AX1533" s="218">
        <v>0</v>
      </c>
      <c r="AY1533" s="218">
        <v>0</v>
      </c>
      <c r="AZ1533" s="181"/>
    </row>
    <row r="1534" spans="1:52" s="238" customFormat="1" ht="12.75" customHeight="1">
      <c r="A1534" s="217">
        <v>1533</v>
      </c>
      <c r="B1534" s="234">
        <v>42718</v>
      </c>
      <c r="C1534" s="234">
        <v>42718</v>
      </c>
      <c r="D1534" s="235" t="s">
        <v>1312</v>
      </c>
      <c r="E1534" s="235" t="s">
        <v>1250</v>
      </c>
      <c r="F1534" s="235" t="s">
        <v>7265</v>
      </c>
      <c r="G1534" s="235" t="s">
        <v>7127</v>
      </c>
      <c r="H1534" s="245" t="str">
        <f>IF(G1534&lt;&gt;"",LOOKUP(G1534,Governorate,Data!$E$2:$E$19),"")</f>
        <v>IQ-G13</v>
      </c>
      <c r="I1534" s="97" t="s">
        <v>7377</v>
      </c>
      <c r="J1534" s="38" t="str">
        <f ca="1">IF(I1534&lt;&gt;"",LOOKUP(I1534,District2,Data!$P$2:$P$19),"")</f>
        <v>IQ-D076</v>
      </c>
      <c r="K1534" s="57" t="s">
        <v>8054</v>
      </c>
      <c r="L1534" s="235" t="s">
        <v>1256</v>
      </c>
      <c r="M1534" s="180" t="s">
        <v>8169</v>
      </c>
      <c r="N1534" s="235" t="s">
        <v>1255</v>
      </c>
      <c r="O1534" s="235" t="s">
        <v>8053</v>
      </c>
      <c r="P1534" s="235" t="s">
        <v>7422</v>
      </c>
      <c r="Q1534" s="92">
        <v>31</v>
      </c>
      <c r="R1534" s="218">
        <v>31</v>
      </c>
      <c r="S1534" s="218"/>
      <c r="T1534" s="218"/>
      <c r="U1534" s="218">
        <v>186</v>
      </c>
      <c r="V1534" s="218">
        <v>0</v>
      </c>
      <c r="W1534" s="218">
        <v>31</v>
      </c>
      <c r="X1534" s="218">
        <v>31</v>
      </c>
      <c r="Y1534" s="218">
        <v>31</v>
      </c>
      <c r="Z1534" s="218">
        <v>93</v>
      </c>
      <c r="AA1534" s="218">
        <v>0</v>
      </c>
      <c r="AB1534" s="218">
        <v>0</v>
      </c>
      <c r="AC1534" s="218">
        <v>0</v>
      </c>
      <c r="AD1534" s="218">
        <v>93</v>
      </c>
      <c r="AE1534" s="218">
        <v>0</v>
      </c>
      <c r="AF1534" s="218">
        <v>0</v>
      </c>
      <c r="AG1534" s="218">
        <v>31</v>
      </c>
      <c r="AH1534" s="218">
        <v>0</v>
      </c>
      <c r="AI1534" s="218">
        <v>31</v>
      </c>
      <c r="AJ1534" s="218">
        <v>0</v>
      </c>
      <c r="AK1534" s="218">
        <v>0</v>
      </c>
      <c r="AL1534" s="218">
        <v>0</v>
      </c>
      <c r="AM1534" s="218">
        <v>0</v>
      </c>
      <c r="AN1534" s="218">
        <v>0</v>
      </c>
      <c r="AO1534" s="218">
        <v>0</v>
      </c>
      <c r="AP1534" s="218">
        <v>0</v>
      </c>
      <c r="AQ1534" s="218">
        <v>0</v>
      </c>
      <c r="AR1534" s="218">
        <v>0</v>
      </c>
      <c r="AS1534" s="218">
        <v>0</v>
      </c>
      <c r="AT1534" s="218">
        <v>31</v>
      </c>
      <c r="AU1534" s="218">
        <v>0</v>
      </c>
      <c r="AV1534" s="218">
        <v>0</v>
      </c>
      <c r="AW1534" s="218">
        <v>0</v>
      </c>
      <c r="AX1534" s="218">
        <v>0</v>
      </c>
      <c r="AY1534" s="218">
        <v>0</v>
      </c>
      <c r="AZ1534" s="181"/>
    </row>
    <row r="1535" spans="1:52" s="238" customFormat="1" ht="12.75" customHeight="1">
      <c r="A1535" s="217">
        <v>1534</v>
      </c>
      <c r="B1535" s="234">
        <v>42718</v>
      </c>
      <c r="C1535" s="234">
        <v>42718</v>
      </c>
      <c r="D1535" s="235" t="s">
        <v>1312</v>
      </c>
      <c r="E1535" s="235" t="s">
        <v>1250</v>
      </c>
      <c r="F1535" s="235" t="s">
        <v>7265</v>
      </c>
      <c r="G1535" s="235" t="s">
        <v>7127</v>
      </c>
      <c r="H1535" s="245" t="str">
        <f>IF(G1535&lt;&gt;"",LOOKUP(G1535,Governorate,Data!$E$2:$E$19),"")</f>
        <v>IQ-G13</v>
      </c>
      <c r="I1535" s="97" t="s">
        <v>7377</v>
      </c>
      <c r="J1535" s="38" t="str">
        <f ca="1">IF(I1535&lt;&gt;"",LOOKUP(I1535,District2,Data!$P$2:$P$19),"")</f>
        <v>IQ-D076</v>
      </c>
      <c r="K1535" s="57" t="s">
        <v>8111</v>
      </c>
      <c r="L1535" s="235" t="s">
        <v>1256</v>
      </c>
      <c r="M1535" s="180" t="s">
        <v>8169</v>
      </c>
      <c r="N1535" s="235" t="s">
        <v>1255</v>
      </c>
      <c r="O1535" s="235" t="s">
        <v>8053</v>
      </c>
      <c r="P1535" s="235" t="s">
        <v>7422</v>
      </c>
      <c r="Q1535" s="92">
        <v>85</v>
      </c>
      <c r="R1535" s="218">
        <v>85</v>
      </c>
      <c r="S1535" s="218"/>
      <c r="T1535" s="218"/>
      <c r="U1535" s="218">
        <v>510</v>
      </c>
      <c r="V1535" s="218">
        <v>0</v>
      </c>
      <c r="W1535" s="218">
        <v>85</v>
      </c>
      <c r="X1535" s="218">
        <v>85</v>
      </c>
      <c r="Y1535" s="218">
        <v>85</v>
      </c>
      <c r="Z1535" s="218">
        <v>255</v>
      </c>
      <c r="AA1535" s="218">
        <v>0</v>
      </c>
      <c r="AB1535" s="218">
        <v>0</v>
      </c>
      <c r="AC1535" s="218">
        <v>0</v>
      </c>
      <c r="AD1535" s="218">
        <v>255</v>
      </c>
      <c r="AE1535" s="218">
        <v>0</v>
      </c>
      <c r="AF1535" s="218">
        <v>0</v>
      </c>
      <c r="AG1535" s="218">
        <v>85</v>
      </c>
      <c r="AH1535" s="218">
        <v>0</v>
      </c>
      <c r="AI1535" s="218">
        <v>85</v>
      </c>
      <c r="AJ1535" s="218">
        <v>0</v>
      </c>
      <c r="AK1535" s="218">
        <v>0</v>
      </c>
      <c r="AL1535" s="218">
        <v>0</v>
      </c>
      <c r="AM1535" s="218">
        <v>0</v>
      </c>
      <c r="AN1535" s="218">
        <v>0</v>
      </c>
      <c r="AO1535" s="218">
        <v>0</v>
      </c>
      <c r="AP1535" s="218">
        <v>0</v>
      </c>
      <c r="AQ1535" s="218">
        <v>0</v>
      </c>
      <c r="AR1535" s="218">
        <v>0</v>
      </c>
      <c r="AS1535" s="218">
        <v>0</v>
      </c>
      <c r="AT1535" s="218">
        <v>85</v>
      </c>
      <c r="AU1535" s="218">
        <v>0</v>
      </c>
      <c r="AV1535" s="218">
        <v>0</v>
      </c>
      <c r="AW1535" s="218">
        <v>0</v>
      </c>
      <c r="AX1535" s="218">
        <v>0</v>
      </c>
      <c r="AY1535" s="218">
        <v>0</v>
      </c>
      <c r="AZ1535" s="181"/>
    </row>
    <row r="1536" spans="1:52" s="238" customFormat="1" ht="12.75" customHeight="1">
      <c r="A1536" s="217">
        <v>1535</v>
      </c>
      <c r="B1536" s="234">
        <v>42718</v>
      </c>
      <c r="C1536" s="234">
        <v>42718</v>
      </c>
      <c r="D1536" s="235" t="s">
        <v>1312</v>
      </c>
      <c r="E1536" s="235" t="s">
        <v>1250</v>
      </c>
      <c r="F1536" s="235" t="s">
        <v>1331</v>
      </c>
      <c r="G1536" s="235" t="s">
        <v>7129</v>
      </c>
      <c r="H1536" s="245" t="str">
        <f>IF(G1536&lt;&gt;"",LOOKUP(G1536,Governorate,Data!$E$2:$E$19),"")</f>
        <v>IQ-G18</v>
      </c>
      <c r="I1536" s="97" t="s">
        <v>7215</v>
      </c>
      <c r="J1536" s="38" t="str">
        <f ca="1">IF(I1536&lt;&gt;"",LOOKUP(I1536,District2,Data!$P$2:$P$19),"")</f>
        <v>IQ-D008</v>
      </c>
      <c r="K1536" s="57" t="s">
        <v>7912</v>
      </c>
      <c r="L1536" s="235" t="s">
        <v>7337</v>
      </c>
      <c r="M1536" s="180" t="s">
        <v>8169</v>
      </c>
      <c r="N1536" s="235" t="s">
        <v>1255</v>
      </c>
      <c r="O1536" s="235" t="s">
        <v>8053</v>
      </c>
      <c r="P1536" s="235" t="s">
        <v>7422</v>
      </c>
      <c r="Q1536" s="92">
        <v>14</v>
      </c>
      <c r="R1536" s="218">
        <v>14</v>
      </c>
      <c r="S1536" s="218"/>
      <c r="T1536" s="218"/>
      <c r="U1536" s="218">
        <v>84</v>
      </c>
      <c r="V1536" s="218">
        <v>0</v>
      </c>
      <c r="W1536" s="218">
        <v>14</v>
      </c>
      <c r="X1536" s="218">
        <v>14</v>
      </c>
      <c r="Y1536" s="218">
        <v>14</v>
      </c>
      <c r="Z1536" s="218">
        <v>42</v>
      </c>
      <c r="AA1536" s="218">
        <v>0</v>
      </c>
      <c r="AB1536" s="218">
        <v>0</v>
      </c>
      <c r="AC1536" s="218">
        <v>0</v>
      </c>
      <c r="AD1536" s="218">
        <v>42</v>
      </c>
      <c r="AE1536" s="218">
        <v>0</v>
      </c>
      <c r="AF1536" s="218">
        <v>0</v>
      </c>
      <c r="AG1536" s="218">
        <v>14</v>
      </c>
      <c r="AH1536" s="218">
        <v>0</v>
      </c>
      <c r="AI1536" s="218">
        <v>14</v>
      </c>
      <c r="AJ1536" s="218">
        <v>0</v>
      </c>
      <c r="AK1536" s="218">
        <v>0</v>
      </c>
      <c r="AL1536" s="218">
        <v>0</v>
      </c>
      <c r="AM1536" s="218">
        <v>0</v>
      </c>
      <c r="AN1536" s="218">
        <v>0</v>
      </c>
      <c r="AO1536" s="218">
        <v>0</v>
      </c>
      <c r="AP1536" s="218">
        <v>0</v>
      </c>
      <c r="AQ1536" s="218">
        <v>0</v>
      </c>
      <c r="AR1536" s="218">
        <v>0</v>
      </c>
      <c r="AS1536" s="218">
        <v>0</v>
      </c>
      <c r="AT1536" s="218">
        <v>14</v>
      </c>
      <c r="AU1536" s="218">
        <v>0</v>
      </c>
      <c r="AV1536" s="218">
        <v>0</v>
      </c>
      <c r="AW1536" s="218">
        <v>0</v>
      </c>
      <c r="AX1536" s="218">
        <v>0</v>
      </c>
      <c r="AY1536" s="218">
        <v>0</v>
      </c>
      <c r="AZ1536" s="181" t="s">
        <v>8171</v>
      </c>
    </row>
    <row r="1537" spans="1:52" s="238" customFormat="1" ht="12.75" customHeight="1">
      <c r="A1537" s="217">
        <v>1536</v>
      </c>
      <c r="B1537" s="234">
        <v>42718</v>
      </c>
      <c r="C1537" s="234">
        <v>42718</v>
      </c>
      <c r="D1537" s="235" t="s">
        <v>1312</v>
      </c>
      <c r="E1537" s="235" t="s">
        <v>1250</v>
      </c>
      <c r="F1537" s="235" t="s">
        <v>1331</v>
      </c>
      <c r="G1537" s="235" t="s">
        <v>7129</v>
      </c>
      <c r="H1537" s="245" t="str">
        <f>IF(G1537&lt;&gt;"",LOOKUP(G1537,Governorate,Data!$E$2:$E$19),"")</f>
        <v>IQ-G18</v>
      </c>
      <c r="I1537" s="97" t="s">
        <v>7215</v>
      </c>
      <c r="J1537" s="38" t="str">
        <f ca="1">IF(I1537&lt;&gt;"",LOOKUP(I1537,District2,Data!$P$2:$P$19),"")</f>
        <v>IQ-D008</v>
      </c>
      <c r="K1537" s="57" t="s">
        <v>8112</v>
      </c>
      <c r="L1537" s="235" t="s">
        <v>1256</v>
      </c>
      <c r="M1537" s="180" t="s">
        <v>8169</v>
      </c>
      <c r="N1537" s="235" t="s">
        <v>7070</v>
      </c>
      <c r="O1537" s="235" t="s">
        <v>8053</v>
      </c>
      <c r="P1537" s="235" t="s">
        <v>7422</v>
      </c>
      <c r="Q1537" s="92">
        <v>360</v>
      </c>
      <c r="R1537" s="218">
        <v>360</v>
      </c>
      <c r="S1537" s="218"/>
      <c r="T1537" s="218"/>
      <c r="U1537" s="218">
        <v>2160</v>
      </c>
      <c r="V1537" s="218">
        <v>0</v>
      </c>
      <c r="W1537" s="218">
        <v>360</v>
      </c>
      <c r="X1537" s="218">
        <v>360</v>
      </c>
      <c r="Y1537" s="218">
        <v>360</v>
      </c>
      <c r="Z1537" s="218">
        <v>0</v>
      </c>
      <c r="AA1537" s="218">
        <v>0</v>
      </c>
      <c r="AB1537" s="218">
        <v>0</v>
      </c>
      <c r="AC1537" s="218">
        <v>0</v>
      </c>
      <c r="AD1537" s="218">
        <v>0</v>
      </c>
      <c r="AE1537" s="218">
        <v>0</v>
      </c>
      <c r="AF1537" s="218">
        <v>0</v>
      </c>
      <c r="AG1537" s="218">
        <v>0</v>
      </c>
      <c r="AH1537" s="218">
        <v>0</v>
      </c>
      <c r="AI1537" s="218">
        <v>0</v>
      </c>
      <c r="AJ1537" s="218">
        <v>0</v>
      </c>
      <c r="AK1537" s="218">
        <v>0</v>
      </c>
      <c r="AL1537" s="218">
        <v>0</v>
      </c>
      <c r="AM1537" s="218">
        <v>0</v>
      </c>
      <c r="AN1537" s="218">
        <v>0</v>
      </c>
      <c r="AO1537" s="218">
        <v>0</v>
      </c>
      <c r="AP1537" s="218">
        <v>0</v>
      </c>
      <c r="AQ1537" s="218">
        <v>0</v>
      </c>
      <c r="AR1537" s="218">
        <v>0</v>
      </c>
      <c r="AS1537" s="218">
        <v>0</v>
      </c>
      <c r="AT1537" s="218">
        <v>360</v>
      </c>
      <c r="AU1537" s="218">
        <v>0</v>
      </c>
      <c r="AV1537" s="218">
        <v>0</v>
      </c>
      <c r="AW1537" s="218">
        <v>0</v>
      </c>
      <c r="AX1537" s="218">
        <v>0</v>
      </c>
      <c r="AY1537" s="218">
        <v>0</v>
      </c>
      <c r="AZ1537" s="181" t="s">
        <v>8185</v>
      </c>
    </row>
    <row r="1538" spans="1:52" s="238" customFormat="1" ht="12.75" customHeight="1">
      <c r="A1538" s="217">
        <v>1537</v>
      </c>
      <c r="B1538" s="234">
        <v>42719</v>
      </c>
      <c r="C1538" s="234">
        <v>42719</v>
      </c>
      <c r="D1538" s="235" t="s">
        <v>1282</v>
      </c>
      <c r="E1538" s="235" t="s">
        <v>1250</v>
      </c>
      <c r="F1538" s="235" t="s">
        <v>1282</v>
      </c>
      <c r="G1538" s="235" t="s">
        <v>7132</v>
      </c>
      <c r="H1538" s="245" t="str">
        <f>IF(G1538&lt;&gt;"",LOOKUP(G1538,Governorate,Data!$E$2:$E$19),"")</f>
        <v>IQ-G15</v>
      </c>
      <c r="I1538" s="97"/>
      <c r="J1538" s="38" t="str">
        <f>IF(I1538&lt;&gt;"",LOOKUP(I1538,District2,Data!$P$2:$P$19),"")</f>
        <v/>
      </c>
      <c r="K1538" s="57" t="s">
        <v>7970</v>
      </c>
      <c r="L1538" s="235" t="s">
        <v>7111</v>
      </c>
      <c r="M1538" s="180" t="s">
        <v>7112</v>
      </c>
      <c r="N1538" s="235" t="s">
        <v>1255</v>
      </c>
      <c r="O1538" s="235" t="s">
        <v>1252</v>
      </c>
      <c r="P1538" s="281" t="s">
        <v>7422</v>
      </c>
      <c r="Q1538" s="218">
        <v>45</v>
      </c>
      <c r="R1538" s="218">
        <v>45</v>
      </c>
      <c r="S1538" s="218"/>
      <c r="T1538" s="218"/>
      <c r="U1538" s="218">
        <v>270</v>
      </c>
      <c r="V1538" s="218">
        <v>0</v>
      </c>
      <c r="W1538" s="218">
        <v>45</v>
      </c>
      <c r="X1538" s="218">
        <v>45</v>
      </c>
      <c r="Y1538" s="218">
        <v>45</v>
      </c>
      <c r="Z1538" s="218">
        <v>270</v>
      </c>
      <c r="AA1538" s="218">
        <v>0</v>
      </c>
      <c r="AB1538" s="218">
        <v>270</v>
      </c>
      <c r="AC1538" s="218">
        <v>45</v>
      </c>
      <c r="AD1538" s="218">
        <v>0</v>
      </c>
      <c r="AE1538" s="218">
        <v>270</v>
      </c>
      <c r="AF1538" s="218">
        <v>0</v>
      </c>
      <c r="AG1538" s="218">
        <v>45</v>
      </c>
      <c r="AH1538" s="218">
        <v>0</v>
      </c>
      <c r="AI1538" s="218">
        <v>45</v>
      </c>
      <c r="AJ1538" s="218">
        <v>0</v>
      </c>
      <c r="AK1538" s="218">
        <v>45</v>
      </c>
      <c r="AL1538" s="218">
        <v>0</v>
      </c>
      <c r="AM1538" s="218">
        <v>0</v>
      </c>
      <c r="AN1538" s="218">
        <v>0</v>
      </c>
      <c r="AO1538" s="218">
        <v>0</v>
      </c>
      <c r="AP1538" s="218">
        <v>0</v>
      </c>
      <c r="AQ1538" s="218">
        <v>0</v>
      </c>
      <c r="AR1538" s="218">
        <v>0</v>
      </c>
      <c r="AS1538" s="218">
        <v>45</v>
      </c>
      <c r="AT1538" s="218">
        <v>0</v>
      </c>
      <c r="AU1538" s="218">
        <v>45</v>
      </c>
      <c r="AV1538" s="218">
        <v>0</v>
      </c>
      <c r="AW1538" s="218">
        <v>0</v>
      </c>
      <c r="AX1538" s="218">
        <v>0</v>
      </c>
      <c r="AY1538" s="218">
        <v>0</v>
      </c>
      <c r="AZ1538" s="181" t="s">
        <v>7997</v>
      </c>
    </row>
    <row r="1539" spans="1:52" s="238" customFormat="1" ht="12.75" customHeight="1">
      <c r="A1539" s="217">
        <v>1538</v>
      </c>
      <c r="B1539" s="234">
        <v>42719</v>
      </c>
      <c r="C1539" s="234">
        <v>42719</v>
      </c>
      <c r="D1539" s="235" t="s">
        <v>1282</v>
      </c>
      <c r="E1539" s="235" t="s">
        <v>1250</v>
      </c>
      <c r="F1539" s="235" t="s">
        <v>1282</v>
      </c>
      <c r="G1539" s="235" t="s">
        <v>7140</v>
      </c>
      <c r="H1539" s="245" t="str">
        <f>IF(G1539&lt;&gt;"",LOOKUP(G1539,Governorate,Data!$E$2:$E$19),"")</f>
        <v>IQ-G01</v>
      </c>
      <c r="I1539" s="97" t="s">
        <v>7147</v>
      </c>
      <c r="J1539" s="38" t="str">
        <f ca="1">IF(I1539&lt;&gt;"",LOOKUP(I1539,District2,Data!$P$2:$P$19),"")</f>
        <v>IQ-D002</v>
      </c>
      <c r="K1539" s="57" t="s">
        <v>7563</v>
      </c>
      <c r="L1539" s="235" t="s">
        <v>7111</v>
      </c>
      <c r="M1539" s="180" t="s">
        <v>7112</v>
      </c>
      <c r="N1539" s="235" t="s">
        <v>7070</v>
      </c>
      <c r="O1539" s="235" t="s">
        <v>1252</v>
      </c>
      <c r="P1539" s="281" t="s">
        <v>7422</v>
      </c>
      <c r="Q1539" s="218">
        <v>295</v>
      </c>
      <c r="R1539" s="218">
        <v>295</v>
      </c>
      <c r="S1539" s="218"/>
      <c r="T1539" s="218"/>
      <c r="U1539" s="218">
        <v>1770</v>
      </c>
      <c r="V1539" s="218">
        <v>0</v>
      </c>
      <c r="W1539" s="218">
        <v>295</v>
      </c>
      <c r="X1539" s="218">
        <v>295</v>
      </c>
      <c r="Y1539" s="218">
        <v>295</v>
      </c>
      <c r="Z1539" s="218">
        <v>1770</v>
      </c>
      <c r="AA1539" s="218">
        <v>0</v>
      </c>
      <c r="AB1539" s="218">
        <v>1770</v>
      </c>
      <c r="AC1539" s="218">
        <v>295</v>
      </c>
      <c r="AD1539" s="218">
        <v>0</v>
      </c>
      <c r="AE1539" s="218">
        <v>1770</v>
      </c>
      <c r="AF1539" s="218">
        <v>0</v>
      </c>
      <c r="AG1539" s="218">
        <v>295</v>
      </c>
      <c r="AH1539" s="218">
        <v>0</v>
      </c>
      <c r="AI1539" s="218">
        <v>295</v>
      </c>
      <c r="AJ1539" s="218">
        <v>0</v>
      </c>
      <c r="AK1539" s="218">
        <v>295</v>
      </c>
      <c r="AL1539" s="218">
        <v>0</v>
      </c>
      <c r="AM1539" s="218">
        <v>0</v>
      </c>
      <c r="AN1539" s="218">
        <v>0</v>
      </c>
      <c r="AO1539" s="218">
        <v>0</v>
      </c>
      <c r="AP1539" s="218">
        <v>0</v>
      </c>
      <c r="AQ1539" s="218">
        <v>0</v>
      </c>
      <c r="AR1539" s="218">
        <v>0</v>
      </c>
      <c r="AS1539" s="218">
        <v>295</v>
      </c>
      <c r="AT1539" s="218">
        <v>0</v>
      </c>
      <c r="AU1539" s="218">
        <v>295</v>
      </c>
      <c r="AV1539" s="218">
        <v>0</v>
      </c>
      <c r="AW1539" s="218">
        <v>0</v>
      </c>
      <c r="AX1539" s="218">
        <v>0</v>
      </c>
      <c r="AY1539" s="218">
        <v>0</v>
      </c>
      <c r="AZ1539" s="181" t="s">
        <v>8023</v>
      </c>
    </row>
    <row r="1540" spans="1:52" s="238" customFormat="1" ht="12.75" customHeight="1">
      <c r="A1540" s="217">
        <v>1539</v>
      </c>
      <c r="B1540" s="234">
        <v>42719</v>
      </c>
      <c r="C1540" s="234">
        <v>42719</v>
      </c>
      <c r="D1540" s="235" t="s">
        <v>1312</v>
      </c>
      <c r="E1540" s="235" t="s">
        <v>1250</v>
      </c>
      <c r="F1540" s="235" t="s">
        <v>1312</v>
      </c>
      <c r="G1540" s="235" t="s">
        <v>7141</v>
      </c>
      <c r="H1540" s="245" t="str">
        <f>IF(G1540&lt;&gt;"",LOOKUP(G1540,Governorate,Data!$E$2:$E$19),"")</f>
        <v>IQ-G12</v>
      </c>
      <c r="I1540" s="97" t="s">
        <v>7206</v>
      </c>
      <c r="J1540" s="38" t="str">
        <f ca="1">IF(I1540&lt;&gt;"",LOOKUP(I1540,District2,Data!$P$2:$P$19),"")</f>
        <v>IQ-D072</v>
      </c>
      <c r="K1540" s="57" t="s">
        <v>8104</v>
      </c>
      <c r="L1540" s="235" t="s">
        <v>7337</v>
      </c>
      <c r="M1540" s="180" t="s">
        <v>8169</v>
      </c>
      <c r="N1540" s="235" t="s">
        <v>7070</v>
      </c>
      <c r="O1540" s="235" t="s">
        <v>8053</v>
      </c>
      <c r="P1540" s="235" t="s">
        <v>7422</v>
      </c>
      <c r="Q1540" s="92">
        <v>175</v>
      </c>
      <c r="R1540" s="218">
        <v>175</v>
      </c>
      <c r="S1540" s="218"/>
      <c r="T1540" s="218"/>
      <c r="U1540" s="218">
        <v>1050</v>
      </c>
      <c r="V1540" s="218">
        <v>0</v>
      </c>
      <c r="W1540" s="218">
        <v>175</v>
      </c>
      <c r="X1540" s="218">
        <v>175</v>
      </c>
      <c r="Y1540" s="218">
        <v>175</v>
      </c>
      <c r="Z1540" s="218">
        <v>0</v>
      </c>
      <c r="AA1540" s="218">
        <v>0</v>
      </c>
      <c r="AB1540" s="218">
        <v>0</v>
      </c>
      <c r="AC1540" s="218">
        <v>0</v>
      </c>
      <c r="AD1540" s="218">
        <v>0</v>
      </c>
      <c r="AE1540" s="218">
        <v>0</v>
      </c>
      <c r="AF1540" s="218">
        <v>0</v>
      </c>
      <c r="AG1540" s="218">
        <v>0</v>
      </c>
      <c r="AH1540" s="218">
        <v>0</v>
      </c>
      <c r="AI1540" s="218">
        <v>0</v>
      </c>
      <c r="AJ1540" s="218">
        <v>0</v>
      </c>
      <c r="AK1540" s="218">
        <v>0</v>
      </c>
      <c r="AL1540" s="218">
        <v>0</v>
      </c>
      <c r="AM1540" s="218">
        <v>0</v>
      </c>
      <c r="AN1540" s="218">
        <v>0</v>
      </c>
      <c r="AO1540" s="218">
        <v>0</v>
      </c>
      <c r="AP1540" s="218">
        <v>0</v>
      </c>
      <c r="AQ1540" s="218">
        <v>0</v>
      </c>
      <c r="AR1540" s="218">
        <v>0</v>
      </c>
      <c r="AS1540" s="218">
        <v>0</v>
      </c>
      <c r="AT1540" s="218">
        <v>175</v>
      </c>
      <c r="AU1540" s="218">
        <v>0</v>
      </c>
      <c r="AV1540" s="218">
        <v>0</v>
      </c>
      <c r="AW1540" s="218">
        <v>0</v>
      </c>
      <c r="AX1540" s="218">
        <v>0</v>
      </c>
      <c r="AY1540" s="218">
        <v>0</v>
      </c>
      <c r="AZ1540" s="181" t="s">
        <v>8182</v>
      </c>
    </row>
    <row r="1541" spans="1:52" s="238" customFormat="1" ht="12.75" customHeight="1">
      <c r="A1541" s="217">
        <v>1540</v>
      </c>
      <c r="B1541" s="234">
        <v>42719</v>
      </c>
      <c r="C1541" s="234">
        <v>42719</v>
      </c>
      <c r="D1541" s="235" t="s">
        <v>1312</v>
      </c>
      <c r="E1541" s="235" t="s">
        <v>1250</v>
      </c>
      <c r="F1541" s="235" t="s">
        <v>1300</v>
      </c>
      <c r="G1541" s="235" t="s">
        <v>7133</v>
      </c>
      <c r="H1541" s="245" t="str">
        <f>IF(G1541&lt;&gt;"",LOOKUP(G1541,Governorate,Data!$E$2:$E$19),"")</f>
        <v>IQ-G11</v>
      </c>
      <c r="I1541" s="97" t="s">
        <v>7892</v>
      </c>
      <c r="J1541" s="38" t="str">
        <f ca="1">IF(I1541&lt;&gt;"",LOOKUP(I1541,District2,Data!$P$2:$P$19),"")</f>
        <v>IQ-D064</v>
      </c>
      <c r="K1541" s="57" t="s">
        <v>8113</v>
      </c>
      <c r="L1541" s="235" t="s">
        <v>7339</v>
      </c>
      <c r="M1541" s="180" t="s">
        <v>7930</v>
      </c>
      <c r="N1541" s="235" t="s">
        <v>7070</v>
      </c>
      <c r="O1541" s="235" t="s">
        <v>8053</v>
      </c>
      <c r="P1541" s="89" t="s">
        <v>7118</v>
      </c>
      <c r="Q1541" s="328">
        <v>0</v>
      </c>
      <c r="R1541" s="217"/>
      <c r="S1541" s="218">
        <v>200</v>
      </c>
      <c r="T1541" s="132">
        <v>29</v>
      </c>
      <c r="U1541" s="218">
        <v>0</v>
      </c>
      <c r="V1541" s="218">
        <v>0</v>
      </c>
      <c r="W1541" s="218">
        <v>0</v>
      </c>
      <c r="X1541" s="218">
        <v>0</v>
      </c>
      <c r="Y1541" s="218">
        <v>0</v>
      </c>
      <c r="Z1541" s="218">
        <v>0</v>
      </c>
      <c r="AA1541" s="218">
        <v>0</v>
      </c>
      <c r="AB1541" s="218">
        <v>0</v>
      </c>
      <c r="AC1541" s="218">
        <v>0</v>
      </c>
      <c r="AD1541" s="218">
        <v>0</v>
      </c>
      <c r="AE1541" s="218">
        <v>0</v>
      </c>
      <c r="AF1541" s="218">
        <v>0</v>
      </c>
      <c r="AG1541" s="218">
        <v>0</v>
      </c>
      <c r="AH1541" s="218">
        <v>0</v>
      </c>
      <c r="AI1541" s="218">
        <v>0</v>
      </c>
      <c r="AJ1541" s="218">
        <v>0</v>
      </c>
      <c r="AK1541" s="218">
        <v>0</v>
      </c>
      <c r="AL1541" s="218">
        <v>0</v>
      </c>
      <c r="AM1541" s="218">
        <v>0</v>
      </c>
      <c r="AN1541" s="218">
        <v>0</v>
      </c>
      <c r="AO1541" s="218">
        <v>0</v>
      </c>
      <c r="AP1541" s="218">
        <v>0</v>
      </c>
      <c r="AQ1541" s="218">
        <v>0</v>
      </c>
      <c r="AR1541" s="218">
        <v>0</v>
      </c>
      <c r="AS1541" s="218">
        <v>0</v>
      </c>
      <c r="AT1541" s="218">
        <v>0</v>
      </c>
      <c r="AU1541" s="218">
        <v>0</v>
      </c>
      <c r="AV1541" s="218">
        <v>0</v>
      </c>
      <c r="AW1541" s="218">
        <v>0</v>
      </c>
      <c r="AX1541" s="218">
        <v>0</v>
      </c>
      <c r="AY1541" s="218">
        <v>0</v>
      </c>
      <c r="AZ1541" s="181" t="s">
        <v>8173</v>
      </c>
    </row>
    <row r="1542" spans="1:52" s="238" customFormat="1" ht="12.75" customHeight="1">
      <c r="A1542" s="217">
        <v>1541</v>
      </c>
      <c r="B1542" s="234">
        <v>42719</v>
      </c>
      <c r="C1542" s="234">
        <v>42719</v>
      </c>
      <c r="D1542" s="235" t="s">
        <v>1312</v>
      </c>
      <c r="E1542" s="235" t="s">
        <v>1250</v>
      </c>
      <c r="F1542" s="235" t="s">
        <v>1300</v>
      </c>
      <c r="G1542" s="235" t="s">
        <v>7133</v>
      </c>
      <c r="H1542" s="245" t="str">
        <f>IF(G1542&lt;&gt;"",LOOKUP(G1542,Governorate,Data!$E$2:$E$19),"")</f>
        <v>IQ-G11</v>
      </c>
      <c r="I1542" s="97" t="s">
        <v>7892</v>
      </c>
      <c r="J1542" s="38" t="str">
        <f ca="1">IF(I1542&lt;&gt;"",LOOKUP(I1542,District2,Data!$P$2:$P$19),"")</f>
        <v>IQ-D064</v>
      </c>
      <c r="K1542" s="57" t="s">
        <v>8113</v>
      </c>
      <c r="L1542" s="235" t="s">
        <v>7339</v>
      </c>
      <c r="M1542" s="180" t="s">
        <v>8169</v>
      </c>
      <c r="N1542" s="235" t="s">
        <v>7070</v>
      </c>
      <c r="O1542" s="235" t="s">
        <v>8053</v>
      </c>
      <c r="P1542" s="89" t="s">
        <v>7118</v>
      </c>
      <c r="Q1542" s="328">
        <v>0</v>
      </c>
      <c r="R1542" s="217"/>
      <c r="S1542" s="218">
        <v>200</v>
      </c>
      <c r="T1542" s="132">
        <v>196</v>
      </c>
      <c r="U1542" s="218">
        <v>0</v>
      </c>
      <c r="V1542" s="218">
        <v>0</v>
      </c>
      <c r="W1542" s="218">
        <v>0</v>
      </c>
      <c r="X1542" s="218">
        <v>0</v>
      </c>
      <c r="Y1542" s="218">
        <v>0</v>
      </c>
      <c r="Z1542" s="218">
        <v>0</v>
      </c>
      <c r="AA1542" s="218">
        <v>0</v>
      </c>
      <c r="AB1542" s="218">
        <v>0</v>
      </c>
      <c r="AC1542" s="218">
        <v>0</v>
      </c>
      <c r="AD1542" s="218">
        <v>0</v>
      </c>
      <c r="AE1542" s="218">
        <v>0</v>
      </c>
      <c r="AF1542" s="218">
        <v>0</v>
      </c>
      <c r="AG1542" s="218">
        <v>0</v>
      </c>
      <c r="AH1542" s="218">
        <v>0</v>
      </c>
      <c r="AI1542" s="218">
        <v>0</v>
      </c>
      <c r="AJ1542" s="218">
        <v>0</v>
      </c>
      <c r="AK1542" s="218">
        <v>0</v>
      </c>
      <c r="AL1542" s="218">
        <v>0</v>
      </c>
      <c r="AM1542" s="218">
        <v>0</v>
      </c>
      <c r="AN1542" s="218">
        <v>0</v>
      </c>
      <c r="AO1542" s="218">
        <v>0</v>
      </c>
      <c r="AP1542" s="218">
        <v>0</v>
      </c>
      <c r="AQ1542" s="218">
        <v>0</v>
      </c>
      <c r="AR1542" s="218">
        <v>0</v>
      </c>
      <c r="AS1542" s="218">
        <v>0</v>
      </c>
      <c r="AT1542" s="218">
        <v>0</v>
      </c>
      <c r="AU1542" s="218">
        <v>0</v>
      </c>
      <c r="AV1542" s="218">
        <v>0</v>
      </c>
      <c r="AW1542" s="218">
        <v>0</v>
      </c>
      <c r="AX1542" s="218">
        <v>0</v>
      </c>
      <c r="AY1542" s="218">
        <v>0</v>
      </c>
      <c r="AZ1542" s="181" t="s">
        <v>8174</v>
      </c>
    </row>
    <row r="1543" spans="1:52" s="238" customFormat="1" ht="12.75" customHeight="1">
      <c r="A1543" s="217">
        <v>1542</v>
      </c>
      <c r="B1543" s="234">
        <v>42719</v>
      </c>
      <c r="C1543" s="234">
        <v>42719</v>
      </c>
      <c r="D1543" s="235" t="s">
        <v>1312</v>
      </c>
      <c r="E1543" s="235" t="s">
        <v>1250</v>
      </c>
      <c r="F1543" s="235" t="s">
        <v>7265</v>
      </c>
      <c r="G1543" s="235" t="s">
        <v>7127</v>
      </c>
      <c r="H1543" s="245" t="str">
        <f>IF(G1543&lt;&gt;"",LOOKUP(G1543,Governorate,Data!$E$2:$E$19),"")</f>
        <v>IQ-G13</v>
      </c>
      <c r="I1543" s="97" t="s">
        <v>7372</v>
      </c>
      <c r="J1543" s="38" t="str">
        <f ca="1">IF(I1543&lt;&gt;"",LOOKUP(I1543,District2,Data!$P$2:$P$19),"")</f>
        <v>IQ-D076</v>
      </c>
      <c r="K1543" s="57" t="s">
        <v>7795</v>
      </c>
      <c r="L1543" s="235" t="s">
        <v>1256</v>
      </c>
      <c r="M1543" s="180" t="s">
        <v>8169</v>
      </c>
      <c r="N1543" s="235" t="s">
        <v>1255</v>
      </c>
      <c r="O1543" s="235" t="s">
        <v>8053</v>
      </c>
      <c r="P1543" s="235" t="s">
        <v>7422</v>
      </c>
      <c r="Q1543" s="92">
        <v>4</v>
      </c>
      <c r="R1543" s="218">
        <v>4</v>
      </c>
      <c r="S1543" s="218"/>
      <c r="T1543" s="218"/>
      <c r="U1543" s="218">
        <v>24</v>
      </c>
      <c r="V1543" s="218">
        <v>0</v>
      </c>
      <c r="W1543" s="218">
        <v>4</v>
      </c>
      <c r="X1543" s="218">
        <v>4</v>
      </c>
      <c r="Y1543" s="218">
        <v>4</v>
      </c>
      <c r="Z1543" s="218">
        <v>12</v>
      </c>
      <c r="AA1543" s="218">
        <v>0</v>
      </c>
      <c r="AB1543" s="218">
        <v>0</v>
      </c>
      <c r="AC1543" s="218">
        <v>0</v>
      </c>
      <c r="AD1543" s="218">
        <v>12</v>
      </c>
      <c r="AE1543" s="218">
        <v>0</v>
      </c>
      <c r="AF1543" s="218">
        <v>0</v>
      </c>
      <c r="AG1543" s="218">
        <v>4</v>
      </c>
      <c r="AH1543" s="218">
        <v>0</v>
      </c>
      <c r="AI1543" s="218">
        <v>4</v>
      </c>
      <c r="AJ1543" s="218">
        <v>0</v>
      </c>
      <c r="AK1543" s="218">
        <v>0</v>
      </c>
      <c r="AL1543" s="218">
        <v>0</v>
      </c>
      <c r="AM1543" s="218">
        <v>0</v>
      </c>
      <c r="AN1543" s="218">
        <v>0</v>
      </c>
      <c r="AO1543" s="218">
        <v>0</v>
      </c>
      <c r="AP1543" s="218">
        <v>0</v>
      </c>
      <c r="AQ1543" s="218">
        <v>0</v>
      </c>
      <c r="AR1543" s="218">
        <v>0</v>
      </c>
      <c r="AS1543" s="218">
        <v>0</v>
      </c>
      <c r="AT1543" s="218">
        <v>4</v>
      </c>
      <c r="AU1543" s="218">
        <v>0</v>
      </c>
      <c r="AV1543" s="218">
        <v>0</v>
      </c>
      <c r="AW1543" s="218">
        <v>0</v>
      </c>
      <c r="AX1543" s="218">
        <v>0</v>
      </c>
      <c r="AY1543" s="218">
        <v>0</v>
      </c>
      <c r="AZ1543" s="181"/>
    </row>
    <row r="1544" spans="1:52" s="238" customFormat="1" ht="12.75" customHeight="1">
      <c r="A1544" s="217">
        <v>1543</v>
      </c>
      <c r="B1544" s="234">
        <v>42719</v>
      </c>
      <c r="C1544" s="234">
        <v>42719</v>
      </c>
      <c r="D1544" s="235" t="s">
        <v>1312</v>
      </c>
      <c r="E1544" s="235" t="s">
        <v>1250</v>
      </c>
      <c r="F1544" s="235" t="s">
        <v>7265</v>
      </c>
      <c r="G1544" s="235" t="s">
        <v>7127</v>
      </c>
      <c r="H1544" s="245" t="str">
        <f>IF(G1544&lt;&gt;"",LOOKUP(G1544,Governorate,Data!$E$2:$E$19),"")</f>
        <v>IQ-G13</v>
      </c>
      <c r="I1544" s="97" t="s">
        <v>7377</v>
      </c>
      <c r="J1544" s="38" t="str">
        <f ca="1">IF(I1544&lt;&gt;"",LOOKUP(I1544,District2,Data!$P$2:$P$19),"")</f>
        <v>IQ-D076</v>
      </c>
      <c r="K1544" s="57" t="s">
        <v>7793</v>
      </c>
      <c r="L1544" s="235" t="s">
        <v>1256</v>
      </c>
      <c r="M1544" s="180" t="s">
        <v>8169</v>
      </c>
      <c r="N1544" s="235" t="s">
        <v>1255</v>
      </c>
      <c r="O1544" s="235" t="s">
        <v>8053</v>
      </c>
      <c r="P1544" s="235" t="s">
        <v>7422</v>
      </c>
      <c r="Q1544" s="92">
        <v>16</v>
      </c>
      <c r="R1544" s="218">
        <v>16</v>
      </c>
      <c r="S1544" s="218"/>
      <c r="T1544" s="218"/>
      <c r="U1544" s="218">
        <v>96</v>
      </c>
      <c r="V1544" s="218">
        <v>0</v>
      </c>
      <c r="W1544" s="218">
        <v>16</v>
      </c>
      <c r="X1544" s="218">
        <v>16</v>
      </c>
      <c r="Y1544" s="218">
        <v>16</v>
      </c>
      <c r="Z1544" s="218">
        <v>48</v>
      </c>
      <c r="AA1544" s="218">
        <v>0</v>
      </c>
      <c r="AB1544" s="218">
        <v>0</v>
      </c>
      <c r="AC1544" s="218">
        <v>0</v>
      </c>
      <c r="AD1544" s="218">
        <v>48</v>
      </c>
      <c r="AE1544" s="218">
        <v>0</v>
      </c>
      <c r="AF1544" s="218">
        <v>0</v>
      </c>
      <c r="AG1544" s="218">
        <v>16</v>
      </c>
      <c r="AH1544" s="218">
        <v>0</v>
      </c>
      <c r="AI1544" s="218">
        <v>16</v>
      </c>
      <c r="AJ1544" s="218">
        <v>0</v>
      </c>
      <c r="AK1544" s="218">
        <v>0</v>
      </c>
      <c r="AL1544" s="218">
        <v>0</v>
      </c>
      <c r="AM1544" s="218">
        <v>0</v>
      </c>
      <c r="AN1544" s="218">
        <v>0</v>
      </c>
      <c r="AO1544" s="218">
        <v>0</v>
      </c>
      <c r="AP1544" s="218">
        <v>0</v>
      </c>
      <c r="AQ1544" s="218">
        <v>0</v>
      </c>
      <c r="AR1544" s="218">
        <v>0</v>
      </c>
      <c r="AS1544" s="218">
        <v>0</v>
      </c>
      <c r="AT1544" s="218">
        <v>16</v>
      </c>
      <c r="AU1544" s="218">
        <v>0</v>
      </c>
      <c r="AV1544" s="218">
        <v>0</v>
      </c>
      <c r="AW1544" s="218">
        <v>0</v>
      </c>
      <c r="AX1544" s="218">
        <v>0</v>
      </c>
      <c r="AY1544" s="218">
        <v>0</v>
      </c>
      <c r="AZ1544" s="181"/>
    </row>
    <row r="1545" spans="1:52" s="238" customFormat="1" ht="12.75" customHeight="1">
      <c r="A1545" s="217">
        <v>1544</v>
      </c>
      <c r="B1545" s="234">
        <v>42719</v>
      </c>
      <c r="C1545" s="234">
        <v>42719</v>
      </c>
      <c r="D1545" s="235" t="s">
        <v>1312</v>
      </c>
      <c r="E1545" s="235" t="s">
        <v>1250</v>
      </c>
      <c r="F1545" s="235" t="s">
        <v>7265</v>
      </c>
      <c r="G1545" s="235" t="s">
        <v>7127</v>
      </c>
      <c r="H1545" s="245" t="str">
        <f>IF(G1545&lt;&gt;"",LOOKUP(G1545,Governorate,Data!$E$2:$E$19),"")</f>
        <v>IQ-G13</v>
      </c>
      <c r="I1545" s="97" t="s">
        <v>7377</v>
      </c>
      <c r="J1545" s="38" t="str">
        <f ca="1">IF(I1545&lt;&gt;"",LOOKUP(I1545,District2,Data!$P$2:$P$19),"")</f>
        <v>IQ-D076</v>
      </c>
      <c r="K1545" s="57" t="s">
        <v>8054</v>
      </c>
      <c r="L1545" s="235" t="s">
        <v>1256</v>
      </c>
      <c r="M1545" s="180" t="s">
        <v>8169</v>
      </c>
      <c r="N1545" s="235" t="s">
        <v>1255</v>
      </c>
      <c r="O1545" s="235" t="s">
        <v>8053</v>
      </c>
      <c r="P1545" s="235" t="s">
        <v>7422</v>
      </c>
      <c r="Q1545" s="92">
        <v>124</v>
      </c>
      <c r="R1545" s="218">
        <v>124</v>
      </c>
      <c r="S1545" s="218"/>
      <c r="T1545" s="218"/>
      <c r="U1545" s="218">
        <v>744</v>
      </c>
      <c r="V1545" s="218">
        <v>0</v>
      </c>
      <c r="W1545" s="218">
        <v>124</v>
      </c>
      <c r="X1545" s="218">
        <v>124</v>
      </c>
      <c r="Y1545" s="218">
        <v>124</v>
      </c>
      <c r="Z1545" s="218">
        <v>372</v>
      </c>
      <c r="AA1545" s="218">
        <v>0</v>
      </c>
      <c r="AB1545" s="218">
        <v>0</v>
      </c>
      <c r="AC1545" s="218">
        <v>0</v>
      </c>
      <c r="AD1545" s="218">
        <v>372</v>
      </c>
      <c r="AE1545" s="218">
        <v>0</v>
      </c>
      <c r="AF1545" s="218">
        <v>0</v>
      </c>
      <c r="AG1545" s="218">
        <v>124</v>
      </c>
      <c r="AH1545" s="218">
        <v>0</v>
      </c>
      <c r="AI1545" s="218">
        <v>124</v>
      </c>
      <c r="AJ1545" s="218">
        <v>0</v>
      </c>
      <c r="AK1545" s="218">
        <v>0</v>
      </c>
      <c r="AL1545" s="218">
        <v>0</v>
      </c>
      <c r="AM1545" s="218">
        <v>0</v>
      </c>
      <c r="AN1545" s="218">
        <v>0</v>
      </c>
      <c r="AO1545" s="218">
        <v>0</v>
      </c>
      <c r="AP1545" s="218">
        <v>0</v>
      </c>
      <c r="AQ1545" s="218">
        <v>0</v>
      </c>
      <c r="AR1545" s="218">
        <v>0</v>
      </c>
      <c r="AS1545" s="218">
        <v>0</v>
      </c>
      <c r="AT1545" s="218">
        <v>124</v>
      </c>
      <c r="AU1545" s="218">
        <v>0</v>
      </c>
      <c r="AV1545" s="218">
        <v>0</v>
      </c>
      <c r="AW1545" s="218">
        <v>0</v>
      </c>
      <c r="AX1545" s="218">
        <v>0</v>
      </c>
      <c r="AY1545" s="218">
        <v>0</v>
      </c>
      <c r="AZ1545" s="181"/>
    </row>
    <row r="1546" spans="1:52" s="238" customFormat="1" ht="12.75" customHeight="1">
      <c r="A1546" s="217">
        <v>1545</v>
      </c>
      <c r="B1546" s="234">
        <v>42719</v>
      </c>
      <c r="C1546" s="234">
        <v>42719</v>
      </c>
      <c r="D1546" s="235" t="s">
        <v>1312</v>
      </c>
      <c r="E1546" s="235" t="s">
        <v>1250</v>
      </c>
      <c r="F1546" s="235" t="s">
        <v>1300</v>
      </c>
      <c r="G1546" s="235" t="s">
        <v>7132</v>
      </c>
      <c r="H1546" s="245" t="str">
        <f>IF(G1546&lt;&gt;"",LOOKUP(G1546,Governorate,Data!$E$2:$E$19),"")</f>
        <v>IQ-G15</v>
      </c>
      <c r="I1546" s="97" t="s">
        <v>7214</v>
      </c>
      <c r="J1546" s="38" t="str">
        <f ca="1">IF(I1546&lt;&gt;"",LOOKUP(I1546,District2,Data!$P$2:$P$19),"")</f>
        <v>IQ-D053</v>
      </c>
      <c r="K1546" s="57" t="s">
        <v>7298</v>
      </c>
      <c r="L1546" s="235" t="s">
        <v>1256</v>
      </c>
      <c r="M1546" s="180" t="s">
        <v>7929</v>
      </c>
      <c r="N1546" s="235" t="s">
        <v>1255</v>
      </c>
      <c r="O1546" s="235" t="s">
        <v>8053</v>
      </c>
      <c r="P1546" s="235" t="s">
        <v>7422</v>
      </c>
      <c r="Q1546" s="92">
        <v>380</v>
      </c>
      <c r="R1546" s="218">
        <v>380</v>
      </c>
      <c r="S1546" s="218"/>
      <c r="T1546" s="218"/>
      <c r="U1546" s="218">
        <v>0</v>
      </c>
      <c r="V1546" s="218">
        <v>0</v>
      </c>
      <c r="W1546" s="218">
        <v>0</v>
      </c>
      <c r="X1546" s="218">
        <v>0</v>
      </c>
      <c r="Y1546" s="218">
        <v>0</v>
      </c>
      <c r="Z1546" s="218">
        <v>490</v>
      </c>
      <c r="AA1546" s="218">
        <v>0</v>
      </c>
      <c r="AB1546" s="218">
        <v>0</v>
      </c>
      <c r="AC1546" s="218">
        <v>0</v>
      </c>
      <c r="AD1546" s="218">
        <v>0</v>
      </c>
      <c r="AE1546" s="218">
        <v>0</v>
      </c>
      <c r="AF1546" s="218">
        <v>0</v>
      </c>
      <c r="AG1546" s="218">
        <v>178</v>
      </c>
      <c r="AH1546" s="218">
        <v>0</v>
      </c>
      <c r="AI1546" s="218">
        <v>0</v>
      </c>
      <c r="AJ1546" s="218">
        <v>0</v>
      </c>
      <c r="AK1546" s="218">
        <v>0</v>
      </c>
      <c r="AL1546" s="218">
        <v>0</v>
      </c>
      <c r="AM1546" s="218">
        <v>0</v>
      </c>
      <c r="AN1546" s="218">
        <v>0</v>
      </c>
      <c r="AO1546" s="218">
        <v>0</v>
      </c>
      <c r="AP1546" s="218">
        <v>0</v>
      </c>
      <c r="AQ1546" s="218">
        <v>0</v>
      </c>
      <c r="AR1546" s="218">
        <v>0</v>
      </c>
      <c r="AS1546" s="218">
        <v>0</v>
      </c>
      <c r="AT1546" s="218">
        <v>36</v>
      </c>
      <c r="AU1546" s="218">
        <v>0</v>
      </c>
      <c r="AV1546" s="218">
        <v>0</v>
      </c>
      <c r="AW1546" s="218">
        <v>0</v>
      </c>
      <c r="AX1546" s="218">
        <v>0</v>
      </c>
      <c r="AY1546" s="218">
        <v>0</v>
      </c>
      <c r="AZ1546" s="181" t="s">
        <v>7929</v>
      </c>
    </row>
    <row r="1547" spans="1:52" s="238" customFormat="1" ht="12.75" customHeight="1">
      <c r="A1547" s="217">
        <v>1546</v>
      </c>
      <c r="B1547" s="234">
        <v>42719</v>
      </c>
      <c r="C1547" s="234">
        <v>42719</v>
      </c>
      <c r="D1547" s="235" t="s">
        <v>1312</v>
      </c>
      <c r="E1547" s="235" t="s">
        <v>1250</v>
      </c>
      <c r="F1547" s="235" t="s">
        <v>1300</v>
      </c>
      <c r="G1547" s="235" t="s">
        <v>7132</v>
      </c>
      <c r="H1547" s="245" t="str">
        <f>IF(G1547&lt;&gt;"",LOOKUP(G1547,Governorate,Data!$E$2:$E$19),"")</f>
        <v>IQ-G15</v>
      </c>
      <c r="I1547" s="97" t="s">
        <v>7214</v>
      </c>
      <c r="J1547" s="38" t="str">
        <f ca="1">IF(I1547&lt;&gt;"",LOOKUP(I1547,District2,Data!$P$2:$P$19),"")</f>
        <v>IQ-D053</v>
      </c>
      <c r="K1547" s="57" t="s">
        <v>7298</v>
      </c>
      <c r="L1547" s="235" t="s">
        <v>1256</v>
      </c>
      <c r="M1547" s="180" t="s">
        <v>8169</v>
      </c>
      <c r="N1547" s="235" t="s">
        <v>1255</v>
      </c>
      <c r="O1547" s="235" t="s">
        <v>8053</v>
      </c>
      <c r="P1547" s="235" t="s">
        <v>7422</v>
      </c>
      <c r="Q1547" s="92">
        <v>1</v>
      </c>
      <c r="R1547" s="218">
        <v>1</v>
      </c>
      <c r="S1547" s="218"/>
      <c r="T1547" s="218"/>
      <c r="U1547" s="218">
        <v>2</v>
      </c>
      <c r="V1547" s="218">
        <v>0</v>
      </c>
      <c r="W1547" s="218">
        <v>1</v>
      </c>
      <c r="X1547" s="218">
        <v>1</v>
      </c>
      <c r="Y1547" s="218">
        <v>0</v>
      </c>
      <c r="Z1547" s="218">
        <v>2</v>
      </c>
      <c r="AA1547" s="218">
        <v>0</v>
      </c>
      <c r="AB1547" s="218">
        <v>0</v>
      </c>
      <c r="AC1547" s="218">
        <v>0</v>
      </c>
      <c r="AD1547" s="218">
        <v>0</v>
      </c>
      <c r="AE1547" s="218">
        <v>0</v>
      </c>
      <c r="AF1547" s="218">
        <v>0</v>
      </c>
      <c r="AG1547" s="218">
        <v>1</v>
      </c>
      <c r="AH1547" s="218">
        <v>0</v>
      </c>
      <c r="AI1547" s="218">
        <v>0</v>
      </c>
      <c r="AJ1547" s="218">
        <v>0</v>
      </c>
      <c r="AK1547" s="218">
        <v>0</v>
      </c>
      <c r="AL1547" s="218">
        <v>0</v>
      </c>
      <c r="AM1547" s="218">
        <v>0</v>
      </c>
      <c r="AN1547" s="218">
        <v>0</v>
      </c>
      <c r="AO1547" s="218">
        <v>0</v>
      </c>
      <c r="AP1547" s="218">
        <v>0</v>
      </c>
      <c r="AQ1547" s="218">
        <v>0</v>
      </c>
      <c r="AR1547" s="218">
        <v>0</v>
      </c>
      <c r="AS1547" s="218">
        <v>0</v>
      </c>
      <c r="AT1547" s="218">
        <v>0</v>
      </c>
      <c r="AU1547" s="218">
        <v>0</v>
      </c>
      <c r="AV1547" s="218">
        <v>0</v>
      </c>
      <c r="AW1547" s="218">
        <v>0</v>
      </c>
      <c r="AX1547" s="218">
        <v>0</v>
      </c>
      <c r="AY1547" s="218">
        <v>0</v>
      </c>
      <c r="AZ1547" s="181" t="s">
        <v>7934</v>
      </c>
    </row>
    <row r="1548" spans="1:52" s="238" customFormat="1" ht="12.75" customHeight="1">
      <c r="A1548" s="217">
        <v>1547</v>
      </c>
      <c r="B1548" s="234">
        <v>42719</v>
      </c>
      <c r="C1548" s="234">
        <v>42719</v>
      </c>
      <c r="D1548" s="235" t="s">
        <v>1312</v>
      </c>
      <c r="E1548" s="235" t="s">
        <v>1250</v>
      </c>
      <c r="F1548" s="235" t="s">
        <v>1331</v>
      </c>
      <c r="G1548" s="235" t="s">
        <v>7129</v>
      </c>
      <c r="H1548" s="245" t="str">
        <f>IF(G1548&lt;&gt;"",LOOKUP(G1548,Governorate,Data!$E$2:$E$19),"")</f>
        <v>IQ-G18</v>
      </c>
      <c r="I1548" s="97" t="s">
        <v>7215</v>
      </c>
      <c r="J1548" s="38" t="str">
        <f ca="1">IF(I1548&lt;&gt;"",LOOKUP(I1548,District2,Data!$P$2:$P$19),"")</f>
        <v>IQ-D008</v>
      </c>
      <c r="K1548" s="57" t="s">
        <v>8114</v>
      </c>
      <c r="L1548" s="235" t="s">
        <v>7337</v>
      </c>
      <c r="M1548" s="180" t="s">
        <v>8169</v>
      </c>
      <c r="N1548" s="235" t="s">
        <v>1255</v>
      </c>
      <c r="O1548" s="235" t="s">
        <v>8053</v>
      </c>
      <c r="P1548" s="235" t="s">
        <v>7422</v>
      </c>
      <c r="Q1548" s="92">
        <v>41</v>
      </c>
      <c r="R1548" s="218">
        <v>41</v>
      </c>
      <c r="S1548" s="218"/>
      <c r="T1548" s="218"/>
      <c r="U1548" s="218">
        <v>246</v>
      </c>
      <c r="V1548" s="218">
        <v>0</v>
      </c>
      <c r="W1548" s="218">
        <v>41</v>
      </c>
      <c r="X1548" s="218">
        <v>41</v>
      </c>
      <c r="Y1548" s="218">
        <v>41</v>
      </c>
      <c r="Z1548" s="218">
        <v>123</v>
      </c>
      <c r="AA1548" s="218">
        <v>0</v>
      </c>
      <c r="AB1548" s="218">
        <v>0</v>
      </c>
      <c r="AC1548" s="218">
        <v>0</v>
      </c>
      <c r="AD1548" s="218">
        <v>123</v>
      </c>
      <c r="AE1548" s="218">
        <v>0</v>
      </c>
      <c r="AF1548" s="218">
        <v>0</v>
      </c>
      <c r="AG1548" s="218">
        <v>41</v>
      </c>
      <c r="AH1548" s="218">
        <v>0</v>
      </c>
      <c r="AI1548" s="218">
        <v>41</v>
      </c>
      <c r="AJ1548" s="218">
        <v>0</v>
      </c>
      <c r="AK1548" s="218">
        <v>0</v>
      </c>
      <c r="AL1548" s="218">
        <v>0</v>
      </c>
      <c r="AM1548" s="218">
        <v>0</v>
      </c>
      <c r="AN1548" s="218">
        <v>0</v>
      </c>
      <c r="AO1548" s="218">
        <v>0</v>
      </c>
      <c r="AP1548" s="218">
        <v>0</v>
      </c>
      <c r="AQ1548" s="218">
        <v>0</v>
      </c>
      <c r="AR1548" s="218">
        <v>41</v>
      </c>
      <c r="AS1548" s="218">
        <v>0</v>
      </c>
      <c r="AT1548" s="218">
        <v>41</v>
      </c>
      <c r="AU1548" s="218">
        <v>0</v>
      </c>
      <c r="AV1548" s="218">
        <v>0</v>
      </c>
      <c r="AW1548" s="218">
        <v>0</v>
      </c>
      <c r="AX1548" s="218">
        <v>0</v>
      </c>
      <c r="AY1548" s="218">
        <v>0</v>
      </c>
      <c r="AZ1548" s="181"/>
    </row>
    <row r="1549" spans="1:52" s="238" customFormat="1" ht="12.75" customHeight="1">
      <c r="A1549" s="217">
        <v>1548</v>
      </c>
      <c r="B1549" s="234">
        <v>42720</v>
      </c>
      <c r="C1549" s="234">
        <v>42720</v>
      </c>
      <c r="D1549" s="235" t="s">
        <v>1282</v>
      </c>
      <c r="E1549" s="235" t="s">
        <v>1250</v>
      </c>
      <c r="F1549" s="235" t="s">
        <v>1282</v>
      </c>
      <c r="G1549" s="235" t="s">
        <v>7132</v>
      </c>
      <c r="H1549" s="245" t="str">
        <f>IF(G1549&lt;&gt;"",LOOKUP(G1549,Governorate,Data!$E$2:$E$19),"")</f>
        <v>IQ-G15</v>
      </c>
      <c r="I1549" s="97"/>
      <c r="J1549" s="38" t="str">
        <f>IF(I1549&lt;&gt;"",LOOKUP(I1549,District2,Data!$P$2:$P$19),"")</f>
        <v/>
      </c>
      <c r="K1549" s="57" t="s">
        <v>7970</v>
      </c>
      <c r="L1549" s="235" t="s">
        <v>7111</v>
      </c>
      <c r="M1549" s="180" t="s">
        <v>7112</v>
      </c>
      <c r="N1549" s="235" t="s">
        <v>7070</v>
      </c>
      <c r="O1549" s="235" t="s">
        <v>1252</v>
      </c>
      <c r="P1549" s="235" t="s">
        <v>7422</v>
      </c>
      <c r="Q1549" s="218">
        <v>132</v>
      </c>
      <c r="R1549" s="218">
        <v>132</v>
      </c>
      <c r="S1549" s="218"/>
      <c r="T1549" s="218"/>
      <c r="U1549" s="218">
        <v>792</v>
      </c>
      <c r="V1549" s="218">
        <v>0</v>
      </c>
      <c r="W1549" s="218">
        <v>132</v>
      </c>
      <c r="X1549" s="218">
        <v>132</v>
      </c>
      <c r="Y1549" s="218">
        <v>132</v>
      </c>
      <c r="Z1549" s="218">
        <v>792</v>
      </c>
      <c r="AA1549" s="218">
        <v>0</v>
      </c>
      <c r="AB1549" s="218">
        <v>792</v>
      </c>
      <c r="AC1549" s="218">
        <v>132</v>
      </c>
      <c r="AD1549" s="218">
        <v>0</v>
      </c>
      <c r="AE1549" s="218">
        <v>792</v>
      </c>
      <c r="AF1549" s="218">
        <v>0</v>
      </c>
      <c r="AG1549" s="218">
        <v>132</v>
      </c>
      <c r="AH1549" s="218">
        <v>0</v>
      </c>
      <c r="AI1549" s="218">
        <v>132</v>
      </c>
      <c r="AJ1549" s="218">
        <v>0</v>
      </c>
      <c r="AK1549" s="218">
        <v>132</v>
      </c>
      <c r="AL1549" s="218">
        <v>0</v>
      </c>
      <c r="AM1549" s="218">
        <v>0</v>
      </c>
      <c r="AN1549" s="218">
        <v>0</v>
      </c>
      <c r="AO1549" s="218">
        <v>0</v>
      </c>
      <c r="AP1549" s="218">
        <v>0</v>
      </c>
      <c r="AQ1549" s="218">
        <v>0</v>
      </c>
      <c r="AR1549" s="218">
        <v>0</v>
      </c>
      <c r="AS1549" s="218">
        <v>132</v>
      </c>
      <c r="AT1549" s="218">
        <v>0</v>
      </c>
      <c r="AU1549" s="218">
        <v>132</v>
      </c>
      <c r="AV1549" s="218">
        <v>0</v>
      </c>
      <c r="AW1549" s="218">
        <v>0</v>
      </c>
      <c r="AX1549" s="218">
        <v>0</v>
      </c>
      <c r="AY1549" s="218">
        <v>0</v>
      </c>
      <c r="AZ1549" s="181" t="s">
        <v>7998</v>
      </c>
    </row>
    <row r="1550" spans="1:52" s="238" customFormat="1" ht="12.75" customHeight="1">
      <c r="A1550" s="217">
        <v>1549</v>
      </c>
      <c r="B1550" s="234">
        <v>42720</v>
      </c>
      <c r="C1550" s="234">
        <v>42720</v>
      </c>
      <c r="D1550" s="235" t="s">
        <v>1282</v>
      </c>
      <c r="E1550" s="235" t="s">
        <v>1250</v>
      </c>
      <c r="F1550" s="235" t="s">
        <v>1282</v>
      </c>
      <c r="G1550" s="235" t="s">
        <v>7132</v>
      </c>
      <c r="H1550" s="245" t="str">
        <f>IF(G1550&lt;&gt;"",LOOKUP(G1550,Governorate,Data!$E$2:$E$19),"")</f>
        <v>IQ-G15</v>
      </c>
      <c r="I1550" s="97"/>
      <c r="J1550" s="38" t="str">
        <f>IF(I1550&lt;&gt;"",LOOKUP(I1550,District2,Data!$P$2:$P$19),"")</f>
        <v/>
      </c>
      <c r="K1550" s="57" t="s">
        <v>7970</v>
      </c>
      <c r="L1550" s="235" t="s">
        <v>7111</v>
      </c>
      <c r="M1550" s="180" t="s">
        <v>7112</v>
      </c>
      <c r="N1550" s="235" t="s">
        <v>7070</v>
      </c>
      <c r="O1550" s="235" t="s">
        <v>1252</v>
      </c>
      <c r="P1550" s="235" t="s">
        <v>7422</v>
      </c>
      <c r="Q1550" s="218">
        <v>247</v>
      </c>
      <c r="R1550" s="218">
        <v>247</v>
      </c>
      <c r="S1550" s="218"/>
      <c r="T1550" s="218"/>
      <c r="U1550" s="218">
        <v>1482</v>
      </c>
      <c r="V1550" s="218">
        <v>0</v>
      </c>
      <c r="W1550" s="218">
        <v>247</v>
      </c>
      <c r="X1550" s="218">
        <v>247</v>
      </c>
      <c r="Y1550" s="218">
        <v>247</v>
      </c>
      <c r="Z1550" s="218">
        <v>1482</v>
      </c>
      <c r="AA1550" s="218">
        <v>0</v>
      </c>
      <c r="AB1550" s="218">
        <v>1482</v>
      </c>
      <c r="AC1550" s="218">
        <v>247</v>
      </c>
      <c r="AD1550" s="218">
        <v>0</v>
      </c>
      <c r="AE1550" s="218">
        <v>1482</v>
      </c>
      <c r="AF1550" s="218">
        <v>0</v>
      </c>
      <c r="AG1550" s="218">
        <v>247</v>
      </c>
      <c r="AH1550" s="218">
        <v>0</v>
      </c>
      <c r="AI1550" s="218">
        <v>247</v>
      </c>
      <c r="AJ1550" s="218">
        <v>0</v>
      </c>
      <c r="AK1550" s="218">
        <v>247</v>
      </c>
      <c r="AL1550" s="218">
        <v>0</v>
      </c>
      <c r="AM1550" s="218">
        <v>0</v>
      </c>
      <c r="AN1550" s="218">
        <v>0</v>
      </c>
      <c r="AO1550" s="218">
        <v>0</v>
      </c>
      <c r="AP1550" s="218">
        <v>0</v>
      </c>
      <c r="AQ1550" s="218">
        <v>0</v>
      </c>
      <c r="AR1550" s="218">
        <v>0</v>
      </c>
      <c r="AS1550" s="218">
        <v>247</v>
      </c>
      <c r="AT1550" s="218">
        <v>0</v>
      </c>
      <c r="AU1550" s="218">
        <v>247</v>
      </c>
      <c r="AV1550" s="218">
        <v>0</v>
      </c>
      <c r="AW1550" s="218">
        <v>0</v>
      </c>
      <c r="AX1550" s="218">
        <v>0</v>
      </c>
      <c r="AY1550" s="218">
        <v>0</v>
      </c>
      <c r="AZ1550" s="181" t="s">
        <v>7999</v>
      </c>
    </row>
    <row r="1551" spans="1:52" s="238" customFormat="1" ht="12.75" customHeight="1">
      <c r="A1551" s="217">
        <v>1550</v>
      </c>
      <c r="B1551" s="234">
        <v>42720</v>
      </c>
      <c r="C1551" s="234">
        <v>42720</v>
      </c>
      <c r="D1551" s="235" t="s">
        <v>1282</v>
      </c>
      <c r="E1551" s="235" t="s">
        <v>1250</v>
      </c>
      <c r="F1551" s="235" t="s">
        <v>1282</v>
      </c>
      <c r="G1551" s="235" t="s">
        <v>7140</v>
      </c>
      <c r="H1551" s="245" t="str">
        <f>IF(G1551&lt;&gt;"",LOOKUP(G1551,Governorate,Data!$E$2:$E$19),"")</f>
        <v>IQ-G01</v>
      </c>
      <c r="I1551" s="97" t="s">
        <v>7147</v>
      </c>
      <c r="J1551" s="38" t="str">
        <f ca="1">IF(I1551&lt;&gt;"",LOOKUP(I1551,District2,Data!$P$2:$P$19),"")</f>
        <v>IQ-D002</v>
      </c>
      <c r="K1551" s="57" t="s">
        <v>7563</v>
      </c>
      <c r="L1551" s="235" t="s">
        <v>7111</v>
      </c>
      <c r="M1551" s="180" t="s">
        <v>7112</v>
      </c>
      <c r="N1551" s="235" t="s">
        <v>7070</v>
      </c>
      <c r="O1551" s="235" t="s">
        <v>1252</v>
      </c>
      <c r="P1551" s="235" t="s">
        <v>7422</v>
      </c>
      <c r="Q1551" s="218">
        <v>250</v>
      </c>
      <c r="R1551" s="218">
        <v>250</v>
      </c>
      <c r="S1551" s="218"/>
      <c r="T1551" s="218"/>
      <c r="U1551" s="218">
        <v>1500</v>
      </c>
      <c r="V1551" s="218">
        <v>0</v>
      </c>
      <c r="W1551" s="218">
        <v>250</v>
      </c>
      <c r="X1551" s="218">
        <v>250</v>
      </c>
      <c r="Y1551" s="218">
        <v>250</v>
      </c>
      <c r="Z1551" s="218">
        <v>1500</v>
      </c>
      <c r="AA1551" s="218">
        <v>0</v>
      </c>
      <c r="AB1551" s="218">
        <v>1500</v>
      </c>
      <c r="AC1551" s="218">
        <v>250</v>
      </c>
      <c r="AD1551" s="218">
        <v>0</v>
      </c>
      <c r="AE1551" s="218">
        <v>1500</v>
      </c>
      <c r="AF1551" s="218">
        <v>0</v>
      </c>
      <c r="AG1551" s="218">
        <v>0</v>
      </c>
      <c r="AH1551" s="218">
        <v>0</v>
      </c>
      <c r="AI1551" s="218">
        <v>250</v>
      </c>
      <c r="AJ1551" s="218">
        <v>0</v>
      </c>
      <c r="AK1551" s="218">
        <v>250</v>
      </c>
      <c r="AL1551" s="218">
        <v>250</v>
      </c>
      <c r="AM1551" s="218">
        <v>0</v>
      </c>
      <c r="AN1551" s="218">
        <v>0</v>
      </c>
      <c r="AO1551" s="218">
        <v>0</v>
      </c>
      <c r="AP1551" s="218">
        <v>0</v>
      </c>
      <c r="AQ1551" s="218">
        <v>0</v>
      </c>
      <c r="AR1551" s="218">
        <v>0</v>
      </c>
      <c r="AS1551" s="218">
        <v>250</v>
      </c>
      <c r="AT1551" s="218">
        <v>0</v>
      </c>
      <c r="AU1551" s="218">
        <v>250</v>
      </c>
      <c r="AV1551" s="218">
        <v>0</v>
      </c>
      <c r="AW1551" s="218">
        <v>0</v>
      </c>
      <c r="AX1551" s="218">
        <v>0</v>
      </c>
      <c r="AY1551" s="218">
        <v>0</v>
      </c>
      <c r="AZ1551" s="181" t="s">
        <v>8024</v>
      </c>
    </row>
    <row r="1552" spans="1:52" s="238" customFormat="1" ht="12.75" customHeight="1">
      <c r="A1552" s="217">
        <v>1551</v>
      </c>
      <c r="B1552" s="234">
        <v>42720</v>
      </c>
      <c r="C1552" s="234">
        <v>42720</v>
      </c>
      <c r="D1552" s="235" t="s">
        <v>1312</v>
      </c>
      <c r="E1552" s="235" t="s">
        <v>1250</v>
      </c>
      <c r="F1552" s="235" t="s">
        <v>1331</v>
      </c>
      <c r="G1552" s="235" t="s">
        <v>7129</v>
      </c>
      <c r="H1552" s="245" t="str">
        <f>IF(G1552&lt;&gt;"",LOOKUP(G1552,Governorate,Data!$E$2:$E$19),"")</f>
        <v>IQ-G18</v>
      </c>
      <c r="I1552" s="97" t="s">
        <v>7215</v>
      </c>
      <c r="J1552" s="38" t="str">
        <f ca="1">IF(I1552&lt;&gt;"",LOOKUP(I1552,District2,Data!$P$2:$P$19),"")</f>
        <v>IQ-D008</v>
      </c>
      <c r="K1552" s="57" t="s">
        <v>8114</v>
      </c>
      <c r="L1552" s="235" t="s">
        <v>7337</v>
      </c>
      <c r="M1552" s="180" t="s">
        <v>8169</v>
      </c>
      <c r="N1552" s="235" t="s">
        <v>1255</v>
      </c>
      <c r="O1552" s="235" t="s">
        <v>8053</v>
      </c>
      <c r="P1552" s="235" t="s">
        <v>7422</v>
      </c>
      <c r="Q1552" s="92">
        <v>20</v>
      </c>
      <c r="R1552" s="218">
        <v>20</v>
      </c>
      <c r="S1552" s="218"/>
      <c r="T1552" s="218"/>
      <c r="U1552" s="218">
        <v>120</v>
      </c>
      <c r="V1552" s="218">
        <v>0</v>
      </c>
      <c r="W1552" s="218">
        <v>20</v>
      </c>
      <c r="X1552" s="218">
        <v>20</v>
      </c>
      <c r="Y1552" s="218">
        <v>20</v>
      </c>
      <c r="Z1552" s="218">
        <v>60</v>
      </c>
      <c r="AA1552" s="218">
        <v>0</v>
      </c>
      <c r="AB1552" s="218">
        <v>0</v>
      </c>
      <c r="AC1552" s="218">
        <v>0</v>
      </c>
      <c r="AD1552" s="218">
        <v>60</v>
      </c>
      <c r="AE1552" s="218">
        <v>0</v>
      </c>
      <c r="AF1552" s="218">
        <v>0</v>
      </c>
      <c r="AG1552" s="218">
        <v>20</v>
      </c>
      <c r="AH1552" s="218">
        <v>0</v>
      </c>
      <c r="AI1552" s="218">
        <v>20</v>
      </c>
      <c r="AJ1552" s="218">
        <v>0</v>
      </c>
      <c r="AK1552" s="218">
        <v>0</v>
      </c>
      <c r="AL1552" s="218">
        <v>0</v>
      </c>
      <c r="AM1552" s="218">
        <v>0</v>
      </c>
      <c r="AN1552" s="218">
        <v>0</v>
      </c>
      <c r="AO1552" s="218">
        <v>0</v>
      </c>
      <c r="AP1552" s="218">
        <v>0</v>
      </c>
      <c r="AQ1552" s="218">
        <v>0</v>
      </c>
      <c r="AR1552" s="218">
        <v>20</v>
      </c>
      <c r="AS1552" s="218">
        <v>0</v>
      </c>
      <c r="AT1552" s="218">
        <v>20</v>
      </c>
      <c r="AU1552" s="218">
        <v>0</v>
      </c>
      <c r="AV1552" s="218">
        <v>0</v>
      </c>
      <c r="AW1552" s="218">
        <v>0</v>
      </c>
      <c r="AX1552" s="218">
        <v>0</v>
      </c>
      <c r="AY1552" s="218">
        <v>0</v>
      </c>
      <c r="AZ1552" s="181"/>
    </row>
    <row r="1553" spans="1:52" s="238" customFormat="1" ht="12.75" customHeight="1">
      <c r="A1553" s="217">
        <v>1552</v>
      </c>
      <c r="B1553" s="234">
        <v>42721</v>
      </c>
      <c r="C1553" s="234">
        <v>42721</v>
      </c>
      <c r="D1553" s="235" t="s">
        <v>1282</v>
      </c>
      <c r="E1553" s="235" t="s">
        <v>1250</v>
      </c>
      <c r="F1553" s="235" t="s">
        <v>1282</v>
      </c>
      <c r="G1553" s="235" t="s">
        <v>7132</v>
      </c>
      <c r="H1553" s="245" t="str">
        <f>IF(G1553&lt;&gt;"",LOOKUP(G1553,Governorate,Data!$E$2:$E$19),"")</f>
        <v>IQ-G15</v>
      </c>
      <c r="I1553" s="97"/>
      <c r="J1553" s="38" t="str">
        <f>IF(I1553&lt;&gt;"",LOOKUP(I1553,District2,Data!$P$2:$P$19),"")</f>
        <v/>
      </c>
      <c r="K1553" s="57" t="s">
        <v>7970</v>
      </c>
      <c r="L1553" s="235" t="s">
        <v>7111</v>
      </c>
      <c r="M1553" s="180" t="s">
        <v>7112</v>
      </c>
      <c r="N1553" s="235" t="s">
        <v>7070</v>
      </c>
      <c r="O1553" s="235" t="s">
        <v>1252</v>
      </c>
      <c r="P1553" s="235" t="s">
        <v>7422</v>
      </c>
      <c r="Q1553" s="218">
        <v>153</v>
      </c>
      <c r="R1553" s="218">
        <v>153</v>
      </c>
      <c r="S1553" s="218"/>
      <c r="T1553" s="218"/>
      <c r="U1553" s="218">
        <v>918</v>
      </c>
      <c r="V1553" s="218">
        <v>0</v>
      </c>
      <c r="W1553" s="218">
        <v>153</v>
      </c>
      <c r="X1553" s="218">
        <v>153</v>
      </c>
      <c r="Y1553" s="218">
        <v>153</v>
      </c>
      <c r="Z1553" s="218">
        <v>918</v>
      </c>
      <c r="AA1553" s="218">
        <v>0</v>
      </c>
      <c r="AB1553" s="218">
        <v>918</v>
      </c>
      <c r="AC1553" s="218">
        <v>153</v>
      </c>
      <c r="AD1553" s="218">
        <v>0</v>
      </c>
      <c r="AE1553" s="218">
        <v>918</v>
      </c>
      <c r="AF1553" s="218">
        <v>0</v>
      </c>
      <c r="AG1553" s="218">
        <v>135</v>
      </c>
      <c r="AH1553" s="218">
        <v>0</v>
      </c>
      <c r="AI1553" s="218">
        <v>153</v>
      </c>
      <c r="AJ1553" s="218">
        <v>0</v>
      </c>
      <c r="AK1553" s="218">
        <v>153</v>
      </c>
      <c r="AL1553" s="218">
        <v>0</v>
      </c>
      <c r="AM1553" s="218">
        <v>0</v>
      </c>
      <c r="AN1553" s="218">
        <v>0</v>
      </c>
      <c r="AO1553" s="218">
        <v>0</v>
      </c>
      <c r="AP1553" s="218">
        <v>0</v>
      </c>
      <c r="AQ1553" s="218">
        <v>0</v>
      </c>
      <c r="AR1553" s="218">
        <v>0</v>
      </c>
      <c r="AS1553" s="218">
        <v>153</v>
      </c>
      <c r="AT1553" s="218">
        <v>0</v>
      </c>
      <c r="AU1553" s="218">
        <v>153</v>
      </c>
      <c r="AV1553" s="218">
        <v>0</v>
      </c>
      <c r="AW1553" s="218">
        <v>0</v>
      </c>
      <c r="AX1553" s="218">
        <v>0</v>
      </c>
      <c r="AY1553" s="218">
        <v>0</v>
      </c>
      <c r="AZ1553" s="181" t="s">
        <v>8000</v>
      </c>
    </row>
    <row r="1554" spans="1:52" s="238" customFormat="1" ht="12.75" customHeight="1">
      <c r="A1554" s="217">
        <v>1553</v>
      </c>
      <c r="B1554" s="234">
        <v>42721</v>
      </c>
      <c r="C1554" s="234">
        <v>42721</v>
      </c>
      <c r="D1554" s="235" t="s">
        <v>1312</v>
      </c>
      <c r="E1554" s="235" t="s">
        <v>1250</v>
      </c>
      <c r="F1554" s="235" t="s">
        <v>1265</v>
      </c>
      <c r="G1554" s="235" t="s">
        <v>7133</v>
      </c>
      <c r="H1554" s="245" t="str">
        <f>IF(G1554&lt;&gt;"",LOOKUP(G1554,Governorate,Data!$E$2:$E$19),"")</f>
        <v>IQ-G11</v>
      </c>
      <c r="I1554" s="97" t="s">
        <v>7376</v>
      </c>
      <c r="J1554" s="38" t="str">
        <f ca="1">IF(I1554&lt;&gt;"",LOOKUP(I1554,District2,Data!$P$2:$P$19),"")</f>
        <v>IQ-D064</v>
      </c>
      <c r="K1554" s="57" t="s">
        <v>8063</v>
      </c>
      <c r="L1554" s="235" t="s">
        <v>1256</v>
      </c>
      <c r="M1554" s="180" t="s">
        <v>8169</v>
      </c>
      <c r="N1554" s="235" t="s">
        <v>7070</v>
      </c>
      <c r="O1554" s="235" t="s">
        <v>8053</v>
      </c>
      <c r="P1554" s="235" t="s">
        <v>7422</v>
      </c>
      <c r="Q1554" s="92">
        <v>830</v>
      </c>
      <c r="R1554" s="218">
        <v>830</v>
      </c>
      <c r="S1554" s="218"/>
      <c r="T1554" s="218"/>
      <c r="U1554" s="218">
        <v>2954</v>
      </c>
      <c r="V1554" s="218">
        <v>0</v>
      </c>
      <c r="W1554" s="218">
        <v>0</v>
      </c>
      <c r="X1554" s="218">
        <v>0</v>
      </c>
      <c r="Y1554" s="218">
        <v>830</v>
      </c>
      <c r="Z1554" s="218">
        <v>0</v>
      </c>
      <c r="AA1554" s="218">
        <v>0</v>
      </c>
      <c r="AB1554" s="218">
        <v>0</v>
      </c>
      <c r="AC1554" s="218">
        <v>0</v>
      </c>
      <c r="AD1554" s="218">
        <v>0</v>
      </c>
      <c r="AE1554" s="218">
        <v>0</v>
      </c>
      <c r="AF1554" s="218">
        <v>0</v>
      </c>
      <c r="AG1554" s="218">
        <v>0</v>
      </c>
      <c r="AH1554" s="218">
        <v>0</v>
      </c>
      <c r="AI1554" s="218">
        <v>0</v>
      </c>
      <c r="AJ1554" s="218">
        <v>0</v>
      </c>
      <c r="AK1554" s="218">
        <v>0</v>
      </c>
      <c r="AL1554" s="218">
        <v>0</v>
      </c>
      <c r="AM1554" s="218">
        <v>0</v>
      </c>
      <c r="AN1554" s="218">
        <v>0</v>
      </c>
      <c r="AO1554" s="218">
        <v>0</v>
      </c>
      <c r="AP1554" s="218">
        <v>0</v>
      </c>
      <c r="AQ1554" s="218">
        <v>0</v>
      </c>
      <c r="AR1554" s="218">
        <v>0</v>
      </c>
      <c r="AS1554" s="218">
        <v>0</v>
      </c>
      <c r="AT1554" s="218">
        <v>0</v>
      </c>
      <c r="AU1554" s="218">
        <v>0</v>
      </c>
      <c r="AV1554" s="218">
        <v>0</v>
      </c>
      <c r="AW1554" s="218">
        <v>0</v>
      </c>
      <c r="AX1554" s="218">
        <v>0</v>
      </c>
      <c r="AY1554" s="218">
        <v>0</v>
      </c>
      <c r="AZ1554" s="181" t="s">
        <v>8186</v>
      </c>
    </row>
    <row r="1555" spans="1:52" s="238" customFormat="1" ht="12.75" customHeight="1">
      <c r="A1555" s="217">
        <v>1554</v>
      </c>
      <c r="B1555" s="234">
        <v>42721</v>
      </c>
      <c r="C1555" s="234">
        <v>42721</v>
      </c>
      <c r="D1555" s="235" t="s">
        <v>1312</v>
      </c>
      <c r="E1555" s="235" t="s">
        <v>1250</v>
      </c>
      <c r="F1555" s="235" t="s">
        <v>1300</v>
      </c>
      <c r="G1555" s="235" t="s">
        <v>7133</v>
      </c>
      <c r="H1555" s="245" t="str">
        <f>IF(G1555&lt;&gt;"",LOOKUP(G1555,Governorate,Data!$E$2:$E$19),"")</f>
        <v>IQ-G11</v>
      </c>
      <c r="I1555" s="97" t="s">
        <v>7892</v>
      </c>
      <c r="J1555" s="38" t="str">
        <f ca="1">IF(I1555&lt;&gt;"",LOOKUP(I1555,District2,Data!$P$2:$P$19),"")</f>
        <v>IQ-D064</v>
      </c>
      <c r="K1555" s="57" t="s">
        <v>7405</v>
      </c>
      <c r="L1555" s="235" t="s">
        <v>7339</v>
      </c>
      <c r="M1555" s="180" t="s">
        <v>7930</v>
      </c>
      <c r="N1555" s="235" t="s">
        <v>7070</v>
      </c>
      <c r="O1555" s="235" t="s">
        <v>8053</v>
      </c>
      <c r="P1555" s="289" t="s">
        <v>7118</v>
      </c>
      <c r="Q1555" s="328">
        <v>0</v>
      </c>
      <c r="R1555" s="217"/>
      <c r="S1555" s="218">
        <v>200</v>
      </c>
      <c r="T1555" s="132">
        <v>27</v>
      </c>
      <c r="U1555" s="218">
        <v>0</v>
      </c>
      <c r="V1555" s="218">
        <v>0</v>
      </c>
      <c r="W1555" s="218">
        <v>0</v>
      </c>
      <c r="X1555" s="218">
        <v>0</v>
      </c>
      <c r="Y1555" s="218">
        <v>0</v>
      </c>
      <c r="Z1555" s="218">
        <v>0</v>
      </c>
      <c r="AA1555" s="218">
        <v>0</v>
      </c>
      <c r="AB1555" s="218">
        <v>0</v>
      </c>
      <c r="AC1555" s="218">
        <v>0</v>
      </c>
      <c r="AD1555" s="218">
        <v>0</v>
      </c>
      <c r="AE1555" s="218">
        <v>0</v>
      </c>
      <c r="AF1555" s="218">
        <v>0</v>
      </c>
      <c r="AG1555" s="218">
        <v>0</v>
      </c>
      <c r="AH1555" s="218">
        <v>0</v>
      </c>
      <c r="AI1555" s="218">
        <v>0</v>
      </c>
      <c r="AJ1555" s="218">
        <v>0</v>
      </c>
      <c r="AK1555" s="218">
        <v>0</v>
      </c>
      <c r="AL1555" s="218">
        <v>0</v>
      </c>
      <c r="AM1555" s="218">
        <v>0</v>
      </c>
      <c r="AN1555" s="218">
        <v>0</v>
      </c>
      <c r="AO1555" s="218">
        <v>0</v>
      </c>
      <c r="AP1555" s="218">
        <v>0</v>
      </c>
      <c r="AQ1555" s="218">
        <v>0</v>
      </c>
      <c r="AR1555" s="218">
        <v>0</v>
      </c>
      <c r="AS1555" s="218">
        <v>0</v>
      </c>
      <c r="AT1555" s="218">
        <v>0</v>
      </c>
      <c r="AU1555" s="218">
        <v>0</v>
      </c>
      <c r="AV1555" s="218">
        <v>0</v>
      </c>
      <c r="AW1555" s="218">
        <v>0</v>
      </c>
      <c r="AX1555" s="218">
        <v>0</v>
      </c>
      <c r="AY1555" s="218">
        <v>0</v>
      </c>
      <c r="AZ1555" s="181" t="s">
        <v>8173</v>
      </c>
    </row>
    <row r="1556" spans="1:52" s="238" customFormat="1" ht="12.75" customHeight="1">
      <c r="A1556" s="217">
        <v>1555</v>
      </c>
      <c r="B1556" s="234">
        <v>42721</v>
      </c>
      <c r="C1556" s="234">
        <v>42721</v>
      </c>
      <c r="D1556" s="235" t="s">
        <v>1312</v>
      </c>
      <c r="E1556" s="235" t="s">
        <v>1250</v>
      </c>
      <c r="F1556" s="235" t="s">
        <v>1300</v>
      </c>
      <c r="G1556" s="235" t="s">
        <v>7133</v>
      </c>
      <c r="H1556" s="245" t="str">
        <f>IF(G1556&lt;&gt;"",LOOKUP(G1556,Governorate,Data!$E$2:$E$19),"")</f>
        <v>IQ-G11</v>
      </c>
      <c r="I1556" s="97" t="s">
        <v>7892</v>
      </c>
      <c r="J1556" s="38" t="str">
        <f ca="1">IF(I1556&lt;&gt;"",LOOKUP(I1556,District2,Data!$P$2:$P$19),"")</f>
        <v>IQ-D064</v>
      </c>
      <c r="K1556" s="57" t="s">
        <v>7405</v>
      </c>
      <c r="L1556" s="235" t="s">
        <v>7339</v>
      </c>
      <c r="M1556" s="180" t="s">
        <v>8169</v>
      </c>
      <c r="N1556" s="235" t="s">
        <v>7070</v>
      </c>
      <c r="O1556" s="235" t="s">
        <v>8053</v>
      </c>
      <c r="P1556" s="289" t="s">
        <v>7118</v>
      </c>
      <c r="Q1556" s="328">
        <v>0</v>
      </c>
      <c r="R1556" s="217"/>
      <c r="S1556" s="218">
        <v>200</v>
      </c>
      <c r="T1556" s="132">
        <v>423</v>
      </c>
      <c r="U1556" s="218">
        <v>0</v>
      </c>
      <c r="V1556" s="218">
        <v>0</v>
      </c>
      <c r="W1556" s="218">
        <v>0</v>
      </c>
      <c r="X1556" s="218">
        <v>0</v>
      </c>
      <c r="Y1556" s="218">
        <v>0</v>
      </c>
      <c r="Z1556" s="218">
        <v>0</v>
      </c>
      <c r="AA1556" s="218">
        <v>0</v>
      </c>
      <c r="AB1556" s="218">
        <v>0</v>
      </c>
      <c r="AC1556" s="218">
        <v>0</v>
      </c>
      <c r="AD1556" s="218">
        <v>0</v>
      </c>
      <c r="AE1556" s="218">
        <v>0</v>
      </c>
      <c r="AF1556" s="218">
        <v>0</v>
      </c>
      <c r="AG1556" s="218">
        <v>0</v>
      </c>
      <c r="AH1556" s="218">
        <v>0</v>
      </c>
      <c r="AI1556" s="218">
        <v>0</v>
      </c>
      <c r="AJ1556" s="218">
        <v>0</v>
      </c>
      <c r="AK1556" s="218">
        <v>0</v>
      </c>
      <c r="AL1556" s="218">
        <v>0</v>
      </c>
      <c r="AM1556" s="218">
        <v>0</v>
      </c>
      <c r="AN1556" s="218">
        <v>0</v>
      </c>
      <c r="AO1556" s="218">
        <v>0</v>
      </c>
      <c r="AP1556" s="218">
        <v>0</v>
      </c>
      <c r="AQ1556" s="218">
        <v>0</v>
      </c>
      <c r="AR1556" s="218">
        <v>0</v>
      </c>
      <c r="AS1556" s="218">
        <v>0</v>
      </c>
      <c r="AT1556" s="218">
        <v>0</v>
      </c>
      <c r="AU1556" s="218">
        <v>0</v>
      </c>
      <c r="AV1556" s="218">
        <v>0</v>
      </c>
      <c r="AW1556" s="218">
        <v>0</v>
      </c>
      <c r="AX1556" s="218">
        <v>0</v>
      </c>
      <c r="AY1556" s="218">
        <v>0</v>
      </c>
      <c r="AZ1556" s="181" t="s">
        <v>8174</v>
      </c>
    </row>
    <row r="1557" spans="1:52" s="238" customFormat="1" ht="12.75" customHeight="1">
      <c r="A1557" s="217">
        <v>1556</v>
      </c>
      <c r="B1557" s="234">
        <v>42721</v>
      </c>
      <c r="C1557" s="234">
        <v>42721</v>
      </c>
      <c r="D1557" s="235" t="s">
        <v>1312</v>
      </c>
      <c r="E1557" s="235" t="s">
        <v>1250</v>
      </c>
      <c r="F1557" s="235" t="s">
        <v>1331</v>
      </c>
      <c r="G1557" s="235" t="s">
        <v>7129</v>
      </c>
      <c r="H1557" s="245" t="str">
        <f>IF(G1557&lt;&gt;"",LOOKUP(G1557,Governorate,Data!$E$2:$E$19),"")</f>
        <v>IQ-G18</v>
      </c>
      <c r="I1557" s="97" t="s">
        <v>7215</v>
      </c>
      <c r="J1557" s="38" t="str">
        <f ca="1">IF(I1557&lt;&gt;"",LOOKUP(I1557,District2,Data!$P$2:$P$19),"")</f>
        <v>IQ-D008</v>
      </c>
      <c r="K1557" s="57" t="s">
        <v>8114</v>
      </c>
      <c r="L1557" s="235" t="s">
        <v>7337</v>
      </c>
      <c r="M1557" s="180" t="s">
        <v>8169</v>
      </c>
      <c r="N1557" s="235" t="s">
        <v>1255</v>
      </c>
      <c r="O1557" s="235" t="s">
        <v>8053</v>
      </c>
      <c r="P1557" s="281" t="s">
        <v>7422</v>
      </c>
      <c r="Q1557" s="92">
        <v>55</v>
      </c>
      <c r="R1557" s="218">
        <v>55</v>
      </c>
      <c r="S1557" s="218"/>
      <c r="T1557" s="218"/>
      <c r="U1557" s="218">
        <v>330</v>
      </c>
      <c r="V1557" s="218">
        <v>0</v>
      </c>
      <c r="W1557" s="218">
        <v>55</v>
      </c>
      <c r="X1557" s="218">
        <v>55</v>
      </c>
      <c r="Y1557" s="218">
        <v>55</v>
      </c>
      <c r="Z1557" s="218">
        <v>165</v>
      </c>
      <c r="AA1557" s="218">
        <v>0</v>
      </c>
      <c r="AB1557" s="218">
        <v>0</v>
      </c>
      <c r="AC1557" s="218">
        <v>0</v>
      </c>
      <c r="AD1557" s="218">
        <v>165</v>
      </c>
      <c r="AE1557" s="218">
        <v>0</v>
      </c>
      <c r="AF1557" s="218">
        <v>0</v>
      </c>
      <c r="AG1557" s="218">
        <v>55</v>
      </c>
      <c r="AH1557" s="218">
        <v>0</v>
      </c>
      <c r="AI1557" s="218">
        <v>55</v>
      </c>
      <c r="AJ1557" s="218">
        <v>0</v>
      </c>
      <c r="AK1557" s="218">
        <v>0</v>
      </c>
      <c r="AL1557" s="218">
        <v>0</v>
      </c>
      <c r="AM1557" s="218">
        <v>0</v>
      </c>
      <c r="AN1557" s="218">
        <v>0</v>
      </c>
      <c r="AO1557" s="218">
        <v>0</v>
      </c>
      <c r="AP1557" s="218">
        <v>0</v>
      </c>
      <c r="AQ1557" s="218">
        <v>0</v>
      </c>
      <c r="AR1557" s="218">
        <v>55</v>
      </c>
      <c r="AS1557" s="218">
        <v>0</v>
      </c>
      <c r="AT1557" s="218">
        <v>55</v>
      </c>
      <c r="AU1557" s="218">
        <v>0</v>
      </c>
      <c r="AV1557" s="218">
        <v>0</v>
      </c>
      <c r="AW1557" s="218">
        <v>0</v>
      </c>
      <c r="AX1557" s="218">
        <v>0</v>
      </c>
      <c r="AY1557" s="218">
        <v>0</v>
      </c>
      <c r="AZ1557" s="181"/>
    </row>
    <row r="1558" spans="1:52" s="238" customFormat="1" ht="12.75" customHeight="1">
      <c r="A1558" s="217">
        <v>1557</v>
      </c>
      <c r="B1558" s="234">
        <v>42721</v>
      </c>
      <c r="C1558" s="234">
        <v>42721</v>
      </c>
      <c r="D1558" s="235" t="s">
        <v>1312</v>
      </c>
      <c r="E1558" s="235" t="s">
        <v>1250</v>
      </c>
      <c r="F1558" s="235" t="s">
        <v>1331</v>
      </c>
      <c r="G1558" s="235" t="s">
        <v>7129</v>
      </c>
      <c r="H1558" s="245" t="str">
        <f>IF(G1558&lt;&gt;"",LOOKUP(G1558,Governorate,Data!$E$2:$E$19),"")</f>
        <v>IQ-G18</v>
      </c>
      <c r="I1558" s="97" t="s">
        <v>7215</v>
      </c>
      <c r="J1558" s="38" t="str">
        <f ca="1">IF(I1558&lt;&gt;"",LOOKUP(I1558,District2,Data!$P$2:$P$19),"")</f>
        <v>IQ-D008</v>
      </c>
      <c r="K1558" s="57" t="s">
        <v>8115</v>
      </c>
      <c r="L1558" s="235" t="s">
        <v>7337</v>
      </c>
      <c r="M1558" s="180" t="s">
        <v>8169</v>
      </c>
      <c r="N1558" s="235" t="s">
        <v>1255</v>
      </c>
      <c r="O1558" s="235" t="s">
        <v>8053</v>
      </c>
      <c r="P1558" s="281" t="s">
        <v>7422</v>
      </c>
      <c r="Q1558" s="92">
        <v>77</v>
      </c>
      <c r="R1558" s="218">
        <v>77</v>
      </c>
      <c r="S1558" s="218"/>
      <c r="T1558" s="218"/>
      <c r="U1558" s="218">
        <v>462</v>
      </c>
      <c r="V1558" s="218">
        <v>0</v>
      </c>
      <c r="W1558" s="218">
        <v>77</v>
      </c>
      <c r="X1558" s="218">
        <v>77</v>
      </c>
      <c r="Y1558" s="218">
        <v>77</v>
      </c>
      <c r="Z1558" s="218">
        <v>231</v>
      </c>
      <c r="AA1558" s="218">
        <v>0</v>
      </c>
      <c r="AB1558" s="218">
        <v>0</v>
      </c>
      <c r="AC1558" s="218">
        <v>0</v>
      </c>
      <c r="AD1558" s="218">
        <v>231</v>
      </c>
      <c r="AE1558" s="218">
        <v>0</v>
      </c>
      <c r="AF1558" s="218">
        <v>0</v>
      </c>
      <c r="AG1558" s="218">
        <v>77</v>
      </c>
      <c r="AH1558" s="218">
        <v>0</v>
      </c>
      <c r="AI1558" s="218">
        <v>77</v>
      </c>
      <c r="AJ1558" s="218">
        <v>0</v>
      </c>
      <c r="AK1558" s="218">
        <v>0</v>
      </c>
      <c r="AL1558" s="218">
        <v>0</v>
      </c>
      <c r="AM1558" s="218">
        <v>0</v>
      </c>
      <c r="AN1558" s="218">
        <v>0</v>
      </c>
      <c r="AO1558" s="218">
        <v>0</v>
      </c>
      <c r="AP1558" s="218">
        <v>0</v>
      </c>
      <c r="AQ1558" s="218">
        <v>0</v>
      </c>
      <c r="AR1558" s="218">
        <v>77</v>
      </c>
      <c r="AS1558" s="218">
        <v>0</v>
      </c>
      <c r="AT1558" s="218">
        <v>77</v>
      </c>
      <c r="AU1558" s="218">
        <v>0</v>
      </c>
      <c r="AV1558" s="218">
        <v>0</v>
      </c>
      <c r="AW1558" s="218">
        <v>0</v>
      </c>
      <c r="AX1558" s="218">
        <v>0</v>
      </c>
      <c r="AY1558" s="218">
        <v>0</v>
      </c>
      <c r="AZ1558" s="181"/>
    </row>
    <row r="1559" spans="1:52" s="238" customFormat="1" ht="12.75" customHeight="1">
      <c r="A1559" s="217">
        <v>1558</v>
      </c>
      <c r="B1559" s="234">
        <v>42722</v>
      </c>
      <c r="C1559" s="234">
        <v>42722</v>
      </c>
      <c r="D1559" s="235" t="s">
        <v>1282</v>
      </c>
      <c r="E1559" s="235" t="s">
        <v>1250</v>
      </c>
      <c r="F1559" s="235" t="s">
        <v>1282</v>
      </c>
      <c r="G1559" s="235" t="s">
        <v>7132</v>
      </c>
      <c r="H1559" s="245" t="str">
        <f>IF(G1559&lt;&gt;"",LOOKUP(G1559,Governorate,Data!$E$2:$E$19),"")</f>
        <v>IQ-G15</v>
      </c>
      <c r="I1559" s="97"/>
      <c r="J1559" s="38" t="str">
        <f>IF(I1559&lt;&gt;"",LOOKUP(I1559,District2,Data!$P$2:$P$19),"")</f>
        <v/>
      </c>
      <c r="K1559" s="57" t="s">
        <v>7968</v>
      </c>
      <c r="L1559" s="235" t="s">
        <v>7111</v>
      </c>
      <c r="M1559" s="180" t="s">
        <v>7112</v>
      </c>
      <c r="N1559" s="235" t="s">
        <v>7070</v>
      </c>
      <c r="O1559" s="235" t="s">
        <v>1252</v>
      </c>
      <c r="P1559" s="235" t="s">
        <v>7422</v>
      </c>
      <c r="Q1559" s="218">
        <v>300</v>
      </c>
      <c r="R1559" s="218">
        <v>300</v>
      </c>
      <c r="S1559" s="218"/>
      <c r="T1559" s="218"/>
      <c r="U1559" s="218">
        <v>1800</v>
      </c>
      <c r="V1559" s="218">
        <v>0</v>
      </c>
      <c r="W1559" s="218">
        <v>300</v>
      </c>
      <c r="X1559" s="218">
        <v>300</v>
      </c>
      <c r="Y1559" s="218">
        <v>300</v>
      </c>
      <c r="Z1559" s="218">
        <v>1800</v>
      </c>
      <c r="AA1559" s="218">
        <v>0</v>
      </c>
      <c r="AB1559" s="218">
        <v>1800</v>
      </c>
      <c r="AC1559" s="218">
        <v>300</v>
      </c>
      <c r="AD1559" s="218">
        <v>0</v>
      </c>
      <c r="AE1559" s="218">
        <v>1800</v>
      </c>
      <c r="AF1559" s="218">
        <v>0</v>
      </c>
      <c r="AG1559" s="218">
        <v>300</v>
      </c>
      <c r="AH1559" s="218">
        <v>0</v>
      </c>
      <c r="AI1559" s="218">
        <v>300</v>
      </c>
      <c r="AJ1559" s="218">
        <v>0</v>
      </c>
      <c r="AK1559" s="218">
        <v>300</v>
      </c>
      <c r="AL1559" s="218">
        <v>0</v>
      </c>
      <c r="AM1559" s="218">
        <v>0</v>
      </c>
      <c r="AN1559" s="218">
        <v>0</v>
      </c>
      <c r="AO1559" s="218">
        <v>0</v>
      </c>
      <c r="AP1559" s="218">
        <v>0</v>
      </c>
      <c r="AQ1559" s="218">
        <v>0</v>
      </c>
      <c r="AR1559" s="218">
        <v>0</v>
      </c>
      <c r="AS1559" s="218">
        <v>300</v>
      </c>
      <c r="AT1559" s="218">
        <v>0</v>
      </c>
      <c r="AU1559" s="218">
        <v>300</v>
      </c>
      <c r="AV1559" s="218">
        <v>0</v>
      </c>
      <c r="AW1559" s="218">
        <v>0</v>
      </c>
      <c r="AX1559" s="218">
        <v>0</v>
      </c>
      <c r="AY1559" s="218">
        <v>0</v>
      </c>
      <c r="AZ1559" s="181" t="s">
        <v>8001</v>
      </c>
    </row>
    <row r="1560" spans="1:52" s="238" customFormat="1" ht="12.75" customHeight="1">
      <c r="A1560" s="217">
        <v>1559</v>
      </c>
      <c r="B1560" s="234">
        <v>42722</v>
      </c>
      <c r="C1560" s="234">
        <v>42722</v>
      </c>
      <c r="D1560" s="235" t="s">
        <v>1282</v>
      </c>
      <c r="E1560" s="235" t="s">
        <v>1250</v>
      </c>
      <c r="F1560" s="235" t="s">
        <v>1282</v>
      </c>
      <c r="G1560" s="235" t="s">
        <v>7132</v>
      </c>
      <c r="H1560" s="245" t="str">
        <f>IF(G1560&lt;&gt;"",LOOKUP(G1560,Governorate,Data!$E$2:$E$19),"")</f>
        <v>IQ-G15</v>
      </c>
      <c r="I1560" s="97"/>
      <c r="J1560" s="38" t="str">
        <f>IF(I1560&lt;&gt;"",LOOKUP(I1560,District2,Data!$P$2:$P$19),"")</f>
        <v/>
      </c>
      <c r="K1560" s="57" t="s">
        <v>7970</v>
      </c>
      <c r="L1560" s="235" t="s">
        <v>7111</v>
      </c>
      <c r="M1560" s="180" t="s">
        <v>7112</v>
      </c>
      <c r="N1560" s="235" t="s">
        <v>7070</v>
      </c>
      <c r="O1560" s="235" t="s">
        <v>1252</v>
      </c>
      <c r="P1560" s="235" t="s">
        <v>7422</v>
      </c>
      <c r="Q1560" s="218">
        <v>133</v>
      </c>
      <c r="R1560" s="218">
        <v>133</v>
      </c>
      <c r="S1560" s="218"/>
      <c r="T1560" s="218"/>
      <c r="U1560" s="218">
        <v>798</v>
      </c>
      <c r="V1560" s="218">
        <v>0</v>
      </c>
      <c r="W1560" s="218">
        <v>133</v>
      </c>
      <c r="X1560" s="218">
        <v>133</v>
      </c>
      <c r="Y1560" s="218">
        <v>133</v>
      </c>
      <c r="Z1560" s="218">
        <v>798</v>
      </c>
      <c r="AA1560" s="218">
        <v>0</v>
      </c>
      <c r="AB1560" s="218">
        <v>798</v>
      </c>
      <c r="AC1560" s="218">
        <v>133</v>
      </c>
      <c r="AD1560" s="218">
        <v>0</v>
      </c>
      <c r="AE1560" s="218">
        <v>798</v>
      </c>
      <c r="AF1560" s="218">
        <v>0</v>
      </c>
      <c r="AG1560" s="218">
        <v>133</v>
      </c>
      <c r="AH1560" s="218">
        <v>0</v>
      </c>
      <c r="AI1560" s="218">
        <v>133</v>
      </c>
      <c r="AJ1560" s="218">
        <v>0</v>
      </c>
      <c r="AK1560" s="218">
        <v>133</v>
      </c>
      <c r="AL1560" s="218">
        <v>0</v>
      </c>
      <c r="AM1560" s="218">
        <v>0</v>
      </c>
      <c r="AN1560" s="218">
        <v>0</v>
      </c>
      <c r="AO1560" s="218">
        <v>0</v>
      </c>
      <c r="AP1560" s="218">
        <v>0</v>
      </c>
      <c r="AQ1560" s="218">
        <v>0</v>
      </c>
      <c r="AR1560" s="218">
        <v>0</v>
      </c>
      <c r="AS1560" s="218">
        <v>133</v>
      </c>
      <c r="AT1560" s="218">
        <v>0</v>
      </c>
      <c r="AU1560" s="218">
        <v>133</v>
      </c>
      <c r="AV1560" s="218">
        <v>0</v>
      </c>
      <c r="AW1560" s="218">
        <v>0</v>
      </c>
      <c r="AX1560" s="218">
        <v>0</v>
      </c>
      <c r="AY1560" s="218">
        <v>0</v>
      </c>
      <c r="AZ1560" s="181" t="s">
        <v>8002</v>
      </c>
    </row>
    <row r="1561" spans="1:52" s="238" customFormat="1" ht="12.75" customHeight="1">
      <c r="A1561" s="217">
        <v>1560</v>
      </c>
      <c r="B1561" s="234">
        <v>42722</v>
      </c>
      <c r="C1561" s="234">
        <v>42722</v>
      </c>
      <c r="D1561" s="235" t="s">
        <v>1282</v>
      </c>
      <c r="E1561" s="235" t="s">
        <v>1250</v>
      </c>
      <c r="F1561" s="235" t="s">
        <v>1282</v>
      </c>
      <c r="G1561" s="235" t="s">
        <v>7132</v>
      </c>
      <c r="H1561" s="245" t="str">
        <f>IF(G1561&lt;&gt;"",LOOKUP(G1561,Governorate,Data!$E$2:$E$19),"")</f>
        <v>IQ-G15</v>
      </c>
      <c r="I1561" s="97"/>
      <c r="J1561" s="38" t="str">
        <f>IF(I1561&lt;&gt;"",LOOKUP(I1561,District2,Data!$P$2:$P$19),"")</f>
        <v/>
      </c>
      <c r="K1561" s="57" t="s">
        <v>7970</v>
      </c>
      <c r="L1561" s="235" t="s">
        <v>7111</v>
      </c>
      <c r="M1561" s="180" t="s">
        <v>7112</v>
      </c>
      <c r="N1561" s="235" t="s">
        <v>7070</v>
      </c>
      <c r="O1561" s="235" t="s">
        <v>1252</v>
      </c>
      <c r="P1561" s="235" t="s">
        <v>7422</v>
      </c>
      <c r="Q1561" s="218">
        <v>32</v>
      </c>
      <c r="R1561" s="218">
        <v>32</v>
      </c>
      <c r="S1561" s="218"/>
      <c r="T1561" s="218"/>
      <c r="U1561" s="218">
        <v>192</v>
      </c>
      <c r="V1561" s="218">
        <v>0</v>
      </c>
      <c r="W1561" s="218">
        <v>32</v>
      </c>
      <c r="X1561" s="218">
        <v>32</v>
      </c>
      <c r="Y1561" s="218">
        <v>32</v>
      </c>
      <c r="Z1561" s="218">
        <v>192</v>
      </c>
      <c r="AA1561" s="218">
        <v>0</v>
      </c>
      <c r="AB1561" s="218">
        <v>192</v>
      </c>
      <c r="AC1561" s="218">
        <v>32</v>
      </c>
      <c r="AD1561" s="218">
        <v>0</v>
      </c>
      <c r="AE1561" s="218">
        <v>192</v>
      </c>
      <c r="AF1561" s="218">
        <v>0</v>
      </c>
      <c r="AG1561" s="218">
        <v>32</v>
      </c>
      <c r="AH1561" s="218">
        <v>0</v>
      </c>
      <c r="AI1561" s="218">
        <v>32</v>
      </c>
      <c r="AJ1561" s="218">
        <v>0</v>
      </c>
      <c r="AK1561" s="218">
        <v>32</v>
      </c>
      <c r="AL1561" s="218">
        <v>0</v>
      </c>
      <c r="AM1561" s="218">
        <v>0</v>
      </c>
      <c r="AN1561" s="218">
        <v>0</v>
      </c>
      <c r="AO1561" s="218">
        <v>0</v>
      </c>
      <c r="AP1561" s="218">
        <v>0</v>
      </c>
      <c r="AQ1561" s="218">
        <v>0</v>
      </c>
      <c r="AR1561" s="218">
        <v>0</v>
      </c>
      <c r="AS1561" s="218">
        <v>32</v>
      </c>
      <c r="AT1561" s="218">
        <v>0</v>
      </c>
      <c r="AU1561" s="218">
        <v>32</v>
      </c>
      <c r="AV1561" s="218">
        <v>0</v>
      </c>
      <c r="AW1561" s="218">
        <v>0</v>
      </c>
      <c r="AX1561" s="218">
        <v>0</v>
      </c>
      <c r="AY1561" s="218">
        <v>0</v>
      </c>
      <c r="AZ1561" s="181" t="s">
        <v>8003</v>
      </c>
    </row>
    <row r="1562" spans="1:52" s="238" customFormat="1" ht="12.75" customHeight="1">
      <c r="A1562" s="217">
        <v>1561</v>
      </c>
      <c r="B1562" s="234">
        <v>42722</v>
      </c>
      <c r="C1562" s="234">
        <v>42722</v>
      </c>
      <c r="D1562" s="235" t="s">
        <v>1312</v>
      </c>
      <c r="E1562" s="235" t="s">
        <v>1250</v>
      </c>
      <c r="F1562" s="235" t="s">
        <v>7265</v>
      </c>
      <c r="G1562" s="235" t="s">
        <v>7127</v>
      </c>
      <c r="H1562" s="245" t="str">
        <f>IF(G1562&lt;&gt;"",LOOKUP(G1562,Governorate,Data!$E$2:$E$19),"")</f>
        <v>IQ-G13</v>
      </c>
      <c r="I1562" s="97" t="s">
        <v>7377</v>
      </c>
      <c r="J1562" s="38" t="str">
        <f ca="1">IF(I1562&lt;&gt;"",LOOKUP(I1562,District2,Data!$P$2:$P$19),"")</f>
        <v>IQ-D076</v>
      </c>
      <c r="K1562" s="57" t="s">
        <v>7405</v>
      </c>
      <c r="L1562" s="235" t="s">
        <v>7342</v>
      </c>
      <c r="M1562" s="180" t="s">
        <v>8169</v>
      </c>
      <c r="N1562" s="235" t="s">
        <v>7070</v>
      </c>
      <c r="O1562" s="235" t="s">
        <v>8053</v>
      </c>
      <c r="P1562" s="235" t="s">
        <v>7422</v>
      </c>
      <c r="Q1562" s="92">
        <v>500</v>
      </c>
      <c r="R1562" s="218">
        <v>500</v>
      </c>
      <c r="S1562" s="218"/>
      <c r="T1562" s="218"/>
      <c r="U1562" s="218">
        <v>3000</v>
      </c>
      <c r="V1562" s="218">
        <v>0</v>
      </c>
      <c r="W1562" s="218">
        <v>500</v>
      </c>
      <c r="X1562" s="218">
        <v>500</v>
      </c>
      <c r="Y1562" s="218">
        <v>500</v>
      </c>
      <c r="Z1562" s="218">
        <v>0</v>
      </c>
      <c r="AA1562" s="218">
        <v>0</v>
      </c>
      <c r="AB1562" s="218">
        <v>0</v>
      </c>
      <c r="AC1562" s="218">
        <v>0</v>
      </c>
      <c r="AD1562" s="218">
        <v>0</v>
      </c>
      <c r="AE1562" s="218">
        <v>0</v>
      </c>
      <c r="AF1562" s="218">
        <v>0</v>
      </c>
      <c r="AG1562" s="218">
        <v>0</v>
      </c>
      <c r="AH1562" s="218">
        <v>0</v>
      </c>
      <c r="AI1562" s="218">
        <v>0</v>
      </c>
      <c r="AJ1562" s="218">
        <v>0</v>
      </c>
      <c r="AK1562" s="218">
        <v>0</v>
      </c>
      <c r="AL1562" s="218">
        <v>0</v>
      </c>
      <c r="AM1562" s="218">
        <v>0</v>
      </c>
      <c r="AN1562" s="218">
        <v>0</v>
      </c>
      <c r="AO1562" s="218">
        <v>0</v>
      </c>
      <c r="AP1562" s="218">
        <v>0</v>
      </c>
      <c r="AQ1562" s="218">
        <v>0</v>
      </c>
      <c r="AR1562" s="218">
        <v>0</v>
      </c>
      <c r="AS1562" s="218">
        <v>0</v>
      </c>
      <c r="AT1562" s="218">
        <v>500</v>
      </c>
      <c r="AU1562" s="218">
        <v>0</v>
      </c>
      <c r="AV1562" s="218">
        <v>0</v>
      </c>
      <c r="AW1562" s="218">
        <v>0</v>
      </c>
      <c r="AX1562" s="218">
        <v>0</v>
      </c>
      <c r="AY1562" s="218">
        <v>0</v>
      </c>
      <c r="AZ1562" s="181"/>
    </row>
    <row r="1563" spans="1:52" s="238" customFormat="1" ht="12.75" customHeight="1">
      <c r="A1563" s="217">
        <v>1562</v>
      </c>
      <c r="B1563" s="234">
        <v>42722</v>
      </c>
      <c r="C1563" s="234">
        <v>42722</v>
      </c>
      <c r="D1563" s="235" t="s">
        <v>1312</v>
      </c>
      <c r="E1563" s="235" t="s">
        <v>1250</v>
      </c>
      <c r="F1563" s="235" t="s">
        <v>7265</v>
      </c>
      <c r="G1563" s="235" t="s">
        <v>7127</v>
      </c>
      <c r="H1563" s="245" t="str">
        <f>IF(G1563&lt;&gt;"",LOOKUP(G1563,Governorate,Data!$E$2:$E$19),"")</f>
        <v>IQ-G13</v>
      </c>
      <c r="I1563" s="97" t="s">
        <v>7377</v>
      </c>
      <c r="J1563" s="38" t="str">
        <f ca="1">IF(I1563&lt;&gt;"",LOOKUP(I1563,District2,Data!$P$2:$P$19),"")</f>
        <v>IQ-D076</v>
      </c>
      <c r="K1563" s="57" t="s">
        <v>7793</v>
      </c>
      <c r="L1563" s="235" t="s">
        <v>1256</v>
      </c>
      <c r="M1563" s="180" t="s">
        <v>8169</v>
      </c>
      <c r="N1563" s="235" t="s">
        <v>1255</v>
      </c>
      <c r="O1563" s="235" t="s">
        <v>8053</v>
      </c>
      <c r="P1563" s="235" t="s">
        <v>7422</v>
      </c>
      <c r="Q1563" s="92">
        <v>16</v>
      </c>
      <c r="R1563" s="218">
        <v>16</v>
      </c>
      <c r="S1563" s="218"/>
      <c r="T1563" s="218"/>
      <c r="U1563" s="218">
        <v>96</v>
      </c>
      <c r="V1563" s="218">
        <v>0</v>
      </c>
      <c r="W1563" s="218">
        <v>16</v>
      </c>
      <c r="X1563" s="218">
        <v>16</v>
      </c>
      <c r="Y1563" s="218">
        <v>16</v>
      </c>
      <c r="Z1563" s="218">
        <v>48</v>
      </c>
      <c r="AA1563" s="218">
        <v>0</v>
      </c>
      <c r="AB1563" s="218">
        <v>0</v>
      </c>
      <c r="AC1563" s="218">
        <v>0</v>
      </c>
      <c r="AD1563" s="218">
        <v>48</v>
      </c>
      <c r="AE1563" s="218">
        <v>0</v>
      </c>
      <c r="AF1563" s="218">
        <v>0</v>
      </c>
      <c r="AG1563" s="218">
        <v>16</v>
      </c>
      <c r="AH1563" s="218">
        <v>0</v>
      </c>
      <c r="AI1563" s="218">
        <v>16</v>
      </c>
      <c r="AJ1563" s="218">
        <v>0</v>
      </c>
      <c r="AK1563" s="218">
        <v>0</v>
      </c>
      <c r="AL1563" s="218">
        <v>0</v>
      </c>
      <c r="AM1563" s="218">
        <v>0</v>
      </c>
      <c r="AN1563" s="218">
        <v>0</v>
      </c>
      <c r="AO1563" s="218">
        <v>0</v>
      </c>
      <c r="AP1563" s="218">
        <v>0</v>
      </c>
      <c r="AQ1563" s="218">
        <v>0</v>
      </c>
      <c r="AR1563" s="218">
        <v>0</v>
      </c>
      <c r="AS1563" s="218">
        <v>0</v>
      </c>
      <c r="AT1563" s="218">
        <v>16</v>
      </c>
      <c r="AU1563" s="218">
        <v>0</v>
      </c>
      <c r="AV1563" s="218">
        <v>0</v>
      </c>
      <c r="AW1563" s="218">
        <v>0</v>
      </c>
      <c r="AX1563" s="218">
        <v>0</v>
      </c>
      <c r="AY1563" s="218">
        <v>0</v>
      </c>
      <c r="AZ1563" s="181"/>
    </row>
    <row r="1564" spans="1:52" s="238" customFormat="1" ht="12.75" customHeight="1">
      <c r="A1564" s="217">
        <v>1563</v>
      </c>
      <c r="B1564" s="280">
        <v>42722</v>
      </c>
      <c r="C1564" s="280">
        <v>42722</v>
      </c>
      <c r="D1564" s="235" t="s">
        <v>1312</v>
      </c>
      <c r="E1564" s="235" t="s">
        <v>1250</v>
      </c>
      <c r="F1564" s="281" t="s">
        <v>7265</v>
      </c>
      <c r="G1564" s="281" t="s">
        <v>7127</v>
      </c>
      <c r="H1564" s="245" t="str">
        <f>IF(G1564&lt;&gt;"",LOOKUP(G1564,Governorate,Data!$E$2:$E$19),"")</f>
        <v>IQ-G13</v>
      </c>
      <c r="I1564" s="282" t="s">
        <v>7377</v>
      </c>
      <c r="J1564" s="38" t="str">
        <f ca="1">IF(I1564&lt;&gt;"",LOOKUP(I1564,District2,Data!$P$2:$P$19),"")</f>
        <v>IQ-D076</v>
      </c>
      <c r="K1564" s="283" t="s">
        <v>8054</v>
      </c>
      <c r="L1564" s="281" t="s">
        <v>1256</v>
      </c>
      <c r="M1564" s="284" t="s">
        <v>8169</v>
      </c>
      <c r="N1564" s="281" t="s">
        <v>1255</v>
      </c>
      <c r="O1564" s="281" t="s">
        <v>8053</v>
      </c>
      <c r="P1564" s="281" t="s">
        <v>7422</v>
      </c>
      <c r="Q1564" s="326">
        <v>28</v>
      </c>
      <c r="R1564" s="285">
        <v>28</v>
      </c>
      <c r="S1564" s="285"/>
      <c r="T1564" s="285"/>
      <c r="U1564" s="285">
        <v>168</v>
      </c>
      <c r="V1564" s="285">
        <v>0</v>
      </c>
      <c r="W1564" s="285">
        <v>28</v>
      </c>
      <c r="X1564" s="285">
        <v>28</v>
      </c>
      <c r="Y1564" s="285">
        <v>28</v>
      </c>
      <c r="Z1564" s="285">
        <v>84</v>
      </c>
      <c r="AA1564" s="285">
        <v>0</v>
      </c>
      <c r="AB1564" s="285">
        <v>0</v>
      </c>
      <c r="AC1564" s="285">
        <v>0</v>
      </c>
      <c r="AD1564" s="285">
        <v>84</v>
      </c>
      <c r="AE1564" s="285">
        <v>0</v>
      </c>
      <c r="AF1564" s="285">
        <v>0</v>
      </c>
      <c r="AG1564" s="285">
        <v>28</v>
      </c>
      <c r="AH1564" s="285">
        <v>0</v>
      </c>
      <c r="AI1564" s="285">
        <v>28</v>
      </c>
      <c r="AJ1564" s="285">
        <v>0</v>
      </c>
      <c r="AK1564" s="285">
        <v>0</v>
      </c>
      <c r="AL1564" s="285">
        <v>0</v>
      </c>
      <c r="AM1564" s="285">
        <v>0</v>
      </c>
      <c r="AN1564" s="285">
        <v>0</v>
      </c>
      <c r="AO1564" s="285">
        <v>0</v>
      </c>
      <c r="AP1564" s="285">
        <v>0</v>
      </c>
      <c r="AQ1564" s="285">
        <v>0</v>
      </c>
      <c r="AR1564" s="285">
        <v>0</v>
      </c>
      <c r="AS1564" s="285">
        <v>0</v>
      </c>
      <c r="AT1564" s="285">
        <v>28</v>
      </c>
      <c r="AU1564" s="285">
        <v>0</v>
      </c>
      <c r="AV1564" s="285">
        <v>0</v>
      </c>
      <c r="AW1564" s="285">
        <v>0</v>
      </c>
      <c r="AX1564" s="285">
        <v>0</v>
      </c>
      <c r="AY1564" s="285">
        <v>0</v>
      </c>
      <c r="AZ1564" s="286"/>
    </row>
    <row r="1565" spans="1:52" s="238" customFormat="1" ht="12.75" customHeight="1">
      <c r="A1565" s="217">
        <v>1564</v>
      </c>
      <c r="B1565" s="280">
        <v>42722</v>
      </c>
      <c r="C1565" s="280">
        <v>42722</v>
      </c>
      <c r="D1565" s="235" t="s">
        <v>1312</v>
      </c>
      <c r="E1565" s="235" t="s">
        <v>1250</v>
      </c>
      <c r="F1565" s="281" t="s">
        <v>7265</v>
      </c>
      <c r="G1565" s="281" t="s">
        <v>7127</v>
      </c>
      <c r="H1565" s="245" t="str">
        <f>IF(G1565&lt;&gt;"",LOOKUP(G1565,Governorate,Data!$E$2:$E$19),"")</f>
        <v>IQ-G13</v>
      </c>
      <c r="I1565" s="282" t="s">
        <v>7372</v>
      </c>
      <c r="J1565" s="38" t="str">
        <f ca="1">IF(I1565&lt;&gt;"",LOOKUP(I1565,District2,Data!$P$2:$P$19),"")</f>
        <v>IQ-D076</v>
      </c>
      <c r="K1565" s="283" t="s">
        <v>7792</v>
      </c>
      <c r="L1565" s="281" t="s">
        <v>1256</v>
      </c>
      <c r="M1565" s="284" t="s">
        <v>8169</v>
      </c>
      <c r="N1565" s="281" t="s">
        <v>1255</v>
      </c>
      <c r="O1565" s="281" t="s">
        <v>8053</v>
      </c>
      <c r="P1565" s="281" t="s">
        <v>7422</v>
      </c>
      <c r="Q1565" s="326">
        <v>18</v>
      </c>
      <c r="R1565" s="285">
        <v>18</v>
      </c>
      <c r="S1565" s="285"/>
      <c r="T1565" s="285"/>
      <c r="U1565" s="285">
        <v>108</v>
      </c>
      <c r="V1565" s="285">
        <v>0</v>
      </c>
      <c r="W1565" s="285">
        <v>18</v>
      </c>
      <c r="X1565" s="285">
        <v>18</v>
      </c>
      <c r="Y1565" s="285">
        <v>18</v>
      </c>
      <c r="Z1565" s="285">
        <v>54</v>
      </c>
      <c r="AA1565" s="285">
        <v>0</v>
      </c>
      <c r="AB1565" s="285">
        <v>0</v>
      </c>
      <c r="AC1565" s="285">
        <v>0</v>
      </c>
      <c r="AD1565" s="285">
        <v>54</v>
      </c>
      <c r="AE1565" s="285">
        <v>0</v>
      </c>
      <c r="AF1565" s="285">
        <v>0</v>
      </c>
      <c r="AG1565" s="285">
        <v>18</v>
      </c>
      <c r="AH1565" s="285">
        <v>0</v>
      </c>
      <c r="AI1565" s="285">
        <v>18</v>
      </c>
      <c r="AJ1565" s="285">
        <v>0</v>
      </c>
      <c r="AK1565" s="285">
        <v>0</v>
      </c>
      <c r="AL1565" s="285">
        <v>0</v>
      </c>
      <c r="AM1565" s="285">
        <v>0</v>
      </c>
      <c r="AN1565" s="285">
        <v>0</v>
      </c>
      <c r="AO1565" s="285">
        <v>0</v>
      </c>
      <c r="AP1565" s="285">
        <v>0</v>
      </c>
      <c r="AQ1565" s="285">
        <v>0</v>
      </c>
      <c r="AR1565" s="285">
        <v>0</v>
      </c>
      <c r="AS1565" s="285">
        <v>0</v>
      </c>
      <c r="AT1565" s="285">
        <v>18</v>
      </c>
      <c r="AU1565" s="285">
        <v>0</v>
      </c>
      <c r="AV1565" s="285">
        <v>0</v>
      </c>
      <c r="AW1565" s="285">
        <v>0</v>
      </c>
      <c r="AX1565" s="285">
        <v>0</v>
      </c>
      <c r="AY1565" s="285">
        <v>0</v>
      </c>
      <c r="AZ1565" s="286"/>
    </row>
    <row r="1566" spans="1:52" s="238" customFormat="1" ht="12.75" customHeight="1">
      <c r="A1566" s="217">
        <v>1565</v>
      </c>
      <c r="B1566" s="280">
        <v>42722</v>
      </c>
      <c r="C1566" s="280">
        <v>42722</v>
      </c>
      <c r="D1566" s="235" t="s">
        <v>1312</v>
      </c>
      <c r="E1566" s="235" t="s">
        <v>1250</v>
      </c>
      <c r="F1566" s="281" t="s">
        <v>1331</v>
      </c>
      <c r="G1566" s="281" t="s">
        <v>7129</v>
      </c>
      <c r="H1566" s="245" t="str">
        <f>IF(G1566&lt;&gt;"",LOOKUP(G1566,Governorate,Data!$E$2:$E$19),"")</f>
        <v>IQ-G18</v>
      </c>
      <c r="I1566" s="282" t="s">
        <v>7215</v>
      </c>
      <c r="J1566" s="38" t="str">
        <f ca="1">IF(I1566&lt;&gt;"",LOOKUP(I1566,District2,Data!$P$2:$P$19),"")</f>
        <v>IQ-D008</v>
      </c>
      <c r="K1566" s="283" t="s">
        <v>7912</v>
      </c>
      <c r="L1566" s="281" t="s">
        <v>1256</v>
      </c>
      <c r="M1566" s="284" t="s">
        <v>8169</v>
      </c>
      <c r="N1566" s="281" t="s">
        <v>7070</v>
      </c>
      <c r="O1566" s="281" t="s">
        <v>8053</v>
      </c>
      <c r="P1566" s="281" t="s">
        <v>7422</v>
      </c>
      <c r="Q1566" s="326">
        <v>370</v>
      </c>
      <c r="R1566" s="285">
        <v>370</v>
      </c>
      <c r="S1566" s="285"/>
      <c r="T1566" s="285"/>
      <c r="U1566" s="285">
        <v>2220</v>
      </c>
      <c r="V1566" s="285">
        <v>0</v>
      </c>
      <c r="W1566" s="285">
        <v>370</v>
      </c>
      <c r="X1566" s="285">
        <v>370</v>
      </c>
      <c r="Y1566" s="285">
        <v>370</v>
      </c>
      <c r="Z1566" s="285">
        <v>0</v>
      </c>
      <c r="AA1566" s="285">
        <v>0</v>
      </c>
      <c r="AB1566" s="285">
        <v>0</v>
      </c>
      <c r="AC1566" s="285">
        <v>0</v>
      </c>
      <c r="AD1566" s="285">
        <v>0</v>
      </c>
      <c r="AE1566" s="285">
        <v>0</v>
      </c>
      <c r="AF1566" s="285">
        <v>0</v>
      </c>
      <c r="AG1566" s="285">
        <v>0</v>
      </c>
      <c r="AH1566" s="285">
        <v>0</v>
      </c>
      <c r="AI1566" s="285">
        <v>0</v>
      </c>
      <c r="AJ1566" s="285">
        <v>0</v>
      </c>
      <c r="AK1566" s="285">
        <v>0</v>
      </c>
      <c r="AL1566" s="285">
        <v>0</v>
      </c>
      <c r="AM1566" s="285">
        <v>0</v>
      </c>
      <c r="AN1566" s="285">
        <v>0</v>
      </c>
      <c r="AO1566" s="285">
        <v>0</v>
      </c>
      <c r="AP1566" s="285">
        <v>0</v>
      </c>
      <c r="AQ1566" s="285">
        <v>0</v>
      </c>
      <c r="AR1566" s="285">
        <v>0</v>
      </c>
      <c r="AS1566" s="285">
        <v>0</v>
      </c>
      <c r="AT1566" s="285">
        <v>370</v>
      </c>
      <c r="AU1566" s="285">
        <v>0</v>
      </c>
      <c r="AV1566" s="285">
        <v>0</v>
      </c>
      <c r="AW1566" s="285">
        <v>0</v>
      </c>
      <c r="AX1566" s="285">
        <v>0</v>
      </c>
      <c r="AY1566" s="285">
        <v>0</v>
      </c>
      <c r="AZ1566" s="286" t="s">
        <v>8185</v>
      </c>
    </row>
    <row r="1567" spans="1:52" s="238" customFormat="1" ht="12.75" customHeight="1">
      <c r="A1567" s="217">
        <v>1566</v>
      </c>
      <c r="B1567" s="280">
        <v>42722</v>
      </c>
      <c r="C1567" s="280">
        <v>42722</v>
      </c>
      <c r="D1567" s="235" t="s">
        <v>1312</v>
      </c>
      <c r="E1567" s="235" t="s">
        <v>1250</v>
      </c>
      <c r="F1567" s="281" t="s">
        <v>1300</v>
      </c>
      <c r="G1567" s="281" t="s">
        <v>7133</v>
      </c>
      <c r="H1567" s="245" t="str">
        <f>IF(G1567&lt;&gt;"",LOOKUP(G1567,Governorate,Data!$E$2:$E$19),"")</f>
        <v>IQ-G11</v>
      </c>
      <c r="I1567" s="282" t="s">
        <v>7892</v>
      </c>
      <c r="J1567" s="38" t="str">
        <f ca="1">IF(I1567&lt;&gt;"",LOOKUP(I1567,District2,Data!$P$2:$P$19),"")</f>
        <v>IQ-D064</v>
      </c>
      <c r="K1567" s="283" t="s">
        <v>8116</v>
      </c>
      <c r="L1567" s="281" t="s">
        <v>7339</v>
      </c>
      <c r="M1567" s="284" t="s">
        <v>7930</v>
      </c>
      <c r="N1567" s="281" t="s">
        <v>7070</v>
      </c>
      <c r="O1567" s="281" t="s">
        <v>8053</v>
      </c>
      <c r="P1567" s="289" t="s">
        <v>7118</v>
      </c>
      <c r="Q1567" s="336">
        <v>0</v>
      </c>
      <c r="R1567" s="323"/>
      <c r="S1567" s="285">
        <v>200</v>
      </c>
      <c r="T1567" s="290">
        <v>14</v>
      </c>
      <c r="U1567" s="285">
        <v>0</v>
      </c>
      <c r="V1567" s="285">
        <v>0</v>
      </c>
      <c r="W1567" s="285">
        <v>0</v>
      </c>
      <c r="X1567" s="285">
        <v>0</v>
      </c>
      <c r="Y1567" s="285">
        <v>0</v>
      </c>
      <c r="Z1567" s="285">
        <v>0</v>
      </c>
      <c r="AA1567" s="285">
        <v>0</v>
      </c>
      <c r="AB1567" s="285">
        <v>0</v>
      </c>
      <c r="AC1567" s="285">
        <v>0</v>
      </c>
      <c r="AD1567" s="285">
        <v>0</v>
      </c>
      <c r="AE1567" s="285">
        <v>0</v>
      </c>
      <c r="AF1567" s="285">
        <v>0</v>
      </c>
      <c r="AG1567" s="285">
        <v>0</v>
      </c>
      <c r="AH1567" s="285">
        <v>0</v>
      </c>
      <c r="AI1567" s="285">
        <v>0</v>
      </c>
      <c r="AJ1567" s="285">
        <v>0</v>
      </c>
      <c r="AK1567" s="285">
        <v>0</v>
      </c>
      <c r="AL1567" s="285">
        <v>0</v>
      </c>
      <c r="AM1567" s="285">
        <v>0</v>
      </c>
      <c r="AN1567" s="285">
        <v>0</v>
      </c>
      <c r="AO1567" s="285">
        <v>0</v>
      </c>
      <c r="AP1567" s="285">
        <v>0</v>
      </c>
      <c r="AQ1567" s="285">
        <v>0</v>
      </c>
      <c r="AR1567" s="285">
        <v>0</v>
      </c>
      <c r="AS1567" s="285">
        <v>0</v>
      </c>
      <c r="AT1567" s="285">
        <v>0</v>
      </c>
      <c r="AU1567" s="285">
        <v>0</v>
      </c>
      <c r="AV1567" s="285">
        <v>0</v>
      </c>
      <c r="AW1567" s="285">
        <v>0</v>
      </c>
      <c r="AX1567" s="285">
        <v>0</v>
      </c>
      <c r="AY1567" s="285">
        <v>0</v>
      </c>
      <c r="AZ1567" s="286" t="s">
        <v>8173</v>
      </c>
    </row>
    <row r="1568" spans="1:52" s="238" customFormat="1" ht="12.75" customHeight="1">
      <c r="A1568" s="217">
        <v>1567</v>
      </c>
      <c r="B1568" s="280">
        <v>42722</v>
      </c>
      <c r="C1568" s="280">
        <v>42722</v>
      </c>
      <c r="D1568" s="235" t="s">
        <v>1312</v>
      </c>
      <c r="E1568" s="235" t="s">
        <v>1250</v>
      </c>
      <c r="F1568" s="281" t="s">
        <v>1300</v>
      </c>
      <c r="G1568" s="281" t="s">
        <v>7133</v>
      </c>
      <c r="H1568" s="245" t="str">
        <f>IF(G1568&lt;&gt;"",LOOKUP(G1568,Governorate,Data!$E$2:$E$19),"")</f>
        <v>IQ-G11</v>
      </c>
      <c r="I1568" s="282" t="s">
        <v>7892</v>
      </c>
      <c r="J1568" s="38" t="str">
        <f ca="1">IF(I1568&lt;&gt;"",LOOKUP(I1568,District2,Data!$P$2:$P$19),"")</f>
        <v>IQ-D064</v>
      </c>
      <c r="K1568" s="283" t="s">
        <v>8116</v>
      </c>
      <c r="L1568" s="281" t="s">
        <v>7339</v>
      </c>
      <c r="M1568" s="284" t="s">
        <v>8169</v>
      </c>
      <c r="N1568" s="281" t="s">
        <v>7070</v>
      </c>
      <c r="O1568" s="281" t="s">
        <v>8053</v>
      </c>
      <c r="P1568" s="289" t="s">
        <v>7118</v>
      </c>
      <c r="Q1568" s="336">
        <v>0</v>
      </c>
      <c r="R1568" s="323"/>
      <c r="S1568" s="285">
        <v>200</v>
      </c>
      <c r="T1568" s="290">
        <v>199</v>
      </c>
      <c r="U1568" s="285">
        <v>0</v>
      </c>
      <c r="V1568" s="285">
        <v>0</v>
      </c>
      <c r="W1568" s="285">
        <v>0</v>
      </c>
      <c r="X1568" s="285">
        <v>0</v>
      </c>
      <c r="Y1568" s="285">
        <v>0</v>
      </c>
      <c r="Z1568" s="285">
        <v>0</v>
      </c>
      <c r="AA1568" s="285">
        <v>0</v>
      </c>
      <c r="AB1568" s="285">
        <v>0</v>
      </c>
      <c r="AC1568" s="285">
        <v>0</v>
      </c>
      <c r="AD1568" s="285">
        <v>0</v>
      </c>
      <c r="AE1568" s="285">
        <v>0</v>
      </c>
      <c r="AF1568" s="285">
        <v>0</v>
      </c>
      <c r="AG1568" s="285">
        <v>0</v>
      </c>
      <c r="AH1568" s="285">
        <v>0</v>
      </c>
      <c r="AI1568" s="285">
        <v>0</v>
      </c>
      <c r="AJ1568" s="285">
        <v>0</v>
      </c>
      <c r="AK1568" s="285">
        <v>0</v>
      </c>
      <c r="AL1568" s="285">
        <v>0</v>
      </c>
      <c r="AM1568" s="285">
        <v>0</v>
      </c>
      <c r="AN1568" s="285">
        <v>0</v>
      </c>
      <c r="AO1568" s="285">
        <v>0</v>
      </c>
      <c r="AP1568" s="285">
        <v>0</v>
      </c>
      <c r="AQ1568" s="285">
        <v>0</v>
      </c>
      <c r="AR1568" s="285">
        <v>0</v>
      </c>
      <c r="AS1568" s="285">
        <v>0</v>
      </c>
      <c r="AT1568" s="285">
        <v>0</v>
      </c>
      <c r="AU1568" s="285">
        <v>0</v>
      </c>
      <c r="AV1568" s="285">
        <v>0</v>
      </c>
      <c r="AW1568" s="285">
        <v>0</v>
      </c>
      <c r="AX1568" s="285">
        <v>0</v>
      </c>
      <c r="AY1568" s="285">
        <v>0</v>
      </c>
      <c r="AZ1568" s="286" t="s">
        <v>8174</v>
      </c>
    </row>
    <row r="1569" spans="1:52" s="238" customFormat="1" ht="12.75" customHeight="1">
      <c r="A1569" s="217">
        <v>1568</v>
      </c>
      <c r="B1569" s="280">
        <v>42722</v>
      </c>
      <c r="C1569" s="280">
        <v>42722</v>
      </c>
      <c r="D1569" s="235" t="s">
        <v>1312</v>
      </c>
      <c r="E1569" s="235" t="s">
        <v>1250</v>
      </c>
      <c r="F1569" s="281" t="s">
        <v>1300</v>
      </c>
      <c r="G1569" s="281" t="s">
        <v>7133</v>
      </c>
      <c r="H1569" s="245" t="str">
        <f>IF(G1569&lt;&gt;"",LOOKUP(G1569,Governorate,Data!$E$2:$E$19),"")</f>
        <v>IQ-G11</v>
      </c>
      <c r="I1569" s="282" t="s">
        <v>7892</v>
      </c>
      <c r="J1569" s="38" t="str">
        <f ca="1">IF(I1569&lt;&gt;"",LOOKUP(I1569,District2,Data!$P$2:$P$19),"")</f>
        <v>IQ-D064</v>
      </c>
      <c r="K1569" s="283" t="s">
        <v>8117</v>
      </c>
      <c r="L1569" s="281" t="s">
        <v>7339</v>
      </c>
      <c r="M1569" s="284" t="s">
        <v>7930</v>
      </c>
      <c r="N1569" s="281" t="s">
        <v>7070</v>
      </c>
      <c r="O1569" s="281" t="s">
        <v>8053</v>
      </c>
      <c r="P1569" s="289" t="s">
        <v>7118</v>
      </c>
      <c r="Q1569" s="336">
        <v>0</v>
      </c>
      <c r="R1569" s="323"/>
      <c r="S1569" s="285">
        <v>200</v>
      </c>
      <c r="T1569" s="290">
        <v>4</v>
      </c>
      <c r="U1569" s="285">
        <v>0</v>
      </c>
      <c r="V1569" s="285">
        <v>0</v>
      </c>
      <c r="W1569" s="285">
        <v>0</v>
      </c>
      <c r="X1569" s="285">
        <v>0</v>
      </c>
      <c r="Y1569" s="285">
        <v>0</v>
      </c>
      <c r="Z1569" s="285">
        <v>0</v>
      </c>
      <c r="AA1569" s="285">
        <v>0</v>
      </c>
      <c r="AB1569" s="285">
        <v>0</v>
      </c>
      <c r="AC1569" s="285">
        <v>0</v>
      </c>
      <c r="AD1569" s="285">
        <v>0</v>
      </c>
      <c r="AE1569" s="285">
        <v>0</v>
      </c>
      <c r="AF1569" s="285">
        <v>0</v>
      </c>
      <c r="AG1569" s="285">
        <v>0</v>
      </c>
      <c r="AH1569" s="285">
        <v>0</v>
      </c>
      <c r="AI1569" s="285">
        <v>0</v>
      </c>
      <c r="AJ1569" s="285">
        <v>0</v>
      </c>
      <c r="AK1569" s="285">
        <v>0</v>
      </c>
      <c r="AL1569" s="285">
        <v>0</v>
      </c>
      <c r="AM1569" s="285">
        <v>0</v>
      </c>
      <c r="AN1569" s="285">
        <v>0</v>
      </c>
      <c r="AO1569" s="285">
        <v>0</v>
      </c>
      <c r="AP1569" s="285">
        <v>0</v>
      </c>
      <c r="AQ1569" s="285">
        <v>0</v>
      </c>
      <c r="AR1569" s="285">
        <v>0</v>
      </c>
      <c r="AS1569" s="285">
        <v>0</v>
      </c>
      <c r="AT1569" s="285">
        <v>0</v>
      </c>
      <c r="AU1569" s="285">
        <v>0</v>
      </c>
      <c r="AV1569" s="285">
        <v>0</v>
      </c>
      <c r="AW1569" s="285">
        <v>0</v>
      </c>
      <c r="AX1569" s="285">
        <v>0</v>
      </c>
      <c r="AY1569" s="285">
        <v>0</v>
      </c>
      <c r="AZ1569" s="286" t="s">
        <v>8173</v>
      </c>
    </row>
    <row r="1570" spans="1:52" s="238" customFormat="1" ht="12.75" customHeight="1">
      <c r="A1570" s="217">
        <v>1569</v>
      </c>
      <c r="B1570" s="280">
        <v>42722</v>
      </c>
      <c r="C1570" s="280">
        <v>42722</v>
      </c>
      <c r="D1570" s="235" t="s">
        <v>1312</v>
      </c>
      <c r="E1570" s="235" t="s">
        <v>1250</v>
      </c>
      <c r="F1570" s="281" t="s">
        <v>1300</v>
      </c>
      <c r="G1570" s="281" t="s">
        <v>7133</v>
      </c>
      <c r="H1570" s="245" t="str">
        <f>IF(G1570&lt;&gt;"",LOOKUP(G1570,Governorate,Data!$E$2:$E$19),"")</f>
        <v>IQ-G11</v>
      </c>
      <c r="I1570" s="282" t="s">
        <v>7892</v>
      </c>
      <c r="J1570" s="38" t="str">
        <f ca="1">IF(I1570&lt;&gt;"",LOOKUP(I1570,District2,Data!$P$2:$P$19),"")</f>
        <v>IQ-D064</v>
      </c>
      <c r="K1570" s="283" t="s">
        <v>8117</v>
      </c>
      <c r="L1570" s="281" t="s">
        <v>7339</v>
      </c>
      <c r="M1570" s="284" t="s">
        <v>8169</v>
      </c>
      <c r="N1570" s="281" t="s">
        <v>7070</v>
      </c>
      <c r="O1570" s="281" t="s">
        <v>8053</v>
      </c>
      <c r="P1570" s="289" t="s">
        <v>7118</v>
      </c>
      <c r="Q1570" s="336">
        <v>0</v>
      </c>
      <c r="R1570" s="323"/>
      <c r="S1570" s="285">
        <v>200</v>
      </c>
      <c r="T1570" s="290">
        <v>234</v>
      </c>
      <c r="U1570" s="285">
        <v>0</v>
      </c>
      <c r="V1570" s="285">
        <v>0</v>
      </c>
      <c r="W1570" s="285">
        <v>0</v>
      </c>
      <c r="X1570" s="285">
        <v>0</v>
      </c>
      <c r="Y1570" s="285">
        <v>0</v>
      </c>
      <c r="Z1570" s="285">
        <v>0</v>
      </c>
      <c r="AA1570" s="285">
        <v>0</v>
      </c>
      <c r="AB1570" s="285">
        <v>0</v>
      </c>
      <c r="AC1570" s="285">
        <v>0</v>
      </c>
      <c r="AD1570" s="285">
        <v>0</v>
      </c>
      <c r="AE1570" s="285">
        <v>0</v>
      </c>
      <c r="AF1570" s="285">
        <v>0</v>
      </c>
      <c r="AG1570" s="285">
        <v>0</v>
      </c>
      <c r="AH1570" s="285">
        <v>0</v>
      </c>
      <c r="AI1570" s="285">
        <v>0</v>
      </c>
      <c r="AJ1570" s="285">
        <v>0</v>
      </c>
      <c r="AK1570" s="285">
        <v>0</v>
      </c>
      <c r="AL1570" s="285">
        <v>0</v>
      </c>
      <c r="AM1570" s="285">
        <v>0</v>
      </c>
      <c r="AN1570" s="285">
        <v>0</v>
      </c>
      <c r="AO1570" s="285">
        <v>0</v>
      </c>
      <c r="AP1570" s="285">
        <v>0</v>
      </c>
      <c r="AQ1570" s="285">
        <v>0</v>
      </c>
      <c r="AR1570" s="285">
        <v>0</v>
      </c>
      <c r="AS1570" s="285">
        <v>0</v>
      </c>
      <c r="AT1570" s="285">
        <v>0</v>
      </c>
      <c r="AU1570" s="285">
        <v>0</v>
      </c>
      <c r="AV1570" s="285">
        <v>0</v>
      </c>
      <c r="AW1570" s="285">
        <v>0</v>
      </c>
      <c r="AX1570" s="285">
        <v>0</v>
      </c>
      <c r="AY1570" s="285">
        <v>0</v>
      </c>
      <c r="AZ1570" s="286" t="s">
        <v>8174</v>
      </c>
    </row>
    <row r="1571" spans="1:52" s="238" customFormat="1" ht="12.75" customHeight="1">
      <c r="A1571" s="217">
        <v>1570</v>
      </c>
      <c r="B1571" s="280">
        <v>42722</v>
      </c>
      <c r="C1571" s="280">
        <v>42722</v>
      </c>
      <c r="D1571" s="235" t="s">
        <v>1312</v>
      </c>
      <c r="E1571" s="235" t="s">
        <v>1250</v>
      </c>
      <c r="F1571" s="281" t="s">
        <v>1300</v>
      </c>
      <c r="G1571" s="281" t="s">
        <v>7132</v>
      </c>
      <c r="H1571" s="245" t="str">
        <f>IF(G1571&lt;&gt;"",LOOKUP(G1571,Governorate,Data!$E$2:$E$19),"")</f>
        <v>IQ-G15</v>
      </c>
      <c r="I1571" s="282" t="s">
        <v>7214</v>
      </c>
      <c r="J1571" s="38" t="str">
        <f ca="1">IF(I1571&lt;&gt;"",LOOKUP(I1571,District2,Data!$P$2:$P$19),"")</f>
        <v>IQ-D053</v>
      </c>
      <c r="K1571" s="283" t="s">
        <v>8089</v>
      </c>
      <c r="L1571" s="281" t="s">
        <v>1256</v>
      </c>
      <c r="M1571" s="284" t="s">
        <v>7929</v>
      </c>
      <c r="N1571" s="281" t="s">
        <v>1255</v>
      </c>
      <c r="O1571" s="281" t="s">
        <v>8053</v>
      </c>
      <c r="P1571" s="281" t="s">
        <v>7422</v>
      </c>
      <c r="Q1571" s="326">
        <v>1</v>
      </c>
      <c r="R1571" s="285">
        <v>1</v>
      </c>
      <c r="S1571" s="285"/>
      <c r="T1571" s="285"/>
      <c r="U1571" s="285">
        <v>3</v>
      </c>
      <c r="V1571" s="285">
        <v>0</v>
      </c>
      <c r="W1571" s="285">
        <v>1</v>
      </c>
      <c r="X1571" s="285">
        <v>0</v>
      </c>
      <c r="Y1571" s="285">
        <v>0</v>
      </c>
      <c r="Z1571" s="285">
        <v>3</v>
      </c>
      <c r="AA1571" s="285">
        <v>0</v>
      </c>
      <c r="AB1571" s="285">
        <v>0</v>
      </c>
      <c r="AC1571" s="285">
        <v>0</v>
      </c>
      <c r="AD1571" s="285">
        <v>0</v>
      </c>
      <c r="AE1571" s="285">
        <v>0</v>
      </c>
      <c r="AF1571" s="285">
        <v>0</v>
      </c>
      <c r="AG1571" s="285">
        <v>1</v>
      </c>
      <c r="AH1571" s="285">
        <v>0</v>
      </c>
      <c r="AI1571" s="285">
        <v>1</v>
      </c>
      <c r="AJ1571" s="285">
        <v>0</v>
      </c>
      <c r="AK1571" s="285">
        <v>0</v>
      </c>
      <c r="AL1571" s="285">
        <v>0</v>
      </c>
      <c r="AM1571" s="285">
        <v>0</v>
      </c>
      <c r="AN1571" s="285">
        <v>0</v>
      </c>
      <c r="AO1571" s="285">
        <v>0</v>
      </c>
      <c r="AP1571" s="285">
        <v>0</v>
      </c>
      <c r="AQ1571" s="285">
        <v>0</v>
      </c>
      <c r="AR1571" s="285">
        <v>0</v>
      </c>
      <c r="AS1571" s="285">
        <v>0</v>
      </c>
      <c r="AT1571" s="285">
        <v>0</v>
      </c>
      <c r="AU1571" s="285">
        <v>0</v>
      </c>
      <c r="AV1571" s="285">
        <v>0</v>
      </c>
      <c r="AW1571" s="285">
        <v>0</v>
      </c>
      <c r="AX1571" s="285">
        <v>0</v>
      </c>
      <c r="AY1571" s="285">
        <v>0</v>
      </c>
      <c r="AZ1571" s="286" t="s">
        <v>7929</v>
      </c>
    </row>
    <row r="1572" spans="1:52" s="238" customFormat="1" ht="12.75" customHeight="1">
      <c r="A1572" s="217">
        <v>1571</v>
      </c>
      <c r="B1572" s="280">
        <v>42722</v>
      </c>
      <c r="C1572" s="280">
        <v>42722</v>
      </c>
      <c r="D1572" s="235" t="s">
        <v>1312</v>
      </c>
      <c r="E1572" s="235" t="s">
        <v>1250</v>
      </c>
      <c r="F1572" s="281" t="s">
        <v>1300</v>
      </c>
      <c r="G1572" s="281" t="s">
        <v>7132</v>
      </c>
      <c r="H1572" s="245" t="str">
        <f>IF(G1572&lt;&gt;"",LOOKUP(G1572,Governorate,Data!$E$2:$E$19),"")</f>
        <v>IQ-G15</v>
      </c>
      <c r="I1572" s="282" t="s">
        <v>7214</v>
      </c>
      <c r="J1572" s="38" t="str">
        <f ca="1">IF(I1572&lt;&gt;"",LOOKUP(I1572,District2,Data!$P$2:$P$19),"")</f>
        <v>IQ-D053</v>
      </c>
      <c r="K1572" s="283" t="s">
        <v>7298</v>
      </c>
      <c r="L1572" s="281" t="s">
        <v>1256</v>
      </c>
      <c r="M1572" s="284" t="s">
        <v>8169</v>
      </c>
      <c r="N1572" s="281" t="s">
        <v>1255</v>
      </c>
      <c r="O1572" s="281" t="s">
        <v>8053</v>
      </c>
      <c r="P1572" s="281" t="s">
        <v>7422</v>
      </c>
      <c r="Q1572" s="326">
        <v>5</v>
      </c>
      <c r="R1572" s="285">
        <v>5</v>
      </c>
      <c r="S1572" s="285"/>
      <c r="T1572" s="285"/>
      <c r="U1572" s="285">
        <v>2</v>
      </c>
      <c r="V1572" s="285">
        <v>0</v>
      </c>
      <c r="W1572" s="285">
        <v>1</v>
      </c>
      <c r="X1572" s="285">
        <v>0</v>
      </c>
      <c r="Y1572" s="285">
        <v>0</v>
      </c>
      <c r="Z1572" s="285">
        <v>2</v>
      </c>
      <c r="AA1572" s="285">
        <v>0</v>
      </c>
      <c r="AB1572" s="285">
        <v>0</v>
      </c>
      <c r="AC1572" s="285">
        <v>0</v>
      </c>
      <c r="AD1572" s="285">
        <v>0</v>
      </c>
      <c r="AE1572" s="285">
        <v>0</v>
      </c>
      <c r="AF1572" s="285">
        <v>0</v>
      </c>
      <c r="AG1572" s="285">
        <v>1</v>
      </c>
      <c r="AH1572" s="285">
        <v>0</v>
      </c>
      <c r="AI1572" s="285">
        <v>0</v>
      </c>
      <c r="AJ1572" s="285">
        <v>0</v>
      </c>
      <c r="AK1572" s="285">
        <v>0</v>
      </c>
      <c r="AL1572" s="285">
        <v>0</v>
      </c>
      <c r="AM1572" s="285">
        <v>0</v>
      </c>
      <c r="AN1572" s="285">
        <v>0</v>
      </c>
      <c r="AO1572" s="285">
        <v>0</v>
      </c>
      <c r="AP1572" s="285">
        <v>0</v>
      </c>
      <c r="AQ1572" s="285">
        <v>0</v>
      </c>
      <c r="AR1572" s="285">
        <v>0</v>
      </c>
      <c r="AS1572" s="285">
        <v>0</v>
      </c>
      <c r="AT1572" s="285">
        <v>0</v>
      </c>
      <c r="AU1572" s="285">
        <v>0</v>
      </c>
      <c r="AV1572" s="285">
        <v>0</v>
      </c>
      <c r="AW1572" s="285">
        <v>0</v>
      </c>
      <c r="AX1572" s="285">
        <v>0</v>
      </c>
      <c r="AY1572" s="285">
        <v>0</v>
      </c>
      <c r="AZ1572" s="286" t="s">
        <v>7934</v>
      </c>
    </row>
    <row r="1573" spans="1:52" s="238" customFormat="1" ht="12.75" customHeight="1">
      <c r="A1573" s="217">
        <v>1572</v>
      </c>
      <c r="B1573" s="280">
        <v>42722</v>
      </c>
      <c r="C1573" s="280">
        <v>42722</v>
      </c>
      <c r="D1573" s="235" t="s">
        <v>1312</v>
      </c>
      <c r="E1573" s="235" t="s">
        <v>1250</v>
      </c>
      <c r="F1573" s="281" t="s">
        <v>1300</v>
      </c>
      <c r="G1573" s="281" t="s">
        <v>7136</v>
      </c>
      <c r="H1573" s="245" t="str">
        <f>IF(G1573&lt;&gt;"",LOOKUP(G1573,Governorate,Data!$E$2:$E$19),"")</f>
        <v>IQ-G08</v>
      </c>
      <c r="I1573" s="282" t="s">
        <v>7435</v>
      </c>
      <c r="J1573" s="38" t="str">
        <f ca="1">IF(I1573&lt;&gt;"",LOOKUP(I1573,District2,Data!$P$2:$P$19),"")</f>
        <v>IQ-D049</v>
      </c>
      <c r="K1573" s="283" t="s">
        <v>7332</v>
      </c>
      <c r="L1573" s="281" t="s">
        <v>1256</v>
      </c>
      <c r="M1573" s="284" t="s">
        <v>7929</v>
      </c>
      <c r="N1573" s="281" t="s">
        <v>7070</v>
      </c>
      <c r="O1573" s="281" t="s">
        <v>8053</v>
      </c>
      <c r="P1573" s="281" t="s">
        <v>7422</v>
      </c>
      <c r="Q1573" s="326">
        <v>2</v>
      </c>
      <c r="R1573" s="285">
        <v>2</v>
      </c>
      <c r="S1573" s="285"/>
      <c r="T1573" s="285"/>
      <c r="U1573" s="285">
        <v>0</v>
      </c>
      <c r="V1573" s="285">
        <v>0</v>
      </c>
      <c r="W1573" s="285">
        <v>0</v>
      </c>
      <c r="X1573" s="285">
        <v>0</v>
      </c>
      <c r="Y1573" s="285">
        <v>2</v>
      </c>
      <c r="Z1573" s="285">
        <v>0</v>
      </c>
      <c r="AA1573" s="285">
        <v>0</v>
      </c>
      <c r="AB1573" s="285">
        <v>0</v>
      </c>
      <c r="AC1573" s="285">
        <v>0</v>
      </c>
      <c r="AD1573" s="285">
        <v>0</v>
      </c>
      <c r="AE1573" s="285">
        <v>0</v>
      </c>
      <c r="AF1573" s="285">
        <v>0</v>
      </c>
      <c r="AG1573" s="285">
        <v>0</v>
      </c>
      <c r="AH1573" s="285">
        <v>0</v>
      </c>
      <c r="AI1573" s="285">
        <v>0</v>
      </c>
      <c r="AJ1573" s="285">
        <v>0</v>
      </c>
      <c r="AK1573" s="285">
        <v>0</v>
      </c>
      <c r="AL1573" s="285">
        <v>0</v>
      </c>
      <c r="AM1573" s="285">
        <v>0</v>
      </c>
      <c r="AN1573" s="285">
        <v>0</v>
      </c>
      <c r="AO1573" s="285">
        <v>0</v>
      </c>
      <c r="AP1573" s="285">
        <v>0</v>
      </c>
      <c r="AQ1573" s="285">
        <v>0</v>
      </c>
      <c r="AR1573" s="285">
        <v>0</v>
      </c>
      <c r="AS1573" s="285">
        <v>0</v>
      </c>
      <c r="AT1573" s="285">
        <v>0</v>
      </c>
      <c r="AU1573" s="285">
        <v>0</v>
      </c>
      <c r="AV1573" s="285">
        <v>0</v>
      </c>
      <c r="AW1573" s="285">
        <v>0</v>
      </c>
      <c r="AX1573" s="285">
        <v>0</v>
      </c>
      <c r="AY1573" s="285">
        <v>0</v>
      </c>
      <c r="AZ1573" s="286" t="s">
        <v>7929</v>
      </c>
    </row>
    <row r="1574" spans="1:52" s="238" customFormat="1" ht="12.75" customHeight="1">
      <c r="A1574" s="217">
        <v>1573</v>
      </c>
      <c r="B1574" s="280">
        <v>42722</v>
      </c>
      <c r="C1574" s="280">
        <v>42722</v>
      </c>
      <c r="D1574" s="235" t="s">
        <v>1312</v>
      </c>
      <c r="E1574" s="235" t="s">
        <v>1250</v>
      </c>
      <c r="F1574" s="281" t="s">
        <v>1300</v>
      </c>
      <c r="G1574" s="281" t="s">
        <v>7136</v>
      </c>
      <c r="H1574" s="245" t="str">
        <f>IF(G1574&lt;&gt;"",LOOKUP(G1574,Governorate,Data!$E$2:$E$19),"")</f>
        <v>IQ-G08</v>
      </c>
      <c r="I1574" s="282" t="s">
        <v>7434</v>
      </c>
      <c r="J1574" s="38" t="str">
        <f ca="1">IF(I1574&lt;&gt;"",LOOKUP(I1574,District2,Data!$P$2:$P$19),"")</f>
        <v>IQ-D049</v>
      </c>
      <c r="K1574" s="283" t="s">
        <v>8118</v>
      </c>
      <c r="L1574" s="281" t="s">
        <v>1256</v>
      </c>
      <c r="M1574" s="284" t="s">
        <v>7929</v>
      </c>
      <c r="N1574" s="281" t="s">
        <v>1255</v>
      </c>
      <c r="O1574" s="281" t="s">
        <v>8053</v>
      </c>
      <c r="P1574" s="281" t="s">
        <v>7422</v>
      </c>
      <c r="Q1574" s="326">
        <v>3</v>
      </c>
      <c r="R1574" s="285">
        <v>3</v>
      </c>
      <c r="S1574" s="285"/>
      <c r="T1574" s="285"/>
      <c r="U1574" s="285">
        <v>6</v>
      </c>
      <c r="V1574" s="285">
        <v>0</v>
      </c>
      <c r="W1574" s="285">
        <v>1</v>
      </c>
      <c r="X1574" s="285">
        <v>1</v>
      </c>
      <c r="Y1574" s="285">
        <v>3</v>
      </c>
      <c r="Z1574" s="285">
        <v>6</v>
      </c>
      <c r="AA1574" s="285">
        <v>0</v>
      </c>
      <c r="AB1574" s="285">
        <v>0</v>
      </c>
      <c r="AC1574" s="285">
        <v>0</v>
      </c>
      <c r="AD1574" s="285">
        <v>0</v>
      </c>
      <c r="AE1574" s="285">
        <v>0</v>
      </c>
      <c r="AF1574" s="285">
        <v>0</v>
      </c>
      <c r="AG1574" s="285">
        <v>1</v>
      </c>
      <c r="AH1574" s="285">
        <v>0</v>
      </c>
      <c r="AI1574" s="285">
        <v>1</v>
      </c>
      <c r="AJ1574" s="285">
        <v>0</v>
      </c>
      <c r="AK1574" s="285">
        <v>0</v>
      </c>
      <c r="AL1574" s="285">
        <v>0</v>
      </c>
      <c r="AM1574" s="285">
        <v>0</v>
      </c>
      <c r="AN1574" s="285">
        <v>0</v>
      </c>
      <c r="AO1574" s="285">
        <v>0</v>
      </c>
      <c r="AP1574" s="285">
        <v>0</v>
      </c>
      <c r="AQ1574" s="285">
        <v>0</v>
      </c>
      <c r="AR1574" s="285">
        <v>0</v>
      </c>
      <c r="AS1574" s="285">
        <v>0</v>
      </c>
      <c r="AT1574" s="285">
        <v>3</v>
      </c>
      <c r="AU1574" s="285">
        <v>0</v>
      </c>
      <c r="AV1574" s="285">
        <v>0</v>
      </c>
      <c r="AW1574" s="285">
        <v>0</v>
      </c>
      <c r="AX1574" s="285">
        <v>0</v>
      </c>
      <c r="AY1574" s="285">
        <v>0</v>
      </c>
      <c r="AZ1574" s="286" t="s">
        <v>8187</v>
      </c>
    </row>
    <row r="1575" spans="1:52" s="238" customFormat="1" ht="12.75" customHeight="1">
      <c r="A1575" s="217">
        <v>1574</v>
      </c>
      <c r="B1575" s="280">
        <v>42722</v>
      </c>
      <c r="C1575" s="280">
        <v>42722</v>
      </c>
      <c r="D1575" s="235" t="s">
        <v>1312</v>
      </c>
      <c r="E1575" s="235" t="s">
        <v>1250</v>
      </c>
      <c r="F1575" s="281" t="s">
        <v>1300</v>
      </c>
      <c r="G1575" s="281" t="s">
        <v>7132</v>
      </c>
      <c r="H1575" s="245" t="str">
        <f>IF(G1575&lt;&gt;"",LOOKUP(G1575,Governorate,Data!$E$2:$E$19),"")</f>
        <v>IQ-G15</v>
      </c>
      <c r="I1575" s="282" t="s">
        <v>7214</v>
      </c>
      <c r="J1575" s="38" t="str">
        <f ca="1">IF(I1575&lt;&gt;"",LOOKUP(I1575,District2,Data!$P$2:$P$19),"")</f>
        <v>IQ-D053</v>
      </c>
      <c r="K1575" s="283" t="s">
        <v>8089</v>
      </c>
      <c r="L1575" s="281" t="s">
        <v>1256</v>
      </c>
      <c r="M1575" s="284" t="s">
        <v>7929</v>
      </c>
      <c r="N1575" s="281" t="s">
        <v>1255</v>
      </c>
      <c r="O1575" s="281" t="s">
        <v>8053</v>
      </c>
      <c r="P1575" s="281" t="s">
        <v>7422</v>
      </c>
      <c r="Q1575" s="92">
        <v>1</v>
      </c>
      <c r="R1575" s="218">
        <v>1</v>
      </c>
      <c r="S1575" s="218"/>
      <c r="T1575" s="285"/>
      <c r="U1575" s="285">
        <v>3</v>
      </c>
      <c r="V1575" s="285">
        <v>0</v>
      </c>
      <c r="W1575" s="285">
        <v>1</v>
      </c>
      <c r="X1575" s="285">
        <v>1</v>
      </c>
      <c r="Y1575" s="285">
        <v>1</v>
      </c>
      <c r="Z1575" s="285">
        <v>3</v>
      </c>
      <c r="AA1575" s="285">
        <v>0</v>
      </c>
      <c r="AB1575" s="285">
        <v>0</v>
      </c>
      <c r="AC1575" s="285">
        <v>0</v>
      </c>
      <c r="AD1575" s="285">
        <v>0</v>
      </c>
      <c r="AE1575" s="285">
        <v>0</v>
      </c>
      <c r="AF1575" s="285">
        <v>0</v>
      </c>
      <c r="AG1575" s="285">
        <v>1</v>
      </c>
      <c r="AH1575" s="285">
        <v>0</v>
      </c>
      <c r="AI1575" s="285">
        <v>0</v>
      </c>
      <c r="AJ1575" s="285">
        <v>0</v>
      </c>
      <c r="AK1575" s="285">
        <v>0</v>
      </c>
      <c r="AL1575" s="285">
        <v>0</v>
      </c>
      <c r="AM1575" s="285">
        <v>0</v>
      </c>
      <c r="AN1575" s="285">
        <v>0</v>
      </c>
      <c r="AO1575" s="285">
        <v>0</v>
      </c>
      <c r="AP1575" s="285">
        <v>0</v>
      </c>
      <c r="AQ1575" s="285">
        <v>0</v>
      </c>
      <c r="AR1575" s="285">
        <v>0</v>
      </c>
      <c r="AS1575" s="285">
        <v>0</v>
      </c>
      <c r="AT1575" s="285">
        <v>1</v>
      </c>
      <c r="AU1575" s="285">
        <v>0</v>
      </c>
      <c r="AV1575" s="285">
        <v>0</v>
      </c>
      <c r="AW1575" s="285">
        <v>0</v>
      </c>
      <c r="AX1575" s="285">
        <v>0</v>
      </c>
      <c r="AY1575" s="285">
        <v>0</v>
      </c>
      <c r="AZ1575" s="286" t="s">
        <v>7113</v>
      </c>
    </row>
    <row r="1576" spans="1:52" s="238" customFormat="1" ht="12.75" customHeight="1">
      <c r="A1576" s="217">
        <v>1575</v>
      </c>
      <c r="B1576" s="280">
        <v>42722</v>
      </c>
      <c r="C1576" s="280">
        <v>42722</v>
      </c>
      <c r="D1576" s="235" t="s">
        <v>1312</v>
      </c>
      <c r="E1576" s="235" t="s">
        <v>1250</v>
      </c>
      <c r="F1576" s="281" t="s">
        <v>1300</v>
      </c>
      <c r="G1576" s="281" t="s">
        <v>7132</v>
      </c>
      <c r="H1576" s="245" t="str">
        <f>IF(G1576&lt;&gt;"",LOOKUP(G1576,Governorate,Data!$E$2:$E$19),"")</f>
        <v>IQ-G15</v>
      </c>
      <c r="I1576" s="282" t="s">
        <v>7214</v>
      </c>
      <c r="J1576" s="38" t="str">
        <f ca="1">IF(I1576&lt;&gt;"",LOOKUP(I1576,District2,Data!$P$2:$P$19),"")</f>
        <v>IQ-D053</v>
      </c>
      <c r="K1576" s="283" t="s">
        <v>7298</v>
      </c>
      <c r="L1576" s="281" t="s">
        <v>1256</v>
      </c>
      <c r="M1576" s="284" t="s">
        <v>7929</v>
      </c>
      <c r="N1576" s="281" t="s">
        <v>1255</v>
      </c>
      <c r="O1576" s="281" t="s">
        <v>8053</v>
      </c>
      <c r="P1576" s="281" t="s">
        <v>7422</v>
      </c>
      <c r="Q1576" s="92">
        <v>5</v>
      </c>
      <c r="R1576" s="218">
        <v>5</v>
      </c>
      <c r="S1576" s="218"/>
      <c r="T1576" s="285"/>
      <c r="U1576" s="285">
        <v>2</v>
      </c>
      <c r="V1576" s="285">
        <v>0</v>
      </c>
      <c r="W1576" s="285">
        <v>1</v>
      </c>
      <c r="X1576" s="285">
        <v>1</v>
      </c>
      <c r="Y1576" s="285">
        <v>0</v>
      </c>
      <c r="Z1576" s="285">
        <v>2</v>
      </c>
      <c r="AA1576" s="285">
        <v>0</v>
      </c>
      <c r="AB1576" s="285">
        <v>0</v>
      </c>
      <c r="AC1576" s="285">
        <v>0</v>
      </c>
      <c r="AD1576" s="285">
        <v>0</v>
      </c>
      <c r="AE1576" s="285">
        <v>0</v>
      </c>
      <c r="AF1576" s="285">
        <v>0</v>
      </c>
      <c r="AG1576" s="285">
        <v>1</v>
      </c>
      <c r="AH1576" s="285">
        <v>0</v>
      </c>
      <c r="AI1576" s="285">
        <v>0</v>
      </c>
      <c r="AJ1576" s="285">
        <v>0</v>
      </c>
      <c r="AK1576" s="285">
        <v>0</v>
      </c>
      <c r="AL1576" s="285">
        <v>0</v>
      </c>
      <c r="AM1576" s="285">
        <v>0</v>
      </c>
      <c r="AN1576" s="285">
        <v>0</v>
      </c>
      <c r="AO1576" s="285">
        <v>0</v>
      </c>
      <c r="AP1576" s="285">
        <v>0</v>
      </c>
      <c r="AQ1576" s="285">
        <v>0</v>
      </c>
      <c r="AR1576" s="285">
        <v>0</v>
      </c>
      <c r="AS1576" s="285">
        <v>0</v>
      </c>
      <c r="AT1576" s="285">
        <v>0</v>
      </c>
      <c r="AU1576" s="285">
        <v>0</v>
      </c>
      <c r="AV1576" s="285">
        <v>0</v>
      </c>
      <c r="AW1576" s="285">
        <v>0</v>
      </c>
      <c r="AX1576" s="285">
        <v>0</v>
      </c>
      <c r="AY1576" s="285">
        <v>0</v>
      </c>
      <c r="AZ1576" s="286" t="s">
        <v>8187</v>
      </c>
    </row>
    <row r="1577" spans="1:52" s="238" customFormat="1" ht="12.75" customHeight="1">
      <c r="A1577" s="217">
        <v>1576</v>
      </c>
      <c r="B1577" s="280">
        <v>42722</v>
      </c>
      <c r="C1577" s="280">
        <v>42722</v>
      </c>
      <c r="D1577" s="235" t="s">
        <v>1312</v>
      </c>
      <c r="E1577" s="235" t="s">
        <v>1250</v>
      </c>
      <c r="F1577" s="281" t="s">
        <v>1300</v>
      </c>
      <c r="G1577" s="281" t="s">
        <v>7132</v>
      </c>
      <c r="H1577" s="245" t="str">
        <f>IF(G1577&lt;&gt;"",LOOKUP(G1577,Governorate,Data!$E$2:$E$19),"")</f>
        <v>IQ-G15</v>
      </c>
      <c r="I1577" s="282" t="s">
        <v>7214</v>
      </c>
      <c r="J1577" s="38" t="str">
        <f ca="1">IF(I1577&lt;&gt;"",LOOKUP(I1577,District2,Data!$P$2:$P$19),"")</f>
        <v>IQ-D053</v>
      </c>
      <c r="K1577" s="283" t="s">
        <v>8119</v>
      </c>
      <c r="L1577" s="281" t="s">
        <v>1256</v>
      </c>
      <c r="M1577" s="284" t="s">
        <v>8169</v>
      </c>
      <c r="N1577" s="281" t="s">
        <v>1255</v>
      </c>
      <c r="O1577" s="281" t="s">
        <v>8053</v>
      </c>
      <c r="P1577" s="281" t="s">
        <v>7422</v>
      </c>
      <c r="Q1577" s="326">
        <v>55</v>
      </c>
      <c r="R1577" s="285">
        <v>55</v>
      </c>
      <c r="S1577" s="285"/>
      <c r="T1577" s="285"/>
      <c r="U1577" s="285">
        <v>142</v>
      </c>
      <c r="V1577" s="285">
        <v>0</v>
      </c>
      <c r="W1577" s="285">
        <v>41</v>
      </c>
      <c r="X1577" s="285">
        <v>44</v>
      </c>
      <c r="Y1577" s="285">
        <v>41</v>
      </c>
      <c r="Z1577" s="285">
        <v>142</v>
      </c>
      <c r="AA1577" s="285">
        <v>0</v>
      </c>
      <c r="AB1577" s="285">
        <v>0</v>
      </c>
      <c r="AC1577" s="285">
        <v>0</v>
      </c>
      <c r="AD1577" s="285">
        <v>0</v>
      </c>
      <c r="AE1577" s="285">
        <v>0</v>
      </c>
      <c r="AF1577" s="285">
        <v>0</v>
      </c>
      <c r="AG1577" s="285">
        <v>19</v>
      </c>
      <c r="AH1577" s="285">
        <v>0</v>
      </c>
      <c r="AI1577" s="285">
        <v>44</v>
      </c>
      <c r="AJ1577" s="285">
        <v>0</v>
      </c>
      <c r="AK1577" s="285">
        <v>0</v>
      </c>
      <c r="AL1577" s="285">
        <v>0</v>
      </c>
      <c r="AM1577" s="285">
        <v>0</v>
      </c>
      <c r="AN1577" s="285">
        <v>0</v>
      </c>
      <c r="AO1577" s="285">
        <v>0</v>
      </c>
      <c r="AP1577" s="285">
        <v>0</v>
      </c>
      <c r="AQ1577" s="285">
        <v>0</v>
      </c>
      <c r="AR1577" s="285">
        <v>0</v>
      </c>
      <c r="AS1577" s="285">
        <v>0</v>
      </c>
      <c r="AT1577" s="285">
        <v>23</v>
      </c>
      <c r="AU1577" s="285">
        <v>0</v>
      </c>
      <c r="AV1577" s="285">
        <v>0</v>
      </c>
      <c r="AW1577" s="285">
        <v>0</v>
      </c>
      <c r="AX1577" s="285">
        <v>0</v>
      </c>
      <c r="AY1577" s="285">
        <v>0</v>
      </c>
      <c r="AZ1577" s="286" t="s">
        <v>8188</v>
      </c>
    </row>
    <row r="1578" spans="1:52" s="238" customFormat="1" ht="12.75" customHeight="1">
      <c r="A1578" s="217">
        <v>1577</v>
      </c>
      <c r="B1578" s="280">
        <v>42722</v>
      </c>
      <c r="C1578" s="280">
        <v>42722</v>
      </c>
      <c r="D1578" s="235" t="s">
        <v>1312</v>
      </c>
      <c r="E1578" s="235" t="s">
        <v>1250</v>
      </c>
      <c r="F1578" s="281" t="s">
        <v>1300</v>
      </c>
      <c r="G1578" s="281" t="s">
        <v>7136</v>
      </c>
      <c r="H1578" s="245" t="str">
        <f>IF(G1578&lt;&gt;"",LOOKUP(G1578,Governorate,Data!$E$2:$E$19),"")</f>
        <v>IQ-G08</v>
      </c>
      <c r="I1578" s="282" t="s">
        <v>7887</v>
      </c>
      <c r="J1578" s="38" t="str">
        <f ca="1">IF(I1578&lt;&gt;"",LOOKUP(I1578,District2,Data!$P$2:$P$19),"")</f>
        <v>IQ-D049</v>
      </c>
      <c r="K1578" s="283" t="s">
        <v>8120</v>
      </c>
      <c r="L1578" s="281" t="s">
        <v>7339</v>
      </c>
      <c r="M1578" s="284" t="s">
        <v>7929</v>
      </c>
      <c r="N1578" s="281" t="s">
        <v>1255</v>
      </c>
      <c r="O1578" s="281" t="s">
        <v>8053</v>
      </c>
      <c r="P1578" s="281" t="s">
        <v>7422</v>
      </c>
      <c r="Q1578" s="335">
        <v>4</v>
      </c>
      <c r="R1578" s="287"/>
      <c r="S1578" s="285"/>
      <c r="T1578" s="285"/>
      <c r="U1578" s="285">
        <v>9</v>
      </c>
      <c r="V1578" s="285">
        <v>0</v>
      </c>
      <c r="W1578" s="285">
        <v>0</v>
      </c>
      <c r="X1578" s="285">
        <v>0</v>
      </c>
      <c r="Y1578" s="285">
        <v>0</v>
      </c>
      <c r="Z1578" s="285">
        <v>9</v>
      </c>
      <c r="AA1578" s="285">
        <v>0</v>
      </c>
      <c r="AB1578" s="285">
        <v>0</v>
      </c>
      <c r="AC1578" s="285">
        <v>0</v>
      </c>
      <c r="AD1578" s="285">
        <v>0</v>
      </c>
      <c r="AE1578" s="285">
        <v>0</v>
      </c>
      <c r="AF1578" s="285">
        <v>0</v>
      </c>
      <c r="AG1578" s="285">
        <v>0</v>
      </c>
      <c r="AH1578" s="285">
        <v>0</v>
      </c>
      <c r="AI1578" s="285">
        <v>0</v>
      </c>
      <c r="AJ1578" s="285">
        <v>0</v>
      </c>
      <c r="AK1578" s="285">
        <v>0</v>
      </c>
      <c r="AL1578" s="285">
        <v>0</v>
      </c>
      <c r="AM1578" s="285">
        <v>0</v>
      </c>
      <c r="AN1578" s="285">
        <v>0</v>
      </c>
      <c r="AO1578" s="285">
        <v>0</v>
      </c>
      <c r="AP1578" s="285">
        <v>0</v>
      </c>
      <c r="AQ1578" s="285">
        <v>0</v>
      </c>
      <c r="AR1578" s="285">
        <v>0</v>
      </c>
      <c r="AS1578" s="285">
        <v>0</v>
      </c>
      <c r="AT1578" s="285">
        <v>0</v>
      </c>
      <c r="AU1578" s="285">
        <v>0</v>
      </c>
      <c r="AV1578" s="285">
        <v>0</v>
      </c>
      <c r="AW1578" s="285">
        <v>0</v>
      </c>
      <c r="AX1578" s="285">
        <v>0</v>
      </c>
      <c r="AY1578" s="285">
        <v>0</v>
      </c>
      <c r="AZ1578" s="286" t="s">
        <v>7929</v>
      </c>
    </row>
    <row r="1579" spans="1:52" s="238" customFormat="1" ht="12.75" customHeight="1">
      <c r="A1579" s="217">
        <v>1578</v>
      </c>
      <c r="B1579" s="280">
        <v>42722</v>
      </c>
      <c r="C1579" s="280">
        <v>42722</v>
      </c>
      <c r="D1579" s="235" t="s">
        <v>1312</v>
      </c>
      <c r="E1579" s="235" t="s">
        <v>1250</v>
      </c>
      <c r="F1579" s="281" t="s">
        <v>1331</v>
      </c>
      <c r="G1579" s="281" t="s">
        <v>7129</v>
      </c>
      <c r="H1579" s="245" t="str">
        <f>IF(G1579&lt;&gt;"",LOOKUP(G1579,Governorate,Data!$E$2:$E$19),"")</f>
        <v>IQ-G18</v>
      </c>
      <c r="I1579" s="282" t="s">
        <v>7215</v>
      </c>
      <c r="J1579" s="38" t="str">
        <f ca="1">IF(I1579&lt;&gt;"",LOOKUP(I1579,District2,Data!$P$2:$P$19),"")</f>
        <v>IQ-D008</v>
      </c>
      <c r="K1579" s="283" t="s">
        <v>8115</v>
      </c>
      <c r="L1579" s="281" t="s">
        <v>7337</v>
      </c>
      <c r="M1579" s="284" t="s">
        <v>8169</v>
      </c>
      <c r="N1579" s="281" t="s">
        <v>1255</v>
      </c>
      <c r="O1579" s="281" t="s">
        <v>8053</v>
      </c>
      <c r="P1579" s="281" t="s">
        <v>7422</v>
      </c>
      <c r="Q1579" s="326">
        <v>22</v>
      </c>
      <c r="R1579" s="285">
        <v>22</v>
      </c>
      <c r="S1579" s="285"/>
      <c r="T1579" s="285"/>
      <c r="U1579" s="285">
        <v>132</v>
      </c>
      <c r="V1579" s="285">
        <v>0</v>
      </c>
      <c r="W1579" s="285">
        <v>22</v>
      </c>
      <c r="X1579" s="285">
        <v>22</v>
      </c>
      <c r="Y1579" s="285">
        <v>22</v>
      </c>
      <c r="Z1579" s="285">
        <v>66</v>
      </c>
      <c r="AA1579" s="285">
        <v>0</v>
      </c>
      <c r="AB1579" s="285">
        <v>0</v>
      </c>
      <c r="AC1579" s="285">
        <v>0</v>
      </c>
      <c r="AD1579" s="285">
        <v>66</v>
      </c>
      <c r="AE1579" s="285">
        <v>0</v>
      </c>
      <c r="AF1579" s="285">
        <v>0</v>
      </c>
      <c r="AG1579" s="285">
        <v>22</v>
      </c>
      <c r="AH1579" s="285">
        <v>0</v>
      </c>
      <c r="AI1579" s="285">
        <v>22</v>
      </c>
      <c r="AJ1579" s="285">
        <v>0</v>
      </c>
      <c r="AK1579" s="285">
        <v>0</v>
      </c>
      <c r="AL1579" s="285">
        <v>0</v>
      </c>
      <c r="AM1579" s="285">
        <v>0</v>
      </c>
      <c r="AN1579" s="285">
        <v>0</v>
      </c>
      <c r="AO1579" s="285">
        <v>0</v>
      </c>
      <c r="AP1579" s="285">
        <v>0</v>
      </c>
      <c r="AQ1579" s="285">
        <v>0</v>
      </c>
      <c r="AR1579" s="285">
        <v>22</v>
      </c>
      <c r="AS1579" s="285">
        <v>0</v>
      </c>
      <c r="AT1579" s="285">
        <v>22</v>
      </c>
      <c r="AU1579" s="285">
        <v>0</v>
      </c>
      <c r="AV1579" s="285">
        <v>0</v>
      </c>
      <c r="AW1579" s="285">
        <v>0</v>
      </c>
      <c r="AX1579" s="285">
        <v>0</v>
      </c>
      <c r="AY1579" s="285">
        <v>0</v>
      </c>
      <c r="AZ1579" s="286"/>
    </row>
    <row r="1580" spans="1:52" s="238" customFormat="1" ht="12.75" customHeight="1">
      <c r="A1580" s="217">
        <v>1579</v>
      </c>
      <c r="B1580" s="280">
        <v>42723</v>
      </c>
      <c r="C1580" s="280">
        <v>42723</v>
      </c>
      <c r="D1580" s="235" t="s">
        <v>1282</v>
      </c>
      <c r="E1580" s="235" t="s">
        <v>1250</v>
      </c>
      <c r="F1580" s="281" t="s">
        <v>1282</v>
      </c>
      <c r="G1580" s="281" t="s">
        <v>7132</v>
      </c>
      <c r="H1580" s="245" t="str">
        <f>IF(G1580&lt;&gt;"",LOOKUP(G1580,Governorate,Data!$E$2:$E$19),"")</f>
        <v>IQ-G15</v>
      </c>
      <c r="I1580" s="282"/>
      <c r="J1580" s="38" t="str">
        <f>IF(I1580&lt;&gt;"",LOOKUP(I1580,District2,Data!$P$2:$P$19),"")</f>
        <v/>
      </c>
      <c r="K1580" s="283" t="s">
        <v>7972</v>
      </c>
      <c r="L1580" s="281" t="s">
        <v>7111</v>
      </c>
      <c r="M1580" s="284" t="s">
        <v>7112</v>
      </c>
      <c r="N1580" s="281" t="s">
        <v>7070</v>
      </c>
      <c r="O1580" s="281" t="s">
        <v>1252</v>
      </c>
      <c r="P1580" s="281" t="s">
        <v>7422</v>
      </c>
      <c r="Q1580" s="285">
        <v>39</v>
      </c>
      <c r="R1580" s="285">
        <v>39</v>
      </c>
      <c r="S1580" s="285"/>
      <c r="T1580" s="285"/>
      <c r="U1580" s="285">
        <v>234</v>
      </c>
      <c r="V1580" s="285">
        <v>0</v>
      </c>
      <c r="W1580" s="285">
        <v>39</v>
      </c>
      <c r="X1580" s="285">
        <v>39</v>
      </c>
      <c r="Y1580" s="285">
        <v>39</v>
      </c>
      <c r="Z1580" s="285">
        <v>234</v>
      </c>
      <c r="AA1580" s="285">
        <v>0</v>
      </c>
      <c r="AB1580" s="285">
        <v>234</v>
      </c>
      <c r="AC1580" s="285">
        <v>39</v>
      </c>
      <c r="AD1580" s="285">
        <v>0</v>
      </c>
      <c r="AE1580" s="285">
        <v>234</v>
      </c>
      <c r="AF1580" s="285">
        <v>0</v>
      </c>
      <c r="AG1580" s="285">
        <v>39</v>
      </c>
      <c r="AH1580" s="285">
        <v>0</v>
      </c>
      <c r="AI1580" s="285">
        <v>39</v>
      </c>
      <c r="AJ1580" s="285">
        <v>0</v>
      </c>
      <c r="AK1580" s="285">
        <v>39</v>
      </c>
      <c r="AL1580" s="285">
        <v>0</v>
      </c>
      <c r="AM1580" s="285">
        <v>0</v>
      </c>
      <c r="AN1580" s="285">
        <v>0</v>
      </c>
      <c r="AO1580" s="285">
        <v>0</v>
      </c>
      <c r="AP1580" s="285">
        <v>0</v>
      </c>
      <c r="AQ1580" s="285">
        <v>0</v>
      </c>
      <c r="AR1580" s="285">
        <v>0</v>
      </c>
      <c r="AS1580" s="285">
        <v>39</v>
      </c>
      <c r="AT1580" s="285">
        <v>0</v>
      </c>
      <c r="AU1580" s="285">
        <v>39</v>
      </c>
      <c r="AV1580" s="285">
        <v>0</v>
      </c>
      <c r="AW1580" s="285">
        <v>0</v>
      </c>
      <c r="AX1580" s="285">
        <v>0</v>
      </c>
      <c r="AY1580" s="285">
        <v>0</v>
      </c>
      <c r="AZ1580" s="286" t="s">
        <v>8004</v>
      </c>
    </row>
    <row r="1581" spans="1:52" s="238" customFormat="1" ht="12.75" customHeight="1">
      <c r="A1581" s="217">
        <v>1580</v>
      </c>
      <c r="B1581" s="280">
        <v>42723</v>
      </c>
      <c r="C1581" s="280">
        <v>42723</v>
      </c>
      <c r="D1581" s="235" t="s">
        <v>1282</v>
      </c>
      <c r="E1581" s="235" t="s">
        <v>1250</v>
      </c>
      <c r="F1581" s="281" t="s">
        <v>1282</v>
      </c>
      <c r="G1581" s="281" t="s">
        <v>7140</v>
      </c>
      <c r="H1581" s="245" t="str">
        <f>IF(G1581&lt;&gt;"",LOOKUP(G1581,Governorate,Data!$E$2:$E$19),"")</f>
        <v>IQ-G01</v>
      </c>
      <c r="I1581" s="282"/>
      <c r="J1581" s="38" t="str">
        <f>IF(I1581&lt;&gt;"",LOOKUP(I1581,District2,Data!$P$2:$P$19),"")</f>
        <v/>
      </c>
      <c r="K1581" s="283" t="s">
        <v>7973</v>
      </c>
      <c r="L1581" s="281" t="s">
        <v>7111</v>
      </c>
      <c r="M1581" s="284" t="s">
        <v>7112</v>
      </c>
      <c r="N1581" s="281" t="s">
        <v>7070</v>
      </c>
      <c r="O1581" s="281" t="s">
        <v>1252</v>
      </c>
      <c r="P1581" s="281" t="s">
        <v>7422</v>
      </c>
      <c r="Q1581" s="285">
        <v>480</v>
      </c>
      <c r="R1581" s="285">
        <v>480</v>
      </c>
      <c r="S1581" s="285"/>
      <c r="T1581" s="285"/>
      <c r="U1581" s="285">
        <v>2880</v>
      </c>
      <c r="V1581" s="285">
        <v>0</v>
      </c>
      <c r="W1581" s="285">
        <v>480</v>
      </c>
      <c r="X1581" s="285">
        <v>480</v>
      </c>
      <c r="Y1581" s="285">
        <v>480</v>
      </c>
      <c r="Z1581" s="285">
        <v>2880</v>
      </c>
      <c r="AA1581" s="285">
        <v>0</v>
      </c>
      <c r="AB1581" s="285">
        <v>2880</v>
      </c>
      <c r="AC1581" s="285">
        <v>480</v>
      </c>
      <c r="AD1581" s="285">
        <v>0</v>
      </c>
      <c r="AE1581" s="285">
        <v>2880</v>
      </c>
      <c r="AF1581" s="285">
        <v>0</v>
      </c>
      <c r="AG1581" s="285">
        <v>480</v>
      </c>
      <c r="AH1581" s="285">
        <v>0</v>
      </c>
      <c r="AI1581" s="285">
        <v>480</v>
      </c>
      <c r="AJ1581" s="285">
        <v>0</v>
      </c>
      <c r="AK1581" s="285">
        <v>480</v>
      </c>
      <c r="AL1581" s="285">
        <v>0</v>
      </c>
      <c r="AM1581" s="285">
        <v>0</v>
      </c>
      <c r="AN1581" s="285">
        <v>0</v>
      </c>
      <c r="AO1581" s="285">
        <v>0</v>
      </c>
      <c r="AP1581" s="285">
        <v>0</v>
      </c>
      <c r="AQ1581" s="285">
        <v>0</v>
      </c>
      <c r="AR1581" s="285">
        <v>0</v>
      </c>
      <c r="AS1581" s="285">
        <v>480</v>
      </c>
      <c r="AT1581" s="285">
        <v>0</v>
      </c>
      <c r="AU1581" s="285">
        <v>480</v>
      </c>
      <c r="AV1581" s="285">
        <v>0</v>
      </c>
      <c r="AW1581" s="285">
        <v>0</v>
      </c>
      <c r="AX1581" s="285">
        <v>0</v>
      </c>
      <c r="AY1581" s="285">
        <v>0</v>
      </c>
      <c r="AZ1581" s="286" t="s">
        <v>8005</v>
      </c>
    </row>
    <row r="1582" spans="1:52" s="238" customFormat="1" ht="12.75" customHeight="1">
      <c r="A1582" s="217">
        <v>1581</v>
      </c>
      <c r="B1582" s="280">
        <v>42723</v>
      </c>
      <c r="C1582" s="280">
        <v>42723</v>
      </c>
      <c r="D1582" s="235" t="s">
        <v>1312</v>
      </c>
      <c r="E1582" s="235" t="s">
        <v>1250</v>
      </c>
      <c r="F1582" s="281" t="s">
        <v>1312</v>
      </c>
      <c r="G1582" s="281" t="s">
        <v>7140</v>
      </c>
      <c r="H1582" s="245" t="str">
        <f>IF(G1582&lt;&gt;"",LOOKUP(G1582,Governorate,Data!$E$2:$E$19),"")</f>
        <v>IQ-G01</v>
      </c>
      <c r="I1582" s="282" t="s">
        <v>7205</v>
      </c>
      <c r="J1582" s="38" t="str">
        <f ca="1">IF(I1582&lt;&gt;"",LOOKUP(I1582,District2,Data!$P$2:$P$19),"")</f>
        <v>IQ-D001</v>
      </c>
      <c r="K1582" s="283" t="s">
        <v>8121</v>
      </c>
      <c r="L1582" s="281" t="s">
        <v>1256</v>
      </c>
      <c r="M1582" s="284" t="s">
        <v>8169</v>
      </c>
      <c r="N1582" s="281" t="s">
        <v>1255</v>
      </c>
      <c r="O1582" s="281" t="s">
        <v>8053</v>
      </c>
      <c r="P1582" s="281" t="s">
        <v>7422</v>
      </c>
      <c r="Q1582" s="326">
        <v>4</v>
      </c>
      <c r="R1582" s="285">
        <v>4</v>
      </c>
      <c r="S1582" s="285"/>
      <c r="T1582" s="285"/>
      <c r="U1582" s="285">
        <v>24</v>
      </c>
      <c r="V1582" s="285">
        <v>0</v>
      </c>
      <c r="W1582" s="285">
        <v>4</v>
      </c>
      <c r="X1582" s="285">
        <v>4</v>
      </c>
      <c r="Y1582" s="285">
        <v>4</v>
      </c>
      <c r="Z1582" s="285">
        <v>12</v>
      </c>
      <c r="AA1582" s="285">
        <v>0</v>
      </c>
      <c r="AB1582" s="285">
        <v>0</v>
      </c>
      <c r="AC1582" s="285">
        <v>0</v>
      </c>
      <c r="AD1582" s="285">
        <v>12</v>
      </c>
      <c r="AE1582" s="285">
        <v>0</v>
      </c>
      <c r="AF1582" s="285">
        <v>0</v>
      </c>
      <c r="AG1582" s="285">
        <v>4</v>
      </c>
      <c r="AH1582" s="285">
        <v>0</v>
      </c>
      <c r="AI1582" s="285">
        <v>4</v>
      </c>
      <c r="AJ1582" s="285">
        <v>0</v>
      </c>
      <c r="AK1582" s="285">
        <v>0</v>
      </c>
      <c r="AL1582" s="285">
        <v>0</v>
      </c>
      <c r="AM1582" s="285">
        <v>0</v>
      </c>
      <c r="AN1582" s="285">
        <v>0</v>
      </c>
      <c r="AO1582" s="285">
        <v>0</v>
      </c>
      <c r="AP1582" s="285">
        <v>0</v>
      </c>
      <c r="AQ1582" s="285">
        <v>0</v>
      </c>
      <c r="AR1582" s="285">
        <v>4</v>
      </c>
      <c r="AS1582" s="285">
        <v>0</v>
      </c>
      <c r="AT1582" s="285">
        <v>0</v>
      </c>
      <c r="AU1582" s="285">
        <v>0</v>
      </c>
      <c r="AV1582" s="285">
        <v>0</v>
      </c>
      <c r="AW1582" s="285">
        <v>0</v>
      </c>
      <c r="AX1582" s="285">
        <v>0</v>
      </c>
      <c r="AY1582" s="285">
        <v>0</v>
      </c>
      <c r="AZ1582" s="286"/>
    </row>
    <row r="1583" spans="1:52" s="238" customFormat="1" ht="12.75" customHeight="1">
      <c r="A1583" s="217">
        <v>1582</v>
      </c>
      <c r="B1583" s="280">
        <v>42723</v>
      </c>
      <c r="C1583" s="280">
        <v>42723</v>
      </c>
      <c r="D1583" s="235" t="s">
        <v>1312</v>
      </c>
      <c r="E1583" s="235" t="s">
        <v>1250</v>
      </c>
      <c r="F1583" s="281" t="s">
        <v>1316</v>
      </c>
      <c r="G1583" s="281" t="s">
        <v>7130</v>
      </c>
      <c r="H1583" s="245" t="str">
        <f>IF(G1583&lt;&gt;"",LOOKUP(G1583,Governorate,Data!$E$2:$E$19),"")</f>
        <v>IQ-G05</v>
      </c>
      <c r="I1583" s="282" t="s">
        <v>7373</v>
      </c>
      <c r="J1583" s="38" t="str">
        <f ca="1">IF(I1583&lt;&gt;"",LOOKUP(I1583,District2,Data!$P$2:$P$19),"")</f>
        <v>IQ-D069</v>
      </c>
      <c r="K1583" s="283" t="s">
        <v>7697</v>
      </c>
      <c r="L1583" s="281" t="s">
        <v>1256</v>
      </c>
      <c r="M1583" s="284" t="s">
        <v>7929</v>
      </c>
      <c r="N1583" s="281" t="s">
        <v>7070</v>
      </c>
      <c r="O1583" s="281" t="s">
        <v>8053</v>
      </c>
      <c r="P1583" s="281" t="s">
        <v>7422</v>
      </c>
      <c r="Q1583" s="326">
        <v>65</v>
      </c>
      <c r="R1583" s="285">
        <v>65</v>
      </c>
      <c r="S1583" s="285"/>
      <c r="T1583" s="285"/>
      <c r="U1583" s="285">
        <v>322</v>
      </c>
      <c r="V1583" s="285">
        <v>0</v>
      </c>
      <c r="W1583" s="285">
        <v>0</v>
      </c>
      <c r="X1583" s="285">
        <v>0</v>
      </c>
      <c r="Y1583" s="285">
        <v>65</v>
      </c>
      <c r="Z1583" s="285">
        <v>0</v>
      </c>
      <c r="AA1583" s="285">
        <v>0</v>
      </c>
      <c r="AB1583" s="285">
        <v>0</v>
      </c>
      <c r="AC1583" s="285">
        <v>0</v>
      </c>
      <c r="AD1583" s="285">
        <v>0</v>
      </c>
      <c r="AE1583" s="285">
        <v>0</v>
      </c>
      <c r="AF1583" s="285">
        <v>0</v>
      </c>
      <c r="AG1583" s="285">
        <v>0</v>
      </c>
      <c r="AH1583" s="285">
        <v>0</v>
      </c>
      <c r="AI1583" s="285">
        <v>0</v>
      </c>
      <c r="AJ1583" s="285">
        <v>0</v>
      </c>
      <c r="AK1583" s="285">
        <v>0</v>
      </c>
      <c r="AL1583" s="285">
        <v>0</v>
      </c>
      <c r="AM1583" s="285">
        <v>0</v>
      </c>
      <c r="AN1583" s="285">
        <v>0</v>
      </c>
      <c r="AO1583" s="285">
        <v>0</v>
      </c>
      <c r="AP1583" s="285">
        <v>0</v>
      </c>
      <c r="AQ1583" s="285">
        <v>0</v>
      </c>
      <c r="AR1583" s="285">
        <v>0</v>
      </c>
      <c r="AS1583" s="285">
        <v>0</v>
      </c>
      <c r="AT1583" s="285">
        <v>0</v>
      </c>
      <c r="AU1583" s="285">
        <v>0</v>
      </c>
      <c r="AV1583" s="285">
        <v>0</v>
      </c>
      <c r="AW1583" s="285">
        <v>0</v>
      </c>
      <c r="AX1583" s="285">
        <v>0</v>
      </c>
      <c r="AY1583" s="285">
        <v>0</v>
      </c>
      <c r="AZ1583" s="286" t="s">
        <v>8189</v>
      </c>
    </row>
    <row r="1584" spans="1:52" s="238" customFormat="1" ht="12.75" customHeight="1">
      <c r="A1584" s="217">
        <v>1583</v>
      </c>
      <c r="B1584" s="280">
        <v>42723</v>
      </c>
      <c r="C1584" s="280">
        <v>42723</v>
      </c>
      <c r="D1584" s="235" t="s">
        <v>1312</v>
      </c>
      <c r="E1584" s="235" t="s">
        <v>1250</v>
      </c>
      <c r="F1584" s="281" t="s">
        <v>1331</v>
      </c>
      <c r="G1584" s="281" t="s">
        <v>7129</v>
      </c>
      <c r="H1584" s="245" t="str">
        <f>IF(G1584&lt;&gt;"",LOOKUP(G1584,Governorate,Data!$E$2:$E$19),"")</f>
        <v>IQ-G18</v>
      </c>
      <c r="I1584" s="282" t="s">
        <v>7215</v>
      </c>
      <c r="J1584" s="38" t="str">
        <f ca="1">IF(I1584&lt;&gt;"",LOOKUP(I1584,District2,Data!$P$2:$P$19),"")</f>
        <v>IQ-D008</v>
      </c>
      <c r="K1584" s="283" t="s">
        <v>8114</v>
      </c>
      <c r="L1584" s="281" t="s">
        <v>7337</v>
      </c>
      <c r="M1584" s="284" t="s">
        <v>8169</v>
      </c>
      <c r="N1584" s="281" t="s">
        <v>1255</v>
      </c>
      <c r="O1584" s="281" t="s">
        <v>8053</v>
      </c>
      <c r="P1584" s="281" t="s">
        <v>7422</v>
      </c>
      <c r="Q1584" s="326">
        <v>62</v>
      </c>
      <c r="R1584" s="285">
        <v>62</v>
      </c>
      <c r="S1584" s="285"/>
      <c r="T1584" s="285"/>
      <c r="U1584" s="285">
        <v>372</v>
      </c>
      <c r="V1584" s="285">
        <v>0</v>
      </c>
      <c r="W1584" s="285">
        <v>62</v>
      </c>
      <c r="X1584" s="285">
        <v>62</v>
      </c>
      <c r="Y1584" s="285">
        <v>62</v>
      </c>
      <c r="Z1584" s="285">
        <v>186</v>
      </c>
      <c r="AA1584" s="285">
        <v>0</v>
      </c>
      <c r="AB1584" s="285">
        <v>0</v>
      </c>
      <c r="AC1584" s="285">
        <v>0</v>
      </c>
      <c r="AD1584" s="285">
        <v>186</v>
      </c>
      <c r="AE1584" s="285">
        <v>0</v>
      </c>
      <c r="AF1584" s="285">
        <v>0</v>
      </c>
      <c r="AG1584" s="285">
        <v>62</v>
      </c>
      <c r="AH1584" s="285">
        <v>0</v>
      </c>
      <c r="AI1584" s="285">
        <v>62</v>
      </c>
      <c r="AJ1584" s="285">
        <v>0</v>
      </c>
      <c r="AK1584" s="285">
        <v>0</v>
      </c>
      <c r="AL1584" s="285">
        <v>0</v>
      </c>
      <c r="AM1584" s="285">
        <v>0</v>
      </c>
      <c r="AN1584" s="285">
        <v>0</v>
      </c>
      <c r="AO1584" s="285">
        <v>0</v>
      </c>
      <c r="AP1584" s="285">
        <v>0</v>
      </c>
      <c r="AQ1584" s="285">
        <v>0</v>
      </c>
      <c r="AR1584" s="285">
        <v>62</v>
      </c>
      <c r="AS1584" s="285">
        <v>0</v>
      </c>
      <c r="AT1584" s="285">
        <v>62</v>
      </c>
      <c r="AU1584" s="285">
        <v>0</v>
      </c>
      <c r="AV1584" s="285">
        <v>0</v>
      </c>
      <c r="AW1584" s="285">
        <v>0</v>
      </c>
      <c r="AX1584" s="285">
        <v>0</v>
      </c>
      <c r="AY1584" s="285">
        <v>0</v>
      </c>
      <c r="AZ1584" s="286"/>
    </row>
    <row r="1585" spans="1:52" s="238" customFormat="1" ht="12.75" customHeight="1">
      <c r="A1585" s="217">
        <v>1584</v>
      </c>
      <c r="B1585" s="280">
        <v>42723</v>
      </c>
      <c r="C1585" s="280">
        <v>42723</v>
      </c>
      <c r="D1585" s="235" t="s">
        <v>1312</v>
      </c>
      <c r="E1585" s="235" t="s">
        <v>1250</v>
      </c>
      <c r="F1585" s="281" t="s">
        <v>1300</v>
      </c>
      <c r="G1585" s="281" t="s">
        <v>7132</v>
      </c>
      <c r="H1585" s="245" t="str">
        <f>IF(G1585&lt;&gt;"",LOOKUP(G1585,Governorate,Data!$E$2:$E$19),"")</f>
        <v>IQ-G15</v>
      </c>
      <c r="I1585" s="282" t="s">
        <v>7214</v>
      </c>
      <c r="J1585" s="38" t="str">
        <f ca="1">IF(I1585&lt;&gt;"",LOOKUP(I1585,District2,Data!$P$2:$P$19),"")</f>
        <v>IQ-D053</v>
      </c>
      <c r="K1585" s="283" t="s">
        <v>8055</v>
      </c>
      <c r="L1585" s="281" t="s">
        <v>1256</v>
      </c>
      <c r="M1585" s="284" t="s">
        <v>8169</v>
      </c>
      <c r="N1585" s="281" t="s">
        <v>1255</v>
      </c>
      <c r="O1585" s="281" t="s">
        <v>8053</v>
      </c>
      <c r="P1585" s="281" t="s">
        <v>7422</v>
      </c>
      <c r="Q1585" s="92">
        <v>13</v>
      </c>
      <c r="R1585" s="218">
        <v>13</v>
      </c>
      <c r="S1585" s="218"/>
      <c r="T1585" s="285"/>
      <c r="U1585" s="285">
        <v>39</v>
      </c>
      <c r="V1585" s="285">
        <v>0</v>
      </c>
      <c r="W1585" s="285">
        <v>8</v>
      </c>
      <c r="X1585" s="285">
        <v>8</v>
      </c>
      <c r="Y1585" s="285">
        <v>0</v>
      </c>
      <c r="Z1585" s="285">
        <v>28</v>
      </c>
      <c r="AA1585" s="285">
        <v>0</v>
      </c>
      <c r="AB1585" s="285">
        <v>0</v>
      </c>
      <c r="AC1585" s="285">
        <v>0</v>
      </c>
      <c r="AD1585" s="285">
        <v>0</v>
      </c>
      <c r="AE1585" s="285">
        <v>0</v>
      </c>
      <c r="AF1585" s="285">
        <v>0</v>
      </c>
      <c r="AG1585" s="285">
        <v>7</v>
      </c>
      <c r="AH1585" s="285">
        <v>0</v>
      </c>
      <c r="AI1585" s="285">
        <v>8</v>
      </c>
      <c r="AJ1585" s="285">
        <v>0</v>
      </c>
      <c r="AK1585" s="285">
        <v>0</v>
      </c>
      <c r="AL1585" s="285">
        <v>0</v>
      </c>
      <c r="AM1585" s="285">
        <v>0</v>
      </c>
      <c r="AN1585" s="285">
        <v>0</v>
      </c>
      <c r="AO1585" s="285">
        <v>0</v>
      </c>
      <c r="AP1585" s="285">
        <v>0</v>
      </c>
      <c r="AQ1585" s="285">
        <v>0</v>
      </c>
      <c r="AR1585" s="285">
        <v>0</v>
      </c>
      <c r="AS1585" s="285">
        <v>0</v>
      </c>
      <c r="AT1585" s="285">
        <v>9</v>
      </c>
      <c r="AU1585" s="285">
        <v>0</v>
      </c>
      <c r="AV1585" s="285">
        <v>0</v>
      </c>
      <c r="AW1585" s="285">
        <v>0</v>
      </c>
      <c r="AX1585" s="285">
        <v>0</v>
      </c>
      <c r="AY1585" s="285">
        <v>0</v>
      </c>
      <c r="AZ1585" s="286" t="s">
        <v>8188</v>
      </c>
    </row>
    <row r="1586" spans="1:52" s="238" customFormat="1" ht="12.75" customHeight="1">
      <c r="A1586" s="217">
        <v>1585</v>
      </c>
      <c r="B1586" s="280">
        <v>42723</v>
      </c>
      <c r="C1586" s="280">
        <v>42723</v>
      </c>
      <c r="D1586" s="235" t="s">
        <v>1312</v>
      </c>
      <c r="E1586" s="235" t="s">
        <v>1250</v>
      </c>
      <c r="F1586" s="281" t="s">
        <v>7265</v>
      </c>
      <c r="G1586" s="281" t="s">
        <v>7127</v>
      </c>
      <c r="H1586" s="245" t="str">
        <f>IF(G1586&lt;&gt;"",LOOKUP(G1586,Governorate,Data!$E$2:$E$19),"")</f>
        <v>IQ-G13</v>
      </c>
      <c r="I1586" s="282" t="s">
        <v>7377</v>
      </c>
      <c r="J1586" s="38" t="str">
        <f ca="1">IF(I1586&lt;&gt;"",LOOKUP(I1586,District2,Data!$P$2:$P$19),"")</f>
        <v>IQ-D076</v>
      </c>
      <c r="K1586" s="283" t="s">
        <v>8054</v>
      </c>
      <c r="L1586" s="281" t="s">
        <v>1256</v>
      </c>
      <c r="M1586" s="284" t="s">
        <v>8169</v>
      </c>
      <c r="N1586" s="281" t="s">
        <v>1255</v>
      </c>
      <c r="O1586" s="281" t="s">
        <v>8053</v>
      </c>
      <c r="P1586" s="281" t="s">
        <v>7422</v>
      </c>
      <c r="Q1586" s="92">
        <v>180</v>
      </c>
      <c r="R1586" s="218">
        <v>180</v>
      </c>
      <c r="S1586" s="218"/>
      <c r="T1586" s="285"/>
      <c r="U1586" s="285">
        <v>1080</v>
      </c>
      <c r="V1586" s="285">
        <v>0</v>
      </c>
      <c r="W1586" s="285">
        <v>180</v>
      </c>
      <c r="X1586" s="285">
        <v>180</v>
      </c>
      <c r="Y1586" s="285">
        <v>180</v>
      </c>
      <c r="Z1586" s="285">
        <v>540</v>
      </c>
      <c r="AA1586" s="285">
        <v>0</v>
      </c>
      <c r="AB1586" s="285">
        <v>0</v>
      </c>
      <c r="AC1586" s="285">
        <v>0</v>
      </c>
      <c r="AD1586" s="285">
        <v>540</v>
      </c>
      <c r="AE1586" s="285">
        <v>0</v>
      </c>
      <c r="AF1586" s="285">
        <v>0</v>
      </c>
      <c r="AG1586" s="285">
        <v>180</v>
      </c>
      <c r="AH1586" s="285">
        <v>0</v>
      </c>
      <c r="AI1586" s="285">
        <v>180</v>
      </c>
      <c r="AJ1586" s="285">
        <v>0</v>
      </c>
      <c r="AK1586" s="285">
        <v>0</v>
      </c>
      <c r="AL1586" s="285">
        <v>0</v>
      </c>
      <c r="AM1586" s="285">
        <v>0</v>
      </c>
      <c r="AN1586" s="285">
        <v>0</v>
      </c>
      <c r="AO1586" s="285">
        <v>0</v>
      </c>
      <c r="AP1586" s="285">
        <v>0</v>
      </c>
      <c r="AQ1586" s="285">
        <v>0</v>
      </c>
      <c r="AR1586" s="285">
        <v>0</v>
      </c>
      <c r="AS1586" s="285">
        <v>0</v>
      </c>
      <c r="AT1586" s="285">
        <v>180</v>
      </c>
      <c r="AU1586" s="285">
        <v>0</v>
      </c>
      <c r="AV1586" s="285">
        <v>0</v>
      </c>
      <c r="AW1586" s="285">
        <v>0</v>
      </c>
      <c r="AX1586" s="285">
        <v>0</v>
      </c>
      <c r="AY1586" s="285">
        <v>0</v>
      </c>
      <c r="AZ1586" s="286"/>
    </row>
    <row r="1587" spans="1:52" s="238" customFormat="1" ht="12.75" customHeight="1">
      <c r="A1587" s="217">
        <v>1586</v>
      </c>
      <c r="B1587" s="280">
        <v>42723</v>
      </c>
      <c r="C1587" s="280">
        <v>42723</v>
      </c>
      <c r="D1587" s="235" t="s">
        <v>1312</v>
      </c>
      <c r="E1587" s="235" t="s">
        <v>1250</v>
      </c>
      <c r="F1587" s="281" t="s">
        <v>7265</v>
      </c>
      <c r="G1587" s="281" t="s">
        <v>7127</v>
      </c>
      <c r="H1587" s="245" t="str">
        <f>IF(G1587&lt;&gt;"",LOOKUP(G1587,Governorate,Data!$E$2:$E$19),"")</f>
        <v>IQ-G13</v>
      </c>
      <c r="I1587" s="282" t="s">
        <v>7372</v>
      </c>
      <c r="J1587" s="38" t="str">
        <f ca="1">IF(I1587&lt;&gt;"",LOOKUP(I1587,District2,Data!$P$2:$P$19),"")</f>
        <v>IQ-D076</v>
      </c>
      <c r="K1587" s="283" t="s">
        <v>7795</v>
      </c>
      <c r="L1587" s="281" t="s">
        <v>1256</v>
      </c>
      <c r="M1587" s="284" t="s">
        <v>8169</v>
      </c>
      <c r="N1587" s="281" t="s">
        <v>1255</v>
      </c>
      <c r="O1587" s="281" t="s">
        <v>8053</v>
      </c>
      <c r="P1587" s="281" t="s">
        <v>7422</v>
      </c>
      <c r="Q1587" s="326">
        <v>9</v>
      </c>
      <c r="R1587" s="285">
        <v>9</v>
      </c>
      <c r="S1587" s="285"/>
      <c r="T1587" s="285"/>
      <c r="U1587" s="285">
        <v>54</v>
      </c>
      <c r="V1587" s="285">
        <v>0</v>
      </c>
      <c r="W1587" s="285">
        <v>9</v>
      </c>
      <c r="X1587" s="285">
        <v>9</v>
      </c>
      <c r="Y1587" s="285">
        <v>9</v>
      </c>
      <c r="Z1587" s="285">
        <v>27</v>
      </c>
      <c r="AA1587" s="285">
        <v>0</v>
      </c>
      <c r="AB1587" s="285">
        <v>0</v>
      </c>
      <c r="AC1587" s="285">
        <v>0</v>
      </c>
      <c r="AD1587" s="285">
        <v>27</v>
      </c>
      <c r="AE1587" s="285">
        <v>0</v>
      </c>
      <c r="AF1587" s="285">
        <v>0</v>
      </c>
      <c r="AG1587" s="285">
        <v>9</v>
      </c>
      <c r="AH1587" s="285">
        <v>0</v>
      </c>
      <c r="AI1587" s="285">
        <v>9</v>
      </c>
      <c r="AJ1587" s="285">
        <v>0</v>
      </c>
      <c r="AK1587" s="285">
        <v>0</v>
      </c>
      <c r="AL1587" s="285">
        <v>0</v>
      </c>
      <c r="AM1587" s="285">
        <v>0</v>
      </c>
      <c r="AN1587" s="285">
        <v>0</v>
      </c>
      <c r="AO1587" s="285">
        <v>0</v>
      </c>
      <c r="AP1587" s="285">
        <v>0</v>
      </c>
      <c r="AQ1587" s="285">
        <v>0</v>
      </c>
      <c r="AR1587" s="285">
        <v>0</v>
      </c>
      <c r="AS1587" s="285">
        <v>0</v>
      </c>
      <c r="AT1587" s="285">
        <v>9</v>
      </c>
      <c r="AU1587" s="285">
        <v>0</v>
      </c>
      <c r="AV1587" s="285">
        <v>0</v>
      </c>
      <c r="AW1587" s="285">
        <v>0</v>
      </c>
      <c r="AX1587" s="285">
        <v>0</v>
      </c>
      <c r="AY1587" s="285">
        <v>0</v>
      </c>
      <c r="AZ1587" s="286"/>
    </row>
    <row r="1588" spans="1:52" s="238" customFormat="1" ht="12.75" customHeight="1">
      <c r="A1588" s="217">
        <v>1587</v>
      </c>
      <c r="B1588" s="280">
        <v>42723</v>
      </c>
      <c r="C1588" s="280">
        <v>42723</v>
      </c>
      <c r="D1588" s="235" t="s">
        <v>1312</v>
      </c>
      <c r="E1588" s="235" t="s">
        <v>1250</v>
      </c>
      <c r="F1588" s="281" t="s">
        <v>7265</v>
      </c>
      <c r="G1588" s="281" t="s">
        <v>7127</v>
      </c>
      <c r="H1588" s="245" t="str">
        <f>IF(G1588&lt;&gt;"",LOOKUP(G1588,Governorate,Data!$E$2:$E$19),"")</f>
        <v>IQ-G13</v>
      </c>
      <c r="I1588" s="282" t="s">
        <v>7377</v>
      </c>
      <c r="J1588" s="38" t="str">
        <f ca="1">IF(I1588&lt;&gt;"",LOOKUP(I1588,District2,Data!$P$2:$P$19),"")</f>
        <v>IQ-D076</v>
      </c>
      <c r="K1588" s="283" t="s">
        <v>7793</v>
      </c>
      <c r="L1588" s="281" t="s">
        <v>1256</v>
      </c>
      <c r="M1588" s="284" t="s">
        <v>8169</v>
      </c>
      <c r="N1588" s="281" t="s">
        <v>1255</v>
      </c>
      <c r="O1588" s="281" t="s">
        <v>8053</v>
      </c>
      <c r="P1588" s="281" t="s">
        <v>7422</v>
      </c>
      <c r="Q1588" s="326">
        <v>1</v>
      </c>
      <c r="R1588" s="285">
        <v>1</v>
      </c>
      <c r="S1588" s="285"/>
      <c r="T1588" s="285"/>
      <c r="U1588" s="285">
        <v>6</v>
      </c>
      <c r="V1588" s="285">
        <v>0</v>
      </c>
      <c r="W1588" s="285">
        <v>1</v>
      </c>
      <c r="X1588" s="285">
        <v>1</v>
      </c>
      <c r="Y1588" s="285">
        <v>1</v>
      </c>
      <c r="Z1588" s="285">
        <v>3</v>
      </c>
      <c r="AA1588" s="285">
        <v>0</v>
      </c>
      <c r="AB1588" s="285">
        <v>0</v>
      </c>
      <c r="AC1588" s="285">
        <v>0</v>
      </c>
      <c r="AD1588" s="285">
        <v>3</v>
      </c>
      <c r="AE1588" s="285">
        <v>0</v>
      </c>
      <c r="AF1588" s="285">
        <v>0</v>
      </c>
      <c r="AG1588" s="285">
        <v>1</v>
      </c>
      <c r="AH1588" s="285">
        <v>0</v>
      </c>
      <c r="AI1588" s="285">
        <v>1</v>
      </c>
      <c r="AJ1588" s="285">
        <v>0</v>
      </c>
      <c r="AK1588" s="285">
        <v>0</v>
      </c>
      <c r="AL1588" s="285">
        <v>0</v>
      </c>
      <c r="AM1588" s="285">
        <v>0</v>
      </c>
      <c r="AN1588" s="285">
        <v>0</v>
      </c>
      <c r="AO1588" s="285">
        <v>0</v>
      </c>
      <c r="AP1588" s="285">
        <v>0</v>
      </c>
      <c r="AQ1588" s="285">
        <v>0</v>
      </c>
      <c r="AR1588" s="285">
        <v>0</v>
      </c>
      <c r="AS1588" s="285">
        <v>0</v>
      </c>
      <c r="AT1588" s="285">
        <v>1</v>
      </c>
      <c r="AU1588" s="285">
        <v>0</v>
      </c>
      <c r="AV1588" s="285">
        <v>0</v>
      </c>
      <c r="AW1588" s="285">
        <v>0</v>
      </c>
      <c r="AX1588" s="285">
        <v>0</v>
      </c>
      <c r="AY1588" s="285">
        <v>0</v>
      </c>
      <c r="AZ1588" s="286"/>
    </row>
    <row r="1589" spans="1:52" s="238" customFormat="1" ht="12.75" customHeight="1">
      <c r="A1589" s="217">
        <v>1588</v>
      </c>
      <c r="B1589" s="280">
        <v>42723</v>
      </c>
      <c r="C1589" s="280">
        <v>42723</v>
      </c>
      <c r="D1589" s="235" t="s">
        <v>1312</v>
      </c>
      <c r="E1589" s="235" t="s">
        <v>1250</v>
      </c>
      <c r="F1589" s="281" t="s">
        <v>1331</v>
      </c>
      <c r="G1589" s="281" t="s">
        <v>7140</v>
      </c>
      <c r="H1589" s="245" t="str">
        <f>IF(G1589&lt;&gt;"",LOOKUP(G1589,Governorate,Data!$E$2:$E$19),"")</f>
        <v>IQ-G01</v>
      </c>
      <c r="I1589" s="282" t="s">
        <v>7205</v>
      </c>
      <c r="J1589" s="38" t="str">
        <f ca="1">IF(I1589&lt;&gt;"",LOOKUP(I1589,District2,Data!$P$2:$P$19),"")</f>
        <v>IQ-D001</v>
      </c>
      <c r="K1589" s="283" t="s">
        <v>8122</v>
      </c>
      <c r="L1589" s="281" t="s">
        <v>1256</v>
      </c>
      <c r="M1589" s="284" t="s">
        <v>8169</v>
      </c>
      <c r="N1589" s="281" t="s">
        <v>7070</v>
      </c>
      <c r="O1589" s="281" t="s">
        <v>8053</v>
      </c>
      <c r="P1589" s="281" t="s">
        <v>7422</v>
      </c>
      <c r="Q1589" s="326">
        <v>621</v>
      </c>
      <c r="R1589" s="285">
        <v>621</v>
      </c>
      <c r="S1589" s="285"/>
      <c r="T1589" s="285"/>
      <c r="U1589" s="285">
        <v>3726</v>
      </c>
      <c r="V1589" s="285">
        <v>0</v>
      </c>
      <c r="W1589" s="285">
        <v>621</v>
      </c>
      <c r="X1589" s="285">
        <v>621</v>
      </c>
      <c r="Y1589" s="285">
        <v>621</v>
      </c>
      <c r="Z1589" s="285">
        <v>0</v>
      </c>
      <c r="AA1589" s="285">
        <v>0</v>
      </c>
      <c r="AB1589" s="285">
        <v>0</v>
      </c>
      <c r="AC1589" s="285">
        <v>0</v>
      </c>
      <c r="AD1589" s="285">
        <v>0</v>
      </c>
      <c r="AE1589" s="285">
        <v>0</v>
      </c>
      <c r="AF1589" s="285">
        <v>0</v>
      </c>
      <c r="AG1589" s="285">
        <v>0</v>
      </c>
      <c r="AH1589" s="285">
        <v>0</v>
      </c>
      <c r="AI1589" s="285">
        <v>0</v>
      </c>
      <c r="AJ1589" s="285">
        <v>0</v>
      </c>
      <c r="AK1589" s="285">
        <v>0</v>
      </c>
      <c r="AL1589" s="285">
        <v>0</v>
      </c>
      <c r="AM1589" s="285">
        <v>0</v>
      </c>
      <c r="AN1589" s="285">
        <v>0</v>
      </c>
      <c r="AO1589" s="285">
        <v>0</v>
      </c>
      <c r="AP1589" s="285">
        <v>0</v>
      </c>
      <c r="AQ1589" s="285">
        <v>0</v>
      </c>
      <c r="AR1589" s="285">
        <v>0</v>
      </c>
      <c r="AS1589" s="285">
        <v>0</v>
      </c>
      <c r="AT1589" s="285">
        <v>621</v>
      </c>
      <c r="AU1589" s="285">
        <v>0</v>
      </c>
      <c r="AV1589" s="285">
        <v>0</v>
      </c>
      <c r="AW1589" s="285">
        <v>0</v>
      </c>
      <c r="AX1589" s="285">
        <v>0</v>
      </c>
      <c r="AY1589" s="285">
        <v>0</v>
      </c>
      <c r="AZ1589" s="286" t="s">
        <v>8179</v>
      </c>
    </row>
    <row r="1590" spans="1:52" s="238" customFormat="1" ht="12.75" customHeight="1">
      <c r="A1590" s="217">
        <v>1589</v>
      </c>
      <c r="B1590" s="280">
        <v>42723</v>
      </c>
      <c r="C1590" s="280">
        <v>42723</v>
      </c>
      <c r="D1590" s="235" t="s">
        <v>1312</v>
      </c>
      <c r="E1590" s="235" t="s">
        <v>1250</v>
      </c>
      <c r="F1590" s="281" t="s">
        <v>1331</v>
      </c>
      <c r="G1590" s="281" t="s">
        <v>7140</v>
      </c>
      <c r="H1590" s="245" t="str">
        <f>IF(G1590&lt;&gt;"",LOOKUP(G1590,Governorate,Data!$E$2:$E$19),"")</f>
        <v>IQ-G01</v>
      </c>
      <c r="I1590" s="282" t="s">
        <v>7205</v>
      </c>
      <c r="J1590" s="38" t="str">
        <f ca="1">IF(I1590&lt;&gt;"",LOOKUP(I1590,District2,Data!$P$2:$P$19),"")</f>
        <v>IQ-D001</v>
      </c>
      <c r="K1590" s="283" t="s">
        <v>8123</v>
      </c>
      <c r="L1590" s="281" t="s">
        <v>1256</v>
      </c>
      <c r="M1590" s="284" t="s">
        <v>8169</v>
      </c>
      <c r="N1590" s="281" t="s">
        <v>7070</v>
      </c>
      <c r="O1590" s="281" t="s">
        <v>8053</v>
      </c>
      <c r="P1590" s="281" t="s">
        <v>7422</v>
      </c>
      <c r="Q1590" s="326">
        <v>65</v>
      </c>
      <c r="R1590" s="285">
        <v>65</v>
      </c>
      <c r="S1590" s="285"/>
      <c r="T1590" s="285"/>
      <c r="U1590" s="285">
        <v>390</v>
      </c>
      <c r="V1590" s="285">
        <v>0</v>
      </c>
      <c r="W1590" s="285">
        <v>65</v>
      </c>
      <c r="X1590" s="285">
        <v>65</v>
      </c>
      <c r="Y1590" s="285">
        <v>65</v>
      </c>
      <c r="Z1590" s="285">
        <v>0</v>
      </c>
      <c r="AA1590" s="285">
        <v>0</v>
      </c>
      <c r="AB1590" s="285">
        <v>0</v>
      </c>
      <c r="AC1590" s="285">
        <v>0</v>
      </c>
      <c r="AD1590" s="285">
        <v>0</v>
      </c>
      <c r="AE1590" s="285">
        <v>0</v>
      </c>
      <c r="AF1590" s="285">
        <v>0</v>
      </c>
      <c r="AG1590" s="285">
        <v>0</v>
      </c>
      <c r="AH1590" s="285">
        <v>0</v>
      </c>
      <c r="AI1590" s="285">
        <v>0</v>
      </c>
      <c r="AJ1590" s="285">
        <v>0</v>
      </c>
      <c r="AK1590" s="285">
        <v>0</v>
      </c>
      <c r="AL1590" s="285">
        <v>0</v>
      </c>
      <c r="AM1590" s="285">
        <v>0</v>
      </c>
      <c r="AN1590" s="285">
        <v>0</v>
      </c>
      <c r="AO1590" s="285">
        <v>0</v>
      </c>
      <c r="AP1590" s="285">
        <v>0</v>
      </c>
      <c r="AQ1590" s="285">
        <v>0</v>
      </c>
      <c r="AR1590" s="285">
        <v>0</v>
      </c>
      <c r="AS1590" s="285">
        <v>0</v>
      </c>
      <c r="AT1590" s="285">
        <v>65</v>
      </c>
      <c r="AU1590" s="285">
        <v>0</v>
      </c>
      <c r="AV1590" s="285">
        <v>0</v>
      </c>
      <c r="AW1590" s="285">
        <v>0</v>
      </c>
      <c r="AX1590" s="285">
        <v>0</v>
      </c>
      <c r="AY1590" s="285">
        <v>0</v>
      </c>
      <c r="AZ1590" s="286" t="s">
        <v>8179</v>
      </c>
    </row>
    <row r="1591" spans="1:52" s="238" customFormat="1" ht="12.75" customHeight="1">
      <c r="A1591" s="217">
        <v>1590</v>
      </c>
      <c r="B1591" s="280">
        <v>42723</v>
      </c>
      <c r="C1591" s="280">
        <v>42723</v>
      </c>
      <c r="D1591" s="235" t="s">
        <v>1312</v>
      </c>
      <c r="E1591" s="235" t="s">
        <v>1250</v>
      </c>
      <c r="F1591" s="281" t="s">
        <v>1300</v>
      </c>
      <c r="G1591" s="281" t="s">
        <v>7133</v>
      </c>
      <c r="H1591" s="245" t="str">
        <f>IF(G1591&lt;&gt;"",LOOKUP(G1591,Governorate,Data!$E$2:$E$19),"")</f>
        <v>IQ-G11</v>
      </c>
      <c r="I1591" s="282" t="s">
        <v>7892</v>
      </c>
      <c r="J1591" s="38" t="str">
        <f ca="1">IF(I1591&lt;&gt;"",LOOKUP(I1591,District2,Data!$P$2:$P$19),"")</f>
        <v>IQ-D064</v>
      </c>
      <c r="K1591" s="283" t="s">
        <v>8124</v>
      </c>
      <c r="L1591" s="281" t="s">
        <v>7339</v>
      </c>
      <c r="M1591" s="284" t="s">
        <v>7930</v>
      </c>
      <c r="N1591" s="281" t="s">
        <v>7070</v>
      </c>
      <c r="O1591" s="281" t="s">
        <v>8053</v>
      </c>
      <c r="P1591" s="289" t="s">
        <v>7118</v>
      </c>
      <c r="Q1591" s="336">
        <v>0</v>
      </c>
      <c r="R1591" s="323"/>
      <c r="S1591" s="285">
        <v>200</v>
      </c>
      <c r="T1591" s="290">
        <v>5</v>
      </c>
      <c r="U1591" s="285">
        <v>0</v>
      </c>
      <c r="V1591" s="285">
        <v>0</v>
      </c>
      <c r="W1591" s="285">
        <v>0</v>
      </c>
      <c r="X1591" s="285">
        <v>0</v>
      </c>
      <c r="Y1591" s="285">
        <v>0</v>
      </c>
      <c r="Z1591" s="285">
        <v>0</v>
      </c>
      <c r="AA1591" s="285">
        <v>0</v>
      </c>
      <c r="AB1591" s="285">
        <v>0</v>
      </c>
      <c r="AC1591" s="285">
        <v>0</v>
      </c>
      <c r="AD1591" s="285">
        <v>0</v>
      </c>
      <c r="AE1591" s="285">
        <v>0</v>
      </c>
      <c r="AF1591" s="285">
        <v>0</v>
      </c>
      <c r="AG1591" s="285">
        <v>0</v>
      </c>
      <c r="AH1591" s="285">
        <v>0</v>
      </c>
      <c r="AI1591" s="285">
        <v>0</v>
      </c>
      <c r="AJ1591" s="285">
        <v>0</v>
      </c>
      <c r="AK1591" s="285">
        <v>0</v>
      </c>
      <c r="AL1591" s="285">
        <v>0</v>
      </c>
      <c r="AM1591" s="285">
        <v>0</v>
      </c>
      <c r="AN1591" s="285">
        <v>0</v>
      </c>
      <c r="AO1591" s="285">
        <v>0</v>
      </c>
      <c r="AP1591" s="285">
        <v>0</v>
      </c>
      <c r="AQ1591" s="285">
        <v>0</v>
      </c>
      <c r="AR1591" s="285">
        <v>0</v>
      </c>
      <c r="AS1591" s="285">
        <v>0</v>
      </c>
      <c r="AT1591" s="285">
        <v>0</v>
      </c>
      <c r="AU1591" s="285">
        <v>0</v>
      </c>
      <c r="AV1591" s="285">
        <v>0</v>
      </c>
      <c r="AW1591" s="285">
        <v>0</v>
      </c>
      <c r="AX1591" s="285">
        <v>0</v>
      </c>
      <c r="AY1591" s="285">
        <v>0</v>
      </c>
      <c r="AZ1591" s="286" t="s">
        <v>8173</v>
      </c>
    </row>
    <row r="1592" spans="1:52" s="238" customFormat="1" ht="12.75" customHeight="1">
      <c r="A1592" s="217">
        <v>1591</v>
      </c>
      <c r="B1592" s="280">
        <v>42723</v>
      </c>
      <c r="C1592" s="280">
        <v>42723</v>
      </c>
      <c r="D1592" s="235" t="s">
        <v>1312</v>
      </c>
      <c r="E1592" s="235" t="s">
        <v>1250</v>
      </c>
      <c r="F1592" s="281" t="s">
        <v>1300</v>
      </c>
      <c r="G1592" s="281" t="s">
        <v>7133</v>
      </c>
      <c r="H1592" s="245" t="str">
        <f>IF(G1592&lt;&gt;"",LOOKUP(G1592,Governorate,Data!$E$2:$E$19),"")</f>
        <v>IQ-G11</v>
      </c>
      <c r="I1592" s="282" t="s">
        <v>7892</v>
      </c>
      <c r="J1592" s="38" t="str">
        <f ca="1">IF(I1592&lt;&gt;"",LOOKUP(I1592,District2,Data!$P$2:$P$19),"")</f>
        <v>IQ-D064</v>
      </c>
      <c r="K1592" s="283" t="s">
        <v>8124</v>
      </c>
      <c r="L1592" s="281" t="s">
        <v>7339</v>
      </c>
      <c r="M1592" s="284" t="s">
        <v>8169</v>
      </c>
      <c r="N1592" s="281" t="s">
        <v>7070</v>
      </c>
      <c r="O1592" s="281" t="s">
        <v>8053</v>
      </c>
      <c r="P1592" s="289" t="s">
        <v>7118</v>
      </c>
      <c r="Q1592" s="336">
        <v>0</v>
      </c>
      <c r="R1592" s="323"/>
      <c r="S1592" s="285">
        <v>200</v>
      </c>
      <c r="T1592" s="290">
        <v>89</v>
      </c>
      <c r="U1592" s="285">
        <v>0</v>
      </c>
      <c r="V1592" s="285">
        <v>0</v>
      </c>
      <c r="W1592" s="285">
        <v>0</v>
      </c>
      <c r="X1592" s="285">
        <v>0</v>
      </c>
      <c r="Y1592" s="285">
        <v>0</v>
      </c>
      <c r="Z1592" s="285">
        <v>0</v>
      </c>
      <c r="AA1592" s="285">
        <v>0</v>
      </c>
      <c r="AB1592" s="285">
        <v>0</v>
      </c>
      <c r="AC1592" s="285">
        <v>0</v>
      </c>
      <c r="AD1592" s="285">
        <v>0</v>
      </c>
      <c r="AE1592" s="285">
        <v>0</v>
      </c>
      <c r="AF1592" s="285">
        <v>0</v>
      </c>
      <c r="AG1592" s="285">
        <v>0</v>
      </c>
      <c r="AH1592" s="285">
        <v>0</v>
      </c>
      <c r="AI1592" s="285">
        <v>0</v>
      </c>
      <c r="AJ1592" s="285">
        <v>0</v>
      </c>
      <c r="AK1592" s="285">
        <v>0</v>
      </c>
      <c r="AL1592" s="285">
        <v>0</v>
      </c>
      <c r="AM1592" s="285">
        <v>0</v>
      </c>
      <c r="AN1592" s="285">
        <v>0</v>
      </c>
      <c r="AO1592" s="285">
        <v>0</v>
      </c>
      <c r="AP1592" s="285">
        <v>0</v>
      </c>
      <c r="AQ1592" s="285">
        <v>0</v>
      </c>
      <c r="AR1592" s="285">
        <v>0</v>
      </c>
      <c r="AS1592" s="285">
        <v>0</v>
      </c>
      <c r="AT1592" s="285">
        <v>0</v>
      </c>
      <c r="AU1592" s="285">
        <v>0</v>
      </c>
      <c r="AV1592" s="285">
        <v>0</v>
      </c>
      <c r="AW1592" s="285">
        <v>0</v>
      </c>
      <c r="AX1592" s="285">
        <v>0</v>
      </c>
      <c r="AY1592" s="285">
        <v>0</v>
      </c>
      <c r="AZ1592" s="286" t="s">
        <v>8174</v>
      </c>
    </row>
    <row r="1593" spans="1:52" s="238" customFormat="1" ht="12.75" customHeight="1">
      <c r="A1593" s="217">
        <v>1592</v>
      </c>
      <c r="B1593" s="280">
        <v>42723</v>
      </c>
      <c r="C1593" s="280">
        <v>42723</v>
      </c>
      <c r="D1593" s="235" t="s">
        <v>1312</v>
      </c>
      <c r="E1593" s="235" t="s">
        <v>1250</v>
      </c>
      <c r="F1593" s="281" t="s">
        <v>1300</v>
      </c>
      <c r="G1593" s="281" t="s">
        <v>7133</v>
      </c>
      <c r="H1593" s="245" t="str">
        <f>IF(G1593&lt;&gt;"",LOOKUP(G1593,Governorate,Data!$E$2:$E$19),"")</f>
        <v>IQ-G11</v>
      </c>
      <c r="I1593" s="282" t="s">
        <v>7892</v>
      </c>
      <c r="J1593" s="38" t="str">
        <f ca="1">IF(I1593&lt;&gt;"",LOOKUP(I1593,District2,Data!$P$2:$P$19),"")</f>
        <v>IQ-D064</v>
      </c>
      <c r="K1593" s="283" t="s">
        <v>8124</v>
      </c>
      <c r="L1593" s="281" t="s">
        <v>7339</v>
      </c>
      <c r="M1593" s="284" t="s">
        <v>7930</v>
      </c>
      <c r="N1593" s="281" t="s">
        <v>7070</v>
      </c>
      <c r="O1593" s="281" t="s">
        <v>8053</v>
      </c>
      <c r="P1593" s="281" t="s">
        <v>7422</v>
      </c>
      <c r="Q1593" s="326">
        <v>5</v>
      </c>
      <c r="R1593" s="285">
        <v>5</v>
      </c>
      <c r="S1593" s="285"/>
      <c r="T1593" s="285"/>
      <c r="U1593" s="285">
        <v>30</v>
      </c>
      <c r="V1593" s="285">
        <v>0</v>
      </c>
      <c r="W1593" s="285">
        <v>0</v>
      </c>
      <c r="X1593" s="285">
        <v>5</v>
      </c>
      <c r="Y1593" s="285">
        <v>5</v>
      </c>
      <c r="Z1593" s="285">
        <v>30</v>
      </c>
      <c r="AA1593" s="285">
        <v>0</v>
      </c>
      <c r="AB1593" s="285">
        <v>0</v>
      </c>
      <c r="AC1593" s="285">
        <v>0</v>
      </c>
      <c r="AD1593" s="285">
        <v>0</v>
      </c>
      <c r="AE1593" s="285">
        <v>0</v>
      </c>
      <c r="AF1593" s="285">
        <v>0</v>
      </c>
      <c r="AG1593" s="285">
        <v>0</v>
      </c>
      <c r="AH1593" s="285">
        <v>0</v>
      </c>
      <c r="AI1593" s="285">
        <v>0</v>
      </c>
      <c r="AJ1593" s="285">
        <v>0</v>
      </c>
      <c r="AK1593" s="285">
        <v>0</v>
      </c>
      <c r="AL1593" s="285">
        <v>0</v>
      </c>
      <c r="AM1593" s="285">
        <v>0</v>
      </c>
      <c r="AN1593" s="285">
        <v>0</v>
      </c>
      <c r="AO1593" s="285">
        <v>0</v>
      </c>
      <c r="AP1593" s="285">
        <v>0</v>
      </c>
      <c r="AQ1593" s="285">
        <v>0</v>
      </c>
      <c r="AR1593" s="285">
        <v>0</v>
      </c>
      <c r="AS1593" s="285">
        <v>0</v>
      </c>
      <c r="AT1593" s="285">
        <v>5</v>
      </c>
      <c r="AU1593" s="285">
        <v>0</v>
      </c>
      <c r="AV1593" s="285">
        <v>0</v>
      </c>
      <c r="AW1593" s="285">
        <v>0</v>
      </c>
      <c r="AX1593" s="285">
        <v>0</v>
      </c>
      <c r="AY1593" s="285">
        <v>0</v>
      </c>
      <c r="AZ1593" s="286" t="s">
        <v>8175</v>
      </c>
    </row>
    <row r="1594" spans="1:52" s="238" customFormat="1" ht="12.75" customHeight="1">
      <c r="A1594" s="217">
        <v>1593</v>
      </c>
      <c r="B1594" s="280">
        <v>42723</v>
      </c>
      <c r="C1594" s="280">
        <v>42723</v>
      </c>
      <c r="D1594" s="235" t="s">
        <v>1312</v>
      </c>
      <c r="E1594" s="235" t="s">
        <v>1250</v>
      </c>
      <c r="F1594" s="281" t="s">
        <v>1300</v>
      </c>
      <c r="G1594" s="281" t="s">
        <v>7133</v>
      </c>
      <c r="H1594" s="245" t="str">
        <f>IF(G1594&lt;&gt;"",LOOKUP(G1594,Governorate,Data!$E$2:$E$19),"")</f>
        <v>IQ-G11</v>
      </c>
      <c r="I1594" s="282" t="s">
        <v>7892</v>
      </c>
      <c r="J1594" s="38" t="str">
        <f ca="1">IF(I1594&lt;&gt;"",LOOKUP(I1594,District2,Data!$P$2:$P$19),"")</f>
        <v>IQ-D064</v>
      </c>
      <c r="K1594" s="283" t="s">
        <v>8124</v>
      </c>
      <c r="L1594" s="281" t="s">
        <v>7339</v>
      </c>
      <c r="M1594" s="284" t="s">
        <v>8169</v>
      </c>
      <c r="N1594" s="281" t="s">
        <v>7070</v>
      </c>
      <c r="O1594" s="281" t="s">
        <v>8053</v>
      </c>
      <c r="P1594" s="281" t="s">
        <v>7422</v>
      </c>
      <c r="Q1594" s="92">
        <v>89</v>
      </c>
      <c r="R1594" s="218">
        <v>89</v>
      </c>
      <c r="S1594" s="218"/>
      <c r="T1594" s="285"/>
      <c r="U1594" s="285">
        <v>534</v>
      </c>
      <c r="V1594" s="285">
        <v>0</v>
      </c>
      <c r="W1594" s="285">
        <v>0</v>
      </c>
      <c r="X1594" s="285">
        <v>89</v>
      </c>
      <c r="Y1594" s="285">
        <v>89</v>
      </c>
      <c r="Z1594" s="285">
        <v>534</v>
      </c>
      <c r="AA1594" s="285">
        <v>0</v>
      </c>
      <c r="AB1594" s="285">
        <v>0</v>
      </c>
      <c r="AC1594" s="285">
        <v>0</v>
      </c>
      <c r="AD1594" s="285">
        <v>0</v>
      </c>
      <c r="AE1594" s="285">
        <v>0</v>
      </c>
      <c r="AF1594" s="285">
        <v>0</v>
      </c>
      <c r="AG1594" s="285">
        <v>0</v>
      </c>
      <c r="AH1594" s="285">
        <v>0</v>
      </c>
      <c r="AI1594" s="285">
        <v>0</v>
      </c>
      <c r="AJ1594" s="285">
        <v>0</v>
      </c>
      <c r="AK1594" s="285">
        <v>0</v>
      </c>
      <c r="AL1594" s="285">
        <v>0</v>
      </c>
      <c r="AM1594" s="285">
        <v>0</v>
      </c>
      <c r="AN1594" s="285">
        <v>0</v>
      </c>
      <c r="AO1594" s="285">
        <v>0</v>
      </c>
      <c r="AP1594" s="285">
        <v>0</v>
      </c>
      <c r="AQ1594" s="285">
        <v>0</v>
      </c>
      <c r="AR1594" s="285">
        <v>0</v>
      </c>
      <c r="AS1594" s="285">
        <v>0</v>
      </c>
      <c r="AT1594" s="285">
        <v>89</v>
      </c>
      <c r="AU1594" s="285">
        <v>0</v>
      </c>
      <c r="AV1594" s="285">
        <v>0</v>
      </c>
      <c r="AW1594" s="285">
        <v>0</v>
      </c>
      <c r="AX1594" s="285">
        <v>0</v>
      </c>
      <c r="AY1594" s="285">
        <v>0</v>
      </c>
      <c r="AZ1594" s="286"/>
    </row>
    <row r="1595" spans="1:52" s="238" customFormat="1" ht="12.75" customHeight="1">
      <c r="A1595" s="217">
        <v>1594</v>
      </c>
      <c r="B1595" s="280">
        <v>42723</v>
      </c>
      <c r="C1595" s="280">
        <v>42723</v>
      </c>
      <c r="D1595" s="235" t="s">
        <v>1312</v>
      </c>
      <c r="E1595" s="235" t="s">
        <v>1250</v>
      </c>
      <c r="F1595" s="281" t="s">
        <v>1300</v>
      </c>
      <c r="G1595" s="281" t="s">
        <v>7133</v>
      </c>
      <c r="H1595" s="245" t="str">
        <f>IF(G1595&lt;&gt;"",LOOKUP(G1595,Governorate,Data!$E$2:$E$19),"")</f>
        <v>IQ-G11</v>
      </c>
      <c r="I1595" s="282" t="s">
        <v>7892</v>
      </c>
      <c r="J1595" s="38" t="str">
        <f ca="1">IF(I1595&lt;&gt;"",LOOKUP(I1595,District2,Data!$P$2:$P$19),"")</f>
        <v>IQ-D064</v>
      </c>
      <c r="K1595" s="283" t="s">
        <v>8125</v>
      </c>
      <c r="L1595" s="281" t="s">
        <v>7339</v>
      </c>
      <c r="M1595" s="284" t="s">
        <v>7930</v>
      </c>
      <c r="N1595" s="281" t="s">
        <v>7070</v>
      </c>
      <c r="O1595" s="281" t="s">
        <v>8053</v>
      </c>
      <c r="P1595" s="289" t="s">
        <v>7118</v>
      </c>
      <c r="Q1595" s="328">
        <v>0</v>
      </c>
      <c r="R1595" s="217"/>
      <c r="S1595" s="218">
        <v>200</v>
      </c>
      <c r="T1595" s="290">
        <v>17</v>
      </c>
      <c r="U1595" s="285">
        <v>0</v>
      </c>
      <c r="V1595" s="285">
        <v>0</v>
      </c>
      <c r="W1595" s="285">
        <v>0</v>
      </c>
      <c r="X1595" s="285">
        <v>0</v>
      </c>
      <c r="Y1595" s="285">
        <v>0</v>
      </c>
      <c r="Z1595" s="285">
        <v>0</v>
      </c>
      <c r="AA1595" s="285">
        <v>0</v>
      </c>
      <c r="AB1595" s="285">
        <v>0</v>
      </c>
      <c r="AC1595" s="285">
        <v>0</v>
      </c>
      <c r="AD1595" s="285">
        <v>0</v>
      </c>
      <c r="AE1595" s="285">
        <v>0</v>
      </c>
      <c r="AF1595" s="285">
        <v>0</v>
      </c>
      <c r="AG1595" s="285">
        <v>0</v>
      </c>
      <c r="AH1595" s="285">
        <v>0</v>
      </c>
      <c r="AI1595" s="285">
        <v>0</v>
      </c>
      <c r="AJ1595" s="285">
        <v>0</v>
      </c>
      <c r="AK1595" s="285">
        <v>0</v>
      </c>
      <c r="AL1595" s="285">
        <v>0</v>
      </c>
      <c r="AM1595" s="285">
        <v>0</v>
      </c>
      <c r="AN1595" s="285">
        <v>0</v>
      </c>
      <c r="AO1595" s="285">
        <v>0</v>
      </c>
      <c r="AP1595" s="285">
        <v>0</v>
      </c>
      <c r="AQ1595" s="285">
        <v>0</v>
      </c>
      <c r="AR1595" s="285">
        <v>0</v>
      </c>
      <c r="AS1595" s="285">
        <v>0</v>
      </c>
      <c r="AT1595" s="285">
        <v>0</v>
      </c>
      <c r="AU1595" s="285">
        <v>0</v>
      </c>
      <c r="AV1595" s="285">
        <v>0</v>
      </c>
      <c r="AW1595" s="285">
        <v>0</v>
      </c>
      <c r="AX1595" s="285">
        <v>0</v>
      </c>
      <c r="AY1595" s="285">
        <v>0</v>
      </c>
      <c r="AZ1595" s="286" t="s">
        <v>8173</v>
      </c>
    </row>
    <row r="1596" spans="1:52" s="238" customFormat="1" ht="12.75" customHeight="1">
      <c r="A1596" s="217">
        <v>1595</v>
      </c>
      <c r="B1596" s="280">
        <v>42723</v>
      </c>
      <c r="C1596" s="280">
        <v>42723</v>
      </c>
      <c r="D1596" s="235" t="s">
        <v>1312</v>
      </c>
      <c r="E1596" s="235" t="s">
        <v>1250</v>
      </c>
      <c r="F1596" s="281" t="s">
        <v>1300</v>
      </c>
      <c r="G1596" s="281" t="s">
        <v>7133</v>
      </c>
      <c r="H1596" s="245" t="str">
        <f>IF(G1596&lt;&gt;"",LOOKUP(G1596,Governorate,Data!$E$2:$E$19),"")</f>
        <v>IQ-G11</v>
      </c>
      <c r="I1596" s="282" t="s">
        <v>7892</v>
      </c>
      <c r="J1596" s="38" t="str">
        <f ca="1">IF(I1596&lt;&gt;"",LOOKUP(I1596,District2,Data!$P$2:$P$19),"")</f>
        <v>IQ-D064</v>
      </c>
      <c r="K1596" s="283" t="s">
        <v>8125</v>
      </c>
      <c r="L1596" s="281" t="s">
        <v>7339</v>
      </c>
      <c r="M1596" s="284" t="s">
        <v>8169</v>
      </c>
      <c r="N1596" s="281" t="s">
        <v>7070</v>
      </c>
      <c r="O1596" s="281" t="s">
        <v>8053</v>
      </c>
      <c r="P1596" s="289" t="s">
        <v>7118</v>
      </c>
      <c r="Q1596" s="328">
        <v>0</v>
      </c>
      <c r="R1596" s="217"/>
      <c r="S1596" s="218">
        <v>200</v>
      </c>
      <c r="T1596" s="290">
        <v>365</v>
      </c>
      <c r="U1596" s="285">
        <v>0</v>
      </c>
      <c r="V1596" s="285">
        <v>0</v>
      </c>
      <c r="W1596" s="285">
        <v>0</v>
      </c>
      <c r="X1596" s="285">
        <v>0</v>
      </c>
      <c r="Y1596" s="285">
        <v>0</v>
      </c>
      <c r="Z1596" s="285">
        <v>0</v>
      </c>
      <c r="AA1596" s="285">
        <v>0</v>
      </c>
      <c r="AB1596" s="285">
        <v>0</v>
      </c>
      <c r="AC1596" s="285">
        <v>0</v>
      </c>
      <c r="AD1596" s="285">
        <v>0</v>
      </c>
      <c r="AE1596" s="285">
        <v>0</v>
      </c>
      <c r="AF1596" s="285">
        <v>0</v>
      </c>
      <c r="AG1596" s="285">
        <v>0</v>
      </c>
      <c r="AH1596" s="285">
        <v>0</v>
      </c>
      <c r="AI1596" s="285">
        <v>0</v>
      </c>
      <c r="AJ1596" s="285">
        <v>0</v>
      </c>
      <c r="AK1596" s="285">
        <v>0</v>
      </c>
      <c r="AL1596" s="285">
        <v>0</v>
      </c>
      <c r="AM1596" s="285">
        <v>0</v>
      </c>
      <c r="AN1596" s="285">
        <v>0</v>
      </c>
      <c r="AO1596" s="285">
        <v>0</v>
      </c>
      <c r="AP1596" s="285">
        <v>0</v>
      </c>
      <c r="AQ1596" s="285">
        <v>0</v>
      </c>
      <c r="AR1596" s="285">
        <v>0</v>
      </c>
      <c r="AS1596" s="285">
        <v>0</v>
      </c>
      <c r="AT1596" s="285">
        <v>0</v>
      </c>
      <c r="AU1596" s="285">
        <v>0</v>
      </c>
      <c r="AV1596" s="285">
        <v>0</v>
      </c>
      <c r="AW1596" s="285">
        <v>0</v>
      </c>
      <c r="AX1596" s="285">
        <v>0</v>
      </c>
      <c r="AY1596" s="285">
        <v>0</v>
      </c>
      <c r="AZ1596" s="286" t="s">
        <v>8174</v>
      </c>
    </row>
    <row r="1597" spans="1:52" s="238" customFormat="1" ht="12.75" customHeight="1">
      <c r="A1597" s="217">
        <v>1596</v>
      </c>
      <c r="B1597" s="280">
        <v>42723</v>
      </c>
      <c r="C1597" s="280">
        <v>42723</v>
      </c>
      <c r="D1597" s="235" t="s">
        <v>1312</v>
      </c>
      <c r="E1597" s="235" t="s">
        <v>1250</v>
      </c>
      <c r="F1597" s="281" t="s">
        <v>1300</v>
      </c>
      <c r="G1597" s="281" t="s">
        <v>7133</v>
      </c>
      <c r="H1597" s="245" t="str">
        <f>IF(G1597&lt;&gt;"",LOOKUP(G1597,Governorate,Data!$E$2:$E$19),"")</f>
        <v>IQ-G11</v>
      </c>
      <c r="I1597" s="282" t="s">
        <v>7892</v>
      </c>
      <c r="J1597" s="38" t="str">
        <f ca="1">IF(I1597&lt;&gt;"",LOOKUP(I1597,District2,Data!$P$2:$P$19),"")</f>
        <v>IQ-D064</v>
      </c>
      <c r="K1597" s="283" t="s">
        <v>8125</v>
      </c>
      <c r="L1597" s="281" t="s">
        <v>7339</v>
      </c>
      <c r="M1597" s="284" t="s">
        <v>7930</v>
      </c>
      <c r="N1597" s="281" t="s">
        <v>7070</v>
      </c>
      <c r="O1597" s="281" t="s">
        <v>8053</v>
      </c>
      <c r="P1597" s="281" t="s">
        <v>7422</v>
      </c>
      <c r="Q1597" s="92">
        <v>17</v>
      </c>
      <c r="R1597" s="218">
        <v>17</v>
      </c>
      <c r="S1597" s="218"/>
      <c r="T1597" s="285"/>
      <c r="U1597" s="285">
        <v>102</v>
      </c>
      <c r="V1597" s="285">
        <v>0</v>
      </c>
      <c r="W1597" s="285">
        <v>0</v>
      </c>
      <c r="X1597" s="285">
        <v>17</v>
      </c>
      <c r="Y1597" s="285">
        <v>17</v>
      </c>
      <c r="Z1597" s="285">
        <v>102</v>
      </c>
      <c r="AA1597" s="285">
        <v>0</v>
      </c>
      <c r="AB1597" s="285">
        <v>0</v>
      </c>
      <c r="AC1597" s="285">
        <v>0</v>
      </c>
      <c r="AD1597" s="285">
        <v>0</v>
      </c>
      <c r="AE1597" s="285">
        <v>0</v>
      </c>
      <c r="AF1597" s="285">
        <v>0</v>
      </c>
      <c r="AG1597" s="285">
        <v>0</v>
      </c>
      <c r="AH1597" s="285">
        <v>0</v>
      </c>
      <c r="AI1597" s="285">
        <v>0</v>
      </c>
      <c r="AJ1597" s="285">
        <v>0</v>
      </c>
      <c r="AK1597" s="285">
        <v>0</v>
      </c>
      <c r="AL1597" s="285">
        <v>0</v>
      </c>
      <c r="AM1597" s="285">
        <v>0</v>
      </c>
      <c r="AN1597" s="285">
        <v>0</v>
      </c>
      <c r="AO1597" s="285">
        <v>0</v>
      </c>
      <c r="AP1597" s="285">
        <v>0</v>
      </c>
      <c r="AQ1597" s="285">
        <v>0</v>
      </c>
      <c r="AR1597" s="285">
        <v>0</v>
      </c>
      <c r="AS1597" s="285">
        <v>0</v>
      </c>
      <c r="AT1597" s="285">
        <v>17</v>
      </c>
      <c r="AU1597" s="285">
        <v>0</v>
      </c>
      <c r="AV1597" s="285">
        <v>0</v>
      </c>
      <c r="AW1597" s="285">
        <v>0</v>
      </c>
      <c r="AX1597" s="285">
        <v>0</v>
      </c>
      <c r="AY1597" s="285">
        <v>0</v>
      </c>
      <c r="AZ1597" s="286" t="s">
        <v>8175</v>
      </c>
    </row>
    <row r="1598" spans="1:52" s="238" customFormat="1" ht="12.75" customHeight="1">
      <c r="A1598" s="217">
        <v>1597</v>
      </c>
      <c r="B1598" s="280">
        <v>42723</v>
      </c>
      <c r="C1598" s="280">
        <v>42723</v>
      </c>
      <c r="D1598" s="235" t="s">
        <v>1312</v>
      </c>
      <c r="E1598" s="235" t="s">
        <v>1250</v>
      </c>
      <c r="F1598" s="281" t="s">
        <v>1300</v>
      </c>
      <c r="G1598" s="281" t="s">
        <v>7133</v>
      </c>
      <c r="H1598" s="245" t="str">
        <f>IF(G1598&lt;&gt;"",LOOKUP(G1598,Governorate,Data!$E$2:$E$19),"")</f>
        <v>IQ-G11</v>
      </c>
      <c r="I1598" s="282" t="s">
        <v>7892</v>
      </c>
      <c r="J1598" s="38" t="str">
        <f ca="1">IF(I1598&lt;&gt;"",LOOKUP(I1598,District2,Data!$P$2:$P$19),"")</f>
        <v>IQ-D064</v>
      </c>
      <c r="K1598" s="283" t="s">
        <v>8125</v>
      </c>
      <c r="L1598" s="281" t="s">
        <v>7339</v>
      </c>
      <c r="M1598" s="284" t="s">
        <v>8169</v>
      </c>
      <c r="N1598" s="281" t="s">
        <v>7070</v>
      </c>
      <c r="O1598" s="281" t="s">
        <v>8053</v>
      </c>
      <c r="P1598" s="281" t="s">
        <v>7422</v>
      </c>
      <c r="Q1598" s="326">
        <v>365</v>
      </c>
      <c r="R1598" s="285">
        <v>365</v>
      </c>
      <c r="S1598" s="285"/>
      <c r="T1598" s="285"/>
      <c r="U1598" s="285">
        <v>2190</v>
      </c>
      <c r="V1598" s="285">
        <v>0</v>
      </c>
      <c r="W1598" s="285">
        <v>0</v>
      </c>
      <c r="X1598" s="285">
        <v>365</v>
      </c>
      <c r="Y1598" s="285">
        <v>365</v>
      </c>
      <c r="Z1598" s="285">
        <v>2190</v>
      </c>
      <c r="AA1598" s="285">
        <v>0</v>
      </c>
      <c r="AB1598" s="285">
        <v>0</v>
      </c>
      <c r="AC1598" s="285">
        <v>0</v>
      </c>
      <c r="AD1598" s="285">
        <v>0</v>
      </c>
      <c r="AE1598" s="285">
        <v>0</v>
      </c>
      <c r="AF1598" s="285">
        <v>0</v>
      </c>
      <c r="AG1598" s="285">
        <v>0</v>
      </c>
      <c r="AH1598" s="285">
        <v>0</v>
      </c>
      <c r="AI1598" s="285">
        <v>0</v>
      </c>
      <c r="AJ1598" s="285">
        <v>0</v>
      </c>
      <c r="AK1598" s="285">
        <v>0</v>
      </c>
      <c r="AL1598" s="285">
        <v>0</v>
      </c>
      <c r="AM1598" s="285">
        <v>0</v>
      </c>
      <c r="AN1598" s="285">
        <v>0</v>
      </c>
      <c r="AO1598" s="285">
        <v>0</v>
      </c>
      <c r="AP1598" s="285">
        <v>0</v>
      </c>
      <c r="AQ1598" s="285">
        <v>0</v>
      </c>
      <c r="AR1598" s="285">
        <v>0</v>
      </c>
      <c r="AS1598" s="285">
        <v>0</v>
      </c>
      <c r="AT1598" s="285">
        <v>365</v>
      </c>
      <c r="AU1598" s="285">
        <v>0</v>
      </c>
      <c r="AV1598" s="285">
        <v>0</v>
      </c>
      <c r="AW1598" s="285">
        <v>0</v>
      </c>
      <c r="AX1598" s="285">
        <v>0</v>
      </c>
      <c r="AY1598" s="285">
        <v>0</v>
      </c>
      <c r="AZ1598" s="286"/>
    </row>
    <row r="1599" spans="1:52" s="238" customFormat="1" ht="12.75" customHeight="1">
      <c r="A1599" s="217">
        <v>1598</v>
      </c>
      <c r="B1599" s="280">
        <v>42723</v>
      </c>
      <c r="C1599" s="280">
        <v>42723</v>
      </c>
      <c r="D1599" s="235" t="s">
        <v>1312</v>
      </c>
      <c r="E1599" s="235" t="s">
        <v>1250</v>
      </c>
      <c r="F1599" s="281" t="s">
        <v>1312</v>
      </c>
      <c r="G1599" s="281" t="s">
        <v>7150</v>
      </c>
      <c r="H1599" s="245" t="str">
        <f>IF(G1599&lt;&gt;"",LOOKUP(G1599,Governorate,Data!$E$2:$E$19),"")</f>
        <v>IQ-G17</v>
      </c>
      <c r="I1599" s="282" t="s">
        <v>8048</v>
      </c>
      <c r="J1599" s="38" t="str">
        <f ca="1">IF(I1599&lt;&gt;"",LOOKUP(I1599,District2,Data!$P$2:$P$19),"")</f>
        <v>IQ-D100</v>
      </c>
      <c r="K1599" s="283" t="s">
        <v>8126</v>
      </c>
      <c r="L1599" s="281" t="s">
        <v>7337</v>
      </c>
      <c r="M1599" s="284" t="s">
        <v>8169</v>
      </c>
      <c r="N1599" s="281" t="s">
        <v>7070</v>
      </c>
      <c r="O1599" s="281" t="s">
        <v>8053</v>
      </c>
      <c r="P1599" s="281" t="s">
        <v>7422</v>
      </c>
      <c r="Q1599" s="326">
        <v>275</v>
      </c>
      <c r="R1599" s="285">
        <v>275</v>
      </c>
      <c r="S1599" s="285"/>
      <c r="T1599" s="285"/>
      <c r="U1599" s="285">
        <v>1650</v>
      </c>
      <c r="V1599" s="285">
        <v>0</v>
      </c>
      <c r="W1599" s="285">
        <v>275</v>
      </c>
      <c r="X1599" s="285">
        <v>275</v>
      </c>
      <c r="Y1599" s="285">
        <v>275</v>
      </c>
      <c r="Z1599" s="285">
        <v>0</v>
      </c>
      <c r="AA1599" s="285">
        <v>0</v>
      </c>
      <c r="AB1599" s="285">
        <v>0</v>
      </c>
      <c r="AC1599" s="285">
        <v>0</v>
      </c>
      <c r="AD1599" s="285">
        <v>0</v>
      </c>
      <c r="AE1599" s="285">
        <v>0</v>
      </c>
      <c r="AF1599" s="285">
        <v>0</v>
      </c>
      <c r="AG1599" s="285">
        <v>0</v>
      </c>
      <c r="AH1599" s="285">
        <v>0</v>
      </c>
      <c r="AI1599" s="285">
        <v>0</v>
      </c>
      <c r="AJ1599" s="285">
        <v>0</v>
      </c>
      <c r="AK1599" s="285">
        <v>0</v>
      </c>
      <c r="AL1599" s="285">
        <v>0</v>
      </c>
      <c r="AM1599" s="285">
        <v>0</v>
      </c>
      <c r="AN1599" s="285">
        <v>0</v>
      </c>
      <c r="AO1599" s="285">
        <v>0</v>
      </c>
      <c r="AP1599" s="285">
        <v>0</v>
      </c>
      <c r="AQ1599" s="285">
        <v>0</v>
      </c>
      <c r="AR1599" s="285">
        <v>0</v>
      </c>
      <c r="AS1599" s="285">
        <v>0</v>
      </c>
      <c r="AT1599" s="285">
        <v>275</v>
      </c>
      <c r="AU1599" s="285">
        <v>0</v>
      </c>
      <c r="AV1599" s="285">
        <v>0</v>
      </c>
      <c r="AW1599" s="285">
        <v>0</v>
      </c>
      <c r="AX1599" s="285">
        <v>0</v>
      </c>
      <c r="AY1599" s="285">
        <v>0</v>
      </c>
      <c r="AZ1599" s="286"/>
    </row>
    <row r="1600" spans="1:52" s="238" customFormat="1" ht="12.75" customHeight="1">
      <c r="A1600" s="217">
        <v>1599</v>
      </c>
      <c r="B1600" s="280">
        <v>42723</v>
      </c>
      <c r="C1600" s="280">
        <v>42723</v>
      </c>
      <c r="D1600" s="235" t="s">
        <v>1312</v>
      </c>
      <c r="E1600" s="235" t="s">
        <v>1250</v>
      </c>
      <c r="F1600" s="281" t="s">
        <v>1312</v>
      </c>
      <c r="G1600" s="281" t="s">
        <v>7150</v>
      </c>
      <c r="H1600" s="245" t="str">
        <f>IF(G1600&lt;&gt;"",LOOKUP(G1600,Governorate,Data!$E$2:$E$19),"")</f>
        <v>IQ-G17</v>
      </c>
      <c r="I1600" s="282" t="s">
        <v>8048</v>
      </c>
      <c r="J1600" s="38" t="str">
        <f ca="1">IF(I1600&lt;&gt;"",LOOKUP(I1600,District2,Data!$P$2:$P$19),"")</f>
        <v>IQ-D100</v>
      </c>
      <c r="K1600" s="283" t="s">
        <v>8127</v>
      </c>
      <c r="L1600" s="281" t="s">
        <v>7337</v>
      </c>
      <c r="M1600" s="284" t="s">
        <v>8169</v>
      </c>
      <c r="N1600" s="281" t="s">
        <v>7070</v>
      </c>
      <c r="O1600" s="281" t="s">
        <v>8053</v>
      </c>
      <c r="P1600" s="281" t="s">
        <v>7422</v>
      </c>
      <c r="Q1600" s="326">
        <v>75</v>
      </c>
      <c r="R1600" s="285">
        <v>75</v>
      </c>
      <c r="S1600" s="285"/>
      <c r="T1600" s="285"/>
      <c r="U1600" s="285">
        <v>450</v>
      </c>
      <c r="V1600" s="285">
        <v>0</v>
      </c>
      <c r="W1600" s="285">
        <v>75</v>
      </c>
      <c r="X1600" s="285">
        <v>75</v>
      </c>
      <c r="Y1600" s="285">
        <v>75</v>
      </c>
      <c r="Z1600" s="285">
        <v>0</v>
      </c>
      <c r="AA1600" s="285">
        <v>0</v>
      </c>
      <c r="AB1600" s="285">
        <v>0</v>
      </c>
      <c r="AC1600" s="285">
        <v>0</v>
      </c>
      <c r="AD1600" s="285">
        <v>0</v>
      </c>
      <c r="AE1600" s="285">
        <v>0</v>
      </c>
      <c r="AF1600" s="285">
        <v>0</v>
      </c>
      <c r="AG1600" s="285">
        <v>0</v>
      </c>
      <c r="AH1600" s="285">
        <v>0</v>
      </c>
      <c r="AI1600" s="285">
        <v>0</v>
      </c>
      <c r="AJ1600" s="285">
        <v>0</v>
      </c>
      <c r="AK1600" s="285">
        <v>0</v>
      </c>
      <c r="AL1600" s="285">
        <v>0</v>
      </c>
      <c r="AM1600" s="285">
        <v>0</v>
      </c>
      <c r="AN1600" s="285">
        <v>0</v>
      </c>
      <c r="AO1600" s="285">
        <v>0</v>
      </c>
      <c r="AP1600" s="285">
        <v>0</v>
      </c>
      <c r="AQ1600" s="285">
        <v>0</v>
      </c>
      <c r="AR1600" s="285">
        <v>0</v>
      </c>
      <c r="AS1600" s="285">
        <v>0</v>
      </c>
      <c r="AT1600" s="285">
        <v>75</v>
      </c>
      <c r="AU1600" s="285">
        <v>0</v>
      </c>
      <c r="AV1600" s="285">
        <v>0</v>
      </c>
      <c r="AW1600" s="285">
        <v>0</v>
      </c>
      <c r="AX1600" s="285">
        <v>0</v>
      </c>
      <c r="AY1600" s="285">
        <v>0</v>
      </c>
      <c r="AZ1600" s="286"/>
    </row>
    <row r="1601" spans="1:52" s="238" customFormat="1" ht="12.75" customHeight="1">
      <c r="A1601" s="217">
        <v>1600</v>
      </c>
      <c r="B1601" s="280">
        <v>42723</v>
      </c>
      <c r="C1601" s="280">
        <v>42723</v>
      </c>
      <c r="D1601" s="235" t="s">
        <v>1312</v>
      </c>
      <c r="E1601" s="235" t="s">
        <v>1250</v>
      </c>
      <c r="F1601" s="281" t="s">
        <v>1331</v>
      </c>
      <c r="G1601" s="281" t="s">
        <v>7129</v>
      </c>
      <c r="H1601" s="245" t="str">
        <f>IF(G1601&lt;&gt;"",LOOKUP(G1601,Governorate,Data!$E$2:$E$19),"")</f>
        <v>IQ-G18</v>
      </c>
      <c r="I1601" s="282" t="s">
        <v>7215</v>
      </c>
      <c r="J1601" s="38" t="str">
        <f ca="1">IF(I1601&lt;&gt;"",LOOKUP(I1601,District2,Data!$P$2:$P$19),"")</f>
        <v>IQ-D008</v>
      </c>
      <c r="K1601" s="283" t="s">
        <v>8114</v>
      </c>
      <c r="L1601" s="281" t="s">
        <v>7337</v>
      </c>
      <c r="M1601" s="284" t="s">
        <v>8169</v>
      </c>
      <c r="N1601" s="281" t="s">
        <v>1255</v>
      </c>
      <c r="O1601" s="281" t="s">
        <v>8053</v>
      </c>
      <c r="P1601" s="281" t="s">
        <v>7422</v>
      </c>
      <c r="Q1601" s="326">
        <v>18</v>
      </c>
      <c r="R1601" s="285">
        <v>18</v>
      </c>
      <c r="S1601" s="285"/>
      <c r="T1601" s="285"/>
      <c r="U1601" s="285">
        <v>108</v>
      </c>
      <c r="V1601" s="285">
        <v>0</v>
      </c>
      <c r="W1601" s="285">
        <v>18</v>
      </c>
      <c r="X1601" s="285">
        <v>18</v>
      </c>
      <c r="Y1601" s="285">
        <v>18</v>
      </c>
      <c r="Z1601" s="285">
        <v>54</v>
      </c>
      <c r="AA1601" s="285">
        <v>0</v>
      </c>
      <c r="AB1601" s="285">
        <v>0</v>
      </c>
      <c r="AC1601" s="285">
        <v>0</v>
      </c>
      <c r="AD1601" s="285">
        <v>54</v>
      </c>
      <c r="AE1601" s="285">
        <v>0</v>
      </c>
      <c r="AF1601" s="285">
        <v>0</v>
      </c>
      <c r="AG1601" s="285">
        <v>18</v>
      </c>
      <c r="AH1601" s="285">
        <v>0</v>
      </c>
      <c r="AI1601" s="285">
        <v>18</v>
      </c>
      <c r="AJ1601" s="285">
        <v>0</v>
      </c>
      <c r="AK1601" s="285">
        <v>0</v>
      </c>
      <c r="AL1601" s="285">
        <v>0</v>
      </c>
      <c r="AM1601" s="285">
        <v>0</v>
      </c>
      <c r="AN1601" s="285">
        <v>0</v>
      </c>
      <c r="AO1601" s="285">
        <v>0</v>
      </c>
      <c r="AP1601" s="285">
        <v>0</v>
      </c>
      <c r="AQ1601" s="285">
        <v>0</v>
      </c>
      <c r="AR1601" s="285">
        <v>18</v>
      </c>
      <c r="AS1601" s="285">
        <v>0</v>
      </c>
      <c r="AT1601" s="285">
        <v>18</v>
      </c>
      <c r="AU1601" s="285">
        <v>0</v>
      </c>
      <c r="AV1601" s="285">
        <v>0</v>
      </c>
      <c r="AW1601" s="285">
        <v>0</v>
      </c>
      <c r="AX1601" s="285">
        <v>0</v>
      </c>
      <c r="AY1601" s="285">
        <v>0</v>
      </c>
      <c r="AZ1601" s="286"/>
    </row>
    <row r="1602" spans="1:52" s="238" customFormat="1" ht="12.75" customHeight="1">
      <c r="A1602" s="217">
        <v>1601</v>
      </c>
      <c r="B1602" s="280">
        <v>42724</v>
      </c>
      <c r="C1602" s="280">
        <v>42724</v>
      </c>
      <c r="D1602" s="235" t="s">
        <v>1282</v>
      </c>
      <c r="E1602" s="235" t="s">
        <v>1250</v>
      </c>
      <c r="F1602" s="281" t="s">
        <v>1282</v>
      </c>
      <c r="G1602" s="281" t="s">
        <v>7132</v>
      </c>
      <c r="H1602" s="245" t="str">
        <f>IF(G1602&lt;&gt;"",LOOKUP(G1602,Governorate,Data!$E$2:$E$19),"")</f>
        <v>IQ-G15</v>
      </c>
      <c r="I1602" s="282"/>
      <c r="J1602" s="38" t="str">
        <f>IF(I1602&lt;&gt;"",LOOKUP(I1602,District2,Data!$P$2:$P$19),"")</f>
        <v/>
      </c>
      <c r="K1602" s="283" t="s">
        <v>7972</v>
      </c>
      <c r="L1602" s="281" t="s">
        <v>7111</v>
      </c>
      <c r="M1602" s="284" t="s">
        <v>7112</v>
      </c>
      <c r="N1602" s="281" t="s">
        <v>7070</v>
      </c>
      <c r="O1602" s="281" t="s">
        <v>1252</v>
      </c>
      <c r="P1602" s="281" t="s">
        <v>7422</v>
      </c>
      <c r="Q1602" s="285">
        <v>186</v>
      </c>
      <c r="R1602" s="285">
        <v>186</v>
      </c>
      <c r="S1602" s="285"/>
      <c r="T1602" s="285"/>
      <c r="U1602" s="285">
        <v>1116</v>
      </c>
      <c r="V1602" s="285">
        <v>0</v>
      </c>
      <c r="W1602" s="285">
        <v>186</v>
      </c>
      <c r="X1602" s="285">
        <v>186</v>
      </c>
      <c r="Y1602" s="285">
        <v>186</v>
      </c>
      <c r="Z1602" s="285">
        <v>1116</v>
      </c>
      <c r="AA1602" s="285">
        <v>0</v>
      </c>
      <c r="AB1602" s="285">
        <v>1116</v>
      </c>
      <c r="AC1602" s="285">
        <v>186</v>
      </c>
      <c r="AD1602" s="285">
        <v>0</v>
      </c>
      <c r="AE1602" s="285">
        <v>1116</v>
      </c>
      <c r="AF1602" s="285">
        <v>0</v>
      </c>
      <c r="AG1602" s="285">
        <v>186</v>
      </c>
      <c r="AH1602" s="285">
        <v>0</v>
      </c>
      <c r="AI1602" s="285">
        <v>186</v>
      </c>
      <c r="AJ1602" s="285">
        <v>0</v>
      </c>
      <c r="AK1602" s="285">
        <v>186</v>
      </c>
      <c r="AL1602" s="285">
        <v>0</v>
      </c>
      <c r="AM1602" s="285">
        <v>0</v>
      </c>
      <c r="AN1602" s="285">
        <v>0</v>
      </c>
      <c r="AO1602" s="285">
        <v>0</v>
      </c>
      <c r="AP1602" s="285">
        <v>0</v>
      </c>
      <c r="AQ1602" s="285">
        <v>0</v>
      </c>
      <c r="AR1602" s="285">
        <v>0</v>
      </c>
      <c r="AS1602" s="285">
        <v>186</v>
      </c>
      <c r="AT1602" s="285">
        <v>0</v>
      </c>
      <c r="AU1602" s="285">
        <v>186</v>
      </c>
      <c r="AV1602" s="285">
        <v>0</v>
      </c>
      <c r="AW1602" s="285">
        <v>0</v>
      </c>
      <c r="AX1602" s="285">
        <v>0</v>
      </c>
      <c r="AY1602" s="285">
        <v>0</v>
      </c>
      <c r="AZ1602" s="286" t="s">
        <v>8006</v>
      </c>
    </row>
    <row r="1603" spans="1:52" s="238" customFormat="1" ht="12.75" customHeight="1">
      <c r="A1603" s="217">
        <v>1602</v>
      </c>
      <c r="B1603" s="280">
        <v>42724</v>
      </c>
      <c r="C1603" s="280">
        <v>42724</v>
      </c>
      <c r="D1603" s="235" t="s">
        <v>1282</v>
      </c>
      <c r="E1603" s="235" t="s">
        <v>1250</v>
      </c>
      <c r="F1603" s="281" t="s">
        <v>1282</v>
      </c>
      <c r="G1603" s="281" t="s">
        <v>7132</v>
      </c>
      <c r="H1603" s="245" t="str">
        <f>IF(G1603&lt;&gt;"",LOOKUP(G1603,Governorate,Data!$E$2:$E$19),"")</f>
        <v>IQ-G15</v>
      </c>
      <c r="I1603" s="282"/>
      <c r="J1603" s="38" t="str">
        <f>IF(I1603&lt;&gt;"",LOOKUP(I1603,District2,Data!$P$2:$P$19),"")</f>
        <v/>
      </c>
      <c r="K1603" s="283" t="s">
        <v>7974</v>
      </c>
      <c r="L1603" s="281" t="s">
        <v>7111</v>
      </c>
      <c r="M1603" s="284" t="s">
        <v>7112</v>
      </c>
      <c r="N1603" s="281" t="s">
        <v>7070</v>
      </c>
      <c r="O1603" s="281" t="s">
        <v>1252</v>
      </c>
      <c r="P1603" s="281" t="s">
        <v>7422</v>
      </c>
      <c r="Q1603" s="285">
        <v>232</v>
      </c>
      <c r="R1603" s="285">
        <v>232</v>
      </c>
      <c r="S1603" s="285"/>
      <c r="T1603" s="285"/>
      <c r="U1603" s="285">
        <v>1392</v>
      </c>
      <c r="V1603" s="285">
        <v>0</v>
      </c>
      <c r="W1603" s="285">
        <v>232</v>
      </c>
      <c r="X1603" s="285">
        <v>232</v>
      </c>
      <c r="Y1603" s="285">
        <v>232</v>
      </c>
      <c r="Z1603" s="285">
        <v>1392</v>
      </c>
      <c r="AA1603" s="285">
        <v>0</v>
      </c>
      <c r="AB1603" s="285">
        <v>1392</v>
      </c>
      <c r="AC1603" s="285">
        <v>232</v>
      </c>
      <c r="AD1603" s="285">
        <v>0</v>
      </c>
      <c r="AE1603" s="285">
        <v>1392</v>
      </c>
      <c r="AF1603" s="285">
        <v>0</v>
      </c>
      <c r="AG1603" s="285">
        <v>232</v>
      </c>
      <c r="AH1603" s="285">
        <v>0</v>
      </c>
      <c r="AI1603" s="285">
        <v>232</v>
      </c>
      <c r="AJ1603" s="285">
        <v>0</v>
      </c>
      <c r="AK1603" s="285">
        <v>232</v>
      </c>
      <c r="AL1603" s="285">
        <v>0</v>
      </c>
      <c r="AM1603" s="285">
        <v>0</v>
      </c>
      <c r="AN1603" s="285">
        <v>0</v>
      </c>
      <c r="AO1603" s="285">
        <v>0</v>
      </c>
      <c r="AP1603" s="285">
        <v>0</v>
      </c>
      <c r="AQ1603" s="285">
        <v>0</v>
      </c>
      <c r="AR1603" s="285">
        <v>0</v>
      </c>
      <c r="AS1603" s="285">
        <v>232</v>
      </c>
      <c r="AT1603" s="285">
        <v>0</v>
      </c>
      <c r="AU1603" s="285">
        <v>232</v>
      </c>
      <c r="AV1603" s="285">
        <v>0</v>
      </c>
      <c r="AW1603" s="285">
        <v>0</v>
      </c>
      <c r="AX1603" s="285">
        <v>0</v>
      </c>
      <c r="AY1603" s="285">
        <v>0</v>
      </c>
      <c r="AZ1603" s="286" t="s">
        <v>8007</v>
      </c>
    </row>
    <row r="1604" spans="1:52" s="238" customFormat="1" ht="12.75" customHeight="1">
      <c r="A1604" s="217">
        <v>1603</v>
      </c>
      <c r="B1604" s="280">
        <v>42724</v>
      </c>
      <c r="C1604" s="280">
        <v>42724</v>
      </c>
      <c r="D1604" s="235" t="s">
        <v>1282</v>
      </c>
      <c r="E1604" s="235" t="s">
        <v>1250</v>
      </c>
      <c r="F1604" s="281" t="s">
        <v>1282</v>
      </c>
      <c r="G1604" s="281" t="s">
        <v>7132</v>
      </c>
      <c r="H1604" s="245" t="str">
        <f>IF(G1604&lt;&gt;"",LOOKUP(G1604,Governorate,Data!$E$2:$E$19),"")</f>
        <v>IQ-G15</v>
      </c>
      <c r="I1604" s="282"/>
      <c r="J1604" s="38" t="str">
        <f>IF(I1604&lt;&gt;"",LOOKUP(I1604,District2,Data!$P$2:$P$19),"")</f>
        <v/>
      </c>
      <c r="K1604" s="283" t="s">
        <v>7975</v>
      </c>
      <c r="L1604" s="281" t="s">
        <v>7111</v>
      </c>
      <c r="M1604" s="284" t="s">
        <v>7112</v>
      </c>
      <c r="N1604" s="281" t="s">
        <v>7070</v>
      </c>
      <c r="O1604" s="281" t="s">
        <v>1252</v>
      </c>
      <c r="P1604" s="281" t="s">
        <v>7422</v>
      </c>
      <c r="Q1604" s="285">
        <v>60</v>
      </c>
      <c r="R1604" s="285">
        <v>60</v>
      </c>
      <c r="S1604" s="285"/>
      <c r="T1604" s="285"/>
      <c r="U1604" s="285">
        <v>360</v>
      </c>
      <c r="V1604" s="285">
        <v>0</v>
      </c>
      <c r="W1604" s="285">
        <v>60</v>
      </c>
      <c r="X1604" s="285">
        <v>60</v>
      </c>
      <c r="Y1604" s="285">
        <v>60</v>
      </c>
      <c r="Z1604" s="285">
        <v>360</v>
      </c>
      <c r="AA1604" s="285">
        <v>0</v>
      </c>
      <c r="AB1604" s="285">
        <v>360</v>
      </c>
      <c r="AC1604" s="285">
        <v>60</v>
      </c>
      <c r="AD1604" s="285">
        <v>0</v>
      </c>
      <c r="AE1604" s="285">
        <v>360</v>
      </c>
      <c r="AF1604" s="285">
        <v>0</v>
      </c>
      <c r="AG1604" s="285">
        <v>60</v>
      </c>
      <c r="AH1604" s="285">
        <v>0</v>
      </c>
      <c r="AI1604" s="285">
        <v>60</v>
      </c>
      <c r="AJ1604" s="285">
        <v>0</v>
      </c>
      <c r="AK1604" s="285">
        <v>60</v>
      </c>
      <c r="AL1604" s="285">
        <v>0</v>
      </c>
      <c r="AM1604" s="285">
        <v>0</v>
      </c>
      <c r="AN1604" s="285">
        <v>0</v>
      </c>
      <c r="AO1604" s="285">
        <v>0</v>
      </c>
      <c r="AP1604" s="285">
        <v>0</v>
      </c>
      <c r="AQ1604" s="285">
        <v>0</v>
      </c>
      <c r="AR1604" s="285">
        <v>0</v>
      </c>
      <c r="AS1604" s="285">
        <v>60</v>
      </c>
      <c r="AT1604" s="285">
        <v>0</v>
      </c>
      <c r="AU1604" s="285">
        <v>60</v>
      </c>
      <c r="AV1604" s="285">
        <v>0</v>
      </c>
      <c r="AW1604" s="285">
        <v>0</v>
      </c>
      <c r="AX1604" s="285">
        <v>0</v>
      </c>
      <c r="AY1604" s="285">
        <v>0</v>
      </c>
      <c r="AZ1604" s="286" t="s">
        <v>8008</v>
      </c>
    </row>
    <row r="1605" spans="1:52" s="238" customFormat="1" ht="12.75" customHeight="1">
      <c r="A1605" s="217">
        <v>1604</v>
      </c>
      <c r="B1605" s="280">
        <v>42724</v>
      </c>
      <c r="C1605" s="280">
        <v>42724</v>
      </c>
      <c r="D1605" s="235" t="s">
        <v>1312</v>
      </c>
      <c r="E1605" s="235" t="s">
        <v>1250</v>
      </c>
      <c r="F1605" s="281" t="s">
        <v>1331</v>
      </c>
      <c r="G1605" s="281" t="s">
        <v>7129</v>
      </c>
      <c r="H1605" s="245" t="str">
        <f>IF(G1605&lt;&gt;"",LOOKUP(G1605,Governorate,Data!$E$2:$E$19),"")</f>
        <v>IQ-G18</v>
      </c>
      <c r="I1605" s="282" t="s">
        <v>7215</v>
      </c>
      <c r="J1605" s="38" t="str">
        <f ca="1">IF(I1605&lt;&gt;"",LOOKUP(I1605,District2,Data!$P$2:$P$19),"")</f>
        <v>IQ-D008</v>
      </c>
      <c r="K1605" s="283" t="s">
        <v>8115</v>
      </c>
      <c r="L1605" s="281" t="s">
        <v>7337</v>
      </c>
      <c r="M1605" s="284" t="s">
        <v>8169</v>
      </c>
      <c r="N1605" s="281" t="s">
        <v>1255</v>
      </c>
      <c r="O1605" s="281" t="s">
        <v>8053</v>
      </c>
      <c r="P1605" s="281" t="s">
        <v>7422</v>
      </c>
      <c r="Q1605" s="326">
        <v>32</v>
      </c>
      <c r="R1605" s="285">
        <v>32</v>
      </c>
      <c r="S1605" s="285"/>
      <c r="T1605" s="285"/>
      <c r="U1605" s="285">
        <v>192</v>
      </c>
      <c r="V1605" s="285">
        <v>0</v>
      </c>
      <c r="W1605" s="285">
        <v>32</v>
      </c>
      <c r="X1605" s="285">
        <v>32</v>
      </c>
      <c r="Y1605" s="285">
        <v>32</v>
      </c>
      <c r="Z1605" s="285">
        <v>96</v>
      </c>
      <c r="AA1605" s="285">
        <v>0</v>
      </c>
      <c r="AB1605" s="285">
        <v>0</v>
      </c>
      <c r="AC1605" s="285">
        <v>0</v>
      </c>
      <c r="AD1605" s="285">
        <v>96</v>
      </c>
      <c r="AE1605" s="285">
        <v>0</v>
      </c>
      <c r="AF1605" s="285">
        <v>0</v>
      </c>
      <c r="AG1605" s="285">
        <v>32</v>
      </c>
      <c r="AH1605" s="285">
        <v>0</v>
      </c>
      <c r="AI1605" s="285">
        <v>32</v>
      </c>
      <c r="AJ1605" s="285">
        <v>0</v>
      </c>
      <c r="AK1605" s="285">
        <v>0</v>
      </c>
      <c r="AL1605" s="285">
        <v>0</v>
      </c>
      <c r="AM1605" s="285">
        <v>0</v>
      </c>
      <c r="AN1605" s="285">
        <v>0</v>
      </c>
      <c r="AO1605" s="285">
        <v>0</v>
      </c>
      <c r="AP1605" s="285">
        <v>0</v>
      </c>
      <c r="AQ1605" s="285">
        <v>0</v>
      </c>
      <c r="AR1605" s="285">
        <v>32</v>
      </c>
      <c r="AS1605" s="285">
        <v>0</v>
      </c>
      <c r="AT1605" s="285">
        <v>32</v>
      </c>
      <c r="AU1605" s="285">
        <v>0</v>
      </c>
      <c r="AV1605" s="285">
        <v>0</v>
      </c>
      <c r="AW1605" s="285">
        <v>0</v>
      </c>
      <c r="AX1605" s="285">
        <v>0</v>
      </c>
      <c r="AY1605" s="285">
        <v>0</v>
      </c>
      <c r="AZ1605" s="286"/>
    </row>
    <row r="1606" spans="1:52" s="238" customFormat="1" ht="12.75" customHeight="1">
      <c r="A1606" s="217">
        <v>1605</v>
      </c>
      <c r="B1606" s="280">
        <v>42724</v>
      </c>
      <c r="C1606" s="280">
        <v>42724</v>
      </c>
      <c r="D1606" s="235" t="s">
        <v>1312</v>
      </c>
      <c r="E1606" s="235" t="s">
        <v>1250</v>
      </c>
      <c r="F1606" s="281" t="s">
        <v>1300</v>
      </c>
      <c r="G1606" s="281" t="s">
        <v>7132</v>
      </c>
      <c r="H1606" s="245" t="str">
        <f>IF(G1606&lt;&gt;"",LOOKUP(G1606,Governorate,Data!$E$2:$E$19),"")</f>
        <v>IQ-G15</v>
      </c>
      <c r="I1606" s="282" t="s">
        <v>7214</v>
      </c>
      <c r="J1606" s="38" t="str">
        <f ca="1">IF(I1606&lt;&gt;"",LOOKUP(I1606,District2,Data!$P$2:$P$19),"")</f>
        <v>IQ-D053</v>
      </c>
      <c r="K1606" s="283" t="s">
        <v>8055</v>
      </c>
      <c r="L1606" s="281" t="s">
        <v>1256</v>
      </c>
      <c r="M1606" s="284" t="s">
        <v>8169</v>
      </c>
      <c r="N1606" s="281" t="s">
        <v>1255</v>
      </c>
      <c r="O1606" s="281" t="s">
        <v>8053</v>
      </c>
      <c r="P1606" s="281" t="s">
        <v>7422</v>
      </c>
      <c r="Q1606" s="326">
        <v>4</v>
      </c>
      <c r="R1606" s="285">
        <v>4</v>
      </c>
      <c r="S1606" s="285"/>
      <c r="T1606" s="285"/>
      <c r="U1606" s="285">
        <v>19</v>
      </c>
      <c r="V1606" s="285">
        <v>0</v>
      </c>
      <c r="W1606" s="285">
        <v>2</v>
      </c>
      <c r="X1606" s="285">
        <v>2</v>
      </c>
      <c r="Y1606" s="285">
        <v>0</v>
      </c>
      <c r="Z1606" s="285">
        <v>14</v>
      </c>
      <c r="AA1606" s="285">
        <v>0</v>
      </c>
      <c r="AB1606" s="285">
        <v>0</v>
      </c>
      <c r="AC1606" s="285">
        <v>0</v>
      </c>
      <c r="AD1606" s="285">
        <v>0</v>
      </c>
      <c r="AE1606" s="285">
        <v>0</v>
      </c>
      <c r="AF1606" s="285">
        <v>0</v>
      </c>
      <c r="AG1606" s="285">
        <v>2</v>
      </c>
      <c r="AH1606" s="285">
        <v>0</v>
      </c>
      <c r="AI1606" s="285">
        <v>2</v>
      </c>
      <c r="AJ1606" s="285">
        <v>0</v>
      </c>
      <c r="AK1606" s="285">
        <v>0</v>
      </c>
      <c r="AL1606" s="285">
        <v>0</v>
      </c>
      <c r="AM1606" s="285">
        <v>0</v>
      </c>
      <c r="AN1606" s="285">
        <v>0</v>
      </c>
      <c r="AO1606" s="285">
        <v>0</v>
      </c>
      <c r="AP1606" s="285">
        <v>0</v>
      </c>
      <c r="AQ1606" s="285">
        <v>0</v>
      </c>
      <c r="AR1606" s="285">
        <v>0</v>
      </c>
      <c r="AS1606" s="285">
        <v>0</v>
      </c>
      <c r="AT1606" s="285">
        <v>5</v>
      </c>
      <c r="AU1606" s="285">
        <v>0</v>
      </c>
      <c r="AV1606" s="285">
        <v>0</v>
      </c>
      <c r="AW1606" s="285">
        <v>0</v>
      </c>
      <c r="AX1606" s="285">
        <v>0</v>
      </c>
      <c r="AY1606" s="285">
        <v>0</v>
      </c>
      <c r="AZ1606" s="286" t="s">
        <v>8188</v>
      </c>
    </row>
    <row r="1607" spans="1:52" s="238" customFormat="1" ht="12.75" customHeight="1">
      <c r="A1607" s="217">
        <v>1606</v>
      </c>
      <c r="B1607" s="280">
        <v>42724</v>
      </c>
      <c r="C1607" s="280">
        <v>42724</v>
      </c>
      <c r="D1607" s="235" t="s">
        <v>1312</v>
      </c>
      <c r="E1607" s="235" t="s">
        <v>1250</v>
      </c>
      <c r="F1607" s="281" t="s">
        <v>1312</v>
      </c>
      <c r="G1607" s="281" t="s">
        <v>7141</v>
      </c>
      <c r="H1607" s="245" t="str">
        <f>IF(G1607&lt;&gt;"",LOOKUP(G1607,Governorate,Data!$E$2:$E$19),"")</f>
        <v>IQ-G12</v>
      </c>
      <c r="I1607" s="282" t="s">
        <v>7206</v>
      </c>
      <c r="J1607" s="38" t="str">
        <f ca="1">IF(I1607&lt;&gt;"",LOOKUP(I1607,District2,Data!$P$2:$P$19),"")</f>
        <v>IQ-D072</v>
      </c>
      <c r="K1607" s="283" t="s">
        <v>8128</v>
      </c>
      <c r="L1607" s="281" t="s">
        <v>7337</v>
      </c>
      <c r="M1607" s="284" t="s">
        <v>8169</v>
      </c>
      <c r="N1607" s="281" t="s">
        <v>7070</v>
      </c>
      <c r="O1607" s="281" t="s">
        <v>8053</v>
      </c>
      <c r="P1607" s="281" t="s">
        <v>7422</v>
      </c>
      <c r="Q1607" s="326">
        <v>225</v>
      </c>
      <c r="R1607" s="285">
        <v>225</v>
      </c>
      <c r="S1607" s="285"/>
      <c r="T1607" s="285"/>
      <c r="U1607" s="285">
        <v>1350</v>
      </c>
      <c r="V1607" s="285">
        <v>0</v>
      </c>
      <c r="W1607" s="285">
        <v>225</v>
      </c>
      <c r="X1607" s="285">
        <v>225</v>
      </c>
      <c r="Y1607" s="285">
        <v>225</v>
      </c>
      <c r="Z1607" s="285">
        <v>0</v>
      </c>
      <c r="AA1607" s="285">
        <v>0</v>
      </c>
      <c r="AB1607" s="285">
        <v>0</v>
      </c>
      <c r="AC1607" s="285">
        <v>0</v>
      </c>
      <c r="AD1607" s="285">
        <v>0</v>
      </c>
      <c r="AE1607" s="285">
        <v>0</v>
      </c>
      <c r="AF1607" s="285">
        <v>0</v>
      </c>
      <c r="AG1607" s="285">
        <v>0</v>
      </c>
      <c r="AH1607" s="285">
        <v>0</v>
      </c>
      <c r="AI1607" s="285">
        <v>0</v>
      </c>
      <c r="AJ1607" s="285">
        <v>0</v>
      </c>
      <c r="AK1607" s="285">
        <v>0</v>
      </c>
      <c r="AL1607" s="285">
        <v>0</v>
      </c>
      <c r="AM1607" s="285">
        <v>0</v>
      </c>
      <c r="AN1607" s="285">
        <v>0</v>
      </c>
      <c r="AO1607" s="285">
        <v>0</v>
      </c>
      <c r="AP1607" s="285">
        <v>0</v>
      </c>
      <c r="AQ1607" s="285">
        <v>0</v>
      </c>
      <c r="AR1607" s="285">
        <v>0</v>
      </c>
      <c r="AS1607" s="285">
        <v>0</v>
      </c>
      <c r="AT1607" s="285">
        <v>225</v>
      </c>
      <c r="AU1607" s="285">
        <v>0</v>
      </c>
      <c r="AV1607" s="285">
        <v>0</v>
      </c>
      <c r="AW1607" s="285">
        <v>0</v>
      </c>
      <c r="AX1607" s="285">
        <v>0</v>
      </c>
      <c r="AY1607" s="285">
        <v>0</v>
      </c>
      <c r="AZ1607" s="286" t="s">
        <v>8182</v>
      </c>
    </row>
    <row r="1608" spans="1:52" s="238" customFormat="1" ht="12.75" customHeight="1">
      <c r="A1608" s="217">
        <v>1607</v>
      </c>
      <c r="B1608" s="280">
        <v>42724</v>
      </c>
      <c r="C1608" s="280">
        <v>42724</v>
      </c>
      <c r="D1608" s="235" t="s">
        <v>1312</v>
      </c>
      <c r="E1608" s="235" t="s">
        <v>1250</v>
      </c>
      <c r="F1608" s="281" t="s">
        <v>7265</v>
      </c>
      <c r="G1608" s="281" t="s">
        <v>7127</v>
      </c>
      <c r="H1608" s="245" t="str">
        <f>IF(G1608&lt;&gt;"",LOOKUP(G1608,Governorate,Data!$E$2:$E$19),"")</f>
        <v>IQ-G13</v>
      </c>
      <c r="I1608" s="282" t="s">
        <v>7372</v>
      </c>
      <c r="J1608" s="38" t="str">
        <f ca="1">IF(I1608&lt;&gt;"",LOOKUP(I1608,District2,Data!$P$2:$P$19),"")</f>
        <v>IQ-D076</v>
      </c>
      <c r="K1608" s="283" t="s">
        <v>7792</v>
      </c>
      <c r="L1608" s="281" t="s">
        <v>1256</v>
      </c>
      <c r="M1608" s="284" t="s">
        <v>8169</v>
      </c>
      <c r="N1608" s="281" t="s">
        <v>1255</v>
      </c>
      <c r="O1608" s="281" t="s">
        <v>8053</v>
      </c>
      <c r="P1608" s="281" t="s">
        <v>7422</v>
      </c>
      <c r="Q1608" s="326">
        <v>12</v>
      </c>
      <c r="R1608" s="285">
        <v>12</v>
      </c>
      <c r="S1608" s="285"/>
      <c r="T1608" s="285"/>
      <c r="U1608" s="285">
        <v>72</v>
      </c>
      <c r="V1608" s="285">
        <v>0</v>
      </c>
      <c r="W1608" s="285">
        <v>12</v>
      </c>
      <c r="X1608" s="285">
        <v>12</v>
      </c>
      <c r="Y1608" s="285">
        <v>12</v>
      </c>
      <c r="Z1608" s="285">
        <v>36</v>
      </c>
      <c r="AA1608" s="285">
        <v>0</v>
      </c>
      <c r="AB1608" s="285">
        <v>0</v>
      </c>
      <c r="AC1608" s="285">
        <v>0</v>
      </c>
      <c r="AD1608" s="285">
        <v>36</v>
      </c>
      <c r="AE1608" s="285">
        <v>0</v>
      </c>
      <c r="AF1608" s="285">
        <v>0</v>
      </c>
      <c r="AG1608" s="285">
        <v>12</v>
      </c>
      <c r="AH1608" s="285">
        <v>0</v>
      </c>
      <c r="AI1608" s="285">
        <v>12</v>
      </c>
      <c r="AJ1608" s="285">
        <v>0</v>
      </c>
      <c r="AK1608" s="285">
        <v>0</v>
      </c>
      <c r="AL1608" s="285">
        <v>0</v>
      </c>
      <c r="AM1608" s="285">
        <v>0</v>
      </c>
      <c r="AN1608" s="285">
        <v>0</v>
      </c>
      <c r="AO1608" s="285">
        <v>0</v>
      </c>
      <c r="AP1608" s="285">
        <v>0</v>
      </c>
      <c r="AQ1608" s="285">
        <v>0</v>
      </c>
      <c r="AR1608" s="285">
        <v>0</v>
      </c>
      <c r="AS1608" s="285">
        <v>0</v>
      </c>
      <c r="AT1608" s="285">
        <v>12</v>
      </c>
      <c r="AU1608" s="285">
        <v>0</v>
      </c>
      <c r="AV1608" s="285">
        <v>0</v>
      </c>
      <c r="AW1608" s="285">
        <v>0</v>
      </c>
      <c r="AX1608" s="285">
        <v>0</v>
      </c>
      <c r="AY1608" s="285">
        <v>0</v>
      </c>
      <c r="AZ1608" s="286"/>
    </row>
    <row r="1609" spans="1:52" s="238" customFormat="1" ht="12.75" customHeight="1">
      <c r="A1609" s="217">
        <v>1608</v>
      </c>
      <c r="B1609" s="280">
        <v>42724</v>
      </c>
      <c r="C1609" s="280">
        <v>42724</v>
      </c>
      <c r="D1609" s="235" t="s">
        <v>1312</v>
      </c>
      <c r="E1609" s="235" t="s">
        <v>1250</v>
      </c>
      <c r="F1609" s="281" t="s">
        <v>7265</v>
      </c>
      <c r="G1609" s="281" t="s">
        <v>7127</v>
      </c>
      <c r="H1609" s="245" t="str">
        <f>IF(G1609&lt;&gt;"",LOOKUP(G1609,Governorate,Data!$E$2:$E$19),"")</f>
        <v>IQ-G13</v>
      </c>
      <c r="I1609" s="282" t="s">
        <v>7372</v>
      </c>
      <c r="J1609" s="38" t="str">
        <f ca="1">IF(I1609&lt;&gt;"",LOOKUP(I1609,District2,Data!$P$2:$P$19),"")</f>
        <v>IQ-D076</v>
      </c>
      <c r="K1609" s="283" t="s">
        <v>7795</v>
      </c>
      <c r="L1609" s="281" t="s">
        <v>1256</v>
      </c>
      <c r="M1609" s="284" t="s">
        <v>8169</v>
      </c>
      <c r="N1609" s="281" t="s">
        <v>1255</v>
      </c>
      <c r="O1609" s="281" t="s">
        <v>8053</v>
      </c>
      <c r="P1609" s="281" t="s">
        <v>7422</v>
      </c>
      <c r="Q1609" s="326">
        <v>1</v>
      </c>
      <c r="R1609" s="285">
        <v>1</v>
      </c>
      <c r="S1609" s="285"/>
      <c r="T1609" s="285"/>
      <c r="U1609" s="285">
        <v>6</v>
      </c>
      <c r="V1609" s="285">
        <v>0</v>
      </c>
      <c r="W1609" s="285">
        <v>1</v>
      </c>
      <c r="X1609" s="285">
        <v>1</v>
      </c>
      <c r="Y1609" s="285">
        <v>1</v>
      </c>
      <c r="Z1609" s="285">
        <v>3</v>
      </c>
      <c r="AA1609" s="285">
        <v>0</v>
      </c>
      <c r="AB1609" s="285">
        <v>0</v>
      </c>
      <c r="AC1609" s="285">
        <v>0</v>
      </c>
      <c r="AD1609" s="285">
        <v>3</v>
      </c>
      <c r="AE1609" s="285">
        <v>0</v>
      </c>
      <c r="AF1609" s="285">
        <v>0</v>
      </c>
      <c r="AG1609" s="285">
        <v>1</v>
      </c>
      <c r="AH1609" s="285">
        <v>0</v>
      </c>
      <c r="AI1609" s="285">
        <v>1</v>
      </c>
      <c r="AJ1609" s="285">
        <v>0</v>
      </c>
      <c r="AK1609" s="285">
        <v>0</v>
      </c>
      <c r="AL1609" s="285">
        <v>0</v>
      </c>
      <c r="AM1609" s="285">
        <v>0</v>
      </c>
      <c r="AN1609" s="285">
        <v>0</v>
      </c>
      <c r="AO1609" s="285">
        <v>0</v>
      </c>
      <c r="AP1609" s="285">
        <v>0</v>
      </c>
      <c r="AQ1609" s="285">
        <v>0</v>
      </c>
      <c r="AR1609" s="285">
        <v>0</v>
      </c>
      <c r="AS1609" s="285">
        <v>0</v>
      </c>
      <c r="AT1609" s="285">
        <v>1</v>
      </c>
      <c r="AU1609" s="285">
        <v>0</v>
      </c>
      <c r="AV1609" s="285">
        <v>0</v>
      </c>
      <c r="AW1609" s="285">
        <v>0</v>
      </c>
      <c r="AX1609" s="285">
        <v>0</v>
      </c>
      <c r="AY1609" s="285">
        <v>0</v>
      </c>
      <c r="AZ1609" s="286"/>
    </row>
    <row r="1610" spans="1:52" s="238" customFormat="1" ht="12.75" customHeight="1">
      <c r="A1610" s="217">
        <v>1609</v>
      </c>
      <c r="B1610" s="280">
        <v>42724</v>
      </c>
      <c r="C1610" s="280">
        <v>42724</v>
      </c>
      <c r="D1610" s="235" t="s">
        <v>1312</v>
      </c>
      <c r="E1610" s="235" t="s">
        <v>1250</v>
      </c>
      <c r="F1610" s="281" t="s">
        <v>7265</v>
      </c>
      <c r="G1610" s="281" t="s">
        <v>7127</v>
      </c>
      <c r="H1610" s="245" t="str">
        <f>IF(G1610&lt;&gt;"",LOOKUP(G1610,Governorate,Data!$E$2:$E$19),"")</f>
        <v>IQ-G13</v>
      </c>
      <c r="I1610" s="282" t="s">
        <v>7377</v>
      </c>
      <c r="J1610" s="38" t="str">
        <f ca="1">IF(I1610&lt;&gt;"",LOOKUP(I1610,District2,Data!$P$2:$P$19),"")</f>
        <v>IQ-D076</v>
      </c>
      <c r="K1610" s="283" t="s">
        <v>7793</v>
      </c>
      <c r="L1610" s="281" t="s">
        <v>1256</v>
      </c>
      <c r="M1610" s="284" t="s">
        <v>8169</v>
      </c>
      <c r="N1610" s="281" t="s">
        <v>1255</v>
      </c>
      <c r="O1610" s="281" t="s">
        <v>8053</v>
      </c>
      <c r="P1610" s="281" t="s">
        <v>7422</v>
      </c>
      <c r="Q1610" s="326">
        <v>5</v>
      </c>
      <c r="R1610" s="285">
        <v>5</v>
      </c>
      <c r="S1610" s="285"/>
      <c r="T1610" s="285"/>
      <c r="U1610" s="285">
        <v>30</v>
      </c>
      <c r="V1610" s="285">
        <v>0</v>
      </c>
      <c r="W1610" s="285">
        <v>5</v>
      </c>
      <c r="X1610" s="285">
        <v>5</v>
      </c>
      <c r="Y1610" s="285">
        <v>5</v>
      </c>
      <c r="Z1610" s="285">
        <v>15</v>
      </c>
      <c r="AA1610" s="285">
        <v>0</v>
      </c>
      <c r="AB1610" s="285">
        <v>0</v>
      </c>
      <c r="AC1610" s="285">
        <v>0</v>
      </c>
      <c r="AD1610" s="285">
        <v>15</v>
      </c>
      <c r="AE1610" s="285">
        <v>0</v>
      </c>
      <c r="AF1610" s="285">
        <v>0</v>
      </c>
      <c r="AG1610" s="285">
        <v>5</v>
      </c>
      <c r="AH1610" s="285">
        <v>0</v>
      </c>
      <c r="AI1610" s="285">
        <v>5</v>
      </c>
      <c r="AJ1610" s="285">
        <v>0</v>
      </c>
      <c r="AK1610" s="285">
        <v>0</v>
      </c>
      <c r="AL1610" s="285">
        <v>0</v>
      </c>
      <c r="AM1610" s="285">
        <v>0</v>
      </c>
      <c r="AN1610" s="285">
        <v>0</v>
      </c>
      <c r="AO1610" s="285">
        <v>0</v>
      </c>
      <c r="AP1610" s="285">
        <v>0</v>
      </c>
      <c r="AQ1610" s="285">
        <v>0</v>
      </c>
      <c r="AR1610" s="285">
        <v>0</v>
      </c>
      <c r="AS1610" s="285">
        <v>0</v>
      </c>
      <c r="AT1610" s="285">
        <v>5</v>
      </c>
      <c r="AU1610" s="285">
        <v>0</v>
      </c>
      <c r="AV1610" s="285">
        <v>0</v>
      </c>
      <c r="AW1610" s="285">
        <v>0</v>
      </c>
      <c r="AX1610" s="285">
        <v>0</v>
      </c>
      <c r="AY1610" s="285">
        <v>0</v>
      </c>
      <c r="AZ1610" s="286"/>
    </row>
    <row r="1611" spans="1:52" s="238" customFormat="1" ht="12.75" customHeight="1">
      <c r="A1611" s="217">
        <v>1610</v>
      </c>
      <c r="B1611" s="234">
        <v>42724</v>
      </c>
      <c r="C1611" s="234">
        <v>42724</v>
      </c>
      <c r="D1611" s="235" t="s">
        <v>1312</v>
      </c>
      <c r="E1611" s="235" t="s">
        <v>1250</v>
      </c>
      <c r="F1611" s="235" t="s">
        <v>1316</v>
      </c>
      <c r="G1611" s="235" t="s">
        <v>7130</v>
      </c>
      <c r="H1611" s="245" t="str">
        <f>IF(G1611&lt;&gt;"",LOOKUP(G1611,Governorate,Data!$E$2:$E$19),"")</f>
        <v>IQ-G05</v>
      </c>
      <c r="I1611" s="97" t="s">
        <v>7683</v>
      </c>
      <c r="J1611" s="38" t="str">
        <f ca="1">IF(I1611&lt;&gt;"",LOOKUP(I1611,District2,Data!$P$2:$P$19),"")</f>
        <v>IQ-D069</v>
      </c>
      <c r="K1611" s="57" t="s">
        <v>7771</v>
      </c>
      <c r="L1611" s="235" t="s">
        <v>1256</v>
      </c>
      <c r="M1611" s="180" t="s">
        <v>8169</v>
      </c>
      <c r="N1611" s="235" t="s">
        <v>1255</v>
      </c>
      <c r="O1611" s="235" t="s">
        <v>8053</v>
      </c>
      <c r="P1611" s="235" t="s">
        <v>7422</v>
      </c>
      <c r="Q1611" s="92">
        <v>20</v>
      </c>
      <c r="R1611" s="218">
        <v>20</v>
      </c>
      <c r="S1611" s="218"/>
      <c r="T1611" s="218"/>
      <c r="U1611" s="218">
        <v>0</v>
      </c>
      <c r="V1611" s="218">
        <v>0</v>
      </c>
      <c r="W1611" s="218">
        <v>0</v>
      </c>
      <c r="X1611" s="218">
        <v>0</v>
      </c>
      <c r="Y1611" s="218">
        <v>0</v>
      </c>
      <c r="Z1611" s="218">
        <v>0</v>
      </c>
      <c r="AA1611" s="218">
        <v>0</v>
      </c>
      <c r="AB1611" s="218">
        <v>0</v>
      </c>
      <c r="AC1611" s="218">
        <v>0</v>
      </c>
      <c r="AD1611" s="218">
        <v>0</v>
      </c>
      <c r="AE1611" s="218">
        <v>0</v>
      </c>
      <c r="AF1611" s="218">
        <v>0</v>
      </c>
      <c r="AG1611" s="218">
        <v>0</v>
      </c>
      <c r="AH1611" s="218">
        <v>0</v>
      </c>
      <c r="AI1611" s="218">
        <v>0</v>
      </c>
      <c r="AJ1611" s="218">
        <v>0</v>
      </c>
      <c r="AK1611" s="218">
        <v>0</v>
      </c>
      <c r="AL1611" s="218">
        <v>0</v>
      </c>
      <c r="AM1611" s="218">
        <v>0</v>
      </c>
      <c r="AN1611" s="218">
        <v>0</v>
      </c>
      <c r="AO1611" s="218">
        <v>0</v>
      </c>
      <c r="AP1611" s="218">
        <v>0</v>
      </c>
      <c r="AQ1611" s="218">
        <v>0</v>
      </c>
      <c r="AR1611" s="218">
        <v>0</v>
      </c>
      <c r="AS1611" s="218">
        <v>0</v>
      </c>
      <c r="AT1611" s="218">
        <v>20</v>
      </c>
      <c r="AU1611" s="218">
        <v>0</v>
      </c>
      <c r="AV1611" s="218">
        <v>0</v>
      </c>
      <c r="AW1611" s="218">
        <v>0</v>
      </c>
      <c r="AX1611" s="218">
        <v>0</v>
      </c>
      <c r="AY1611" s="218">
        <v>0</v>
      </c>
      <c r="AZ1611" s="181" t="s">
        <v>8181</v>
      </c>
    </row>
    <row r="1612" spans="1:52" s="238" customFormat="1" ht="12.75" customHeight="1">
      <c r="A1612" s="217">
        <v>1611</v>
      </c>
      <c r="B1612" s="234">
        <v>42724</v>
      </c>
      <c r="C1612" s="234">
        <v>42724</v>
      </c>
      <c r="D1612" s="235" t="s">
        <v>1312</v>
      </c>
      <c r="E1612" s="235" t="s">
        <v>1250</v>
      </c>
      <c r="F1612" s="235" t="s">
        <v>1312</v>
      </c>
      <c r="G1612" s="235" t="s">
        <v>7152</v>
      </c>
      <c r="H1612" s="245" t="str">
        <f>IF(G1612&lt;&gt;"",LOOKUP(G1612,Governorate,Data!$E$2:$E$19),"")</f>
        <v>IQ-G06</v>
      </c>
      <c r="I1612" s="97" t="s">
        <v>7153</v>
      </c>
      <c r="J1612" s="38" t="str">
        <f ca="1">IF(I1612&lt;&gt;"",LOOKUP(I1612,District2,Data!$P$2:$P$19),"")</f>
        <v>IQ-D035</v>
      </c>
      <c r="K1612" s="57" t="s">
        <v>8129</v>
      </c>
      <c r="L1612" s="235" t="s">
        <v>7337</v>
      </c>
      <c r="M1612" s="180" t="s">
        <v>8169</v>
      </c>
      <c r="N1612" s="235" t="s">
        <v>7070</v>
      </c>
      <c r="O1612" s="235" t="s">
        <v>8053</v>
      </c>
      <c r="P1612" s="235" t="s">
        <v>7422</v>
      </c>
      <c r="Q1612" s="92">
        <v>70</v>
      </c>
      <c r="R1612" s="218">
        <v>70</v>
      </c>
      <c r="S1612" s="218"/>
      <c r="T1612" s="218"/>
      <c r="U1612" s="218">
        <v>420</v>
      </c>
      <c r="V1612" s="218">
        <v>0</v>
      </c>
      <c r="W1612" s="218">
        <v>70</v>
      </c>
      <c r="X1612" s="218">
        <v>70</v>
      </c>
      <c r="Y1612" s="218">
        <v>70</v>
      </c>
      <c r="Z1612" s="218">
        <v>0</v>
      </c>
      <c r="AA1612" s="218">
        <v>0</v>
      </c>
      <c r="AB1612" s="218">
        <v>0</v>
      </c>
      <c r="AC1612" s="218">
        <v>0</v>
      </c>
      <c r="AD1612" s="218">
        <v>0</v>
      </c>
      <c r="AE1612" s="218">
        <v>0</v>
      </c>
      <c r="AF1612" s="218">
        <v>0</v>
      </c>
      <c r="AG1612" s="218">
        <v>0</v>
      </c>
      <c r="AH1612" s="218">
        <v>0</v>
      </c>
      <c r="AI1612" s="218">
        <v>0</v>
      </c>
      <c r="AJ1612" s="218">
        <v>0</v>
      </c>
      <c r="AK1612" s="218">
        <v>0</v>
      </c>
      <c r="AL1612" s="218">
        <v>0</v>
      </c>
      <c r="AM1612" s="218">
        <v>0</v>
      </c>
      <c r="AN1612" s="218">
        <v>0</v>
      </c>
      <c r="AO1612" s="218">
        <v>0</v>
      </c>
      <c r="AP1612" s="218">
        <v>0</v>
      </c>
      <c r="AQ1612" s="218">
        <v>0</v>
      </c>
      <c r="AR1612" s="218">
        <v>0</v>
      </c>
      <c r="AS1612" s="218">
        <v>0</v>
      </c>
      <c r="AT1612" s="218">
        <v>70</v>
      </c>
      <c r="AU1612" s="218">
        <v>0</v>
      </c>
      <c r="AV1612" s="218">
        <v>0</v>
      </c>
      <c r="AW1612" s="218">
        <v>0</v>
      </c>
      <c r="AX1612" s="218">
        <v>0</v>
      </c>
      <c r="AY1612" s="218">
        <v>0</v>
      </c>
      <c r="AZ1612" s="181" t="s">
        <v>8182</v>
      </c>
    </row>
    <row r="1613" spans="1:52" s="238" customFormat="1" ht="12.75" customHeight="1">
      <c r="A1613" s="217">
        <v>1612</v>
      </c>
      <c r="B1613" s="234">
        <v>42724</v>
      </c>
      <c r="C1613" s="234">
        <v>42724</v>
      </c>
      <c r="D1613" s="235" t="s">
        <v>1312</v>
      </c>
      <c r="E1613" s="235" t="s">
        <v>1250</v>
      </c>
      <c r="F1613" s="235" t="s">
        <v>1312</v>
      </c>
      <c r="G1613" s="235" t="s">
        <v>7152</v>
      </c>
      <c r="H1613" s="245" t="str">
        <f>IF(G1613&lt;&gt;"",LOOKUP(G1613,Governorate,Data!$E$2:$E$19),"")</f>
        <v>IQ-G06</v>
      </c>
      <c r="I1613" s="97" t="s">
        <v>7153</v>
      </c>
      <c r="J1613" s="38" t="str">
        <f ca="1">IF(I1613&lt;&gt;"",LOOKUP(I1613,District2,Data!$P$2:$P$19),"")</f>
        <v>IQ-D035</v>
      </c>
      <c r="K1613" s="57" t="s">
        <v>8130</v>
      </c>
      <c r="L1613" s="235" t="s">
        <v>7337</v>
      </c>
      <c r="M1613" s="180" t="s">
        <v>8169</v>
      </c>
      <c r="N1613" s="235" t="s">
        <v>7070</v>
      </c>
      <c r="O1613" s="235" t="s">
        <v>8053</v>
      </c>
      <c r="P1613" s="235" t="s">
        <v>7422</v>
      </c>
      <c r="Q1613" s="92">
        <v>120</v>
      </c>
      <c r="R1613" s="218">
        <v>120</v>
      </c>
      <c r="S1613" s="218"/>
      <c r="T1613" s="218"/>
      <c r="U1613" s="218">
        <v>720</v>
      </c>
      <c r="V1613" s="218">
        <v>0</v>
      </c>
      <c r="W1613" s="218">
        <v>120</v>
      </c>
      <c r="X1613" s="218">
        <v>120</v>
      </c>
      <c r="Y1613" s="218">
        <v>120</v>
      </c>
      <c r="Z1613" s="218">
        <v>0</v>
      </c>
      <c r="AA1613" s="218">
        <v>0</v>
      </c>
      <c r="AB1613" s="218">
        <v>0</v>
      </c>
      <c r="AC1613" s="218">
        <v>0</v>
      </c>
      <c r="AD1613" s="218">
        <v>0</v>
      </c>
      <c r="AE1613" s="218">
        <v>0</v>
      </c>
      <c r="AF1613" s="218">
        <v>0</v>
      </c>
      <c r="AG1613" s="218">
        <v>0</v>
      </c>
      <c r="AH1613" s="218">
        <v>0</v>
      </c>
      <c r="AI1613" s="218">
        <v>0</v>
      </c>
      <c r="AJ1613" s="218">
        <v>0</v>
      </c>
      <c r="AK1613" s="218">
        <v>0</v>
      </c>
      <c r="AL1613" s="218">
        <v>0</v>
      </c>
      <c r="AM1613" s="218">
        <v>0</v>
      </c>
      <c r="AN1613" s="218">
        <v>0</v>
      </c>
      <c r="AO1613" s="218">
        <v>0</v>
      </c>
      <c r="AP1613" s="218">
        <v>0</v>
      </c>
      <c r="AQ1613" s="218">
        <v>0</v>
      </c>
      <c r="AR1613" s="218">
        <v>0</v>
      </c>
      <c r="AS1613" s="218">
        <v>0</v>
      </c>
      <c r="AT1613" s="218">
        <v>120</v>
      </c>
      <c r="AU1613" s="218">
        <v>0</v>
      </c>
      <c r="AV1613" s="218">
        <v>0</v>
      </c>
      <c r="AW1613" s="218">
        <v>0</v>
      </c>
      <c r="AX1613" s="218">
        <v>0</v>
      </c>
      <c r="AY1613" s="218">
        <v>0</v>
      </c>
      <c r="AZ1613" s="181" t="s">
        <v>8182</v>
      </c>
    </row>
    <row r="1614" spans="1:52" s="238" customFormat="1" ht="12.75" customHeight="1">
      <c r="A1614" s="217">
        <v>1613</v>
      </c>
      <c r="B1614" s="234">
        <v>42724</v>
      </c>
      <c r="C1614" s="234">
        <v>42724</v>
      </c>
      <c r="D1614" s="235" t="s">
        <v>1312</v>
      </c>
      <c r="E1614" s="235" t="s">
        <v>1250</v>
      </c>
      <c r="F1614" s="235" t="s">
        <v>1265</v>
      </c>
      <c r="G1614" s="235" t="s">
        <v>7133</v>
      </c>
      <c r="H1614" s="245" t="str">
        <f>IF(G1614&lt;&gt;"",LOOKUP(G1614,Governorate,Data!$E$2:$E$19),"")</f>
        <v>IQ-G11</v>
      </c>
      <c r="I1614" s="97" t="s">
        <v>7376</v>
      </c>
      <c r="J1614" s="38" t="str">
        <f ca="1">IF(I1614&lt;&gt;"",LOOKUP(I1614,District2,Data!$P$2:$P$19),"")</f>
        <v>IQ-D064</v>
      </c>
      <c r="K1614" s="57" t="s">
        <v>8063</v>
      </c>
      <c r="L1614" s="235" t="s">
        <v>1256</v>
      </c>
      <c r="M1614" s="180" t="s">
        <v>8169</v>
      </c>
      <c r="N1614" s="235" t="s">
        <v>7070</v>
      </c>
      <c r="O1614" s="235" t="s">
        <v>8053</v>
      </c>
      <c r="P1614" s="235" t="s">
        <v>7422</v>
      </c>
      <c r="Q1614" s="92">
        <v>15</v>
      </c>
      <c r="R1614" s="218">
        <v>15</v>
      </c>
      <c r="S1614" s="218"/>
      <c r="T1614" s="218"/>
      <c r="U1614" s="218">
        <v>0</v>
      </c>
      <c r="V1614" s="218">
        <v>0</v>
      </c>
      <c r="W1614" s="218">
        <v>0</v>
      </c>
      <c r="X1614" s="218">
        <v>0</v>
      </c>
      <c r="Y1614" s="218">
        <v>0</v>
      </c>
      <c r="Z1614" s="218">
        <v>0</v>
      </c>
      <c r="AA1614" s="218">
        <v>0</v>
      </c>
      <c r="AB1614" s="218">
        <v>0</v>
      </c>
      <c r="AC1614" s="218">
        <v>0</v>
      </c>
      <c r="AD1614" s="218">
        <v>0</v>
      </c>
      <c r="AE1614" s="218">
        <v>0</v>
      </c>
      <c r="AF1614" s="218">
        <v>0</v>
      </c>
      <c r="AG1614" s="218">
        <v>0</v>
      </c>
      <c r="AH1614" s="218">
        <v>0</v>
      </c>
      <c r="AI1614" s="218">
        <v>0</v>
      </c>
      <c r="AJ1614" s="218">
        <v>0</v>
      </c>
      <c r="AK1614" s="218">
        <v>0</v>
      </c>
      <c r="AL1614" s="218">
        <v>0</v>
      </c>
      <c r="AM1614" s="218">
        <v>0</v>
      </c>
      <c r="AN1614" s="218">
        <v>0</v>
      </c>
      <c r="AO1614" s="218">
        <v>0</v>
      </c>
      <c r="AP1614" s="218">
        <v>0</v>
      </c>
      <c r="AQ1614" s="218">
        <v>0</v>
      </c>
      <c r="AR1614" s="218">
        <v>0</v>
      </c>
      <c r="AS1614" s="218">
        <v>0</v>
      </c>
      <c r="AT1614" s="218">
        <v>15</v>
      </c>
      <c r="AU1614" s="218">
        <v>0</v>
      </c>
      <c r="AV1614" s="218">
        <v>0</v>
      </c>
      <c r="AW1614" s="218">
        <v>0</v>
      </c>
      <c r="AX1614" s="218">
        <v>0</v>
      </c>
      <c r="AY1614" s="218">
        <v>0</v>
      </c>
      <c r="AZ1614" s="181" t="s">
        <v>8190</v>
      </c>
    </row>
    <row r="1615" spans="1:52" s="238" customFormat="1" ht="12.75" customHeight="1">
      <c r="A1615" s="217">
        <v>1614</v>
      </c>
      <c r="B1615" s="234">
        <v>42724</v>
      </c>
      <c r="C1615" s="234">
        <v>42724</v>
      </c>
      <c r="D1615" s="235" t="s">
        <v>1312</v>
      </c>
      <c r="E1615" s="235" t="s">
        <v>1250</v>
      </c>
      <c r="F1615" s="235" t="s">
        <v>1300</v>
      </c>
      <c r="G1615" s="235" t="s">
        <v>7133</v>
      </c>
      <c r="H1615" s="245" t="str">
        <f>IF(G1615&lt;&gt;"",LOOKUP(G1615,Governorate,Data!$E$2:$E$19),"")</f>
        <v>IQ-G11</v>
      </c>
      <c r="I1615" s="97" t="s">
        <v>7892</v>
      </c>
      <c r="J1615" s="38" t="str">
        <f ca="1">IF(I1615&lt;&gt;"",LOOKUP(I1615,District2,Data!$P$2:$P$19),"")</f>
        <v>IQ-D064</v>
      </c>
      <c r="K1615" s="57" t="s">
        <v>8131</v>
      </c>
      <c r="L1615" s="235" t="s">
        <v>7339</v>
      </c>
      <c r="M1615" s="180" t="s">
        <v>7930</v>
      </c>
      <c r="N1615" s="235" t="s">
        <v>7070</v>
      </c>
      <c r="O1615" s="235" t="s">
        <v>8053</v>
      </c>
      <c r="P1615" s="89" t="s">
        <v>7118</v>
      </c>
      <c r="Q1615" s="328">
        <v>0</v>
      </c>
      <c r="R1615" s="217"/>
      <c r="S1615" s="218">
        <v>200</v>
      </c>
      <c r="T1615" s="132">
        <v>21</v>
      </c>
      <c r="U1615" s="218">
        <v>0</v>
      </c>
      <c r="V1615" s="218">
        <v>0</v>
      </c>
      <c r="W1615" s="218">
        <v>0</v>
      </c>
      <c r="X1615" s="218">
        <v>0</v>
      </c>
      <c r="Y1615" s="218">
        <v>0</v>
      </c>
      <c r="Z1615" s="218">
        <v>0</v>
      </c>
      <c r="AA1615" s="218">
        <v>0</v>
      </c>
      <c r="AB1615" s="218">
        <v>0</v>
      </c>
      <c r="AC1615" s="218">
        <v>0</v>
      </c>
      <c r="AD1615" s="218">
        <v>0</v>
      </c>
      <c r="AE1615" s="218">
        <v>0</v>
      </c>
      <c r="AF1615" s="218">
        <v>0</v>
      </c>
      <c r="AG1615" s="218">
        <v>0</v>
      </c>
      <c r="AH1615" s="218">
        <v>0</v>
      </c>
      <c r="AI1615" s="218">
        <v>0</v>
      </c>
      <c r="AJ1615" s="218">
        <v>0</v>
      </c>
      <c r="AK1615" s="218">
        <v>0</v>
      </c>
      <c r="AL1615" s="218">
        <v>0</v>
      </c>
      <c r="AM1615" s="218">
        <v>0</v>
      </c>
      <c r="AN1615" s="218">
        <v>0</v>
      </c>
      <c r="AO1615" s="218">
        <v>0</v>
      </c>
      <c r="AP1615" s="218">
        <v>0</v>
      </c>
      <c r="AQ1615" s="218">
        <v>0</v>
      </c>
      <c r="AR1615" s="218">
        <v>0</v>
      </c>
      <c r="AS1615" s="218">
        <v>0</v>
      </c>
      <c r="AT1615" s="218">
        <v>0</v>
      </c>
      <c r="AU1615" s="218">
        <v>0</v>
      </c>
      <c r="AV1615" s="218">
        <v>0</v>
      </c>
      <c r="AW1615" s="218">
        <v>0</v>
      </c>
      <c r="AX1615" s="218">
        <v>0</v>
      </c>
      <c r="AY1615" s="218">
        <v>0</v>
      </c>
      <c r="AZ1615" s="181" t="s">
        <v>8173</v>
      </c>
    </row>
    <row r="1616" spans="1:52" s="238" customFormat="1" ht="12.75" customHeight="1">
      <c r="A1616" s="217">
        <v>1615</v>
      </c>
      <c r="B1616" s="234">
        <v>42724</v>
      </c>
      <c r="C1616" s="234">
        <v>42724</v>
      </c>
      <c r="D1616" s="235" t="s">
        <v>1312</v>
      </c>
      <c r="E1616" s="235" t="s">
        <v>1250</v>
      </c>
      <c r="F1616" s="235" t="s">
        <v>1300</v>
      </c>
      <c r="G1616" s="235" t="s">
        <v>7133</v>
      </c>
      <c r="H1616" s="245" t="str">
        <f>IF(G1616&lt;&gt;"",LOOKUP(G1616,Governorate,Data!$E$2:$E$19),"")</f>
        <v>IQ-G11</v>
      </c>
      <c r="I1616" s="97" t="s">
        <v>7892</v>
      </c>
      <c r="J1616" s="38" t="str">
        <f ca="1">IF(I1616&lt;&gt;"",LOOKUP(I1616,District2,Data!$P$2:$P$19),"")</f>
        <v>IQ-D064</v>
      </c>
      <c r="K1616" s="57" t="s">
        <v>8131</v>
      </c>
      <c r="L1616" s="235" t="s">
        <v>7339</v>
      </c>
      <c r="M1616" s="180" t="s">
        <v>8169</v>
      </c>
      <c r="N1616" s="235" t="s">
        <v>7070</v>
      </c>
      <c r="O1616" s="235" t="s">
        <v>8053</v>
      </c>
      <c r="P1616" s="289" t="s">
        <v>7118</v>
      </c>
      <c r="Q1616" s="328">
        <v>0</v>
      </c>
      <c r="R1616" s="217"/>
      <c r="S1616" s="218">
        <v>200</v>
      </c>
      <c r="T1616" s="132">
        <v>179</v>
      </c>
      <c r="U1616" s="218">
        <v>0</v>
      </c>
      <c r="V1616" s="218">
        <v>0</v>
      </c>
      <c r="W1616" s="218">
        <v>0</v>
      </c>
      <c r="X1616" s="218">
        <v>0</v>
      </c>
      <c r="Y1616" s="218">
        <v>0</v>
      </c>
      <c r="Z1616" s="218">
        <v>0</v>
      </c>
      <c r="AA1616" s="218">
        <v>0</v>
      </c>
      <c r="AB1616" s="218">
        <v>0</v>
      </c>
      <c r="AC1616" s="218">
        <v>0</v>
      </c>
      <c r="AD1616" s="218">
        <v>0</v>
      </c>
      <c r="AE1616" s="218">
        <v>0</v>
      </c>
      <c r="AF1616" s="218">
        <v>0</v>
      </c>
      <c r="AG1616" s="218">
        <v>0</v>
      </c>
      <c r="AH1616" s="218">
        <v>0</v>
      </c>
      <c r="AI1616" s="218">
        <v>0</v>
      </c>
      <c r="AJ1616" s="218">
        <v>0</v>
      </c>
      <c r="AK1616" s="218">
        <v>0</v>
      </c>
      <c r="AL1616" s="218">
        <v>0</v>
      </c>
      <c r="AM1616" s="218">
        <v>0</v>
      </c>
      <c r="AN1616" s="218">
        <v>0</v>
      </c>
      <c r="AO1616" s="218">
        <v>0</v>
      </c>
      <c r="AP1616" s="218">
        <v>0</v>
      </c>
      <c r="AQ1616" s="218">
        <v>0</v>
      </c>
      <c r="AR1616" s="218">
        <v>0</v>
      </c>
      <c r="AS1616" s="218">
        <v>0</v>
      </c>
      <c r="AT1616" s="218">
        <v>0</v>
      </c>
      <c r="AU1616" s="218">
        <v>0</v>
      </c>
      <c r="AV1616" s="218">
        <v>0</v>
      </c>
      <c r="AW1616" s="218">
        <v>0</v>
      </c>
      <c r="AX1616" s="218">
        <v>0</v>
      </c>
      <c r="AY1616" s="218">
        <v>0</v>
      </c>
      <c r="AZ1616" s="181" t="s">
        <v>8174</v>
      </c>
    </row>
    <row r="1617" spans="1:52" s="238" customFormat="1" ht="12.75" customHeight="1">
      <c r="A1617" s="217">
        <v>1616</v>
      </c>
      <c r="B1617" s="234">
        <v>42724</v>
      </c>
      <c r="C1617" s="234">
        <v>42724</v>
      </c>
      <c r="D1617" s="235" t="s">
        <v>1312</v>
      </c>
      <c r="E1617" s="235" t="s">
        <v>1250</v>
      </c>
      <c r="F1617" s="235" t="s">
        <v>1300</v>
      </c>
      <c r="G1617" s="235" t="s">
        <v>7133</v>
      </c>
      <c r="H1617" s="245" t="str">
        <f>IF(G1617&lt;&gt;"",LOOKUP(G1617,Governorate,Data!$E$2:$E$19),"")</f>
        <v>IQ-G11</v>
      </c>
      <c r="I1617" s="97" t="s">
        <v>7892</v>
      </c>
      <c r="J1617" s="38" t="str">
        <f ca="1">IF(I1617&lt;&gt;"",LOOKUP(I1617,District2,Data!$P$2:$P$19),"")</f>
        <v>IQ-D064</v>
      </c>
      <c r="K1617" s="57" t="s">
        <v>8131</v>
      </c>
      <c r="L1617" s="235" t="s">
        <v>7339</v>
      </c>
      <c r="M1617" s="180" t="s">
        <v>7930</v>
      </c>
      <c r="N1617" s="235" t="s">
        <v>7070</v>
      </c>
      <c r="O1617" s="235" t="s">
        <v>8053</v>
      </c>
      <c r="P1617" s="281" t="s">
        <v>7422</v>
      </c>
      <c r="Q1617" s="92">
        <v>21</v>
      </c>
      <c r="R1617" s="218">
        <v>21</v>
      </c>
      <c r="S1617" s="218"/>
      <c r="T1617" s="218"/>
      <c r="U1617" s="218">
        <v>126</v>
      </c>
      <c r="V1617" s="218">
        <v>0</v>
      </c>
      <c r="W1617" s="218">
        <v>0</v>
      </c>
      <c r="X1617" s="218">
        <v>21</v>
      </c>
      <c r="Y1617" s="218">
        <v>21</v>
      </c>
      <c r="Z1617" s="218">
        <v>126</v>
      </c>
      <c r="AA1617" s="218">
        <v>0</v>
      </c>
      <c r="AB1617" s="218">
        <v>0</v>
      </c>
      <c r="AC1617" s="218">
        <v>0</v>
      </c>
      <c r="AD1617" s="218">
        <v>0</v>
      </c>
      <c r="AE1617" s="218">
        <v>0</v>
      </c>
      <c r="AF1617" s="218">
        <v>0</v>
      </c>
      <c r="AG1617" s="218">
        <v>0</v>
      </c>
      <c r="AH1617" s="218">
        <v>0</v>
      </c>
      <c r="AI1617" s="218">
        <v>0</v>
      </c>
      <c r="AJ1617" s="218">
        <v>0</v>
      </c>
      <c r="AK1617" s="218">
        <v>0</v>
      </c>
      <c r="AL1617" s="218">
        <v>0</v>
      </c>
      <c r="AM1617" s="218">
        <v>0</v>
      </c>
      <c r="AN1617" s="218">
        <v>0</v>
      </c>
      <c r="AO1617" s="218">
        <v>0</v>
      </c>
      <c r="AP1617" s="218">
        <v>0</v>
      </c>
      <c r="AQ1617" s="218">
        <v>0</v>
      </c>
      <c r="AR1617" s="218">
        <v>0</v>
      </c>
      <c r="AS1617" s="218">
        <v>0</v>
      </c>
      <c r="AT1617" s="218">
        <v>21</v>
      </c>
      <c r="AU1617" s="218">
        <v>0</v>
      </c>
      <c r="AV1617" s="218">
        <v>0</v>
      </c>
      <c r="AW1617" s="218">
        <v>0</v>
      </c>
      <c r="AX1617" s="218">
        <v>0</v>
      </c>
      <c r="AY1617" s="218">
        <v>0</v>
      </c>
      <c r="AZ1617" s="181" t="s">
        <v>8175</v>
      </c>
    </row>
    <row r="1618" spans="1:52" s="238" customFormat="1" ht="12.75" customHeight="1">
      <c r="A1618" s="217">
        <v>1617</v>
      </c>
      <c r="B1618" s="234">
        <v>42724</v>
      </c>
      <c r="C1618" s="234">
        <v>42724</v>
      </c>
      <c r="D1618" s="235" t="s">
        <v>1312</v>
      </c>
      <c r="E1618" s="235" t="s">
        <v>1250</v>
      </c>
      <c r="F1618" s="235" t="s">
        <v>1300</v>
      </c>
      <c r="G1618" s="235" t="s">
        <v>7133</v>
      </c>
      <c r="H1618" s="245" t="str">
        <f>IF(G1618&lt;&gt;"",LOOKUP(G1618,Governorate,Data!$E$2:$E$19),"")</f>
        <v>IQ-G11</v>
      </c>
      <c r="I1618" s="97" t="s">
        <v>7892</v>
      </c>
      <c r="J1618" s="38" t="str">
        <f ca="1">IF(I1618&lt;&gt;"",LOOKUP(I1618,District2,Data!$P$2:$P$19),"")</f>
        <v>IQ-D064</v>
      </c>
      <c r="K1618" s="57" t="s">
        <v>8131</v>
      </c>
      <c r="L1618" s="235" t="s">
        <v>7339</v>
      </c>
      <c r="M1618" s="180" t="s">
        <v>8169</v>
      </c>
      <c r="N1618" s="235" t="s">
        <v>7070</v>
      </c>
      <c r="O1618" s="235" t="s">
        <v>8053</v>
      </c>
      <c r="P1618" s="235" t="s">
        <v>7422</v>
      </c>
      <c r="Q1618" s="92">
        <v>179</v>
      </c>
      <c r="R1618" s="218">
        <v>179</v>
      </c>
      <c r="S1618" s="218"/>
      <c r="T1618" s="218"/>
      <c r="U1618" s="218">
        <v>1074</v>
      </c>
      <c r="V1618" s="218">
        <v>0</v>
      </c>
      <c r="W1618" s="218">
        <v>0</v>
      </c>
      <c r="X1618" s="218">
        <v>179</v>
      </c>
      <c r="Y1618" s="218">
        <v>179</v>
      </c>
      <c r="Z1618" s="218">
        <v>1074</v>
      </c>
      <c r="AA1618" s="218">
        <v>0</v>
      </c>
      <c r="AB1618" s="218">
        <v>0</v>
      </c>
      <c r="AC1618" s="218">
        <v>0</v>
      </c>
      <c r="AD1618" s="218">
        <v>0</v>
      </c>
      <c r="AE1618" s="218">
        <v>0</v>
      </c>
      <c r="AF1618" s="218">
        <v>0</v>
      </c>
      <c r="AG1618" s="218">
        <v>0</v>
      </c>
      <c r="AH1618" s="218">
        <v>0</v>
      </c>
      <c r="AI1618" s="218">
        <v>0</v>
      </c>
      <c r="AJ1618" s="218">
        <v>0</v>
      </c>
      <c r="AK1618" s="218">
        <v>0</v>
      </c>
      <c r="AL1618" s="218">
        <v>0</v>
      </c>
      <c r="AM1618" s="218">
        <v>0</v>
      </c>
      <c r="AN1618" s="218">
        <v>0</v>
      </c>
      <c r="AO1618" s="218">
        <v>0</v>
      </c>
      <c r="AP1618" s="218">
        <v>0</v>
      </c>
      <c r="AQ1618" s="218">
        <v>0</v>
      </c>
      <c r="AR1618" s="218">
        <v>0</v>
      </c>
      <c r="AS1618" s="218">
        <v>0</v>
      </c>
      <c r="AT1618" s="218">
        <v>179</v>
      </c>
      <c r="AU1618" s="218">
        <v>0</v>
      </c>
      <c r="AV1618" s="218">
        <v>0</v>
      </c>
      <c r="AW1618" s="218">
        <v>0</v>
      </c>
      <c r="AX1618" s="218">
        <v>0</v>
      </c>
      <c r="AY1618" s="218">
        <v>0</v>
      </c>
      <c r="AZ1618" s="181"/>
    </row>
    <row r="1619" spans="1:52" s="238" customFormat="1" ht="12.75" customHeight="1">
      <c r="A1619" s="217">
        <v>1618</v>
      </c>
      <c r="B1619" s="234">
        <v>42724</v>
      </c>
      <c r="C1619" s="234">
        <v>42724</v>
      </c>
      <c r="D1619" s="235" t="s">
        <v>1312</v>
      </c>
      <c r="E1619" s="235" t="s">
        <v>1250</v>
      </c>
      <c r="F1619" s="235" t="s">
        <v>1331</v>
      </c>
      <c r="G1619" s="235" t="s">
        <v>7129</v>
      </c>
      <c r="H1619" s="245" t="str">
        <f>IF(G1619&lt;&gt;"",LOOKUP(G1619,Governorate,Data!$E$2:$E$19),"")</f>
        <v>IQ-G18</v>
      </c>
      <c r="I1619" s="97" t="s">
        <v>7215</v>
      </c>
      <c r="J1619" s="38" t="str">
        <f ca="1">IF(I1619&lt;&gt;"",LOOKUP(I1619,District2,Data!$P$2:$P$19),"")</f>
        <v>IQ-D008</v>
      </c>
      <c r="K1619" s="57" t="s">
        <v>8114</v>
      </c>
      <c r="L1619" s="235" t="s">
        <v>7337</v>
      </c>
      <c r="M1619" s="180" t="s">
        <v>8169</v>
      </c>
      <c r="N1619" s="235" t="s">
        <v>1255</v>
      </c>
      <c r="O1619" s="235" t="s">
        <v>8053</v>
      </c>
      <c r="P1619" s="235" t="s">
        <v>7422</v>
      </c>
      <c r="Q1619" s="92">
        <v>20</v>
      </c>
      <c r="R1619" s="218">
        <v>20</v>
      </c>
      <c r="S1619" s="218"/>
      <c r="T1619" s="218"/>
      <c r="U1619" s="218">
        <v>120</v>
      </c>
      <c r="V1619" s="218">
        <v>0</v>
      </c>
      <c r="W1619" s="218">
        <v>20</v>
      </c>
      <c r="X1619" s="218">
        <v>20</v>
      </c>
      <c r="Y1619" s="218">
        <v>20</v>
      </c>
      <c r="Z1619" s="218">
        <v>60</v>
      </c>
      <c r="AA1619" s="218">
        <v>0</v>
      </c>
      <c r="AB1619" s="218">
        <v>0</v>
      </c>
      <c r="AC1619" s="218">
        <v>0</v>
      </c>
      <c r="AD1619" s="218">
        <v>60</v>
      </c>
      <c r="AE1619" s="218">
        <v>0</v>
      </c>
      <c r="AF1619" s="218">
        <v>0</v>
      </c>
      <c r="AG1619" s="218">
        <v>20</v>
      </c>
      <c r="AH1619" s="218">
        <v>0</v>
      </c>
      <c r="AI1619" s="218">
        <v>20</v>
      </c>
      <c r="AJ1619" s="218">
        <v>0</v>
      </c>
      <c r="AK1619" s="218">
        <v>0</v>
      </c>
      <c r="AL1619" s="218">
        <v>0</v>
      </c>
      <c r="AM1619" s="218">
        <v>0</v>
      </c>
      <c r="AN1619" s="218">
        <v>0</v>
      </c>
      <c r="AO1619" s="218">
        <v>0</v>
      </c>
      <c r="AP1619" s="218">
        <v>0</v>
      </c>
      <c r="AQ1619" s="218">
        <v>0</v>
      </c>
      <c r="AR1619" s="218">
        <v>20</v>
      </c>
      <c r="AS1619" s="218">
        <v>0</v>
      </c>
      <c r="AT1619" s="218">
        <v>20</v>
      </c>
      <c r="AU1619" s="218">
        <v>0</v>
      </c>
      <c r="AV1619" s="218">
        <v>0</v>
      </c>
      <c r="AW1619" s="218">
        <v>0</v>
      </c>
      <c r="AX1619" s="218">
        <v>0</v>
      </c>
      <c r="AY1619" s="218">
        <v>0</v>
      </c>
      <c r="AZ1619" s="181"/>
    </row>
    <row r="1620" spans="1:52" s="238" customFormat="1" ht="12.75" customHeight="1">
      <c r="A1620" s="217">
        <v>1619</v>
      </c>
      <c r="B1620" s="234">
        <v>42725</v>
      </c>
      <c r="C1620" s="234">
        <v>42725</v>
      </c>
      <c r="D1620" s="235" t="s">
        <v>1312</v>
      </c>
      <c r="E1620" s="235" t="s">
        <v>1250</v>
      </c>
      <c r="F1620" s="235" t="s">
        <v>1300</v>
      </c>
      <c r="G1620" s="235" t="s">
        <v>7136</v>
      </c>
      <c r="H1620" s="245" t="str">
        <f>IF(G1620&lt;&gt;"",LOOKUP(G1620,Governorate,Data!$E$2:$E$19),"")</f>
        <v>IQ-G08</v>
      </c>
      <c r="I1620" s="97" t="s">
        <v>7435</v>
      </c>
      <c r="J1620" s="38" t="str">
        <f ca="1">IF(I1620&lt;&gt;"",LOOKUP(I1620,District2,Data!$P$2:$P$19),"")</f>
        <v>IQ-D049</v>
      </c>
      <c r="K1620" s="57" t="s">
        <v>8072</v>
      </c>
      <c r="L1620" s="235" t="s">
        <v>1256</v>
      </c>
      <c r="M1620" s="180" t="s">
        <v>8169</v>
      </c>
      <c r="N1620" s="235" t="s">
        <v>1255</v>
      </c>
      <c r="O1620" s="235" t="s">
        <v>8053</v>
      </c>
      <c r="P1620" s="281" t="s">
        <v>7422</v>
      </c>
      <c r="Q1620" s="92">
        <v>3</v>
      </c>
      <c r="R1620" s="218">
        <v>3</v>
      </c>
      <c r="S1620" s="218"/>
      <c r="T1620" s="218"/>
      <c r="U1620" s="218">
        <v>15</v>
      </c>
      <c r="V1620" s="218">
        <v>0</v>
      </c>
      <c r="W1620" s="218">
        <v>0</v>
      </c>
      <c r="X1620" s="218">
        <v>0</v>
      </c>
      <c r="Y1620" s="218">
        <v>0</v>
      </c>
      <c r="Z1620" s="218">
        <v>15</v>
      </c>
      <c r="AA1620" s="218">
        <v>0</v>
      </c>
      <c r="AB1620" s="218">
        <v>0</v>
      </c>
      <c r="AC1620" s="218">
        <v>0</v>
      </c>
      <c r="AD1620" s="218">
        <v>0</v>
      </c>
      <c r="AE1620" s="218">
        <v>0</v>
      </c>
      <c r="AF1620" s="218">
        <v>0</v>
      </c>
      <c r="AG1620" s="218">
        <v>0</v>
      </c>
      <c r="AH1620" s="218">
        <v>0</v>
      </c>
      <c r="AI1620" s="218">
        <v>0</v>
      </c>
      <c r="AJ1620" s="218">
        <v>0</v>
      </c>
      <c r="AK1620" s="218">
        <v>0</v>
      </c>
      <c r="AL1620" s="218">
        <v>0</v>
      </c>
      <c r="AM1620" s="218">
        <v>0</v>
      </c>
      <c r="AN1620" s="218">
        <v>0</v>
      </c>
      <c r="AO1620" s="218">
        <v>0</v>
      </c>
      <c r="AP1620" s="218">
        <v>0</v>
      </c>
      <c r="AQ1620" s="218">
        <v>0</v>
      </c>
      <c r="AR1620" s="218">
        <v>0</v>
      </c>
      <c r="AS1620" s="218">
        <v>0</v>
      </c>
      <c r="AT1620" s="218">
        <v>0</v>
      </c>
      <c r="AU1620" s="218">
        <v>0</v>
      </c>
      <c r="AV1620" s="218">
        <v>0</v>
      </c>
      <c r="AW1620" s="218">
        <v>0</v>
      </c>
      <c r="AX1620" s="218">
        <v>0</v>
      </c>
      <c r="AY1620" s="218">
        <v>0</v>
      </c>
      <c r="AZ1620" s="181" t="s">
        <v>7934</v>
      </c>
    </row>
    <row r="1621" spans="1:52" s="238" customFormat="1" ht="12.75" customHeight="1">
      <c r="A1621" s="217">
        <v>1620</v>
      </c>
      <c r="B1621" s="234">
        <v>42725</v>
      </c>
      <c r="C1621" s="234">
        <v>42725</v>
      </c>
      <c r="D1621" s="235" t="s">
        <v>1312</v>
      </c>
      <c r="E1621" s="235" t="s">
        <v>1250</v>
      </c>
      <c r="F1621" s="235" t="s">
        <v>1300</v>
      </c>
      <c r="G1621" s="235" t="s">
        <v>7132</v>
      </c>
      <c r="H1621" s="245" t="str">
        <f>IF(G1621&lt;&gt;"",LOOKUP(G1621,Governorate,Data!$E$2:$E$19),"")</f>
        <v>IQ-G15</v>
      </c>
      <c r="I1621" s="97" t="s">
        <v>7214</v>
      </c>
      <c r="J1621" s="38" t="str">
        <f ca="1">IF(I1621&lt;&gt;"",LOOKUP(I1621,District2,Data!$P$2:$P$19),"")</f>
        <v>IQ-D053</v>
      </c>
      <c r="K1621" s="57" t="s">
        <v>8132</v>
      </c>
      <c r="L1621" s="235" t="s">
        <v>1256</v>
      </c>
      <c r="M1621" s="180" t="s">
        <v>8169</v>
      </c>
      <c r="N1621" s="235" t="s">
        <v>1255</v>
      </c>
      <c r="O1621" s="235" t="s">
        <v>8053</v>
      </c>
      <c r="P1621" s="281" t="s">
        <v>7422</v>
      </c>
      <c r="Q1621" s="92">
        <v>2</v>
      </c>
      <c r="R1621" s="218">
        <v>2</v>
      </c>
      <c r="S1621" s="218"/>
      <c r="T1621" s="218"/>
      <c r="U1621" s="218">
        <v>8</v>
      </c>
      <c r="V1621" s="218">
        <v>0</v>
      </c>
      <c r="W1621" s="218">
        <v>0</v>
      </c>
      <c r="X1621" s="218">
        <v>0</v>
      </c>
      <c r="Y1621" s="218">
        <v>0</v>
      </c>
      <c r="Z1621" s="218">
        <v>8</v>
      </c>
      <c r="AA1621" s="218">
        <v>0</v>
      </c>
      <c r="AB1621" s="218">
        <v>0</v>
      </c>
      <c r="AC1621" s="218">
        <v>0</v>
      </c>
      <c r="AD1621" s="218">
        <v>0</v>
      </c>
      <c r="AE1621" s="218">
        <v>0</v>
      </c>
      <c r="AF1621" s="218">
        <v>0</v>
      </c>
      <c r="AG1621" s="218">
        <v>0</v>
      </c>
      <c r="AH1621" s="218">
        <v>0</v>
      </c>
      <c r="AI1621" s="218">
        <v>0</v>
      </c>
      <c r="AJ1621" s="218">
        <v>0</v>
      </c>
      <c r="AK1621" s="218">
        <v>0</v>
      </c>
      <c r="AL1621" s="218">
        <v>0</v>
      </c>
      <c r="AM1621" s="218">
        <v>0</v>
      </c>
      <c r="AN1621" s="218">
        <v>0</v>
      </c>
      <c r="AO1621" s="218">
        <v>0</v>
      </c>
      <c r="AP1621" s="218">
        <v>0</v>
      </c>
      <c r="AQ1621" s="218">
        <v>0</v>
      </c>
      <c r="AR1621" s="218">
        <v>0</v>
      </c>
      <c r="AS1621" s="218">
        <v>0</v>
      </c>
      <c r="AT1621" s="218">
        <v>0</v>
      </c>
      <c r="AU1621" s="218">
        <v>0</v>
      </c>
      <c r="AV1621" s="218">
        <v>0</v>
      </c>
      <c r="AW1621" s="218">
        <v>0</v>
      </c>
      <c r="AX1621" s="218">
        <v>0</v>
      </c>
      <c r="AY1621" s="218">
        <v>0</v>
      </c>
      <c r="AZ1621" s="181" t="s">
        <v>7934</v>
      </c>
    </row>
    <row r="1622" spans="1:52" s="238" customFormat="1" ht="12.75" customHeight="1">
      <c r="A1622" s="217">
        <v>1621</v>
      </c>
      <c r="B1622" s="234">
        <v>42725</v>
      </c>
      <c r="C1622" s="234">
        <v>42725</v>
      </c>
      <c r="D1622" s="235" t="s">
        <v>1312</v>
      </c>
      <c r="E1622" s="235" t="s">
        <v>1250</v>
      </c>
      <c r="F1622" s="235" t="s">
        <v>1300</v>
      </c>
      <c r="G1622" s="235" t="s">
        <v>7132</v>
      </c>
      <c r="H1622" s="245" t="str">
        <f>IF(G1622&lt;&gt;"",LOOKUP(G1622,Governorate,Data!$E$2:$E$19),"")</f>
        <v>IQ-G15</v>
      </c>
      <c r="I1622" s="97" t="s">
        <v>7214</v>
      </c>
      <c r="J1622" s="38" t="str">
        <f ca="1">IF(I1622&lt;&gt;"",LOOKUP(I1622,District2,Data!$P$2:$P$19),"")</f>
        <v>IQ-D053</v>
      </c>
      <c r="K1622" s="57" t="s">
        <v>8055</v>
      </c>
      <c r="L1622" s="235" t="s">
        <v>1256</v>
      </c>
      <c r="M1622" s="180" t="s">
        <v>8169</v>
      </c>
      <c r="N1622" s="235" t="s">
        <v>1255</v>
      </c>
      <c r="O1622" s="235" t="s">
        <v>8053</v>
      </c>
      <c r="P1622" s="235" t="s">
        <v>7422</v>
      </c>
      <c r="Q1622" s="92">
        <v>4</v>
      </c>
      <c r="R1622" s="218">
        <v>4</v>
      </c>
      <c r="S1622" s="218"/>
      <c r="T1622" s="218"/>
      <c r="U1622" s="218">
        <v>16</v>
      </c>
      <c r="V1622" s="218">
        <v>0</v>
      </c>
      <c r="W1622" s="218">
        <v>4</v>
      </c>
      <c r="X1622" s="218">
        <v>4</v>
      </c>
      <c r="Y1622" s="218">
        <v>0</v>
      </c>
      <c r="Z1622" s="218">
        <v>11</v>
      </c>
      <c r="AA1622" s="218">
        <v>0</v>
      </c>
      <c r="AB1622" s="218">
        <v>0</v>
      </c>
      <c r="AC1622" s="218">
        <v>0</v>
      </c>
      <c r="AD1622" s="218">
        <v>0</v>
      </c>
      <c r="AE1622" s="218">
        <v>0</v>
      </c>
      <c r="AF1622" s="218">
        <v>0</v>
      </c>
      <c r="AG1622" s="218">
        <v>4</v>
      </c>
      <c r="AH1622" s="218">
        <v>0</v>
      </c>
      <c r="AI1622" s="218">
        <v>4</v>
      </c>
      <c r="AJ1622" s="218">
        <v>0</v>
      </c>
      <c r="AK1622" s="218">
        <v>0</v>
      </c>
      <c r="AL1622" s="218">
        <v>0</v>
      </c>
      <c r="AM1622" s="218">
        <v>0</v>
      </c>
      <c r="AN1622" s="218">
        <v>0</v>
      </c>
      <c r="AO1622" s="218">
        <v>0</v>
      </c>
      <c r="AP1622" s="218">
        <v>0</v>
      </c>
      <c r="AQ1622" s="218">
        <v>0</v>
      </c>
      <c r="AR1622" s="218">
        <v>0</v>
      </c>
      <c r="AS1622" s="218">
        <v>0</v>
      </c>
      <c r="AT1622" s="218">
        <v>0</v>
      </c>
      <c r="AU1622" s="218">
        <v>0</v>
      </c>
      <c r="AV1622" s="218">
        <v>0</v>
      </c>
      <c r="AW1622" s="218">
        <v>0</v>
      </c>
      <c r="AX1622" s="218">
        <v>0</v>
      </c>
      <c r="AY1622" s="218">
        <v>0</v>
      </c>
      <c r="AZ1622" s="181" t="s">
        <v>8188</v>
      </c>
    </row>
    <row r="1623" spans="1:52" s="238" customFormat="1" ht="12.75" customHeight="1">
      <c r="A1623" s="217">
        <v>1622</v>
      </c>
      <c r="B1623" s="234">
        <v>42725</v>
      </c>
      <c r="C1623" s="234">
        <v>42725</v>
      </c>
      <c r="D1623" s="235" t="s">
        <v>1312</v>
      </c>
      <c r="E1623" s="235" t="s">
        <v>1250</v>
      </c>
      <c r="F1623" s="235" t="s">
        <v>1300</v>
      </c>
      <c r="G1623" s="235" t="s">
        <v>7136</v>
      </c>
      <c r="H1623" s="245" t="str">
        <f>IF(G1623&lt;&gt;"",LOOKUP(G1623,Governorate,Data!$E$2:$E$19),"")</f>
        <v>IQ-G08</v>
      </c>
      <c r="I1623" s="97" t="s">
        <v>7435</v>
      </c>
      <c r="J1623" s="38" t="str">
        <f ca="1">IF(I1623&lt;&gt;"",LOOKUP(I1623,District2,Data!$P$2:$P$19),"")</f>
        <v>IQ-D049</v>
      </c>
      <c r="K1623" s="57" t="s">
        <v>7278</v>
      </c>
      <c r="L1623" s="235" t="s">
        <v>1256</v>
      </c>
      <c r="M1623" s="180" t="s">
        <v>8169</v>
      </c>
      <c r="N1623" s="235" t="s">
        <v>1255</v>
      </c>
      <c r="O1623" s="235" t="s">
        <v>8053</v>
      </c>
      <c r="P1623" s="235" t="s">
        <v>7422</v>
      </c>
      <c r="Q1623" s="92">
        <v>1</v>
      </c>
      <c r="R1623" s="218">
        <v>1</v>
      </c>
      <c r="S1623" s="218"/>
      <c r="T1623" s="218"/>
      <c r="U1623" s="218">
        <v>6</v>
      </c>
      <c r="V1623" s="218">
        <v>0</v>
      </c>
      <c r="W1623" s="218">
        <v>1</v>
      </c>
      <c r="X1623" s="218">
        <v>1</v>
      </c>
      <c r="Y1623" s="218">
        <v>0</v>
      </c>
      <c r="Z1623" s="218">
        <v>6</v>
      </c>
      <c r="AA1623" s="218">
        <v>0</v>
      </c>
      <c r="AB1623" s="218">
        <v>0</v>
      </c>
      <c r="AC1623" s="218">
        <v>0</v>
      </c>
      <c r="AD1623" s="218">
        <v>0</v>
      </c>
      <c r="AE1623" s="218">
        <v>0</v>
      </c>
      <c r="AF1623" s="218">
        <v>0</v>
      </c>
      <c r="AG1623" s="218">
        <v>1</v>
      </c>
      <c r="AH1623" s="218">
        <v>0</v>
      </c>
      <c r="AI1623" s="218">
        <v>0</v>
      </c>
      <c r="AJ1623" s="218">
        <v>0</v>
      </c>
      <c r="AK1623" s="218">
        <v>0</v>
      </c>
      <c r="AL1623" s="218">
        <v>0</v>
      </c>
      <c r="AM1623" s="218">
        <v>0</v>
      </c>
      <c r="AN1623" s="218">
        <v>0</v>
      </c>
      <c r="AO1623" s="218">
        <v>0</v>
      </c>
      <c r="AP1623" s="218">
        <v>0</v>
      </c>
      <c r="AQ1623" s="218">
        <v>0</v>
      </c>
      <c r="AR1623" s="218">
        <v>0</v>
      </c>
      <c r="AS1623" s="218">
        <v>0</v>
      </c>
      <c r="AT1623" s="218">
        <v>1</v>
      </c>
      <c r="AU1623" s="218">
        <v>0</v>
      </c>
      <c r="AV1623" s="218">
        <v>0</v>
      </c>
      <c r="AW1623" s="218">
        <v>0</v>
      </c>
      <c r="AX1623" s="218">
        <v>0</v>
      </c>
      <c r="AY1623" s="218">
        <v>0</v>
      </c>
      <c r="AZ1623" s="181" t="s">
        <v>7934</v>
      </c>
    </row>
    <row r="1624" spans="1:52" s="238" customFormat="1" ht="12.75" customHeight="1">
      <c r="A1624" s="217">
        <v>1623</v>
      </c>
      <c r="B1624" s="234">
        <v>42725</v>
      </c>
      <c r="C1624" s="234">
        <v>42725</v>
      </c>
      <c r="D1624" s="235" t="s">
        <v>1312</v>
      </c>
      <c r="E1624" s="235" t="s">
        <v>1250</v>
      </c>
      <c r="F1624" s="235" t="s">
        <v>1300</v>
      </c>
      <c r="G1624" s="235" t="s">
        <v>7132</v>
      </c>
      <c r="H1624" s="245" t="str">
        <f>IF(G1624&lt;&gt;"",LOOKUP(G1624,Governorate,Data!$E$2:$E$19),"")</f>
        <v>IQ-G15</v>
      </c>
      <c r="I1624" s="97" t="s">
        <v>7214</v>
      </c>
      <c r="J1624" s="38" t="str">
        <f ca="1">IF(I1624&lt;&gt;"",LOOKUP(I1624,District2,Data!$P$2:$P$19),"")</f>
        <v>IQ-D053</v>
      </c>
      <c r="K1624" s="57" t="s">
        <v>8132</v>
      </c>
      <c r="L1624" s="235" t="s">
        <v>1256</v>
      </c>
      <c r="M1624" s="180" t="s">
        <v>8169</v>
      </c>
      <c r="N1624" s="235" t="s">
        <v>1255</v>
      </c>
      <c r="O1624" s="235" t="s">
        <v>8053</v>
      </c>
      <c r="P1624" s="235" t="s">
        <v>7422</v>
      </c>
      <c r="Q1624" s="92">
        <v>2</v>
      </c>
      <c r="R1624" s="218">
        <v>2</v>
      </c>
      <c r="S1624" s="218"/>
      <c r="T1624" s="218"/>
      <c r="U1624" s="218">
        <v>8</v>
      </c>
      <c r="V1624" s="218">
        <v>0</v>
      </c>
      <c r="W1624" s="218">
        <v>0</v>
      </c>
      <c r="X1624" s="218">
        <v>0</v>
      </c>
      <c r="Y1624" s="218">
        <v>0</v>
      </c>
      <c r="Z1624" s="218">
        <v>8</v>
      </c>
      <c r="AA1624" s="218">
        <v>0</v>
      </c>
      <c r="AB1624" s="218">
        <v>0</v>
      </c>
      <c r="AC1624" s="218">
        <v>0</v>
      </c>
      <c r="AD1624" s="218">
        <v>0</v>
      </c>
      <c r="AE1624" s="218">
        <v>0</v>
      </c>
      <c r="AF1624" s="218">
        <v>0</v>
      </c>
      <c r="AG1624" s="218">
        <v>0</v>
      </c>
      <c r="AH1624" s="218">
        <v>0</v>
      </c>
      <c r="AI1624" s="218">
        <v>0</v>
      </c>
      <c r="AJ1624" s="218">
        <v>0</v>
      </c>
      <c r="AK1624" s="218">
        <v>0</v>
      </c>
      <c r="AL1624" s="218">
        <v>0</v>
      </c>
      <c r="AM1624" s="218">
        <v>0</v>
      </c>
      <c r="AN1624" s="218">
        <v>0</v>
      </c>
      <c r="AO1624" s="218">
        <v>0</v>
      </c>
      <c r="AP1624" s="218">
        <v>0</v>
      </c>
      <c r="AQ1624" s="218">
        <v>0</v>
      </c>
      <c r="AR1624" s="218">
        <v>0</v>
      </c>
      <c r="AS1624" s="218">
        <v>0</v>
      </c>
      <c r="AT1624" s="218">
        <v>0</v>
      </c>
      <c r="AU1624" s="218">
        <v>0</v>
      </c>
      <c r="AV1624" s="218">
        <v>0</v>
      </c>
      <c r="AW1624" s="218">
        <v>0</v>
      </c>
      <c r="AX1624" s="218">
        <v>0</v>
      </c>
      <c r="AY1624" s="218">
        <v>0</v>
      </c>
      <c r="AZ1624" s="181" t="s">
        <v>7934</v>
      </c>
    </row>
    <row r="1625" spans="1:52" s="238" customFormat="1" ht="12.75" customHeight="1">
      <c r="A1625" s="217">
        <v>1624</v>
      </c>
      <c r="B1625" s="234">
        <v>42725</v>
      </c>
      <c r="C1625" s="234">
        <v>42725</v>
      </c>
      <c r="D1625" s="235" t="s">
        <v>1312</v>
      </c>
      <c r="E1625" s="235" t="s">
        <v>1250</v>
      </c>
      <c r="F1625" s="235" t="s">
        <v>1312</v>
      </c>
      <c r="G1625" s="235" t="s">
        <v>7141</v>
      </c>
      <c r="H1625" s="245" t="str">
        <f>IF(G1625&lt;&gt;"",LOOKUP(G1625,Governorate,Data!$E$2:$E$19),"")</f>
        <v>IQ-G12</v>
      </c>
      <c r="I1625" s="97" t="s">
        <v>7206</v>
      </c>
      <c r="J1625" s="38" t="str">
        <f ca="1">IF(I1625&lt;&gt;"",LOOKUP(I1625,District2,Data!$P$2:$P$19),"")</f>
        <v>IQ-D072</v>
      </c>
      <c r="K1625" s="57" t="s">
        <v>8128</v>
      </c>
      <c r="L1625" s="235" t="s">
        <v>7337</v>
      </c>
      <c r="M1625" s="180" t="s">
        <v>8169</v>
      </c>
      <c r="N1625" s="235" t="s">
        <v>7070</v>
      </c>
      <c r="O1625" s="235" t="s">
        <v>8053</v>
      </c>
      <c r="P1625" s="235" t="s">
        <v>7422</v>
      </c>
      <c r="Q1625" s="92">
        <v>225</v>
      </c>
      <c r="R1625" s="218">
        <v>225</v>
      </c>
      <c r="S1625" s="218"/>
      <c r="T1625" s="218"/>
      <c r="U1625" s="218">
        <v>1350</v>
      </c>
      <c r="V1625" s="218">
        <v>0</v>
      </c>
      <c r="W1625" s="218">
        <v>225</v>
      </c>
      <c r="X1625" s="218">
        <v>225</v>
      </c>
      <c r="Y1625" s="218">
        <v>225</v>
      </c>
      <c r="Z1625" s="218">
        <v>0</v>
      </c>
      <c r="AA1625" s="218">
        <v>0</v>
      </c>
      <c r="AB1625" s="218">
        <v>0</v>
      </c>
      <c r="AC1625" s="218">
        <v>0</v>
      </c>
      <c r="AD1625" s="218">
        <v>0</v>
      </c>
      <c r="AE1625" s="218">
        <v>0</v>
      </c>
      <c r="AF1625" s="218">
        <v>0</v>
      </c>
      <c r="AG1625" s="218">
        <v>0</v>
      </c>
      <c r="AH1625" s="218">
        <v>0</v>
      </c>
      <c r="AI1625" s="218">
        <v>0</v>
      </c>
      <c r="AJ1625" s="218">
        <v>0</v>
      </c>
      <c r="AK1625" s="218">
        <v>0</v>
      </c>
      <c r="AL1625" s="218">
        <v>0</v>
      </c>
      <c r="AM1625" s="218">
        <v>0</v>
      </c>
      <c r="AN1625" s="218">
        <v>0</v>
      </c>
      <c r="AO1625" s="218">
        <v>0</v>
      </c>
      <c r="AP1625" s="218">
        <v>0</v>
      </c>
      <c r="AQ1625" s="218">
        <v>0</v>
      </c>
      <c r="AR1625" s="218">
        <v>0</v>
      </c>
      <c r="AS1625" s="218">
        <v>0</v>
      </c>
      <c r="AT1625" s="218">
        <v>225</v>
      </c>
      <c r="AU1625" s="218">
        <v>0</v>
      </c>
      <c r="AV1625" s="218">
        <v>0</v>
      </c>
      <c r="AW1625" s="218">
        <v>0</v>
      </c>
      <c r="AX1625" s="218">
        <v>0</v>
      </c>
      <c r="AY1625" s="218">
        <v>0</v>
      </c>
      <c r="AZ1625" s="181" t="s">
        <v>8182</v>
      </c>
    </row>
    <row r="1626" spans="1:52" s="238" customFormat="1" ht="12.75" customHeight="1">
      <c r="A1626" s="217">
        <v>1625</v>
      </c>
      <c r="B1626" s="234">
        <v>42725</v>
      </c>
      <c r="C1626" s="234">
        <v>42725</v>
      </c>
      <c r="D1626" s="235" t="s">
        <v>1312</v>
      </c>
      <c r="E1626" s="235" t="s">
        <v>1250</v>
      </c>
      <c r="F1626" s="235" t="s">
        <v>7265</v>
      </c>
      <c r="G1626" s="235" t="s">
        <v>7127</v>
      </c>
      <c r="H1626" s="245" t="str">
        <f>IF(G1626&lt;&gt;"",LOOKUP(G1626,Governorate,Data!$E$2:$E$19),"")</f>
        <v>IQ-G13</v>
      </c>
      <c r="I1626" s="97" t="s">
        <v>7377</v>
      </c>
      <c r="J1626" s="38" t="str">
        <f ca="1">IF(I1626&lt;&gt;"",LOOKUP(I1626,District2,Data!$P$2:$P$19),"")</f>
        <v>IQ-D076</v>
      </c>
      <c r="K1626" s="57" t="s">
        <v>8054</v>
      </c>
      <c r="L1626" s="235" t="s">
        <v>1256</v>
      </c>
      <c r="M1626" s="180" t="s">
        <v>8169</v>
      </c>
      <c r="N1626" s="235" t="s">
        <v>1255</v>
      </c>
      <c r="O1626" s="235" t="s">
        <v>8053</v>
      </c>
      <c r="P1626" s="235" t="s">
        <v>7422</v>
      </c>
      <c r="Q1626" s="92">
        <v>20</v>
      </c>
      <c r="R1626" s="218">
        <v>20</v>
      </c>
      <c r="S1626" s="218"/>
      <c r="T1626" s="218"/>
      <c r="U1626" s="218">
        <v>120</v>
      </c>
      <c r="V1626" s="218">
        <v>0</v>
      </c>
      <c r="W1626" s="218">
        <v>20</v>
      </c>
      <c r="X1626" s="218">
        <v>20</v>
      </c>
      <c r="Y1626" s="218">
        <v>20</v>
      </c>
      <c r="Z1626" s="218">
        <v>60</v>
      </c>
      <c r="AA1626" s="218">
        <v>0</v>
      </c>
      <c r="AB1626" s="218">
        <v>0</v>
      </c>
      <c r="AC1626" s="218">
        <v>0</v>
      </c>
      <c r="AD1626" s="218">
        <v>60</v>
      </c>
      <c r="AE1626" s="218">
        <v>0</v>
      </c>
      <c r="AF1626" s="218">
        <v>0</v>
      </c>
      <c r="AG1626" s="218">
        <v>20</v>
      </c>
      <c r="AH1626" s="218">
        <v>0</v>
      </c>
      <c r="AI1626" s="218">
        <v>20</v>
      </c>
      <c r="AJ1626" s="218">
        <v>0</v>
      </c>
      <c r="AK1626" s="218">
        <v>0</v>
      </c>
      <c r="AL1626" s="218">
        <v>0</v>
      </c>
      <c r="AM1626" s="218">
        <v>0</v>
      </c>
      <c r="AN1626" s="218">
        <v>0</v>
      </c>
      <c r="AO1626" s="218">
        <v>0</v>
      </c>
      <c r="AP1626" s="218">
        <v>0</v>
      </c>
      <c r="AQ1626" s="218">
        <v>0</v>
      </c>
      <c r="AR1626" s="218">
        <v>0</v>
      </c>
      <c r="AS1626" s="218">
        <v>0</v>
      </c>
      <c r="AT1626" s="218">
        <v>20</v>
      </c>
      <c r="AU1626" s="218">
        <v>0</v>
      </c>
      <c r="AV1626" s="218">
        <v>0</v>
      </c>
      <c r="AW1626" s="218">
        <v>0</v>
      </c>
      <c r="AX1626" s="218">
        <v>0</v>
      </c>
      <c r="AY1626" s="218">
        <v>0</v>
      </c>
      <c r="AZ1626" s="181"/>
    </row>
    <row r="1627" spans="1:52" s="238" customFormat="1" ht="12.75" customHeight="1">
      <c r="A1627" s="217">
        <v>1626</v>
      </c>
      <c r="B1627" s="234">
        <v>42725</v>
      </c>
      <c r="C1627" s="234">
        <v>42725</v>
      </c>
      <c r="D1627" s="235" t="s">
        <v>1312</v>
      </c>
      <c r="E1627" s="235" t="s">
        <v>1250</v>
      </c>
      <c r="F1627" s="235" t="s">
        <v>7265</v>
      </c>
      <c r="G1627" s="235" t="s">
        <v>7127</v>
      </c>
      <c r="H1627" s="245" t="str">
        <f>IF(G1627&lt;&gt;"",LOOKUP(G1627,Governorate,Data!$E$2:$E$19),"")</f>
        <v>IQ-G13</v>
      </c>
      <c r="I1627" s="97" t="s">
        <v>7372</v>
      </c>
      <c r="J1627" s="38" t="str">
        <f ca="1">IF(I1627&lt;&gt;"",LOOKUP(I1627,District2,Data!$P$2:$P$19),"")</f>
        <v>IQ-D076</v>
      </c>
      <c r="K1627" s="57" t="s">
        <v>7792</v>
      </c>
      <c r="L1627" s="235" t="s">
        <v>1256</v>
      </c>
      <c r="M1627" s="180" t="s">
        <v>8169</v>
      </c>
      <c r="N1627" s="235" t="s">
        <v>1255</v>
      </c>
      <c r="O1627" s="235" t="s">
        <v>8053</v>
      </c>
      <c r="P1627" s="235" t="s">
        <v>7422</v>
      </c>
      <c r="Q1627" s="92">
        <v>16</v>
      </c>
      <c r="R1627" s="218">
        <v>16</v>
      </c>
      <c r="S1627" s="218"/>
      <c r="T1627" s="218"/>
      <c r="U1627" s="218">
        <v>96</v>
      </c>
      <c r="V1627" s="218">
        <v>0</v>
      </c>
      <c r="W1627" s="218">
        <v>16</v>
      </c>
      <c r="X1627" s="218">
        <v>16</v>
      </c>
      <c r="Y1627" s="218">
        <v>16</v>
      </c>
      <c r="Z1627" s="218">
        <v>48</v>
      </c>
      <c r="AA1627" s="218">
        <v>0</v>
      </c>
      <c r="AB1627" s="218">
        <v>0</v>
      </c>
      <c r="AC1627" s="218">
        <v>0</v>
      </c>
      <c r="AD1627" s="218">
        <v>48</v>
      </c>
      <c r="AE1627" s="218">
        <v>0</v>
      </c>
      <c r="AF1627" s="218">
        <v>0</v>
      </c>
      <c r="AG1627" s="218">
        <v>16</v>
      </c>
      <c r="AH1627" s="218">
        <v>0</v>
      </c>
      <c r="AI1627" s="218">
        <v>16</v>
      </c>
      <c r="AJ1627" s="218">
        <v>0</v>
      </c>
      <c r="AK1627" s="218">
        <v>0</v>
      </c>
      <c r="AL1627" s="218">
        <v>0</v>
      </c>
      <c r="AM1627" s="218">
        <v>0</v>
      </c>
      <c r="AN1627" s="218">
        <v>0</v>
      </c>
      <c r="AO1627" s="218">
        <v>0</v>
      </c>
      <c r="AP1627" s="218">
        <v>0</v>
      </c>
      <c r="AQ1627" s="218">
        <v>0</v>
      </c>
      <c r="AR1627" s="218">
        <v>0</v>
      </c>
      <c r="AS1627" s="218">
        <v>0</v>
      </c>
      <c r="AT1627" s="218">
        <v>16</v>
      </c>
      <c r="AU1627" s="218">
        <v>0</v>
      </c>
      <c r="AV1627" s="218">
        <v>0</v>
      </c>
      <c r="AW1627" s="218">
        <v>0</v>
      </c>
      <c r="AX1627" s="218">
        <v>0</v>
      </c>
      <c r="AY1627" s="218">
        <v>0</v>
      </c>
      <c r="AZ1627" s="181"/>
    </row>
    <row r="1628" spans="1:52" s="238" customFormat="1" ht="12.75" customHeight="1">
      <c r="A1628" s="217">
        <v>1627</v>
      </c>
      <c r="B1628" s="234">
        <v>42725</v>
      </c>
      <c r="C1628" s="234">
        <v>42725</v>
      </c>
      <c r="D1628" s="235" t="s">
        <v>1312</v>
      </c>
      <c r="E1628" s="235" t="s">
        <v>1250</v>
      </c>
      <c r="F1628" s="235" t="s">
        <v>7265</v>
      </c>
      <c r="G1628" s="235" t="s">
        <v>7127</v>
      </c>
      <c r="H1628" s="245" t="str">
        <f>IF(G1628&lt;&gt;"",LOOKUP(G1628,Governorate,Data!$E$2:$E$19),"")</f>
        <v>IQ-G13</v>
      </c>
      <c r="I1628" s="97" t="s">
        <v>7372</v>
      </c>
      <c r="J1628" s="38" t="str">
        <f ca="1">IF(I1628&lt;&gt;"",LOOKUP(I1628,District2,Data!$P$2:$P$19),"")</f>
        <v>IQ-D076</v>
      </c>
      <c r="K1628" s="57" t="s">
        <v>7795</v>
      </c>
      <c r="L1628" s="235" t="s">
        <v>1256</v>
      </c>
      <c r="M1628" s="180" t="s">
        <v>8169</v>
      </c>
      <c r="N1628" s="235" t="s">
        <v>1255</v>
      </c>
      <c r="O1628" s="235" t="s">
        <v>8053</v>
      </c>
      <c r="P1628" s="235" t="s">
        <v>7422</v>
      </c>
      <c r="Q1628" s="92">
        <v>15</v>
      </c>
      <c r="R1628" s="218">
        <v>15</v>
      </c>
      <c r="S1628" s="218"/>
      <c r="T1628" s="218"/>
      <c r="U1628" s="218">
        <v>90</v>
      </c>
      <c r="V1628" s="218">
        <v>0</v>
      </c>
      <c r="W1628" s="218">
        <v>15</v>
      </c>
      <c r="X1628" s="218">
        <v>15</v>
      </c>
      <c r="Y1628" s="218">
        <v>15</v>
      </c>
      <c r="Z1628" s="218">
        <v>45</v>
      </c>
      <c r="AA1628" s="218">
        <v>0</v>
      </c>
      <c r="AB1628" s="218">
        <v>0</v>
      </c>
      <c r="AC1628" s="218">
        <v>0</v>
      </c>
      <c r="AD1628" s="218">
        <v>45</v>
      </c>
      <c r="AE1628" s="218">
        <v>0</v>
      </c>
      <c r="AF1628" s="218">
        <v>0</v>
      </c>
      <c r="AG1628" s="218">
        <v>15</v>
      </c>
      <c r="AH1628" s="218">
        <v>0</v>
      </c>
      <c r="AI1628" s="218">
        <v>15</v>
      </c>
      <c r="AJ1628" s="218">
        <v>0</v>
      </c>
      <c r="AK1628" s="218">
        <v>0</v>
      </c>
      <c r="AL1628" s="218">
        <v>0</v>
      </c>
      <c r="AM1628" s="218">
        <v>0</v>
      </c>
      <c r="AN1628" s="218">
        <v>0</v>
      </c>
      <c r="AO1628" s="218">
        <v>0</v>
      </c>
      <c r="AP1628" s="218">
        <v>0</v>
      </c>
      <c r="AQ1628" s="218">
        <v>0</v>
      </c>
      <c r="AR1628" s="218">
        <v>0</v>
      </c>
      <c r="AS1628" s="218">
        <v>0</v>
      </c>
      <c r="AT1628" s="218">
        <v>15</v>
      </c>
      <c r="AU1628" s="218">
        <v>0</v>
      </c>
      <c r="AV1628" s="218">
        <v>0</v>
      </c>
      <c r="AW1628" s="218">
        <v>0</v>
      </c>
      <c r="AX1628" s="218">
        <v>0</v>
      </c>
      <c r="AY1628" s="218">
        <v>0</v>
      </c>
      <c r="AZ1628" s="181"/>
    </row>
    <row r="1629" spans="1:52" s="238" customFormat="1" ht="12.75" customHeight="1">
      <c r="A1629" s="217">
        <v>1628</v>
      </c>
      <c r="B1629" s="234">
        <v>42725</v>
      </c>
      <c r="C1629" s="234">
        <v>42725</v>
      </c>
      <c r="D1629" s="235" t="s">
        <v>1312</v>
      </c>
      <c r="E1629" s="235" t="s">
        <v>1250</v>
      </c>
      <c r="F1629" s="235" t="s">
        <v>7265</v>
      </c>
      <c r="G1629" s="235" t="s">
        <v>7127</v>
      </c>
      <c r="H1629" s="245" t="str">
        <f>IF(G1629&lt;&gt;"",LOOKUP(G1629,Governorate,Data!$E$2:$E$19),"")</f>
        <v>IQ-G13</v>
      </c>
      <c r="I1629" s="97" t="s">
        <v>7377</v>
      </c>
      <c r="J1629" s="38" t="str">
        <f ca="1">IF(I1629&lt;&gt;"",LOOKUP(I1629,District2,Data!$P$2:$P$19),"")</f>
        <v>IQ-D076</v>
      </c>
      <c r="K1629" s="57" t="s">
        <v>7793</v>
      </c>
      <c r="L1629" s="235" t="s">
        <v>1256</v>
      </c>
      <c r="M1629" s="180" t="s">
        <v>8169</v>
      </c>
      <c r="N1629" s="235" t="s">
        <v>1255</v>
      </c>
      <c r="O1629" s="235" t="s">
        <v>8053</v>
      </c>
      <c r="P1629" s="235" t="s">
        <v>7422</v>
      </c>
      <c r="Q1629" s="92">
        <v>5</v>
      </c>
      <c r="R1629" s="218">
        <v>5</v>
      </c>
      <c r="S1629" s="218"/>
      <c r="T1629" s="218"/>
      <c r="U1629" s="218">
        <v>30</v>
      </c>
      <c r="V1629" s="218">
        <v>0</v>
      </c>
      <c r="W1629" s="218">
        <v>5</v>
      </c>
      <c r="X1629" s="218">
        <v>5</v>
      </c>
      <c r="Y1629" s="218">
        <v>5</v>
      </c>
      <c r="Z1629" s="218">
        <v>15</v>
      </c>
      <c r="AA1629" s="218">
        <v>0</v>
      </c>
      <c r="AB1629" s="218">
        <v>0</v>
      </c>
      <c r="AC1629" s="218">
        <v>0</v>
      </c>
      <c r="AD1629" s="218">
        <v>15</v>
      </c>
      <c r="AE1629" s="218">
        <v>0</v>
      </c>
      <c r="AF1629" s="218">
        <v>0</v>
      </c>
      <c r="AG1629" s="218">
        <v>5</v>
      </c>
      <c r="AH1629" s="218">
        <v>0</v>
      </c>
      <c r="AI1629" s="218">
        <v>5</v>
      </c>
      <c r="AJ1629" s="218">
        <v>0</v>
      </c>
      <c r="AK1629" s="218">
        <v>0</v>
      </c>
      <c r="AL1629" s="218">
        <v>0</v>
      </c>
      <c r="AM1629" s="218">
        <v>0</v>
      </c>
      <c r="AN1629" s="218">
        <v>0</v>
      </c>
      <c r="AO1629" s="218">
        <v>0</v>
      </c>
      <c r="AP1629" s="218">
        <v>0</v>
      </c>
      <c r="AQ1629" s="218">
        <v>0</v>
      </c>
      <c r="AR1629" s="218">
        <v>0</v>
      </c>
      <c r="AS1629" s="218">
        <v>0</v>
      </c>
      <c r="AT1629" s="218">
        <v>5</v>
      </c>
      <c r="AU1629" s="218">
        <v>0</v>
      </c>
      <c r="AV1629" s="218">
        <v>0</v>
      </c>
      <c r="AW1629" s="218">
        <v>0</v>
      </c>
      <c r="AX1629" s="218">
        <v>0</v>
      </c>
      <c r="AY1629" s="218">
        <v>0</v>
      </c>
      <c r="AZ1629" s="181"/>
    </row>
    <row r="1630" spans="1:52" s="238" customFormat="1" ht="12.75" customHeight="1">
      <c r="A1630" s="217">
        <v>1629</v>
      </c>
      <c r="B1630" s="234">
        <v>42725</v>
      </c>
      <c r="C1630" s="234">
        <v>42725</v>
      </c>
      <c r="D1630" s="235" t="s">
        <v>1312</v>
      </c>
      <c r="E1630" s="235" t="s">
        <v>1250</v>
      </c>
      <c r="F1630" s="235" t="s">
        <v>1312</v>
      </c>
      <c r="G1630" s="235" t="s">
        <v>7152</v>
      </c>
      <c r="H1630" s="245" t="str">
        <f>IF(G1630&lt;&gt;"",LOOKUP(G1630,Governorate,Data!$E$2:$E$19),"")</f>
        <v>IQ-G06</v>
      </c>
      <c r="I1630" s="97" t="s">
        <v>8049</v>
      </c>
      <c r="J1630" s="38" t="str">
        <f ca="1">IF(I1630&lt;&gt;"",LOOKUP(I1630,District2,Data!$P$2:$P$19),"")</f>
        <v>IQ-D084</v>
      </c>
      <c r="K1630" s="57" t="s">
        <v>8133</v>
      </c>
      <c r="L1630" s="235" t="s">
        <v>7337</v>
      </c>
      <c r="M1630" s="180" t="s">
        <v>8169</v>
      </c>
      <c r="N1630" s="235" t="s">
        <v>7070</v>
      </c>
      <c r="O1630" s="235" t="s">
        <v>8053</v>
      </c>
      <c r="P1630" s="235" t="s">
        <v>7422</v>
      </c>
      <c r="Q1630" s="92">
        <v>37</v>
      </c>
      <c r="R1630" s="218">
        <v>37</v>
      </c>
      <c r="S1630" s="218"/>
      <c r="T1630" s="218"/>
      <c r="U1630" s="218">
        <v>222</v>
      </c>
      <c r="V1630" s="218">
        <v>0</v>
      </c>
      <c r="W1630" s="218">
        <v>37</v>
      </c>
      <c r="X1630" s="218">
        <v>37</v>
      </c>
      <c r="Y1630" s="218">
        <v>37</v>
      </c>
      <c r="Z1630" s="218">
        <v>0</v>
      </c>
      <c r="AA1630" s="218">
        <v>0</v>
      </c>
      <c r="AB1630" s="218">
        <v>0</v>
      </c>
      <c r="AC1630" s="218">
        <v>0</v>
      </c>
      <c r="AD1630" s="218">
        <v>0</v>
      </c>
      <c r="AE1630" s="218">
        <v>0</v>
      </c>
      <c r="AF1630" s="218">
        <v>0</v>
      </c>
      <c r="AG1630" s="218">
        <v>0</v>
      </c>
      <c r="AH1630" s="218">
        <v>0</v>
      </c>
      <c r="AI1630" s="218">
        <v>0</v>
      </c>
      <c r="AJ1630" s="218">
        <v>0</v>
      </c>
      <c r="AK1630" s="218">
        <v>0</v>
      </c>
      <c r="AL1630" s="218">
        <v>0</v>
      </c>
      <c r="AM1630" s="218">
        <v>0</v>
      </c>
      <c r="AN1630" s="218">
        <v>0</v>
      </c>
      <c r="AO1630" s="218">
        <v>0</v>
      </c>
      <c r="AP1630" s="218">
        <v>0</v>
      </c>
      <c r="AQ1630" s="218">
        <v>0</v>
      </c>
      <c r="AR1630" s="218">
        <v>0</v>
      </c>
      <c r="AS1630" s="218">
        <v>0</v>
      </c>
      <c r="AT1630" s="218">
        <v>37</v>
      </c>
      <c r="AU1630" s="218">
        <v>0</v>
      </c>
      <c r="AV1630" s="218">
        <v>0</v>
      </c>
      <c r="AW1630" s="218">
        <v>0</v>
      </c>
      <c r="AX1630" s="218">
        <v>0</v>
      </c>
      <c r="AY1630" s="218">
        <v>0</v>
      </c>
      <c r="AZ1630" s="181" t="s">
        <v>8182</v>
      </c>
    </row>
    <row r="1631" spans="1:52" s="238" customFormat="1" ht="12.75" customHeight="1">
      <c r="A1631" s="217">
        <v>1630</v>
      </c>
      <c r="B1631" s="234">
        <v>42725</v>
      </c>
      <c r="C1631" s="234">
        <v>42725</v>
      </c>
      <c r="D1631" s="235" t="s">
        <v>1312</v>
      </c>
      <c r="E1631" s="235" t="s">
        <v>1250</v>
      </c>
      <c r="F1631" s="235" t="s">
        <v>1312</v>
      </c>
      <c r="G1631" s="235" t="s">
        <v>7152</v>
      </c>
      <c r="H1631" s="245" t="str">
        <f>IF(G1631&lt;&gt;"",LOOKUP(G1631,Governorate,Data!$E$2:$E$19),"")</f>
        <v>IQ-G06</v>
      </c>
      <c r="I1631" s="97" t="s">
        <v>8049</v>
      </c>
      <c r="J1631" s="38" t="str">
        <f ca="1">IF(I1631&lt;&gt;"",LOOKUP(I1631,District2,Data!$P$2:$P$19),"")</f>
        <v>IQ-D084</v>
      </c>
      <c r="K1631" s="57" t="s">
        <v>8134</v>
      </c>
      <c r="L1631" s="235" t="s">
        <v>7337</v>
      </c>
      <c r="M1631" s="180" t="s">
        <v>8169</v>
      </c>
      <c r="N1631" s="235" t="s">
        <v>7070</v>
      </c>
      <c r="O1631" s="235" t="s">
        <v>8053</v>
      </c>
      <c r="P1631" s="235" t="s">
        <v>7422</v>
      </c>
      <c r="Q1631" s="92">
        <v>63</v>
      </c>
      <c r="R1631" s="218">
        <v>63</v>
      </c>
      <c r="S1631" s="218"/>
      <c r="T1631" s="218"/>
      <c r="U1631" s="218">
        <v>378</v>
      </c>
      <c r="V1631" s="218">
        <v>0</v>
      </c>
      <c r="W1631" s="218">
        <v>63</v>
      </c>
      <c r="X1631" s="218">
        <v>63</v>
      </c>
      <c r="Y1631" s="218">
        <v>63</v>
      </c>
      <c r="Z1631" s="218">
        <v>0</v>
      </c>
      <c r="AA1631" s="218">
        <v>0</v>
      </c>
      <c r="AB1631" s="218">
        <v>0</v>
      </c>
      <c r="AC1631" s="218">
        <v>0</v>
      </c>
      <c r="AD1631" s="218">
        <v>0</v>
      </c>
      <c r="AE1631" s="218">
        <v>0</v>
      </c>
      <c r="AF1631" s="218">
        <v>0</v>
      </c>
      <c r="AG1631" s="218">
        <v>0</v>
      </c>
      <c r="AH1631" s="218">
        <v>0</v>
      </c>
      <c r="AI1631" s="218">
        <v>0</v>
      </c>
      <c r="AJ1631" s="218">
        <v>0</v>
      </c>
      <c r="AK1631" s="218">
        <v>0</v>
      </c>
      <c r="AL1631" s="218">
        <v>0</v>
      </c>
      <c r="AM1631" s="218">
        <v>0</v>
      </c>
      <c r="AN1631" s="218">
        <v>0</v>
      </c>
      <c r="AO1631" s="218">
        <v>0</v>
      </c>
      <c r="AP1631" s="218">
        <v>0</v>
      </c>
      <c r="AQ1631" s="218">
        <v>0</v>
      </c>
      <c r="AR1631" s="218">
        <v>0</v>
      </c>
      <c r="AS1631" s="218">
        <v>0</v>
      </c>
      <c r="AT1631" s="218">
        <v>63</v>
      </c>
      <c r="AU1631" s="218">
        <v>0</v>
      </c>
      <c r="AV1631" s="218">
        <v>0</v>
      </c>
      <c r="AW1631" s="218">
        <v>0</v>
      </c>
      <c r="AX1631" s="218">
        <v>0</v>
      </c>
      <c r="AY1631" s="218">
        <v>0</v>
      </c>
      <c r="AZ1631" s="181" t="s">
        <v>8182</v>
      </c>
    </row>
    <row r="1632" spans="1:52" s="238" customFormat="1" ht="12.75" customHeight="1">
      <c r="A1632" s="217">
        <v>1631</v>
      </c>
      <c r="B1632" s="234">
        <v>42725</v>
      </c>
      <c r="C1632" s="234">
        <v>42725</v>
      </c>
      <c r="D1632" s="235" t="s">
        <v>1312</v>
      </c>
      <c r="E1632" s="235" t="s">
        <v>1250</v>
      </c>
      <c r="F1632" s="235" t="s">
        <v>1312</v>
      </c>
      <c r="G1632" s="235" t="s">
        <v>7152</v>
      </c>
      <c r="H1632" s="245" t="str">
        <f>IF(G1632&lt;&gt;"",LOOKUP(G1632,Governorate,Data!$E$2:$E$19),"")</f>
        <v>IQ-G06</v>
      </c>
      <c r="I1632" s="97" t="s">
        <v>8049</v>
      </c>
      <c r="J1632" s="38" t="str">
        <f ca="1">IF(I1632&lt;&gt;"",LOOKUP(I1632,District2,Data!$P$2:$P$19),"")</f>
        <v>IQ-D084</v>
      </c>
      <c r="K1632" s="57" t="s">
        <v>8135</v>
      </c>
      <c r="L1632" s="235" t="s">
        <v>7337</v>
      </c>
      <c r="M1632" s="180" t="s">
        <v>8169</v>
      </c>
      <c r="N1632" s="235" t="s">
        <v>7070</v>
      </c>
      <c r="O1632" s="235" t="s">
        <v>8053</v>
      </c>
      <c r="P1632" s="235" t="s">
        <v>7422</v>
      </c>
      <c r="Q1632" s="92">
        <v>66</v>
      </c>
      <c r="R1632" s="218">
        <v>66</v>
      </c>
      <c r="S1632" s="218"/>
      <c r="T1632" s="218"/>
      <c r="U1632" s="218">
        <v>396</v>
      </c>
      <c r="V1632" s="218">
        <v>0</v>
      </c>
      <c r="W1632" s="218">
        <v>66</v>
      </c>
      <c r="X1632" s="218">
        <v>66</v>
      </c>
      <c r="Y1632" s="218">
        <v>66</v>
      </c>
      <c r="Z1632" s="218">
        <v>0</v>
      </c>
      <c r="AA1632" s="218">
        <v>0</v>
      </c>
      <c r="AB1632" s="218">
        <v>0</v>
      </c>
      <c r="AC1632" s="218">
        <v>0</v>
      </c>
      <c r="AD1632" s="218">
        <v>0</v>
      </c>
      <c r="AE1632" s="218">
        <v>0</v>
      </c>
      <c r="AF1632" s="218">
        <v>0</v>
      </c>
      <c r="AG1632" s="218">
        <v>0</v>
      </c>
      <c r="AH1632" s="218">
        <v>0</v>
      </c>
      <c r="AI1632" s="218">
        <v>0</v>
      </c>
      <c r="AJ1632" s="218">
        <v>0</v>
      </c>
      <c r="AK1632" s="218">
        <v>0</v>
      </c>
      <c r="AL1632" s="218">
        <v>0</v>
      </c>
      <c r="AM1632" s="218">
        <v>0</v>
      </c>
      <c r="AN1632" s="218">
        <v>0</v>
      </c>
      <c r="AO1632" s="218">
        <v>0</v>
      </c>
      <c r="AP1632" s="218">
        <v>0</v>
      </c>
      <c r="AQ1632" s="218">
        <v>0</v>
      </c>
      <c r="AR1632" s="218">
        <v>0</v>
      </c>
      <c r="AS1632" s="218">
        <v>0</v>
      </c>
      <c r="AT1632" s="218">
        <v>66</v>
      </c>
      <c r="AU1632" s="218">
        <v>0</v>
      </c>
      <c r="AV1632" s="218">
        <v>0</v>
      </c>
      <c r="AW1632" s="218">
        <v>0</v>
      </c>
      <c r="AX1632" s="218">
        <v>0</v>
      </c>
      <c r="AY1632" s="218">
        <v>0</v>
      </c>
      <c r="AZ1632" s="181" t="s">
        <v>8182</v>
      </c>
    </row>
    <row r="1633" spans="1:52" s="238" customFormat="1" ht="12.75" customHeight="1">
      <c r="A1633" s="217">
        <v>1632</v>
      </c>
      <c r="B1633" s="234">
        <v>42725</v>
      </c>
      <c r="C1633" s="234">
        <v>42725</v>
      </c>
      <c r="D1633" s="235" t="s">
        <v>1312</v>
      </c>
      <c r="E1633" s="235" t="s">
        <v>1250</v>
      </c>
      <c r="F1633" s="235" t="s">
        <v>1331</v>
      </c>
      <c r="G1633" s="235" t="s">
        <v>7140</v>
      </c>
      <c r="H1633" s="245" t="str">
        <f>IF(G1633&lt;&gt;"",LOOKUP(G1633,Governorate,Data!$E$2:$E$19),"")</f>
        <v>IQ-G01</v>
      </c>
      <c r="I1633" s="97" t="s">
        <v>7205</v>
      </c>
      <c r="J1633" s="38" t="str">
        <f ca="1">IF(I1633&lt;&gt;"",LOOKUP(I1633,District2,Data!$P$2:$P$19),"")</f>
        <v>IQ-D001</v>
      </c>
      <c r="K1633" s="57" t="s">
        <v>8136</v>
      </c>
      <c r="L1633" s="235" t="s">
        <v>1256</v>
      </c>
      <c r="M1633" s="180" t="s">
        <v>8169</v>
      </c>
      <c r="N1633" s="235" t="s">
        <v>7070</v>
      </c>
      <c r="O1633" s="235" t="s">
        <v>8053</v>
      </c>
      <c r="P1633" s="235" t="s">
        <v>7422</v>
      </c>
      <c r="Q1633" s="92">
        <v>114</v>
      </c>
      <c r="R1633" s="218">
        <v>114</v>
      </c>
      <c r="S1633" s="218"/>
      <c r="T1633" s="218"/>
      <c r="U1633" s="218">
        <v>684</v>
      </c>
      <c r="V1633" s="218">
        <v>0</v>
      </c>
      <c r="W1633" s="218">
        <v>114</v>
      </c>
      <c r="X1633" s="218">
        <v>114</v>
      </c>
      <c r="Y1633" s="218">
        <v>114</v>
      </c>
      <c r="Z1633" s="218">
        <v>0</v>
      </c>
      <c r="AA1633" s="218">
        <v>0</v>
      </c>
      <c r="AB1633" s="218">
        <v>0</v>
      </c>
      <c r="AC1633" s="218">
        <v>0</v>
      </c>
      <c r="AD1633" s="218">
        <v>0</v>
      </c>
      <c r="AE1633" s="218">
        <v>0</v>
      </c>
      <c r="AF1633" s="218">
        <v>0</v>
      </c>
      <c r="AG1633" s="218">
        <v>0</v>
      </c>
      <c r="AH1633" s="218">
        <v>0</v>
      </c>
      <c r="AI1633" s="218">
        <v>0</v>
      </c>
      <c r="AJ1633" s="218">
        <v>0</v>
      </c>
      <c r="AK1633" s="218">
        <v>0</v>
      </c>
      <c r="AL1633" s="218">
        <v>0</v>
      </c>
      <c r="AM1633" s="218">
        <v>0</v>
      </c>
      <c r="AN1633" s="218">
        <v>0</v>
      </c>
      <c r="AO1633" s="218">
        <v>0</v>
      </c>
      <c r="AP1633" s="218">
        <v>0</v>
      </c>
      <c r="AQ1633" s="218">
        <v>0</v>
      </c>
      <c r="AR1633" s="218">
        <v>0</v>
      </c>
      <c r="AS1633" s="218">
        <v>0</v>
      </c>
      <c r="AT1633" s="218">
        <v>114</v>
      </c>
      <c r="AU1633" s="218">
        <v>0</v>
      </c>
      <c r="AV1633" s="218">
        <v>0</v>
      </c>
      <c r="AW1633" s="218">
        <v>0</v>
      </c>
      <c r="AX1633" s="218">
        <v>0</v>
      </c>
      <c r="AY1633" s="218">
        <v>0</v>
      </c>
      <c r="AZ1633" s="181" t="s">
        <v>8179</v>
      </c>
    </row>
    <row r="1634" spans="1:52" s="238" customFormat="1" ht="12.75" customHeight="1">
      <c r="A1634" s="217">
        <v>1633</v>
      </c>
      <c r="B1634" s="234">
        <v>42725</v>
      </c>
      <c r="C1634" s="234">
        <v>42725</v>
      </c>
      <c r="D1634" s="235" t="s">
        <v>1312</v>
      </c>
      <c r="E1634" s="235" t="s">
        <v>1250</v>
      </c>
      <c r="F1634" s="235" t="s">
        <v>1331</v>
      </c>
      <c r="G1634" s="235" t="s">
        <v>7140</v>
      </c>
      <c r="H1634" s="245" t="str">
        <f>IF(G1634&lt;&gt;"",LOOKUP(G1634,Governorate,Data!$E$2:$E$19),"")</f>
        <v>IQ-G01</v>
      </c>
      <c r="I1634" s="97" t="s">
        <v>7205</v>
      </c>
      <c r="J1634" s="38" t="str">
        <f ca="1">IF(I1634&lt;&gt;"",LOOKUP(I1634,District2,Data!$P$2:$P$19),"")</f>
        <v>IQ-D001</v>
      </c>
      <c r="K1634" s="57" t="s">
        <v>8137</v>
      </c>
      <c r="L1634" s="235" t="s">
        <v>1256</v>
      </c>
      <c r="M1634" s="180" t="s">
        <v>8169</v>
      </c>
      <c r="N1634" s="235" t="s">
        <v>7070</v>
      </c>
      <c r="O1634" s="235" t="s">
        <v>8053</v>
      </c>
      <c r="P1634" s="235" t="s">
        <v>7422</v>
      </c>
      <c r="Q1634" s="92">
        <v>250</v>
      </c>
      <c r="R1634" s="218">
        <v>250</v>
      </c>
      <c r="S1634" s="218"/>
      <c r="T1634" s="218"/>
      <c r="U1634" s="218">
        <v>1500</v>
      </c>
      <c r="V1634" s="218">
        <v>0</v>
      </c>
      <c r="W1634" s="218">
        <v>250</v>
      </c>
      <c r="X1634" s="218">
        <v>250</v>
      </c>
      <c r="Y1634" s="218">
        <v>250</v>
      </c>
      <c r="Z1634" s="218">
        <v>0</v>
      </c>
      <c r="AA1634" s="218">
        <v>0</v>
      </c>
      <c r="AB1634" s="218">
        <v>0</v>
      </c>
      <c r="AC1634" s="218">
        <v>0</v>
      </c>
      <c r="AD1634" s="218">
        <v>0</v>
      </c>
      <c r="AE1634" s="218">
        <v>0</v>
      </c>
      <c r="AF1634" s="218">
        <v>0</v>
      </c>
      <c r="AG1634" s="218">
        <v>0</v>
      </c>
      <c r="AH1634" s="218">
        <v>0</v>
      </c>
      <c r="AI1634" s="218">
        <v>0</v>
      </c>
      <c r="AJ1634" s="218">
        <v>0</v>
      </c>
      <c r="AK1634" s="218">
        <v>0</v>
      </c>
      <c r="AL1634" s="218">
        <v>0</v>
      </c>
      <c r="AM1634" s="218">
        <v>0</v>
      </c>
      <c r="AN1634" s="218">
        <v>0</v>
      </c>
      <c r="AO1634" s="218">
        <v>0</v>
      </c>
      <c r="AP1634" s="218">
        <v>0</v>
      </c>
      <c r="AQ1634" s="218">
        <v>0</v>
      </c>
      <c r="AR1634" s="218">
        <v>0</v>
      </c>
      <c r="AS1634" s="218">
        <v>0</v>
      </c>
      <c r="AT1634" s="218">
        <v>250</v>
      </c>
      <c r="AU1634" s="218">
        <v>0</v>
      </c>
      <c r="AV1634" s="218">
        <v>0</v>
      </c>
      <c r="AW1634" s="218">
        <v>0</v>
      </c>
      <c r="AX1634" s="218">
        <v>0</v>
      </c>
      <c r="AY1634" s="218">
        <v>0</v>
      </c>
      <c r="AZ1634" s="181" t="s">
        <v>8179</v>
      </c>
    </row>
    <row r="1635" spans="1:52" s="238" customFormat="1" ht="12.75" customHeight="1">
      <c r="A1635" s="217">
        <v>1634</v>
      </c>
      <c r="B1635" s="234">
        <v>42725</v>
      </c>
      <c r="C1635" s="234">
        <v>42725</v>
      </c>
      <c r="D1635" s="235" t="s">
        <v>1312</v>
      </c>
      <c r="E1635" s="235" t="s">
        <v>1250</v>
      </c>
      <c r="F1635" s="235" t="s">
        <v>1331</v>
      </c>
      <c r="G1635" s="235" t="s">
        <v>7140</v>
      </c>
      <c r="H1635" s="245" t="str">
        <f>IF(G1635&lt;&gt;"",LOOKUP(G1635,Governorate,Data!$E$2:$E$19),"")</f>
        <v>IQ-G01</v>
      </c>
      <c r="I1635" s="97" t="s">
        <v>7205</v>
      </c>
      <c r="J1635" s="38" t="str">
        <f ca="1">IF(I1635&lt;&gt;"",LOOKUP(I1635,District2,Data!$P$2:$P$19),"")</f>
        <v>IQ-D001</v>
      </c>
      <c r="K1635" s="57" t="s">
        <v>8138</v>
      </c>
      <c r="L1635" s="235" t="s">
        <v>1256</v>
      </c>
      <c r="M1635" s="180" t="s">
        <v>8169</v>
      </c>
      <c r="N1635" s="235" t="s">
        <v>7070</v>
      </c>
      <c r="O1635" s="235" t="s">
        <v>8053</v>
      </c>
      <c r="P1635" s="235" t="s">
        <v>7422</v>
      </c>
      <c r="Q1635" s="92">
        <v>202</v>
      </c>
      <c r="R1635" s="218">
        <v>202</v>
      </c>
      <c r="S1635" s="218"/>
      <c r="T1635" s="218"/>
      <c r="U1635" s="218">
        <v>1212</v>
      </c>
      <c r="V1635" s="218">
        <v>0</v>
      </c>
      <c r="W1635" s="218">
        <v>202</v>
      </c>
      <c r="X1635" s="218">
        <v>202</v>
      </c>
      <c r="Y1635" s="218">
        <v>202</v>
      </c>
      <c r="Z1635" s="218">
        <v>0</v>
      </c>
      <c r="AA1635" s="218">
        <v>0</v>
      </c>
      <c r="AB1635" s="218">
        <v>0</v>
      </c>
      <c r="AC1635" s="218">
        <v>0</v>
      </c>
      <c r="AD1635" s="218">
        <v>0</v>
      </c>
      <c r="AE1635" s="218">
        <v>0</v>
      </c>
      <c r="AF1635" s="218">
        <v>0</v>
      </c>
      <c r="AG1635" s="218">
        <v>0</v>
      </c>
      <c r="AH1635" s="218">
        <v>0</v>
      </c>
      <c r="AI1635" s="218">
        <v>0</v>
      </c>
      <c r="AJ1635" s="218">
        <v>0</v>
      </c>
      <c r="AK1635" s="218">
        <v>0</v>
      </c>
      <c r="AL1635" s="218">
        <v>0</v>
      </c>
      <c r="AM1635" s="218">
        <v>0</v>
      </c>
      <c r="AN1635" s="218">
        <v>0</v>
      </c>
      <c r="AO1635" s="218">
        <v>0</v>
      </c>
      <c r="AP1635" s="218">
        <v>0</v>
      </c>
      <c r="AQ1635" s="218">
        <v>0</v>
      </c>
      <c r="AR1635" s="218">
        <v>0</v>
      </c>
      <c r="AS1635" s="218">
        <v>0</v>
      </c>
      <c r="AT1635" s="218">
        <v>202</v>
      </c>
      <c r="AU1635" s="218">
        <v>0</v>
      </c>
      <c r="AV1635" s="218">
        <v>0</v>
      </c>
      <c r="AW1635" s="218">
        <v>0</v>
      </c>
      <c r="AX1635" s="218">
        <v>0</v>
      </c>
      <c r="AY1635" s="218">
        <v>0</v>
      </c>
      <c r="AZ1635" s="181" t="s">
        <v>8179</v>
      </c>
    </row>
    <row r="1636" spans="1:52" s="238" customFormat="1" ht="12.75" customHeight="1">
      <c r="A1636" s="217">
        <v>1635</v>
      </c>
      <c r="B1636" s="234">
        <v>42725</v>
      </c>
      <c r="C1636" s="234">
        <v>42725</v>
      </c>
      <c r="D1636" s="235" t="s">
        <v>1312</v>
      </c>
      <c r="E1636" s="235" t="s">
        <v>1250</v>
      </c>
      <c r="F1636" s="235" t="s">
        <v>1331</v>
      </c>
      <c r="G1636" s="235" t="s">
        <v>7140</v>
      </c>
      <c r="H1636" s="245" t="str">
        <f>IF(G1636&lt;&gt;"",LOOKUP(G1636,Governorate,Data!$E$2:$E$19),"")</f>
        <v>IQ-G01</v>
      </c>
      <c r="I1636" s="97" t="s">
        <v>7205</v>
      </c>
      <c r="J1636" s="38" t="str">
        <f ca="1">IF(I1636&lt;&gt;"",LOOKUP(I1636,District2,Data!$P$2:$P$19),"")</f>
        <v>IQ-D001</v>
      </c>
      <c r="K1636" s="57" t="s">
        <v>8139</v>
      </c>
      <c r="L1636" s="235" t="s">
        <v>1256</v>
      </c>
      <c r="M1636" s="180" t="s">
        <v>8169</v>
      </c>
      <c r="N1636" s="235" t="s">
        <v>7070</v>
      </c>
      <c r="O1636" s="235" t="s">
        <v>8053</v>
      </c>
      <c r="P1636" s="235" t="s">
        <v>7422</v>
      </c>
      <c r="Q1636" s="92">
        <v>204</v>
      </c>
      <c r="R1636" s="218">
        <v>204</v>
      </c>
      <c r="S1636" s="218"/>
      <c r="T1636" s="218"/>
      <c r="U1636" s="218">
        <v>1224</v>
      </c>
      <c r="V1636" s="218">
        <v>0</v>
      </c>
      <c r="W1636" s="218">
        <v>204</v>
      </c>
      <c r="X1636" s="218">
        <v>204</v>
      </c>
      <c r="Y1636" s="218">
        <v>204</v>
      </c>
      <c r="Z1636" s="218">
        <v>0</v>
      </c>
      <c r="AA1636" s="218">
        <v>0</v>
      </c>
      <c r="AB1636" s="218">
        <v>0</v>
      </c>
      <c r="AC1636" s="218">
        <v>0</v>
      </c>
      <c r="AD1636" s="218">
        <v>0</v>
      </c>
      <c r="AE1636" s="218">
        <v>0</v>
      </c>
      <c r="AF1636" s="218">
        <v>0</v>
      </c>
      <c r="AG1636" s="218">
        <v>0</v>
      </c>
      <c r="AH1636" s="218">
        <v>0</v>
      </c>
      <c r="AI1636" s="218">
        <v>0</v>
      </c>
      <c r="AJ1636" s="218">
        <v>0</v>
      </c>
      <c r="AK1636" s="218">
        <v>0</v>
      </c>
      <c r="AL1636" s="218">
        <v>0</v>
      </c>
      <c r="AM1636" s="218">
        <v>0</v>
      </c>
      <c r="AN1636" s="218">
        <v>0</v>
      </c>
      <c r="AO1636" s="218">
        <v>0</v>
      </c>
      <c r="AP1636" s="218">
        <v>0</v>
      </c>
      <c r="AQ1636" s="218">
        <v>0</v>
      </c>
      <c r="AR1636" s="218">
        <v>0</v>
      </c>
      <c r="AS1636" s="218">
        <v>0</v>
      </c>
      <c r="AT1636" s="218">
        <v>204</v>
      </c>
      <c r="AU1636" s="218">
        <v>0</v>
      </c>
      <c r="AV1636" s="218">
        <v>0</v>
      </c>
      <c r="AW1636" s="218">
        <v>0</v>
      </c>
      <c r="AX1636" s="218">
        <v>0</v>
      </c>
      <c r="AY1636" s="218">
        <v>0</v>
      </c>
      <c r="AZ1636" s="181" t="s">
        <v>8179</v>
      </c>
    </row>
    <row r="1637" spans="1:52" s="238" customFormat="1" ht="12.75" customHeight="1">
      <c r="A1637" s="217">
        <v>1636</v>
      </c>
      <c r="B1637" s="234">
        <v>42725</v>
      </c>
      <c r="C1637" s="234">
        <v>42725</v>
      </c>
      <c r="D1637" s="235" t="s">
        <v>1312</v>
      </c>
      <c r="E1637" s="235" t="s">
        <v>1250</v>
      </c>
      <c r="F1637" s="235" t="s">
        <v>1331</v>
      </c>
      <c r="G1637" s="235" t="s">
        <v>7140</v>
      </c>
      <c r="H1637" s="245" t="str">
        <f>IF(G1637&lt;&gt;"",LOOKUP(G1637,Governorate,Data!$E$2:$E$19),"")</f>
        <v>IQ-G01</v>
      </c>
      <c r="I1637" s="97" t="s">
        <v>7205</v>
      </c>
      <c r="J1637" s="38" t="str">
        <f ca="1">IF(I1637&lt;&gt;"",LOOKUP(I1637,District2,Data!$P$2:$P$19),"")</f>
        <v>IQ-D001</v>
      </c>
      <c r="K1637" s="57" t="s">
        <v>8140</v>
      </c>
      <c r="L1637" s="235" t="s">
        <v>1256</v>
      </c>
      <c r="M1637" s="180" t="s">
        <v>8169</v>
      </c>
      <c r="N1637" s="235" t="s">
        <v>7070</v>
      </c>
      <c r="O1637" s="235" t="s">
        <v>8053</v>
      </c>
      <c r="P1637" s="281" t="s">
        <v>7422</v>
      </c>
      <c r="Q1637" s="92">
        <v>294</v>
      </c>
      <c r="R1637" s="218">
        <v>294</v>
      </c>
      <c r="S1637" s="218"/>
      <c r="T1637" s="218"/>
      <c r="U1637" s="218">
        <v>1764</v>
      </c>
      <c r="V1637" s="218">
        <v>0</v>
      </c>
      <c r="W1637" s="218">
        <v>294</v>
      </c>
      <c r="X1637" s="218">
        <v>294</v>
      </c>
      <c r="Y1637" s="218">
        <v>294</v>
      </c>
      <c r="Z1637" s="218">
        <v>0</v>
      </c>
      <c r="AA1637" s="218">
        <v>0</v>
      </c>
      <c r="AB1637" s="218">
        <v>0</v>
      </c>
      <c r="AC1637" s="218">
        <v>0</v>
      </c>
      <c r="AD1637" s="218">
        <v>0</v>
      </c>
      <c r="AE1637" s="218">
        <v>0</v>
      </c>
      <c r="AF1637" s="218">
        <v>0</v>
      </c>
      <c r="AG1637" s="218">
        <v>0</v>
      </c>
      <c r="AH1637" s="218">
        <v>0</v>
      </c>
      <c r="AI1637" s="218">
        <v>0</v>
      </c>
      <c r="AJ1637" s="218">
        <v>0</v>
      </c>
      <c r="AK1637" s="218">
        <v>0</v>
      </c>
      <c r="AL1637" s="218">
        <v>0</v>
      </c>
      <c r="AM1637" s="218">
        <v>0</v>
      </c>
      <c r="AN1637" s="218">
        <v>0</v>
      </c>
      <c r="AO1637" s="218">
        <v>0</v>
      </c>
      <c r="AP1637" s="218">
        <v>0</v>
      </c>
      <c r="AQ1637" s="218">
        <v>0</v>
      </c>
      <c r="AR1637" s="218">
        <v>0</v>
      </c>
      <c r="AS1637" s="218">
        <v>0</v>
      </c>
      <c r="AT1637" s="218">
        <v>294</v>
      </c>
      <c r="AU1637" s="218">
        <v>0</v>
      </c>
      <c r="AV1637" s="218">
        <v>0</v>
      </c>
      <c r="AW1637" s="218">
        <v>0</v>
      </c>
      <c r="AX1637" s="218">
        <v>0</v>
      </c>
      <c r="AY1637" s="218">
        <v>0</v>
      </c>
      <c r="AZ1637" s="181" t="s">
        <v>8179</v>
      </c>
    </row>
    <row r="1638" spans="1:52" s="238" customFormat="1" ht="12.75" customHeight="1">
      <c r="A1638" s="217">
        <v>1637</v>
      </c>
      <c r="B1638" s="234">
        <v>42725</v>
      </c>
      <c r="C1638" s="234">
        <v>42725</v>
      </c>
      <c r="D1638" s="235" t="s">
        <v>1312</v>
      </c>
      <c r="E1638" s="235" t="s">
        <v>1250</v>
      </c>
      <c r="F1638" s="235" t="s">
        <v>1331</v>
      </c>
      <c r="G1638" s="235" t="s">
        <v>7140</v>
      </c>
      <c r="H1638" s="245" t="str">
        <f>IF(G1638&lt;&gt;"",LOOKUP(G1638,Governorate,Data!$E$2:$E$19),"")</f>
        <v>IQ-G01</v>
      </c>
      <c r="I1638" s="97" t="s">
        <v>7205</v>
      </c>
      <c r="J1638" s="38" t="str">
        <f ca="1">IF(I1638&lt;&gt;"",LOOKUP(I1638,District2,Data!$P$2:$P$19),"")</f>
        <v>IQ-D001</v>
      </c>
      <c r="K1638" s="57" t="s">
        <v>8141</v>
      </c>
      <c r="L1638" s="235" t="s">
        <v>1256</v>
      </c>
      <c r="M1638" s="180" t="s">
        <v>8169</v>
      </c>
      <c r="N1638" s="235" t="s">
        <v>7070</v>
      </c>
      <c r="O1638" s="235" t="s">
        <v>8053</v>
      </c>
      <c r="P1638" s="281" t="s">
        <v>7422</v>
      </c>
      <c r="Q1638" s="92">
        <v>125</v>
      </c>
      <c r="R1638" s="218">
        <v>125</v>
      </c>
      <c r="S1638" s="218"/>
      <c r="T1638" s="218"/>
      <c r="U1638" s="218">
        <v>750</v>
      </c>
      <c r="V1638" s="218">
        <v>0</v>
      </c>
      <c r="W1638" s="218">
        <v>125</v>
      </c>
      <c r="X1638" s="218">
        <v>125</v>
      </c>
      <c r="Y1638" s="218">
        <v>125</v>
      </c>
      <c r="Z1638" s="218">
        <v>0</v>
      </c>
      <c r="AA1638" s="218">
        <v>0</v>
      </c>
      <c r="AB1638" s="218">
        <v>0</v>
      </c>
      <c r="AC1638" s="218">
        <v>0</v>
      </c>
      <c r="AD1638" s="218">
        <v>0</v>
      </c>
      <c r="AE1638" s="218">
        <v>0</v>
      </c>
      <c r="AF1638" s="218">
        <v>0</v>
      </c>
      <c r="AG1638" s="218">
        <v>0</v>
      </c>
      <c r="AH1638" s="218">
        <v>0</v>
      </c>
      <c r="AI1638" s="218">
        <v>0</v>
      </c>
      <c r="AJ1638" s="218">
        <v>0</v>
      </c>
      <c r="AK1638" s="218">
        <v>0</v>
      </c>
      <c r="AL1638" s="218">
        <v>0</v>
      </c>
      <c r="AM1638" s="218">
        <v>0</v>
      </c>
      <c r="AN1638" s="218">
        <v>0</v>
      </c>
      <c r="AO1638" s="218">
        <v>0</v>
      </c>
      <c r="AP1638" s="218">
        <v>0</v>
      </c>
      <c r="AQ1638" s="218">
        <v>0</v>
      </c>
      <c r="AR1638" s="218">
        <v>0</v>
      </c>
      <c r="AS1638" s="218">
        <v>0</v>
      </c>
      <c r="AT1638" s="218">
        <v>125</v>
      </c>
      <c r="AU1638" s="218">
        <v>0</v>
      </c>
      <c r="AV1638" s="218">
        <v>0</v>
      </c>
      <c r="AW1638" s="218">
        <v>0</v>
      </c>
      <c r="AX1638" s="218">
        <v>0</v>
      </c>
      <c r="AY1638" s="218">
        <v>0</v>
      </c>
      <c r="AZ1638" s="181" t="s">
        <v>8179</v>
      </c>
    </row>
    <row r="1639" spans="1:52" s="238" customFormat="1" ht="12.75" customHeight="1">
      <c r="A1639" s="217">
        <v>1638</v>
      </c>
      <c r="B1639" s="234">
        <v>42725</v>
      </c>
      <c r="C1639" s="234">
        <v>42725</v>
      </c>
      <c r="D1639" s="235" t="s">
        <v>1312</v>
      </c>
      <c r="E1639" s="235" t="s">
        <v>1250</v>
      </c>
      <c r="F1639" s="235" t="s">
        <v>1331</v>
      </c>
      <c r="G1639" s="235" t="s">
        <v>7140</v>
      </c>
      <c r="H1639" s="245" t="str">
        <f>IF(G1639&lt;&gt;"",LOOKUP(G1639,Governorate,Data!$E$2:$E$19),"")</f>
        <v>IQ-G01</v>
      </c>
      <c r="I1639" s="97" t="s">
        <v>7205</v>
      </c>
      <c r="J1639" s="38" t="str">
        <f ca="1">IF(I1639&lt;&gt;"",LOOKUP(I1639,District2,Data!$P$2:$P$19),"")</f>
        <v>IQ-D001</v>
      </c>
      <c r="K1639" s="57" t="s">
        <v>8142</v>
      </c>
      <c r="L1639" s="235" t="s">
        <v>1256</v>
      </c>
      <c r="M1639" s="180" t="s">
        <v>8169</v>
      </c>
      <c r="N1639" s="235" t="s">
        <v>7070</v>
      </c>
      <c r="O1639" s="235" t="s">
        <v>8053</v>
      </c>
      <c r="P1639" s="235" t="s">
        <v>7422</v>
      </c>
      <c r="Q1639" s="92">
        <v>25</v>
      </c>
      <c r="R1639" s="218">
        <v>25</v>
      </c>
      <c r="S1639" s="218"/>
      <c r="T1639" s="218"/>
      <c r="U1639" s="218">
        <v>150</v>
      </c>
      <c r="V1639" s="218">
        <v>0</v>
      </c>
      <c r="W1639" s="218">
        <v>25</v>
      </c>
      <c r="X1639" s="218">
        <v>25</v>
      </c>
      <c r="Y1639" s="218">
        <v>25</v>
      </c>
      <c r="Z1639" s="218">
        <v>0</v>
      </c>
      <c r="AA1639" s="218">
        <v>0</v>
      </c>
      <c r="AB1639" s="218">
        <v>0</v>
      </c>
      <c r="AC1639" s="218">
        <v>0</v>
      </c>
      <c r="AD1639" s="218">
        <v>0</v>
      </c>
      <c r="AE1639" s="218">
        <v>0</v>
      </c>
      <c r="AF1639" s="218">
        <v>0</v>
      </c>
      <c r="AG1639" s="218">
        <v>0</v>
      </c>
      <c r="AH1639" s="218">
        <v>0</v>
      </c>
      <c r="AI1639" s="218">
        <v>0</v>
      </c>
      <c r="AJ1639" s="218">
        <v>0</v>
      </c>
      <c r="AK1639" s="218">
        <v>0</v>
      </c>
      <c r="AL1639" s="218">
        <v>0</v>
      </c>
      <c r="AM1639" s="218">
        <v>0</v>
      </c>
      <c r="AN1639" s="218">
        <v>0</v>
      </c>
      <c r="AO1639" s="218">
        <v>0</v>
      </c>
      <c r="AP1639" s="218">
        <v>0</v>
      </c>
      <c r="AQ1639" s="218">
        <v>0</v>
      </c>
      <c r="AR1639" s="218">
        <v>0</v>
      </c>
      <c r="AS1639" s="218">
        <v>0</v>
      </c>
      <c r="AT1639" s="218">
        <v>25</v>
      </c>
      <c r="AU1639" s="218">
        <v>0</v>
      </c>
      <c r="AV1639" s="218">
        <v>0</v>
      </c>
      <c r="AW1639" s="218">
        <v>0</v>
      </c>
      <c r="AX1639" s="218">
        <v>0</v>
      </c>
      <c r="AY1639" s="218">
        <v>0</v>
      </c>
      <c r="AZ1639" s="181" t="s">
        <v>8179</v>
      </c>
    </row>
    <row r="1640" spans="1:52" s="238" customFormat="1" ht="12.75" customHeight="1">
      <c r="A1640" s="217">
        <v>1639</v>
      </c>
      <c r="B1640" s="234">
        <v>42725</v>
      </c>
      <c r="C1640" s="234">
        <v>42725</v>
      </c>
      <c r="D1640" s="235" t="s">
        <v>1312</v>
      </c>
      <c r="E1640" s="235" t="s">
        <v>1250</v>
      </c>
      <c r="F1640" s="235" t="s">
        <v>1331</v>
      </c>
      <c r="G1640" s="235" t="s">
        <v>7140</v>
      </c>
      <c r="H1640" s="245" t="str">
        <f>IF(G1640&lt;&gt;"",LOOKUP(G1640,Governorate,Data!$E$2:$E$19),"")</f>
        <v>IQ-G01</v>
      </c>
      <c r="I1640" s="97" t="s">
        <v>7205</v>
      </c>
      <c r="J1640" s="38" t="str">
        <f ca="1">IF(I1640&lt;&gt;"",LOOKUP(I1640,District2,Data!$P$2:$P$19),"")</f>
        <v>IQ-D001</v>
      </c>
      <c r="K1640" s="57" t="s">
        <v>8143</v>
      </c>
      <c r="L1640" s="235" t="s">
        <v>1256</v>
      </c>
      <c r="M1640" s="180" t="s">
        <v>8169</v>
      </c>
      <c r="N1640" s="235" t="s">
        <v>7070</v>
      </c>
      <c r="O1640" s="235" t="s">
        <v>8053</v>
      </c>
      <c r="P1640" s="235" t="s">
        <v>7422</v>
      </c>
      <c r="Q1640" s="92">
        <v>127</v>
      </c>
      <c r="R1640" s="218">
        <v>127</v>
      </c>
      <c r="S1640" s="218"/>
      <c r="T1640" s="218"/>
      <c r="U1640" s="218">
        <v>762</v>
      </c>
      <c r="V1640" s="218">
        <v>0</v>
      </c>
      <c r="W1640" s="218">
        <v>127</v>
      </c>
      <c r="X1640" s="218">
        <v>127</v>
      </c>
      <c r="Y1640" s="218">
        <v>127</v>
      </c>
      <c r="Z1640" s="218">
        <v>0</v>
      </c>
      <c r="AA1640" s="218">
        <v>0</v>
      </c>
      <c r="AB1640" s="218">
        <v>0</v>
      </c>
      <c r="AC1640" s="218">
        <v>0</v>
      </c>
      <c r="AD1640" s="218">
        <v>0</v>
      </c>
      <c r="AE1640" s="218">
        <v>0</v>
      </c>
      <c r="AF1640" s="218">
        <v>0</v>
      </c>
      <c r="AG1640" s="218">
        <v>0</v>
      </c>
      <c r="AH1640" s="218">
        <v>0</v>
      </c>
      <c r="AI1640" s="218">
        <v>0</v>
      </c>
      <c r="AJ1640" s="218">
        <v>0</v>
      </c>
      <c r="AK1640" s="218">
        <v>0</v>
      </c>
      <c r="AL1640" s="218">
        <v>0</v>
      </c>
      <c r="AM1640" s="218">
        <v>0</v>
      </c>
      <c r="AN1640" s="218">
        <v>0</v>
      </c>
      <c r="AO1640" s="218">
        <v>0</v>
      </c>
      <c r="AP1640" s="218">
        <v>0</v>
      </c>
      <c r="AQ1640" s="218">
        <v>0</v>
      </c>
      <c r="AR1640" s="218">
        <v>0</v>
      </c>
      <c r="AS1640" s="218">
        <v>0</v>
      </c>
      <c r="AT1640" s="218">
        <v>127</v>
      </c>
      <c r="AU1640" s="218">
        <v>0</v>
      </c>
      <c r="AV1640" s="218">
        <v>0</v>
      </c>
      <c r="AW1640" s="218">
        <v>0</v>
      </c>
      <c r="AX1640" s="218">
        <v>0</v>
      </c>
      <c r="AY1640" s="218">
        <v>0</v>
      </c>
      <c r="AZ1640" s="181" t="s">
        <v>8179</v>
      </c>
    </row>
    <row r="1641" spans="1:52" s="238" customFormat="1" ht="12.75" customHeight="1">
      <c r="A1641" s="217">
        <v>1640</v>
      </c>
      <c r="B1641" s="234">
        <v>42725</v>
      </c>
      <c r="C1641" s="234">
        <v>42725</v>
      </c>
      <c r="D1641" s="235" t="s">
        <v>1312</v>
      </c>
      <c r="E1641" s="235" t="s">
        <v>1250</v>
      </c>
      <c r="F1641" s="235" t="s">
        <v>1331</v>
      </c>
      <c r="G1641" s="235" t="s">
        <v>7140</v>
      </c>
      <c r="H1641" s="245" t="str">
        <f>IF(G1641&lt;&gt;"",LOOKUP(G1641,Governorate,Data!$E$2:$E$19),"")</f>
        <v>IQ-G01</v>
      </c>
      <c r="I1641" s="97" t="s">
        <v>7205</v>
      </c>
      <c r="J1641" s="38" t="str">
        <f ca="1">IF(I1641&lt;&gt;"",LOOKUP(I1641,District2,Data!$P$2:$P$19),"")</f>
        <v>IQ-D001</v>
      </c>
      <c r="K1641" s="57" t="s">
        <v>8144</v>
      </c>
      <c r="L1641" s="235" t="s">
        <v>1256</v>
      </c>
      <c r="M1641" s="180" t="s">
        <v>8169</v>
      </c>
      <c r="N1641" s="235" t="s">
        <v>7070</v>
      </c>
      <c r="O1641" s="235" t="s">
        <v>8053</v>
      </c>
      <c r="P1641" s="235" t="s">
        <v>7422</v>
      </c>
      <c r="Q1641" s="92">
        <v>221</v>
      </c>
      <c r="R1641" s="218">
        <v>221</v>
      </c>
      <c r="S1641" s="218"/>
      <c r="T1641" s="218"/>
      <c r="U1641" s="218">
        <v>1326</v>
      </c>
      <c r="V1641" s="218">
        <v>0</v>
      </c>
      <c r="W1641" s="218">
        <v>221</v>
      </c>
      <c r="X1641" s="218">
        <v>221</v>
      </c>
      <c r="Y1641" s="218">
        <v>221</v>
      </c>
      <c r="Z1641" s="218">
        <v>0</v>
      </c>
      <c r="AA1641" s="218">
        <v>0</v>
      </c>
      <c r="AB1641" s="218">
        <v>0</v>
      </c>
      <c r="AC1641" s="218">
        <v>0</v>
      </c>
      <c r="AD1641" s="218">
        <v>0</v>
      </c>
      <c r="AE1641" s="218">
        <v>0</v>
      </c>
      <c r="AF1641" s="218">
        <v>0</v>
      </c>
      <c r="AG1641" s="218">
        <v>0</v>
      </c>
      <c r="AH1641" s="218">
        <v>0</v>
      </c>
      <c r="AI1641" s="218">
        <v>0</v>
      </c>
      <c r="AJ1641" s="218">
        <v>0</v>
      </c>
      <c r="AK1641" s="218">
        <v>0</v>
      </c>
      <c r="AL1641" s="218">
        <v>0</v>
      </c>
      <c r="AM1641" s="218">
        <v>0</v>
      </c>
      <c r="AN1641" s="218">
        <v>0</v>
      </c>
      <c r="AO1641" s="218">
        <v>0</v>
      </c>
      <c r="AP1641" s="218">
        <v>0</v>
      </c>
      <c r="AQ1641" s="218">
        <v>0</v>
      </c>
      <c r="AR1641" s="218">
        <v>0</v>
      </c>
      <c r="AS1641" s="218">
        <v>0</v>
      </c>
      <c r="AT1641" s="218">
        <v>221</v>
      </c>
      <c r="AU1641" s="218">
        <v>0</v>
      </c>
      <c r="AV1641" s="218">
        <v>0</v>
      </c>
      <c r="AW1641" s="218">
        <v>0</v>
      </c>
      <c r="AX1641" s="218">
        <v>0</v>
      </c>
      <c r="AY1641" s="218">
        <v>0</v>
      </c>
      <c r="AZ1641" s="181" t="s">
        <v>8179</v>
      </c>
    </row>
    <row r="1642" spans="1:52" s="238" customFormat="1" ht="12.75" customHeight="1">
      <c r="A1642" s="217">
        <v>1641</v>
      </c>
      <c r="B1642" s="234">
        <v>42726</v>
      </c>
      <c r="C1642" s="234">
        <v>42726</v>
      </c>
      <c r="D1642" s="235" t="s">
        <v>1282</v>
      </c>
      <c r="E1642" s="235" t="s">
        <v>1250</v>
      </c>
      <c r="F1642" s="235" t="s">
        <v>1282</v>
      </c>
      <c r="G1642" s="235" t="s">
        <v>7132</v>
      </c>
      <c r="H1642" s="245" t="str">
        <f>IF(G1642&lt;&gt;"",LOOKUP(G1642,Governorate,Data!$E$2:$E$19),"")</f>
        <v>IQ-G15</v>
      </c>
      <c r="I1642" s="97"/>
      <c r="J1642" s="38" t="str">
        <f>IF(I1642&lt;&gt;"",LOOKUP(I1642,District2,Data!$P$2:$P$19),"")</f>
        <v/>
      </c>
      <c r="K1642" s="57" t="s">
        <v>7975</v>
      </c>
      <c r="L1642" s="235" t="s">
        <v>7111</v>
      </c>
      <c r="M1642" s="180" t="s">
        <v>7112</v>
      </c>
      <c r="N1642" s="235" t="s">
        <v>7070</v>
      </c>
      <c r="O1642" s="235" t="s">
        <v>1252</v>
      </c>
      <c r="P1642" s="235" t="s">
        <v>7422</v>
      </c>
      <c r="Q1642" s="218">
        <v>210</v>
      </c>
      <c r="R1642" s="218">
        <v>210</v>
      </c>
      <c r="S1642" s="218"/>
      <c r="T1642" s="218"/>
      <c r="U1642" s="218">
        <v>1260</v>
      </c>
      <c r="V1642" s="218">
        <v>0</v>
      </c>
      <c r="W1642" s="218">
        <v>210</v>
      </c>
      <c r="X1642" s="218">
        <v>210</v>
      </c>
      <c r="Y1642" s="218">
        <v>210</v>
      </c>
      <c r="Z1642" s="218">
        <v>1260</v>
      </c>
      <c r="AA1642" s="218">
        <v>0</v>
      </c>
      <c r="AB1642" s="218">
        <v>1260</v>
      </c>
      <c r="AC1642" s="218">
        <v>210</v>
      </c>
      <c r="AD1642" s="218">
        <v>0</v>
      </c>
      <c r="AE1642" s="218">
        <v>1260</v>
      </c>
      <c r="AF1642" s="218">
        <v>0</v>
      </c>
      <c r="AG1642" s="218">
        <v>210</v>
      </c>
      <c r="AH1642" s="218">
        <v>0</v>
      </c>
      <c r="AI1642" s="218">
        <v>210</v>
      </c>
      <c r="AJ1642" s="218">
        <v>0</v>
      </c>
      <c r="AK1642" s="218">
        <v>210</v>
      </c>
      <c r="AL1642" s="218">
        <v>0</v>
      </c>
      <c r="AM1642" s="218">
        <v>0</v>
      </c>
      <c r="AN1642" s="218">
        <v>0</v>
      </c>
      <c r="AO1642" s="218">
        <v>0</v>
      </c>
      <c r="AP1642" s="218">
        <v>0</v>
      </c>
      <c r="AQ1642" s="218">
        <v>0</v>
      </c>
      <c r="AR1642" s="218">
        <v>0</v>
      </c>
      <c r="AS1642" s="218">
        <v>210</v>
      </c>
      <c r="AT1642" s="218">
        <v>0</v>
      </c>
      <c r="AU1642" s="218">
        <v>210</v>
      </c>
      <c r="AV1642" s="218">
        <v>0</v>
      </c>
      <c r="AW1642" s="218">
        <v>0</v>
      </c>
      <c r="AX1642" s="218">
        <v>0</v>
      </c>
      <c r="AY1642" s="218">
        <v>0</v>
      </c>
      <c r="AZ1642" s="181" t="s">
        <v>8009</v>
      </c>
    </row>
    <row r="1643" spans="1:52" s="238" customFormat="1" ht="12.75" customHeight="1">
      <c r="A1643" s="217">
        <v>1642</v>
      </c>
      <c r="B1643" s="234">
        <v>42726</v>
      </c>
      <c r="C1643" s="234">
        <v>42726</v>
      </c>
      <c r="D1643" s="235" t="s">
        <v>1282</v>
      </c>
      <c r="E1643" s="235" t="s">
        <v>1250</v>
      </c>
      <c r="F1643" s="235" t="s">
        <v>1282</v>
      </c>
      <c r="G1643" s="235" t="s">
        <v>7129</v>
      </c>
      <c r="H1643" s="245" t="str">
        <f>IF(G1643&lt;&gt;"",LOOKUP(G1643,Governorate,Data!$E$2:$E$19),"")</f>
        <v>IQ-G18</v>
      </c>
      <c r="I1643" s="97" t="s">
        <v>7204</v>
      </c>
      <c r="J1643" s="38" t="str">
        <f ca="1">IF(I1643&lt;&gt;"",LOOKUP(I1643,District2,Data!$P$2:$P$19),"")</f>
        <v>IQ-D108</v>
      </c>
      <c r="K1643" s="57" t="s">
        <v>34</v>
      </c>
      <c r="L1643" s="235" t="s">
        <v>7110</v>
      </c>
      <c r="M1643" s="180" t="s">
        <v>7112</v>
      </c>
      <c r="N1643" s="235" t="s">
        <v>7070</v>
      </c>
      <c r="O1643" s="235" t="s">
        <v>1252</v>
      </c>
      <c r="P1643" s="235" t="s">
        <v>7422</v>
      </c>
      <c r="Q1643" s="218">
        <v>500</v>
      </c>
      <c r="R1643" s="218">
        <v>500</v>
      </c>
      <c r="S1643" s="218"/>
      <c r="T1643" s="218"/>
      <c r="U1643" s="218">
        <v>3000</v>
      </c>
      <c r="V1643" s="218">
        <v>0</v>
      </c>
      <c r="W1643" s="218">
        <v>500</v>
      </c>
      <c r="X1643" s="218">
        <v>500</v>
      </c>
      <c r="Y1643" s="218">
        <v>500</v>
      </c>
      <c r="Z1643" s="218">
        <v>3000</v>
      </c>
      <c r="AA1643" s="218">
        <v>0</v>
      </c>
      <c r="AB1643" s="218">
        <v>3000</v>
      </c>
      <c r="AC1643" s="218">
        <v>500</v>
      </c>
      <c r="AD1643" s="218">
        <v>0</v>
      </c>
      <c r="AE1643" s="218">
        <v>3000</v>
      </c>
      <c r="AF1643" s="218">
        <v>0</v>
      </c>
      <c r="AG1643" s="218">
        <v>500</v>
      </c>
      <c r="AH1643" s="218">
        <v>0</v>
      </c>
      <c r="AI1643" s="218">
        <v>500</v>
      </c>
      <c r="AJ1643" s="218">
        <v>0</v>
      </c>
      <c r="AK1643" s="218">
        <v>500</v>
      </c>
      <c r="AL1643" s="218">
        <v>0</v>
      </c>
      <c r="AM1643" s="218">
        <v>0</v>
      </c>
      <c r="AN1643" s="218">
        <v>0</v>
      </c>
      <c r="AO1643" s="218">
        <v>0</v>
      </c>
      <c r="AP1643" s="218">
        <v>0</v>
      </c>
      <c r="AQ1643" s="218">
        <v>0</v>
      </c>
      <c r="AR1643" s="218">
        <v>0</v>
      </c>
      <c r="AS1643" s="218">
        <v>500</v>
      </c>
      <c r="AT1643" s="218">
        <v>0</v>
      </c>
      <c r="AU1643" s="218">
        <v>500</v>
      </c>
      <c r="AV1643" s="218">
        <v>0</v>
      </c>
      <c r="AW1643" s="218">
        <v>0</v>
      </c>
      <c r="AX1643" s="218">
        <v>0</v>
      </c>
      <c r="AY1643" s="218">
        <v>0</v>
      </c>
      <c r="AZ1643" s="181" t="s">
        <v>8010</v>
      </c>
    </row>
    <row r="1644" spans="1:52" s="238" customFormat="1" ht="12.75" customHeight="1">
      <c r="A1644" s="217">
        <v>1643</v>
      </c>
      <c r="B1644" s="234">
        <v>42726</v>
      </c>
      <c r="C1644" s="234">
        <v>42726</v>
      </c>
      <c r="D1644" s="235" t="s">
        <v>1312</v>
      </c>
      <c r="E1644" s="235" t="s">
        <v>1250</v>
      </c>
      <c r="F1644" s="235" t="s">
        <v>1300</v>
      </c>
      <c r="G1644" s="235" t="s">
        <v>7136</v>
      </c>
      <c r="H1644" s="245" t="str">
        <f>IF(G1644&lt;&gt;"",LOOKUP(G1644,Governorate,Data!$E$2:$E$19),"")</f>
        <v>IQ-G08</v>
      </c>
      <c r="I1644" s="97" t="s">
        <v>7434</v>
      </c>
      <c r="J1644" s="38" t="str">
        <f ca="1">IF(I1644&lt;&gt;"",LOOKUP(I1644,District2,Data!$P$2:$P$19),"")</f>
        <v>IQ-D049</v>
      </c>
      <c r="K1644" s="57" t="s">
        <v>8145</v>
      </c>
      <c r="L1644" s="235" t="s">
        <v>1256</v>
      </c>
      <c r="M1644" s="180" t="s">
        <v>7929</v>
      </c>
      <c r="N1644" s="235" t="s">
        <v>1255</v>
      </c>
      <c r="O1644" s="235" t="s">
        <v>8053</v>
      </c>
      <c r="P1644" s="235" t="s">
        <v>7422</v>
      </c>
      <c r="Q1644" s="92">
        <v>1</v>
      </c>
      <c r="R1644" s="218">
        <v>1</v>
      </c>
      <c r="S1644" s="218"/>
      <c r="T1644" s="218"/>
      <c r="U1644" s="218">
        <v>9</v>
      </c>
      <c r="V1644" s="218">
        <v>0</v>
      </c>
      <c r="W1644" s="218">
        <v>0</v>
      </c>
      <c r="X1644" s="218">
        <v>0</v>
      </c>
      <c r="Y1644" s="218">
        <v>0</v>
      </c>
      <c r="Z1644" s="218">
        <v>9</v>
      </c>
      <c r="AA1644" s="218">
        <v>0</v>
      </c>
      <c r="AB1644" s="218">
        <v>0</v>
      </c>
      <c r="AC1644" s="218">
        <v>0</v>
      </c>
      <c r="AD1644" s="218">
        <v>0</v>
      </c>
      <c r="AE1644" s="218">
        <v>0</v>
      </c>
      <c r="AF1644" s="218">
        <v>0</v>
      </c>
      <c r="AG1644" s="218">
        <v>0</v>
      </c>
      <c r="AH1644" s="218">
        <v>0</v>
      </c>
      <c r="AI1644" s="218">
        <v>0</v>
      </c>
      <c r="AJ1644" s="218">
        <v>0</v>
      </c>
      <c r="AK1644" s="218">
        <v>0</v>
      </c>
      <c r="AL1644" s="218">
        <v>0</v>
      </c>
      <c r="AM1644" s="218">
        <v>0</v>
      </c>
      <c r="AN1644" s="218">
        <v>0</v>
      </c>
      <c r="AO1644" s="218">
        <v>0</v>
      </c>
      <c r="AP1644" s="218">
        <v>0</v>
      </c>
      <c r="AQ1644" s="218">
        <v>0</v>
      </c>
      <c r="AR1644" s="218">
        <v>0</v>
      </c>
      <c r="AS1644" s="218">
        <v>0</v>
      </c>
      <c r="AT1644" s="218">
        <v>0</v>
      </c>
      <c r="AU1644" s="218">
        <v>0</v>
      </c>
      <c r="AV1644" s="218">
        <v>0</v>
      </c>
      <c r="AW1644" s="218">
        <v>0</v>
      </c>
      <c r="AX1644" s="218">
        <v>0</v>
      </c>
      <c r="AY1644" s="218">
        <v>0</v>
      </c>
      <c r="AZ1644" s="181" t="s">
        <v>8191</v>
      </c>
    </row>
    <row r="1645" spans="1:52" s="238" customFormat="1" ht="12.75" customHeight="1">
      <c r="A1645" s="217">
        <v>1644</v>
      </c>
      <c r="B1645" s="234">
        <v>42726</v>
      </c>
      <c r="C1645" s="234">
        <v>42726</v>
      </c>
      <c r="D1645" s="235" t="s">
        <v>1312</v>
      </c>
      <c r="E1645" s="235" t="s">
        <v>1250</v>
      </c>
      <c r="F1645" s="235" t="s">
        <v>1312</v>
      </c>
      <c r="G1645" s="235" t="s">
        <v>7141</v>
      </c>
      <c r="H1645" s="245" t="str">
        <f>IF(G1645&lt;&gt;"",LOOKUP(G1645,Governorate,Data!$E$2:$E$19),"")</f>
        <v>IQ-G12</v>
      </c>
      <c r="I1645" s="97" t="s">
        <v>7206</v>
      </c>
      <c r="J1645" s="38" t="str">
        <f ca="1">IF(I1645&lt;&gt;"",LOOKUP(I1645,District2,Data!$P$2:$P$19),"")</f>
        <v>IQ-D072</v>
      </c>
      <c r="K1645" s="57" t="s">
        <v>8128</v>
      </c>
      <c r="L1645" s="235" t="s">
        <v>7337</v>
      </c>
      <c r="M1645" s="180" t="s">
        <v>8169</v>
      </c>
      <c r="N1645" s="235" t="s">
        <v>7070</v>
      </c>
      <c r="O1645" s="235" t="s">
        <v>8053</v>
      </c>
      <c r="P1645" s="235" t="s">
        <v>7422</v>
      </c>
      <c r="Q1645" s="92">
        <v>200</v>
      </c>
      <c r="R1645" s="218">
        <v>200</v>
      </c>
      <c r="S1645" s="218"/>
      <c r="T1645" s="218"/>
      <c r="U1645" s="218">
        <v>1200</v>
      </c>
      <c r="V1645" s="218">
        <v>0</v>
      </c>
      <c r="W1645" s="218">
        <v>200</v>
      </c>
      <c r="X1645" s="218">
        <v>200</v>
      </c>
      <c r="Y1645" s="218">
        <v>200</v>
      </c>
      <c r="Z1645" s="218">
        <v>0</v>
      </c>
      <c r="AA1645" s="218">
        <v>0</v>
      </c>
      <c r="AB1645" s="218">
        <v>0</v>
      </c>
      <c r="AC1645" s="218">
        <v>0</v>
      </c>
      <c r="AD1645" s="218">
        <v>0</v>
      </c>
      <c r="AE1645" s="218">
        <v>0</v>
      </c>
      <c r="AF1645" s="218">
        <v>0</v>
      </c>
      <c r="AG1645" s="218">
        <v>0</v>
      </c>
      <c r="AH1645" s="218">
        <v>0</v>
      </c>
      <c r="AI1645" s="218">
        <v>0</v>
      </c>
      <c r="AJ1645" s="218">
        <v>0</v>
      </c>
      <c r="AK1645" s="218">
        <v>0</v>
      </c>
      <c r="AL1645" s="218">
        <v>0</v>
      </c>
      <c r="AM1645" s="218">
        <v>0</v>
      </c>
      <c r="AN1645" s="218">
        <v>0</v>
      </c>
      <c r="AO1645" s="218">
        <v>0</v>
      </c>
      <c r="AP1645" s="218">
        <v>0</v>
      </c>
      <c r="AQ1645" s="218">
        <v>0</v>
      </c>
      <c r="AR1645" s="218">
        <v>0</v>
      </c>
      <c r="AS1645" s="218">
        <v>0</v>
      </c>
      <c r="AT1645" s="218">
        <v>200</v>
      </c>
      <c r="AU1645" s="218">
        <v>0</v>
      </c>
      <c r="AV1645" s="218">
        <v>0</v>
      </c>
      <c r="AW1645" s="218">
        <v>0</v>
      </c>
      <c r="AX1645" s="218">
        <v>0</v>
      </c>
      <c r="AY1645" s="218">
        <v>0</v>
      </c>
      <c r="AZ1645" s="181" t="s">
        <v>8182</v>
      </c>
    </row>
    <row r="1646" spans="1:52" s="238" customFormat="1" ht="12.75" customHeight="1">
      <c r="A1646" s="217">
        <v>1645</v>
      </c>
      <c r="B1646" s="234">
        <v>42726</v>
      </c>
      <c r="C1646" s="234">
        <v>42726</v>
      </c>
      <c r="D1646" s="235" t="s">
        <v>1312</v>
      </c>
      <c r="E1646" s="235" t="s">
        <v>1250</v>
      </c>
      <c r="F1646" s="235" t="s">
        <v>7265</v>
      </c>
      <c r="G1646" s="235" t="s">
        <v>7127</v>
      </c>
      <c r="H1646" s="245" t="str">
        <f>IF(G1646&lt;&gt;"",LOOKUP(G1646,Governorate,Data!$E$2:$E$19),"")</f>
        <v>IQ-G13</v>
      </c>
      <c r="I1646" s="97" t="s">
        <v>7377</v>
      </c>
      <c r="J1646" s="38" t="str">
        <f ca="1">IF(I1646&lt;&gt;"",LOOKUP(I1646,District2,Data!$P$2:$P$19),"")</f>
        <v>IQ-D076</v>
      </c>
      <c r="K1646" s="57" t="s">
        <v>8054</v>
      </c>
      <c r="L1646" s="235" t="s">
        <v>1256</v>
      </c>
      <c r="M1646" s="180" t="s">
        <v>8169</v>
      </c>
      <c r="N1646" s="235" t="s">
        <v>1255</v>
      </c>
      <c r="O1646" s="235" t="s">
        <v>8053</v>
      </c>
      <c r="P1646" s="235" t="s">
        <v>7422</v>
      </c>
      <c r="Q1646" s="92">
        <v>38</v>
      </c>
      <c r="R1646" s="218">
        <v>38</v>
      </c>
      <c r="S1646" s="218"/>
      <c r="T1646" s="218"/>
      <c r="U1646" s="218">
        <v>228</v>
      </c>
      <c r="V1646" s="218">
        <v>0</v>
      </c>
      <c r="W1646" s="218">
        <v>38</v>
      </c>
      <c r="X1646" s="218">
        <v>38</v>
      </c>
      <c r="Y1646" s="218">
        <v>38</v>
      </c>
      <c r="Z1646" s="218">
        <v>114</v>
      </c>
      <c r="AA1646" s="218">
        <v>0</v>
      </c>
      <c r="AB1646" s="218">
        <v>0</v>
      </c>
      <c r="AC1646" s="218">
        <v>0</v>
      </c>
      <c r="AD1646" s="218">
        <v>114</v>
      </c>
      <c r="AE1646" s="218">
        <v>0</v>
      </c>
      <c r="AF1646" s="218">
        <v>0</v>
      </c>
      <c r="AG1646" s="218">
        <v>38</v>
      </c>
      <c r="AH1646" s="218">
        <v>0</v>
      </c>
      <c r="AI1646" s="218">
        <v>38</v>
      </c>
      <c r="AJ1646" s="218">
        <v>0</v>
      </c>
      <c r="AK1646" s="218">
        <v>0</v>
      </c>
      <c r="AL1646" s="218">
        <v>0</v>
      </c>
      <c r="AM1646" s="218">
        <v>0</v>
      </c>
      <c r="AN1646" s="218">
        <v>0</v>
      </c>
      <c r="AO1646" s="218">
        <v>0</v>
      </c>
      <c r="AP1646" s="218">
        <v>0</v>
      </c>
      <c r="AQ1646" s="218">
        <v>0</v>
      </c>
      <c r="AR1646" s="218">
        <v>0</v>
      </c>
      <c r="AS1646" s="218">
        <v>0</v>
      </c>
      <c r="AT1646" s="218">
        <v>38</v>
      </c>
      <c r="AU1646" s="218">
        <v>0</v>
      </c>
      <c r="AV1646" s="218">
        <v>0</v>
      </c>
      <c r="AW1646" s="218">
        <v>0</v>
      </c>
      <c r="AX1646" s="218">
        <v>0</v>
      </c>
      <c r="AY1646" s="218">
        <v>0</v>
      </c>
      <c r="AZ1646" s="181"/>
    </row>
    <row r="1647" spans="1:52" s="238" customFormat="1" ht="12.75" customHeight="1">
      <c r="A1647" s="217">
        <v>1646</v>
      </c>
      <c r="B1647" s="234">
        <v>42726</v>
      </c>
      <c r="C1647" s="234">
        <v>42726</v>
      </c>
      <c r="D1647" s="235" t="s">
        <v>1312</v>
      </c>
      <c r="E1647" s="235" t="s">
        <v>1250</v>
      </c>
      <c r="F1647" s="235" t="s">
        <v>7265</v>
      </c>
      <c r="G1647" s="235" t="s">
        <v>7127</v>
      </c>
      <c r="H1647" s="245" t="str">
        <f>IF(G1647&lt;&gt;"",LOOKUP(G1647,Governorate,Data!$E$2:$E$19),"")</f>
        <v>IQ-G13</v>
      </c>
      <c r="I1647" s="97" t="s">
        <v>7372</v>
      </c>
      <c r="J1647" s="38" t="str">
        <f ca="1">IF(I1647&lt;&gt;"",LOOKUP(I1647,District2,Data!$P$2:$P$19),"")</f>
        <v>IQ-D076</v>
      </c>
      <c r="K1647" s="57" t="s">
        <v>7792</v>
      </c>
      <c r="L1647" s="235" t="s">
        <v>1256</v>
      </c>
      <c r="M1647" s="180" t="s">
        <v>8169</v>
      </c>
      <c r="N1647" s="235" t="s">
        <v>1255</v>
      </c>
      <c r="O1647" s="235" t="s">
        <v>8053</v>
      </c>
      <c r="P1647" s="235" t="s">
        <v>7422</v>
      </c>
      <c r="Q1647" s="92">
        <v>6</v>
      </c>
      <c r="R1647" s="218">
        <v>6</v>
      </c>
      <c r="S1647" s="218"/>
      <c r="T1647" s="218"/>
      <c r="U1647" s="218">
        <v>36</v>
      </c>
      <c r="V1647" s="218">
        <v>0</v>
      </c>
      <c r="W1647" s="218">
        <v>6</v>
      </c>
      <c r="X1647" s="218">
        <v>6</v>
      </c>
      <c r="Y1647" s="218">
        <v>6</v>
      </c>
      <c r="Z1647" s="218">
        <v>18</v>
      </c>
      <c r="AA1647" s="218">
        <v>0</v>
      </c>
      <c r="AB1647" s="218">
        <v>0</v>
      </c>
      <c r="AC1647" s="218">
        <v>0</v>
      </c>
      <c r="AD1647" s="218">
        <v>18</v>
      </c>
      <c r="AE1647" s="218">
        <v>0</v>
      </c>
      <c r="AF1647" s="218">
        <v>0</v>
      </c>
      <c r="AG1647" s="218">
        <v>6</v>
      </c>
      <c r="AH1647" s="218">
        <v>0</v>
      </c>
      <c r="AI1647" s="218">
        <v>6</v>
      </c>
      <c r="AJ1647" s="218">
        <v>0</v>
      </c>
      <c r="AK1647" s="218">
        <v>0</v>
      </c>
      <c r="AL1647" s="218">
        <v>0</v>
      </c>
      <c r="AM1647" s="218">
        <v>0</v>
      </c>
      <c r="AN1647" s="218">
        <v>0</v>
      </c>
      <c r="AO1647" s="218">
        <v>0</v>
      </c>
      <c r="AP1647" s="218">
        <v>0</v>
      </c>
      <c r="AQ1647" s="218">
        <v>0</v>
      </c>
      <c r="AR1647" s="218">
        <v>0</v>
      </c>
      <c r="AS1647" s="218">
        <v>0</v>
      </c>
      <c r="AT1647" s="218">
        <v>6</v>
      </c>
      <c r="AU1647" s="218">
        <v>0</v>
      </c>
      <c r="AV1647" s="218">
        <v>0</v>
      </c>
      <c r="AW1647" s="218">
        <v>0</v>
      </c>
      <c r="AX1647" s="218">
        <v>0</v>
      </c>
      <c r="AY1647" s="218">
        <v>0</v>
      </c>
      <c r="AZ1647" s="181"/>
    </row>
    <row r="1648" spans="1:52" s="238" customFormat="1" ht="12.75" customHeight="1">
      <c r="A1648" s="217">
        <v>1647</v>
      </c>
      <c r="B1648" s="234">
        <v>42727</v>
      </c>
      <c r="C1648" s="234">
        <v>42727</v>
      </c>
      <c r="D1648" s="235" t="s">
        <v>1282</v>
      </c>
      <c r="E1648" s="235" t="s">
        <v>1250</v>
      </c>
      <c r="F1648" s="235" t="s">
        <v>1282</v>
      </c>
      <c r="G1648" s="235" t="s">
        <v>7132</v>
      </c>
      <c r="H1648" s="245" t="str">
        <f>IF(G1648&lt;&gt;"",LOOKUP(G1648,Governorate,Data!$E$2:$E$19),"")</f>
        <v>IQ-G15</v>
      </c>
      <c r="I1648" s="97"/>
      <c r="J1648" s="38" t="str">
        <f>IF(I1648&lt;&gt;"",LOOKUP(I1648,District2,Data!$P$2:$P$19),"")</f>
        <v/>
      </c>
      <c r="K1648" s="57" t="s">
        <v>7972</v>
      </c>
      <c r="L1648" s="235" t="s">
        <v>7111</v>
      </c>
      <c r="M1648" s="180" t="s">
        <v>7112</v>
      </c>
      <c r="N1648" s="235" t="s">
        <v>7070</v>
      </c>
      <c r="O1648" s="235" t="s">
        <v>1252</v>
      </c>
      <c r="P1648" s="235" t="s">
        <v>7422</v>
      </c>
      <c r="Q1648" s="218">
        <v>19</v>
      </c>
      <c r="R1648" s="218">
        <v>19</v>
      </c>
      <c r="S1648" s="218"/>
      <c r="T1648" s="218"/>
      <c r="U1648" s="218">
        <v>114</v>
      </c>
      <c r="V1648" s="218">
        <v>0</v>
      </c>
      <c r="W1648" s="218">
        <v>19</v>
      </c>
      <c r="X1648" s="218">
        <v>19</v>
      </c>
      <c r="Y1648" s="218">
        <v>19</v>
      </c>
      <c r="Z1648" s="218">
        <v>114</v>
      </c>
      <c r="AA1648" s="218">
        <v>0</v>
      </c>
      <c r="AB1648" s="218">
        <v>114</v>
      </c>
      <c r="AC1648" s="218">
        <v>19</v>
      </c>
      <c r="AD1648" s="218">
        <v>0</v>
      </c>
      <c r="AE1648" s="218">
        <v>114</v>
      </c>
      <c r="AF1648" s="218">
        <v>0</v>
      </c>
      <c r="AG1648" s="218">
        <v>19</v>
      </c>
      <c r="AH1648" s="218">
        <v>0</v>
      </c>
      <c r="AI1648" s="218">
        <v>19</v>
      </c>
      <c r="AJ1648" s="218">
        <v>0</v>
      </c>
      <c r="AK1648" s="218">
        <v>19</v>
      </c>
      <c r="AL1648" s="218">
        <v>0</v>
      </c>
      <c r="AM1648" s="218">
        <v>0</v>
      </c>
      <c r="AN1648" s="218">
        <v>0</v>
      </c>
      <c r="AO1648" s="218">
        <v>0</v>
      </c>
      <c r="AP1648" s="218">
        <v>0</v>
      </c>
      <c r="AQ1648" s="218">
        <v>0</v>
      </c>
      <c r="AR1648" s="218">
        <v>0</v>
      </c>
      <c r="AS1648" s="218">
        <v>19</v>
      </c>
      <c r="AT1648" s="218">
        <v>0</v>
      </c>
      <c r="AU1648" s="218">
        <v>19</v>
      </c>
      <c r="AV1648" s="218">
        <v>0</v>
      </c>
      <c r="AW1648" s="218">
        <v>0</v>
      </c>
      <c r="AX1648" s="218">
        <v>0</v>
      </c>
      <c r="AY1648" s="218">
        <v>0</v>
      </c>
      <c r="AZ1648" s="181" t="s">
        <v>8011</v>
      </c>
    </row>
    <row r="1649" spans="1:52" s="238" customFormat="1" ht="12.75" customHeight="1">
      <c r="A1649" s="217">
        <v>1648</v>
      </c>
      <c r="B1649" s="234">
        <v>42727</v>
      </c>
      <c r="C1649" s="234">
        <v>42727</v>
      </c>
      <c r="D1649" s="235" t="s">
        <v>1282</v>
      </c>
      <c r="E1649" s="235" t="s">
        <v>1250</v>
      </c>
      <c r="F1649" s="235" t="s">
        <v>1282</v>
      </c>
      <c r="G1649" s="235" t="s">
        <v>7132</v>
      </c>
      <c r="H1649" s="245" t="str">
        <f>IF(G1649&lt;&gt;"",LOOKUP(G1649,Governorate,Data!$E$2:$E$19),"")</f>
        <v>IQ-G15</v>
      </c>
      <c r="I1649" s="97"/>
      <c r="J1649" s="38" t="str">
        <f>IF(I1649&lt;&gt;"",LOOKUP(I1649,District2,Data!$P$2:$P$19),"")</f>
        <v/>
      </c>
      <c r="K1649" s="57" t="s">
        <v>7972</v>
      </c>
      <c r="L1649" s="235" t="s">
        <v>7111</v>
      </c>
      <c r="M1649" s="180" t="s">
        <v>7112</v>
      </c>
      <c r="N1649" s="235" t="s">
        <v>7070</v>
      </c>
      <c r="O1649" s="235" t="s">
        <v>1252</v>
      </c>
      <c r="P1649" s="235" t="s">
        <v>7422</v>
      </c>
      <c r="Q1649" s="218">
        <v>14</v>
      </c>
      <c r="R1649" s="218">
        <v>14</v>
      </c>
      <c r="S1649" s="218"/>
      <c r="T1649" s="218"/>
      <c r="U1649" s="218">
        <v>84</v>
      </c>
      <c r="V1649" s="218">
        <v>0</v>
      </c>
      <c r="W1649" s="218">
        <v>14</v>
      </c>
      <c r="X1649" s="218">
        <v>14</v>
      </c>
      <c r="Y1649" s="218">
        <v>14</v>
      </c>
      <c r="Z1649" s="218">
        <v>84</v>
      </c>
      <c r="AA1649" s="218">
        <v>0</v>
      </c>
      <c r="AB1649" s="218">
        <v>84</v>
      </c>
      <c r="AC1649" s="218">
        <v>14</v>
      </c>
      <c r="AD1649" s="218">
        <v>0</v>
      </c>
      <c r="AE1649" s="218">
        <v>84</v>
      </c>
      <c r="AF1649" s="218">
        <v>0</v>
      </c>
      <c r="AG1649" s="218">
        <v>14</v>
      </c>
      <c r="AH1649" s="218">
        <v>0</v>
      </c>
      <c r="AI1649" s="218">
        <v>14</v>
      </c>
      <c r="AJ1649" s="218">
        <v>0</v>
      </c>
      <c r="AK1649" s="218">
        <v>14</v>
      </c>
      <c r="AL1649" s="218">
        <v>0</v>
      </c>
      <c r="AM1649" s="218">
        <v>0</v>
      </c>
      <c r="AN1649" s="218">
        <v>0</v>
      </c>
      <c r="AO1649" s="218">
        <v>0</v>
      </c>
      <c r="AP1649" s="218">
        <v>0</v>
      </c>
      <c r="AQ1649" s="218">
        <v>0</v>
      </c>
      <c r="AR1649" s="218">
        <v>0</v>
      </c>
      <c r="AS1649" s="218">
        <v>14</v>
      </c>
      <c r="AT1649" s="218">
        <v>0</v>
      </c>
      <c r="AU1649" s="218">
        <v>14</v>
      </c>
      <c r="AV1649" s="218">
        <v>0</v>
      </c>
      <c r="AW1649" s="218">
        <v>0</v>
      </c>
      <c r="AX1649" s="218">
        <v>0</v>
      </c>
      <c r="AY1649" s="218">
        <v>0</v>
      </c>
      <c r="AZ1649" s="181" t="s">
        <v>8012</v>
      </c>
    </row>
    <row r="1650" spans="1:52" s="238" customFormat="1" ht="12.75" customHeight="1">
      <c r="A1650" s="217">
        <v>1649</v>
      </c>
      <c r="B1650" s="234">
        <v>42727</v>
      </c>
      <c r="C1650" s="234">
        <v>42727</v>
      </c>
      <c r="D1650" s="235" t="s">
        <v>1282</v>
      </c>
      <c r="E1650" s="235" t="s">
        <v>1250</v>
      </c>
      <c r="F1650" s="235" t="s">
        <v>1282</v>
      </c>
      <c r="G1650" s="235" t="s">
        <v>7132</v>
      </c>
      <c r="H1650" s="245" t="str">
        <f>IF(G1650&lt;&gt;"",LOOKUP(G1650,Governorate,Data!$E$2:$E$19),"")</f>
        <v>IQ-G15</v>
      </c>
      <c r="I1650" s="97"/>
      <c r="J1650" s="38" t="str">
        <f>IF(I1650&lt;&gt;"",LOOKUP(I1650,District2,Data!$P$2:$P$19),"")</f>
        <v/>
      </c>
      <c r="K1650" s="57" t="s">
        <v>7976</v>
      </c>
      <c r="L1650" s="235" t="s">
        <v>7111</v>
      </c>
      <c r="M1650" s="180" t="s">
        <v>7112</v>
      </c>
      <c r="N1650" s="235" t="s">
        <v>7070</v>
      </c>
      <c r="O1650" s="235" t="s">
        <v>1252</v>
      </c>
      <c r="P1650" s="235" t="s">
        <v>7422</v>
      </c>
      <c r="Q1650" s="218">
        <v>210</v>
      </c>
      <c r="R1650" s="218">
        <v>210</v>
      </c>
      <c r="S1650" s="218"/>
      <c r="T1650" s="218"/>
      <c r="U1650" s="218">
        <v>1260</v>
      </c>
      <c r="V1650" s="218">
        <v>0</v>
      </c>
      <c r="W1650" s="218">
        <v>210</v>
      </c>
      <c r="X1650" s="218">
        <v>210</v>
      </c>
      <c r="Y1650" s="218">
        <v>210</v>
      </c>
      <c r="Z1650" s="218">
        <v>1260</v>
      </c>
      <c r="AA1650" s="218">
        <v>0</v>
      </c>
      <c r="AB1650" s="218">
        <v>1260</v>
      </c>
      <c r="AC1650" s="218">
        <v>210</v>
      </c>
      <c r="AD1650" s="218">
        <v>0</v>
      </c>
      <c r="AE1650" s="218">
        <v>1260</v>
      </c>
      <c r="AF1650" s="218">
        <v>0</v>
      </c>
      <c r="AG1650" s="218">
        <v>210</v>
      </c>
      <c r="AH1650" s="218">
        <v>0</v>
      </c>
      <c r="AI1650" s="218">
        <v>210</v>
      </c>
      <c r="AJ1650" s="218">
        <v>0</v>
      </c>
      <c r="AK1650" s="218">
        <v>210</v>
      </c>
      <c r="AL1650" s="218">
        <v>0</v>
      </c>
      <c r="AM1650" s="218">
        <v>0</v>
      </c>
      <c r="AN1650" s="218">
        <v>0</v>
      </c>
      <c r="AO1650" s="218">
        <v>0</v>
      </c>
      <c r="AP1650" s="218">
        <v>0</v>
      </c>
      <c r="AQ1650" s="218">
        <v>0</v>
      </c>
      <c r="AR1650" s="218">
        <v>0</v>
      </c>
      <c r="AS1650" s="218">
        <v>210</v>
      </c>
      <c r="AT1650" s="218">
        <v>0</v>
      </c>
      <c r="AU1650" s="218">
        <v>210</v>
      </c>
      <c r="AV1650" s="218">
        <v>0</v>
      </c>
      <c r="AW1650" s="218">
        <v>0</v>
      </c>
      <c r="AX1650" s="218">
        <v>0</v>
      </c>
      <c r="AY1650" s="218">
        <v>0</v>
      </c>
      <c r="AZ1650" s="181" t="s">
        <v>8015</v>
      </c>
    </row>
    <row r="1651" spans="1:52" s="238" customFormat="1" ht="12.75" customHeight="1">
      <c r="A1651" s="217">
        <v>1650</v>
      </c>
      <c r="B1651" s="234">
        <v>42727</v>
      </c>
      <c r="C1651" s="234">
        <v>42727</v>
      </c>
      <c r="D1651" s="235" t="s">
        <v>1282</v>
      </c>
      <c r="E1651" s="235" t="s">
        <v>1250</v>
      </c>
      <c r="F1651" s="235" t="s">
        <v>1282</v>
      </c>
      <c r="G1651" s="235" t="s">
        <v>7132</v>
      </c>
      <c r="H1651" s="245" t="str">
        <f>IF(G1651&lt;&gt;"",LOOKUP(G1651,Governorate,Data!$E$2:$E$19),"")</f>
        <v>IQ-G15</v>
      </c>
      <c r="I1651" s="97"/>
      <c r="J1651" s="38" t="str">
        <f>IF(I1651&lt;&gt;"",LOOKUP(I1651,District2,Data!$P$2:$P$19),"")</f>
        <v/>
      </c>
      <c r="K1651" s="57" t="s">
        <v>7976</v>
      </c>
      <c r="L1651" s="235" t="s">
        <v>7111</v>
      </c>
      <c r="M1651" s="180" t="s">
        <v>7112</v>
      </c>
      <c r="N1651" s="235" t="s">
        <v>7070</v>
      </c>
      <c r="O1651" s="235" t="s">
        <v>1252</v>
      </c>
      <c r="P1651" s="235" t="s">
        <v>7422</v>
      </c>
      <c r="Q1651" s="218">
        <v>210</v>
      </c>
      <c r="R1651" s="218">
        <v>210</v>
      </c>
      <c r="S1651" s="218"/>
      <c r="T1651" s="218"/>
      <c r="U1651" s="218">
        <v>1260</v>
      </c>
      <c r="V1651" s="218">
        <v>0</v>
      </c>
      <c r="W1651" s="218">
        <v>210</v>
      </c>
      <c r="X1651" s="218">
        <v>210</v>
      </c>
      <c r="Y1651" s="218">
        <v>210</v>
      </c>
      <c r="Z1651" s="218">
        <v>1260</v>
      </c>
      <c r="AA1651" s="218">
        <v>0</v>
      </c>
      <c r="AB1651" s="218">
        <v>1260</v>
      </c>
      <c r="AC1651" s="218">
        <v>210</v>
      </c>
      <c r="AD1651" s="218">
        <v>0</v>
      </c>
      <c r="AE1651" s="218">
        <v>1260</v>
      </c>
      <c r="AF1651" s="218">
        <v>0</v>
      </c>
      <c r="AG1651" s="218">
        <v>210</v>
      </c>
      <c r="AH1651" s="218">
        <v>0</v>
      </c>
      <c r="AI1651" s="218">
        <v>210</v>
      </c>
      <c r="AJ1651" s="218">
        <v>0</v>
      </c>
      <c r="AK1651" s="218">
        <v>210</v>
      </c>
      <c r="AL1651" s="218">
        <v>0</v>
      </c>
      <c r="AM1651" s="218">
        <v>0</v>
      </c>
      <c r="AN1651" s="218">
        <v>0</v>
      </c>
      <c r="AO1651" s="218">
        <v>0</v>
      </c>
      <c r="AP1651" s="218">
        <v>0</v>
      </c>
      <c r="AQ1651" s="218">
        <v>0</v>
      </c>
      <c r="AR1651" s="218">
        <v>0</v>
      </c>
      <c r="AS1651" s="218">
        <v>210</v>
      </c>
      <c r="AT1651" s="218">
        <v>0</v>
      </c>
      <c r="AU1651" s="218">
        <v>210</v>
      </c>
      <c r="AV1651" s="218">
        <v>0</v>
      </c>
      <c r="AW1651" s="218">
        <v>0</v>
      </c>
      <c r="AX1651" s="218">
        <v>0</v>
      </c>
      <c r="AY1651" s="218">
        <v>0</v>
      </c>
      <c r="AZ1651" s="181" t="s">
        <v>8015</v>
      </c>
    </row>
    <row r="1652" spans="1:52" s="238" customFormat="1" ht="12.75" customHeight="1">
      <c r="A1652" s="217">
        <v>1651</v>
      </c>
      <c r="B1652" s="234">
        <v>42727</v>
      </c>
      <c r="C1652" s="234">
        <v>42727</v>
      </c>
      <c r="D1652" s="235" t="s">
        <v>1282</v>
      </c>
      <c r="E1652" s="235" t="s">
        <v>1250</v>
      </c>
      <c r="F1652" s="235" t="s">
        <v>1282</v>
      </c>
      <c r="G1652" s="235" t="s">
        <v>7132</v>
      </c>
      <c r="H1652" s="245" t="str">
        <f>IF(G1652&lt;&gt;"",LOOKUP(G1652,Governorate,Data!$E$2:$E$19),"")</f>
        <v>IQ-G15</v>
      </c>
      <c r="I1652" s="97"/>
      <c r="J1652" s="38" t="str">
        <f>IF(I1652&lt;&gt;"",LOOKUP(I1652,District2,Data!$P$2:$P$19),"")</f>
        <v/>
      </c>
      <c r="K1652" s="57" t="s">
        <v>7980</v>
      </c>
      <c r="L1652" s="235" t="s">
        <v>7111</v>
      </c>
      <c r="M1652" s="180" t="s">
        <v>7112</v>
      </c>
      <c r="N1652" s="235" t="s">
        <v>7070</v>
      </c>
      <c r="O1652" s="235" t="s">
        <v>1252</v>
      </c>
      <c r="P1652" s="235" t="s">
        <v>7422</v>
      </c>
      <c r="Q1652" s="218">
        <v>14</v>
      </c>
      <c r="R1652" s="218">
        <v>14</v>
      </c>
      <c r="S1652" s="218"/>
      <c r="T1652" s="218"/>
      <c r="U1652" s="218">
        <v>84</v>
      </c>
      <c r="V1652" s="218">
        <v>0</v>
      </c>
      <c r="W1652" s="218">
        <v>14</v>
      </c>
      <c r="X1652" s="218">
        <v>14</v>
      </c>
      <c r="Y1652" s="218">
        <v>14</v>
      </c>
      <c r="Z1652" s="218">
        <v>84</v>
      </c>
      <c r="AA1652" s="218">
        <v>0</v>
      </c>
      <c r="AB1652" s="218">
        <v>84</v>
      </c>
      <c r="AC1652" s="218">
        <v>14</v>
      </c>
      <c r="AD1652" s="218">
        <v>0</v>
      </c>
      <c r="AE1652" s="218">
        <v>84</v>
      </c>
      <c r="AF1652" s="218">
        <v>0</v>
      </c>
      <c r="AG1652" s="218">
        <v>14</v>
      </c>
      <c r="AH1652" s="218">
        <v>0</v>
      </c>
      <c r="AI1652" s="218">
        <v>14</v>
      </c>
      <c r="AJ1652" s="218">
        <v>0</v>
      </c>
      <c r="AK1652" s="218">
        <v>14</v>
      </c>
      <c r="AL1652" s="218">
        <v>0</v>
      </c>
      <c r="AM1652" s="218">
        <v>0</v>
      </c>
      <c r="AN1652" s="218">
        <v>0</v>
      </c>
      <c r="AO1652" s="218">
        <v>0</v>
      </c>
      <c r="AP1652" s="218">
        <v>0</v>
      </c>
      <c r="AQ1652" s="218">
        <v>0</v>
      </c>
      <c r="AR1652" s="218">
        <v>0</v>
      </c>
      <c r="AS1652" s="218">
        <v>14</v>
      </c>
      <c r="AT1652" s="218">
        <v>0</v>
      </c>
      <c r="AU1652" s="218">
        <v>14</v>
      </c>
      <c r="AV1652" s="218">
        <v>0</v>
      </c>
      <c r="AW1652" s="218">
        <v>0</v>
      </c>
      <c r="AX1652" s="218">
        <v>0</v>
      </c>
      <c r="AY1652" s="218">
        <v>0</v>
      </c>
      <c r="AZ1652" s="181" t="s">
        <v>8025</v>
      </c>
    </row>
    <row r="1653" spans="1:52" s="238" customFormat="1" ht="12.75" customHeight="1">
      <c r="A1653" s="217">
        <v>1652</v>
      </c>
      <c r="B1653" s="234">
        <v>42727</v>
      </c>
      <c r="C1653" s="234">
        <v>42727</v>
      </c>
      <c r="D1653" s="235" t="s">
        <v>1282</v>
      </c>
      <c r="E1653" s="235" t="s">
        <v>1250</v>
      </c>
      <c r="F1653" s="235" t="s">
        <v>1282</v>
      </c>
      <c r="G1653" s="235" t="s">
        <v>7132</v>
      </c>
      <c r="H1653" s="245" t="str">
        <f>IF(G1653&lt;&gt;"",LOOKUP(G1653,Governorate,Data!$E$2:$E$19),"")</f>
        <v>IQ-G15</v>
      </c>
      <c r="I1653" s="97"/>
      <c r="J1653" s="38" t="str">
        <f>IF(I1653&lt;&gt;"",LOOKUP(I1653,District2,Data!$P$2:$P$19),"")</f>
        <v/>
      </c>
      <c r="K1653" s="57" t="s">
        <v>7980</v>
      </c>
      <c r="L1653" s="235" t="s">
        <v>7111</v>
      </c>
      <c r="M1653" s="180" t="s">
        <v>7112</v>
      </c>
      <c r="N1653" s="235" t="s">
        <v>7070</v>
      </c>
      <c r="O1653" s="235" t="s">
        <v>1252</v>
      </c>
      <c r="P1653" s="235" t="s">
        <v>7422</v>
      </c>
      <c r="Q1653" s="218">
        <v>19</v>
      </c>
      <c r="R1653" s="218">
        <v>19</v>
      </c>
      <c r="S1653" s="218"/>
      <c r="T1653" s="218"/>
      <c r="U1653" s="218">
        <v>114</v>
      </c>
      <c r="V1653" s="218">
        <v>0</v>
      </c>
      <c r="W1653" s="218">
        <v>19</v>
      </c>
      <c r="X1653" s="218">
        <v>19</v>
      </c>
      <c r="Y1653" s="218">
        <v>19</v>
      </c>
      <c r="Z1653" s="218">
        <v>114</v>
      </c>
      <c r="AA1653" s="218">
        <v>0</v>
      </c>
      <c r="AB1653" s="218">
        <v>114</v>
      </c>
      <c r="AC1653" s="218">
        <v>19</v>
      </c>
      <c r="AD1653" s="218">
        <v>0</v>
      </c>
      <c r="AE1653" s="218">
        <v>114</v>
      </c>
      <c r="AF1653" s="218">
        <v>0</v>
      </c>
      <c r="AG1653" s="218">
        <v>19</v>
      </c>
      <c r="AH1653" s="218">
        <v>0</v>
      </c>
      <c r="AI1653" s="218">
        <v>19</v>
      </c>
      <c r="AJ1653" s="218">
        <v>0</v>
      </c>
      <c r="AK1653" s="218">
        <v>19</v>
      </c>
      <c r="AL1653" s="218">
        <v>0</v>
      </c>
      <c r="AM1653" s="218">
        <v>0</v>
      </c>
      <c r="AN1653" s="218">
        <v>0</v>
      </c>
      <c r="AO1653" s="218">
        <v>0</v>
      </c>
      <c r="AP1653" s="218">
        <v>0</v>
      </c>
      <c r="AQ1653" s="218">
        <v>0</v>
      </c>
      <c r="AR1653" s="218">
        <v>0</v>
      </c>
      <c r="AS1653" s="218">
        <v>19</v>
      </c>
      <c r="AT1653" s="218">
        <v>0</v>
      </c>
      <c r="AU1653" s="218">
        <v>19</v>
      </c>
      <c r="AV1653" s="218">
        <v>0</v>
      </c>
      <c r="AW1653" s="218">
        <v>0</v>
      </c>
      <c r="AX1653" s="218">
        <v>0</v>
      </c>
      <c r="AY1653" s="218">
        <v>0</v>
      </c>
      <c r="AZ1653" s="181" t="s">
        <v>8026</v>
      </c>
    </row>
    <row r="1654" spans="1:52" s="238" customFormat="1" ht="12.75" customHeight="1">
      <c r="A1654" s="217">
        <v>1653</v>
      </c>
      <c r="B1654" s="234">
        <v>42727</v>
      </c>
      <c r="C1654" s="234">
        <v>42727</v>
      </c>
      <c r="D1654" s="235" t="s">
        <v>1312</v>
      </c>
      <c r="E1654" s="235" t="s">
        <v>1250</v>
      </c>
      <c r="F1654" s="235" t="s">
        <v>1331</v>
      </c>
      <c r="G1654" s="235" t="s">
        <v>7129</v>
      </c>
      <c r="H1654" s="245" t="str">
        <f>IF(G1654&lt;&gt;"",LOOKUP(G1654,Governorate,Data!$E$2:$E$19),"")</f>
        <v>IQ-G18</v>
      </c>
      <c r="I1654" s="97" t="s">
        <v>7215</v>
      </c>
      <c r="J1654" s="38" t="str">
        <f ca="1">IF(I1654&lt;&gt;"",LOOKUP(I1654,District2,Data!$P$2:$P$19),"")</f>
        <v>IQ-D008</v>
      </c>
      <c r="K1654" s="57" t="s">
        <v>8115</v>
      </c>
      <c r="L1654" s="235" t="s">
        <v>7337</v>
      </c>
      <c r="M1654" s="180" t="s">
        <v>8169</v>
      </c>
      <c r="N1654" s="235" t="s">
        <v>1255</v>
      </c>
      <c r="O1654" s="235" t="s">
        <v>8053</v>
      </c>
      <c r="P1654" s="235" t="s">
        <v>7422</v>
      </c>
      <c r="Q1654" s="92">
        <v>60</v>
      </c>
      <c r="R1654" s="218">
        <v>60</v>
      </c>
      <c r="S1654" s="218"/>
      <c r="T1654" s="218"/>
      <c r="U1654" s="218">
        <v>360</v>
      </c>
      <c r="V1654" s="218">
        <v>0</v>
      </c>
      <c r="W1654" s="218">
        <v>60</v>
      </c>
      <c r="X1654" s="218">
        <v>60</v>
      </c>
      <c r="Y1654" s="218">
        <v>60</v>
      </c>
      <c r="Z1654" s="218">
        <v>180</v>
      </c>
      <c r="AA1654" s="218">
        <v>0</v>
      </c>
      <c r="AB1654" s="218">
        <v>0</v>
      </c>
      <c r="AC1654" s="218">
        <v>0</v>
      </c>
      <c r="AD1654" s="218">
        <v>180</v>
      </c>
      <c r="AE1654" s="218">
        <v>0</v>
      </c>
      <c r="AF1654" s="218">
        <v>0</v>
      </c>
      <c r="AG1654" s="218">
        <v>60</v>
      </c>
      <c r="AH1654" s="218">
        <v>0</v>
      </c>
      <c r="AI1654" s="218">
        <v>60</v>
      </c>
      <c r="AJ1654" s="218">
        <v>0</v>
      </c>
      <c r="AK1654" s="218">
        <v>0</v>
      </c>
      <c r="AL1654" s="218">
        <v>0</v>
      </c>
      <c r="AM1654" s="218">
        <v>0</v>
      </c>
      <c r="AN1654" s="218">
        <v>0</v>
      </c>
      <c r="AO1654" s="218">
        <v>0</v>
      </c>
      <c r="AP1654" s="218">
        <v>0</v>
      </c>
      <c r="AQ1654" s="218">
        <v>0</v>
      </c>
      <c r="AR1654" s="218">
        <v>60</v>
      </c>
      <c r="AS1654" s="218">
        <v>0</v>
      </c>
      <c r="AT1654" s="218">
        <v>60</v>
      </c>
      <c r="AU1654" s="218">
        <v>0</v>
      </c>
      <c r="AV1654" s="218">
        <v>0</v>
      </c>
      <c r="AW1654" s="218">
        <v>0</v>
      </c>
      <c r="AX1654" s="218">
        <v>0</v>
      </c>
      <c r="AY1654" s="218">
        <v>0</v>
      </c>
      <c r="AZ1654" s="181"/>
    </row>
    <row r="1655" spans="1:52" s="238" customFormat="1" ht="12.75" customHeight="1">
      <c r="A1655" s="217">
        <v>1654</v>
      </c>
      <c r="B1655" s="234">
        <v>42727</v>
      </c>
      <c r="C1655" s="234">
        <v>42727</v>
      </c>
      <c r="D1655" s="235" t="s">
        <v>1312</v>
      </c>
      <c r="E1655" s="235" t="s">
        <v>1250</v>
      </c>
      <c r="F1655" s="235" t="s">
        <v>1300</v>
      </c>
      <c r="G1655" s="235" t="s">
        <v>7132</v>
      </c>
      <c r="H1655" s="245" t="str">
        <f>IF(G1655&lt;&gt;"",LOOKUP(G1655,Governorate,Data!$E$2:$E$19),"")</f>
        <v>IQ-G15</v>
      </c>
      <c r="I1655" s="97" t="s">
        <v>7214</v>
      </c>
      <c r="J1655" s="38" t="str">
        <f ca="1">IF(I1655&lt;&gt;"",LOOKUP(I1655,District2,Data!$P$2:$P$19),"")</f>
        <v>IQ-D053</v>
      </c>
      <c r="K1655" s="57" t="s">
        <v>8055</v>
      </c>
      <c r="L1655" s="235" t="s">
        <v>1256</v>
      </c>
      <c r="M1655" s="180" t="s">
        <v>8169</v>
      </c>
      <c r="N1655" s="235" t="s">
        <v>1255</v>
      </c>
      <c r="O1655" s="235" t="s">
        <v>8053</v>
      </c>
      <c r="P1655" s="235" t="s">
        <v>7422</v>
      </c>
      <c r="Q1655" s="92">
        <v>5</v>
      </c>
      <c r="R1655" s="218">
        <v>5</v>
      </c>
      <c r="S1655" s="218"/>
      <c r="T1655" s="218"/>
      <c r="U1655" s="218">
        <v>22</v>
      </c>
      <c r="V1655" s="218">
        <v>0</v>
      </c>
      <c r="W1655" s="218">
        <v>3</v>
      </c>
      <c r="X1655" s="218">
        <v>3</v>
      </c>
      <c r="Y1655" s="218">
        <v>0</v>
      </c>
      <c r="Z1655" s="218">
        <v>16</v>
      </c>
      <c r="AA1655" s="218">
        <v>22</v>
      </c>
      <c r="AB1655" s="218">
        <v>0</v>
      </c>
      <c r="AC1655" s="218">
        <v>0</v>
      </c>
      <c r="AD1655" s="218">
        <v>15</v>
      </c>
      <c r="AE1655" s="218">
        <v>0</v>
      </c>
      <c r="AF1655" s="218">
        <v>0</v>
      </c>
      <c r="AG1655" s="218">
        <v>3</v>
      </c>
      <c r="AH1655" s="218">
        <v>0</v>
      </c>
      <c r="AI1655" s="218">
        <v>3</v>
      </c>
      <c r="AJ1655" s="218">
        <v>0</v>
      </c>
      <c r="AK1655" s="218">
        <v>0</v>
      </c>
      <c r="AL1655" s="218">
        <v>0</v>
      </c>
      <c r="AM1655" s="218">
        <v>0</v>
      </c>
      <c r="AN1655" s="218">
        <v>0</v>
      </c>
      <c r="AO1655" s="218">
        <v>0</v>
      </c>
      <c r="AP1655" s="218">
        <v>0</v>
      </c>
      <c r="AQ1655" s="218">
        <v>0</v>
      </c>
      <c r="AR1655" s="218">
        <v>0</v>
      </c>
      <c r="AS1655" s="218">
        <v>0</v>
      </c>
      <c r="AT1655" s="218">
        <v>3</v>
      </c>
      <c r="AU1655" s="218">
        <v>0</v>
      </c>
      <c r="AV1655" s="218">
        <v>0</v>
      </c>
      <c r="AW1655" s="218">
        <v>0</v>
      </c>
      <c r="AX1655" s="218">
        <v>0</v>
      </c>
      <c r="AY1655" s="218">
        <v>0</v>
      </c>
      <c r="AZ1655" s="181" t="s">
        <v>8171</v>
      </c>
    </row>
    <row r="1656" spans="1:52" s="238" customFormat="1" ht="12.75" customHeight="1">
      <c r="A1656" s="217">
        <v>1655</v>
      </c>
      <c r="B1656" s="234">
        <v>42728</v>
      </c>
      <c r="C1656" s="234">
        <v>42728</v>
      </c>
      <c r="D1656" s="235" t="s">
        <v>1282</v>
      </c>
      <c r="E1656" s="235" t="s">
        <v>1250</v>
      </c>
      <c r="F1656" s="235" t="s">
        <v>1282</v>
      </c>
      <c r="G1656" s="235" t="s">
        <v>7132</v>
      </c>
      <c r="H1656" s="245" t="str">
        <f>IF(G1656&lt;&gt;"",LOOKUP(G1656,Governorate,Data!$E$2:$E$19),"")</f>
        <v>IQ-G15</v>
      </c>
      <c r="I1656" s="97"/>
      <c r="J1656" s="38" t="str">
        <f>IF(I1656&lt;&gt;"",LOOKUP(I1656,District2,Data!$P$2:$P$19),"")</f>
        <v/>
      </c>
      <c r="K1656" s="57" t="s">
        <v>7972</v>
      </c>
      <c r="L1656" s="235" t="s">
        <v>7111</v>
      </c>
      <c r="M1656" s="180" t="s">
        <v>7112</v>
      </c>
      <c r="N1656" s="235" t="s">
        <v>7070</v>
      </c>
      <c r="O1656" s="235" t="s">
        <v>1252</v>
      </c>
      <c r="P1656" s="235" t="s">
        <v>7422</v>
      </c>
      <c r="Q1656" s="218">
        <v>27</v>
      </c>
      <c r="R1656" s="218">
        <v>27</v>
      </c>
      <c r="S1656" s="218"/>
      <c r="T1656" s="218"/>
      <c r="U1656" s="218">
        <v>162</v>
      </c>
      <c r="V1656" s="218">
        <v>0</v>
      </c>
      <c r="W1656" s="218">
        <v>27</v>
      </c>
      <c r="X1656" s="218">
        <v>27</v>
      </c>
      <c r="Y1656" s="218">
        <v>27</v>
      </c>
      <c r="Z1656" s="218">
        <v>162</v>
      </c>
      <c r="AA1656" s="218">
        <v>0</v>
      </c>
      <c r="AB1656" s="218">
        <v>162</v>
      </c>
      <c r="AC1656" s="218">
        <v>27</v>
      </c>
      <c r="AD1656" s="218">
        <v>0</v>
      </c>
      <c r="AE1656" s="218">
        <v>162</v>
      </c>
      <c r="AF1656" s="218">
        <v>0</v>
      </c>
      <c r="AG1656" s="218">
        <v>27</v>
      </c>
      <c r="AH1656" s="218">
        <v>0</v>
      </c>
      <c r="AI1656" s="218">
        <v>27</v>
      </c>
      <c r="AJ1656" s="218">
        <v>0</v>
      </c>
      <c r="AK1656" s="218">
        <v>27</v>
      </c>
      <c r="AL1656" s="218">
        <v>0</v>
      </c>
      <c r="AM1656" s="218">
        <v>0</v>
      </c>
      <c r="AN1656" s="218">
        <v>0</v>
      </c>
      <c r="AO1656" s="218">
        <v>0</v>
      </c>
      <c r="AP1656" s="218">
        <v>0</v>
      </c>
      <c r="AQ1656" s="218">
        <v>0</v>
      </c>
      <c r="AR1656" s="218">
        <v>0</v>
      </c>
      <c r="AS1656" s="218">
        <v>27</v>
      </c>
      <c r="AT1656" s="218">
        <v>0</v>
      </c>
      <c r="AU1656" s="218">
        <v>27</v>
      </c>
      <c r="AV1656" s="218">
        <v>0</v>
      </c>
      <c r="AW1656" s="218">
        <v>0</v>
      </c>
      <c r="AX1656" s="218">
        <v>0</v>
      </c>
      <c r="AY1656" s="218">
        <v>0</v>
      </c>
      <c r="AZ1656" s="181" t="s">
        <v>8013</v>
      </c>
    </row>
    <row r="1657" spans="1:52" s="238" customFormat="1" ht="12.75" customHeight="1">
      <c r="A1657" s="217">
        <v>1656</v>
      </c>
      <c r="B1657" s="234">
        <v>42728</v>
      </c>
      <c r="C1657" s="234">
        <v>42728</v>
      </c>
      <c r="D1657" s="235" t="s">
        <v>1282</v>
      </c>
      <c r="E1657" s="235" t="s">
        <v>1250</v>
      </c>
      <c r="F1657" s="235" t="s">
        <v>1282</v>
      </c>
      <c r="G1657" s="235" t="s">
        <v>7132</v>
      </c>
      <c r="H1657" s="245" t="str">
        <f>IF(G1657&lt;&gt;"",LOOKUP(G1657,Governorate,Data!$E$2:$E$19),"")</f>
        <v>IQ-G15</v>
      </c>
      <c r="I1657" s="97"/>
      <c r="J1657" s="38" t="str">
        <f>IF(I1657&lt;&gt;"",LOOKUP(I1657,District2,Data!$P$2:$P$19),"")</f>
        <v/>
      </c>
      <c r="K1657" s="57" t="s">
        <v>7980</v>
      </c>
      <c r="L1657" s="235" t="s">
        <v>7111</v>
      </c>
      <c r="M1657" s="180" t="s">
        <v>7112</v>
      </c>
      <c r="N1657" s="235" t="s">
        <v>7070</v>
      </c>
      <c r="O1657" s="235" t="s">
        <v>1252</v>
      </c>
      <c r="P1657" s="235" t="s">
        <v>7422</v>
      </c>
      <c r="Q1657" s="218">
        <v>27</v>
      </c>
      <c r="R1657" s="218">
        <v>27</v>
      </c>
      <c r="S1657" s="218"/>
      <c r="T1657" s="218"/>
      <c r="U1657" s="218">
        <v>162</v>
      </c>
      <c r="V1657" s="218">
        <v>0</v>
      </c>
      <c r="W1657" s="218">
        <v>27</v>
      </c>
      <c r="X1657" s="218">
        <v>27</v>
      </c>
      <c r="Y1657" s="218">
        <v>27</v>
      </c>
      <c r="Z1657" s="218">
        <v>162</v>
      </c>
      <c r="AA1657" s="218">
        <v>0</v>
      </c>
      <c r="AB1657" s="218">
        <v>162</v>
      </c>
      <c r="AC1657" s="218">
        <v>27</v>
      </c>
      <c r="AD1657" s="218">
        <v>0</v>
      </c>
      <c r="AE1657" s="218">
        <v>162</v>
      </c>
      <c r="AF1657" s="218">
        <v>0</v>
      </c>
      <c r="AG1657" s="218">
        <v>27</v>
      </c>
      <c r="AH1657" s="218">
        <v>0</v>
      </c>
      <c r="AI1657" s="218">
        <v>27</v>
      </c>
      <c r="AJ1657" s="218">
        <v>0</v>
      </c>
      <c r="AK1657" s="218">
        <v>27</v>
      </c>
      <c r="AL1657" s="218">
        <v>0</v>
      </c>
      <c r="AM1657" s="218">
        <v>0</v>
      </c>
      <c r="AN1657" s="218">
        <v>0</v>
      </c>
      <c r="AO1657" s="218">
        <v>0</v>
      </c>
      <c r="AP1657" s="218">
        <v>0</v>
      </c>
      <c r="AQ1657" s="218">
        <v>0</v>
      </c>
      <c r="AR1657" s="218">
        <v>0</v>
      </c>
      <c r="AS1657" s="218">
        <v>27</v>
      </c>
      <c r="AT1657" s="218">
        <v>0</v>
      </c>
      <c r="AU1657" s="218">
        <v>27</v>
      </c>
      <c r="AV1657" s="218">
        <v>0</v>
      </c>
      <c r="AW1657" s="218">
        <v>0</v>
      </c>
      <c r="AX1657" s="218">
        <v>0</v>
      </c>
      <c r="AY1657" s="218">
        <v>0</v>
      </c>
      <c r="AZ1657" s="181" t="s">
        <v>8027</v>
      </c>
    </row>
    <row r="1658" spans="1:52" s="238" customFormat="1" ht="12.75" customHeight="1">
      <c r="A1658" s="217">
        <v>1657</v>
      </c>
      <c r="B1658" s="234">
        <v>42728</v>
      </c>
      <c r="C1658" s="234">
        <v>42728</v>
      </c>
      <c r="D1658" s="235" t="s">
        <v>1312</v>
      </c>
      <c r="E1658" s="235" t="s">
        <v>1250</v>
      </c>
      <c r="F1658" s="235" t="s">
        <v>1331</v>
      </c>
      <c r="G1658" s="235" t="s">
        <v>7129</v>
      </c>
      <c r="H1658" s="245" t="str">
        <f>IF(G1658&lt;&gt;"",LOOKUP(G1658,Governorate,Data!$E$2:$E$19),"")</f>
        <v>IQ-G18</v>
      </c>
      <c r="I1658" s="97" t="s">
        <v>7215</v>
      </c>
      <c r="J1658" s="38" t="str">
        <f ca="1">IF(I1658&lt;&gt;"",LOOKUP(I1658,District2,Data!$P$2:$P$19),"")</f>
        <v>IQ-D008</v>
      </c>
      <c r="K1658" s="57" t="s">
        <v>8146</v>
      </c>
      <c r="L1658" s="235" t="s">
        <v>7337</v>
      </c>
      <c r="M1658" s="180" t="s">
        <v>8169</v>
      </c>
      <c r="N1658" s="235" t="s">
        <v>1255</v>
      </c>
      <c r="O1658" s="235" t="s">
        <v>8053</v>
      </c>
      <c r="P1658" s="235" t="s">
        <v>7422</v>
      </c>
      <c r="Q1658" s="92">
        <v>70</v>
      </c>
      <c r="R1658" s="218">
        <v>70</v>
      </c>
      <c r="S1658" s="218"/>
      <c r="T1658" s="218"/>
      <c r="U1658" s="218">
        <v>420</v>
      </c>
      <c r="V1658" s="218">
        <v>0</v>
      </c>
      <c r="W1658" s="218">
        <v>70</v>
      </c>
      <c r="X1658" s="218">
        <v>70</v>
      </c>
      <c r="Y1658" s="218">
        <v>70</v>
      </c>
      <c r="Z1658" s="218">
        <v>210</v>
      </c>
      <c r="AA1658" s="218">
        <v>0</v>
      </c>
      <c r="AB1658" s="218">
        <v>0</v>
      </c>
      <c r="AC1658" s="218">
        <v>0</v>
      </c>
      <c r="AD1658" s="218">
        <v>210</v>
      </c>
      <c r="AE1658" s="218">
        <v>0</v>
      </c>
      <c r="AF1658" s="218">
        <v>0</v>
      </c>
      <c r="AG1658" s="218">
        <v>70</v>
      </c>
      <c r="AH1658" s="218">
        <v>0</v>
      </c>
      <c r="AI1658" s="218">
        <v>70</v>
      </c>
      <c r="AJ1658" s="218">
        <v>0</v>
      </c>
      <c r="AK1658" s="218">
        <v>0</v>
      </c>
      <c r="AL1658" s="218">
        <v>0</v>
      </c>
      <c r="AM1658" s="218">
        <v>0</v>
      </c>
      <c r="AN1658" s="218">
        <v>0</v>
      </c>
      <c r="AO1658" s="218">
        <v>0</v>
      </c>
      <c r="AP1658" s="218">
        <v>0</v>
      </c>
      <c r="AQ1658" s="218">
        <v>0</v>
      </c>
      <c r="AR1658" s="218">
        <v>70</v>
      </c>
      <c r="AS1658" s="218">
        <v>0</v>
      </c>
      <c r="AT1658" s="218">
        <v>70</v>
      </c>
      <c r="AU1658" s="218">
        <v>0</v>
      </c>
      <c r="AV1658" s="218">
        <v>0</v>
      </c>
      <c r="AW1658" s="218">
        <v>0</v>
      </c>
      <c r="AX1658" s="218">
        <v>0</v>
      </c>
      <c r="AY1658" s="218">
        <v>0</v>
      </c>
      <c r="AZ1658" s="181"/>
    </row>
    <row r="1659" spans="1:52" s="238" customFormat="1" ht="12.75" customHeight="1">
      <c r="A1659" s="217">
        <v>1658</v>
      </c>
      <c r="B1659" s="234">
        <v>42728</v>
      </c>
      <c r="C1659" s="234">
        <v>42728</v>
      </c>
      <c r="D1659" s="235" t="s">
        <v>1312</v>
      </c>
      <c r="E1659" s="235" t="s">
        <v>1250</v>
      </c>
      <c r="F1659" s="235" t="s">
        <v>7265</v>
      </c>
      <c r="G1659" s="235" t="s">
        <v>7127</v>
      </c>
      <c r="H1659" s="245" t="str">
        <f>IF(G1659&lt;&gt;"",LOOKUP(G1659,Governorate,Data!$E$2:$E$19),"")</f>
        <v>IQ-G13</v>
      </c>
      <c r="I1659" s="97" t="s">
        <v>7377</v>
      </c>
      <c r="J1659" s="38" t="str">
        <f ca="1">IF(I1659&lt;&gt;"",LOOKUP(I1659,District2,Data!$P$2:$P$19),"")</f>
        <v>IQ-D076</v>
      </c>
      <c r="K1659" s="57" t="s">
        <v>8054</v>
      </c>
      <c r="L1659" s="235" t="s">
        <v>1256</v>
      </c>
      <c r="M1659" s="180" t="s">
        <v>8169</v>
      </c>
      <c r="N1659" s="235" t="s">
        <v>1255</v>
      </c>
      <c r="O1659" s="235" t="s">
        <v>8053</v>
      </c>
      <c r="P1659" s="235" t="s">
        <v>7422</v>
      </c>
      <c r="Q1659" s="92">
        <v>58</v>
      </c>
      <c r="R1659" s="218">
        <v>58</v>
      </c>
      <c r="S1659" s="218"/>
      <c r="T1659" s="218"/>
      <c r="U1659" s="218">
        <v>348</v>
      </c>
      <c r="V1659" s="218">
        <v>0</v>
      </c>
      <c r="W1659" s="218">
        <v>58</v>
      </c>
      <c r="X1659" s="218">
        <v>58</v>
      </c>
      <c r="Y1659" s="218">
        <v>58</v>
      </c>
      <c r="Z1659" s="218">
        <v>174</v>
      </c>
      <c r="AA1659" s="218">
        <v>0</v>
      </c>
      <c r="AB1659" s="218">
        <v>0</v>
      </c>
      <c r="AC1659" s="218">
        <v>0</v>
      </c>
      <c r="AD1659" s="218">
        <v>174</v>
      </c>
      <c r="AE1659" s="218">
        <v>0</v>
      </c>
      <c r="AF1659" s="218">
        <v>0</v>
      </c>
      <c r="AG1659" s="218">
        <v>58</v>
      </c>
      <c r="AH1659" s="218">
        <v>0</v>
      </c>
      <c r="AI1659" s="218">
        <v>58</v>
      </c>
      <c r="AJ1659" s="218">
        <v>0</v>
      </c>
      <c r="AK1659" s="218">
        <v>0</v>
      </c>
      <c r="AL1659" s="218">
        <v>0</v>
      </c>
      <c r="AM1659" s="218">
        <v>0</v>
      </c>
      <c r="AN1659" s="218">
        <v>0</v>
      </c>
      <c r="AO1659" s="218">
        <v>0</v>
      </c>
      <c r="AP1659" s="218">
        <v>0</v>
      </c>
      <c r="AQ1659" s="218">
        <v>0</v>
      </c>
      <c r="AR1659" s="218">
        <v>0</v>
      </c>
      <c r="AS1659" s="218">
        <v>0</v>
      </c>
      <c r="AT1659" s="218">
        <v>58</v>
      </c>
      <c r="AU1659" s="218">
        <v>0</v>
      </c>
      <c r="AV1659" s="218">
        <v>0</v>
      </c>
      <c r="AW1659" s="218">
        <v>0</v>
      </c>
      <c r="AX1659" s="218">
        <v>0</v>
      </c>
      <c r="AY1659" s="218">
        <v>0</v>
      </c>
      <c r="AZ1659" s="181"/>
    </row>
    <row r="1660" spans="1:52" s="238" customFormat="1" ht="12.75" customHeight="1">
      <c r="A1660" s="217">
        <v>1659</v>
      </c>
      <c r="B1660" s="234">
        <v>42728</v>
      </c>
      <c r="C1660" s="234">
        <v>42728</v>
      </c>
      <c r="D1660" s="235" t="s">
        <v>1312</v>
      </c>
      <c r="E1660" s="235" t="s">
        <v>1250</v>
      </c>
      <c r="F1660" s="235" t="s">
        <v>1331</v>
      </c>
      <c r="G1660" s="235" t="s">
        <v>7140</v>
      </c>
      <c r="H1660" s="245" t="str">
        <f>IF(G1660&lt;&gt;"",LOOKUP(G1660,Governorate,Data!$E$2:$E$19),"")</f>
        <v>IQ-G01</v>
      </c>
      <c r="I1660" s="97" t="s">
        <v>7205</v>
      </c>
      <c r="J1660" s="38" t="str">
        <f ca="1">IF(I1660&lt;&gt;"",LOOKUP(I1660,District2,Data!$P$2:$P$19),"")</f>
        <v>IQ-D001</v>
      </c>
      <c r="K1660" s="57" t="s">
        <v>8147</v>
      </c>
      <c r="L1660" s="235" t="s">
        <v>1256</v>
      </c>
      <c r="M1660" s="180" t="s">
        <v>8169</v>
      </c>
      <c r="N1660" s="235" t="s">
        <v>7070</v>
      </c>
      <c r="O1660" s="235" t="s">
        <v>8053</v>
      </c>
      <c r="P1660" s="235" t="s">
        <v>7422</v>
      </c>
      <c r="Q1660" s="92">
        <v>139</v>
      </c>
      <c r="R1660" s="218">
        <v>139</v>
      </c>
      <c r="S1660" s="218"/>
      <c r="T1660" s="218"/>
      <c r="U1660" s="218">
        <v>834</v>
      </c>
      <c r="V1660" s="218">
        <v>0</v>
      </c>
      <c r="W1660" s="218">
        <v>139</v>
      </c>
      <c r="X1660" s="218">
        <v>139</v>
      </c>
      <c r="Y1660" s="218">
        <v>139</v>
      </c>
      <c r="Z1660" s="218">
        <v>0</v>
      </c>
      <c r="AA1660" s="218">
        <v>0</v>
      </c>
      <c r="AB1660" s="218">
        <v>0</v>
      </c>
      <c r="AC1660" s="218">
        <v>0</v>
      </c>
      <c r="AD1660" s="218">
        <v>0</v>
      </c>
      <c r="AE1660" s="218">
        <v>0</v>
      </c>
      <c r="AF1660" s="218">
        <v>0</v>
      </c>
      <c r="AG1660" s="218">
        <v>0</v>
      </c>
      <c r="AH1660" s="218">
        <v>0</v>
      </c>
      <c r="AI1660" s="218">
        <v>0</v>
      </c>
      <c r="AJ1660" s="218">
        <v>0</v>
      </c>
      <c r="AK1660" s="218">
        <v>0</v>
      </c>
      <c r="AL1660" s="218">
        <v>0</v>
      </c>
      <c r="AM1660" s="218">
        <v>0</v>
      </c>
      <c r="AN1660" s="218">
        <v>0</v>
      </c>
      <c r="AO1660" s="218">
        <v>0</v>
      </c>
      <c r="AP1660" s="218">
        <v>0</v>
      </c>
      <c r="AQ1660" s="218">
        <v>0</v>
      </c>
      <c r="AR1660" s="218">
        <v>0</v>
      </c>
      <c r="AS1660" s="218">
        <v>0</v>
      </c>
      <c r="AT1660" s="218">
        <v>139</v>
      </c>
      <c r="AU1660" s="218">
        <v>0</v>
      </c>
      <c r="AV1660" s="218">
        <v>0</v>
      </c>
      <c r="AW1660" s="218">
        <v>0</v>
      </c>
      <c r="AX1660" s="218">
        <v>0</v>
      </c>
      <c r="AY1660" s="218">
        <v>0</v>
      </c>
      <c r="AZ1660" s="181" t="s">
        <v>8179</v>
      </c>
    </row>
    <row r="1661" spans="1:52" s="238" customFormat="1" ht="12.75" customHeight="1">
      <c r="A1661" s="217">
        <v>1660</v>
      </c>
      <c r="B1661" s="234">
        <v>42728</v>
      </c>
      <c r="C1661" s="234">
        <v>42728</v>
      </c>
      <c r="D1661" s="235" t="s">
        <v>1312</v>
      </c>
      <c r="E1661" s="235" t="s">
        <v>1250</v>
      </c>
      <c r="F1661" s="235" t="s">
        <v>1300</v>
      </c>
      <c r="G1661" s="235" t="s">
        <v>7132</v>
      </c>
      <c r="H1661" s="245" t="str">
        <f>IF(G1661&lt;&gt;"",LOOKUP(G1661,Governorate,Data!$E$2:$E$19),"")</f>
        <v>IQ-G15</v>
      </c>
      <c r="I1661" s="97" t="s">
        <v>7214</v>
      </c>
      <c r="J1661" s="38" t="str">
        <f ca="1">IF(I1661&lt;&gt;"",LOOKUP(I1661,District2,Data!$P$2:$P$19),"")</f>
        <v>IQ-D053</v>
      </c>
      <c r="K1661" s="57" t="s">
        <v>8055</v>
      </c>
      <c r="L1661" s="235" t="s">
        <v>1256</v>
      </c>
      <c r="M1661" s="180" t="s">
        <v>8169</v>
      </c>
      <c r="N1661" s="235" t="s">
        <v>1255</v>
      </c>
      <c r="O1661" s="235" t="s">
        <v>8053</v>
      </c>
      <c r="P1661" s="235" t="s">
        <v>7422</v>
      </c>
      <c r="Q1661" s="92">
        <v>16</v>
      </c>
      <c r="R1661" s="218">
        <v>16</v>
      </c>
      <c r="S1661" s="218"/>
      <c r="T1661" s="218"/>
      <c r="U1661" s="218">
        <v>74</v>
      </c>
      <c r="V1661" s="218">
        <v>0</v>
      </c>
      <c r="W1661" s="218">
        <v>11</v>
      </c>
      <c r="X1661" s="218">
        <v>11</v>
      </c>
      <c r="Y1661" s="218">
        <v>0</v>
      </c>
      <c r="Z1661" s="218">
        <v>56</v>
      </c>
      <c r="AA1661" s="218">
        <v>74</v>
      </c>
      <c r="AB1661" s="218">
        <v>0</v>
      </c>
      <c r="AC1661" s="218">
        <v>0</v>
      </c>
      <c r="AD1661" s="218">
        <v>55</v>
      </c>
      <c r="AE1661" s="218">
        <v>0</v>
      </c>
      <c r="AF1661" s="218">
        <v>0</v>
      </c>
      <c r="AG1661" s="218">
        <v>11</v>
      </c>
      <c r="AH1661" s="218">
        <v>0</v>
      </c>
      <c r="AI1661" s="218">
        <v>11</v>
      </c>
      <c r="AJ1661" s="218">
        <v>0</v>
      </c>
      <c r="AK1661" s="218">
        <v>0</v>
      </c>
      <c r="AL1661" s="218">
        <v>0</v>
      </c>
      <c r="AM1661" s="218">
        <v>0</v>
      </c>
      <c r="AN1661" s="218">
        <v>0</v>
      </c>
      <c r="AO1661" s="218">
        <v>0</v>
      </c>
      <c r="AP1661" s="218">
        <v>0</v>
      </c>
      <c r="AQ1661" s="218">
        <v>0</v>
      </c>
      <c r="AR1661" s="218">
        <v>0</v>
      </c>
      <c r="AS1661" s="218">
        <v>0</v>
      </c>
      <c r="AT1661" s="218">
        <v>12</v>
      </c>
      <c r="AU1661" s="218">
        <v>0</v>
      </c>
      <c r="AV1661" s="218">
        <v>0</v>
      </c>
      <c r="AW1661" s="218">
        <v>0</v>
      </c>
      <c r="AX1661" s="218">
        <v>0</v>
      </c>
      <c r="AY1661" s="218">
        <v>0</v>
      </c>
      <c r="AZ1661" s="181" t="s">
        <v>8171</v>
      </c>
    </row>
    <row r="1662" spans="1:52" s="238" customFormat="1" ht="12.75" customHeight="1">
      <c r="A1662" s="217">
        <v>1661</v>
      </c>
      <c r="B1662" s="234">
        <v>42729</v>
      </c>
      <c r="C1662" s="234">
        <v>42729</v>
      </c>
      <c r="D1662" s="235" t="s">
        <v>1282</v>
      </c>
      <c r="E1662" s="235" t="s">
        <v>1250</v>
      </c>
      <c r="F1662" s="235" t="s">
        <v>1282</v>
      </c>
      <c r="G1662" s="235" t="s">
        <v>7132</v>
      </c>
      <c r="H1662" s="245" t="str">
        <f>IF(G1662&lt;&gt;"",LOOKUP(G1662,Governorate,Data!$E$2:$E$19),"")</f>
        <v>IQ-G15</v>
      </c>
      <c r="I1662" s="97"/>
      <c r="J1662" s="38" t="str">
        <f>IF(I1662&lt;&gt;"",LOOKUP(I1662,District2,Data!$P$2:$P$19),"")</f>
        <v/>
      </c>
      <c r="K1662" s="57" t="s">
        <v>7972</v>
      </c>
      <c r="L1662" s="235" t="s">
        <v>7111</v>
      </c>
      <c r="M1662" s="180" t="s">
        <v>7112</v>
      </c>
      <c r="N1662" s="235" t="s">
        <v>7070</v>
      </c>
      <c r="O1662" s="235" t="s">
        <v>1252</v>
      </c>
      <c r="P1662" s="235" t="s">
        <v>7422</v>
      </c>
      <c r="Q1662" s="218">
        <v>24</v>
      </c>
      <c r="R1662" s="218">
        <v>24</v>
      </c>
      <c r="S1662" s="218"/>
      <c r="T1662" s="218"/>
      <c r="U1662" s="218">
        <v>144</v>
      </c>
      <c r="V1662" s="218">
        <v>0</v>
      </c>
      <c r="W1662" s="218">
        <v>24</v>
      </c>
      <c r="X1662" s="218">
        <v>24</v>
      </c>
      <c r="Y1662" s="218">
        <v>24</v>
      </c>
      <c r="Z1662" s="218">
        <v>144</v>
      </c>
      <c r="AA1662" s="218">
        <v>0</v>
      </c>
      <c r="AB1662" s="218">
        <v>144</v>
      </c>
      <c r="AC1662" s="218">
        <v>24</v>
      </c>
      <c r="AD1662" s="218">
        <v>0</v>
      </c>
      <c r="AE1662" s="218">
        <v>144</v>
      </c>
      <c r="AF1662" s="218">
        <v>0</v>
      </c>
      <c r="AG1662" s="218">
        <v>24</v>
      </c>
      <c r="AH1662" s="218">
        <v>0</v>
      </c>
      <c r="AI1662" s="218">
        <v>24</v>
      </c>
      <c r="AJ1662" s="218">
        <v>0</v>
      </c>
      <c r="AK1662" s="218">
        <v>24</v>
      </c>
      <c r="AL1662" s="218">
        <v>0</v>
      </c>
      <c r="AM1662" s="218">
        <v>0</v>
      </c>
      <c r="AN1662" s="218">
        <v>0</v>
      </c>
      <c r="AO1662" s="218">
        <v>0</v>
      </c>
      <c r="AP1662" s="218">
        <v>0</v>
      </c>
      <c r="AQ1662" s="218">
        <v>0</v>
      </c>
      <c r="AR1662" s="218">
        <v>0</v>
      </c>
      <c r="AS1662" s="218">
        <v>24</v>
      </c>
      <c r="AT1662" s="218">
        <v>0</v>
      </c>
      <c r="AU1662" s="218">
        <v>24</v>
      </c>
      <c r="AV1662" s="218">
        <v>0</v>
      </c>
      <c r="AW1662" s="218">
        <v>0</v>
      </c>
      <c r="AX1662" s="218">
        <v>0</v>
      </c>
      <c r="AY1662" s="218">
        <v>0</v>
      </c>
      <c r="AZ1662" s="181" t="s">
        <v>8014</v>
      </c>
    </row>
    <row r="1663" spans="1:52" s="238" customFormat="1" ht="12.75" customHeight="1">
      <c r="A1663" s="217">
        <v>1662</v>
      </c>
      <c r="B1663" s="234">
        <v>42729</v>
      </c>
      <c r="C1663" s="234">
        <v>42729</v>
      </c>
      <c r="D1663" s="235" t="s">
        <v>1282</v>
      </c>
      <c r="E1663" s="235" t="s">
        <v>1250</v>
      </c>
      <c r="F1663" s="235" t="s">
        <v>1282</v>
      </c>
      <c r="G1663" s="235" t="s">
        <v>7132</v>
      </c>
      <c r="H1663" s="245" t="str">
        <f>IF(G1663&lt;&gt;"",LOOKUP(G1663,Governorate,Data!$E$2:$E$19),"")</f>
        <v>IQ-G15</v>
      </c>
      <c r="I1663" s="97"/>
      <c r="J1663" s="38" t="str">
        <f>IF(I1663&lt;&gt;"",LOOKUP(I1663,District2,Data!$P$2:$P$19),"")</f>
        <v/>
      </c>
      <c r="K1663" s="57" t="s">
        <v>7980</v>
      </c>
      <c r="L1663" s="235" t="s">
        <v>7111</v>
      </c>
      <c r="M1663" s="180" t="s">
        <v>7112</v>
      </c>
      <c r="N1663" s="235" t="s">
        <v>7070</v>
      </c>
      <c r="O1663" s="235" t="s">
        <v>1252</v>
      </c>
      <c r="P1663" s="235" t="s">
        <v>7422</v>
      </c>
      <c r="Q1663" s="218">
        <v>24</v>
      </c>
      <c r="R1663" s="218">
        <v>24</v>
      </c>
      <c r="S1663" s="218"/>
      <c r="T1663" s="218"/>
      <c r="U1663" s="218">
        <v>144</v>
      </c>
      <c r="V1663" s="218">
        <v>0</v>
      </c>
      <c r="W1663" s="218">
        <v>24</v>
      </c>
      <c r="X1663" s="218">
        <v>24</v>
      </c>
      <c r="Y1663" s="218">
        <v>24</v>
      </c>
      <c r="Z1663" s="218">
        <v>144</v>
      </c>
      <c r="AA1663" s="218">
        <v>0</v>
      </c>
      <c r="AB1663" s="218">
        <v>144</v>
      </c>
      <c r="AC1663" s="218">
        <v>24</v>
      </c>
      <c r="AD1663" s="218">
        <v>0</v>
      </c>
      <c r="AE1663" s="218">
        <v>144</v>
      </c>
      <c r="AF1663" s="218">
        <v>0</v>
      </c>
      <c r="AG1663" s="218">
        <v>24</v>
      </c>
      <c r="AH1663" s="218">
        <v>0</v>
      </c>
      <c r="AI1663" s="218">
        <v>24</v>
      </c>
      <c r="AJ1663" s="218">
        <v>0</v>
      </c>
      <c r="AK1663" s="218">
        <v>24</v>
      </c>
      <c r="AL1663" s="218">
        <v>0</v>
      </c>
      <c r="AM1663" s="218">
        <v>0</v>
      </c>
      <c r="AN1663" s="218">
        <v>0</v>
      </c>
      <c r="AO1663" s="218">
        <v>0</v>
      </c>
      <c r="AP1663" s="218">
        <v>0</v>
      </c>
      <c r="AQ1663" s="218">
        <v>0</v>
      </c>
      <c r="AR1663" s="218">
        <v>0</v>
      </c>
      <c r="AS1663" s="218">
        <v>24</v>
      </c>
      <c r="AT1663" s="218">
        <v>0</v>
      </c>
      <c r="AU1663" s="218">
        <v>24</v>
      </c>
      <c r="AV1663" s="218">
        <v>0</v>
      </c>
      <c r="AW1663" s="218">
        <v>0</v>
      </c>
      <c r="AX1663" s="218">
        <v>0</v>
      </c>
      <c r="AY1663" s="218">
        <v>0</v>
      </c>
      <c r="AZ1663" s="181" t="s">
        <v>8028</v>
      </c>
    </row>
    <row r="1664" spans="1:52" s="238" customFormat="1" ht="12.75" customHeight="1">
      <c r="A1664" s="217">
        <v>1663</v>
      </c>
      <c r="B1664" s="234">
        <v>42729</v>
      </c>
      <c r="C1664" s="234">
        <v>42729</v>
      </c>
      <c r="D1664" s="235" t="s">
        <v>1312</v>
      </c>
      <c r="E1664" s="235" t="s">
        <v>1250</v>
      </c>
      <c r="F1664" s="235" t="s">
        <v>1331</v>
      </c>
      <c r="G1664" s="235" t="s">
        <v>7129</v>
      </c>
      <c r="H1664" s="245" t="str">
        <f>IF(G1664&lt;&gt;"",LOOKUP(G1664,Governorate,Data!$E$2:$E$19),"")</f>
        <v>IQ-G18</v>
      </c>
      <c r="I1664" s="97" t="s">
        <v>7215</v>
      </c>
      <c r="J1664" s="38" t="str">
        <f ca="1">IF(I1664&lt;&gt;"",LOOKUP(I1664,District2,Data!$P$2:$P$19),"")</f>
        <v>IQ-D008</v>
      </c>
      <c r="K1664" s="57" t="s">
        <v>8146</v>
      </c>
      <c r="L1664" s="235" t="s">
        <v>7337</v>
      </c>
      <c r="M1664" s="180" t="s">
        <v>8169</v>
      </c>
      <c r="N1664" s="235" t="s">
        <v>1255</v>
      </c>
      <c r="O1664" s="235" t="s">
        <v>8053</v>
      </c>
      <c r="P1664" s="235" t="s">
        <v>7422</v>
      </c>
      <c r="Q1664" s="92">
        <v>27</v>
      </c>
      <c r="R1664" s="218">
        <v>27</v>
      </c>
      <c r="S1664" s="218"/>
      <c r="T1664" s="218"/>
      <c r="U1664" s="218">
        <v>162</v>
      </c>
      <c r="V1664" s="218">
        <v>0</v>
      </c>
      <c r="W1664" s="218">
        <v>27</v>
      </c>
      <c r="X1664" s="218">
        <v>27</v>
      </c>
      <c r="Y1664" s="218">
        <v>27</v>
      </c>
      <c r="Z1664" s="218">
        <v>81</v>
      </c>
      <c r="AA1664" s="218">
        <v>0</v>
      </c>
      <c r="AB1664" s="218">
        <v>0</v>
      </c>
      <c r="AC1664" s="218">
        <v>0</v>
      </c>
      <c r="AD1664" s="218">
        <v>81</v>
      </c>
      <c r="AE1664" s="218">
        <v>0</v>
      </c>
      <c r="AF1664" s="218">
        <v>0</v>
      </c>
      <c r="AG1664" s="218">
        <v>27</v>
      </c>
      <c r="AH1664" s="218">
        <v>0</v>
      </c>
      <c r="AI1664" s="218">
        <v>27</v>
      </c>
      <c r="AJ1664" s="218">
        <v>0</v>
      </c>
      <c r="AK1664" s="218">
        <v>0</v>
      </c>
      <c r="AL1664" s="218">
        <v>0</v>
      </c>
      <c r="AM1664" s="218">
        <v>0</v>
      </c>
      <c r="AN1664" s="218">
        <v>0</v>
      </c>
      <c r="AO1664" s="218">
        <v>0</v>
      </c>
      <c r="AP1664" s="218">
        <v>0</v>
      </c>
      <c r="AQ1664" s="218">
        <v>0</v>
      </c>
      <c r="AR1664" s="218">
        <v>27</v>
      </c>
      <c r="AS1664" s="218">
        <v>0</v>
      </c>
      <c r="AT1664" s="218">
        <v>27</v>
      </c>
      <c r="AU1664" s="218">
        <v>0</v>
      </c>
      <c r="AV1664" s="218">
        <v>0</v>
      </c>
      <c r="AW1664" s="218">
        <v>0</v>
      </c>
      <c r="AX1664" s="218">
        <v>0</v>
      </c>
      <c r="AY1664" s="218">
        <v>0</v>
      </c>
      <c r="AZ1664" s="181"/>
    </row>
    <row r="1665" spans="1:52" s="238" customFormat="1" ht="12.75" customHeight="1">
      <c r="A1665" s="217">
        <v>1664</v>
      </c>
      <c r="B1665" s="234">
        <v>42729</v>
      </c>
      <c r="C1665" s="234">
        <v>42729</v>
      </c>
      <c r="D1665" s="235" t="s">
        <v>1312</v>
      </c>
      <c r="E1665" s="235" t="s">
        <v>1250</v>
      </c>
      <c r="F1665" s="235" t="s">
        <v>1331</v>
      </c>
      <c r="G1665" s="235" t="s">
        <v>7140</v>
      </c>
      <c r="H1665" s="245" t="str">
        <f>IF(G1665&lt;&gt;"",LOOKUP(G1665,Governorate,Data!$E$2:$E$19),"")</f>
        <v>IQ-G01</v>
      </c>
      <c r="I1665" s="97" t="s">
        <v>7205</v>
      </c>
      <c r="J1665" s="38" t="str">
        <f ca="1">IF(I1665&lt;&gt;"",LOOKUP(I1665,District2,Data!$P$2:$P$19),"")</f>
        <v>IQ-D001</v>
      </c>
      <c r="K1665" s="57" t="s">
        <v>8148</v>
      </c>
      <c r="L1665" s="235" t="s">
        <v>1256</v>
      </c>
      <c r="M1665" s="180" t="s">
        <v>8169</v>
      </c>
      <c r="N1665" s="235" t="s">
        <v>7070</v>
      </c>
      <c r="O1665" s="235" t="s">
        <v>8053</v>
      </c>
      <c r="P1665" s="235" t="s">
        <v>7422</v>
      </c>
      <c r="Q1665" s="92">
        <v>258</v>
      </c>
      <c r="R1665" s="218">
        <v>258</v>
      </c>
      <c r="S1665" s="218"/>
      <c r="T1665" s="218"/>
      <c r="U1665" s="218">
        <v>1548</v>
      </c>
      <c r="V1665" s="218">
        <v>0</v>
      </c>
      <c r="W1665" s="218">
        <v>258</v>
      </c>
      <c r="X1665" s="218">
        <v>258</v>
      </c>
      <c r="Y1665" s="218">
        <v>258</v>
      </c>
      <c r="Z1665" s="218">
        <v>0</v>
      </c>
      <c r="AA1665" s="218">
        <v>0</v>
      </c>
      <c r="AB1665" s="218">
        <v>0</v>
      </c>
      <c r="AC1665" s="218">
        <v>0</v>
      </c>
      <c r="AD1665" s="218">
        <v>0</v>
      </c>
      <c r="AE1665" s="218">
        <v>0</v>
      </c>
      <c r="AF1665" s="218">
        <v>0</v>
      </c>
      <c r="AG1665" s="218">
        <v>0</v>
      </c>
      <c r="AH1665" s="218">
        <v>0</v>
      </c>
      <c r="AI1665" s="218">
        <v>0</v>
      </c>
      <c r="AJ1665" s="218">
        <v>0</v>
      </c>
      <c r="AK1665" s="218">
        <v>0</v>
      </c>
      <c r="AL1665" s="218">
        <v>0</v>
      </c>
      <c r="AM1665" s="218">
        <v>0</v>
      </c>
      <c r="AN1665" s="218">
        <v>0</v>
      </c>
      <c r="AO1665" s="218">
        <v>0</v>
      </c>
      <c r="AP1665" s="218">
        <v>0</v>
      </c>
      <c r="AQ1665" s="218">
        <v>0</v>
      </c>
      <c r="AR1665" s="218">
        <v>0</v>
      </c>
      <c r="AS1665" s="218">
        <v>0</v>
      </c>
      <c r="AT1665" s="218">
        <v>258</v>
      </c>
      <c r="AU1665" s="218">
        <v>0</v>
      </c>
      <c r="AV1665" s="218">
        <v>0</v>
      </c>
      <c r="AW1665" s="218">
        <v>0</v>
      </c>
      <c r="AX1665" s="218">
        <v>0</v>
      </c>
      <c r="AY1665" s="218">
        <v>0</v>
      </c>
      <c r="AZ1665" s="181" t="s">
        <v>8179</v>
      </c>
    </row>
    <row r="1666" spans="1:52" s="238" customFormat="1" ht="12.75" customHeight="1">
      <c r="A1666" s="217">
        <v>1665</v>
      </c>
      <c r="B1666" s="234">
        <v>42729</v>
      </c>
      <c r="C1666" s="234">
        <v>42729</v>
      </c>
      <c r="D1666" s="235" t="s">
        <v>1312</v>
      </c>
      <c r="E1666" s="235" t="s">
        <v>1250</v>
      </c>
      <c r="F1666" s="235" t="s">
        <v>1331</v>
      </c>
      <c r="G1666" s="235" t="s">
        <v>7140</v>
      </c>
      <c r="H1666" s="245" t="str">
        <f>IF(G1666&lt;&gt;"",LOOKUP(G1666,Governorate,Data!$E$2:$E$19),"")</f>
        <v>IQ-G01</v>
      </c>
      <c r="I1666" s="97" t="s">
        <v>7205</v>
      </c>
      <c r="J1666" s="38" t="str">
        <f ca="1">IF(I1666&lt;&gt;"",LOOKUP(I1666,District2,Data!$P$2:$P$19),"")</f>
        <v>IQ-D001</v>
      </c>
      <c r="K1666" s="57" t="s">
        <v>8149</v>
      </c>
      <c r="L1666" s="235" t="s">
        <v>1256</v>
      </c>
      <c r="M1666" s="180" t="s">
        <v>8169</v>
      </c>
      <c r="N1666" s="235" t="s">
        <v>7070</v>
      </c>
      <c r="O1666" s="235" t="s">
        <v>8053</v>
      </c>
      <c r="P1666" s="235" t="s">
        <v>7422</v>
      </c>
      <c r="Q1666" s="92">
        <v>409</v>
      </c>
      <c r="R1666" s="218">
        <v>409</v>
      </c>
      <c r="S1666" s="218"/>
      <c r="T1666" s="218"/>
      <c r="U1666" s="218">
        <v>2454</v>
      </c>
      <c r="V1666" s="218">
        <v>0</v>
      </c>
      <c r="W1666" s="218">
        <v>409</v>
      </c>
      <c r="X1666" s="218">
        <v>409</v>
      </c>
      <c r="Y1666" s="218">
        <v>409</v>
      </c>
      <c r="Z1666" s="218">
        <v>0</v>
      </c>
      <c r="AA1666" s="218">
        <v>0</v>
      </c>
      <c r="AB1666" s="218">
        <v>0</v>
      </c>
      <c r="AC1666" s="218">
        <v>0</v>
      </c>
      <c r="AD1666" s="218">
        <v>0</v>
      </c>
      <c r="AE1666" s="218">
        <v>0</v>
      </c>
      <c r="AF1666" s="218">
        <v>0</v>
      </c>
      <c r="AG1666" s="218">
        <v>0</v>
      </c>
      <c r="AH1666" s="218">
        <v>0</v>
      </c>
      <c r="AI1666" s="218">
        <v>0</v>
      </c>
      <c r="AJ1666" s="218">
        <v>0</v>
      </c>
      <c r="AK1666" s="218">
        <v>0</v>
      </c>
      <c r="AL1666" s="218">
        <v>0</v>
      </c>
      <c r="AM1666" s="218">
        <v>0</v>
      </c>
      <c r="AN1666" s="218">
        <v>0</v>
      </c>
      <c r="AO1666" s="218">
        <v>0</v>
      </c>
      <c r="AP1666" s="218">
        <v>0</v>
      </c>
      <c r="AQ1666" s="218">
        <v>0</v>
      </c>
      <c r="AR1666" s="218">
        <v>0</v>
      </c>
      <c r="AS1666" s="218">
        <v>0</v>
      </c>
      <c r="AT1666" s="218">
        <v>409</v>
      </c>
      <c r="AU1666" s="218">
        <v>0</v>
      </c>
      <c r="AV1666" s="218">
        <v>0</v>
      </c>
      <c r="AW1666" s="218">
        <v>0</v>
      </c>
      <c r="AX1666" s="218">
        <v>0</v>
      </c>
      <c r="AY1666" s="218">
        <v>0</v>
      </c>
      <c r="AZ1666" s="181" t="s">
        <v>8179</v>
      </c>
    </row>
    <row r="1667" spans="1:52" s="238" customFormat="1" ht="12.75" customHeight="1">
      <c r="A1667" s="217">
        <v>1666</v>
      </c>
      <c r="B1667" s="234">
        <v>42729</v>
      </c>
      <c r="C1667" s="234">
        <v>42729</v>
      </c>
      <c r="D1667" s="235" t="s">
        <v>1312</v>
      </c>
      <c r="E1667" s="235" t="s">
        <v>1250</v>
      </c>
      <c r="F1667" s="235" t="s">
        <v>1331</v>
      </c>
      <c r="G1667" s="235" t="s">
        <v>7140</v>
      </c>
      <c r="H1667" s="245" t="str">
        <f>IF(G1667&lt;&gt;"",LOOKUP(G1667,Governorate,Data!$E$2:$E$19),"")</f>
        <v>IQ-G01</v>
      </c>
      <c r="I1667" s="97" t="s">
        <v>7205</v>
      </c>
      <c r="J1667" s="38" t="str">
        <f ca="1">IF(I1667&lt;&gt;"",LOOKUP(I1667,District2,Data!$P$2:$P$19),"")</f>
        <v>IQ-D001</v>
      </c>
      <c r="K1667" s="57" t="s">
        <v>8150</v>
      </c>
      <c r="L1667" s="235" t="s">
        <v>1256</v>
      </c>
      <c r="M1667" s="180" t="s">
        <v>8169</v>
      </c>
      <c r="N1667" s="235" t="s">
        <v>7070</v>
      </c>
      <c r="O1667" s="235" t="s">
        <v>8053</v>
      </c>
      <c r="P1667" s="235" t="s">
        <v>7422</v>
      </c>
      <c r="Q1667" s="92">
        <v>239</v>
      </c>
      <c r="R1667" s="218">
        <v>239</v>
      </c>
      <c r="S1667" s="218"/>
      <c r="T1667" s="218"/>
      <c r="U1667" s="218">
        <v>1434</v>
      </c>
      <c r="V1667" s="218">
        <v>0</v>
      </c>
      <c r="W1667" s="218">
        <v>239</v>
      </c>
      <c r="X1667" s="218">
        <v>239</v>
      </c>
      <c r="Y1667" s="218">
        <v>239</v>
      </c>
      <c r="Z1667" s="218">
        <v>0</v>
      </c>
      <c r="AA1667" s="218">
        <v>0</v>
      </c>
      <c r="AB1667" s="218">
        <v>0</v>
      </c>
      <c r="AC1667" s="218">
        <v>0</v>
      </c>
      <c r="AD1667" s="218">
        <v>0</v>
      </c>
      <c r="AE1667" s="218">
        <v>0</v>
      </c>
      <c r="AF1667" s="218">
        <v>0</v>
      </c>
      <c r="AG1667" s="218">
        <v>0</v>
      </c>
      <c r="AH1667" s="218">
        <v>0</v>
      </c>
      <c r="AI1667" s="218">
        <v>0</v>
      </c>
      <c r="AJ1667" s="218">
        <v>0</v>
      </c>
      <c r="AK1667" s="218">
        <v>0</v>
      </c>
      <c r="AL1667" s="218">
        <v>0</v>
      </c>
      <c r="AM1667" s="218">
        <v>0</v>
      </c>
      <c r="AN1667" s="218">
        <v>0</v>
      </c>
      <c r="AO1667" s="218">
        <v>0</v>
      </c>
      <c r="AP1667" s="218">
        <v>0</v>
      </c>
      <c r="AQ1667" s="218">
        <v>0</v>
      </c>
      <c r="AR1667" s="218">
        <v>0</v>
      </c>
      <c r="AS1667" s="218">
        <v>0</v>
      </c>
      <c r="AT1667" s="218">
        <v>239</v>
      </c>
      <c r="AU1667" s="218">
        <v>0</v>
      </c>
      <c r="AV1667" s="218">
        <v>0</v>
      </c>
      <c r="AW1667" s="218">
        <v>0</v>
      </c>
      <c r="AX1667" s="218">
        <v>0</v>
      </c>
      <c r="AY1667" s="218">
        <v>0</v>
      </c>
      <c r="AZ1667" s="181" t="s">
        <v>8179</v>
      </c>
    </row>
    <row r="1668" spans="1:52" s="238" customFormat="1" ht="12.75" customHeight="1">
      <c r="A1668" s="217">
        <v>1667</v>
      </c>
      <c r="B1668" s="234">
        <v>42729</v>
      </c>
      <c r="C1668" s="234">
        <v>42729</v>
      </c>
      <c r="D1668" s="235" t="s">
        <v>1312</v>
      </c>
      <c r="E1668" s="235" t="s">
        <v>1250</v>
      </c>
      <c r="F1668" s="235" t="s">
        <v>8040</v>
      </c>
      <c r="G1668" s="235" t="s">
        <v>7130</v>
      </c>
      <c r="H1668" s="38" t="str">
        <f>IF(G1668&lt;&gt;"",LOOKUP(G1668,Governorate,Data!$E$2:$E$19),"")</f>
        <v>IQ-G05</v>
      </c>
      <c r="I1668" s="97" t="s">
        <v>7373</v>
      </c>
      <c r="J1668" s="38" t="str">
        <f ca="1">IF(I1668&lt;&gt;"",LOOKUP(I1668,District2,Data!$P$2:$P$19),"")</f>
        <v>IQ-D069</v>
      </c>
      <c r="K1668" s="57" t="s">
        <v>8151</v>
      </c>
      <c r="L1668" s="235" t="s">
        <v>7339</v>
      </c>
      <c r="M1668" s="180" t="s">
        <v>8169</v>
      </c>
      <c r="N1668" s="235" t="s">
        <v>7070</v>
      </c>
      <c r="O1668" s="235" t="s">
        <v>8053</v>
      </c>
      <c r="P1668" s="89" t="s">
        <v>7118</v>
      </c>
      <c r="Q1668" s="327">
        <v>97</v>
      </c>
      <c r="R1668" s="218"/>
      <c r="S1668" s="132">
        <v>400</v>
      </c>
      <c r="T1668" s="218"/>
      <c r="U1668" s="218">
        <v>0</v>
      </c>
      <c r="V1668" s="218">
        <v>0</v>
      </c>
      <c r="W1668" s="218">
        <v>0</v>
      </c>
      <c r="X1668" s="218">
        <v>0</v>
      </c>
      <c r="Y1668" s="218">
        <v>0</v>
      </c>
      <c r="Z1668" s="218">
        <v>0</v>
      </c>
      <c r="AA1668" s="218">
        <v>0</v>
      </c>
      <c r="AB1668" s="218">
        <v>0</v>
      </c>
      <c r="AC1668" s="218">
        <v>0</v>
      </c>
      <c r="AD1668" s="218">
        <v>0</v>
      </c>
      <c r="AE1668" s="218">
        <v>0</v>
      </c>
      <c r="AF1668" s="218">
        <v>0</v>
      </c>
      <c r="AG1668" s="218">
        <v>0</v>
      </c>
      <c r="AH1668" s="218">
        <v>0</v>
      </c>
      <c r="AI1668" s="218">
        <v>0</v>
      </c>
      <c r="AJ1668" s="218">
        <v>0</v>
      </c>
      <c r="AK1668" s="218">
        <v>0</v>
      </c>
      <c r="AL1668" s="218">
        <v>0</v>
      </c>
      <c r="AM1668" s="218">
        <v>0</v>
      </c>
      <c r="AN1668" s="218">
        <v>0</v>
      </c>
      <c r="AO1668" s="218">
        <v>0</v>
      </c>
      <c r="AP1668" s="218">
        <v>0</v>
      </c>
      <c r="AQ1668" s="218">
        <v>0</v>
      </c>
      <c r="AR1668" s="218">
        <v>0</v>
      </c>
      <c r="AS1668" s="218">
        <v>0</v>
      </c>
      <c r="AT1668" s="218">
        <v>0</v>
      </c>
      <c r="AU1668" s="218">
        <v>0</v>
      </c>
      <c r="AV1668" s="218">
        <v>0</v>
      </c>
      <c r="AW1668" s="218">
        <v>0</v>
      </c>
      <c r="AX1668" s="218">
        <v>0</v>
      </c>
      <c r="AY1668" s="218">
        <v>0</v>
      </c>
      <c r="AZ1668" s="181" t="s">
        <v>8178</v>
      </c>
    </row>
    <row r="1669" spans="1:52" s="238" customFormat="1" ht="12.75" customHeight="1">
      <c r="A1669" s="217">
        <v>1668</v>
      </c>
      <c r="B1669" s="234">
        <v>42729</v>
      </c>
      <c r="C1669" s="234">
        <v>42729</v>
      </c>
      <c r="D1669" s="235" t="s">
        <v>1312</v>
      </c>
      <c r="E1669" s="235" t="s">
        <v>1250</v>
      </c>
      <c r="F1669" s="235" t="s">
        <v>8040</v>
      </c>
      <c r="G1669" s="235" t="s">
        <v>7130</v>
      </c>
      <c r="H1669" s="38" t="str">
        <f>IF(G1669&lt;&gt;"",LOOKUP(G1669,Governorate,Data!$E$2:$E$19),"")</f>
        <v>IQ-G05</v>
      </c>
      <c r="I1669" s="97" t="s">
        <v>8045</v>
      </c>
      <c r="J1669" s="38" t="str">
        <f ca="1">IF(I1669&lt;&gt;"",LOOKUP(I1669,District2,Data!$P$2:$P$19),"")</f>
        <v>IQ-D069</v>
      </c>
      <c r="K1669" s="57" t="s">
        <v>8068</v>
      </c>
      <c r="L1669" s="235" t="s">
        <v>7339</v>
      </c>
      <c r="M1669" s="180" t="s">
        <v>8169</v>
      </c>
      <c r="N1669" s="235" t="s">
        <v>7070</v>
      </c>
      <c r="O1669" s="235" t="s">
        <v>8053</v>
      </c>
      <c r="P1669" s="89" t="s">
        <v>7118</v>
      </c>
      <c r="Q1669" s="327">
        <v>5</v>
      </c>
      <c r="R1669" s="218"/>
      <c r="S1669" s="132">
        <v>400</v>
      </c>
      <c r="T1669" s="218"/>
      <c r="U1669" s="218">
        <v>0</v>
      </c>
      <c r="V1669" s="218">
        <v>0</v>
      </c>
      <c r="W1669" s="218">
        <v>0</v>
      </c>
      <c r="X1669" s="218">
        <v>0</v>
      </c>
      <c r="Y1669" s="218">
        <v>0</v>
      </c>
      <c r="Z1669" s="218">
        <v>0</v>
      </c>
      <c r="AA1669" s="218">
        <v>0</v>
      </c>
      <c r="AB1669" s="218">
        <v>0</v>
      </c>
      <c r="AC1669" s="218">
        <v>0</v>
      </c>
      <c r="AD1669" s="218">
        <v>0</v>
      </c>
      <c r="AE1669" s="218">
        <v>0</v>
      </c>
      <c r="AF1669" s="218">
        <v>0</v>
      </c>
      <c r="AG1669" s="218">
        <v>0</v>
      </c>
      <c r="AH1669" s="218">
        <v>0</v>
      </c>
      <c r="AI1669" s="218">
        <v>0</v>
      </c>
      <c r="AJ1669" s="218">
        <v>0</v>
      </c>
      <c r="AK1669" s="218">
        <v>0</v>
      </c>
      <c r="AL1669" s="218">
        <v>0</v>
      </c>
      <c r="AM1669" s="218">
        <v>0</v>
      </c>
      <c r="AN1669" s="218">
        <v>0</v>
      </c>
      <c r="AO1669" s="218">
        <v>0</v>
      </c>
      <c r="AP1669" s="218">
        <v>0</v>
      </c>
      <c r="AQ1669" s="218">
        <v>0</v>
      </c>
      <c r="AR1669" s="218">
        <v>0</v>
      </c>
      <c r="AS1669" s="218">
        <v>0</v>
      </c>
      <c r="AT1669" s="218">
        <v>0</v>
      </c>
      <c r="AU1669" s="218">
        <v>0</v>
      </c>
      <c r="AV1669" s="218">
        <v>0</v>
      </c>
      <c r="AW1669" s="218">
        <v>0</v>
      </c>
      <c r="AX1669" s="218">
        <v>0</v>
      </c>
      <c r="AY1669" s="218">
        <v>0</v>
      </c>
      <c r="AZ1669" s="181" t="s">
        <v>8178</v>
      </c>
    </row>
    <row r="1670" spans="1:52" s="238" customFormat="1" ht="12.75" customHeight="1">
      <c r="A1670" s="217">
        <v>1669</v>
      </c>
      <c r="B1670" s="234">
        <v>42729</v>
      </c>
      <c r="C1670" s="234">
        <v>42729</v>
      </c>
      <c r="D1670" s="235" t="s">
        <v>1312</v>
      </c>
      <c r="E1670" s="235" t="s">
        <v>1250</v>
      </c>
      <c r="F1670" s="235" t="s">
        <v>8040</v>
      </c>
      <c r="G1670" s="235" t="s">
        <v>7130</v>
      </c>
      <c r="H1670" s="38" t="str">
        <f>IF(G1670&lt;&gt;"",LOOKUP(G1670,Governorate,Data!$E$2:$E$19),"")</f>
        <v>IQ-G05</v>
      </c>
      <c r="I1670" s="97" t="s">
        <v>8052</v>
      </c>
      <c r="J1670" s="38" t="str">
        <f ca="1">IF(I1670&lt;&gt;"",LOOKUP(I1670,District2,Data!$P$2:$P$19),"")</f>
        <v>IQ-D069</v>
      </c>
      <c r="K1670" s="57" t="s">
        <v>8152</v>
      </c>
      <c r="L1670" s="235" t="s">
        <v>7339</v>
      </c>
      <c r="M1670" s="180" t="s">
        <v>8169</v>
      </c>
      <c r="N1670" s="235" t="s">
        <v>7070</v>
      </c>
      <c r="O1670" s="235" t="s">
        <v>8053</v>
      </c>
      <c r="P1670" s="89" t="s">
        <v>7118</v>
      </c>
      <c r="Q1670" s="327">
        <v>2</v>
      </c>
      <c r="R1670" s="218"/>
      <c r="S1670" s="132">
        <v>400</v>
      </c>
      <c r="T1670" s="218"/>
      <c r="U1670" s="218">
        <v>0</v>
      </c>
      <c r="V1670" s="218">
        <v>0</v>
      </c>
      <c r="W1670" s="218">
        <v>0</v>
      </c>
      <c r="X1670" s="218">
        <v>0</v>
      </c>
      <c r="Y1670" s="218">
        <v>0</v>
      </c>
      <c r="Z1670" s="218">
        <v>0</v>
      </c>
      <c r="AA1670" s="218">
        <v>0</v>
      </c>
      <c r="AB1670" s="218">
        <v>0</v>
      </c>
      <c r="AC1670" s="218">
        <v>0</v>
      </c>
      <c r="AD1670" s="218">
        <v>0</v>
      </c>
      <c r="AE1670" s="218">
        <v>0</v>
      </c>
      <c r="AF1670" s="218">
        <v>0</v>
      </c>
      <c r="AG1670" s="218">
        <v>0</v>
      </c>
      <c r="AH1670" s="218">
        <v>0</v>
      </c>
      <c r="AI1670" s="218">
        <v>0</v>
      </c>
      <c r="AJ1670" s="218">
        <v>0</v>
      </c>
      <c r="AK1670" s="218">
        <v>0</v>
      </c>
      <c r="AL1670" s="218">
        <v>0</v>
      </c>
      <c r="AM1670" s="218">
        <v>0</v>
      </c>
      <c r="AN1670" s="218">
        <v>0</v>
      </c>
      <c r="AO1670" s="218">
        <v>0</v>
      </c>
      <c r="AP1670" s="218">
        <v>0</v>
      </c>
      <c r="AQ1670" s="218">
        <v>0</v>
      </c>
      <c r="AR1670" s="218">
        <v>0</v>
      </c>
      <c r="AS1670" s="218">
        <v>0</v>
      </c>
      <c r="AT1670" s="218">
        <v>0</v>
      </c>
      <c r="AU1670" s="218">
        <v>0</v>
      </c>
      <c r="AV1670" s="218">
        <v>0</v>
      </c>
      <c r="AW1670" s="218">
        <v>0</v>
      </c>
      <c r="AX1670" s="218">
        <v>0</v>
      </c>
      <c r="AY1670" s="218">
        <v>0</v>
      </c>
      <c r="AZ1670" s="181" t="s">
        <v>8178</v>
      </c>
    </row>
    <row r="1671" spans="1:52" s="238" customFormat="1" ht="12.75" customHeight="1">
      <c r="A1671" s="217">
        <v>1670</v>
      </c>
      <c r="B1671" s="234">
        <v>42730</v>
      </c>
      <c r="C1671" s="234">
        <v>42730</v>
      </c>
      <c r="D1671" s="235" t="s">
        <v>1282</v>
      </c>
      <c r="E1671" s="235" t="s">
        <v>1250</v>
      </c>
      <c r="F1671" s="235" t="s">
        <v>1282</v>
      </c>
      <c r="G1671" s="235" t="s">
        <v>7132</v>
      </c>
      <c r="H1671" s="245" t="str">
        <f>IF(G1671&lt;&gt;"",LOOKUP(G1671,Governorate,Data!$E$2:$E$19),"")</f>
        <v>IQ-G15</v>
      </c>
      <c r="I1671" s="97"/>
      <c r="J1671" s="38" t="str">
        <f>IF(I1671&lt;&gt;"",LOOKUP(I1671,District2,Data!$P$2:$P$19),"")</f>
        <v/>
      </c>
      <c r="K1671" s="57" t="s">
        <v>7976</v>
      </c>
      <c r="L1671" s="235" t="s">
        <v>7111</v>
      </c>
      <c r="M1671" s="180" t="s">
        <v>7112</v>
      </c>
      <c r="N1671" s="235" t="s">
        <v>7070</v>
      </c>
      <c r="O1671" s="235" t="s">
        <v>1252</v>
      </c>
      <c r="P1671" s="235" t="s">
        <v>7422</v>
      </c>
      <c r="Q1671" s="218">
        <v>300</v>
      </c>
      <c r="R1671" s="218">
        <v>300</v>
      </c>
      <c r="S1671" s="218"/>
      <c r="T1671" s="218"/>
      <c r="U1671" s="218">
        <v>1800</v>
      </c>
      <c r="V1671" s="218">
        <v>0</v>
      </c>
      <c r="W1671" s="218">
        <v>300</v>
      </c>
      <c r="X1671" s="218">
        <v>300</v>
      </c>
      <c r="Y1671" s="218">
        <v>300</v>
      </c>
      <c r="Z1671" s="218">
        <v>1800</v>
      </c>
      <c r="AA1671" s="218">
        <v>0</v>
      </c>
      <c r="AB1671" s="218">
        <v>1800</v>
      </c>
      <c r="AC1671" s="218">
        <v>300</v>
      </c>
      <c r="AD1671" s="218">
        <v>0</v>
      </c>
      <c r="AE1671" s="218">
        <v>1800</v>
      </c>
      <c r="AF1671" s="218">
        <v>0</v>
      </c>
      <c r="AG1671" s="218">
        <v>300</v>
      </c>
      <c r="AH1671" s="218">
        <v>0</v>
      </c>
      <c r="AI1671" s="218">
        <v>300</v>
      </c>
      <c r="AJ1671" s="218">
        <v>0</v>
      </c>
      <c r="AK1671" s="218">
        <v>300</v>
      </c>
      <c r="AL1671" s="218">
        <v>0</v>
      </c>
      <c r="AM1671" s="218">
        <v>0</v>
      </c>
      <c r="AN1671" s="218">
        <v>0</v>
      </c>
      <c r="AO1671" s="218">
        <v>0</v>
      </c>
      <c r="AP1671" s="218">
        <v>0</v>
      </c>
      <c r="AQ1671" s="218">
        <v>0</v>
      </c>
      <c r="AR1671" s="218">
        <v>0</v>
      </c>
      <c r="AS1671" s="218">
        <v>300</v>
      </c>
      <c r="AT1671" s="218">
        <v>0</v>
      </c>
      <c r="AU1671" s="218">
        <v>300</v>
      </c>
      <c r="AV1671" s="218">
        <v>0</v>
      </c>
      <c r="AW1671" s="218">
        <v>0</v>
      </c>
      <c r="AX1671" s="218">
        <v>0</v>
      </c>
      <c r="AY1671" s="218">
        <v>0</v>
      </c>
      <c r="AZ1671" s="181" t="s">
        <v>8001</v>
      </c>
    </row>
    <row r="1672" spans="1:52" s="238" customFormat="1" ht="12.75" customHeight="1">
      <c r="A1672" s="217">
        <v>1671</v>
      </c>
      <c r="B1672" s="234">
        <v>42730</v>
      </c>
      <c r="C1672" s="234">
        <v>42730</v>
      </c>
      <c r="D1672" s="235" t="s">
        <v>1312</v>
      </c>
      <c r="E1672" s="235" t="s">
        <v>1250</v>
      </c>
      <c r="F1672" s="235" t="s">
        <v>1331</v>
      </c>
      <c r="G1672" s="235" t="s">
        <v>7129</v>
      </c>
      <c r="H1672" s="245" t="str">
        <f>IF(G1672&lt;&gt;"",LOOKUP(G1672,Governorate,Data!$E$2:$E$19),"")</f>
        <v>IQ-G18</v>
      </c>
      <c r="I1672" s="97" t="s">
        <v>7215</v>
      </c>
      <c r="J1672" s="38" t="str">
        <f ca="1">IF(I1672&lt;&gt;"",LOOKUP(I1672,District2,Data!$P$2:$P$19),"")</f>
        <v>IQ-D008</v>
      </c>
      <c r="K1672" s="57" t="s">
        <v>8153</v>
      </c>
      <c r="L1672" s="235" t="s">
        <v>1256</v>
      </c>
      <c r="M1672" s="180" t="s">
        <v>8169</v>
      </c>
      <c r="N1672" s="235" t="s">
        <v>7070</v>
      </c>
      <c r="O1672" s="235" t="s">
        <v>8053</v>
      </c>
      <c r="P1672" s="235" t="s">
        <v>7422</v>
      </c>
      <c r="Q1672" s="92">
        <v>833</v>
      </c>
      <c r="R1672" s="218">
        <v>833</v>
      </c>
      <c r="S1672" s="218"/>
      <c r="T1672" s="218"/>
      <c r="U1672" s="218">
        <v>4998</v>
      </c>
      <c r="V1672" s="218">
        <v>0</v>
      </c>
      <c r="W1672" s="218">
        <v>833</v>
      </c>
      <c r="X1672" s="218">
        <v>833</v>
      </c>
      <c r="Y1672" s="218">
        <v>833</v>
      </c>
      <c r="Z1672" s="218">
        <v>0</v>
      </c>
      <c r="AA1672" s="218">
        <v>0</v>
      </c>
      <c r="AB1672" s="218">
        <v>0</v>
      </c>
      <c r="AC1672" s="218">
        <v>0</v>
      </c>
      <c r="AD1672" s="218">
        <v>0</v>
      </c>
      <c r="AE1672" s="218">
        <v>0</v>
      </c>
      <c r="AF1672" s="218">
        <v>0</v>
      </c>
      <c r="AG1672" s="218">
        <v>0</v>
      </c>
      <c r="AH1672" s="218">
        <v>0</v>
      </c>
      <c r="AI1672" s="218">
        <v>0</v>
      </c>
      <c r="AJ1672" s="218">
        <v>0</v>
      </c>
      <c r="AK1672" s="218">
        <v>0</v>
      </c>
      <c r="AL1672" s="218">
        <v>0</v>
      </c>
      <c r="AM1672" s="218">
        <v>0</v>
      </c>
      <c r="AN1672" s="218">
        <v>0</v>
      </c>
      <c r="AO1672" s="218">
        <v>0</v>
      </c>
      <c r="AP1672" s="218">
        <v>0</v>
      </c>
      <c r="AQ1672" s="218">
        <v>0</v>
      </c>
      <c r="AR1672" s="218">
        <v>0</v>
      </c>
      <c r="AS1672" s="218">
        <v>0</v>
      </c>
      <c r="AT1672" s="218">
        <v>833</v>
      </c>
      <c r="AU1672" s="218">
        <v>0</v>
      </c>
      <c r="AV1672" s="218">
        <v>0</v>
      </c>
      <c r="AW1672" s="218">
        <v>0</v>
      </c>
      <c r="AX1672" s="218">
        <v>0</v>
      </c>
      <c r="AY1672" s="218">
        <v>0</v>
      </c>
      <c r="AZ1672" s="181" t="s">
        <v>8185</v>
      </c>
    </row>
    <row r="1673" spans="1:52" s="238" customFormat="1" ht="12.75" customHeight="1">
      <c r="A1673" s="217">
        <v>1672</v>
      </c>
      <c r="B1673" s="234">
        <v>42730</v>
      </c>
      <c r="C1673" s="234">
        <v>42730</v>
      </c>
      <c r="D1673" s="235" t="s">
        <v>1312</v>
      </c>
      <c r="E1673" s="235" t="s">
        <v>1250</v>
      </c>
      <c r="F1673" s="235" t="s">
        <v>1331</v>
      </c>
      <c r="G1673" s="235" t="s">
        <v>7129</v>
      </c>
      <c r="H1673" s="245" t="str">
        <f>IF(G1673&lt;&gt;"",LOOKUP(G1673,Governorate,Data!$E$2:$E$19),"")</f>
        <v>IQ-G18</v>
      </c>
      <c r="I1673" s="97" t="s">
        <v>7215</v>
      </c>
      <c r="J1673" s="38" t="str">
        <f ca="1">IF(I1673&lt;&gt;"",LOOKUP(I1673,District2,Data!$P$2:$P$19),"")</f>
        <v>IQ-D008</v>
      </c>
      <c r="K1673" s="57" t="s">
        <v>8146</v>
      </c>
      <c r="L1673" s="235" t="s">
        <v>7337</v>
      </c>
      <c r="M1673" s="180" t="s">
        <v>8169</v>
      </c>
      <c r="N1673" s="235" t="s">
        <v>1255</v>
      </c>
      <c r="O1673" s="235" t="s">
        <v>8053</v>
      </c>
      <c r="P1673" s="235" t="s">
        <v>7422</v>
      </c>
      <c r="Q1673" s="92">
        <v>64</v>
      </c>
      <c r="R1673" s="218">
        <v>64</v>
      </c>
      <c r="S1673" s="218"/>
      <c r="T1673" s="218"/>
      <c r="U1673" s="218">
        <v>384</v>
      </c>
      <c r="V1673" s="218">
        <v>0</v>
      </c>
      <c r="W1673" s="218">
        <v>64</v>
      </c>
      <c r="X1673" s="218">
        <v>64</v>
      </c>
      <c r="Y1673" s="218">
        <v>64</v>
      </c>
      <c r="Z1673" s="218">
        <v>192</v>
      </c>
      <c r="AA1673" s="218">
        <v>0</v>
      </c>
      <c r="AB1673" s="218">
        <v>0</v>
      </c>
      <c r="AC1673" s="218">
        <v>0</v>
      </c>
      <c r="AD1673" s="218">
        <v>192</v>
      </c>
      <c r="AE1673" s="218">
        <v>0</v>
      </c>
      <c r="AF1673" s="218">
        <v>0</v>
      </c>
      <c r="AG1673" s="218">
        <v>64</v>
      </c>
      <c r="AH1673" s="218">
        <v>0</v>
      </c>
      <c r="AI1673" s="218">
        <v>64</v>
      </c>
      <c r="AJ1673" s="218">
        <v>0</v>
      </c>
      <c r="AK1673" s="218">
        <v>0</v>
      </c>
      <c r="AL1673" s="218">
        <v>0</v>
      </c>
      <c r="AM1673" s="218">
        <v>0</v>
      </c>
      <c r="AN1673" s="218">
        <v>0</v>
      </c>
      <c r="AO1673" s="218">
        <v>0</v>
      </c>
      <c r="AP1673" s="218">
        <v>0</v>
      </c>
      <c r="AQ1673" s="218">
        <v>0</v>
      </c>
      <c r="AR1673" s="218">
        <v>64</v>
      </c>
      <c r="AS1673" s="218">
        <v>0</v>
      </c>
      <c r="AT1673" s="218">
        <v>64</v>
      </c>
      <c r="AU1673" s="218">
        <v>0</v>
      </c>
      <c r="AV1673" s="218">
        <v>0</v>
      </c>
      <c r="AW1673" s="218">
        <v>0</v>
      </c>
      <c r="AX1673" s="218">
        <v>0</v>
      </c>
      <c r="AY1673" s="218">
        <v>0</v>
      </c>
      <c r="AZ1673" s="181"/>
    </row>
    <row r="1674" spans="1:52" s="238" customFormat="1" ht="12.75" customHeight="1">
      <c r="A1674" s="217">
        <v>1673</v>
      </c>
      <c r="B1674" s="234">
        <v>42730</v>
      </c>
      <c r="C1674" s="234">
        <v>42730</v>
      </c>
      <c r="D1674" s="235" t="s">
        <v>1312</v>
      </c>
      <c r="E1674" s="235" t="s">
        <v>1250</v>
      </c>
      <c r="F1674" s="235" t="s">
        <v>7265</v>
      </c>
      <c r="G1674" s="235" t="s">
        <v>7127</v>
      </c>
      <c r="H1674" s="245" t="str">
        <f>IF(G1674&lt;&gt;"",LOOKUP(G1674,Governorate,Data!$E$2:$E$19),"")</f>
        <v>IQ-G13</v>
      </c>
      <c r="I1674" s="97" t="s">
        <v>7372</v>
      </c>
      <c r="J1674" s="38" t="str">
        <f ca="1">IF(I1674&lt;&gt;"",LOOKUP(I1674,District2,Data!$P$2:$P$19),"")</f>
        <v>IQ-D076</v>
      </c>
      <c r="K1674" s="57" t="s">
        <v>7795</v>
      </c>
      <c r="L1674" s="235" t="s">
        <v>1256</v>
      </c>
      <c r="M1674" s="180" t="s">
        <v>8169</v>
      </c>
      <c r="N1674" s="235" t="s">
        <v>1255</v>
      </c>
      <c r="O1674" s="235" t="s">
        <v>8053</v>
      </c>
      <c r="P1674" s="235" t="s">
        <v>7422</v>
      </c>
      <c r="Q1674" s="92">
        <v>8</v>
      </c>
      <c r="R1674" s="218">
        <v>8</v>
      </c>
      <c r="S1674" s="218"/>
      <c r="T1674" s="218"/>
      <c r="U1674" s="218">
        <v>48</v>
      </c>
      <c r="V1674" s="218">
        <v>0</v>
      </c>
      <c r="W1674" s="218">
        <v>8</v>
      </c>
      <c r="X1674" s="218">
        <v>8</v>
      </c>
      <c r="Y1674" s="218">
        <v>8</v>
      </c>
      <c r="Z1674" s="218">
        <v>24</v>
      </c>
      <c r="AA1674" s="218">
        <v>0</v>
      </c>
      <c r="AB1674" s="218">
        <v>0</v>
      </c>
      <c r="AC1674" s="218">
        <v>0</v>
      </c>
      <c r="AD1674" s="218">
        <v>24</v>
      </c>
      <c r="AE1674" s="218">
        <v>0</v>
      </c>
      <c r="AF1674" s="218">
        <v>0</v>
      </c>
      <c r="AG1674" s="218">
        <v>8</v>
      </c>
      <c r="AH1674" s="218">
        <v>0</v>
      </c>
      <c r="AI1674" s="218">
        <v>8</v>
      </c>
      <c r="AJ1674" s="218">
        <v>0</v>
      </c>
      <c r="AK1674" s="218">
        <v>0</v>
      </c>
      <c r="AL1674" s="218">
        <v>0</v>
      </c>
      <c r="AM1674" s="218">
        <v>0</v>
      </c>
      <c r="AN1674" s="218">
        <v>0</v>
      </c>
      <c r="AO1674" s="218">
        <v>0</v>
      </c>
      <c r="AP1674" s="218">
        <v>0</v>
      </c>
      <c r="AQ1674" s="218">
        <v>0</v>
      </c>
      <c r="AR1674" s="218">
        <v>0</v>
      </c>
      <c r="AS1674" s="218">
        <v>0</v>
      </c>
      <c r="AT1674" s="218">
        <v>8</v>
      </c>
      <c r="AU1674" s="218">
        <v>0</v>
      </c>
      <c r="AV1674" s="218">
        <v>0</v>
      </c>
      <c r="AW1674" s="218">
        <v>0</v>
      </c>
      <c r="AX1674" s="218">
        <v>0</v>
      </c>
      <c r="AY1674" s="218">
        <v>0</v>
      </c>
      <c r="AZ1674" s="181"/>
    </row>
    <row r="1675" spans="1:52" s="238" customFormat="1" ht="12.75" customHeight="1">
      <c r="A1675" s="217">
        <v>1674</v>
      </c>
      <c r="B1675" s="234">
        <v>42730</v>
      </c>
      <c r="C1675" s="234">
        <v>42730</v>
      </c>
      <c r="D1675" s="235" t="s">
        <v>1312</v>
      </c>
      <c r="E1675" s="235" t="s">
        <v>1250</v>
      </c>
      <c r="F1675" s="235" t="s">
        <v>7265</v>
      </c>
      <c r="G1675" s="235" t="s">
        <v>7127</v>
      </c>
      <c r="H1675" s="245" t="str">
        <f>IF(G1675&lt;&gt;"",LOOKUP(G1675,Governorate,Data!$E$2:$E$19),"")</f>
        <v>IQ-G13</v>
      </c>
      <c r="I1675" s="97" t="s">
        <v>7372</v>
      </c>
      <c r="J1675" s="38" t="str">
        <f ca="1">IF(I1675&lt;&gt;"",LOOKUP(I1675,District2,Data!$P$2:$P$19),"")</f>
        <v>IQ-D076</v>
      </c>
      <c r="K1675" s="57" t="s">
        <v>7792</v>
      </c>
      <c r="L1675" s="235" t="s">
        <v>1256</v>
      </c>
      <c r="M1675" s="180" t="s">
        <v>8169</v>
      </c>
      <c r="N1675" s="235" t="s">
        <v>1255</v>
      </c>
      <c r="O1675" s="235" t="s">
        <v>8053</v>
      </c>
      <c r="P1675" s="235" t="s">
        <v>7422</v>
      </c>
      <c r="Q1675" s="92">
        <v>40</v>
      </c>
      <c r="R1675" s="218">
        <v>40</v>
      </c>
      <c r="S1675" s="218"/>
      <c r="T1675" s="218"/>
      <c r="U1675" s="218">
        <v>240</v>
      </c>
      <c r="V1675" s="218">
        <v>0</v>
      </c>
      <c r="W1675" s="218">
        <v>40</v>
      </c>
      <c r="X1675" s="218">
        <v>40</v>
      </c>
      <c r="Y1675" s="218">
        <v>40</v>
      </c>
      <c r="Z1675" s="218">
        <v>120</v>
      </c>
      <c r="AA1675" s="218">
        <v>0</v>
      </c>
      <c r="AB1675" s="218">
        <v>0</v>
      </c>
      <c r="AC1675" s="218">
        <v>0</v>
      </c>
      <c r="AD1675" s="218">
        <v>120</v>
      </c>
      <c r="AE1675" s="218">
        <v>0</v>
      </c>
      <c r="AF1675" s="218">
        <v>0</v>
      </c>
      <c r="AG1675" s="218">
        <v>40</v>
      </c>
      <c r="AH1675" s="218">
        <v>0</v>
      </c>
      <c r="AI1675" s="218">
        <v>40</v>
      </c>
      <c r="AJ1675" s="218">
        <v>0</v>
      </c>
      <c r="AK1675" s="218">
        <v>0</v>
      </c>
      <c r="AL1675" s="218">
        <v>0</v>
      </c>
      <c r="AM1675" s="218">
        <v>0</v>
      </c>
      <c r="AN1675" s="218">
        <v>0</v>
      </c>
      <c r="AO1675" s="218">
        <v>0</v>
      </c>
      <c r="AP1675" s="218">
        <v>0</v>
      </c>
      <c r="AQ1675" s="218">
        <v>0</v>
      </c>
      <c r="AR1675" s="218">
        <v>0</v>
      </c>
      <c r="AS1675" s="218">
        <v>0</v>
      </c>
      <c r="AT1675" s="218">
        <v>40</v>
      </c>
      <c r="AU1675" s="218">
        <v>0</v>
      </c>
      <c r="AV1675" s="218">
        <v>0</v>
      </c>
      <c r="AW1675" s="218">
        <v>0</v>
      </c>
      <c r="AX1675" s="218">
        <v>0</v>
      </c>
      <c r="AY1675" s="218">
        <v>0</v>
      </c>
      <c r="AZ1675" s="181"/>
    </row>
    <row r="1676" spans="1:52" s="238" customFormat="1" ht="12.75" customHeight="1">
      <c r="A1676" s="217">
        <v>1675</v>
      </c>
      <c r="B1676" s="234">
        <v>42730</v>
      </c>
      <c r="C1676" s="234">
        <v>42730</v>
      </c>
      <c r="D1676" s="235" t="s">
        <v>1312</v>
      </c>
      <c r="E1676" s="235" t="s">
        <v>1250</v>
      </c>
      <c r="F1676" s="235" t="s">
        <v>7265</v>
      </c>
      <c r="G1676" s="235" t="s">
        <v>7127</v>
      </c>
      <c r="H1676" s="245" t="str">
        <f>IF(G1676&lt;&gt;"",LOOKUP(G1676,Governorate,Data!$E$2:$E$19),"")</f>
        <v>IQ-G13</v>
      </c>
      <c r="I1676" s="97" t="s">
        <v>7377</v>
      </c>
      <c r="J1676" s="38" t="str">
        <f ca="1">IF(I1676&lt;&gt;"",LOOKUP(I1676,District2,Data!$P$2:$P$19),"")</f>
        <v>IQ-D076</v>
      </c>
      <c r="K1676" s="57" t="s">
        <v>8054</v>
      </c>
      <c r="L1676" s="235" t="s">
        <v>1256</v>
      </c>
      <c r="M1676" s="180" t="s">
        <v>8169</v>
      </c>
      <c r="N1676" s="235" t="s">
        <v>1255</v>
      </c>
      <c r="O1676" s="235" t="s">
        <v>8053</v>
      </c>
      <c r="P1676" s="235" t="s">
        <v>7422</v>
      </c>
      <c r="Q1676" s="92">
        <v>102</v>
      </c>
      <c r="R1676" s="218">
        <v>102</v>
      </c>
      <c r="S1676" s="218"/>
      <c r="T1676" s="218"/>
      <c r="U1676" s="218">
        <v>612</v>
      </c>
      <c r="V1676" s="218">
        <v>0</v>
      </c>
      <c r="W1676" s="218">
        <v>102</v>
      </c>
      <c r="X1676" s="218">
        <v>102</v>
      </c>
      <c r="Y1676" s="218">
        <v>102</v>
      </c>
      <c r="Z1676" s="218">
        <v>306</v>
      </c>
      <c r="AA1676" s="218">
        <v>0</v>
      </c>
      <c r="AB1676" s="218">
        <v>0</v>
      </c>
      <c r="AC1676" s="218">
        <v>0</v>
      </c>
      <c r="AD1676" s="218">
        <v>306</v>
      </c>
      <c r="AE1676" s="218">
        <v>0</v>
      </c>
      <c r="AF1676" s="218">
        <v>0</v>
      </c>
      <c r="AG1676" s="218">
        <v>102</v>
      </c>
      <c r="AH1676" s="218">
        <v>0</v>
      </c>
      <c r="AI1676" s="218">
        <v>102</v>
      </c>
      <c r="AJ1676" s="218">
        <v>0</v>
      </c>
      <c r="AK1676" s="218">
        <v>0</v>
      </c>
      <c r="AL1676" s="218">
        <v>0</v>
      </c>
      <c r="AM1676" s="218">
        <v>0</v>
      </c>
      <c r="AN1676" s="218">
        <v>0</v>
      </c>
      <c r="AO1676" s="218">
        <v>0</v>
      </c>
      <c r="AP1676" s="218">
        <v>0</v>
      </c>
      <c r="AQ1676" s="218">
        <v>0</v>
      </c>
      <c r="AR1676" s="218">
        <v>0</v>
      </c>
      <c r="AS1676" s="218">
        <v>0</v>
      </c>
      <c r="AT1676" s="218">
        <v>102</v>
      </c>
      <c r="AU1676" s="218">
        <v>0</v>
      </c>
      <c r="AV1676" s="218">
        <v>0</v>
      </c>
      <c r="AW1676" s="218">
        <v>0</v>
      </c>
      <c r="AX1676" s="218">
        <v>0</v>
      </c>
      <c r="AY1676" s="218">
        <v>0</v>
      </c>
      <c r="AZ1676" s="181"/>
    </row>
    <row r="1677" spans="1:52" s="238" customFormat="1" ht="12.75" customHeight="1">
      <c r="A1677" s="217">
        <v>1676</v>
      </c>
      <c r="B1677" s="234">
        <v>42730</v>
      </c>
      <c r="C1677" s="234">
        <v>42730</v>
      </c>
      <c r="D1677" s="235" t="s">
        <v>1312</v>
      </c>
      <c r="E1677" s="235" t="s">
        <v>1250</v>
      </c>
      <c r="F1677" s="235" t="s">
        <v>7265</v>
      </c>
      <c r="G1677" s="235" t="s">
        <v>7127</v>
      </c>
      <c r="H1677" s="245" t="str">
        <f>IF(G1677&lt;&gt;"",LOOKUP(G1677,Governorate,Data!$E$2:$E$19),"")</f>
        <v>IQ-G13</v>
      </c>
      <c r="I1677" s="97" t="s">
        <v>7377</v>
      </c>
      <c r="J1677" s="38" t="str">
        <f ca="1">IF(I1677&lt;&gt;"",LOOKUP(I1677,District2,Data!$P$2:$P$19),"")</f>
        <v>IQ-D076</v>
      </c>
      <c r="K1677" s="57" t="s">
        <v>7405</v>
      </c>
      <c r="L1677" s="235" t="s">
        <v>7342</v>
      </c>
      <c r="M1677" s="180" t="s">
        <v>8169</v>
      </c>
      <c r="N1677" s="235" t="s">
        <v>7070</v>
      </c>
      <c r="O1677" s="235" t="s">
        <v>8053</v>
      </c>
      <c r="P1677" s="235" t="s">
        <v>7422</v>
      </c>
      <c r="Q1677" s="92">
        <v>406</v>
      </c>
      <c r="R1677" s="218">
        <v>406</v>
      </c>
      <c r="S1677" s="218"/>
      <c r="T1677" s="218"/>
      <c r="U1677" s="218">
        <v>2436</v>
      </c>
      <c r="V1677" s="218">
        <v>0</v>
      </c>
      <c r="W1677" s="218">
        <v>406</v>
      </c>
      <c r="X1677" s="218">
        <v>406</v>
      </c>
      <c r="Y1677" s="218">
        <v>406</v>
      </c>
      <c r="Z1677" s="218">
        <v>0</v>
      </c>
      <c r="AA1677" s="218">
        <v>0</v>
      </c>
      <c r="AB1677" s="218">
        <v>0</v>
      </c>
      <c r="AC1677" s="218">
        <v>0</v>
      </c>
      <c r="AD1677" s="218">
        <v>0</v>
      </c>
      <c r="AE1677" s="218">
        <v>0</v>
      </c>
      <c r="AF1677" s="218">
        <v>0</v>
      </c>
      <c r="AG1677" s="218">
        <v>0</v>
      </c>
      <c r="AH1677" s="218">
        <v>0</v>
      </c>
      <c r="AI1677" s="218">
        <v>0</v>
      </c>
      <c r="AJ1677" s="218">
        <v>0</v>
      </c>
      <c r="AK1677" s="218">
        <v>0</v>
      </c>
      <c r="AL1677" s="218">
        <v>0</v>
      </c>
      <c r="AM1677" s="218">
        <v>0</v>
      </c>
      <c r="AN1677" s="218">
        <v>0</v>
      </c>
      <c r="AO1677" s="218">
        <v>0</v>
      </c>
      <c r="AP1677" s="218">
        <v>0</v>
      </c>
      <c r="AQ1677" s="218">
        <v>0</v>
      </c>
      <c r="AR1677" s="218">
        <v>0</v>
      </c>
      <c r="AS1677" s="218">
        <v>0</v>
      </c>
      <c r="AT1677" s="218">
        <v>406</v>
      </c>
      <c r="AU1677" s="218">
        <v>0</v>
      </c>
      <c r="AV1677" s="218">
        <v>0</v>
      </c>
      <c r="AW1677" s="218">
        <v>0</v>
      </c>
      <c r="AX1677" s="218">
        <v>0</v>
      </c>
      <c r="AY1677" s="218">
        <v>0</v>
      </c>
      <c r="AZ1677" s="181"/>
    </row>
    <row r="1678" spans="1:52" s="238" customFormat="1" ht="12.75" customHeight="1">
      <c r="A1678" s="217">
        <v>1677</v>
      </c>
      <c r="B1678" s="234">
        <v>42730</v>
      </c>
      <c r="C1678" s="234">
        <v>42730</v>
      </c>
      <c r="D1678" s="235" t="s">
        <v>1312</v>
      </c>
      <c r="E1678" s="235" t="s">
        <v>1250</v>
      </c>
      <c r="F1678" s="235" t="s">
        <v>1316</v>
      </c>
      <c r="G1678" s="235" t="s">
        <v>7130</v>
      </c>
      <c r="H1678" s="245" t="str">
        <f>IF(G1678&lt;&gt;"",LOOKUP(G1678,Governorate,Data!$E$2:$E$19),"")</f>
        <v>IQ-G05</v>
      </c>
      <c r="I1678" s="97" t="s">
        <v>7683</v>
      </c>
      <c r="J1678" s="38" t="str">
        <f ca="1">IF(I1678&lt;&gt;"",LOOKUP(I1678,District2,Data!$P$2:$P$19),"")</f>
        <v>IQ-D069</v>
      </c>
      <c r="K1678" s="57" t="s">
        <v>7574</v>
      </c>
      <c r="L1678" s="235" t="s">
        <v>1256</v>
      </c>
      <c r="M1678" s="180" t="s">
        <v>8169</v>
      </c>
      <c r="N1678" s="235" t="s">
        <v>1255</v>
      </c>
      <c r="O1678" s="235" t="s">
        <v>8053</v>
      </c>
      <c r="P1678" s="281" t="s">
        <v>7422</v>
      </c>
      <c r="Q1678" s="92">
        <v>490</v>
      </c>
      <c r="R1678" s="218">
        <v>490</v>
      </c>
      <c r="S1678" s="218"/>
      <c r="T1678" s="218"/>
      <c r="U1678" s="218">
        <v>636</v>
      </c>
      <c r="V1678" s="218">
        <v>0</v>
      </c>
      <c r="W1678" s="218">
        <v>11</v>
      </c>
      <c r="X1678" s="218">
        <v>0</v>
      </c>
      <c r="Y1678" s="218">
        <v>11</v>
      </c>
      <c r="Z1678" s="218">
        <v>43</v>
      </c>
      <c r="AA1678" s="218">
        <v>0</v>
      </c>
      <c r="AB1678" s="218">
        <v>0</v>
      </c>
      <c r="AC1678" s="218">
        <v>0</v>
      </c>
      <c r="AD1678" s="218">
        <v>0</v>
      </c>
      <c r="AE1678" s="218">
        <v>0</v>
      </c>
      <c r="AF1678" s="218">
        <v>0</v>
      </c>
      <c r="AG1678" s="218">
        <v>11</v>
      </c>
      <c r="AH1678" s="218">
        <v>0</v>
      </c>
      <c r="AI1678" s="218">
        <v>11</v>
      </c>
      <c r="AJ1678" s="218">
        <v>0</v>
      </c>
      <c r="AK1678" s="218">
        <v>0</v>
      </c>
      <c r="AL1678" s="218">
        <v>0</v>
      </c>
      <c r="AM1678" s="218">
        <v>0</v>
      </c>
      <c r="AN1678" s="218">
        <v>0</v>
      </c>
      <c r="AO1678" s="218">
        <v>0</v>
      </c>
      <c r="AP1678" s="218">
        <v>0</v>
      </c>
      <c r="AQ1678" s="218">
        <v>0</v>
      </c>
      <c r="AR1678" s="218">
        <v>0</v>
      </c>
      <c r="AS1678" s="218">
        <v>0</v>
      </c>
      <c r="AT1678" s="218">
        <v>138</v>
      </c>
      <c r="AU1678" s="218">
        <v>0</v>
      </c>
      <c r="AV1678" s="218">
        <v>0</v>
      </c>
      <c r="AW1678" s="218">
        <v>0</v>
      </c>
      <c r="AX1678" s="218">
        <v>0</v>
      </c>
      <c r="AY1678" s="218">
        <v>0</v>
      </c>
      <c r="AZ1678" s="181" t="s">
        <v>8181</v>
      </c>
    </row>
    <row r="1679" spans="1:52" s="238" customFormat="1" ht="12.75" customHeight="1">
      <c r="A1679" s="217">
        <v>1678</v>
      </c>
      <c r="B1679" s="234">
        <v>42730</v>
      </c>
      <c r="C1679" s="234">
        <v>42730</v>
      </c>
      <c r="D1679" s="235" t="s">
        <v>1312</v>
      </c>
      <c r="E1679" s="235" t="s">
        <v>1250</v>
      </c>
      <c r="F1679" s="235" t="s">
        <v>1316</v>
      </c>
      <c r="G1679" s="235" t="s">
        <v>7130</v>
      </c>
      <c r="H1679" s="245" t="str">
        <f>IF(G1679&lt;&gt;"",LOOKUP(G1679,Governorate,Data!$E$2:$E$19),"")</f>
        <v>IQ-G05</v>
      </c>
      <c r="I1679" s="97" t="s">
        <v>7683</v>
      </c>
      <c r="J1679" s="38" t="str">
        <f ca="1">IF(I1679&lt;&gt;"",LOOKUP(I1679,District2,Data!$P$2:$P$19),"")</f>
        <v>IQ-D069</v>
      </c>
      <c r="K1679" s="57" t="s">
        <v>7771</v>
      </c>
      <c r="L1679" s="235" t="s">
        <v>1256</v>
      </c>
      <c r="M1679" s="180" t="s">
        <v>8169</v>
      </c>
      <c r="N1679" s="235" t="s">
        <v>1255</v>
      </c>
      <c r="O1679" s="235" t="s">
        <v>8053</v>
      </c>
      <c r="P1679" s="281" t="s">
        <v>7422</v>
      </c>
      <c r="Q1679" s="92">
        <v>9</v>
      </c>
      <c r="R1679" s="218">
        <v>9</v>
      </c>
      <c r="S1679" s="218"/>
      <c r="T1679" s="218"/>
      <c r="U1679" s="218">
        <v>1</v>
      </c>
      <c r="V1679" s="218">
        <v>0</v>
      </c>
      <c r="W1679" s="218">
        <v>1</v>
      </c>
      <c r="X1679" s="218">
        <v>1</v>
      </c>
      <c r="Y1679" s="218">
        <v>1</v>
      </c>
      <c r="Z1679" s="218">
        <v>1</v>
      </c>
      <c r="AA1679" s="218">
        <v>1</v>
      </c>
      <c r="AB1679" s="218">
        <v>0</v>
      </c>
      <c r="AC1679" s="218">
        <v>0</v>
      </c>
      <c r="AD1679" s="218">
        <v>0</v>
      </c>
      <c r="AE1679" s="218">
        <v>0</v>
      </c>
      <c r="AF1679" s="218">
        <v>0</v>
      </c>
      <c r="AG1679" s="218">
        <v>0</v>
      </c>
      <c r="AH1679" s="218">
        <v>0</v>
      </c>
      <c r="AI1679" s="218">
        <v>0</v>
      </c>
      <c r="AJ1679" s="218">
        <v>0</v>
      </c>
      <c r="AK1679" s="218">
        <v>0</v>
      </c>
      <c r="AL1679" s="218">
        <v>0</v>
      </c>
      <c r="AM1679" s="218">
        <v>0</v>
      </c>
      <c r="AN1679" s="218">
        <v>0</v>
      </c>
      <c r="AO1679" s="218">
        <v>0</v>
      </c>
      <c r="AP1679" s="218">
        <v>0</v>
      </c>
      <c r="AQ1679" s="218">
        <v>0</v>
      </c>
      <c r="AR1679" s="218">
        <v>0</v>
      </c>
      <c r="AS1679" s="218">
        <v>0</v>
      </c>
      <c r="AT1679" s="218">
        <v>9</v>
      </c>
      <c r="AU1679" s="218">
        <v>0</v>
      </c>
      <c r="AV1679" s="218">
        <v>0</v>
      </c>
      <c r="AW1679" s="218">
        <v>0</v>
      </c>
      <c r="AX1679" s="218">
        <v>0</v>
      </c>
      <c r="AY1679" s="218">
        <v>0</v>
      </c>
      <c r="AZ1679" s="181" t="s">
        <v>8181</v>
      </c>
    </row>
    <row r="1680" spans="1:52" s="238" customFormat="1" ht="12.75" customHeight="1">
      <c r="A1680" s="217">
        <v>1679</v>
      </c>
      <c r="B1680" s="234">
        <v>42730</v>
      </c>
      <c r="C1680" s="234">
        <v>42730</v>
      </c>
      <c r="D1680" s="235" t="s">
        <v>1312</v>
      </c>
      <c r="E1680" s="235" t="s">
        <v>1250</v>
      </c>
      <c r="F1680" s="235" t="s">
        <v>1331</v>
      </c>
      <c r="G1680" s="235" t="s">
        <v>7140</v>
      </c>
      <c r="H1680" s="245" t="str">
        <f>IF(G1680&lt;&gt;"",LOOKUP(G1680,Governorate,Data!$E$2:$E$19),"")</f>
        <v>IQ-G01</v>
      </c>
      <c r="I1680" s="97" t="s">
        <v>7205</v>
      </c>
      <c r="J1680" s="38" t="str">
        <f ca="1">IF(I1680&lt;&gt;"",LOOKUP(I1680,District2,Data!$P$2:$P$19),"")</f>
        <v>IQ-D001</v>
      </c>
      <c r="K1680" s="57" t="s">
        <v>8154</v>
      </c>
      <c r="L1680" s="235" t="s">
        <v>1256</v>
      </c>
      <c r="M1680" s="180" t="s">
        <v>8169</v>
      </c>
      <c r="N1680" s="235" t="s">
        <v>7070</v>
      </c>
      <c r="O1680" s="235" t="s">
        <v>8053</v>
      </c>
      <c r="P1680" s="281" t="s">
        <v>7422</v>
      </c>
      <c r="Q1680" s="92">
        <v>89</v>
      </c>
      <c r="R1680" s="218">
        <v>89</v>
      </c>
      <c r="S1680" s="218"/>
      <c r="T1680" s="218"/>
      <c r="U1680" s="218">
        <v>534</v>
      </c>
      <c r="V1680" s="218">
        <v>0</v>
      </c>
      <c r="W1680" s="218">
        <v>89</v>
      </c>
      <c r="X1680" s="218">
        <v>89</v>
      </c>
      <c r="Y1680" s="218">
        <v>89</v>
      </c>
      <c r="Z1680" s="218">
        <v>0</v>
      </c>
      <c r="AA1680" s="218">
        <v>0</v>
      </c>
      <c r="AB1680" s="218">
        <v>0</v>
      </c>
      <c r="AC1680" s="218">
        <v>0</v>
      </c>
      <c r="AD1680" s="218">
        <v>0</v>
      </c>
      <c r="AE1680" s="218">
        <v>0</v>
      </c>
      <c r="AF1680" s="218">
        <v>0</v>
      </c>
      <c r="AG1680" s="218">
        <v>0</v>
      </c>
      <c r="AH1680" s="218">
        <v>0</v>
      </c>
      <c r="AI1680" s="218">
        <v>0</v>
      </c>
      <c r="AJ1680" s="218">
        <v>0</v>
      </c>
      <c r="AK1680" s="218">
        <v>0</v>
      </c>
      <c r="AL1680" s="218">
        <v>0</v>
      </c>
      <c r="AM1680" s="218">
        <v>0</v>
      </c>
      <c r="AN1680" s="218">
        <v>0</v>
      </c>
      <c r="AO1680" s="218">
        <v>0</v>
      </c>
      <c r="AP1680" s="218">
        <v>0</v>
      </c>
      <c r="AQ1680" s="218">
        <v>0</v>
      </c>
      <c r="AR1680" s="218">
        <v>0</v>
      </c>
      <c r="AS1680" s="218">
        <v>0</v>
      </c>
      <c r="AT1680" s="218">
        <v>89</v>
      </c>
      <c r="AU1680" s="218">
        <v>0</v>
      </c>
      <c r="AV1680" s="218">
        <v>0</v>
      </c>
      <c r="AW1680" s="218">
        <v>0</v>
      </c>
      <c r="AX1680" s="218">
        <v>0</v>
      </c>
      <c r="AY1680" s="218">
        <v>0</v>
      </c>
      <c r="AZ1680" s="181" t="s">
        <v>8179</v>
      </c>
    </row>
    <row r="1681" spans="1:52" s="238" customFormat="1" ht="12.75" customHeight="1">
      <c r="A1681" s="217">
        <v>1680</v>
      </c>
      <c r="B1681" s="234">
        <v>42730</v>
      </c>
      <c r="C1681" s="234">
        <v>42730</v>
      </c>
      <c r="D1681" s="235" t="s">
        <v>1312</v>
      </c>
      <c r="E1681" s="235" t="s">
        <v>1250</v>
      </c>
      <c r="F1681" s="235" t="s">
        <v>1331</v>
      </c>
      <c r="G1681" s="235" t="s">
        <v>7140</v>
      </c>
      <c r="H1681" s="245" t="str">
        <f>IF(G1681&lt;&gt;"",LOOKUP(G1681,Governorate,Data!$E$2:$E$19),"")</f>
        <v>IQ-G01</v>
      </c>
      <c r="I1681" s="97" t="s">
        <v>7205</v>
      </c>
      <c r="J1681" s="38" t="str">
        <f ca="1">IF(I1681&lt;&gt;"",LOOKUP(I1681,District2,Data!$P$2:$P$19),"")</f>
        <v>IQ-D001</v>
      </c>
      <c r="K1681" s="57" t="s">
        <v>8155</v>
      </c>
      <c r="L1681" s="235" t="s">
        <v>1256</v>
      </c>
      <c r="M1681" s="180" t="s">
        <v>8169</v>
      </c>
      <c r="N1681" s="235" t="s">
        <v>7070</v>
      </c>
      <c r="O1681" s="235" t="s">
        <v>8053</v>
      </c>
      <c r="P1681" s="235" t="s">
        <v>7422</v>
      </c>
      <c r="Q1681" s="92">
        <v>58</v>
      </c>
      <c r="R1681" s="218">
        <v>58</v>
      </c>
      <c r="S1681" s="218"/>
      <c r="T1681" s="218"/>
      <c r="U1681" s="218">
        <v>348</v>
      </c>
      <c r="V1681" s="218">
        <v>0</v>
      </c>
      <c r="W1681" s="218">
        <v>58</v>
      </c>
      <c r="X1681" s="218">
        <v>58</v>
      </c>
      <c r="Y1681" s="218">
        <v>58</v>
      </c>
      <c r="Z1681" s="218">
        <v>0</v>
      </c>
      <c r="AA1681" s="218">
        <v>0</v>
      </c>
      <c r="AB1681" s="218">
        <v>0</v>
      </c>
      <c r="AC1681" s="218">
        <v>0</v>
      </c>
      <c r="AD1681" s="218">
        <v>0</v>
      </c>
      <c r="AE1681" s="218">
        <v>0</v>
      </c>
      <c r="AF1681" s="218">
        <v>0</v>
      </c>
      <c r="AG1681" s="218">
        <v>0</v>
      </c>
      <c r="AH1681" s="218">
        <v>0</v>
      </c>
      <c r="AI1681" s="218">
        <v>0</v>
      </c>
      <c r="AJ1681" s="218">
        <v>0</v>
      </c>
      <c r="AK1681" s="218">
        <v>0</v>
      </c>
      <c r="AL1681" s="218">
        <v>0</v>
      </c>
      <c r="AM1681" s="218">
        <v>0</v>
      </c>
      <c r="AN1681" s="218">
        <v>0</v>
      </c>
      <c r="AO1681" s="218">
        <v>0</v>
      </c>
      <c r="AP1681" s="218">
        <v>0</v>
      </c>
      <c r="AQ1681" s="218">
        <v>0</v>
      </c>
      <c r="AR1681" s="218">
        <v>0</v>
      </c>
      <c r="AS1681" s="218">
        <v>0</v>
      </c>
      <c r="AT1681" s="218">
        <v>58</v>
      </c>
      <c r="AU1681" s="218">
        <v>0</v>
      </c>
      <c r="AV1681" s="218">
        <v>0</v>
      </c>
      <c r="AW1681" s="218">
        <v>0</v>
      </c>
      <c r="AX1681" s="218">
        <v>0</v>
      </c>
      <c r="AY1681" s="218">
        <v>0</v>
      </c>
      <c r="AZ1681" s="181" t="s">
        <v>8179</v>
      </c>
    </row>
    <row r="1682" spans="1:52" s="238" customFormat="1" ht="12.75" customHeight="1">
      <c r="A1682" s="217">
        <v>1681</v>
      </c>
      <c r="B1682" s="234">
        <v>42730</v>
      </c>
      <c r="C1682" s="234">
        <v>42730</v>
      </c>
      <c r="D1682" s="235" t="s">
        <v>1312</v>
      </c>
      <c r="E1682" s="235" t="s">
        <v>1250</v>
      </c>
      <c r="F1682" s="235" t="s">
        <v>1331</v>
      </c>
      <c r="G1682" s="235" t="s">
        <v>7129</v>
      </c>
      <c r="H1682" s="245" t="str">
        <f>IF(G1682&lt;&gt;"",LOOKUP(G1682,Governorate,Data!$E$2:$E$19),"")</f>
        <v>IQ-G18</v>
      </c>
      <c r="I1682" s="97" t="s">
        <v>7215</v>
      </c>
      <c r="J1682" s="38" t="str">
        <f ca="1">IF(I1682&lt;&gt;"",LOOKUP(I1682,District2,Data!$P$2:$P$19),"")</f>
        <v>IQ-D008</v>
      </c>
      <c r="K1682" s="57" t="s">
        <v>8114</v>
      </c>
      <c r="L1682" s="235" t="s">
        <v>7337</v>
      </c>
      <c r="M1682" s="180" t="s">
        <v>8169</v>
      </c>
      <c r="N1682" s="235" t="s">
        <v>1255</v>
      </c>
      <c r="O1682" s="235" t="s">
        <v>8053</v>
      </c>
      <c r="P1682" s="235" t="s">
        <v>7422</v>
      </c>
      <c r="Q1682" s="92">
        <v>8</v>
      </c>
      <c r="R1682" s="218">
        <v>8</v>
      </c>
      <c r="S1682" s="218"/>
      <c r="T1682" s="218"/>
      <c r="U1682" s="218">
        <v>48</v>
      </c>
      <c r="V1682" s="218">
        <v>0</v>
      </c>
      <c r="W1682" s="218">
        <v>8</v>
      </c>
      <c r="X1682" s="218">
        <v>8</v>
      </c>
      <c r="Y1682" s="218">
        <v>8</v>
      </c>
      <c r="Z1682" s="218">
        <v>24</v>
      </c>
      <c r="AA1682" s="218">
        <v>0</v>
      </c>
      <c r="AB1682" s="218">
        <v>0</v>
      </c>
      <c r="AC1682" s="218">
        <v>0</v>
      </c>
      <c r="AD1682" s="218">
        <v>24</v>
      </c>
      <c r="AE1682" s="218">
        <v>0</v>
      </c>
      <c r="AF1682" s="218">
        <v>0</v>
      </c>
      <c r="AG1682" s="218">
        <v>8</v>
      </c>
      <c r="AH1682" s="218">
        <v>0</v>
      </c>
      <c r="AI1682" s="218">
        <v>8</v>
      </c>
      <c r="AJ1682" s="218">
        <v>0</v>
      </c>
      <c r="AK1682" s="218">
        <v>0</v>
      </c>
      <c r="AL1682" s="218">
        <v>0</v>
      </c>
      <c r="AM1682" s="218">
        <v>0</v>
      </c>
      <c r="AN1682" s="218">
        <v>0</v>
      </c>
      <c r="AO1682" s="218">
        <v>0</v>
      </c>
      <c r="AP1682" s="218">
        <v>0</v>
      </c>
      <c r="AQ1682" s="218">
        <v>0</v>
      </c>
      <c r="AR1682" s="218">
        <v>8</v>
      </c>
      <c r="AS1682" s="218">
        <v>0</v>
      </c>
      <c r="AT1682" s="218">
        <v>8</v>
      </c>
      <c r="AU1682" s="218">
        <v>0</v>
      </c>
      <c r="AV1682" s="218">
        <v>0</v>
      </c>
      <c r="AW1682" s="218">
        <v>0</v>
      </c>
      <c r="AX1682" s="218">
        <v>0</v>
      </c>
      <c r="AY1682" s="218">
        <v>0</v>
      </c>
      <c r="AZ1682" s="181"/>
    </row>
    <row r="1683" spans="1:52" s="238" customFormat="1" ht="12.75" customHeight="1">
      <c r="A1683" s="217">
        <v>1682</v>
      </c>
      <c r="B1683" s="234">
        <v>42730</v>
      </c>
      <c r="C1683" s="234">
        <v>42730</v>
      </c>
      <c r="D1683" s="235" t="s">
        <v>1312</v>
      </c>
      <c r="E1683" s="235" t="s">
        <v>1250</v>
      </c>
      <c r="F1683" s="235" t="s">
        <v>1300</v>
      </c>
      <c r="G1683" s="235" t="s">
        <v>7136</v>
      </c>
      <c r="H1683" s="245" t="str">
        <f>IF(G1683&lt;&gt;"",LOOKUP(G1683,Governorate,Data!$E$2:$E$19),"")</f>
        <v>IQ-G08</v>
      </c>
      <c r="I1683" s="97" t="s">
        <v>7435</v>
      </c>
      <c r="J1683" s="38" t="str">
        <f ca="1">IF(I1683&lt;&gt;"",LOOKUP(I1683,District2,Data!$P$2:$P$19),"")</f>
        <v>IQ-D049</v>
      </c>
      <c r="K1683" s="57" t="s">
        <v>8072</v>
      </c>
      <c r="L1683" s="235" t="s">
        <v>1256</v>
      </c>
      <c r="M1683" s="180" t="s">
        <v>7929</v>
      </c>
      <c r="N1683" s="235" t="s">
        <v>7070</v>
      </c>
      <c r="O1683" s="235" t="s">
        <v>8053</v>
      </c>
      <c r="P1683" s="235" t="s">
        <v>7422</v>
      </c>
      <c r="Q1683" s="92">
        <v>791</v>
      </c>
      <c r="R1683" s="218">
        <v>791</v>
      </c>
      <c r="S1683" s="218"/>
      <c r="T1683" s="218"/>
      <c r="U1683" s="218">
        <v>0</v>
      </c>
      <c r="V1683" s="218">
        <v>0</v>
      </c>
      <c r="W1683" s="218">
        <v>0</v>
      </c>
      <c r="X1683" s="218">
        <v>0</v>
      </c>
      <c r="Y1683" s="218">
        <v>778</v>
      </c>
      <c r="Z1683" s="218">
        <v>0</v>
      </c>
      <c r="AA1683" s="218">
        <v>0</v>
      </c>
      <c r="AB1683" s="218">
        <v>0</v>
      </c>
      <c r="AC1683" s="218">
        <v>0</v>
      </c>
      <c r="AD1683" s="218">
        <v>0</v>
      </c>
      <c r="AE1683" s="218">
        <v>0</v>
      </c>
      <c r="AF1683" s="218">
        <v>0</v>
      </c>
      <c r="AG1683" s="218">
        <v>0</v>
      </c>
      <c r="AH1683" s="218">
        <v>0</v>
      </c>
      <c r="AI1683" s="218">
        <v>0</v>
      </c>
      <c r="AJ1683" s="218">
        <v>0</v>
      </c>
      <c r="AK1683" s="218">
        <v>0</v>
      </c>
      <c r="AL1683" s="218">
        <v>0</v>
      </c>
      <c r="AM1683" s="218">
        <v>0</v>
      </c>
      <c r="AN1683" s="218">
        <v>0</v>
      </c>
      <c r="AO1683" s="218">
        <v>0</v>
      </c>
      <c r="AP1683" s="218">
        <v>0</v>
      </c>
      <c r="AQ1683" s="218">
        <v>0</v>
      </c>
      <c r="AR1683" s="218">
        <v>0</v>
      </c>
      <c r="AS1683" s="218">
        <v>0</v>
      </c>
      <c r="AT1683" s="218">
        <v>13</v>
      </c>
      <c r="AU1683" s="218">
        <v>0</v>
      </c>
      <c r="AV1683" s="218">
        <v>0</v>
      </c>
      <c r="AW1683" s="218">
        <v>0</v>
      </c>
      <c r="AX1683" s="218">
        <v>0</v>
      </c>
      <c r="AY1683" s="218">
        <v>0</v>
      </c>
      <c r="AZ1683" s="181" t="s">
        <v>8176</v>
      </c>
    </row>
    <row r="1684" spans="1:52" s="238" customFormat="1" ht="12.75" customHeight="1">
      <c r="A1684" s="217">
        <v>1683</v>
      </c>
      <c r="B1684" s="234">
        <v>42730</v>
      </c>
      <c r="C1684" s="234">
        <v>42730</v>
      </c>
      <c r="D1684" s="235" t="s">
        <v>1312</v>
      </c>
      <c r="E1684" s="235" t="s">
        <v>1250</v>
      </c>
      <c r="F1684" s="235" t="s">
        <v>1300</v>
      </c>
      <c r="G1684" s="235" t="s">
        <v>7136</v>
      </c>
      <c r="H1684" s="245" t="str">
        <f>IF(G1684&lt;&gt;"",LOOKUP(G1684,Governorate,Data!$E$2:$E$19),"")</f>
        <v>IQ-G08</v>
      </c>
      <c r="I1684" s="97" t="s">
        <v>7435</v>
      </c>
      <c r="J1684" s="38" t="str">
        <f ca="1">IF(I1684&lt;&gt;"",LOOKUP(I1684,District2,Data!$P$2:$P$19),"")</f>
        <v>IQ-D049</v>
      </c>
      <c r="K1684" s="57" t="s">
        <v>8156</v>
      </c>
      <c r="L1684" s="235" t="s">
        <v>1256</v>
      </c>
      <c r="M1684" s="180" t="s">
        <v>7929</v>
      </c>
      <c r="N1684" s="235" t="s">
        <v>7070</v>
      </c>
      <c r="O1684" s="235" t="s">
        <v>8053</v>
      </c>
      <c r="P1684" s="235" t="s">
        <v>7422</v>
      </c>
      <c r="Q1684" s="92">
        <v>27</v>
      </c>
      <c r="R1684" s="218">
        <v>27</v>
      </c>
      <c r="S1684" s="218"/>
      <c r="T1684" s="218"/>
      <c r="U1684" s="218">
        <v>0</v>
      </c>
      <c r="V1684" s="218">
        <v>0</v>
      </c>
      <c r="W1684" s="218">
        <v>0</v>
      </c>
      <c r="X1684" s="218">
        <v>0</v>
      </c>
      <c r="Y1684" s="218">
        <v>0</v>
      </c>
      <c r="Z1684" s="218">
        <v>0</v>
      </c>
      <c r="AA1684" s="218">
        <v>0</v>
      </c>
      <c r="AB1684" s="218">
        <v>0</v>
      </c>
      <c r="AC1684" s="218">
        <v>0</v>
      </c>
      <c r="AD1684" s="218">
        <v>0</v>
      </c>
      <c r="AE1684" s="218">
        <v>0</v>
      </c>
      <c r="AF1684" s="218">
        <v>0</v>
      </c>
      <c r="AG1684" s="218">
        <v>0</v>
      </c>
      <c r="AH1684" s="218">
        <v>0</v>
      </c>
      <c r="AI1684" s="218">
        <v>0</v>
      </c>
      <c r="AJ1684" s="218">
        <v>0</v>
      </c>
      <c r="AK1684" s="218">
        <v>0</v>
      </c>
      <c r="AL1684" s="218">
        <v>0</v>
      </c>
      <c r="AM1684" s="218">
        <v>0</v>
      </c>
      <c r="AN1684" s="218">
        <v>0</v>
      </c>
      <c r="AO1684" s="218">
        <v>0</v>
      </c>
      <c r="AP1684" s="218">
        <v>0</v>
      </c>
      <c r="AQ1684" s="218">
        <v>0</v>
      </c>
      <c r="AR1684" s="218">
        <v>0</v>
      </c>
      <c r="AS1684" s="218">
        <v>0</v>
      </c>
      <c r="AT1684" s="218">
        <v>0</v>
      </c>
      <c r="AU1684" s="218">
        <v>0</v>
      </c>
      <c r="AV1684" s="218">
        <v>0</v>
      </c>
      <c r="AW1684" s="218">
        <v>0</v>
      </c>
      <c r="AX1684" s="218">
        <v>0</v>
      </c>
      <c r="AY1684" s="218">
        <v>0</v>
      </c>
      <c r="AZ1684" s="181" t="s">
        <v>8176</v>
      </c>
    </row>
    <row r="1685" spans="1:52" s="238" customFormat="1" ht="12.75" customHeight="1">
      <c r="A1685" s="217">
        <v>1684</v>
      </c>
      <c r="B1685" s="234">
        <v>42730</v>
      </c>
      <c r="C1685" s="234">
        <v>42730</v>
      </c>
      <c r="D1685" s="235" t="s">
        <v>1312</v>
      </c>
      <c r="E1685" s="235" t="s">
        <v>1250</v>
      </c>
      <c r="F1685" s="235" t="s">
        <v>1300</v>
      </c>
      <c r="G1685" s="235" t="s">
        <v>7132</v>
      </c>
      <c r="H1685" s="245" t="str">
        <f>IF(G1685&lt;&gt;"",LOOKUP(G1685,Governorate,Data!$E$2:$E$19),"")</f>
        <v>IQ-G15</v>
      </c>
      <c r="I1685" s="97" t="s">
        <v>7214</v>
      </c>
      <c r="J1685" s="38" t="str">
        <f ca="1">IF(I1685&lt;&gt;"",LOOKUP(I1685,District2,Data!$P$2:$P$19),"")</f>
        <v>IQ-D053</v>
      </c>
      <c r="K1685" s="57" t="s">
        <v>8055</v>
      </c>
      <c r="L1685" s="235" t="s">
        <v>1256</v>
      </c>
      <c r="M1685" s="180" t="s">
        <v>8169</v>
      </c>
      <c r="N1685" s="235" t="s">
        <v>7070</v>
      </c>
      <c r="O1685" s="235" t="s">
        <v>8053</v>
      </c>
      <c r="P1685" s="235" t="s">
        <v>7422</v>
      </c>
      <c r="Q1685" s="92">
        <v>5</v>
      </c>
      <c r="R1685" s="218">
        <v>5</v>
      </c>
      <c r="S1685" s="218"/>
      <c r="T1685" s="218"/>
      <c r="U1685" s="218">
        <v>15</v>
      </c>
      <c r="V1685" s="218">
        <v>0</v>
      </c>
      <c r="W1685" s="218">
        <v>3</v>
      </c>
      <c r="X1685" s="218">
        <v>3</v>
      </c>
      <c r="Y1685" s="218">
        <v>0</v>
      </c>
      <c r="Z1685" s="218">
        <v>10</v>
      </c>
      <c r="AA1685" s="218">
        <v>15</v>
      </c>
      <c r="AB1685" s="218">
        <v>0</v>
      </c>
      <c r="AC1685" s="218">
        <v>0</v>
      </c>
      <c r="AD1685" s="218">
        <v>0</v>
      </c>
      <c r="AE1685" s="218">
        <v>0</v>
      </c>
      <c r="AF1685" s="218">
        <v>0</v>
      </c>
      <c r="AG1685" s="218">
        <v>3</v>
      </c>
      <c r="AH1685" s="218">
        <v>0</v>
      </c>
      <c r="AI1685" s="218">
        <v>3</v>
      </c>
      <c r="AJ1685" s="218">
        <v>0</v>
      </c>
      <c r="AK1685" s="218">
        <v>0</v>
      </c>
      <c r="AL1685" s="218">
        <v>0</v>
      </c>
      <c r="AM1685" s="218">
        <v>0</v>
      </c>
      <c r="AN1685" s="218">
        <v>0</v>
      </c>
      <c r="AO1685" s="218">
        <v>0</v>
      </c>
      <c r="AP1685" s="218">
        <v>0</v>
      </c>
      <c r="AQ1685" s="218">
        <v>0</v>
      </c>
      <c r="AR1685" s="218">
        <v>0</v>
      </c>
      <c r="AS1685" s="218">
        <v>0</v>
      </c>
      <c r="AT1685" s="218">
        <v>4</v>
      </c>
      <c r="AU1685" s="218">
        <v>0</v>
      </c>
      <c r="AV1685" s="218">
        <v>0</v>
      </c>
      <c r="AW1685" s="218">
        <v>0</v>
      </c>
      <c r="AX1685" s="218">
        <v>0</v>
      </c>
      <c r="AY1685" s="218">
        <v>0</v>
      </c>
      <c r="AZ1685" s="181" t="s">
        <v>8171</v>
      </c>
    </row>
    <row r="1686" spans="1:52" s="238" customFormat="1" ht="12.75" customHeight="1">
      <c r="A1686" s="217">
        <v>1685</v>
      </c>
      <c r="B1686" s="234">
        <v>42731</v>
      </c>
      <c r="C1686" s="234">
        <v>42731</v>
      </c>
      <c r="D1686" s="235" t="s">
        <v>1282</v>
      </c>
      <c r="E1686" s="235" t="s">
        <v>1250</v>
      </c>
      <c r="F1686" s="235" t="s">
        <v>1282</v>
      </c>
      <c r="G1686" s="235" t="s">
        <v>7132</v>
      </c>
      <c r="H1686" s="245" t="str">
        <f>IF(G1686&lt;&gt;"",LOOKUP(G1686,Governorate,Data!$E$2:$E$19),"")</f>
        <v>IQ-G15</v>
      </c>
      <c r="I1686" s="97"/>
      <c r="J1686" s="38" t="str">
        <f>IF(I1686&lt;&gt;"",LOOKUP(I1686,District2,Data!$P$2:$P$19),"")</f>
        <v/>
      </c>
      <c r="K1686" s="57" t="s">
        <v>7977</v>
      </c>
      <c r="L1686" s="235" t="s">
        <v>7111</v>
      </c>
      <c r="M1686" s="180" t="s">
        <v>7112</v>
      </c>
      <c r="N1686" s="235" t="s">
        <v>7070</v>
      </c>
      <c r="O1686" s="235" t="s">
        <v>1252</v>
      </c>
      <c r="P1686" s="235" t="s">
        <v>7422</v>
      </c>
      <c r="Q1686" s="218">
        <v>300</v>
      </c>
      <c r="R1686" s="218">
        <v>300</v>
      </c>
      <c r="S1686" s="218"/>
      <c r="T1686" s="218"/>
      <c r="U1686" s="218">
        <v>1800</v>
      </c>
      <c r="V1686" s="218">
        <v>0</v>
      </c>
      <c r="W1686" s="218">
        <v>300</v>
      </c>
      <c r="X1686" s="218">
        <v>300</v>
      </c>
      <c r="Y1686" s="218">
        <v>300</v>
      </c>
      <c r="Z1686" s="218">
        <v>1800</v>
      </c>
      <c r="AA1686" s="218">
        <v>0</v>
      </c>
      <c r="AB1686" s="218">
        <v>1800</v>
      </c>
      <c r="AC1686" s="218">
        <v>300</v>
      </c>
      <c r="AD1686" s="218">
        <v>0</v>
      </c>
      <c r="AE1686" s="218">
        <v>1800</v>
      </c>
      <c r="AF1686" s="218">
        <v>0</v>
      </c>
      <c r="AG1686" s="218">
        <v>300</v>
      </c>
      <c r="AH1686" s="218">
        <v>0</v>
      </c>
      <c r="AI1686" s="218">
        <v>300</v>
      </c>
      <c r="AJ1686" s="218">
        <v>0</v>
      </c>
      <c r="AK1686" s="218">
        <v>300</v>
      </c>
      <c r="AL1686" s="218">
        <v>0</v>
      </c>
      <c r="AM1686" s="218">
        <v>0</v>
      </c>
      <c r="AN1686" s="218">
        <v>0</v>
      </c>
      <c r="AO1686" s="218">
        <v>0</v>
      </c>
      <c r="AP1686" s="218">
        <v>0</v>
      </c>
      <c r="AQ1686" s="218">
        <v>0</v>
      </c>
      <c r="AR1686" s="218">
        <v>0</v>
      </c>
      <c r="AS1686" s="218">
        <v>300</v>
      </c>
      <c r="AT1686" s="218">
        <v>0</v>
      </c>
      <c r="AU1686" s="218">
        <v>300</v>
      </c>
      <c r="AV1686" s="218">
        <v>0</v>
      </c>
      <c r="AW1686" s="218">
        <v>0</v>
      </c>
      <c r="AX1686" s="218">
        <v>0</v>
      </c>
      <c r="AY1686" s="218">
        <v>0</v>
      </c>
      <c r="AZ1686" s="181" t="s">
        <v>8001</v>
      </c>
    </row>
    <row r="1687" spans="1:52" s="238" customFormat="1" ht="12.75" customHeight="1">
      <c r="A1687" s="217">
        <v>1686</v>
      </c>
      <c r="B1687" s="234">
        <v>42731</v>
      </c>
      <c r="C1687" s="234">
        <v>42731</v>
      </c>
      <c r="D1687" s="235" t="s">
        <v>1282</v>
      </c>
      <c r="E1687" s="235" t="s">
        <v>1250</v>
      </c>
      <c r="F1687" s="235" t="s">
        <v>1282</v>
      </c>
      <c r="G1687" s="235" t="s">
        <v>7140</v>
      </c>
      <c r="H1687" s="245" t="str">
        <f>IF(G1687&lt;&gt;"",LOOKUP(G1687,Governorate,Data!$E$2:$E$19),"")</f>
        <v>IQ-G01</v>
      </c>
      <c r="I1687" s="97" t="s">
        <v>7147</v>
      </c>
      <c r="J1687" s="38" t="str">
        <f ca="1">IF(I1687&lt;&gt;"",LOOKUP(I1687,District2,Data!$P$2:$P$19),"")</f>
        <v>IQ-D002</v>
      </c>
      <c r="K1687" s="57" t="s">
        <v>7978</v>
      </c>
      <c r="L1687" s="235" t="s">
        <v>7111</v>
      </c>
      <c r="M1687" s="180" t="s">
        <v>7112</v>
      </c>
      <c r="N1687" s="235" t="s">
        <v>7070</v>
      </c>
      <c r="O1687" s="235" t="s">
        <v>1252</v>
      </c>
      <c r="P1687" s="235" t="s">
        <v>7422</v>
      </c>
      <c r="Q1687" s="218">
        <v>809</v>
      </c>
      <c r="R1687" s="218">
        <v>809</v>
      </c>
      <c r="S1687" s="218"/>
      <c r="T1687" s="218"/>
      <c r="U1687" s="218">
        <v>4854</v>
      </c>
      <c r="V1687" s="218">
        <v>0</v>
      </c>
      <c r="W1687" s="218">
        <v>809</v>
      </c>
      <c r="X1687" s="218">
        <v>809</v>
      </c>
      <c r="Y1687" s="218">
        <v>809</v>
      </c>
      <c r="Z1687" s="218">
        <v>4854</v>
      </c>
      <c r="AA1687" s="218">
        <v>0</v>
      </c>
      <c r="AB1687" s="218">
        <v>4854</v>
      </c>
      <c r="AC1687" s="218">
        <v>809</v>
      </c>
      <c r="AD1687" s="218">
        <v>0</v>
      </c>
      <c r="AE1687" s="218">
        <v>4854</v>
      </c>
      <c r="AF1687" s="218">
        <v>0</v>
      </c>
      <c r="AG1687" s="218">
        <v>809</v>
      </c>
      <c r="AH1687" s="218">
        <v>0</v>
      </c>
      <c r="AI1687" s="218">
        <v>809</v>
      </c>
      <c r="AJ1687" s="218">
        <v>0</v>
      </c>
      <c r="AK1687" s="218">
        <v>809</v>
      </c>
      <c r="AL1687" s="218">
        <v>0</v>
      </c>
      <c r="AM1687" s="218">
        <v>0</v>
      </c>
      <c r="AN1687" s="218">
        <v>0</v>
      </c>
      <c r="AO1687" s="218">
        <v>0</v>
      </c>
      <c r="AP1687" s="218">
        <v>0</v>
      </c>
      <c r="AQ1687" s="218">
        <v>0</v>
      </c>
      <c r="AR1687" s="218">
        <v>0</v>
      </c>
      <c r="AS1687" s="218">
        <v>809</v>
      </c>
      <c r="AT1687" s="218">
        <v>0</v>
      </c>
      <c r="AU1687" s="218">
        <v>809</v>
      </c>
      <c r="AV1687" s="218">
        <v>0</v>
      </c>
      <c r="AW1687" s="218">
        <v>0</v>
      </c>
      <c r="AX1687" s="218">
        <v>0</v>
      </c>
      <c r="AY1687" s="218">
        <v>0</v>
      </c>
      <c r="AZ1687" s="181" t="s">
        <v>8016</v>
      </c>
    </row>
    <row r="1688" spans="1:52" s="238" customFormat="1" ht="12.75" customHeight="1">
      <c r="A1688" s="217">
        <v>1687</v>
      </c>
      <c r="B1688" s="234">
        <v>42731</v>
      </c>
      <c r="C1688" s="234">
        <v>42731</v>
      </c>
      <c r="D1688" s="235" t="s">
        <v>1282</v>
      </c>
      <c r="E1688" s="235" t="s">
        <v>1250</v>
      </c>
      <c r="F1688" s="235" t="s">
        <v>1282</v>
      </c>
      <c r="G1688" s="235" t="s">
        <v>7132</v>
      </c>
      <c r="H1688" s="245" t="str">
        <f>IF(G1688&lt;&gt;"",LOOKUP(G1688,Governorate,Data!$E$2:$E$19),"")</f>
        <v>IQ-G15</v>
      </c>
      <c r="I1688" s="97"/>
      <c r="J1688" s="38" t="str">
        <f>IF(I1688&lt;&gt;"",LOOKUP(I1688,District2,Data!$P$2:$P$19),"")</f>
        <v/>
      </c>
      <c r="K1688" s="57" t="s">
        <v>7979</v>
      </c>
      <c r="L1688" s="235" t="s">
        <v>7111</v>
      </c>
      <c r="M1688" s="180" t="s">
        <v>7112</v>
      </c>
      <c r="N1688" s="235" t="s">
        <v>7070</v>
      </c>
      <c r="O1688" s="235" t="s">
        <v>1252</v>
      </c>
      <c r="P1688" s="235" t="s">
        <v>7422</v>
      </c>
      <c r="Q1688" s="35">
        <v>300</v>
      </c>
      <c r="R1688" s="35"/>
      <c r="S1688" s="218"/>
      <c r="T1688" s="218"/>
      <c r="U1688" s="218">
        <v>0</v>
      </c>
      <c r="V1688" s="218">
        <v>0</v>
      </c>
      <c r="W1688" s="218">
        <v>300</v>
      </c>
      <c r="X1688" s="218">
        <v>300</v>
      </c>
      <c r="Y1688" s="218">
        <v>300</v>
      </c>
      <c r="Z1688" s="218">
        <v>0</v>
      </c>
      <c r="AA1688" s="218">
        <v>0</v>
      </c>
      <c r="AB1688" s="218">
        <v>0</v>
      </c>
      <c r="AC1688" s="218">
        <v>0</v>
      </c>
      <c r="AD1688" s="218">
        <v>0</v>
      </c>
      <c r="AE1688" s="218">
        <v>0</v>
      </c>
      <c r="AF1688" s="218">
        <v>0</v>
      </c>
      <c r="AG1688" s="218">
        <v>0</v>
      </c>
      <c r="AH1688" s="218">
        <v>0</v>
      </c>
      <c r="AI1688" s="218">
        <v>0</v>
      </c>
      <c r="AJ1688" s="218">
        <v>0</v>
      </c>
      <c r="AK1688" s="218">
        <v>0</v>
      </c>
      <c r="AL1688" s="218">
        <v>0</v>
      </c>
      <c r="AM1688" s="218">
        <v>0</v>
      </c>
      <c r="AN1688" s="218">
        <v>0</v>
      </c>
      <c r="AO1688" s="218">
        <v>0</v>
      </c>
      <c r="AP1688" s="218">
        <v>0</v>
      </c>
      <c r="AQ1688" s="218">
        <v>0</v>
      </c>
      <c r="AR1688" s="218">
        <v>0</v>
      </c>
      <c r="AS1688" s="218">
        <v>0</v>
      </c>
      <c r="AT1688" s="218">
        <v>0</v>
      </c>
      <c r="AU1688" s="218">
        <v>0</v>
      </c>
      <c r="AV1688" s="218">
        <v>0</v>
      </c>
      <c r="AW1688" s="218">
        <v>0</v>
      </c>
      <c r="AX1688" s="218">
        <v>0</v>
      </c>
      <c r="AY1688" s="218">
        <v>0</v>
      </c>
      <c r="AZ1688" s="338" t="s">
        <v>8017</v>
      </c>
    </row>
    <row r="1689" spans="1:52" s="238" customFormat="1" ht="12.75" customHeight="1">
      <c r="A1689" s="217">
        <v>1688</v>
      </c>
      <c r="B1689" s="234">
        <v>42731</v>
      </c>
      <c r="C1689" s="234">
        <v>42731</v>
      </c>
      <c r="D1689" s="235" t="s">
        <v>1282</v>
      </c>
      <c r="E1689" s="235" t="s">
        <v>1250</v>
      </c>
      <c r="F1689" s="235" t="s">
        <v>1282</v>
      </c>
      <c r="G1689" s="235" t="s">
        <v>7132</v>
      </c>
      <c r="H1689" s="245" t="str">
        <f>IF(G1689&lt;&gt;"",LOOKUP(G1689,Governorate,Data!$E$2:$E$19),"")</f>
        <v>IQ-G15</v>
      </c>
      <c r="I1689" s="97"/>
      <c r="J1689" s="38" t="str">
        <f>IF(I1689&lt;&gt;"",LOOKUP(I1689,District2,Data!$P$2:$P$19),"")</f>
        <v/>
      </c>
      <c r="K1689" s="57" t="s">
        <v>7980</v>
      </c>
      <c r="L1689" s="235" t="s">
        <v>7111</v>
      </c>
      <c r="M1689" s="180" t="s">
        <v>7112</v>
      </c>
      <c r="N1689" s="235" t="s">
        <v>7070</v>
      </c>
      <c r="O1689" s="235" t="s">
        <v>1252</v>
      </c>
      <c r="P1689" s="235" t="s">
        <v>7422</v>
      </c>
      <c r="Q1689" s="35">
        <v>300</v>
      </c>
      <c r="R1689" s="35"/>
      <c r="S1689" s="218"/>
      <c r="T1689" s="218"/>
      <c r="U1689" s="218">
        <v>0</v>
      </c>
      <c r="V1689" s="218">
        <v>0</v>
      </c>
      <c r="W1689" s="218">
        <v>300</v>
      </c>
      <c r="X1689" s="218">
        <v>300</v>
      </c>
      <c r="Y1689" s="218">
        <v>300</v>
      </c>
      <c r="Z1689" s="218">
        <v>0</v>
      </c>
      <c r="AA1689" s="218">
        <v>0</v>
      </c>
      <c r="AB1689" s="218">
        <v>0</v>
      </c>
      <c r="AC1689" s="218">
        <v>0</v>
      </c>
      <c r="AD1689" s="218">
        <v>0</v>
      </c>
      <c r="AE1689" s="218">
        <v>0</v>
      </c>
      <c r="AF1689" s="218">
        <v>0</v>
      </c>
      <c r="AG1689" s="218">
        <v>0</v>
      </c>
      <c r="AH1689" s="218">
        <v>0</v>
      </c>
      <c r="AI1689" s="218">
        <v>0</v>
      </c>
      <c r="AJ1689" s="218">
        <v>0</v>
      </c>
      <c r="AK1689" s="218">
        <v>0</v>
      </c>
      <c r="AL1689" s="218">
        <v>0</v>
      </c>
      <c r="AM1689" s="218">
        <v>0</v>
      </c>
      <c r="AN1689" s="218">
        <v>0</v>
      </c>
      <c r="AO1689" s="218">
        <v>0</v>
      </c>
      <c r="AP1689" s="218">
        <v>0</v>
      </c>
      <c r="AQ1689" s="218">
        <v>0</v>
      </c>
      <c r="AR1689" s="218">
        <v>0</v>
      </c>
      <c r="AS1689" s="218">
        <v>0</v>
      </c>
      <c r="AT1689" s="218">
        <v>0</v>
      </c>
      <c r="AU1689" s="218">
        <v>0</v>
      </c>
      <c r="AV1689" s="218">
        <v>0</v>
      </c>
      <c r="AW1689" s="218">
        <v>0</v>
      </c>
      <c r="AX1689" s="218">
        <v>0</v>
      </c>
      <c r="AY1689" s="218">
        <v>0</v>
      </c>
      <c r="AZ1689" s="338" t="s">
        <v>8017</v>
      </c>
    </row>
    <row r="1690" spans="1:52" s="238" customFormat="1" ht="12.75" customHeight="1">
      <c r="A1690" s="217">
        <v>1689</v>
      </c>
      <c r="B1690" s="234">
        <v>42731</v>
      </c>
      <c r="C1690" s="234">
        <v>42731</v>
      </c>
      <c r="D1690" s="235" t="s">
        <v>1312</v>
      </c>
      <c r="E1690" s="235" t="s">
        <v>1250</v>
      </c>
      <c r="F1690" s="235" t="s">
        <v>1331</v>
      </c>
      <c r="G1690" s="235" t="s">
        <v>7129</v>
      </c>
      <c r="H1690" s="245" t="str">
        <f>IF(G1690&lt;&gt;"",LOOKUP(G1690,Governorate,Data!$E$2:$E$19),"")</f>
        <v>IQ-G18</v>
      </c>
      <c r="I1690" s="97" t="s">
        <v>7215</v>
      </c>
      <c r="J1690" s="38" t="str">
        <f ca="1">IF(I1690&lt;&gt;"",LOOKUP(I1690,District2,Data!$P$2:$P$19),"")</f>
        <v>IQ-D008</v>
      </c>
      <c r="K1690" s="57" t="s">
        <v>8146</v>
      </c>
      <c r="L1690" s="235" t="s">
        <v>7337</v>
      </c>
      <c r="M1690" s="180" t="s">
        <v>8169</v>
      </c>
      <c r="N1690" s="235" t="s">
        <v>1255</v>
      </c>
      <c r="O1690" s="235" t="s">
        <v>8053</v>
      </c>
      <c r="P1690" s="235" t="s">
        <v>7422</v>
      </c>
      <c r="Q1690" s="92">
        <v>65</v>
      </c>
      <c r="R1690" s="218">
        <v>65</v>
      </c>
      <c r="S1690" s="218"/>
      <c r="T1690" s="218"/>
      <c r="U1690" s="218">
        <v>390</v>
      </c>
      <c r="V1690" s="218">
        <v>0</v>
      </c>
      <c r="W1690" s="218">
        <v>65</v>
      </c>
      <c r="X1690" s="218">
        <v>65</v>
      </c>
      <c r="Y1690" s="218">
        <v>65</v>
      </c>
      <c r="Z1690" s="218">
        <v>195</v>
      </c>
      <c r="AA1690" s="218">
        <v>0</v>
      </c>
      <c r="AB1690" s="218">
        <v>0</v>
      </c>
      <c r="AC1690" s="218">
        <v>0</v>
      </c>
      <c r="AD1690" s="218">
        <v>195</v>
      </c>
      <c r="AE1690" s="218">
        <v>0</v>
      </c>
      <c r="AF1690" s="218">
        <v>0</v>
      </c>
      <c r="AG1690" s="218">
        <v>65</v>
      </c>
      <c r="AH1690" s="218">
        <v>0</v>
      </c>
      <c r="AI1690" s="218">
        <v>65</v>
      </c>
      <c r="AJ1690" s="218">
        <v>0</v>
      </c>
      <c r="AK1690" s="218">
        <v>0</v>
      </c>
      <c r="AL1690" s="218">
        <v>0</v>
      </c>
      <c r="AM1690" s="218">
        <v>0</v>
      </c>
      <c r="AN1690" s="218">
        <v>0</v>
      </c>
      <c r="AO1690" s="218">
        <v>0</v>
      </c>
      <c r="AP1690" s="218">
        <v>0</v>
      </c>
      <c r="AQ1690" s="218">
        <v>0</v>
      </c>
      <c r="AR1690" s="218">
        <v>65</v>
      </c>
      <c r="AS1690" s="218">
        <v>0</v>
      </c>
      <c r="AT1690" s="218">
        <v>65</v>
      </c>
      <c r="AU1690" s="218">
        <v>0</v>
      </c>
      <c r="AV1690" s="218">
        <v>0</v>
      </c>
      <c r="AW1690" s="218">
        <v>0</v>
      </c>
      <c r="AX1690" s="218">
        <v>0</v>
      </c>
      <c r="AY1690" s="218">
        <v>0</v>
      </c>
      <c r="AZ1690" s="181"/>
    </row>
    <row r="1691" spans="1:52" s="238" customFormat="1" ht="12.75" customHeight="1">
      <c r="A1691" s="217">
        <v>1690</v>
      </c>
      <c r="B1691" s="234">
        <v>42731</v>
      </c>
      <c r="C1691" s="234">
        <v>42731</v>
      </c>
      <c r="D1691" s="235" t="s">
        <v>1312</v>
      </c>
      <c r="E1691" s="235" t="s">
        <v>1250</v>
      </c>
      <c r="F1691" s="235" t="s">
        <v>7265</v>
      </c>
      <c r="G1691" s="235" t="s">
        <v>7127</v>
      </c>
      <c r="H1691" s="245" t="str">
        <f>IF(G1691&lt;&gt;"",LOOKUP(G1691,Governorate,Data!$E$2:$E$19),"")</f>
        <v>IQ-G13</v>
      </c>
      <c r="I1691" s="97" t="s">
        <v>7372</v>
      </c>
      <c r="J1691" s="38" t="str">
        <f ca="1">IF(I1691&lt;&gt;"",LOOKUP(I1691,District2,Data!$P$2:$P$19),"")</f>
        <v>IQ-D076</v>
      </c>
      <c r="K1691" s="57" t="s">
        <v>7795</v>
      </c>
      <c r="L1691" s="235" t="s">
        <v>1256</v>
      </c>
      <c r="M1691" s="180" t="s">
        <v>8169</v>
      </c>
      <c r="N1691" s="235" t="s">
        <v>1255</v>
      </c>
      <c r="O1691" s="235" t="s">
        <v>8053</v>
      </c>
      <c r="P1691" s="235" t="s">
        <v>7422</v>
      </c>
      <c r="Q1691" s="92">
        <v>10</v>
      </c>
      <c r="R1691" s="218">
        <v>10</v>
      </c>
      <c r="S1691" s="218"/>
      <c r="T1691" s="218"/>
      <c r="U1691" s="218">
        <v>60</v>
      </c>
      <c r="V1691" s="218">
        <v>0</v>
      </c>
      <c r="W1691" s="218">
        <v>10</v>
      </c>
      <c r="X1691" s="218">
        <v>10</v>
      </c>
      <c r="Y1691" s="218">
        <v>10</v>
      </c>
      <c r="Z1691" s="218">
        <v>30</v>
      </c>
      <c r="AA1691" s="218">
        <v>0</v>
      </c>
      <c r="AB1691" s="218">
        <v>0</v>
      </c>
      <c r="AC1691" s="218">
        <v>0</v>
      </c>
      <c r="AD1691" s="218">
        <v>30</v>
      </c>
      <c r="AE1691" s="218">
        <v>0</v>
      </c>
      <c r="AF1691" s="218">
        <v>0</v>
      </c>
      <c r="AG1691" s="218">
        <v>10</v>
      </c>
      <c r="AH1691" s="218">
        <v>0</v>
      </c>
      <c r="AI1691" s="218">
        <v>10</v>
      </c>
      <c r="AJ1691" s="218">
        <v>0</v>
      </c>
      <c r="AK1691" s="218">
        <v>0</v>
      </c>
      <c r="AL1691" s="218">
        <v>0</v>
      </c>
      <c r="AM1691" s="218">
        <v>0</v>
      </c>
      <c r="AN1691" s="218">
        <v>0</v>
      </c>
      <c r="AO1691" s="218">
        <v>0</v>
      </c>
      <c r="AP1691" s="218">
        <v>0</v>
      </c>
      <c r="AQ1691" s="218">
        <v>0</v>
      </c>
      <c r="AR1691" s="218">
        <v>0</v>
      </c>
      <c r="AS1691" s="218">
        <v>0</v>
      </c>
      <c r="AT1691" s="218">
        <v>10</v>
      </c>
      <c r="AU1691" s="218">
        <v>0</v>
      </c>
      <c r="AV1691" s="218">
        <v>0</v>
      </c>
      <c r="AW1691" s="218">
        <v>0</v>
      </c>
      <c r="AX1691" s="218">
        <v>0</v>
      </c>
      <c r="AY1691" s="218">
        <v>0</v>
      </c>
      <c r="AZ1691" s="181"/>
    </row>
    <row r="1692" spans="1:52" s="238" customFormat="1" ht="12.75" customHeight="1">
      <c r="A1692" s="217">
        <v>1691</v>
      </c>
      <c r="B1692" s="234">
        <v>42731</v>
      </c>
      <c r="C1692" s="234">
        <v>42731</v>
      </c>
      <c r="D1692" s="235" t="s">
        <v>1312</v>
      </c>
      <c r="E1692" s="235" t="s">
        <v>1250</v>
      </c>
      <c r="F1692" s="235" t="s">
        <v>7265</v>
      </c>
      <c r="G1692" s="235" t="s">
        <v>7127</v>
      </c>
      <c r="H1692" s="245" t="str">
        <f>IF(G1692&lt;&gt;"",LOOKUP(G1692,Governorate,Data!$E$2:$E$19),"")</f>
        <v>IQ-G13</v>
      </c>
      <c r="I1692" s="97" t="s">
        <v>7377</v>
      </c>
      <c r="J1692" s="38" t="str">
        <f ca="1">IF(I1692&lt;&gt;"",LOOKUP(I1692,District2,Data!$P$2:$P$19),"")</f>
        <v>IQ-D076</v>
      </c>
      <c r="K1692" s="57" t="s">
        <v>7793</v>
      </c>
      <c r="L1692" s="235" t="s">
        <v>1256</v>
      </c>
      <c r="M1692" s="180" t="s">
        <v>8169</v>
      </c>
      <c r="N1692" s="235" t="s">
        <v>1255</v>
      </c>
      <c r="O1692" s="235" t="s">
        <v>8053</v>
      </c>
      <c r="P1692" s="235" t="s">
        <v>7422</v>
      </c>
      <c r="Q1692" s="92">
        <v>9</v>
      </c>
      <c r="R1692" s="218">
        <v>9</v>
      </c>
      <c r="S1692" s="218"/>
      <c r="T1692" s="218"/>
      <c r="U1692" s="218">
        <v>54</v>
      </c>
      <c r="V1692" s="218">
        <v>0</v>
      </c>
      <c r="W1692" s="218">
        <v>9</v>
      </c>
      <c r="X1692" s="218">
        <v>9</v>
      </c>
      <c r="Y1692" s="218">
        <v>9</v>
      </c>
      <c r="Z1692" s="218">
        <v>27</v>
      </c>
      <c r="AA1692" s="218">
        <v>0</v>
      </c>
      <c r="AB1692" s="218">
        <v>0</v>
      </c>
      <c r="AC1692" s="218">
        <v>0</v>
      </c>
      <c r="AD1692" s="218">
        <v>27</v>
      </c>
      <c r="AE1692" s="218">
        <v>0</v>
      </c>
      <c r="AF1692" s="218">
        <v>0</v>
      </c>
      <c r="AG1692" s="218">
        <v>9</v>
      </c>
      <c r="AH1692" s="218">
        <v>0</v>
      </c>
      <c r="AI1692" s="218">
        <v>9</v>
      </c>
      <c r="AJ1692" s="218">
        <v>0</v>
      </c>
      <c r="AK1692" s="218">
        <v>0</v>
      </c>
      <c r="AL1692" s="218">
        <v>0</v>
      </c>
      <c r="AM1692" s="218">
        <v>0</v>
      </c>
      <c r="AN1692" s="218">
        <v>0</v>
      </c>
      <c r="AO1692" s="218">
        <v>0</v>
      </c>
      <c r="AP1692" s="218">
        <v>0</v>
      </c>
      <c r="AQ1692" s="218">
        <v>0</v>
      </c>
      <c r="AR1692" s="218">
        <v>0</v>
      </c>
      <c r="AS1692" s="218">
        <v>0</v>
      </c>
      <c r="AT1692" s="218">
        <v>9</v>
      </c>
      <c r="AU1692" s="218">
        <v>0</v>
      </c>
      <c r="AV1692" s="218">
        <v>0</v>
      </c>
      <c r="AW1692" s="218">
        <v>0</v>
      </c>
      <c r="AX1692" s="218">
        <v>0</v>
      </c>
      <c r="AY1692" s="218">
        <v>0</v>
      </c>
      <c r="AZ1692" s="181"/>
    </row>
    <row r="1693" spans="1:52" s="238" customFormat="1" ht="12.75" customHeight="1">
      <c r="A1693" s="217">
        <v>1692</v>
      </c>
      <c r="B1693" s="234">
        <v>42731</v>
      </c>
      <c r="C1693" s="234">
        <v>42731</v>
      </c>
      <c r="D1693" s="235" t="s">
        <v>1312</v>
      </c>
      <c r="E1693" s="235" t="s">
        <v>1250</v>
      </c>
      <c r="F1693" s="235" t="s">
        <v>7265</v>
      </c>
      <c r="G1693" s="235" t="s">
        <v>7127</v>
      </c>
      <c r="H1693" s="245" t="str">
        <f>IF(G1693&lt;&gt;"",LOOKUP(G1693,Governorate,Data!$E$2:$E$19),"")</f>
        <v>IQ-G13</v>
      </c>
      <c r="I1693" s="97" t="s">
        <v>7372</v>
      </c>
      <c r="J1693" s="38" t="str">
        <f ca="1">IF(I1693&lt;&gt;"",LOOKUP(I1693,District2,Data!$P$2:$P$19),"")</f>
        <v>IQ-D076</v>
      </c>
      <c r="K1693" s="57" t="s">
        <v>7792</v>
      </c>
      <c r="L1693" s="235" t="s">
        <v>1256</v>
      </c>
      <c r="M1693" s="180" t="s">
        <v>8169</v>
      </c>
      <c r="N1693" s="235" t="s">
        <v>1255</v>
      </c>
      <c r="O1693" s="235" t="s">
        <v>8053</v>
      </c>
      <c r="P1693" s="235" t="s">
        <v>7422</v>
      </c>
      <c r="Q1693" s="92">
        <v>31</v>
      </c>
      <c r="R1693" s="218">
        <v>31</v>
      </c>
      <c r="S1693" s="218"/>
      <c r="T1693" s="218"/>
      <c r="U1693" s="218">
        <v>186</v>
      </c>
      <c r="V1693" s="218">
        <v>0</v>
      </c>
      <c r="W1693" s="218">
        <v>31</v>
      </c>
      <c r="X1693" s="218">
        <v>31</v>
      </c>
      <c r="Y1693" s="218">
        <v>31</v>
      </c>
      <c r="Z1693" s="218">
        <v>93</v>
      </c>
      <c r="AA1693" s="218">
        <v>0</v>
      </c>
      <c r="AB1693" s="218">
        <v>0</v>
      </c>
      <c r="AC1693" s="218">
        <v>0</v>
      </c>
      <c r="AD1693" s="218">
        <v>93</v>
      </c>
      <c r="AE1693" s="218">
        <v>0</v>
      </c>
      <c r="AF1693" s="218">
        <v>0</v>
      </c>
      <c r="AG1693" s="218">
        <v>31</v>
      </c>
      <c r="AH1693" s="218">
        <v>0</v>
      </c>
      <c r="AI1693" s="218">
        <v>31</v>
      </c>
      <c r="AJ1693" s="218">
        <v>0</v>
      </c>
      <c r="AK1693" s="218">
        <v>0</v>
      </c>
      <c r="AL1693" s="218">
        <v>0</v>
      </c>
      <c r="AM1693" s="218">
        <v>0</v>
      </c>
      <c r="AN1693" s="218">
        <v>0</v>
      </c>
      <c r="AO1693" s="218">
        <v>0</v>
      </c>
      <c r="AP1693" s="218">
        <v>0</v>
      </c>
      <c r="AQ1693" s="218">
        <v>0</v>
      </c>
      <c r="AR1693" s="218">
        <v>0</v>
      </c>
      <c r="AS1693" s="218">
        <v>0</v>
      </c>
      <c r="AT1693" s="218">
        <v>31</v>
      </c>
      <c r="AU1693" s="218">
        <v>0</v>
      </c>
      <c r="AV1693" s="218">
        <v>0</v>
      </c>
      <c r="AW1693" s="218">
        <v>0</v>
      </c>
      <c r="AX1693" s="218">
        <v>0</v>
      </c>
      <c r="AY1693" s="218">
        <v>0</v>
      </c>
      <c r="AZ1693" s="181"/>
    </row>
    <row r="1694" spans="1:52" s="238" customFormat="1" ht="12.75" customHeight="1">
      <c r="A1694" s="217">
        <v>1693</v>
      </c>
      <c r="B1694" s="234">
        <v>42731</v>
      </c>
      <c r="C1694" s="234">
        <v>42731</v>
      </c>
      <c r="D1694" s="235" t="s">
        <v>1312</v>
      </c>
      <c r="E1694" s="235" t="s">
        <v>1250</v>
      </c>
      <c r="F1694" s="235" t="s">
        <v>7265</v>
      </c>
      <c r="G1694" s="235" t="s">
        <v>7127</v>
      </c>
      <c r="H1694" s="245" t="str">
        <f>IF(G1694&lt;&gt;"",LOOKUP(G1694,Governorate,Data!$E$2:$E$19),"")</f>
        <v>IQ-G13</v>
      </c>
      <c r="I1694" s="97" t="s">
        <v>7377</v>
      </c>
      <c r="J1694" s="38" t="str">
        <f ca="1">IF(I1694&lt;&gt;"",LOOKUP(I1694,District2,Data!$P$2:$P$19),"")</f>
        <v>IQ-D076</v>
      </c>
      <c r="K1694" s="57" t="s">
        <v>7405</v>
      </c>
      <c r="L1694" s="235" t="s">
        <v>7342</v>
      </c>
      <c r="M1694" s="180" t="s">
        <v>8169</v>
      </c>
      <c r="N1694" s="235" t="s">
        <v>7070</v>
      </c>
      <c r="O1694" s="235" t="s">
        <v>8053</v>
      </c>
      <c r="P1694" s="235" t="s">
        <v>7422</v>
      </c>
      <c r="Q1694" s="92">
        <v>624</v>
      </c>
      <c r="R1694" s="218">
        <v>624</v>
      </c>
      <c r="S1694" s="218"/>
      <c r="T1694" s="218"/>
      <c r="U1694" s="218">
        <v>3744</v>
      </c>
      <c r="V1694" s="218">
        <v>0</v>
      </c>
      <c r="W1694" s="218">
        <v>624</v>
      </c>
      <c r="X1694" s="218">
        <v>624</v>
      </c>
      <c r="Y1694" s="218">
        <v>624</v>
      </c>
      <c r="Z1694" s="218">
        <v>0</v>
      </c>
      <c r="AA1694" s="218">
        <v>0</v>
      </c>
      <c r="AB1694" s="218">
        <v>0</v>
      </c>
      <c r="AC1694" s="218">
        <v>0</v>
      </c>
      <c r="AD1694" s="218">
        <v>0</v>
      </c>
      <c r="AE1694" s="218">
        <v>0</v>
      </c>
      <c r="AF1694" s="218">
        <v>0</v>
      </c>
      <c r="AG1694" s="218">
        <v>0</v>
      </c>
      <c r="AH1694" s="218">
        <v>0</v>
      </c>
      <c r="AI1694" s="218">
        <v>0</v>
      </c>
      <c r="AJ1694" s="218">
        <v>0</v>
      </c>
      <c r="AK1694" s="218">
        <v>0</v>
      </c>
      <c r="AL1694" s="218">
        <v>0</v>
      </c>
      <c r="AM1694" s="218">
        <v>0</v>
      </c>
      <c r="AN1694" s="218">
        <v>0</v>
      </c>
      <c r="AO1694" s="218">
        <v>0</v>
      </c>
      <c r="AP1694" s="218">
        <v>0</v>
      </c>
      <c r="AQ1694" s="218">
        <v>0</v>
      </c>
      <c r="AR1694" s="218">
        <v>0</v>
      </c>
      <c r="AS1694" s="218">
        <v>0</v>
      </c>
      <c r="AT1694" s="218">
        <v>624</v>
      </c>
      <c r="AU1694" s="218">
        <v>0</v>
      </c>
      <c r="AV1694" s="218">
        <v>0</v>
      </c>
      <c r="AW1694" s="218">
        <v>0</v>
      </c>
      <c r="AX1694" s="218">
        <v>0</v>
      </c>
      <c r="AY1694" s="218">
        <v>0</v>
      </c>
      <c r="AZ1694" s="181"/>
    </row>
    <row r="1695" spans="1:52" s="238" customFormat="1" ht="12.75" customHeight="1">
      <c r="A1695" s="217">
        <v>1694</v>
      </c>
      <c r="B1695" s="234">
        <v>42731</v>
      </c>
      <c r="C1695" s="234">
        <v>42731</v>
      </c>
      <c r="D1695" s="235" t="s">
        <v>1312</v>
      </c>
      <c r="E1695" s="235" t="s">
        <v>1250</v>
      </c>
      <c r="F1695" s="235" t="s">
        <v>1312</v>
      </c>
      <c r="G1695" s="235" t="s">
        <v>7148</v>
      </c>
      <c r="H1695" s="245" t="str">
        <f>IF(G1695&lt;&gt;"",LOOKUP(G1695,Governorate,Data!$E$2:$E$19),"")</f>
        <v>IQ-G10</v>
      </c>
      <c r="I1695" s="97" t="s">
        <v>8050</v>
      </c>
      <c r="J1695" s="38" t="str">
        <f ca="1">IF(I1695&lt;&gt;"",LOOKUP(I1695,District2,Data!$P$2:$P$19),"")</f>
        <v>IQ-D021</v>
      </c>
      <c r="K1695" s="57" t="s">
        <v>8157</v>
      </c>
      <c r="L1695" s="235" t="s">
        <v>7342</v>
      </c>
      <c r="M1695" s="180" t="s">
        <v>8169</v>
      </c>
      <c r="N1695" s="235" t="s">
        <v>7070</v>
      </c>
      <c r="O1695" s="235" t="s">
        <v>8053</v>
      </c>
      <c r="P1695" s="235" t="s">
        <v>7422</v>
      </c>
      <c r="Q1695" s="92">
        <v>210</v>
      </c>
      <c r="R1695" s="218">
        <v>210</v>
      </c>
      <c r="S1695" s="218"/>
      <c r="T1695" s="218"/>
      <c r="U1695" s="218">
        <v>1260</v>
      </c>
      <c r="V1695" s="218">
        <v>0</v>
      </c>
      <c r="W1695" s="218">
        <v>210</v>
      </c>
      <c r="X1695" s="218">
        <v>210</v>
      </c>
      <c r="Y1695" s="218">
        <v>210</v>
      </c>
      <c r="Z1695" s="218">
        <v>0</v>
      </c>
      <c r="AA1695" s="218">
        <v>0</v>
      </c>
      <c r="AB1695" s="218">
        <v>0</v>
      </c>
      <c r="AC1695" s="218">
        <v>0</v>
      </c>
      <c r="AD1695" s="218">
        <v>0</v>
      </c>
      <c r="AE1695" s="218">
        <v>0</v>
      </c>
      <c r="AF1695" s="218">
        <v>0</v>
      </c>
      <c r="AG1695" s="218">
        <v>0</v>
      </c>
      <c r="AH1695" s="218">
        <v>0</v>
      </c>
      <c r="AI1695" s="218">
        <v>0</v>
      </c>
      <c r="AJ1695" s="218">
        <v>0</v>
      </c>
      <c r="AK1695" s="218">
        <v>0</v>
      </c>
      <c r="AL1695" s="218">
        <v>0</v>
      </c>
      <c r="AM1695" s="218">
        <v>0</v>
      </c>
      <c r="AN1695" s="218">
        <v>0</v>
      </c>
      <c r="AO1695" s="218">
        <v>0</v>
      </c>
      <c r="AP1695" s="218">
        <v>0</v>
      </c>
      <c r="AQ1695" s="218">
        <v>0</v>
      </c>
      <c r="AR1695" s="218">
        <v>0</v>
      </c>
      <c r="AS1695" s="218">
        <v>0</v>
      </c>
      <c r="AT1695" s="218">
        <v>210</v>
      </c>
      <c r="AU1695" s="218">
        <v>0</v>
      </c>
      <c r="AV1695" s="218">
        <v>0</v>
      </c>
      <c r="AW1695" s="218">
        <v>0</v>
      </c>
      <c r="AX1695" s="218">
        <v>0</v>
      </c>
      <c r="AY1695" s="218">
        <v>0</v>
      </c>
      <c r="AZ1695" s="181"/>
    </row>
    <row r="1696" spans="1:52" s="238" customFormat="1" ht="12.75" customHeight="1">
      <c r="A1696" s="217">
        <v>1695</v>
      </c>
      <c r="B1696" s="234">
        <v>42731</v>
      </c>
      <c r="C1696" s="234">
        <v>42731</v>
      </c>
      <c r="D1696" s="235" t="s">
        <v>1312</v>
      </c>
      <c r="E1696" s="235" t="s">
        <v>1250</v>
      </c>
      <c r="F1696" s="235" t="s">
        <v>1312</v>
      </c>
      <c r="G1696" s="235" t="s">
        <v>7152</v>
      </c>
      <c r="H1696" s="245" t="str">
        <f>IF(G1696&lt;&gt;"",LOOKUP(G1696,Governorate,Data!$E$2:$E$19),"")</f>
        <v>IQ-G06</v>
      </c>
      <c r="I1696" s="97" t="s">
        <v>8049</v>
      </c>
      <c r="J1696" s="38" t="str">
        <f ca="1">IF(I1696&lt;&gt;"",LOOKUP(I1696,District2,Data!$P$2:$P$19),"")</f>
        <v>IQ-D084</v>
      </c>
      <c r="K1696" s="57" t="s">
        <v>8158</v>
      </c>
      <c r="L1696" s="235" t="s">
        <v>7337</v>
      </c>
      <c r="M1696" s="180" t="s">
        <v>8169</v>
      </c>
      <c r="N1696" s="235" t="s">
        <v>7070</v>
      </c>
      <c r="O1696" s="235" t="s">
        <v>8053</v>
      </c>
      <c r="P1696" s="235" t="s">
        <v>7422</v>
      </c>
      <c r="Q1696" s="92">
        <v>76</v>
      </c>
      <c r="R1696" s="218">
        <v>76</v>
      </c>
      <c r="S1696" s="218"/>
      <c r="T1696" s="218"/>
      <c r="U1696" s="218">
        <v>456</v>
      </c>
      <c r="V1696" s="218">
        <v>0</v>
      </c>
      <c r="W1696" s="218">
        <v>76</v>
      </c>
      <c r="X1696" s="218">
        <v>76</v>
      </c>
      <c r="Y1696" s="218">
        <v>76</v>
      </c>
      <c r="Z1696" s="218">
        <v>0</v>
      </c>
      <c r="AA1696" s="218">
        <v>0</v>
      </c>
      <c r="AB1696" s="218">
        <v>0</v>
      </c>
      <c r="AC1696" s="218">
        <v>0</v>
      </c>
      <c r="AD1696" s="218">
        <v>0</v>
      </c>
      <c r="AE1696" s="218">
        <v>0</v>
      </c>
      <c r="AF1696" s="218">
        <v>0</v>
      </c>
      <c r="AG1696" s="218">
        <v>0</v>
      </c>
      <c r="AH1696" s="218">
        <v>0</v>
      </c>
      <c r="AI1696" s="218">
        <v>0</v>
      </c>
      <c r="AJ1696" s="218">
        <v>0</v>
      </c>
      <c r="AK1696" s="218">
        <v>0</v>
      </c>
      <c r="AL1696" s="218">
        <v>0</v>
      </c>
      <c r="AM1696" s="218">
        <v>0</v>
      </c>
      <c r="AN1696" s="218">
        <v>0</v>
      </c>
      <c r="AO1696" s="218">
        <v>0</v>
      </c>
      <c r="AP1696" s="218">
        <v>0</v>
      </c>
      <c r="AQ1696" s="218">
        <v>0</v>
      </c>
      <c r="AR1696" s="218">
        <v>0</v>
      </c>
      <c r="AS1696" s="218">
        <v>0</v>
      </c>
      <c r="AT1696" s="218">
        <v>76</v>
      </c>
      <c r="AU1696" s="218">
        <v>0</v>
      </c>
      <c r="AV1696" s="218">
        <v>0</v>
      </c>
      <c r="AW1696" s="218">
        <v>0</v>
      </c>
      <c r="AX1696" s="218">
        <v>0</v>
      </c>
      <c r="AY1696" s="218">
        <v>0</v>
      </c>
      <c r="AZ1696" s="181" t="s">
        <v>8182</v>
      </c>
    </row>
    <row r="1697" spans="1:52" s="238" customFormat="1" ht="12.75" customHeight="1">
      <c r="A1697" s="217">
        <v>1696</v>
      </c>
      <c r="B1697" s="234">
        <v>42731</v>
      </c>
      <c r="C1697" s="234">
        <v>42731</v>
      </c>
      <c r="D1697" s="235" t="s">
        <v>1312</v>
      </c>
      <c r="E1697" s="235" t="s">
        <v>1250</v>
      </c>
      <c r="F1697" s="235" t="s">
        <v>1312</v>
      </c>
      <c r="G1697" s="235" t="s">
        <v>7152</v>
      </c>
      <c r="H1697" s="245" t="str">
        <f>IF(G1697&lt;&gt;"",LOOKUP(G1697,Governorate,Data!$E$2:$E$19),"")</f>
        <v>IQ-G06</v>
      </c>
      <c r="I1697" s="97" t="s">
        <v>8049</v>
      </c>
      <c r="J1697" s="38" t="str">
        <f ca="1">IF(I1697&lt;&gt;"",LOOKUP(I1697,District2,Data!$P$2:$P$19),"")</f>
        <v>IQ-D084</v>
      </c>
      <c r="K1697" s="57" t="s">
        <v>8159</v>
      </c>
      <c r="L1697" s="235" t="s">
        <v>7337</v>
      </c>
      <c r="M1697" s="180" t="s">
        <v>8169</v>
      </c>
      <c r="N1697" s="235" t="s">
        <v>7070</v>
      </c>
      <c r="O1697" s="235" t="s">
        <v>8053</v>
      </c>
      <c r="P1697" s="235" t="s">
        <v>7422</v>
      </c>
      <c r="Q1697" s="92">
        <v>75</v>
      </c>
      <c r="R1697" s="218">
        <v>75</v>
      </c>
      <c r="S1697" s="218"/>
      <c r="T1697" s="218"/>
      <c r="U1697" s="218">
        <v>450</v>
      </c>
      <c r="V1697" s="218">
        <v>0</v>
      </c>
      <c r="W1697" s="218">
        <v>75</v>
      </c>
      <c r="X1697" s="218">
        <v>75</v>
      </c>
      <c r="Y1697" s="218">
        <v>75</v>
      </c>
      <c r="Z1697" s="218">
        <v>0</v>
      </c>
      <c r="AA1697" s="218">
        <v>0</v>
      </c>
      <c r="AB1697" s="218">
        <v>0</v>
      </c>
      <c r="AC1697" s="218">
        <v>0</v>
      </c>
      <c r="AD1697" s="218">
        <v>0</v>
      </c>
      <c r="AE1697" s="218">
        <v>0</v>
      </c>
      <c r="AF1697" s="218">
        <v>0</v>
      </c>
      <c r="AG1697" s="218">
        <v>0</v>
      </c>
      <c r="AH1697" s="218">
        <v>0</v>
      </c>
      <c r="AI1697" s="218">
        <v>0</v>
      </c>
      <c r="AJ1697" s="218">
        <v>0</v>
      </c>
      <c r="AK1697" s="218">
        <v>0</v>
      </c>
      <c r="AL1697" s="218">
        <v>0</v>
      </c>
      <c r="AM1697" s="218">
        <v>0</v>
      </c>
      <c r="AN1697" s="218">
        <v>0</v>
      </c>
      <c r="AO1697" s="218">
        <v>0</v>
      </c>
      <c r="AP1697" s="218">
        <v>0</v>
      </c>
      <c r="AQ1697" s="218">
        <v>0</v>
      </c>
      <c r="AR1697" s="218">
        <v>0</v>
      </c>
      <c r="AS1697" s="218">
        <v>0</v>
      </c>
      <c r="AT1697" s="218">
        <v>75</v>
      </c>
      <c r="AU1697" s="218">
        <v>0</v>
      </c>
      <c r="AV1697" s="218">
        <v>0</v>
      </c>
      <c r="AW1697" s="218">
        <v>0</v>
      </c>
      <c r="AX1697" s="218">
        <v>0</v>
      </c>
      <c r="AY1697" s="218">
        <v>0</v>
      </c>
      <c r="AZ1697" s="181" t="s">
        <v>8182</v>
      </c>
    </row>
    <row r="1698" spans="1:52" s="238" customFormat="1" ht="12.75" customHeight="1">
      <c r="A1698" s="217">
        <v>1697</v>
      </c>
      <c r="B1698" s="234">
        <v>42731</v>
      </c>
      <c r="C1698" s="234">
        <v>42731</v>
      </c>
      <c r="D1698" s="235" t="s">
        <v>1312</v>
      </c>
      <c r="E1698" s="235" t="s">
        <v>1250</v>
      </c>
      <c r="F1698" s="235" t="s">
        <v>1312</v>
      </c>
      <c r="G1698" s="235" t="s">
        <v>7152</v>
      </c>
      <c r="H1698" s="245" t="str">
        <f>IF(G1698&lt;&gt;"",LOOKUP(G1698,Governorate,Data!$E$2:$E$19),"")</f>
        <v>IQ-G06</v>
      </c>
      <c r="I1698" s="97" t="s">
        <v>8049</v>
      </c>
      <c r="J1698" s="38" t="str">
        <f ca="1">IF(I1698&lt;&gt;"",LOOKUP(I1698,District2,Data!$P$2:$P$19),"")</f>
        <v>IQ-D084</v>
      </c>
      <c r="K1698" s="57" t="s">
        <v>8160</v>
      </c>
      <c r="L1698" s="235" t="s">
        <v>7337</v>
      </c>
      <c r="M1698" s="180" t="s">
        <v>8169</v>
      </c>
      <c r="N1698" s="235" t="s">
        <v>7070</v>
      </c>
      <c r="O1698" s="235" t="s">
        <v>8053</v>
      </c>
      <c r="P1698" s="235" t="s">
        <v>7422</v>
      </c>
      <c r="Q1698" s="92">
        <v>46</v>
      </c>
      <c r="R1698" s="218">
        <v>46</v>
      </c>
      <c r="S1698" s="218"/>
      <c r="T1698" s="218"/>
      <c r="U1698" s="218">
        <v>276</v>
      </c>
      <c r="V1698" s="218">
        <v>0</v>
      </c>
      <c r="W1698" s="218">
        <v>46</v>
      </c>
      <c r="X1698" s="218">
        <v>46</v>
      </c>
      <c r="Y1698" s="218">
        <v>46</v>
      </c>
      <c r="Z1698" s="218">
        <v>0</v>
      </c>
      <c r="AA1698" s="218">
        <v>0</v>
      </c>
      <c r="AB1698" s="218">
        <v>0</v>
      </c>
      <c r="AC1698" s="218">
        <v>0</v>
      </c>
      <c r="AD1698" s="218">
        <v>0</v>
      </c>
      <c r="AE1698" s="218">
        <v>0</v>
      </c>
      <c r="AF1698" s="218">
        <v>0</v>
      </c>
      <c r="AG1698" s="218">
        <v>0</v>
      </c>
      <c r="AH1698" s="218">
        <v>0</v>
      </c>
      <c r="AI1698" s="218">
        <v>0</v>
      </c>
      <c r="AJ1698" s="218">
        <v>0</v>
      </c>
      <c r="AK1698" s="218">
        <v>0</v>
      </c>
      <c r="AL1698" s="218">
        <v>0</v>
      </c>
      <c r="AM1698" s="218">
        <v>0</v>
      </c>
      <c r="AN1698" s="218">
        <v>0</v>
      </c>
      <c r="AO1698" s="218">
        <v>0</v>
      </c>
      <c r="AP1698" s="218">
        <v>0</v>
      </c>
      <c r="AQ1698" s="218">
        <v>0</v>
      </c>
      <c r="AR1698" s="218">
        <v>0</v>
      </c>
      <c r="AS1698" s="218">
        <v>0</v>
      </c>
      <c r="AT1698" s="218">
        <v>46</v>
      </c>
      <c r="AU1698" s="218">
        <v>0</v>
      </c>
      <c r="AV1698" s="218">
        <v>0</v>
      </c>
      <c r="AW1698" s="218">
        <v>0</v>
      </c>
      <c r="AX1698" s="218">
        <v>0</v>
      </c>
      <c r="AY1698" s="218">
        <v>0</v>
      </c>
      <c r="AZ1698" s="181" t="s">
        <v>8182</v>
      </c>
    </row>
    <row r="1699" spans="1:52" s="238" customFormat="1" ht="12.75" customHeight="1">
      <c r="A1699" s="217">
        <v>1698</v>
      </c>
      <c r="B1699" s="234">
        <v>42731</v>
      </c>
      <c r="C1699" s="234">
        <v>42731</v>
      </c>
      <c r="D1699" s="235" t="s">
        <v>1312</v>
      </c>
      <c r="E1699" s="235" t="s">
        <v>1250</v>
      </c>
      <c r="F1699" s="235" t="s">
        <v>1331</v>
      </c>
      <c r="G1699" s="235" t="s">
        <v>7129</v>
      </c>
      <c r="H1699" s="245" t="str">
        <f>IF(G1699&lt;&gt;"",LOOKUP(G1699,Governorate,Data!$E$2:$E$19),"")</f>
        <v>IQ-G18</v>
      </c>
      <c r="I1699" s="97" t="s">
        <v>7215</v>
      </c>
      <c r="J1699" s="38" t="str">
        <f ca="1">IF(I1699&lt;&gt;"",LOOKUP(I1699,District2,Data!$P$2:$P$19),"")</f>
        <v>IQ-D008</v>
      </c>
      <c r="K1699" s="57" t="s">
        <v>8114</v>
      </c>
      <c r="L1699" s="235" t="s">
        <v>7337</v>
      </c>
      <c r="M1699" s="180" t="s">
        <v>8169</v>
      </c>
      <c r="N1699" s="235" t="s">
        <v>1255</v>
      </c>
      <c r="O1699" s="235" t="s">
        <v>8053</v>
      </c>
      <c r="P1699" s="235" t="s">
        <v>7422</v>
      </c>
      <c r="Q1699" s="92">
        <v>9</v>
      </c>
      <c r="R1699" s="218">
        <v>9</v>
      </c>
      <c r="S1699" s="218"/>
      <c r="T1699" s="218"/>
      <c r="U1699" s="218">
        <v>54</v>
      </c>
      <c r="V1699" s="218">
        <v>0</v>
      </c>
      <c r="W1699" s="218">
        <v>9</v>
      </c>
      <c r="X1699" s="218">
        <v>9</v>
      </c>
      <c r="Y1699" s="218">
        <v>9</v>
      </c>
      <c r="Z1699" s="218">
        <v>27</v>
      </c>
      <c r="AA1699" s="218">
        <v>0</v>
      </c>
      <c r="AB1699" s="218">
        <v>0</v>
      </c>
      <c r="AC1699" s="218">
        <v>0</v>
      </c>
      <c r="AD1699" s="218">
        <v>27</v>
      </c>
      <c r="AE1699" s="218">
        <v>0</v>
      </c>
      <c r="AF1699" s="218">
        <v>0</v>
      </c>
      <c r="AG1699" s="218">
        <v>9</v>
      </c>
      <c r="AH1699" s="218">
        <v>0</v>
      </c>
      <c r="AI1699" s="218">
        <v>9</v>
      </c>
      <c r="AJ1699" s="218">
        <v>0</v>
      </c>
      <c r="AK1699" s="218">
        <v>0</v>
      </c>
      <c r="AL1699" s="218">
        <v>0</v>
      </c>
      <c r="AM1699" s="218">
        <v>0</v>
      </c>
      <c r="AN1699" s="218">
        <v>0</v>
      </c>
      <c r="AO1699" s="218">
        <v>0</v>
      </c>
      <c r="AP1699" s="218">
        <v>0</v>
      </c>
      <c r="AQ1699" s="218">
        <v>0</v>
      </c>
      <c r="AR1699" s="218">
        <v>65</v>
      </c>
      <c r="AS1699" s="218">
        <v>0</v>
      </c>
      <c r="AT1699" s="218">
        <v>9</v>
      </c>
      <c r="AU1699" s="218">
        <v>0</v>
      </c>
      <c r="AV1699" s="218">
        <v>0</v>
      </c>
      <c r="AW1699" s="218">
        <v>0</v>
      </c>
      <c r="AX1699" s="218">
        <v>0</v>
      </c>
      <c r="AY1699" s="218">
        <v>0</v>
      </c>
      <c r="AZ1699" s="181"/>
    </row>
    <row r="1700" spans="1:52" s="238" customFormat="1" ht="12.75" customHeight="1">
      <c r="A1700" s="217">
        <v>1699</v>
      </c>
      <c r="B1700" s="234">
        <v>42731</v>
      </c>
      <c r="C1700" s="234">
        <v>42731</v>
      </c>
      <c r="D1700" s="235" t="s">
        <v>1312</v>
      </c>
      <c r="E1700" s="235" t="s">
        <v>1250</v>
      </c>
      <c r="F1700" s="235" t="s">
        <v>1331</v>
      </c>
      <c r="G1700" s="235" t="s">
        <v>7129</v>
      </c>
      <c r="H1700" s="245" t="str">
        <f>IF(G1700&lt;&gt;"",LOOKUP(G1700,Governorate,Data!$E$2:$E$19),"")</f>
        <v>IQ-G18</v>
      </c>
      <c r="I1700" s="97" t="s">
        <v>7215</v>
      </c>
      <c r="J1700" s="38" t="str">
        <f ca="1">IF(I1700&lt;&gt;"",LOOKUP(I1700,District2,Data!$P$2:$P$19),"")</f>
        <v>IQ-D008</v>
      </c>
      <c r="K1700" s="57" t="s">
        <v>8114</v>
      </c>
      <c r="L1700" s="235" t="s">
        <v>7337</v>
      </c>
      <c r="M1700" s="180" t="s">
        <v>8169</v>
      </c>
      <c r="N1700" s="235" t="s">
        <v>1255</v>
      </c>
      <c r="O1700" s="235" t="s">
        <v>8053</v>
      </c>
      <c r="P1700" s="235" t="s">
        <v>7422</v>
      </c>
      <c r="Q1700" s="92">
        <v>16</v>
      </c>
      <c r="R1700" s="218">
        <v>16</v>
      </c>
      <c r="S1700" s="218"/>
      <c r="T1700" s="218"/>
      <c r="U1700" s="218">
        <v>96</v>
      </c>
      <c r="V1700" s="218">
        <v>0</v>
      </c>
      <c r="W1700" s="218">
        <v>16</v>
      </c>
      <c r="X1700" s="218">
        <v>16</v>
      </c>
      <c r="Y1700" s="218">
        <v>16</v>
      </c>
      <c r="Z1700" s="218">
        <v>48</v>
      </c>
      <c r="AA1700" s="218">
        <v>0</v>
      </c>
      <c r="AB1700" s="218">
        <v>0</v>
      </c>
      <c r="AC1700" s="218">
        <v>0</v>
      </c>
      <c r="AD1700" s="218">
        <v>48</v>
      </c>
      <c r="AE1700" s="218">
        <v>0</v>
      </c>
      <c r="AF1700" s="218">
        <v>0</v>
      </c>
      <c r="AG1700" s="218">
        <v>16</v>
      </c>
      <c r="AH1700" s="218">
        <v>0</v>
      </c>
      <c r="AI1700" s="218">
        <v>16</v>
      </c>
      <c r="AJ1700" s="218">
        <v>0</v>
      </c>
      <c r="AK1700" s="218">
        <v>0</v>
      </c>
      <c r="AL1700" s="218">
        <v>0</v>
      </c>
      <c r="AM1700" s="218">
        <v>0</v>
      </c>
      <c r="AN1700" s="218">
        <v>0</v>
      </c>
      <c r="AO1700" s="218">
        <v>0</v>
      </c>
      <c r="AP1700" s="218">
        <v>0</v>
      </c>
      <c r="AQ1700" s="218">
        <v>0</v>
      </c>
      <c r="AR1700" s="218">
        <v>9</v>
      </c>
      <c r="AS1700" s="218">
        <v>0</v>
      </c>
      <c r="AT1700" s="218">
        <v>16</v>
      </c>
      <c r="AU1700" s="218">
        <v>0</v>
      </c>
      <c r="AV1700" s="218">
        <v>0</v>
      </c>
      <c r="AW1700" s="218">
        <v>0</v>
      </c>
      <c r="AX1700" s="218">
        <v>0</v>
      </c>
      <c r="AY1700" s="218">
        <v>0</v>
      </c>
      <c r="AZ1700" s="181"/>
    </row>
    <row r="1701" spans="1:52" s="238" customFormat="1" ht="12.75" customHeight="1">
      <c r="A1701" s="217">
        <v>1700</v>
      </c>
      <c r="B1701" s="234">
        <v>42731</v>
      </c>
      <c r="C1701" s="234">
        <v>42731</v>
      </c>
      <c r="D1701" s="235" t="s">
        <v>1312</v>
      </c>
      <c r="E1701" s="235" t="s">
        <v>1250</v>
      </c>
      <c r="F1701" s="235" t="s">
        <v>1300</v>
      </c>
      <c r="G1701" s="235" t="s">
        <v>7136</v>
      </c>
      <c r="H1701" s="245" t="str">
        <f>IF(G1701&lt;&gt;"",LOOKUP(G1701,Governorate,Data!$E$2:$E$19),"")</f>
        <v>IQ-G08</v>
      </c>
      <c r="I1701" s="97" t="s">
        <v>7434</v>
      </c>
      <c r="J1701" s="38" t="str">
        <f ca="1">IF(I1701&lt;&gt;"",LOOKUP(I1701,District2,Data!$P$2:$P$19),"")</f>
        <v>IQ-D049</v>
      </c>
      <c r="K1701" s="57" t="s">
        <v>8118</v>
      </c>
      <c r="L1701" s="235" t="s">
        <v>1256</v>
      </c>
      <c r="M1701" s="180" t="s">
        <v>7929</v>
      </c>
      <c r="N1701" s="235" t="s">
        <v>1255</v>
      </c>
      <c r="O1701" s="235" t="s">
        <v>8053</v>
      </c>
      <c r="P1701" s="235" t="s">
        <v>7422</v>
      </c>
      <c r="Q1701" s="92">
        <v>1</v>
      </c>
      <c r="R1701" s="218">
        <v>1</v>
      </c>
      <c r="S1701" s="218"/>
      <c r="T1701" s="218"/>
      <c r="U1701" s="218">
        <v>2</v>
      </c>
      <c r="V1701" s="218">
        <v>0</v>
      </c>
      <c r="W1701" s="218">
        <v>1</v>
      </c>
      <c r="X1701" s="218">
        <v>1</v>
      </c>
      <c r="Y1701" s="218">
        <v>0</v>
      </c>
      <c r="Z1701" s="218">
        <v>2</v>
      </c>
      <c r="AA1701" s="218">
        <v>0</v>
      </c>
      <c r="AB1701" s="218">
        <v>0</v>
      </c>
      <c r="AC1701" s="218">
        <v>0</v>
      </c>
      <c r="AD1701" s="218">
        <v>0</v>
      </c>
      <c r="AE1701" s="218">
        <v>0</v>
      </c>
      <c r="AF1701" s="218">
        <v>0</v>
      </c>
      <c r="AG1701" s="218">
        <v>1</v>
      </c>
      <c r="AH1701" s="218">
        <v>0</v>
      </c>
      <c r="AI1701" s="218">
        <v>0</v>
      </c>
      <c r="AJ1701" s="218">
        <v>0</v>
      </c>
      <c r="AK1701" s="218">
        <v>0</v>
      </c>
      <c r="AL1701" s="218">
        <v>0</v>
      </c>
      <c r="AM1701" s="218">
        <v>0</v>
      </c>
      <c r="AN1701" s="218">
        <v>0</v>
      </c>
      <c r="AO1701" s="218">
        <v>0</v>
      </c>
      <c r="AP1701" s="218">
        <v>0</v>
      </c>
      <c r="AQ1701" s="218">
        <v>0</v>
      </c>
      <c r="AR1701" s="218">
        <v>0</v>
      </c>
      <c r="AS1701" s="218">
        <v>0</v>
      </c>
      <c r="AT1701" s="218">
        <v>1</v>
      </c>
      <c r="AU1701" s="218">
        <v>0</v>
      </c>
      <c r="AV1701" s="218">
        <v>0</v>
      </c>
      <c r="AW1701" s="218">
        <v>0</v>
      </c>
      <c r="AX1701" s="218">
        <v>0</v>
      </c>
      <c r="AY1701" s="218">
        <v>0</v>
      </c>
      <c r="AZ1701" s="181" t="s">
        <v>7929</v>
      </c>
    </row>
    <row r="1702" spans="1:52" s="238" customFormat="1" ht="12.75" customHeight="1">
      <c r="A1702" s="217">
        <v>1701</v>
      </c>
      <c r="B1702" s="234">
        <v>42731</v>
      </c>
      <c r="C1702" s="234">
        <v>42731</v>
      </c>
      <c r="D1702" s="235" t="s">
        <v>1312</v>
      </c>
      <c r="E1702" s="235" t="s">
        <v>1250</v>
      </c>
      <c r="F1702" s="235" t="s">
        <v>1300</v>
      </c>
      <c r="G1702" s="235" t="s">
        <v>7136</v>
      </c>
      <c r="H1702" s="245" t="str">
        <f>IF(G1702&lt;&gt;"",LOOKUP(G1702,Governorate,Data!$E$2:$E$19),"")</f>
        <v>IQ-G08</v>
      </c>
      <c r="I1702" s="97" t="s">
        <v>7434</v>
      </c>
      <c r="J1702" s="38" t="str">
        <f ca="1">IF(I1702&lt;&gt;"",LOOKUP(I1702,District2,Data!$P$2:$P$19),"")</f>
        <v>IQ-D049</v>
      </c>
      <c r="K1702" s="57" t="s">
        <v>8161</v>
      </c>
      <c r="L1702" s="235" t="s">
        <v>1256</v>
      </c>
      <c r="M1702" s="180" t="s">
        <v>7929</v>
      </c>
      <c r="N1702" s="235" t="s">
        <v>1255</v>
      </c>
      <c r="O1702" s="235" t="s">
        <v>8053</v>
      </c>
      <c r="P1702" s="235" t="s">
        <v>7422</v>
      </c>
      <c r="Q1702" s="92">
        <v>1</v>
      </c>
      <c r="R1702" s="218">
        <v>1</v>
      </c>
      <c r="S1702" s="218"/>
      <c r="T1702" s="218"/>
      <c r="U1702" s="218">
        <v>2</v>
      </c>
      <c r="V1702" s="218">
        <v>0</v>
      </c>
      <c r="W1702" s="218">
        <v>1</v>
      </c>
      <c r="X1702" s="218">
        <v>1</v>
      </c>
      <c r="Y1702" s="218">
        <v>0</v>
      </c>
      <c r="Z1702" s="218">
        <v>2</v>
      </c>
      <c r="AA1702" s="218">
        <v>0</v>
      </c>
      <c r="AB1702" s="218">
        <v>0</v>
      </c>
      <c r="AC1702" s="218">
        <v>0</v>
      </c>
      <c r="AD1702" s="218">
        <v>0</v>
      </c>
      <c r="AE1702" s="218">
        <v>0</v>
      </c>
      <c r="AF1702" s="218">
        <v>0</v>
      </c>
      <c r="AG1702" s="218">
        <v>1</v>
      </c>
      <c r="AH1702" s="218">
        <v>0</v>
      </c>
      <c r="AI1702" s="218">
        <v>0</v>
      </c>
      <c r="AJ1702" s="218">
        <v>0</v>
      </c>
      <c r="AK1702" s="218">
        <v>0</v>
      </c>
      <c r="AL1702" s="218">
        <v>0</v>
      </c>
      <c r="AM1702" s="218">
        <v>0</v>
      </c>
      <c r="AN1702" s="218">
        <v>0</v>
      </c>
      <c r="AO1702" s="218">
        <v>0</v>
      </c>
      <c r="AP1702" s="218">
        <v>0</v>
      </c>
      <c r="AQ1702" s="218">
        <v>0</v>
      </c>
      <c r="AR1702" s="218">
        <v>0</v>
      </c>
      <c r="AS1702" s="218">
        <v>0</v>
      </c>
      <c r="AT1702" s="218">
        <v>1</v>
      </c>
      <c r="AU1702" s="218">
        <v>0</v>
      </c>
      <c r="AV1702" s="218">
        <v>0</v>
      </c>
      <c r="AW1702" s="218">
        <v>0</v>
      </c>
      <c r="AX1702" s="218">
        <v>0</v>
      </c>
      <c r="AY1702" s="218">
        <v>0</v>
      </c>
      <c r="AZ1702" s="181" t="s">
        <v>7929</v>
      </c>
    </row>
    <row r="1703" spans="1:52" s="238" customFormat="1" ht="12.75" customHeight="1">
      <c r="A1703" s="217">
        <v>1702</v>
      </c>
      <c r="B1703" s="234">
        <v>42731</v>
      </c>
      <c r="C1703" s="234">
        <v>42731</v>
      </c>
      <c r="D1703" s="235" t="s">
        <v>1312</v>
      </c>
      <c r="E1703" s="235" t="s">
        <v>1250</v>
      </c>
      <c r="F1703" s="235" t="s">
        <v>1300</v>
      </c>
      <c r="G1703" s="235" t="s">
        <v>7132</v>
      </c>
      <c r="H1703" s="245" t="str">
        <f>IF(G1703&lt;&gt;"",LOOKUP(G1703,Governorate,Data!$E$2:$E$19),"")</f>
        <v>IQ-G15</v>
      </c>
      <c r="I1703" s="97" t="s">
        <v>7214</v>
      </c>
      <c r="J1703" s="38" t="str">
        <f ca="1">IF(I1703&lt;&gt;"",LOOKUP(I1703,District2,Data!$P$2:$P$19),"")</f>
        <v>IQ-D053</v>
      </c>
      <c r="K1703" s="57" t="s">
        <v>7298</v>
      </c>
      <c r="L1703" s="235" t="s">
        <v>1256</v>
      </c>
      <c r="M1703" s="180" t="s">
        <v>8169</v>
      </c>
      <c r="N1703" s="235" t="s">
        <v>1255</v>
      </c>
      <c r="O1703" s="235" t="s">
        <v>8053</v>
      </c>
      <c r="P1703" s="235" t="s">
        <v>7422</v>
      </c>
      <c r="Q1703" s="92">
        <v>2</v>
      </c>
      <c r="R1703" s="218">
        <v>2</v>
      </c>
      <c r="S1703" s="218"/>
      <c r="T1703" s="218"/>
      <c r="U1703" s="218">
        <v>10</v>
      </c>
      <c r="V1703" s="218">
        <v>0</v>
      </c>
      <c r="W1703" s="218">
        <v>2</v>
      </c>
      <c r="X1703" s="218">
        <v>2</v>
      </c>
      <c r="Y1703" s="218">
        <v>2</v>
      </c>
      <c r="Z1703" s="218">
        <v>10</v>
      </c>
      <c r="AA1703" s="218">
        <v>0</v>
      </c>
      <c r="AB1703" s="218">
        <v>0</v>
      </c>
      <c r="AC1703" s="218">
        <v>0</v>
      </c>
      <c r="AD1703" s="218">
        <v>0</v>
      </c>
      <c r="AE1703" s="218">
        <v>0</v>
      </c>
      <c r="AF1703" s="218">
        <v>0</v>
      </c>
      <c r="AG1703" s="218">
        <v>2</v>
      </c>
      <c r="AH1703" s="218">
        <v>0</v>
      </c>
      <c r="AI1703" s="218">
        <v>0</v>
      </c>
      <c r="AJ1703" s="218">
        <v>0</v>
      </c>
      <c r="AK1703" s="218">
        <v>0</v>
      </c>
      <c r="AL1703" s="218">
        <v>0</v>
      </c>
      <c r="AM1703" s="218">
        <v>0</v>
      </c>
      <c r="AN1703" s="218">
        <v>0</v>
      </c>
      <c r="AO1703" s="218">
        <v>0</v>
      </c>
      <c r="AP1703" s="218">
        <v>0</v>
      </c>
      <c r="AQ1703" s="218">
        <v>0</v>
      </c>
      <c r="AR1703" s="218">
        <v>0</v>
      </c>
      <c r="AS1703" s="218">
        <v>0</v>
      </c>
      <c r="AT1703" s="218">
        <v>0</v>
      </c>
      <c r="AU1703" s="218">
        <v>0</v>
      </c>
      <c r="AV1703" s="218">
        <v>0</v>
      </c>
      <c r="AW1703" s="218">
        <v>0</v>
      </c>
      <c r="AX1703" s="218">
        <v>0</v>
      </c>
      <c r="AY1703" s="218">
        <v>0</v>
      </c>
      <c r="AZ1703" s="181" t="s">
        <v>8171</v>
      </c>
    </row>
    <row r="1704" spans="1:52" s="238" customFormat="1" ht="12.75" customHeight="1">
      <c r="A1704" s="217">
        <v>1703</v>
      </c>
      <c r="B1704" s="234">
        <v>42731</v>
      </c>
      <c r="C1704" s="234">
        <v>42731</v>
      </c>
      <c r="D1704" s="235" t="s">
        <v>1312</v>
      </c>
      <c r="E1704" s="235" t="s">
        <v>1250</v>
      </c>
      <c r="F1704" s="235" t="s">
        <v>1300</v>
      </c>
      <c r="G1704" s="235" t="s">
        <v>7136</v>
      </c>
      <c r="H1704" s="245" t="str">
        <f>IF(G1704&lt;&gt;"",LOOKUP(G1704,Governorate,Data!$E$2:$E$19),"")</f>
        <v>IQ-G08</v>
      </c>
      <c r="I1704" s="97" t="s">
        <v>7434</v>
      </c>
      <c r="J1704" s="38" t="str">
        <f ca="1">IF(I1704&lt;&gt;"",LOOKUP(I1704,District2,Data!$P$2:$P$19),"")</f>
        <v>IQ-D049</v>
      </c>
      <c r="K1704" s="57" t="s">
        <v>7447</v>
      </c>
      <c r="L1704" s="235" t="s">
        <v>1256</v>
      </c>
      <c r="M1704" s="180" t="s">
        <v>7929</v>
      </c>
      <c r="N1704" s="235" t="s">
        <v>7070</v>
      </c>
      <c r="O1704" s="235" t="s">
        <v>8053</v>
      </c>
      <c r="P1704" s="235" t="s">
        <v>7422</v>
      </c>
      <c r="Q1704" s="92">
        <v>466</v>
      </c>
      <c r="R1704" s="218">
        <v>466</v>
      </c>
      <c r="S1704" s="218"/>
      <c r="T1704" s="218"/>
      <c r="U1704" s="218">
        <v>0</v>
      </c>
      <c r="V1704" s="218">
        <v>0</v>
      </c>
      <c r="W1704" s="218">
        <v>0</v>
      </c>
      <c r="X1704" s="218">
        <v>0</v>
      </c>
      <c r="Y1704" s="218">
        <v>466</v>
      </c>
      <c r="Z1704" s="218">
        <v>0</v>
      </c>
      <c r="AA1704" s="218">
        <v>0</v>
      </c>
      <c r="AB1704" s="218">
        <v>0</v>
      </c>
      <c r="AC1704" s="218">
        <v>0</v>
      </c>
      <c r="AD1704" s="218">
        <v>0</v>
      </c>
      <c r="AE1704" s="218">
        <v>0</v>
      </c>
      <c r="AF1704" s="218">
        <v>0</v>
      </c>
      <c r="AG1704" s="218">
        <v>0</v>
      </c>
      <c r="AH1704" s="218">
        <v>0</v>
      </c>
      <c r="AI1704" s="218">
        <v>0</v>
      </c>
      <c r="AJ1704" s="218">
        <v>0</v>
      </c>
      <c r="AK1704" s="218">
        <v>0</v>
      </c>
      <c r="AL1704" s="218">
        <v>0</v>
      </c>
      <c r="AM1704" s="218">
        <v>0</v>
      </c>
      <c r="AN1704" s="218">
        <v>0</v>
      </c>
      <c r="AO1704" s="218">
        <v>0</v>
      </c>
      <c r="AP1704" s="218">
        <v>0</v>
      </c>
      <c r="AQ1704" s="218">
        <v>0</v>
      </c>
      <c r="AR1704" s="218">
        <v>0</v>
      </c>
      <c r="AS1704" s="218">
        <v>0</v>
      </c>
      <c r="AT1704" s="218">
        <v>0</v>
      </c>
      <c r="AU1704" s="218">
        <v>0</v>
      </c>
      <c r="AV1704" s="218">
        <v>0</v>
      </c>
      <c r="AW1704" s="218">
        <v>0</v>
      </c>
      <c r="AX1704" s="218">
        <v>0</v>
      </c>
      <c r="AY1704" s="218">
        <v>0</v>
      </c>
      <c r="AZ1704" s="181" t="s">
        <v>8176</v>
      </c>
    </row>
    <row r="1705" spans="1:52" s="238" customFormat="1" ht="12.75" customHeight="1">
      <c r="A1705" s="217">
        <v>1704</v>
      </c>
      <c r="B1705" s="234">
        <v>42731</v>
      </c>
      <c r="C1705" s="234">
        <v>42731</v>
      </c>
      <c r="D1705" s="235" t="s">
        <v>1312</v>
      </c>
      <c r="E1705" s="235" t="s">
        <v>1250</v>
      </c>
      <c r="F1705" s="235" t="s">
        <v>1300</v>
      </c>
      <c r="G1705" s="235" t="s">
        <v>7132</v>
      </c>
      <c r="H1705" s="245" t="str">
        <f>IF(G1705&lt;&gt;"",LOOKUP(G1705,Governorate,Data!$E$2:$E$19),"")</f>
        <v>IQ-G15</v>
      </c>
      <c r="I1705" s="97" t="s">
        <v>7214</v>
      </c>
      <c r="J1705" s="38" t="str">
        <f ca="1">IF(I1705&lt;&gt;"",LOOKUP(I1705,District2,Data!$P$2:$P$19),"")</f>
        <v>IQ-D053</v>
      </c>
      <c r="K1705" s="57" t="s">
        <v>8055</v>
      </c>
      <c r="L1705" s="235" t="s">
        <v>1256</v>
      </c>
      <c r="M1705" s="180" t="s">
        <v>8169</v>
      </c>
      <c r="N1705" s="235" t="s">
        <v>1255</v>
      </c>
      <c r="O1705" s="235" t="s">
        <v>8053</v>
      </c>
      <c r="P1705" s="235" t="s">
        <v>7422</v>
      </c>
      <c r="Q1705" s="92">
        <v>10</v>
      </c>
      <c r="R1705" s="218">
        <v>10</v>
      </c>
      <c r="S1705" s="218"/>
      <c r="T1705" s="218"/>
      <c r="U1705" s="218">
        <v>20</v>
      </c>
      <c r="V1705" s="218">
        <v>0</v>
      </c>
      <c r="W1705" s="218">
        <v>4</v>
      </c>
      <c r="X1705" s="218">
        <v>4</v>
      </c>
      <c r="Y1705" s="218">
        <v>0</v>
      </c>
      <c r="Z1705" s="218">
        <v>20</v>
      </c>
      <c r="AA1705" s="218">
        <v>20</v>
      </c>
      <c r="AB1705" s="218">
        <v>0</v>
      </c>
      <c r="AC1705" s="218">
        <v>0</v>
      </c>
      <c r="AD1705" s="218">
        <v>45</v>
      </c>
      <c r="AE1705" s="218">
        <v>0</v>
      </c>
      <c r="AF1705" s="218">
        <v>0</v>
      </c>
      <c r="AG1705" s="218">
        <v>4</v>
      </c>
      <c r="AH1705" s="218">
        <v>0</v>
      </c>
      <c r="AI1705" s="218">
        <v>4</v>
      </c>
      <c r="AJ1705" s="218">
        <v>0</v>
      </c>
      <c r="AK1705" s="218">
        <v>0</v>
      </c>
      <c r="AL1705" s="218">
        <v>0</v>
      </c>
      <c r="AM1705" s="218">
        <v>0</v>
      </c>
      <c r="AN1705" s="218">
        <v>0</v>
      </c>
      <c r="AO1705" s="218">
        <v>0</v>
      </c>
      <c r="AP1705" s="218">
        <v>0</v>
      </c>
      <c r="AQ1705" s="218">
        <v>0</v>
      </c>
      <c r="AR1705" s="218">
        <v>0</v>
      </c>
      <c r="AS1705" s="218">
        <v>0</v>
      </c>
      <c r="AT1705" s="218">
        <v>9</v>
      </c>
      <c r="AU1705" s="218">
        <v>0</v>
      </c>
      <c r="AV1705" s="218">
        <v>0</v>
      </c>
      <c r="AW1705" s="218">
        <v>0</v>
      </c>
      <c r="AX1705" s="218">
        <v>0</v>
      </c>
      <c r="AY1705" s="218">
        <v>0</v>
      </c>
      <c r="AZ1705" s="181" t="s">
        <v>8171</v>
      </c>
    </row>
    <row r="1706" spans="1:52" s="238" customFormat="1" ht="12.75" customHeight="1">
      <c r="A1706" s="217">
        <v>1705</v>
      </c>
      <c r="B1706" s="234">
        <v>42732</v>
      </c>
      <c r="C1706" s="234">
        <v>42732</v>
      </c>
      <c r="D1706" s="235" t="s">
        <v>1282</v>
      </c>
      <c r="E1706" s="235" t="s">
        <v>1250</v>
      </c>
      <c r="F1706" s="235" t="s">
        <v>1282</v>
      </c>
      <c r="G1706" s="235" t="s">
        <v>7132</v>
      </c>
      <c r="H1706" s="245" t="str">
        <f>IF(G1706&lt;&gt;"",LOOKUP(G1706,Governorate,Data!$E$2:$E$19),"")</f>
        <v>IQ-G15</v>
      </c>
      <c r="I1706" s="97"/>
      <c r="J1706" s="38" t="str">
        <f>IF(I1706&lt;&gt;"",LOOKUP(I1706,District2,Data!$P$2:$P$19),"")</f>
        <v/>
      </c>
      <c r="K1706" s="57" t="s">
        <v>7977</v>
      </c>
      <c r="L1706" s="235" t="s">
        <v>7111</v>
      </c>
      <c r="M1706" s="180" t="s">
        <v>7112</v>
      </c>
      <c r="N1706" s="235" t="s">
        <v>7070</v>
      </c>
      <c r="O1706" s="235" t="s">
        <v>1252</v>
      </c>
      <c r="P1706" s="235" t="s">
        <v>7422</v>
      </c>
      <c r="Q1706" s="218">
        <v>250</v>
      </c>
      <c r="R1706" s="218">
        <v>250</v>
      </c>
      <c r="S1706" s="218"/>
      <c r="T1706" s="218"/>
      <c r="U1706" s="218">
        <v>1500</v>
      </c>
      <c r="V1706" s="218">
        <v>0</v>
      </c>
      <c r="W1706" s="218">
        <v>250</v>
      </c>
      <c r="X1706" s="218">
        <v>250</v>
      </c>
      <c r="Y1706" s="218">
        <v>250</v>
      </c>
      <c r="Z1706" s="218">
        <v>1500</v>
      </c>
      <c r="AA1706" s="218">
        <v>0</v>
      </c>
      <c r="AB1706" s="218">
        <v>1500</v>
      </c>
      <c r="AC1706" s="218">
        <v>250</v>
      </c>
      <c r="AD1706" s="218">
        <v>0</v>
      </c>
      <c r="AE1706" s="218">
        <v>1500</v>
      </c>
      <c r="AF1706" s="218">
        <v>0</v>
      </c>
      <c r="AG1706" s="218">
        <v>250</v>
      </c>
      <c r="AH1706" s="218">
        <v>0</v>
      </c>
      <c r="AI1706" s="218">
        <v>250</v>
      </c>
      <c r="AJ1706" s="218">
        <v>0</v>
      </c>
      <c r="AK1706" s="218">
        <v>250</v>
      </c>
      <c r="AL1706" s="218">
        <v>0</v>
      </c>
      <c r="AM1706" s="218">
        <v>0</v>
      </c>
      <c r="AN1706" s="218">
        <v>0</v>
      </c>
      <c r="AO1706" s="218">
        <v>0</v>
      </c>
      <c r="AP1706" s="218">
        <v>0</v>
      </c>
      <c r="AQ1706" s="218">
        <v>0</v>
      </c>
      <c r="AR1706" s="218">
        <v>0</v>
      </c>
      <c r="AS1706" s="218">
        <v>250</v>
      </c>
      <c r="AT1706" s="218">
        <v>0</v>
      </c>
      <c r="AU1706" s="218">
        <v>250</v>
      </c>
      <c r="AV1706" s="218">
        <v>0</v>
      </c>
      <c r="AW1706" s="218">
        <v>0</v>
      </c>
      <c r="AX1706" s="218">
        <v>0</v>
      </c>
      <c r="AY1706" s="218">
        <v>0</v>
      </c>
      <c r="AZ1706" s="181" t="s">
        <v>8018</v>
      </c>
    </row>
    <row r="1707" spans="1:52" s="238" customFormat="1" ht="12.75" customHeight="1">
      <c r="A1707" s="217">
        <v>1706</v>
      </c>
      <c r="B1707" s="234">
        <v>42732</v>
      </c>
      <c r="C1707" s="234">
        <v>42732</v>
      </c>
      <c r="D1707" s="235" t="s">
        <v>1282</v>
      </c>
      <c r="E1707" s="235" t="s">
        <v>1250</v>
      </c>
      <c r="F1707" s="235" t="s">
        <v>1282</v>
      </c>
      <c r="G1707" s="235" t="s">
        <v>7132</v>
      </c>
      <c r="H1707" s="245" t="str">
        <f>IF(G1707&lt;&gt;"",LOOKUP(G1707,Governorate,Data!$E$2:$E$19),"")</f>
        <v>IQ-G15</v>
      </c>
      <c r="I1707" s="97"/>
      <c r="J1707" s="38" t="str">
        <f>IF(I1707&lt;&gt;"",LOOKUP(I1707,District2,Data!$P$2:$P$19),"")</f>
        <v/>
      </c>
      <c r="K1707" s="57" t="s">
        <v>7979</v>
      </c>
      <c r="L1707" s="235" t="s">
        <v>7111</v>
      </c>
      <c r="M1707" s="180" t="s">
        <v>7112</v>
      </c>
      <c r="N1707" s="235" t="s">
        <v>7070</v>
      </c>
      <c r="O1707" s="235" t="s">
        <v>1252</v>
      </c>
      <c r="P1707" s="235" t="s">
        <v>7422</v>
      </c>
      <c r="Q1707" s="35">
        <v>260</v>
      </c>
      <c r="R1707" s="35"/>
      <c r="S1707" s="218"/>
      <c r="T1707" s="218"/>
      <c r="U1707" s="218">
        <v>0</v>
      </c>
      <c r="V1707" s="218">
        <v>0</v>
      </c>
      <c r="W1707" s="218">
        <v>260</v>
      </c>
      <c r="X1707" s="218">
        <v>260</v>
      </c>
      <c r="Y1707" s="218">
        <v>260</v>
      </c>
      <c r="Z1707" s="218">
        <v>0</v>
      </c>
      <c r="AA1707" s="218">
        <v>0</v>
      </c>
      <c r="AB1707" s="218">
        <v>0</v>
      </c>
      <c r="AC1707" s="218">
        <v>0</v>
      </c>
      <c r="AD1707" s="218">
        <v>0</v>
      </c>
      <c r="AE1707" s="218">
        <v>0</v>
      </c>
      <c r="AF1707" s="218">
        <v>0</v>
      </c>
      <c r="AG1707" s="218">
        <v>0</v>
      </c>
      <c r="AH1707" s="218">
        <v>0</v>
      </c>
      <c r="AI1707" s="218">
        <v>0</v>
      </c>
      <c r="AJ1707" s="218">
        <v>0</v>
      </c>
      <c r="AK1707" s="218">
        <v>0</v>
      </c>
      <c r="AL1707" s="218">
        <v>0</v>
      </c>
      <c r="AM1707" s="218">
        <v>0</v>
      </c>
      <c r="AN1707" s="218">
        <v>0</v>
      </c>
      <c r="AO1707" s="218">
        <v>0</v>
      </c>
      <c r="AP1707" s="218">
        <v>0</v>
      </c>
      <c r="AQ1707" s="218">
        <v>0</v>
      </c>
      <c r="AR1707" s="218">
        <v>0</v>
      </c>
      <c r="AS1707" s="218">
        <v>0</v>
      </c>
      <c r="AT1707" s="218">
        <v>0</v>
      </c>
      <c r="AU1707" s="218">
        <v>0</v>
      </c>
      <c r="AV1707" s="218">
        <v>0</v>
      </c>
      <c r="AW1707" s="218">
        <v>0</v>
      </c>
      <c r="AX1707" s="218">
        <v>0</v>
      </c>
      <c r="AY1707" s="218">
        <v>0</v>
      </c>
      <c r="AZ1707" s="338" t="s">
        <v>8019</v>
      </c>
    </row>
    <row r="1708" spans="1:52" s="238" customFormat="1" ht="12.75" customHeight="1">
      <c r="A1708" s="217">
        <v>1707</v>
      </c>
      <c r="B1708" s="234">
        <v>42732</v>
      </c>
      <c r="C1708" s="234">
        <v>42732</v>
      </c>
      <c r="D1708" s="235" t="s">
        <v>1282</v>
      </c>
      <c r="E1708" s="235" t="s">
        <v>1250</v>
      </c>
      <c r="F1708" s="235" t="s">
        <v>1282</v>
      </c>
      <c r="G1708" s="235" t="s">
        <v>7129</v>
      </c>
      <c r="H1708" s="245" t="str">
        <f>IF(G1708&lt;&gt;"",LOOKUP(G1708,Governorate,Data!$E$2:$E$19),"")</f>
        <v>IQ-G18</v>
      </c>
      <c r="I1708" s="97"/>
      <c r="J1708" s="38" t="str">
        <f>IF(I1708&lt;&gt;"",LOOKUP(I1708,District2,Data!$P$2:$P$19),"")</f>
        <v/>
      </c>
      <c r="K1708" s="57" t="s">
        <v>34</v>
      </c>
      <c r="L1708" s="235" t="s">
        <v>7110</v>
      </c>
      <c r="M1708" s="180" t="s">
        <v>7112</v>
      </c>
      <c r="N1708" s="235" t="s">
        <v>7070</v>
      </c>
      <c r="O1708" s="235" t="s">
        <v>1252</v>
      </c>
      <c r="P1708" s="235" t="s">
        <v>7422</v>
      </c>
      <c r="Q1708" s="218">
        <v>500</v>
      </c>
      <c r="R1708" s="218">
        <v>500</v>
      </c>
      <c r="S1708" s="218"/>
      <c r="T1708" s="218"/>
      <c r="U1708" s="218">
        <v>3000</v>
      </c>
      <c r="V1708" s="218">
        <v>0</v>
      </c>
      <c r="W1708" s="218">
        <v>500</v>
      </c>
      <c r="X1708" s="218">
        <v>500</v>
      </c>
      <c r="Y1708" s="218">
        <v>500</v>
      </c>
      <c r="Z1708" s="218">
        <v>3000</v>
      </c>
      <c r="AA1708" s="218">
        <v>0</v>
      </c>
      <c r="AB1708" s="218">
        <v>3000</v>
      </c>
      <c r="AC1708" s="218">
        <v>500</v>
      </c>
      <c r="AD1708" s="218">
        <v>0</v>
      </c>
      <c r="AE1708" s="218">
        <v>3000</v>
      </c>
      <c r="AF1708" s="218">
        <v>0</v>
      </c>
      <c r="AG1708" s="218">
        <v>500</v>
      </c>
      <c r="AH1708" s="218">
        <v>0</v>
      </c>
      <c r="AI1708" s="218">
        <v>500</v>
      </c>
      <c r="AJ1708" s="218">
        <v>0</v>
      </c>
      <c r="AK1708" s="218">
        <v>500</v>
      </c>
      <c r="AL1708" s="218">
        <v>0</v>
      </c>
      <c r="AM1708" s="218">
        <v>0</v>
      </c>
      <c r="AN1708" s="218">
        <v>0</v>
      </c>
      <c r="AO1708" s="218">
        <v>0</v>
      </c>
      <c r="AP1708" s="218">
        <v>0</v>
      </c>
      <c r="AQ1708" s="218">
        <v>0</v>
      </c>
      <c r="AR1708" s="218">
        <v>0</v>
      </c>
      <c r="AS1708" s="218">
        <v>500</v>
      </c>
      <c r="AT1708" s="218">
        <v>0</v>
      </c>
      <c r="AU1708" s="218">
        <v>500</v>
      </c>
      <c r="AV1708" s="218">
        <v>0</v>
      </c>
      <c r="AW1708" s="218">
        <v>0</v>
      </c>
      <c r="AX1708" s="218">
        <v>0</v>
      </c>
      <c r="AY1708" s="218">
        <v>0</v>
      </c>
      <c r="AZ1708" s="181" t="s">
        <v>8020</v>
      </c>
    </row>
    <row r="1709" spans="1:52" s="238" customFormat="1" ht="12.75" customHeight="1">
      <c r="A1709" s="217">
        <v>1708</v>
      </c>
      <c r="B1709" s="234">
        <v>42732</v>
      </c>
      <c r="C1709" s="234">
        <v>42732</v>
      </c>
      <c r="D1709" s="235" t="s">
        <v>1312</v>
      </c>
      <c r="E1709" s="235" t="s">
        <v>1250</v>
      </c>
      <c r="F1709" s="235" t="s">
        <v>1331</v>
      </c>
      <c r="G1709" s="235" t="s">
        <v>7129</v>
      </c>
      <c r="H1709" s="245" t="str">
        <f>IF(G1709&lt;&gt;"",LOOKUP(G1709,Governorate,Data!$E$2:$E$19),"")</f>
        <v>IQ-G18</v>
      </c>
      <c r="I1709" s="97" t="s">
        <v>7215</v>
      </c>
      <c r="J1709" s="38" t="str">
        <f ca="1">IF(I1709&lt;&gt;"",LOOKUP(I1709,District2,Data!$P$2:$P$19),"")</f>
        <v>IQ-D008</v>
      </c>
      <c r="K1709" s="57" t="s">
        <v>8146</v>
      </c>
      <c r="L1709" s="235" t="s">
        <v>7337</v>
      </c>
      <c r="M1709" s="180" t="s">
        <v>8169</v>
      </c>
      <c r="N1709" s="235" t="s">
        <v>1255</v>
      </c>
      <c r="O1709" s="235" t="s">
        <v>8053</v>
      </c>
      <c r="P1709" s="235" t="s">
        <v>7422</v>
      </c>
      <c r="Q1709" s="92">
        <v>60</v>
      </c>
      <c r="R1709" s="218">
        <v>60</v>
      </c>
      <c r="S1709" s="218"/>
      <c r="T1709" s="218"/>
      <c r="U1709" s="218">
        <v>360</v>
      </c>
      <c r="V1709" s="218">
        <v>0</v>
      </c>
      <c r="W1709" s="218">
        <v>60</v>
      </c>
      <c r="X1709" s="218">
        <v>60</v>
      </c>
      <c r="Y1709" s="218">
        <v>60</v>
      </c>
      <c r="Z1709" s="218">
        <v>180</v>
      </c>
      <c r="AA1709" s="218">
        <v>0</v>
      </c>
      <c r="AB1709" s="218">
        <v>0</v>
      </c>
      <c r="AC1709" s="218">
        <v>0</v>
      </c>
      <c r="AD1709" s="218">
        <v>180</v>
      </c>
      <c r="AE1709" s="218">
        <v>0</v>
      </c>
      <c r="AF1709" s="218">
        <v>0</v>
      </c>
      <c r="AG1709" s="218">
        <v>60</v>
      </c>
      <c r="AH1709" s="218">
        <v>0</v>
      </c>
      <c r="AI1709" s="218">
        <v>60</v>
      </c>
      <c r="AJ1709" s="218">
        <v>0</v>
      </c>
      <c r="AK1709" s="218">
        <v>0</v>
      </c>
      <c r="AL1709" s="218">
        <v>0</v>
      </c>
      <c r="AM1709" s="218">
        <v>0</v>
      </c>
      <c r="AN1709" s="218">
        <v>0</v>
      </c>
      <c r="AO1709" s="218">
        <v>0</v>
      </c>
      <c r="AP1709" s="218">
        <v>0</v>
      </c>
      <c r="AQ1709" s="218">
        <v>0</v>
      </c>
      <c r="AR1709" s="218">
        <v>9</v>
      </c>
      <c r="AS1709" s="218">
        <v>0</v>
      </c>
      <c r="AT1709" s="218">
        <v>60</v>
      </c>
      <c r="AU1709" s="218">
        <v>0</v>
      </c>
      <c r="AV1709" s="218">
        <v>0</v>
      </c>
      <c r="AW1709" s="218">
        <v>0</v>
      </c>
      <c r="AX1709" s="218">
        <v>0</v>
      </c>
      <c r="AY1709" s="218">
        <v>0</v>
      </c>
      <c r="AZ1709" s="181"/>
    </row>
    <row r="1710" spans="1:52" s="238" customFormat="1" ht="12.75" customHeight="1">
      <c r="A1710" s="217">
        <v>1709</v>
      </c>
      <c r="B1710" s="234">
        <v>42732</v>
      </c>
      <c r="C1710" s="234">
        <v>42732</v>
      </c>
      <c r="D1710" s="235" t="s">
        <v>1312</v>
      </c>
      <c r="E1710" s="235" t="s">
        <v>1250</v>
      </c>
      <c r="F1710" s="235" t="s">
        <v>7265</v>
      </c>
      <c r="G1710" s="235" t="s">
        <v>7127</v>
      </c>
      <c r="H1710" s="245" t="str">
        <f>IF(G1710&lt;&gt;"",LOOKUP(G1710,Governorate,Data!$E$2:$E$19),"")</f>
        <v>IQ-G13</v>
      </c>
      <c r="I1710" s="97" t="s">
        <v>7372</v>
      </c>
      <c r="J1710" s="38" t="str">
        <f ca="1">IF(I1710&lt;&gt;"",LOOKUP(I1710,District2,Data!$P$2:$P$19),"")</f>
        <v>IQ-D076</v>
      </c>
      <c r="K1710" s="57" t="s">
        <v>7795</v>
      </c>
      <c r="L1710" s="235" t="s">
        <v>1256</v>
      </c>
      <c r="M1710" s="180" t="s">
        <v>8169</v>
      </c>
      <c r="N1710" s="235" t="s">
        <v>1255</v>
      </c>
      <c r="O1710" s="235" t="s">
        <v>8053</v>
      </c>
      <c r="P1710" s="235" t="s">
        <v>7422</v>
      </c>
      <c r="Q1710" s="92">
        <v>17</v>
      </c>
      <c r="R1710" s="218">
        <v>17</v>
      </c>
      <c r="S1710" s="218"/>
      <c r="T1710" s="218"/>
      <c r="U1710" s="218">
        <v>102</v>
      </c>
      <c r="V1710" s="218">
        <v>0</v>
      </c>
      <c r="W1710" s="218">
        <v>17</v>
      </c>
      <c r="X1710" s="218">
        <v>17</v>
      </c>
      <c r="Y1710" s="218">
        <v>17</v>
      </c>
      <c r="Z1710" s="218">
        <v>51</v>
      </c>
      <c r="AA1710" s="218">
        <v>0</v>
      </c>
      <c r="AB1710" s="218">
        <v>0</v>
      </c>
      <c r="AC1710" s="218">
        <v>0</v>
      </c>
      <c r="AD1710" s="218">
        <v>51</v>
      </c>
      <c r="AE1710" s="218">
        <v>0</v>
      </c>
      <c r="AF1710" s="218">
        <v>0</v>
      </c>
      <c r="AG1710" s="218">
        <v>17</v>
      </c>
      <c r="AH1710" s="218">
        <v>0</v>
      </c>
      <c r="AI1710" s="218">
        <v>17</v>
      </c>
      <c r="AJ1710" s="218">
        <v>0</v>
      </c>
      <c r="AK1710" s="218">
        <v>0</v>
      </c>
      <c r="AL1710" s="218">
        <v>0</v>
      </c>
      <c r="AM1710" s="218">
        <v>0</v>
      </c>
      <c r="AN1710" s="218">
        <v>0</v>
      </c>
      <c r="AO1710" s="218">
        <v>0</v>
      </c>
      <c r="AP1710" s="218">
        <v>0</v>
      </c>
      <c r="AQ1710" s="218">
        <v>0</v>
      </c>
      <c r="AR1710" s="218">
        <v>0</v>
      </c>
      <c r="AS1710" s="218">
        <v>0</v>
      </c>
      <c r="AT1710" s="218">
        <v>17</v>
      </c>
      <c r="AU1710" s="218">
        <v>0</v>
      </c>
      <c r="AV1710" s="218">
        <v>0</v>
      </c>
      <c r="AW1710" s="218">
        <v>0</v>
      </c>
      <c r="AX1710" s="218">
        <v>0</v>
      </c>
      <c r="AY1710" s="218">
        <v>0</v>
      </c>
      <c r="AZ1710" s="181"/>
    </row>
    <row r="1711" spans="1:52" s="238" customFormat="1" ht="12.75" customHeight="1">
      <c r="A1711" s="217">
        <v>1710</v>
      </c>
      <c r="B1711" s="234">
        <v>42732</v>
      </c>
      <c r="C1711" s="234">
        <v>42732</v>
      </c>
      <c r="D1711" s="235" t="s">
        <v>1312</v>
      </c>
      <c r="E1711" s="235" t="s">
        <v>1250</v>
      </c>
      <c r="F1711" s="235" t="s">
        <v>7265</v>
      </c>
      <c r="G1711" s="235" t="s">
        <v>7127</v>
      </c>
      <c r="H1711" s="245" t="str">
        <f>IF(G1711&lt;&gt;"",LOOKUP(G1711,Governorate,Data!$E$2:$E$19),"")</f>
        <v>IQ-G13</v>
      </c>
      <c r="I1711" s="97" t="s">
        <v>7377</v>
      </c>
      <c r="J1711" s="38" t="str">
        <f ca="1">IF(I1711&lt;&gt;"",LOOKUP(I1711,District2,Data!$P$2:$P$19),"")</f>
        <v>IQ-D076</v>
      </c>
      <c r="K1711" s="57" t="s">
        <v>7793</v>
      </c>
      <c r="L1711" s="235" t="s">
        <v>1256</v>
      </c>
      <c r="M1711" s="180" t="s">
        <v>8169</v>
      </c>
      <c r="N1711" s="235" t="s">
        <v>1255</v>
      </c>
      <c r="O1711" s="235" t="s">
        <v>8053</v>
      </c>
      <c r="P1711" s="235" t="s">
        <v>7422</v>
      </c>
      <c r="Q1711" s="92">
        <v>17</v>
      </c>
      <c r="R1711" s="218">
        <v>17</v>
      </c>
      <c r="S1711" s="218"/>
      <c r="T1711" s="218"/>
      <c r="U1711" s="218">
        <v>102</v>
      </c>
      <c r="V1711" s="218">
        <v>0</v>
      </c>
      <c r="W1711" s="218">
        <v>17</v>
      </c>
      <c r="X1711" s="218">
        <v>17</v>
      </c>
      <c r="Y1711" s="218">
        <v>17</v>
      </c>
      <c r="Z1711" s="218">
        <v>51</v>
      </c>
      <c r="AA1711" s="218">
        <v>0</v>
      </c>
      <c r="AB1711" s="218">
        <v>0</v>
      </c>
      <c r="AC1711" s="218">
        <v>0</v>
      </c>
      <c r="AD1711" s="218">
        <v>51</v>
      </c>
      <c r="AE1711" s="218">
        <v>0</v>
      </c>
      <c r="AF1711" s="218">
        <v>0</v>
      </c>
      <c r="AG1711" s="218">
        <v>17</v>
      </c>
      <c r="AH1711" s="218">
        <v>0</v>
      </c>
      <c r="AI1711" s="218">
        <v>17</v>
      </c>
      <c r="AJ1711" s="218">
        <v>0</v>
      </c>
      <c r="AK1711" s="218">
        <v>0</v>
      </c>
      <c r="AL1711" s="218">
        <v>0</v>
      </c>
      <c r="AM1711" s="218">
        <v>0</v>
      </c>
      <c r="AN1711" s="218">
        <v>0</v>
      </c>
      <c r="AO1711" s="218">
        <v>0</v>
      </c>
      <c r="AP1711" s="218">
        <v>0</v>
      </c>
      <c r="AQ1711" s="218">
        <v>0</v>
      </c>
      <c r="AR1711" s="218">
        <v>0</v>
      </c>
      <c r="AS1711" s="218">
        <v>0</v>
      </c>
      <c r="AT1711" s="218">
        <v>17</v>
      </c>
      <c r="AU1711" s="218">
        <v>0</v>
      </c>
      <c r="AV1711" s="218">
        <v>0</v>
      </c>
      <c r="AW1711" s="218">
        <v>0</v>
      </c>
      <c r="AX1711" s="218">
        <v>0</v>
      </c>
      <c r="AY1711" s="218">
        <v>0</v>
      </c>
      <c r="AZ1711" s="181"/>
    </row>
    <row r="1712" spans="1:52" s="238" customFormat="1" ht="12.75" customHeight="1">
      <c r="A1712" s="217">
        <v>1711</v>
      </c>
      <c r="B1712" s="234">
        <v>42732</v>
      </c>
      <c r="C1712" s="234">
        <v>42732</v>
      </c>
      <c r="D1712" s="235" t="s">
        <v>1312</v>
      </c>
      <c r="E1712" s="235" t="s">
        <v>1250</v>
      </c>
      <c r="F1712" s="235" t="s">
        <v>7265</v>
      </c>
      <c r="G1712" s="235" t="s">
        <v>7127</v>
      </c>
      <c r="H1712" s="245" t="str">
        <f>IF(G1712&lt;&gt;"",LOOKUP(G1712,Governorate,Data!$E$2:$E$19),"")</f>
        <v>IQ-G13</v>
      </c>
      <c r="I1712" s="97" t="s">
        <v>7377</v>
      </c>
      <c r="J1712" s="38" t="str">
        <f ca="1">IF(I1712&lt;&gt;"",LOOKUP(I1712,District2,Data!$P$2:$P$19),"")</f>
        <v>IQ-D076</v>
      </c>
      <c r="K1712" s="57" t="s">
        <v>8162</v>
      </c>
      <c r="L1712" s="235" t="s">
        <v>7342</v>
      </c>
      <c r="M1712" s="180" t="s">
        <v>8169</v>
      </c>
      <c r="N1712" s="235" t="s">
        <v>7070</v>
      </c>
      <c r="O1712" s="235" t="s">
        <v>8053</v>
      </c>
      <c r="P1712" s="235" t="s">
        <v>7422</v>
      </c>
      <c r="Q1712" s="92">
        <v>475</v>
      </c>
      <c r="R1712" s="218">
        <v>475</v>
      </c>
      <c r="S1712" s="218"/>
      <c r="T1712" s="218"/>
      <c r="U1712" s="218">
        <v>2850</v>
      </c>
      <c r="V1712" s="218">
        <v>0</v>
      </c>
      <c r="W1712" s="218">
        <v>475</v>
      </c>
      <c r="X1712" s="218">
        <v>475</v>
      </c>
      <c r="Y1712" s="218">
        <v>475</v>
      </c>
      <c r="Z1712" s="218">
        <v>0</v>
      </c>
      <c r="AA1712" s="218">
        <v>0</v>
      </c>
      <c r="AB1712" s="218">
        <v>0</v>
      </c>
      <c r="AC1712" s="218">
        <v>0</v>
      </c>
      <c r="AD1712" s="218">
        <v>0</v>
      </c>
      <c r="AE1712" s="218">
        <v>0</v>
      </c>
      <c r="AF1712" s="218">
        <v>0</v>
      </c>
      <c r="AG1712" s="218">
        <v>0</v>
      </c>
      <c r="AH1712" s="218">
        <v>0</v>
      </c>
      <c r="AI1712" s="218">
        <v>0</v>
      </c>
      <c r="AJ1712" s="218">
        <v>0</v>
      </c>
      <c r="AK1712" s="218">
        <v>0</v>
      </c>
      <c r="AL1712" s="218">
        <v>0</v>
      </c>
      <c r="AM1712" s="218">
        <v>0</v>
      </c>
      <c r="AN1712" s="218">
        <v>0</v>
      </c>
      <c r="AO1712" s="218">
        <v>0</v>
      </c>
      <c r="AP1712" s="218">
        <v>0</v>
      </c>
      <c r="AQ1712" s="218">
        <v>0</v>
      </c>
      <c r="AR1712" s="218">
        <v>0</v>
      </c>
      <c r="AS1712" s="218">
        <v>0</v>
      </c>
      <c r="AT1712" s="218">
        <v>475</v>
      </c>
      <c r="AU1712" s="218">
        <v>0</v>
      </c>
      <c r="AV1712" s="218">
        <v>0</v>
      </c>
      <c r="AW1712" s="218">
        <v>0</v>
      </c>
      <c r="AX1712" s="218">
        <v>0</v>
      </c>
      <c r="AY1712" s="218">
        <v>0</v>
      </c>
      <c r="AZ1712" s="181"/>
    </row>
    <row r="1713" spans="1:52" s="238" customFormat="1" ht="12.75" customHeight="1">
      <c r="A1713" s="217">
        <v>1712</v>
      </c>
      <c r="B1713" s="234">
        <v>42732</v>
      </c>
      <c r="C1713" s="234">
        <v>42732</v>
      </c>
      <c r="D1713" s="235" t="s">
        <v>1312</v>
      </c>
      <c r="E1713" s="235" t="s">
        <v>1250</v>
      </c>
      <c r="F1713" s="235" t="s">
        <v>1316</v>
      </c>
      <c r="G1713" s="235" t="s">
        <v>7130</v>
      </c>
      <c r="H1713" s="245" t="str">
        <f>IF(G1713&lt;&gt;"",LOOKUP(G1713,Governorate,Data!$E$2:$E$19),"")</f>
        <v>IQ-G05</v>
      </c>
      <c r="I1713" s="97" t="s">
        <v>7683</v>
      </c>
      <c r="J1713" s="38" t="str">
        <f ca="1">IF(I1713&lt;&gt;"",LOOKUP(I1713,District2,Data!$P$2:$P$19),"")</f>
        <v>IQ-D069</v>
      </c>
      <c r="K1713" s="57" t="s">
        <v>7771</v>
      </c>
      <c r="L1713" s="235" t="s">
        <v>1256</v>
      </c>
      <c r="M1713" s="180" t="s">
        <v>8169</v>
      </c>
      <c r="N1713" s="235" t="s">
        <v>7070</v>
      </c>
      <c r="O1713" s="235" t="s">
        <v>8053</v>
      </c>
      <c r="P1713" s="235" t="s">
        <v>7422</v>
      </c>
      <c r="Q1713" s="92">
        <v>57</v>
      </c>
      <c r="R1713" s="218">
        <v>57</v>
      </c>
      <c r="S1713" s="218"/>
      <c r="T1713" s="218"/>
      <c r="U1713" s="218">
        <v>116</v>
      </c>
      <c r="V1713" s="218">
        <v>0</v>
      </c>
      <c r="W1713" s="218">
        <v>3</v>
      </c>
      <c r="X1713" s="218">
        <v>3</v>
      </c>
      <c r="Y1713" s="218">
        <v>6</v>
      </c>
      <c r="Z1713" s="218">
        <v>21</v>
      </c>
      <c r="AA1713" s="218">
        <v>1</v>
      </c>
      <c r="AB1713" s="218">
        <v>0</v>
      </c>
      <c r="AC1713" s="218">
        <v>0</v>
      </c>
      <c r="AD1713" s="218">
        <v>0</v>
      </c>
      <c r="AE1713" s="218">
        <v>0</v>
      </c>
      <c r="AF1713" s="218">
        <v>0</v>
      </c>
      <c r="AG1713" s="218">
        <v>2</v>
      </c>
      <c r="AH1713" s="218">
        <v>0</v>
      </c>
      <c r="AI1713" s="218">
        <v>2</v>
      </c>
      <c r="AJ1713" s="218">
        <v>0</v>
      </c>
      <c r="AK1713" s="218">
        <v>0</v>
      </c>
      <c r="AL1713" s="218">
        <v>0</v>
      </c>
      <c r="AM1713" s="218">
        <v>0</v>
      </c>
      <c r="AN1713" s="218">
        <v>0</v>
      </c>
      <c r="AO1713" s="218">
        <v>0</v>
      </c>
      <c r="AP1713" s="218">
        <v>0</v>
      </c>
      <c r="AQ1713" s="218">
        <v>0</v>
      </c>
      <c r="AR1713" s="218">
        <v>0</v>
      </c>
      <c r="AS1713" s="218">
        <v>0</v>
      </c>
      <c r="AT1713" s="218">
        <v>88</v>
      </c>
      <c r="AU1713" s="218">
        <v>0</v>
      </c>
      <c r="AV1713" s="218">
        <v>0</v>
      </c>
      <c r="AW1713" s="218">
        <v>0</v>
      </c>
      <c r="AX1713" s="218">
        <v>0</v>
      </c>
      <c r="AY1713" s="218">
        <v>0</v>
      </c>
      <c r="AZ1713" s="181" t="s">
        <v>8181</v>
      </c>
    </row>
    <row r="1714" spans="1:52" s="238" customFormat="1" ht="12.75" customHeight="1">
      <c r="A1714" s="217">
        <v>1713</v>
      </c>
      <c r="B1714" s="234">
        <v>42732</v>
      </c>
      <c r="C1714" s="234">
        <v>42732</v>
      </c>
      <c r="D1714" s="235" t="s">
        <v>1312</v>
      </c>
      <c r="E1714" s="235" t="s">
        <v>1250</v>
      </c>
      <c r="F1714" s="235" t="s">
        <v>1316</v>
      </c>
      <c r="G1714" s="235" t="s">
        <v>7130</v>
      </c>
      <c r="H1714" s="245" t="str">
        <f>IF(G1714&lt;&gt;"",LOOKUP(G1714,Governorate,Data!$E$2:$E$19),"")</f>
        <v>IQ-G05</v>
      </c>
      <c r="I1714" s="97" t="s">
        <v>7683</v>
      </c>
      <c r="J1714" s="38" t="str">
        <f ca="1">IF(I1714&lt;&gt;"",LOOKUP(I1714,District2,Data!$P$2:$P$19),"")</f>
        <v>IQ-D069</v>
      </c>
      <c r="K1714" s="57" t="s">
        <v>7574</v>
      </c>
      <c r="L1714" s="235" t="s">
        <v>1256</v>
      </c>
      <c r="M1714" s="180" t="s">
        <v>8169</v>
      </c>
      <c r="N1714" s="235" t="s">
        <v>7070</v>
      </c>
      <c r="O1714" s="235" t="s">
        <v>8053</v>
      </c>
      <c r="P1714" s="235" t="s">
        <v>7422</v>
      </c>
      <c r="Q1714" s="92">
        <v>15</v>
      </c>
      <c r="R1714" s="218">
        <v>15</v>
      </c>
      <c r="S1714" s="218"/>
      <c r="T1714" s="218"/>
      <c r="U1714" s="218">
        <v>15</v>
      </c>
      <c r="V1714" s="218">
        <v>0</v>
      </c>
      <c r="W1714" s="218">
        <v>3</v>
      </c>
      <c r="X1714" s="218">
        <v>0</v>
      </c>
      <c r="Y1714" s="218">
        <v>0</v>
      </c>
      <c r="Z1714" s="218">
        <v>15</v>
      </c>
      <c r="AA1714" s="218">
        <v>0</v>
      </c>
      <c r="AB1714" s="218">
        <v>0</v>
      </c>
      <c r="AC1714" s="218">
        <v>0</v>
      </c>
      <c r="AD1714" s="218">
        <v>0</v>
      </c>
      <c r="AE1714" s="218">
        <v>0</v>
      </c>
      <c r="AF1714" s="218">
        <v>0</v>
      </c>
      <c r="AG1714" s="218">
        <v>3</v>
      </c>
      <c r="AH1714" s="218">
        <v>0</v>
      </c>
      <c r="AI1714" s="218">
        <v>3</v>
      </c>
      <c r="AJ1714" s="218">
        <v>0</v>
      </c>
      <c r="AK1714" s="218">
        <v>0</v>
      </c>
      <c r="AL1714" s="218">
        <v>0</v>
      </c>
      <c r="AM1714" s="218">
        <v>0</v>
      </c>
      <c r="AN1714" s="218">
        <v>0</v>
      </c>
      <c r="AO1714" s="218">
        <v>0</v>
      </c>
      <c r="AP1714" s="218">
        <v>0</v>
      </c>
      <c r="AQ1714" s="218">
        <v>0</v>
      </c>
      <c r="AR1714" s="218">
        <v>0</v>
      </c>
      <c r="AS1714" s="218">
        <v>0</v>
      </c>
      <c r="AT1714" s="218">
        <v>0</v>
      </c>
      <c r="AU1714" s="218">
        <v>0</v>
      </c>
      <c r="AV1714" s="218">
        <v>0</v>
      </c>
      <c r="AW1714" s="218">
        <v>0</v>
      </c>
      <c r="AX1714" s="218">
        <v>0</v>
      </c>
      <c r="AY1714" s="218">
        <v>0</v>
      </c>
      <c r="AZ1714" s="181" t="s">
        <v>8181</v>
      </c>
    </row>
    <row r="1715" spans="1:52" s="238" customFormat="1" ht="12.75" customHeight="1">
      <c r="A1715" s="217">
        <v>1714</v>
      </c>
      <c r="B1715" s="234">
        <v>42732</v>
      </c>
      <c r="C1715" s="234">
        <v>42732</v>
      </c>
      <c r="D1715" s="235" t="s">
        <v>1312</v>
      </c>
      <c r="E1715" s="235" t="s">
        <v>1250</v>
      </c>
      <c r="F1715" s="235" t="s">
        <v>1331</v>
      </c>
      <c r="G1715" s="235" t="s">
        <v>7129</v>
      </c>
      <c r="H1715" s="245" t="str">
        <f>IF(G1715&lt;&gt;"",LOOKUP(G1715,Governorate,Data!$E$2:$E$19),"")</f>
        <v>IQ-G18</v>
      </c>
      <c r="I1715" s="97" t="s">
        <v>7215</v>
      </c>
      <c r="J1715" s="38" t="str">
        <f ca="1">IF(I1715&lt;&gt;"",LOOKUP(I1715,District2,Data!$P$2:$P$19),"")</f>
        <v>IQ-D008</v>
      </c>
      <c r="K1715" s="57" t="s">
        <v>8146</v>
      </c>
      <c r="L1715" s="235" t="s">
        <v>7337</v>
      </c>
      <c r="M1715" s="180" t="s">
        <v>8169</v>
      </c>
      <c r="N1715" s="235" t="s">
        <v>1255</v>
      </c>
      <c r="O1715" s="235" t="s">
        <v>8053</v>
      </c>
      <c r="P1715" s="235" t="s">
        <v>7422</v>
      </c>
      <c r="Q1715" s="92">
        <v>64</v>
      </c>
      <c r="R1715" s="218">
        <v>64</v>
      </c>
      <c r="S1715" s="218"/>
      <c r="T1715" s="218"/>
      <c r="U1715" s="218">
        <v>384</v>
      </c>
      <c r="V1715" s="218">
        <v>0</v>
      </c>
      <c r="W1715" s="218">
        <v>64</v>
      </c>
      <c r="X1715" s="218">
        <v>64</v>
      </c>
      <c r="Y1715" s="218">
        <v>64</v>
      </c>
      <c r="Z1715" s="218">
        <v>192</v>
      </c>
      <c r="AA1715" s="218">
        <v>0</v>
      </c>
      <c r="AB1715" s="218">
        <v>0</v>
      </c>
      <c r="AC1715" s="218">
        <v>0</v>
      </c>
      <c r="AD1715" s="218">
        <v>192</v>
      </c>
      <c r="AE1715" s="218">
        <v>0</v>
      </c>
      <c r="AF1715" s="218">
        <v>0</v>
      </c>
      <c r="AG1715" s="218">
        <v>64</v>
      </c>
      <c r="AH1715" s="218">
        <v>0</v>
      </c>
      <c r="AI1715" s="218">
        <v>64</v>
      </c>
      <c r="AJ1715" s="218">
        <v>0</v>
      </c>
      <c r="AK1715" s="218">
        <v>0</v>
      </c>
      <c r="AL1715" s="218">
        <v>0</v>
      </c>
      <c r="AM1715" s="218">
        <v>0</v>
      </c>
      <c r="AN1715" s="218">
        <v>0</v>
      </c>
      <c r="AO1715" s="218">
        <v>0</v>
      </c>
      <c r="AP1715" s="218">
        <v>0</v>
      </c>
      <c r="AQ1715" s="218">
        <v>0</v>
      </c>
      <c r="AR1715" s="218">
        <v>16</v>
      </c>
      <c r="AS1715" s="218">
        <v>0</v>
      </c>
      <c r="AT1715" s="218">
        <v>64</v>
      </c>
      <c r="AU1715" s="218">
        <v>0</v>
      </c>
      <c r="AV1715" s="218">
        <v>0</v>
      </c>
      <c r="AW1715" s="218">
        <v>0</v>
      </c>
      <c r="AX1715" s="218">
        <v>0</v>
      </c>
      <c r="AY1715" s="218">
        <v>0</v>
      </c>
      <c r="AZ1715" s="181"/>
    </row>
    <row r="1716" spans="1:52" s="238" customFormat="1" ht="12.75" customHeight="1">
      <c r="A1716" s="217">
        <v>1715</v>
      </c>
      <c r="B1716" s="234">
        <v>42732</v>
      </c>
      <c r="C1716" s="234">
        <v>42732</v>
      </c>
      <c r="D1716" s="235" t="s">
        <v>1312</v>
      </c>
      <c r="E1716" s="235" t="s">
        <v>1250</v>
      </c>
      <c r="F1716" s="235" t="s">
        <v>1300</v>
      </c>
      <c r="G1716" s="235" t="s">
        <v>7136</v>
      </c>
      <c r="H1716" s="245" t="str">
        <f>IF(G1716&lt;&gt;"",LOOKUP(G1716,Governorate,Data!$E$2:$E$19),"")</f>
        <v>IQ-G08</v>
      </c>
      <c r="I1716" s="97" t="s">
        <v>7435</v>
      </c>
      <c r="J1716" s="38" t="str">
        <f ca="1">IF(I1716&lt;&gt;"",LOOKUP(I1716,District2,Data!$P$2:$P$19),"")</f>
        <v>IQ-D049</v>
      </c>
      <c r="K1716" s="57" t="s">
        <v>7278</v>
      </c>
      <c r="L1716" s="235" t="s">
        <v>1256</v>
      </c>
      <c r="M1716" s="180" t="s">
        <v>7929</v>
      </c>
      <c r="N1716" s="235" t="s">
        <v>1255</v>
      </c>
      <c r="O1716" s="235" t="s">
        <v>8053</v>
      </c>
      <c r="P1716" s="235" t="s">
        <v>7422</v>
      </c>
      <c r="Q1716" s="92">
        <v>3</v>
      </c>
      <c r="R1716" s="218">
        <v>3</v>
      </c>
      <c r="S1716" s="218"/>
      <c r="T1716" s="218"/>
      <c r="U1716" s="218">
        <v>17</v>
      </c>
      <c r="V1716" s="218">
        <v>0</v>
      </c>
      <c r="W1716" s="218">
        <v>3</v>
      </c>
      <c r="X1716" s="218">
        <v>3</v>
      </c>
      <c r="Y1716" s="218">
        <v>3</v>
      </c>
      <c r="Z1716" s="218">
        <v>17</v>
      </c>
      <c r="AA1716" s="218">
        <v>0</v>
      </c>
      <c r="AB1716" s="218">
        <v>0</v>
      </c>
      <c r="AC1716" s="218">
        <v>0</v>
      </c>
      <c r="AD1716" s="218">
        <v>0</v>
      </c>
      <c r="AE1716" s="218">
        <v>0</v>
      </c>
      <c r="AF1716" s="218">
        <v>0</v>
      </c>
      <c r="AG1716" s="218">
        <v>3</v>
      </c>
      <c r="AH1716" s="218">
        <v>0</v>
      </c>
      <c r="AI1716" s="218">
        <v>0</v>
      </c>
      <c r="AJ1716" s="218">
        <v>0</v>
      </c>
      <c r="AK1716" s="218">
        <v>0</v>
      </c>
      <c r="AL1716" s="218">
        <v>0</v>
      </c>
      <c r="AM1716" s="218">
        <v>0</v>
      </c>
      <c r="AN1716" s="218">
        <v>0</v>
      </c>
      <c r="AO1716" s="218">
        <v>0</v>
      </c>
      <c r="AP1716" s="218">
        <v>0</v>
      </c>
      <c r="AQ1716" s="218">
        <v>0</v>
      </c>
      <c r="AR1716" s="218">
        <v>0</v>
      </c>
      <c r="AS1716" s="218">
        <v>0</v>
      </c>
      <c r="AT1716" s="218">
        <v>3</v>
      </c>
      <c r="AU1716" s="218">
        <v>0</v>
      </c>
      <c r="AV1716" s="218">
        <v>0</v>
      </c>
      <c r="AW1716" s="218">
        <v>0</v>
      </c>
      <c r="AX1716" s="218">
        <v>0</v>
      </c>
      <c r="AY1716" s="218">
        <v>0</v>
      </c>
      <c r="AZ1716" s="181" t="s">
        <v>7113</v>
      </c>
    </row>
    <row r="1717" spans="1:52" s="238" customFormat="1" ht="12.75" customHeight="1">
      <c r="A1717" s="217">
        <v>1716</v>
      </c>
      <c r="B1717" s="234">
        <v>42732</v>
      </c>
      <c r="C1717" s="234">
        <v>42732</v>
      </c>
      <c r="D1717" s="235" t="s">
        <v>1312</v>
      </c>
      <c r="E1717" s="235" t="s">
        <v>1250</v>
      </c>
      <c r="F1717" s="235" t="s">
        <v>1300</v>
      </c>
      <c r="G1717" s="235" t="s">
        <v>7132</v>
      </c>
      <c r="H1717" s="245" t="str">
        <f>IF(G1717&lt;&gt;"",LOOKUP(G1717,Governorate,Data!$E$2:$E$19),"")</f>
        <v>IQ-G15</v>
      </c>
      <c r="I1717" s="97" t="s">
        <v>7214</v>
      </c>
      <c r="J1717" s="38" t="str">
        <f ca="1">IF(I1717&lt;&gt;"",LOOKUP(I1717,District2,Data!$P$2:$P$19),"")</f>
        <v>IQ-D053</v>
      </c>
      <c r="K1717" s="57" t="s">
        <v>8055</v>
      </c>
      <c r="L1717" s="235" t="s">
        <v>1256</v>
      </c>
      <c r="M1717" s="180" t="s">
        <v>8169</v>
      </c>
      <c r="N1717" s="235" t="s">
        <v>1255</v>
      </c>
      <c r="O1717" s="235" t="s">
        <v>8053</v>
      </c>
      <c r="P1717" s="235" t="s">
        <v>7422</v>
      </c>
      <c r="Q1717" s="92">
        <v>5</v>
      </c>
      <c r="R1717" s="218">
        <v>5</v>
      </c>
      <c r="S1717" s="218"/>
      <c r="T1717" s="218"/>
      <c r="U1717" s="218">
        <v>14</v>
      </c>
      <c r="V1717" s="218">
        <v>0</v>
      </c>
      <c r="W1717" s="218">
        <v>3</v>
      </c>
      <c r="X1717" s="218">
        <v>3</v>
      </c>
      <c r="Y1717" s="218">
        <v>0</v>
      </c>
      <c r="Z1717" s="218">
        <v>14</v>
      </c>
      <c r="AA1717" s="218">
        <v>14</v>
      </c>
      <c r="AB1717" s="218">
        <v>0</v>
      </c>
      <c r="AC1717" s="218">
        <v>0</v>
      </c>
      <c r="AD1717" s="218">
        <v>0</v>
      </c>
      <c r="AE1717" s="218">
        <v>0</v>
      </c>
      <c r="AF1717" s="218">
        <v>0</v>
      </c>
      <c r="AG1717" s="218">
        <v>3</v>
      </c>
      <c r="AH1717" s="218">
        <v>0</v>
      </c>
      <c r="AI1717" s="218">
        <v>3</v>
      </c>
      <c r="AJ1717" s="218">
        <v>0</v>
      </c>
      <c r="AK1717" s="218">
        <v>0</v>
      </c>
      <c r="AL1717" s="218">
        <v>0</v>
      </c>
      <c r="AM1717" s="218">
        <v>0</v>
      </c>
      <c r="AN1717" s="218">
        <v>0</v>
      </c>
      <c r="AO1717" s="218">
        <v>0</v>
      </c>
      <c r="AP1717" s="218">
        <v>0</v>
      </c>
      <c r="AQ1717" s="218">
        <v>0</v>
      </c>
      <c r="AR1717" s="218">
        <v>0</v>
      </c>
      <c r="AS1717" s="218">
        <v>0</v>
      </c>
      <c r="AT1717" s="218">
        <v>3</v>
      </c>
      <c r="AU1717" s="218">
        <v>0</v>
      </c>
      <c r="AV1717" s="218">
        <v>0</v>
      </c>
      <c r="AW1717" s="218">
        <v>0</v>
      </c>
      <c r="AX1717" s="218">
        <v>0</v>
      </c>
      <c r="AY1717" s="218">
        <v>0</v>
      </c>
      <c r="AZ1717" s="181" t="s">
        <v>8171</v>
      </c>
    </row>
    <row r="1718" spans="1:52" s="238" customFormat="1" ht="12.75" customHeight="1">
      <c r="A1718" s="217">
        <v>1717</v>
      </c>
      <c r="B1718" s="234">
        <v>42732</v>
      </c>
      <c r="C1718" s="234">
        <v>42732</v>
      </c>
      <c r="D1718" s="235" t="s">
        <v>1312</v>
      </c>
      <c r="E1718" s="235" t="s">
        <v>1250</v>
      </c>
      <c r="F1718" s="235" t="s">
        <v>1300</v>
      </c>
      <c r="G1718" s="235" t="s">
        <v>7136</v>
      </c>
      <c r="H1718" s="245" t="str">
        <f>IF(G1718&lt;&gt;"",LOOKUP(G1718,Governorate,Data!$E$2:$E$19),"")</f>
        <v>IQ-G08</v>
      </c>
      <c r="I1718" s="97" t="s">
        <v>7887</v>
      </c>
      <c r="J1718" s="38" t="str">
        <f ca="1">IF(I1718&lt;&gt;"",LOOKUP(I1718,District2,Data!$P$2:$P$19),"")</f>
        <v>IQ-D049</v>
      </c>
      <c r="K1718" s="57" t="s">
        <v>8163</v>
      </c>
      <c r="L1718" s="235" t="s">
        <v>7339</v>
      </c>
      <c r="M1718" s="180" t="s">
        <v>8169</v>
      </c>
      <c r="N1718" s="235" t="s">
        <v>1255</v>
      </c>
      <c r="O1718" s="235" t="s">
        <v>8053</v>
      </c>
      <c r="P1718" s="235" t="s">
        <v>7422</v>
      </c>
      <c r="Q1718" s="92">
        <v>2</v>
      </c>
      <c r="R1718" s="218">
        <v>2</v>
      </c>
      <c r="S1718" s="218"/>
      <c r="T1718" s="218"/>
      <c r="U1718" s="218">
        <v>0</v>
      </c>
      <c r="V1718" s="218">
        <v>0</v>
      </c>
      <c r="W1718" s="218">
        <v>0</v>
      </c>
      <c r="X1718" s="218">
        <v>0</v>
      </c>
      <c r="Y1718" s="218">
        <v>0</v>
      </c>
      <c r="Z1718" s="218">
        <v>0</v>
      </c>
      <c r="AA1718" s="218">
        <v>0</v>
      </c>
      <c r="AB1718" s="218">
        <v>0</v>
      </c>
      <c r="AC1718" s="218">
        <v>0</v>
      </c>
      <c r="AD1718" s="218">
        <v>0</v>
      </c>
      <c r="AE1718" s="218">
        <v>0</v>
      </c>
      <c r="AF1718" s="218">
        <v>0</v>
      </c>
      <c r="AG1718" s="218">
        <v>2</v>
      </c>
      <c r="AH1718" s="218">
        <v>0</v>
      </c>
      <c r="AI1718" s="218">
        <v>2</v>
      </c>
      <c r="AJ1718" s="218">
        <v>0</v>
      </c>
      <c r="AK1718" s="218">
        <v>0</v>
      </c>
      <c r="AL1718" s="218">
        <v>0</v>
      </c>
      <c r="AM1718" s="218">
        <v>0</v>
      </c>
      <c r="AN1718" s="218">
        <v>0</v>
      </c>
      <c r="AO1718" s="218">
        <v>0</v>
      </c>
      <c r="AP1718" s="218">
        <v>0</v>
      </c>
      <c r="AQ1718" s="218">
        <v>0</v>
      </c>
      <c r="AR1718" s="218">
        <v>0</v>
      </c>
      <c r="AS1718" s="218">
        <v>0</v>
      </c>
      <c r="AT1718" s="218">
        <v>2</v>
      </c>
      <c r="AU1718" s="218">
        <v>0</v>
      </c>
      <c r="AV1718" s="218">
        <v>0</v>
      </c>
      <c r="AW1718" s="218">
        <v>0</v>
      </c>
      <c r="AX1718" s="218">
        <v>0</v>
      </c>
      <c r="AY1718" s="218">
        <v>0</v>
      </c>
      <c r="AZ1718" s="181" t="s">
        <v>8171</v>
      </c>
    </row>
    <row r="1719" spans="1:52" s="238" customFormat="1" ht="12.75" customHeight="1">
      <c r="A1719" s="217">
        <v>1718</v>
      </c>
      <c r="B1719" s="234">
        <v>42733</v>
      </c>
      <c r="C1719" s="234">
        <v>42733</v>
      </c>
      <c r="D1719" s="235" t="s">
        <v>1312</v>
      </c>
      <c r="E1719" s="235" t="s">
        <v>1250</v>
      </c>
      <c r="F1719" s="235" t="s">
        <v>1331</v>
      </c>
      <c r="G1719" s="235" t="s">
        <v>7129</v>
      </c>
      <c r="H1719" s="245" t="str">
        <f>IF(G1719&lt;&gt;"",LOOKUP(G1719,Governorate,Data!$E$2:$E$19),"")</f>
        <v>IQ-G18</v>
      </c>
      <c r="I1719" s="97" t="s">
        <v>7215</v>
      </c>
      <c r="J1719" s="38" t="str">
        <f ca="1">IF(I1719&lt;&gt;"",LOOKUP(I1719,District2,Data!$P$2:$P$19),"")</f>
        <v>IQ-D008</v>
      </c>
      <c r="K1719" s="57" t="s">
        <v>8164</v>
      </c>
      <c r="L1719" s="235" t="s">
        <v>1256</v>
      </c>
      <c r="M1719" s="180" t="s">
        <v>8169</v>
      </c>
      <c r="N1719" s="235" t="s">
        <v>7070</v>
      </c>
      <c r="O1719" s="235" t="s">
        <v>8053</v>
      </c>
      <c r="P1719" s="235" t="s">
        <v>7422</v>
      </c>
      <c r="Q1719" s="92">
        <v>176</v>
      </c>
      <c r="R1719" s="218">
        <v>176</v>
      </c>
      <c r="S1719" s="218"/>
      <c r="T1719" s="218"/>
      <c r="U1719" s="218">
        <v>1056</v>
      </c>
      <c r="V1719" s="218">
        <v>0</v>
      </c>
      <c r="W1719" s="218">
        <v>176</v>
      </c>
      <c r="X1719" s="218">
        <v>176</v>
      </c>
      <c r="Y1719" s="218">
        <v>176</v>
      </c>
      <c r="Z1719" s="218">
        <v>0</v>
      </c>
      <c r="AA1719" s="218">
        <v>0</v>
      </c>
      <c r="AB1719" s="218">
        <v>0</v>
      </c>
      <c r="AC1719" s="218">
        <v>0</v>
      </c>
      <c r="AD1719" s="218">
        <v>0</v>
      </c>
      <c r="AE1719" s="218">
        <v>0</v>
      </c>
      <c r="AF1719" s="218">
        <v>0</v>
      </c>
      <c r="AG1719" s="218">
        <v>0</v>
      </c>
      <c r="AH1719" s="218">
        <v>0</v>
      </c>
      <c r="AI1719" s="218">
        <v>0</v>
      </c>
      <c r="AJ1719" s="218">
        <v>0</v>
      </c>
      <c r="AK1719" s="218">
        <v>0</v>
      </c>
      <c r="AL1719" s="218">
        <v>0</v>
      </c>
      <c r="AM1719" s="218">
        <v>0</v>
      </c>
      <c r="AN1719" s="218">
        <v>0</v>
      </c>
      <c r="AO1719" s="218">
        <v>0</v>
      </c>
      <c r="AP1719" s="218">
        <v>0</v>
      </c>
      <c r="AQ1719" s="218">
        <v>0</v>
      </c>
      <c r="AR1719" s="218">
        <v>0</v>
      </c>
      <c r="AS1719" s="218">
        <v>0</v>
      </c>
      <c r="AT1719" s="218">
        <v>176</v>
      </c>
      <c r="AU1719" s="218">
        <v>0</v>
      </c>
      <c r="AV1719" s="218">
        <v>0</v>
      </c>
      <c r="AW1719" s="218">
        <v>0</v>
      </c>
      <c r="AX1719" s="218">
        <v>0</v>
      </c>
      <c r="AY1719" s="218">
        <v>0</v>
      </c>
      <c r="AZ1719" s="181" t="s">
        <v>8185</v>
      </c>
    </row>
    <row r="1720" spans="1:52" s="238" customFormat="1" ht="12.75" customHeight="1">
      <c r="A1720" s="217">
        <v>1719</v>
      </c>
      <c r="B1720" s="234">
        <v>42733</v>
      </c>
      <c r="C1720" s="234">
        <v>42733</v>
      </c>
      <c r="D1720" s="235" t="s">
        <v>1312</v>
      </c>
      <c r="E1720" s="235" t="s">
        <v>1250</v>
      </c>
      <c r="F1720" s="235" t="s">
        <v>1331</v>
      </c>
      <c r="G1720" s="235" t="s">
        <v>7129</v>
      </c>
      <c r="H1720" s="245" t="str">
        <f>IF(G1720&lt;&gt;"",LOOKUP(G1720,Governorate,Data!$E$2:$E$19),"")</f>
        <v>IQ-G18</v>
      </c>
      <c r="I1720" s="97" t="s">
        <v>7215</v>
      </c>
      <c r="J1720" s="38" t="str">
        <f ca="1">IF(I1720&lt;&gt;"",LOOKUP(I1720,District2,Data!$P$2:$P$19),"")</f>
        <v>IQ-D008</v>
      </c>
      <c r="K1720" s="57" t="s">
        <v>8114</v>
      </c>
      <c r="L1720" s="235" t="s">
        <v>7337</v>
      </c>
      <c r="M1720" s="180" t="s">
        <v>8169</v>
      </c>
      <c r="N1720" s="235" t="s">
        <v>1255</v>
      </c>
      <c r="O1720" s="235" t="s">
        <v>8053</v>
      </c>
      <c r="P1720" s="235" t="s">
        <v>7422</v>
      </c>
      <c r="Q1720" s="92">
        <v>5</v>
      </c>
      <c r="R1720" s="218">
        <v>5</v>
      </c>
      <c r="S1720" s="218"/>
      <c r="T1720" s="218"/>
      <c r="U1720" s="218">
        <v>30</v>
      </c>
      <c r="V1720" s="218">
        <v>0</v>
      </c>
      <c r="W1720" s="218">
        <v>5</v>
      </c>
      <c r="X1720" s="218">
        <v>5</v>
      </c>
      <c r="Y1720" s="218">
        <v>5</v>
      </c>
      <c r="Z1720" s="218">
        <v>15</v>
      </c>
      <c r="AA1720" s="218">
        <v>0</v>
      </c>
      <c r="AB1720" s="218">
        <v>0</v>
      </c>
      <c r="AC1720" s="218">
        <v>0</v>
      </c>
      <c r="AD1720" s="218">
        <v>15</v>
      </c>
      <c r="AE1720" s="218">
        <v>0</v>
      </c>
      <c r="AF1720" s="218">
        <v>0</v>
      </c>
      <c r="AG1720" s="218">
        <v>5</v>
      </c>
      <c r="AH1720" s="218">
        <v>0</v>
      </c>
      <c r="AI1720" s="218">
        <v>5</v>
      </c>
      <c r="AJ1720" s="218">
        <v>0</v>
      </c>
      <c r="AK1720" s="218">
        <v>0</v>
      </c>
      <c r="AL1720" s="218">
        <v>0</v>
      </c>
      <c r="AM1720" s="218">
        <v>0</v>
      </c>
      <c r="AN1720" s="218">
        <v>0</v>
      </c>
      <c r="AO1720" s="218">
        <v>0</v>
      </c>
      <c r="AP1720" s="218">
        <v>0</v>
      </c>
      <c r="AQ1720" s="218">
        <v>0</v>
      </c>
      <c r="AR1720" s="218">
        <v>16</v>
      </c>
      <c r="AS1720" s="218">
        <v>0</v>
      </c>
      <c r="AT1720" s="218">
        <v>5</v>
      </c>
      <c r="AU1720" s="218">
        <v>0</v>
      </c>
      <c r="AV1720" s="218">
        <v>0</v>
      </c>
      <c r="AW1720" s="218">
        <v>0</v>
      </c>
      <c r="AX1720" s="218">
        <v>0</v>
      </c>
      <c r="AY1720" s="218">
        <v>0</v>
      </c>
      <c r="AZ1720" s="181"/>
    </row>
    <row r="1721" spans="1:52" s="238" customFormat="1" ht="12.75" customHeight="1">
      <c r="A1721" s="217">
        <v>1720</v>
      </c>
      <c r="B1721" s="234">
        <v>42733</v>
      </c>
      <c r="C1721" s="234">
        <v>42733</v>
      </c>
      <c r="D1721" s="235" t="s">
        <v>1312</v>
      </c>
      <c r="E1721" s="235" t="s">
        <v>1250</v>
      </c>
      <c r="F1721" s="235" t="s">
        <v>1316</v>
      </c>
      <c r="G1721" s="235" t="s">
        <v>7130</v>
      </c>
      <c r="H1721" s="245" t="str">
        <f>IF(G1721&lt;&gt;"",LOOKUP(G1721,Governorate,Data!$E$2:$E$19),"")</f>
        <v>IQ-G05</v>
      </c>
      <c r="I1721" s="97" t="s">
        <v>7683</v>
      </c>
      <c r="J1721" s="38" t="str">
        <f ca="1">IF(I1721&lt;&gt;"",LOOKUP(I1721,District2,Data!$P$2:$P$19),"")</f>
        <v>IQ-D069</v>
      </c>
      <c r="K1721" s="57" t="s">
        <v>7771</v>
      </c>
      <c r="L1721" s="235" t="s">
        <v>1256</v>
      </c>
      <c r="M1721" s="180" t="s">
        <v>8169</v>
      </c>
      <c r="N1721" s="235" t="s">
        <v>1255</v>
      </c>
      <c r="O1721" s="235" t="s">
        <v>8053</v>
      </c>
      <c r="P1721" s="235" t="s">
        <v>7422</v>
      </c>
      <c r="Q1721" s="92">
        <v>27</v>
      </c>
      <c r="R1721" s="218">
        <v>27</v>
      </c>
      <c r="S1721" s="218"/>
      <c r="T1721" s="218"/>
      <c r="U1721" s="218">
        <v>11</v>
      </c>
      <c r="V1721" s="218">
        <v>0</v>
      </c>
      <c r="W1721" s="218">
        <v>1</v>
      </c>
      <c r="X1721" s="218">
        <v>1</v>
      </c>
      <c r="Y1721" s="218">
        <v>1</v>
      </c>
      <c r="Z1721" s="218">
        <v>6</v>
      </c>
      <c r="AA1721" s="218">
        <v>0</v>
      </c>
      <c r="AB1721" s="218">
        <v>0</v>
      </c>
      <c r="AC1721" s="218">
        <v>0</v>
      </c>
      <c r="AD1721" s="218">
        <v>2</v>
      </c>
      <c r="AE1721" s="218">
        <v>0</v>
      </c>
      <c r="AF1721" s="218">
        <v>0</v>
      </c>
      <c r="AG1721" s="218">
        <v>5</v>
      </c>
      <c r="AH1721" s="218">
        <v>0</v>
      </c>
      <c r="AI1721" s="218">
        <v>2</v>
      </c>
      <c r="AJ1721" s="218">
        <v>0</v>
      </c>
      <c r="AK1721" s="218">
        <v>0</v>
      </c>
      <c r="AL1721" s="218">
        <v>0</v>
      </c>
      <c r="AM1721" s="218">
        <v>0</v>
      </c>
      <c r="AN1721" s="218">
        <v>0</v>
      </c>
      <c r="AO1721" s="218">
        <v>0</v>
      </c>
      <c r="AP1721" s="218">
        <v>0</v>
      </c>
      <c r="AQ1721" s="218">
        <v>0</v>
      </c>
      <c r="AR1721" s="218">
        <v>0</v>
      </c>
      <c r="AS1721" s="218">
        <v>0</v>
      </c>
      <c r="AT1721" s="218">
        <v>25</v>
      </c>
      <c r="AU1721" s="218">
        <v>0</v>
      </c>
      <c r="AV1721" s="218">
        <v>0</v>
      </c>
      <c r="AW1721" s="218">
        <v>0</v>
      </c>
      <c r="AX1721" s="218">
        <v>0</v>
      </c>
      <c r="AY1721" s="218">
        <v>0</v>
      </c>
      <c r="AZ1721" s="181" t="s">
        <v>8181</v>
      </c>
    </row>
    <row r="1722" spans="1:52" s="238" customFormat="1" ht="12.75" customHeight="1">
      <c r="A1722" s="217">
        <v>1721</v>
      </c>
      <c r="B1722" s="234">
        <v>42733</v>
      </c>
      <c r="C1722" s="234">
        <v>42733</v>
      </c>
      <c r="D1722" s="235" t="s">
        <v>1312</v>
      </c>
      <c r="E1722" s="235" t="s">
        <v>1250</v>
      </c>
      <c r="F1722" s="235" t="s">
        <v>7265</v>
      </c>
      <c r="G1722" s="235" t="s">
        <v>7127</v>
      </c>
      <c r="H1722" s="245" t="str">
        <f>IF(G1722&lt;&gt;"",LOOKUP(G1722,Governorate,Data!$E$2:$E$19),"")</f>
        <v>IQ-G13</v>
      </c>
      <c r="I1722" s="97" t="s">
        <v>7377</v>
      </c>
      <c r="J1722" s="38" t="str">
        <f ca="1">IF(I1722&lt;&gt;"",LOOKUP(I1722,District2,Data!$P$2:$P$19),"")</f>
        <v>IQ-D076</v>
      </c>
      <c r="K1722" s="57" t="s">
        <v>7405</v>
      </c>
      <c r="L1722" s="235" t="s">
        <v>7342</v>
      </c>
      <c r="M1722" s="180" t="s">
        <v>8169</v>
      </c>
      <c r="N1722" s="235" t="s">
        <v>7070</v>
      </c>
      <c r="O1722" s="235" t="s">
        <v>8053</v>
      </c>
      <c r="P1722" s="235" t="s">
        <v>7422</v>
      </c>
      <c r="Q1722" s="92">
        <v>268</v>
      </c>
      <c r="R1722" s="218">
        <v>268</v>
      </c>
      <c r="S1722" s="218"/>
      <c r="T1722" s="218"/>
      <c r="U1722" s="218">
        <v>1608</v>
      </c>
      <c r="V1722" s="218">
        <v>0</v>
      </c>
      <c r="W1722" s="218">
        <v>268</v>
      </c>
      <c r="X1722" s="218">
        <v>268</v>
      </c>
      <c r="Y1722" s="218">
        <v>268</v>
      </c>
      <c r="Z1722" s="218">
        <v>0</v>
      </c>
      <c r="AA1722" s="218">
        <v>0</v>
      </c>
      <c r="AB1722" s="218">
        <v>0</v>
      </c>
      <c r="AC1722" s="218">
        <v>0</v>
      </c>
      <c r="AD1722" s="218">
        <v>0</v>
      </c>
      <c r="AE1722" s="218">
        <v>0</v>
      </c>
      <c r="AF1722" s="218">
        <v>0</v>
      </c>
      <c r="AG1722" s="218">
        <v>0</v>
      </c>
      <c r="AH1722" s="218">
        <v>0</v>
      </c>
      <c r="AI1722" s="218">
        <v>0</v>
      </c>
      <c r="AJ1722" s="218">
        <v>0</v>
      </c>
      <c r="AK1722" s="218">
        <v>0</v>
      </c>
      <c r="AL1722" s="218">
        <v>0</v>
      </c>
      <c r="AM1722" s="218">
        <v>0</v>
      </c>
      <c r="AN1722" s="218">
        <v>0</v>
      </c>
      <c r="AO1722" s="218">
        <v>0</v>
      </c>
      <c r="AP1722" s="218">
        <v>0</v>
      </c>
      <c r="AQ1722" s="218">
        <v>0</v>
      </c>
      <c r="AR1722" s="218">
        <v>0</v>
      </c>
      <c r="AS1722" s="218">
        <v>0</v>
      </c>
      <c r="AT1722" s="218">
        <v>268</v>
      </c>
      <c r="AU1722" s="218">
        <v>0</v>
      </c>
      <c r="AV1722" s="218">
        <v>0</v>
      </c>
      <c r="AW1722" s="218">
        <v>0</v>
      </c>
      <c r="AX1722" s="218">
        <v>0</v>
      </c>
      <c r="AY1722" s="218">
        <v>0</v>
      </c>
      <c r="AZ1722" s="181"/>
    </row>
    <row r="1723" spans="1:52" s="238" customFormat="1" ht="12.75" customHeight="1">
      <c r="A1723" s="217">
        <v>1722</v>
      </c>
      <c r="B1723" s="234">
        <v>42733</v>
      </c>
      <c r="C1723" s="234">
        <v>42733</v>
      </c>
      <c r="D1723" s="235" t="s">
        <v>1312</v>
      </c>
      <c r="E1723" s="235" t="s">
        <v>1250</v>
      </c>
      <c r="F1723" s="235" t="s">
        <v>1331</v>
      </c>
      <c r="G1723" s="235" t="s">
        <v>7129</v>
      </c>
      <c r="H1723" s="245" t="str">
        <f>IF(G1723&lt;&gt;"",LOOKUP(G1723,Governorate,Data!$E$2:$E$19),"")</f>
        <v>IQ-G18</v>
      </c>
      <c r="I1723" s="97" t="s">
        <v>7215</v>
      </c>
      <c r="J1723" s="38" t="str">
        <f ca="1">IF(I1723&lt;&gt;"",LOOKUP(I1723,District2,Data!$P$2:$P$19),"")</f>
        <v>IQ-D008</v>
      </c>
      <c r="K1723" s="57" t="s">
        <v>8146</v>
      </c>
      <c r="L1723" s="235" t="s">
        <v>7337</v>
      </c>
      <c r="M1723" s="180" t="s">
        <v>8169</v>
      </c>
      <c r="N1723" s="235" t="s">
        <v>1255</v>
      </c>
      <c r="O1723" s="235" t="s">
        <v>8053</v>
      </c>
      <c r="P1723" s="235" t="s">
        <v>7422</v>
      </c>
      <c r="Q1723" s="92">
        <v>84</v>
      </c>
      <c r="R1723" s="218">
        <v>84</v>
      </c>
      <c r="S1723" s="218"/>
      <c r="T1723" s="218"/>
      <c r="U1723" s="218">
        <v>504</v>
      </c>
      <c r="V1723" s="218">
        <v>0</v>
      </c>
      <c r="W1723" s="218">
        <v>84</v>
      </c>
      <c r="X1723" s="218">
        <v>84</v>
      </c>
      <c r="Y1723" s="218">
        <v>84</v>
      </c>
      <c r="Z1723" s="218">
        <v>252</v>
      </c>
      <c r="AA1723" s="218">
        <v>0</v>
      </c>
      <c r="AB1723" s="218">
        <v>0</v>
      </c>
      <c r="AC1723" s="218">
        <v>0</v>
      </c>
      <c r="AD1723" s="218">
        <v>252</v>
      </c>
      <c r="AE1723" s="218">
        <v>0</v>
      </c>
      <c r="AF1723" s="218">
        <v>0</v>
      </c>
      <c r="AG1723" s="218">
        <v>84</v>
      </c>
      <c r="AH1723" s="218">
        <v>0</v>
      </c>
      <c r="AI1723" s="218">
        <v>84</v>
      </c>
      <c r="AJ1723" s="218">
        <v>0</v>
      </c>
      <c r="AK1723" s="218">
        <v>0</v>
      </c>
      <c r="AL1723" s="218">
        <v>0</v>
      </c>
      <c r="AM1723" s="218">
        <v>0</v>
      </c>
      <c r="AN1723" s="218">
        <v>0</v>
      </c>
      <c r="AO1723" s="218">
        <v>0</v>
      </c>
      <c r="AP1723" s="218">
        <v>0</v>
      </c>
      <c r="AQ1723" s="218">
        <v>0</v>
      </c>
      <c r="AR1723" s="218">
        <v>60</v>
      </c>
      <c r="AS1723" s="218">
        <v>0</v>
      </c>
      <c r="AT1723" s="218">
        <v>84</v>
      </c>
      <c r="AU1723" s="218">
        <v>0</v>
      </c>
      <c r="AV1723" s="218">
        <v>0</v>
      </c>
      <c r="AW1723" s="218">
        <v>0</v>
      </c>
      <c r="AX1723" s="218">
        <v>0</v>
      </c>
      <c r="AY1723" s="218">
        <v>0</v>
      </c>
      <c r="AZ1723" s="181"/>
    </row>
    <row r="1724" spans="1:52" s="238" customFormat="1" ht="12.75" customHeight="1">
      <c r="A1724" s="217">
        <v>1723</v>
      </c>
      <c r="B1724" s="234">
        <v>42733</v>
      </c>
      <c r="C1724" s="234">
        <v>42733</v>
      </c>
      <c r="D1724" s="235" t="s">
        <v>1312</v>
      </c>
      <c r="E1724" s="235" t="s">
        <v>1250</v>
      </c>
      <c r="F1724" s="235" t="s">
        <v>1300</v>
      </c>
      <c r="G1724" s="235" t="s">
        <v>7136</v>
      </c>
      <c r="H1724" s="245" t="str">
        <f>IF(G1724&lt;&gt;"",LOOKUP(G1724,Governorate,Data!$E$2:$E$19),"")</f>
        <v>IQ-G08</v>
      </c>
      <c r="I1724" s="97" t="s">
        <v>7434</v>
      </c>
      <c r="J1724" s="38" t="str">
        <f ca="1">IF(I1724&lt;&gt;"",LOOKUP(I1724,District2,Data!$P$2:$P$19),"")</f>
        <v>IQ-D049</v>
      </c>
      <c r="K1724" s="57" t="s">
        <v>8076</v>
      </c>
      <c r="L1724" s="235" t="s">
        <v>1256</v>
      </c>
      <c r="M1724" s="180" t="s">
        <v>8169</v>
      </c>
      <c r="N1724" s="235" t="s">
        <v>1255</v>
      </c>
      <c r="O1724" s="235" t="s">
        <v>8053</v>
      </c>
      <c r="P1724" s="235" t="s">
        <v>7422</v>
      </c>
      <c r="Q1724" s="92">
        <v>1</v>
      </c>
      <c r="R1724" s="218">
        <v>1</v>
      </c>
      <c r="S1724" s="218"/>
      <c r="T1724" s="218"/>
      <c r="U1724" s="218">
        <v>2</v>
      </c>
      <c r="V1724" s="218">
        <v>0</v>
      </c>
      <c r="W1724" s="218">
        <v>1</v>
      </c>
      <c r="X1724" s="218">
        <v>1</v>
      </c>
      <c r="Y1724" s="218">
        <v>0</v>
      </c>
      <c r="Z1724" s="218">
        <v>1</v>
      </c>
      <c r="AA1724" s="218">
        <v>0</v>
      </c>
      <c r="AB1724" s="218">
        <v>0</v>
      </c>
      <c r="AC1724" s="218">
        <v>0</v>
      </c>
      <c r="AD1724" s="218">
        <v>0</v>
      </c>
      <c r="AE1724" s="218">
        <v>0</v>
      </c>
      <c r="AF1724" s="218">
        <v>0</v>
      </c>
      <c r="AG1724" s="218">
        <v>1</v>
      </c>
      <c r="AH1724" s="218">
        <v>0</v>
      </c>
      <c r="AI1724" s="218">
        <v>1</v>
      </c>
      <c r="AJ1724" s="218">
        <v>0</v>
      </c>
      <c r="AK1724" s="218">
        <v>0</v>
      </c>
      <c r="AL1724" s="218">
        <v>0</v>
      </c>
      <c r="AM1724" s="218">
        <v>0</v>
      </c>
      <c r="AN1724" s="218">
        <v>0</v>
      </c>
      <c r="AO1724" s="218">
        <v>0</v>
      </c>
      <c r="AP1724" s="218">
        <v>0</v>
      </c>
      <c r="AQ1724" s="218">
        <v>0</v>
      </c>
      <c r="AR1724" s="218">
        <v>0</v>
      </c>
      <c r="AS1724" s="218">
        <v>0</v>
      </c>
      <c r="AT1724" s="218">
        <v>1</v>
      </c>
      <c r="AU1724" s="218">
        <v>0</v>
      </c>
      <c r="AV1724" s="218">
        <v>0</v>
      </c>
      <c r="AW1724" s="218">
        <v>0</v>
      </c>
      <c r="AX1724" s="218">
        <v>0</v>
      </c>
      <c r="AY1724" s="218">
        <v>0</v>
      </c>
      <c r="AZ1724" s="181" t="s">
        <v>8171</v>
      </c>
    </row>
    <row r="1725" spans="1:52" s="238" customFormat="1" ht="12.75" customHeight="1">
      <c r="A1725" s="217">
        <v>1724</v>
      </c>
      <c r="B1725" s="234">
        <v>42733</v>
      </c>
      <c r="C1725" s="234">
        <v>42733</v>
      </c>
      <c r="D1725" s="235" t="s">
        <v>1312</v>
      </c>
      <c r="E1725" s="235" t="s">
        <v>1250</v>
      </c>
      <c r="F1725" s="235" t="s">
        <v>1300</v>
      </c>
      <c r="G1725" s="235" t="s">
        <v>7132</v>
      </c>
      <c r="H1725" s="245" t="str">
        <f>IF(G1725&lt;&gt;"",LOOKUP(G1725,Governorate,Data!$E$2:$E$19),"")</f>
        <v>IQ-G15</v>
      </c>
      <c r="I1725" s="97" t="s">
        <v>7214</v>
      </c>
      <c r="J1725" s="38" t="str">
        <f ca="1">IF(I1725&lt;&gt;"",LOOKUP(I1725,District2,Data!$P$2:$P$19),"")</f>
        <v>IQ-D053</v>
      </c>
      <c r="K1725" s="57" t="s">
        <v>7298</v>
      </c>
      <c r="L1725" s="235" t="s">
        <v>1256</v>
      </c>
      <c r="M1725" s="180" t="s">
        <v>8169</v>
      </c>
      <c r="N1725" s="235" t="s">
        <v>1255</v>
      </c>
      <c r="O1725" s="235" t="s">
        <v>8053</v>
      </c>
      <c r="P1725" s="235" t="s">
        <v>7422</v>
      </c>
      <c r="Q1725" s="92">
        <v>1</v>
      </c>
      <c r="R1725" s="218">
        <v>1</v>
      </c>
      <c r="S1725" s="218"/>
      <c r="T1725" s="218"/>
      <c r="U1725" s="218">
        <v>6</v>
      </c>
      <c r="V1725" s="218">
        <v>0</v>
      </c>
      <c r="W1725" s="218">
        <v>1</v>
      </c>
      <c r="X1725" s="218">
        <v>1</v>
      </c>
      <c r="Y1725" s="218">
        <v>1</v>
      </c>
      <c r="Z1725" s="218">
        <v>6</v>
      </c>
      <c r="AA1725" s="218">
        <v>0</v>
      </c>
      <c r="AB1725" s="218">
        <v>0</v>
      </c>
      <c r="AC1725" s="218">
        <v>0</v>
      </c>
      <c r="AD1725" s="218">
        <v>0</v>
      </c>
      <c r="AE1725" s="218">
        <v>0</v>
      </c>
      <c r="AF1725" s="218">
        <v>0</v>
      </c>
      <c r="AG1725" s="218">
        <v>1</v>
      </c>
      <c r="AH1725" s="218">
        <v>0</v>
      </c>
      <c r="AI1725" s="218">
        <v>0</v>
      </c>
      <c r="AJ1725" s="218">
        <v>0</v>
      </c>
      <c r="AK1725" s="218">
        <v>0</v>
      </c>
      <c r="AL1725" s="218">
        <v>0</v>
      </c>
      <c r="AM1725" s="218">
        <v>0</v>
      </c>
      <c r="AN1725" s="218">
        <v>0</v>
      </c>
      <c r="AO1725" s="218">
        <v>0</v>
      </c>
      <c r="AP1725" s="218">
        <v>0</v>
      </c>
      <c r="AQ1725" s="218">
        <v>0</v>
      </c>
      <c r="AR1725" s="218">
        <v>0</v>
      </c>
      <c r="AS1725" s="218">
        <v>0</v>
      </c>
      <c r="AT1725" s="218">
        <v>0</v>
      </c>
      <c r="AU1725" s="218">
        <v>0</v>
      </c>
      <c r="AV1725" s="218">
        <v>0</v>
      </c>
      <c r="AW1725" s="218">
        <v>0</v>
      </c>
      <c r="AX1725" s="218">
        <v>0</v>
      </c>
      <c r="AY1725" s="218">
        <v>0</v>
      </c>
      <c r="AZ1725" s="181" t="s">
        <v>8171</v>
      </c>
    </row>
    <row r="1726" spans="1:52" s="238" customFormat="1" ht="12.75" customHeight="1">
      <c r="A1726" s="217">
        <v>1725</v>
      </c>
      <c r="B1726" s="234">
        <v>42733</v>
      </c>
      <c r="C1726" s="234">
        <v>42733</v>
      </c>
      <c r="D1726" s="235" t="s">
        <v>1312</v>
      </c>
      <c r="E1726" s="235" t="s">
        <v>1250</v>
      </c>
      <c r="F1726" s="235" t="s">
        <v>1300</v>
      </c>
      <c r="G1726" s="235" t="s">
        <v>7136</v>
      </c>
      <c r="H1726" s="245" t="str">
        <f>IF(G1726&lt;&gt;"",LOOKUP(G1726,Governorate,Data!$E$2:$E$19),"")</f>
        <v>IQ-G08</v>
      </c>
      <c r="I1726" s="97" t="s">
        <v>7435</v>
      </c>
      <c r="J1726" s="38" t="str">
        <f ca="1">IF(I1726&lt;&gt;"",LOOKUP(I1726,District2,Data!$P$2:$P$19),"")</f>
        <v>IQ-D049</v>
      </c>
      <c r="K1726" s="57" t="s">
        <v>8072</v>
      </c>
      <c r="L1726" s="235" t="s">
        <v>1256</v>
      </c>
      <c r="M1726" s="180" t="s">
        <v>7929</v>
      </c>
      <c r="N1726" s="235" t="s">
        <v>7070</v>
      </c>
      <c r="O1726" s="235" t="s">
        <v>8053</v>
      </c>
      <c r="P1726" s="235" t="s">
        <v>7422</v>
      </c>
      <c r="Q1726" s="92">
        <v>22</v>
      </c>
      <c r="R1726" s="218">
        <v>22</v>
      </c>
      <c r="S1726" s="218"/>
      <c r="T1726" s="218"/>
      <c r="U1726" s="218">
        <v>0</v>
      </c>
      <c r="V1726" s="218">
        <v>0</v>
      </c>
      <c r="W1726" s="218">
        <v>0</v>
      </c>
      <c r="X1726" s="218">
        <v>0</v>
      </c>
      <c r="Y1726" s="218">
        <v>22</v>
      </c>
      <c r="Z1726" s="218">
        <v>0</v>
      </c>
      <c r="AA1726" s="218">
        <v>0</v>
      </c>
      <c r="AB1726" s="218">
        <v>0</v>
      </c>
      <c r="AC1726" s="218">
        <v>0</v>
      </c>
      <c r="AD1726" s="218">
        <v>0</v>
      </c>
      <c r="AE1726" s="218">
        <v>0</v>
      </c>
      <c r="AF1726" s="218">
        <v>0</v>
      </c>
      <c r="AG1726" s="218">
        <v>0</v>
      </c>
      <c r="AH1726" s="218">
        <v>0</v>
      </c>
      <c r="AI1726" s="218">
        <v>0</v>
      </c>
      <c r="AJ1726" s="218">
        <v>0</v>
      </c>
      <c r="AK1726" s="218">
        <v>0</v>
      </c>
      <c r="AL1726" s="218">
        <v>0</v>
      </c>
      <c r="AM1726" s="218">
        <v>0</v>
      </c>
      <c r="AN1726" s="218">
        <v>0</v>
      </c>
      <c r="AO1726" s="218">
        <v>0</v>
      </c>
      <c r="AP1726" s="218">
        <v>0</v>
      </c>
      <c r="AQ1726" s="218">
        <v>0</v>
      </c>
      <c r="AR1726" s="218">
        <v>0</v>
      </c>
      <c r="AS1726" s="218">
        <v>0</v>
      </c>
      <c r="AT1726" s="218">
        <v>0</v>
      </c>
      <c r="AU1726" s="218">
        <v>0</v>
      </c>
      <c r="AV1726" s="218">
        <v>0</v>
      </c>
      <c r="AW1726" s="218">
        <v>0</v>
      </c>
      <c r="AX1726" s="218">
        <v>0</v>
      </c>
      <c r="AY1726" s="218">
        <v>0</v>
      </c>
      <c r="AZ1726" s="181" t="s">
        <v>8176</v>
      </c>
    </row>
    <row r="1727" spans="1:52" s="238" customFormat="1" ht="12.75" customHeight="1">
      <c r="A1727" s="217">
        <v>1726</v>
      </c>
      <c r="B1727" s="234">
        <v>42733</v>
      </c>
      <c r="C1727" s="234">
        <v>42733</v>
      </c>
      <c r="D1727" s="235" t="s">
        <v>1312</v>
      </c>
      <c r="E1727" s="235" t="s">
        <v>1250</v>
      </c>
      <c r="F1727" s="235" t="s">
        <v>1300</v>
      </c>
      <c r="G1727" s="235" t="s">
        <v>7136</v>
      </c>
      <c r="H1727" s="245" t="str">
        <f>IF(G1727&lt;&gt;"",LOOKUP(G1727,Governorate,Data!$E$2:$E$19),"")</f>
        <v>IQ-G08</v>
      </c>
      <c r="I1727" s="97" t="s">
        <v>7435</v>
      </c>
      <c r="J1727" s="38" t="str">
        <f ca="1">IF(I1727&lt;&gt;"",LOOKUP(I1727,District2,Data!$P$2:$P$19),"")</f>
        <v>IQ-D049</v>
      </c>
      <c r="K1727" s="57" t="s">
        <v>8156</v>
      </c>
      <c r="L1727" s="235" t="s">
        <v>1256</v>
      </c>
      <c r="M1727" s="180" t="s">
        <v>7929</v>
      </c>
      <c r="N1727" s="235" t="s">
        <v>7070</v>
      </c>
      <c r="O1727" s="235" t="s">
        <v>8053</v>
      </c>
      <c r="P1727" s="235" t="s">
        <v>7422</v>
      </c>
      <c r="Q1727" s="92">
        <v>2</v>
      </c>
      <c r="R1727" s="218">
        <v>2</v>
      </c>
      <c r="S1727" s="218"/>
      <c r="T1727" s="218"/>
      <c r="U1727" s="218">
        <v>0</v>
      </c>
      <c r="V1727" s="218">
        <v>0</v>
      </c>
      <c r="W1727" s="218">
        <v>0</v>
      </c>
      <c r="X1727" s="218">
        <v>0</v>
      </c>
      <c r="Y1727" s="218">
        <v>0</v>
      </c>
      <c r="Z1727" s="218">
        <v>0</v>
      </c>
      <c r="AA1727" s="218">
        <v>0</v>
      </c>
      <c r="AB1727" s="218">
        <v>0</v>
      </c>
      <c r="AC1727" s="218">
        <v>0</v>
      </c>
      <c r="AD1727" s="218">
        <v>0</v>
      </c>
      <c r="AE1727" s="218">
        <v>0</v>
      </c>
      <c r="AF1727" s="218">
        <v>0</v>
      </c>
      <c r="AG1727" s="218">
        <v>0</v>
      </c>
      <c r="AH1727" s="218">
        <v>0</v>
      </c>
      <c r="AI1727" s="218">
        <v>0</v>
      </c>
      <c r="AJ1727" s="218">
        <v>0</v>
      </c>
      <c r="AK1727" s="218">
        <v>0</v>
      </c>
      <c r="AL1727" s="218">
        <v>0</v>
      </c>
      <c r="AM1727" s="218">
        <v>0</v>
      </c>
      <c r="AN1727" s="218">
        <v>0</v>
      </c>
      <c r="AO1727" s="218">
        <v>0</v>
      </c>
      <c r="AP1727" s="218">
        <v>0</v>
      </c>
      <c r="AQ1727" s="218">
        <v>0</v>
      </c>
      <c r="AR1727" s="218">
        <v>0</v>
      </c>
      <c r="AS1727" s="218">
        <v>0</v>
      </c>
      <c r="AT1727" s="218">
        <v>2</v>
      </c>
      <c r="AU1727" s="218">
        <v>0</v>
      </c>
      <c r="AV1727" s="218">
        <v>0</v>
      </c>
      <c r="AW1727" s="218">
        <v>0</v>
      </c>
      <c r="AX1727" s="218">
        <v>0</v>
      </c>
      <c r="AY1727" s="218">
        <v>0</v>
      </c>
      <c r="AZ1727" s="181" t="s">
        <v>8176</v>
      </c>
    </row>
    <row r="1728" spans="1:52" s="238" customFormat="1" ht="12.75" customHeight="1">
      <c r="A1728" s="217">
        <v>1727</v>
      </c>
      <c r="B1728" s="234">
        <v>42733</v>
      </c>
      <c r="C1728" s="234">
        <v>42733</v>
      </c>
      <c r="D1728" s="235" t="s">
        <v>1312</v>
      </c>
      <c r="E1728" s="235" t="s">
        <v>1250</v>
      </c>
      <c r="F1728" s="235" t="s">
        <v>1300</v>
      </c>
      <c r="G1728" s="235" t="s">
        <v>7132</v>
      </c>
      <c r="H1728" s="245" t="str">
        <f>IF(G1728&lt;&gt;"",LOOKUP(G1728,Governorate,Data!$E$2:$E$19),"")</f>
        <v>IQ-G15</v>
      </c>
      <c r="I1728" s="97" t="s">
        <v>7214</v>
      </c>
      <c r="J1728" s="38" t="str">
        <f ca="1">IF(I1728&lt;&gt;"",LOOKUP(I1728,District2,Data!$P$2:$P$19),"")</f>
        <v>IQ-D053</v>
      </c>
      <c r="K1728" s="57" t="s">
        <v>8055</v>
      </c>
      <c r="L1728" s="235" t="s">
        <v>1256</v>
      </c>
      <c r="M1728" s="180" t="s">
        <v>8169</v>
      </c>
      <c r="N1728" s="235" t="s">
        <v>1255</v>
      </c>
      <c r="O1728" s="235" t="s">
        <v>8053</v>
      </c>
      <c r="P1728" s="235" t="s">
        <v>7422</v>
      </c>
      <c r="Q1728" s="92">
        <v>294</v>
      </c>
      <c r="R1728" s="218">
        <v>294</v>
      </c>
      <c r="S1728" s="218"/>
      <c r="T1728" s="218"/>
      <c r="U1728" s="218">
        <v>967</v>
      </c>
      <c r="V1728" s="218">
        <v>0</v>
      </c>
      <c r="W1728" s="218">
        <v>152</v>
      </c>
      <c r="X1728" s="218">
        <v>138</v>
      </c>
      <c r="Y1728" s="218">
        <v>2</v>
      </c>
      <c r="Z1728" s="218">
        <v>967</v>
      </c>
      <c r="AA1728" s="218">
        <v>967</v>
      </c>
      <c r="AB1728" s="218">
        <v>0</v>
      </c>
      <c r="AC1728" s="218">
        <v>0</v>
      </c>
      <c r="AD1728" s="218">
        <v>755</v>
      </c>
      <c r="AE1728" s="218">
        <v>0</v>
      </c>
      <c r="AF1728" s="218">
        <v>0</v>
      </c>
      <c r="AG1728" s="218">
        <v>171</v>
      </c>
      <c r="AH1728" s="218">
        <v>0</v>
      </c>
      <c r="AI1728" s="218">
        <v>152</v>
      </c>
      <c r="AJ1728" s="218">
        <v>0</v>
      </c>
      <c r="AK1728" s="218">
        <v>0</v>
      </c>
      <c r="AL1728" s="218">
        <v>0</v>
      </c>
      <c r="AM1728" s="218">
        <v>0</v>
      </c>
      <c r="AN1728" s="218">
        <v>0</v>
      </c>
      <c r="AO1728" s="218">
        <v>0</v>
      </c>
      <c r="AP1728" s="218">
        <v>0</v>
      </c>
      <c r="AQ1728" s="218">
        <v>0</v>
      </c>
      <c r="AR1728" s="218">
        <v>0</v>
      </c>
      <c r="AS1728" s="218">
        <v>0</v>
      </c>
      <c r="AT1728" s="218">
        <v>153</v>
      </c>
      <c r="AU1728" s="218">
        <v>0</v>
      </c>
      <c r="AV1728" s="218">
        <v>0</v>
      </c>
      <c r="AW1728" s="218">
        <v>0</v>
      </c>
      <c r="AX1728" s="218">
        <v>0</v>
      </c>
      <c r="AY1728" s="218">
        <v>0</v>
      </c>
      <c r="AZ1728" s="181" t="s">
        <v>8171</v>
      </c>
    </row>
    <row r="1729" spans="1:52" s="238" customFormat="1" ht="12.75" customHeight="1">
      <c r="A1729" s="217">
        <v>1728</v>
      </c>
      <c r="B1729" s="234">
        <v>42733</v>
      </c>
      <c r="C1729" s="234">
        <v>42733</v>
      </c>
      <c r="D1729" s="235" t="s">
        <v>1312</v>
      </c>
      <c r="E1729" s="235" t="s">
        <v>1250</v>
      </c>
      <c r="F1729" s="235" t="s">
        <v>7265</v>
      </c>
      <c r="G1729" s="235" t="s">
        <v>7127</v>
      </c>
      <c r="H1729" s="245" t="str">
        <f>IF(G1729&lt;&gt;"",LOOKUP(G1729,Governorate,Data!$E$2:$E$19),"")</f>
        <v>IQ-G13</v>
      </c>
      <c r="I1729" s="97" t="s">
        <v>7372</v>
      </c>
      <c r="J1729" s="38" t="str">
        <f ca="1">IF(I1729&lt;&gt;"",LOOKUP(I1729,District2,Data!$P$2:$P$19),"")</f>
        <v>IQ-D076</v>
      </c>
      <c r="K1729" s="57" t="s">
        <v>7792</v>
      </c>
      <c r="L1729" s="235" t="s">
        <v>1256</v>
      </c>
      <c r="M1729" s="180" t="s">
        <v>8169</v>
      </c>
      <c r="N1729" s="235" t="s">
        <v>1255</v>
      </c>
      <c r="O1729" s="235" t="s">
        <v>8053</v>
      </c>
      <c r="P1729" s="235" t="s">
        <v>7422</v>
      </c>
      <c r="Q1729" s="92">
        <v>20</v>
      </c>
      <c r="R1729" s="218">
        <v>20</v>
      </c>
      <c r="S1729" s="218"/>
      <c r="T1729" s="218"/>
      <c r="U1729" s="218">
        <v>120</v>
      </c>
      <c r="V1729" s="218">
        <v>0</v>
      </c>
      <c r="W1729" s="218">
        <v>20</v>
      </c>
      <c r="X1729" s="218">
        <v>20</v>
      </c>
      <c r="Y1729" s="218">
        <v>20</v>
      </c>
      <c r="Z1729" s="218">
        <v>60</v>
      </c>
      <c r="AA1729" s="218">
        <v>0</v>
      </c>
      <c r="AB1729" s="218">
        <v>0</v>
      </c>
      <c r="AC1729" s="218">
        <v>0</v>
      </c>
      <c r="AD1729" s="218">
        <v>60</v>
      </c>
      <c r="AE1729" s="218">
        <v>0</v>
      </c>
      <c r="AF1729" s="218">
        <v>0</v>
      </c>
      <c r="AG1729" s="218">
        <v>20</v>
      </c>
      <c r="AH1729" s="218">
        <v>0</v>
      </c>
      <c r="AI1729" s="218">
        <v>20</v>
      </c>
      <c r="AJ1729" s="218">
        <v>0</v>
      </c>
      <c r="AK1729" s="218">
        <v>0</v>
      </c>
      <c r="AL1729" s="218">
        <v>0</v>
      </c>
      <c r="AM1729" s="218">
        <v>0</v>
      </c>
      <c r="AN1729" s="218">
        <v>0</v>
      </c>
      <c r="AO1729" s="218">
        <v>0</v>
      </c>
      <c r="AP1729" s="218">
        <v>0</v>
      </c>
      <c r="AQ1729" s="218">
        <v>0</v>
      </c>
      <c r="AR1729" s="218">
        <v>0</v>
      </c>
      <c r="AS1729" s="218">
        <v>0</v>
      </c>
      <c r="AT1729" s="218">
        <v>20</v>
      </c>
      <c r="AU1729" s="218">
        <v>0</v>
      </c>
      <c r="AV1729" s="218">
        <v>0</v>
      </c>
      <c r="AW1729" s="218">
        <v>0</v>
      </c>
      <c r="AX1729" s="218">
        <v>0</v>
      </c>
      <c r="AY1729" s="218">
        <v>0</v>
      </c>
      <c r="AZ1729" s="181"/>
    </row>
    <row r="1730" spans="1:52" s="238" customFormat="1" ht="12.75" customHeight="1">
      <c r="A1730" s="217">
        <v>1729</v>
      </c>
      <c r="B1730" s="234">
        <v>42733</v>
      </c>
      <c r="C1730" s="234">
        <v>42733</v>
      </c>
      <c r="D1730" s="235" t="s">
        <v>1312</v>
      </c>
      <c r="E1730" s="235" t="s">
        <v>1250</v>
      </c>
      <c r="F1730" s="235" t="s">
        <v>7265</v>
      </c>
      <c r="G1730" s="235" t="s">
        <v>7127</v>
      </c>
      <c r="H1730" s="245" t="str">
        <f>IF(G1730&lt;&gt;"",LOOKUP(G1730,Governorate,Data!$E$2:$E$19),"")</f>
        <v>IQ-G13</v>
      </c>
      <c r="I1730" s="97" t="s">
        <v>7372</v>
      </c>
      <c r="J1730" s="38" t="str">
        <f ca="1">IF(I1730&lt;&gt;"",LOOKUP(I1730,District2,Data!$P$2:$P$19),"")</f>
        <v>IQ-D076</v>
      </c>
      <c r="K1730" s="57" t="s">
        <v>7795</v>
      </c>
      <c r="L1730" s="235" t="s">
        <v>1256</v>
      </c>
      <c r="M1730" s="180" t="s">
        <v>8169</v>
      </c>
      <c r="N1730" s="235" t="s">
        <v>1255</v>
      </c>
      <c r="O1730" s="235" t="s">
        <v>8053</v>
      </c>
      <c r="P1730" s="235" t="s">
        <v>7422</v>
      </c>
      <c r="Q1730" s="92">
        <v>51</v>
      </c>
      <c r="R1730" s="218">
        <v>51</v>
      </c>
      <c r="S1730" s="218"/>
      <c r="T1730" s="218"/>
      <c r="U1730" s="218">
        <v>306</v>
      </c>
      <c r="V1730" s="218">
        <v>0</v>
      </c>
      <c r="W1730" s="218">
        <v>51</v>
      </c>
      <c r="X1730" s="218">
        <v>51</v>
      </c>
      <c r="Y1730" s="218">
        <v>51</v>
      </c>
      <c r="Z1730" s="218">
        <v>153</v>
      </c>
      <c r="AA1730" s="218">
        <v>0</v>
      </c>
      <c r="AB1730" s="218">
        <v>0</v>
      </c>
      <c r="AC1730" s="218">
        <v>0</v>
      </c>
      <c r="AD1730" s="218">
        <v>153</v>
      </c>
      <c r="AE1730" s="218">
        <v>0</v>
      </c>
      <c r="AF1730" s="218">
        <v>0</v>
      </c>
      <c r="AG1730" s="218">
        <v>51</v>
      </c>
      <c r="AH1730" s="218">
        <v>0</v>
      </c>
      <c r="AI1730" s="218">
        <v>51</v>
      </c>
      <c r="AJ1730" s="218">
        <v>0</v>
      </c>
      <c r="AK1730" s="218">
        <v>0</v>
      </c>
      <c r="AL1730" s="218">
        <v>0</v>
      </c>
      <c r="AM1730" s="218">
        <v>0</v>
      </c>
      <c r="AN1730" s="218">
        <v>0</v>
      </c>
      <c r="AO1730" s="218">
        <v>0</v>
      </c>
      <c r="AP1730" s="218">
        <v>0</v>
      </c>
      <c r="AQ1730" s="218">
        <v>0</v>
      </c>
      <c r="AR1730" s="218">
        <v>0</v>
      </c>
      <c r="AS1730" s="218">
        <v>0</v>
      </c>
      <c r="AT1730" s="218">
        <v>51</v>
      </c>
      <c r="AU1730" s="218">
        <v>0</v>
      </c>
      <c r="AV1730" s="218">
        <v>0</v>
      </c>
      <c r="AW1730" s="218">
        <v>0</v>
      </c>
      <c r="AX1730" s="218">
        <v>0</v>
      </c>
      <c r="AY1730" s="218">
        <v>0</v>
      </c>
      <c r="AZ1730" s="181"/>
    </row>
    <row r="1731" spans="1:52" s="238" customFormat="1" ht="12.75" customHeight="1">
      <c r="A1731" s="217">
        <v>1730</v>
      </c>
      <c r="B1731" s="234">
        <v>42733</v>
      </c>
      <c r="C1731" s="234">
        <v>42733</v>
      </c>
      <c r="D1731" s="235" t="s">
        <v>1312</v>
      </c>
      <c r="E1731" s="235" t="s">
        <v>1250</v>
      </c>
      <c r="F1731" s="235" t="s">
        <v>7265</v>
      </c>
      <c r="G1731" s="235" t="s">
        <v>7127</v>
      </c>
      <c r="H1731" s="245" t="str">
        <f>IF(G1731&lt;&gt;"",LOOKUP(G1731,Governorate,Data!$E$2:$E$19),"")</f>
        <v>IQ-G13</v>
      </c>
      <c r="I1731" s="97" t="s">
        <v>7377</v>
      </c>
      <c r="J1731" s="38" t="str">
        <f ca="1">IF(I1731&lt;&gt;"",LOOKUP(I1731,District2,Data!$P$2:$P$19),"")</f>
        <v>IQ-D076</v>
      </c>
      <c r="K1731" s="57" t="s">
        <v>7793</v>
      </c>
      <c r="L1731" s="235" t="s">
        <v>1256</v>
      </c>
      <c r="M1731" s="180" t="s">
        <v>8169</v>
      </c>
      <c r="N1731" s="235" t="s">
        <v>1255</v>
      </c>
      <c r="O1731" s="235" t="s">
        <v>8053</v>
      </c>
      <c r="P1731" s="235" t="s">
        <v>7422</v>
      </c>
      <c r="Q1731" s="92">
        <v>7</v>
      </c>
      <c r="R1731" s="218">
        <v>7</v>
      </c>
      <c r="S1731" s="218"/>
      <c r="T1731" s="218"/>
      <c r="U1731" s="218">
        <v>42</v>
      </c>
      <c r="V1731" s="218">
        <v>0</v>
      </c>
      <c r="W1731" s="218">
        <v>7</v>
      </c>
      <c r="X1731" s="218">
        <v>7</v>
      </c>
      <c r="Y1731" s="218">
        <v>7</v>
      </c>
      <c r="Z1731" s="218">
        <v>21</v>
      </c>
      <c r="AA1731" s="218">
        <v>0</v>
      </c>
      <c r="AB1731" s="218">
        <v>0</v>
      </c>
      <c r="AC1731" s="218">
        <v>0</v>
      </c>
      <c r="AD1731" s="218">
        <v>21</v>
      </c>
      <c r="AE1731" s="218">
        <v>0</v>
      </c>
      <c r="AF1731" s="218">
        <v>0</v>
      </c>
      <c r="AG1731" s="218">
        <v>7</v>
      </c>
      <c r="AH1731" s="218">
        <v>0</v>
      </c>
      <c r="AI1731" s="218">
        <v>7</v>
      </c>
      <c r="AJ1731" s="218">
        <v>0</v>
      </c>
      <c r="AK1731" s="218">
        <v>0</v>
      </c>
      <c r="AL1731" s="218">
        <v>0</v>
      </c>
      <c r="AM1731" s="218">
        <v>0</v>
      </c>
      <c r="AN1731" s="218">
        <v>0</v>
      </c>
      <c r="AO1731" s="218">
        <v>0</v>
      </c>
      <c r="AP1731" s="218">
        <v>0</v>
      </c>
      <c r="AQ1731" s="218">
        <v>0</v>
      </c>
      <c r="AR1731" s="218">
        <v>0</v>
      </c>
      <c r="AS1731" s="218">
        <v>0</v>
      </c>
      <c r="AT1731" s="218">
        <v>7</v>
      </c>
      <c r="AU1731" s="218">
        <v>0</v>
      </c>
      <c r="AV1731" s="218">
        <v>0</v>
      </c>
      <c r="AW1731" s="218">
        <v>0</v>
      </c>
      <c r="AX1731" s="218">
        <v>0</v>
      </c>
      <c r="AY1731" s="218">
        <v>0</v>
      </c>
      <c r="AZ1731" s="181"/>
    </row>
    <row r="1732" spans="1:52" s="238" customFormat="1" ht="12.75" customHeight="1">
      <c r="A1732" s="217">
        <v>1731</v>
      </c>
      <c r="B1732" s="234">
        <v>42733</v>
      </c>
      <c r="C1732" s="234">
        <v>42733</v>
      </c>
      <c r="D1732" s="235" t="s">
        <v>1312</v>
      </c>
      <c r="E1732" s="235" t="s">
        <v>1250</v>
      </c>
      <c r="F1732" s="235" t="s">
        <v>7265</v>
      </c>
      <c r="G1732" s="235" t="s">
        <v>7127</v>
      </c>
      <c r="H1732" s="245" t="str">
        <f>IF(G1732&lt;&gt;"",LOOKUP(G1732,Governorate,Data!$E$2:$E$19),"")</f>
        <v>IQ-G13</v>
      </c>
      <c r="I1732" s="97" t="s">
        <v>7377</v>
      </c>
      <c r="J1732" s="38" t="str">
        <f ca="1">IF(I1732&lt;&gt;"",LOOKUP(I1732,District2,Data!$P$2:$P$19),"")</f>
        <v>IQ-D076</v>
      </c>
      <c r="K1732" s="57" t="s">
        <v>8054</v>
      </c>
      <c r="L1732" s="235" t="s">
        <v>1256</v>
      </c>
      <c r="M1732" s="180" t="s">
        <v>8169</v>
      </c>
      <c r="N1732" s="235" t="s">
        <v>1255</v>
      </c>
      <c r="O1732" s="235" t="s">
        <v>8053</v>
      </c>
      <c r="P1732" s="235" t="s">
        <v>7422</v>
      </c>
      <c r="Q1732" s="92">
        <v>37</v>
      </c>
      <c r="R1732" s="218">
        <v>37</v>
      </c>
      <c r="S1732" s="218"/>
      <c r="T1732" s="218"/>
      <c r="U1732" s="218">
        <v>222</v>
      </c>
      <c r="V1732" s="218">
        <v>0</v>
      </c>
      <c r="W1732" s="218">
        <v>37</v>
      </c>
      <c r="X1732" s="218">
        <v>37</v>
      </c>
      <c r="Y1732" s="218">
        <v>37</v>
      </c>
      <c r="Z1732" s="218">
        <v>111</v>
      </c>
      <c r="AA1732" s="218">
        <v>0</v>
      </c>
      <c r="AB1732" s="218">
        <v>0</v>
      </c>
      <c r="AC1732" s="218">
        <v>0</v>
      </c>
      <c r="AD1732" s="218">
        <v>111</v>
      </c>
      <c r="AE1732" s="218">
        <v>0</v>
      </c>
      <c r="AF1732" s="218">
        <v>0</v>
      </c>
      <c r="AG1732" s="218">
        <v>37</v>
      </c>
      <c r="AH1732" s="218">
        <v>0</v>
      </c>
      <c r="AI1732" s="218">
        <v>37</v>
      </c>
      <c r="AJ1732" s="218">
        <v>0</v>
      </c>
      <c r="AK1732" s="218">
        <v>0</v>
      </c>
      <c r="AL1732" s="218">
        <v>0</v>
      </c>
      <c r="AM1732" s="218">
        <v>0</v>
      </c>
      <c r="AN1732" s="218">
        <v>0</v>
      </c>
      <c r="AO1732" s="218">
        <v>0</v>
      </c>
      <c r="AP1732" s="218">
        <v>0</v>
      </c>
      <c r="AQ1732" s="218">
        <v>0</v>
      </c>
      <c r="AR1732" s="218">
        <v>0</v>
      </c>
      <c r="AS1732" s="218">
        <v>0</v>
      </c>
      <c r="AT1732" s="218">
        <v>37</v>
      </c>
      <c r="AU1732" s="218">
        <v>0</v>
      </c>
      <c r="AV1732" s="218">
        <v>0</v>
      </c>
      <c r="AW1732" s="218">
        <v>0</v>
      </c>
      <c r="AX1732" s="218">
        <v>0</v>
      </c>
      <c r="AY1732" s="218">
        <v>0</v>
      </c>
      <c r="AZ1732" s="181"/>
    </row>
    <row r="1733" spans="1:52" s="238" customFormat="1" ht="12.75" customHeight="1">
      <c r="A1733" s="217">
        <v>1732</v>
      </c>
      <c r="B1733" s="234">
        <v>42734</v>
      </c>
      <c r="C1733" s="234">
        <v>42734</v>
      </c>
      <c r="D1733" s="235" t="s">
        <v>1312</v>
      </c>
      <c r="E1733" s="235" t="s">
        <v>1250</v>
      </c>
      <c r="F1733" s="235" t="s">
        <v>1331</v>
      </c>
      <c r="G1733" s="235" t="s">
        <v>7129</v>
      </c>
      <c r="H1733" s="245" t="str">
        <f>IF(G1733&lt;&gt;"",LOOKUP(G1733,Governorate,Data!$E$2:$E$19),"")</f>
        <v>IQ-G18</v>
      </c>
      <c r="I1733" s="97" t="s">
        <v>7215</v>
      </c>
      <c r="J1733" s="38" t="str">
        <f ca="1">IF(I1733&lt;&gt;"",LOOKUP(I1733,District2,Data!$P$2:$P$19),"")</f>
        <v>IQ-D008</v>
      </c>
      <c r="K1733" s="57" t="s">
        <v>8146</v>
      </c>
      <c r="L1733" s="235" t="s">
        <v>7337</v>
      </c>
      <c r="M1733" s="180" t="s">
        <v>8169</v>
      </c>
      <c r="N1733" s="235" t="s">
        <v>1255</v>
      </c>
      <c r="O1733" s="235" t="s">
        <v>8053</v>
      </c>
      <c r="P1733" s="235" t="s">
        <v>7422</v>
      </c>
      <c r="Q1733" s="92">
        <v>69</v>
      </c>
      <c r="R1733" s="218">
        <v>69</v>
      </c>
      <c r="S1733" s="218"/>
      <c r="T1733" s="218"/>
      <c r="U1733" s="218">
        <v>414</v>
      </c>
      <c r="V1733" s="218">
        <v>0</v>
      </c>
      <c r="W1733" s="218">
        <v>69</v>
      </c>
      <c r="X1733" s="218">
        <v>69</v>
      </c>
      <c r="Y1733" s="218">
        <v>69</v>
      </c>
      <c r="Z1733" s="218">
        <v>207</v>
      </c>
      <c r="AA1733" s="218">
        <v>0</v>
      </c>
      <c r="AB1733" s="218">
        <v>0</v>
      </c>
      <c r="AC1733" s="218">
        <v>0</v>
      </c>
      <c r="AD1733" s="218">
        <v>207</v>
      </c>
      <c r="AE1733" s="218">
        <v>0</v>
      </c>
      <c r="AF1733" s="218">
        <v>0</v>
      </c>
      <c r="AG1733" s="218">
        <v>69</v>
      </c>
      <c r="AH1733" s="218">
        <v>0</v>
      </c>
      <c r="AI1733" s="218">
        <v>69</v>
      </c>
      <c r="AJ1733" s="218">
        <v>0</v>
      </c>
      <c r="AK1733" s="218">
        <v>0</v>
      </c>
      <c r="AL1733" s="218">
        <v>0</v>
      </c>
      <c r="AM1733" s="218">
        <v>0</v>
      </c>
      <c r="AN1733" s="218">
        <v>0</v>
      </c>
      <c r="AO1733" s="218">
        <v>0</v>
      </c>
      <c r="AP1733" s="218">
        <v>0</v>
      </c>
      <c r="AQ1733" s="218">
        <v>0</v>
      </c>
      <c r="AR1733" s="218">
        <v>60</v>
      </c>
      <c r="AS1733" s="218">
        <v>0</v>
      </c>
      <c r="AT1733" s="218">
        <v>69</v>
      </c>
      <c r="AU1733" s="218">
        <v>0</v>
      </c>
      <c r="AV1733" s="218">
        <v>0</v>
      </c>
      <c r="AW1733" s="218">
        <v>0</v>
      </c>
      <c r="AX1733" s="218">
        <v>0</v>
      </c>
      <c r="AY1733" s="218">
        <v>0</v>
      </c>
      <c r="AZ1733" s="181"/>
    </row>
    <row r="1734" spans="1:52" s="238" customFormat="1" ht="12.75" customHeight="1">
      <c r="A1734" s="217">
        <v>1733</v>
      </c>
      <c r="B1734" s="234">
        <v>42734</v>
      </c>
      <c r="C1734" s="234">
        <v>42734</v>
      </c>
      <c r="D1734" s="235" t="s">
        <v>1312</v>
      </c>
      <c r="E1734" s="235" t="s">
        <v>1250</v>
      </c>
      <c r="F1734" s="235" t="s">
        <v>1331</v>
      </c>
      <c r="G1734" s="235" t="s">
        <v>7129</v>
      </c>
      <c r="H1734" s="245" t="str">
        <f>IF(G1734&lt;&gt;"",LOOKUP(G1734,Governorate,Data!$E$2:$E$19),"")</f>
        <v>IQ-G18</v>
      </c>
      <c r="I1734" s="97" t="s">
        <v>7215</v>
      </c>
      <c r="J1734" s="38" t="str">
        <f ca="1">IF(I1734&lt;&gt;"",LOOKUP(I1734,District2,Data!$P$2:$P$19),"")</f>
        <v>IQ-D008</v>
      </c>
      <c r="K1734" s="57" t="s">
        <v>8114</v>
      </c>
      <c r="L1734" s="235" t="s">
        <v>7337</v>
      </c>
      <c r="M1734" s="180" t="s">
        <v>8169</v>
      </c>
      <c r="N1734" s="235" t="s">
        <v>1255</v>
      </c>
      <c r="O1734" s="235" t="s">
        <v>8053</v>
      </c>
      <c r="P1734" s="235" t="s">
        <v>7422</v>
      </c>
      <c r="Q1734" s="92">
        <v>45</v>
      </c>
      <c r="R1734" s="218">
        <v>45</v>
      </c>
      <c r="S1734" s="218"/>
      <c r="T1734" s="218"/>
      <c r="U1734" s="218">
        <v>270</v>
      </c>
      <c r="V1734" s="218">
        <v>0</v>
      </c>
      <c r="W1734" s="218">
        <v>45</v>
      </c>
      <c r="X1734" s="218">
        <v>45</v>
      </c>
      <c r="Y1734" s="218">
        <v>45</v>
      </c>
      <c r="Z1734" s="218">
        <v>135</v>
      </c>
      <c r="AA1734" s="218">
        <v>0</v>
      </c>
      <c r="AB1734" s="218">
        <v>0</v>
      </c>
      <c r="AC1734" s="218">
        <v>0</v>
      </c>
      <c r="AD1734" s="218">
        <v>135</v>
      </c>
      <c r="AE1734" s="218">
        <v>0</v>
      </c>
      <c r="AF1734" s="218">
        <v>0</v>
      </c>
      <c r="AG1734" s="218">
        <v>45</v>
      </c>
      <c r="AH1734" s="218">
        <v>0</v>
      </c>
      <c r="AI1734" s="218">
        <v>45</v>
      </c>
      <c r="AJ1734" s="218">
        <v>0</v>
      </c>
      <c r="AK1734" s="218">
        <v>0</v>
      </c>
      <c r="AL1734" s="218">
        <v>0</v>
      </c>
      <c r="AM1734" s="218">
        <v>0</v>
      </c>
      <c r="AN1734" s="218">
        <v>0</v>
      </c>
      <c r="AO1734" s="218">
        <v>0</v>
      </c>
      <c r="AP1734" s="218">
        <v>0</v>
      </c>
      <c r="AQ1734" s="218">
        <v>0</v>
      </c>
      <c r="AR1734" s="218">
        <v>64</v>
      </c>
      <c r="AS1734" s="218">
        <v>0</v>
      </c>
      <c r="AT1734" s="218">
        <v>45</v>
      </c>
      <c r="AU1734" s="218">
        <v>0</v>
      </c>
      <c r="AV1734" s="218">
        <v>0</v>
      </c>
      <c r="AW1734" s="218">
        <v>0</v>
      </c>
      <c r="AX1734" s="218">
        <v>0</v>
      </c>
      <c r="AY1734" s="218">
        <v>0</v>
      </c>
      <c r="AZ1734" s="181"/>
    </row>
    <row r="1735" spans="1:52" s="238" customFormat="1" ht="12.75" customHeight="1">
      <c r="A1735" s="217">
        <v>1734</v>
      </c>
      <c r="B1735" s="234">
        <v>42734</v>
      </c>
      <c r="C1735" s="234">
        <v>42734</v>
      </c>
      <c r="D1735" s="235" t="s">
        <v>1312</v>
      </c>
      <c r="E1735" s="235" t="s">
        <v>1250</v>
      </c>
      <c r="F1735" s="235" t="s">
        <v>1300</v>
      </c>
      <c r="G1735" s="235" t="s">
        <v>7132</v>
      </c>
      <c r="H1735" s="245" t="str">
        <f>IF(G1735&lt;&gt;"",LOOKUP(G1735,Governorate,Data!$E$2:$E$19),"")</f>
        <v>IQ-G15</v>
      </c>
      <c r="I1735" s="97" t="s">
        <v>7214</v>
      </c>
      <c r="J1735" s="38" t="str">
        <f ca="1">IF(I1735&lt;&gt;"",LOOKUP(I1735,District2,Data!$P$2:$P$19),"")</f>
        <v>IQ-D053</v>
      </c>
      <c r="K1735" s="57" t="s">
        <v>8055</v>
      </c>
      <c r="L1735" s="235" t="s">
        <v>1256</v>
      </c>
      <c r="M1735" s="180" t="s">
        <v>8169</v>
      </c>
      <c r="N1735" s="235" t="s">
        <v>1255</v>
      </c>
      <c r="O1735" s="235" t="s">
        <v>8053</v>
      </c>
      <c r="P1735" s="235" t="s">
        <v>7422</v>
      </c>
      <c r="Q1735" s="92">
        <v>43</v>
      </c>
      <c r="R1735" s="218">
        <v>43</v>
      </c>
      <c r="S1735" s="218"/>
      <c r="T1735" s="218"/>
      <c r="U1735" s="218">
        <v>151</v>
      </c>
      <c r="V1735" s="218">
        <v>0</v>
      </c>
      <c r="W1735" s="218">
        <v>28</v>
      </c>
      <c r="X1735" s="218">
        <v>26</v>
      </c>
      <c r="Y1735" s="218">
        <v>0</v>
      </c>
      <c r="Z1735" s="218">
        <v>151</v>
      </c>
      <c r="AA1735" s="218">
        <v>151</v>
      </c>
      <c r="AB1735" s="218">
        <v>0</v>
      </c>
      <c r="AC1735" s="218">
        <v>0</v>
      </c>
      <c r="AD1735" s="218">
        <v>0</v>
      </c>
      <c r="AE1735" s="218">
        <v>0</v>
      </c>
      <c r="AF1735" s="218">
        <v>0</v>
      </c>
      <c r="AG1735" s="218">
        <v>27</v>
      </c>
      <c r="AH1735" s="218">
        <v>0</v>
      </c>
      <c r="AI1735" s="218">
        <v>28</v>
      </c>
      <c r="AJ1735" s="218">
        <v>0</v>
      </c>
      <c r="AK1735" s="218">
        <v>0</v>
      </c>
      <c r="AL1735" s="218">
        <v>0</v>
      </c>
      <c r="AM1735" s="218">
        <v>0</v>
      </c>
      <c r="AN1735" s="218">
        <v>0</v>
      </c>
      <c r="AO1735" s="218">
        <v>0</v>
      </c>
      <c r="AP1735" s="218">
        <v>0</v>
      </c>
      <c r="AQ1735" s="218">
        <v>0</v>
      </c>
      <c r="AR1735" s="218">
        <v>0</v>
      </c>
      <c r="AS1735" s="218">
        <v>0</v>
      </c>
      <c r="AT1735" s="218">
        <v>28</v>
      </c>
      <c r="AU1735" s="218">
        <v>0</v>
      </c>
      <c r="AV1735" s="218">
        <v>0</v>
      </c>
      <c r="AW1735" s="218">
        <v>0</v>
      </c>
      <c r="AX1735" s="218">
        <v>0</v>
      </c>
      <c r="AY1735" s="218">
        <v>0</v>
      </c>
      <c r="AZ1735" s="181" t="s">
        <v>8171</v>
      </c>
    </row>
    <row r="1736" spans="1:52" s="238" customFormat="1" ht="12.75" customHeight="1">
      <c r="A1736" s="217">
        <v>1735</v>
      </c>
      <c r="B1736" s="234">
        <v>42734</v>
      </c>
      <c r="C1736" s="234">
        <v>42734</v>
      </c>
      <c r="D1736" s="235" t="s">
        <v>1312</v>
      </c>
      <c r="E1736" s="235" t="s">
        <v>1250</v>
      </c>
      <c r="F1736" s="235" t="s">
        <v>1300</v>
      </c>
      <c r="G1736" s="235" t="s">
        <v>7132</v>
      </c>
      <c r="H1736" s="245" t="str">
        <f>IF(G1736&lt;&gt;"",LOOKUP(G1736,Governorate,Data!$E$2:$E$19),"")</f>
        <v>IQ-G15</v>
      </c>
      <c r="I1736" s="97" t="s">
        <v>7266</v>
      </c>
      <c r="J1736" s="38" t="str">
        <f ca="1">IF(I1736&lt;&gt;"",LOOKUP(I1736,District2,Data!$P$2:$P$19),"")</f>
        <v>IQ-D053</v>
      </c>
      <c r="K1736" s="57" t="s">
        <v>8165</v>
      </c>
      <c r="L1736" s="235" t="s">
        <v>7344</v>
      </c>
      <c r="M1736" s="180" t="s">
        <v>8169</v>
      </c>
      <c r="N1736" s="235" t="s">
        <v>1255</v>
      </c>
      <c r="O1736" s="235" t="s">
        <v>8053</v>
      </c>
      <c r="P1736" s="235" t="s">
        <v>7422</v>
      </c>
      <c r="Q1736" s="92">
        <v>14</v>
      </c>
      <c r="R1736" s="218">
        <v>14</v>
      </c>
      <c r="S1736" s="218"/>
      <c r="T1736" s="218"/>
      <c r="U1736" s="218">
        <v>0</v>
      </c>
      <c r="V1736" s="218">
        <v>0</v>
      </c>
      <c r="W1736" s="218">
        <v>0</v>
      </c>
      <c r="X1736" s="218">
        <v>0</v>
      </c>
      <c r="Y1736" s="218">
        <v>0</v>
      </c>
      <c r="Z1736" s="218">
        <v>14</v>
      </c>
      <c r="AA1736" s="218">
        <v>0</v>
      </c>
      <c r="AB1736" s="218">
        <v>0</v>
      </c>
      <c r="AC1736" s="218">
        <v>0</v>
      </c>
      <c r="AD1736" s="218">
        <v>0</v>
      </c>
      <c r="AE1736" s="218">
        <v>0</v>
      </c>
      <c r="AF1736" s="218">
        <v>0</v>
      </c>
      <c r="AG1736" s="218">
        <v>0</v>
      </c>
      <c r="AH1736" s="218">
        <v>0</v>
      </c>
      <c r="AI1736" s="218">
        <v>0</v>
      </c>
      <c r="AJ1736" s="218">
        <v>0</v>
      </c>
      <c r="AK1736" s="218">
        <v>0</v>
      </c>
      <c r="AL1736" s="218">
        <v>0</v>
      </c>
      <c r="AM1736" s="218">
        <v>0</v>
      </c>
      <c r="AN1736" s="218">
        <v>0</v>
      </c>
      <c r="AO1736" s="218">
        <v>0</v>
      </c>
      <c r="AP1736" s="218">
        <v>0</v>
      </c>
      <c r="AQ1736" s="218">
        <v>0</v>
      </c>
      <c r="AR1736" s="218">
        <v>0</v>
      </c>
      <c r="AS1736" s="218">
        <v>0</v>
      </c>
      <c r="AT1736" s="218">
        <v>0</v>
      </c>
      <c r="AU1736" s="218">
        <v>0</v>
      </c>
      <c r="AV1736" s="218">
        <v>0</v>
      </c>
      <c r="AW1736" s="218">
        <v>0</v>
      </c>
      <c r="AX1736" s="218">
        <v>0</v>
      </c>
      <c r="AY1736" s="218">
        <v>0</v>
      </c>
      <c r="AZ1736" s="181" t="s">
        <v>8171</v>
      </c>
    </row>
    <row r="1737" spans="1:52" s="238" customFormat="1" ht="12.75" customHeight="1">
      <c r="A1737" s="217">
        <v>1736</v>
      </c>
      <c r="B1737" s="234">
        <v>42735</v>
      </c>
      <c r="C1737" s="234">
        <v>42735</v>
      </c>
      <c r="D1737" s="235" t="s">
        <v>1282</v>
      </c>
      <c r="E1737" s="235" t="s">
        <v>1250</v>
      </c>
      <c r="F1737" s="235" t="s">
        <v>1282</v>
      </c>
      <c r="G1737" s="235" t="s">
        <v>7132</v>
      </c>
      <c r="H1737" s="245" t="str">
        <f>IF(G1737&lt;&gt;"",LOOKUP(G1737,Governorate,Data!$E$2:$E$19),"")</f>
        <v>IQ-G15</v>
      </c>
      <c r="I1737" s="97"/>
      <c r="J1737" s="38" t="str">
        <f>IF(I1737&lt;&gt;"",LOOKUP(I1737,District2,Data!$P$2:$P$19),"")</f>
        <v/>
      </c>
      <c r="K1737" s="57" t="s">
        <v>7981</v>
      </c>
      <c r="L1737" s="235" t="s">
        <v>7111</v>
      </c>
      <c r="M1737" s="180" t="s">
        <v>7112</v>
      </c>
      <c r="N1737" s="235" t="s">
        <v>7070</v>
      </c>
      <c r="O1737" s="235" t="s">
        <v>1252</v>
      </c>
      <c r="P1737" s="235" t="s">
        <v>7422</v>
      </c>
      <c r="Q1737" s="218">
        <v>14</v>
      </c>
      <c r="R1737" s="218">
        <v>14</v>
      </c>
      <c r="S1737" s="218"/>
      <c r="T1737" s="218"/>
      <c r="U1737" s="218">
        <v>84</v>
      </c>
      <c r="V1737" s="218">
        <v>0</v>
      </c>
      <c r="W1737" s="218">
        <v>14</v>
      </c>
      <c r="X1737" s="218">
        <v>14</v>
      </c>
      <c r="Y1737" s="218">
        <v>14</v>
      </c>
      <c r="Z1737" s="218">
        <v>84</v>
      </c>
      <c r="AA1737" s="218">
        <v>0</v>
      </c>
      <c r="AB1737" s="218">
        <v>84</v>
      </c>
      <c r="AC1737" s="218">
        <v>14</v>
      </c>
      <c r="AD1737" s="218">
        <v>0</v>
      </c>
      <c r="AE1737" s="218">
        <v>84</v>
      </c>
      <c r="AF1737" s="218">
        <v>0</v>
      </c>
      <c r="AG1737" s="218">
        <v>14</v>
      </c>
      <c r="AH1737" s="218">
        <v>0</v>
      </c>
      <c r="AI1737" s="218">
        <v>14</v>
      </c>
      <c r="AJ1737" s="218">
        <v>0</v>
      </c>
      <c r="AK1737" s="218">
        <v>14</v>
      </c>
      <c r="AL1737" s="218">
        <v>0</v>
      </c>
      <c r="AM1737" s="218">
        <v>0</v>
      </c>
      <c r="AN1737" s="218">
        <v>0</v>
      </c>
      <c r="AO1737" s="218">
        <v>0</v>
      </c>
      <c r="AP1737" s="218">
        <v>0</v>
      </c>
      <c r="AQ1737" s="218">
        <v>0</v>
      </c>
      <c r="AR1737" s="218">
        <v>0</v>
      </c>
      <c r="AS1737" s="218">
        <v>14</v>
      </c>
      <c r="AT1737" s="218">
        <v>0</v>
      </c>
      <c r="AU1737" s="218">
        <v>14</v>
      </c>
      <c r="AV1737" s="218">
        <v>0</v>
      </c>
      <c r="AW1737" s="218">
        <v>0</v>
      </c>
      <c r="AX1737" s="218">
        <v>0</v>
      </c>
      <c r="AY1737" s="218">
        <v>0</v>
      </c>
      <c r="AZ1737" s="181" t="s">
        <v>8021</v>
      </c>
    </row>
    <row r="1738" spans="1:52" s="238" customFormat="1" ht="12.75" customHeight="1">
      <c r="A1738" s="217">
        <v>1737</v>
      </c>
      <c r="B1738" s="234">
        <v>42735</v>
      </c>
      <c r="C1738" s="234">
        <v>42735</v>
      </c>
      <c r="D1738" s="235" t="s">
        <v>1282</v>
      </c>
      <c r="E1738" s="235" t="s">
        <v>1250</v>
      </c>
      <c r="F1738" s="235" t="s">
        <v>1282</v>
      </c>
      <c r="G1738" s="235" t="s">
        <v>7132</v>
      </c>
      <c r="H1738" s="245" t="str">
        <f>IF(G1738&lt;&gt;"",LOOKUP(G1738,Governorate,Data!$E$2:$E$19),"")</f>
        <v>IQ-G15</v>
      </c>
      <c r="I1738" s="97"/>
      <c r="J1738" s="38" t="str">
        <f>IF(I1738&lt;&gt;"",LOOKUP(I1738,District2,Data!$P$2:$P$19),"")</f>
        <v/>
      </c>
      <c r="K1738" s="57" t="s">
        <v>7982</v>
      </c>
      <c r="L1738" s="235" t="s">
        <v>7111</v>
      </c>
      <c r="M1738" s="180" t="s">
        <v>7112</v>
      </c>
      <c r="N1738" s="235" t="s">
        <v>7070</v>
      </c>
      <c r="O1738" s="235" t="s">
        <v>1252</v>
      </c>
      <c r="P1738" s="235" t="s">
        <v>7422</v>
      </c>
      <c r="Q1738" s="218">
        <v>223</v>
      </c>
      <c r="R1738" s="218">
        <v>223</v>
      </c>
      <c r="S1738" s="218"/>
      <c r="T1738" s="218"/>
      <c r="U1738" s="218">
        <v>1338</v>
      </c>
      <c r="V1738" s="218">
        <v>0</v>
      </c>
      <c r="W1738" s="218">
        <v>223</v>
      </c>
      <c r="X1738" s="218">
        <v>223</v>
      </c>
      <c r="Y1738" s="218">
        <v>223</v>
      </c>
      <c r="Z1738" s="218">
        <v>1338</v>
      </c>
      <c r="AA1738" s="218">
        <v>0</v>
      </c>
      <c r="AB1738" s="218">
        <v>1338</v>
      </c>
      <c r="AC1738" s="218">
        <v>223</v>
      </c>
      <c r="AD1738" s="218">
        <v>0</v>
      </c>
      <c r="AE1738" s="218">
        <v>1338</v>
      </c>
      <c r="AF1738" s="218">
        <v>0</v>
      </c>
      <c r="AG1738" s="218">
        <v>223</v>
      </c>
      <c r="AH1738" s="218">
        <v>0</v>
      </c>
      <c r="AI1738" s="218">
        <v>223</v>
      </c>
      <c r="AJ1738" s="218">
        <v>0</v>
      </c>
      <c r="AK1738" s="218">
        <v>223</v>
      </c>
      <c r="AL1738" s="218">
        <v>0</v>
      </c>
      <c r="AM1738" s="218">
        <v>0</v>
      </c>
      <c r="AN1738" s="218">
        <v>0</v>
      </c>
      <c r="AO1738" s="218">
        <v>0</v>
      </c>
      <c r="AP1738" s="218">
        <v>0</v>
      </c>
      <c r="AQ1738" s="218">
        <v>0</v>
      </c>
      <c r="AR1738" s="218">
        <v>0</v>
      </c>
      <c r="AS1738" s="218">
        <v>223</v>
      </c>
      <c r="AT1738" s="218">
        <v>0</v>
      </c>
      <c r="AU1738" s="218">
        <v>223</v>
      </c>
      <c r="AV1738" s="218">
        <v>0</v>
      </c>
      <c r="AW1738" s="218">
        <v>0</v>
      </c>
      <c r="AX1738" s="218">
        <v>0</v>
      </c>
      <c r="AY1738" s="218">
        <v>0</v>
      </c>
      <c r="AZ1738" s="181" t="s">
        <v>8022</v>
      </c>
    </row>
    <row r="1739" spans="1:52" s="238" customFormat="1" ht="12.75" customHeight="1">
      <c r="A1739" s="217">
        <v>1738</v>
      </c>
      <c r="B1739" s="234">
        <v>42735</v>
      </c>
      <c r="C1739" s="234">
        <v>42735</v>
      </c>
      <c r="D1739" s="235" t="s">
        <v>1312</v>
      </c>
      <c r="E1739" s="235" t="s">
        <v>1250</v>
      </c>
      <c r="F1739" s="235" t="s">
        <v>1331</v>
      </c>
      <c r="G1739" s="235" t="s">
        <v>7140</v>
      </c>
      <c r="H1739" s="245" t="str">
        <f>IF(G1739&lt;&gt;"",LOOKUP(G1739,Governorate,Data!$E$2:$E$19),"")</f>
        <v>IQ-G01</v>
      </c>
      <c r="I1739" s="97" t="s">
        <v>7205</v>
      </c>
      <c r="J1739" s="38" t="str">
        <f ca="1">IF(I1739&lt;&gt;"",LOOKUP(I1739,District2,Data!$P$2:$P$19),"")</f>
        <v>IQ-D001</v>
      </c>
      <c r="K1739" s="57" t="s">
        <v>8166</v>
      </c>
      <c r="L1739" s="235" t="s">
        <v>1256</v>
      </c>
      <c r="M1739" s="180" t="s">
        <v>8169</v>
      </c>
      <c r="N1739" s="235" t="s">
        <v>7070</v>
      </c>
      <c r="O1739" s="235" t="s">
        <v>8053</v>
      </c>
      <c r="P1739" s="235" t="s">
        <v>7422</v>
      </c>
      <c r="Q1739" s="92">
        <v>125</v>
      </c>
      <c r="R1739" s="218">
        <v>125</v>
      </c>
      <c r="S1739" s="218"/>
      <c r="T1739" s="218"/>
      <c r="U1739" s="218">
        <v>750</v>
      </c>
      <c r="V1739" s="218">
        <v>0</v>
      </c>
      <c r="W1739" s="218">
        <v>125</v>
      </c>
      <c r="X1739" s="218">
        <v>125</v>
      </c>
      <c r="Y1739" s="218">
        <v>125</v>
      </c>
      <c r="Z1739" s="218">
        <v>0</v>
      </c>
      <c r="AA1739" s="218">
        <v>0</v>
      </c>
      <c r="AB1739" s="218">
        <v>0</v>
      </c>
      <c r="AC1739" s="218">
        <v>0</v>
      </c>
      <c r="AD1739" s="218">
        <v>0</v>
      </c>
      <c r="AE1739" s="218">
        <v>0</v>
      </c>
      <c r="AF1739" s="218">
        <v>0</v>
      </c>
      <c r="AG1739" s="218">
        <v>0</v>
      </c>
      <c r="AH1739" s="218">
        <v>0</v>
      </c>
      <c r="AI1739" s="218">
        <v>0</v>
      </c>
      <c r="AJ1739" s="218">
        <v>0</v>
      </c>
      <c r="AK1739" s="218">
        <v>0</v>
      </c>
      <c r="AL1739" s="218">
        <v>0</v>
      </c>
      <c r="AM1739" s="218">
        <v>0</v>
      </c>
      <c r="AN1739" s="218">
        <v>0</v>
      </c>
      <c r="AO1739" s="218">
        <v>0</v>
      </c>
      <c r="AP1739" s="218">
        <v>0</v>
      </c>
      <c r="AQ1739" s="218">
        <v>0</v>
      </c>
      <c r="AR1739" s="218">
        <v>0</v>
      </c>
      <c r="AS1739" s="218">
        <v>0</v>
      </c>
      <c r="AT1739" s="218">
        <v>125</v>
      </c>
      <c r="AU1739" s="218">
        <v>0</v>
      </c>
      <c r="AV1739" s="218">
        <v>0</v>
      </c>
      <c r="AW1739" s="218">
        <v>0</v>
      </c>
      <c r="AX1739" s="218">
        <v>0</v>
      </c>
      <c r="AY1739" s="218">
        <v>0</v>
      </c>
      <c r="AZ1739" s="181" t="s">
        <v>8179</v>
      </c>
    </row>
    <row r="1740" spans="1:52" s="238" customFormat="1" ht="12.75" customHeight="1">
      <c r="A1740" s="217">
        <v>1739</v>
      </c>
      <c r="B1740" s="234">
        <v>42735</v>
      </c>
      <c r="C1740" s="234">
        <v>42735</v>
      </c>
      <c r="D1740" s="235" t="s">
        <v>1312</v>
      </c>
      <c r="E1740" s="235" t="s">
        <v>1250</v>
      </c>
      <c r="F1740" s="235" t="s">
        <v>1331</v>
      </c>
      <c r="G1740" s="235" t="s">
        <v>7140</v>
      </c>
      <c r="H1740" s="245" t="str">
        <f>IF(G1740&lt;&gt;"",LOOKUP(G1740,Governorate,Data!$E$2:$E$19),"")</f>
        <v>IQ-G01</v>
      </c>
      <c r="I1740" s="97" t="s">
        <v>7205</v>
      </c>
      <c r="J1740" s="38" t="str">
        <f ca="1">IF(I1740&lt;&gt;"",LOOKUP(I1740,District2,Data!$P$2:$P$19),"")</f>
        <v>IQ-D001</v>
      </c>
      <c r="K1740" s="57" t="s">
        <v>8166</v>
      </c>
      <c r="L1740" s="235" t="s">
        <v>1256</v>
      </c>
      <c r="M1740" s="180" t="s">
        <v>8169</v>
      </c>
      <c r="N1740" s="235" t="s">
        <v>7070</v>
      </c>
      <c r="O1740" s="235" t="s">
        <v>8053</v>
      </c>
      <c r="P1740" s="235" t="s">
        <v>7422</v>
      </c>
      <c r="Q1740" s="92">
        <v>125</v>
      </c>
      <c r="R1740" s="218">
        <v>125</v>
      </c>
      <c r="S1740" s="218"/>
      <c r="T1740" s="218"/>
      <c r="U1740" s="218">
        <v>750</v>
      </c>
      <c r="V1740" s="218">
        <v>0</v>
      </c>
      <c r="W1740" s="218">
        <v>125</v>
      </c>
      <c r="X1740" s="218">
        <v>125</v>
      </c>
      <c r="Y1740" s="218">
        <v>125</v>
      </c>
      <c r="Z1740" s="218">
        <v>0</v>
      </c>
      <c r="AA1740" s="218">
        <v>0</v>
      </c>
      <c r="AB1740" s="218">
        <v>0</v>
      </c>
      <c r="AC1740" s="218">
        <v>0</v>
      </c>
      <c r="AD1740" s="218">
        <v>0</v>
      </c>
      <c r="AE1740" s="218">
        <v>0</v>
      </c>
      <c r="AF1740" s="218">
        <v>0</v>
      </c>
      <c r="AG1740" s="218">
        <v>0</v>
      </c>
      <c r="AH1740" s="218">
        <v>0</v>
      </c>
      <c r="AI1740" s="218">
        <v>0</v>
      </c>
      <c r="AJ1740" s="218">
        <v>0</v>
      </c>
      <c r="AK1740" s="218">
        <v>0</v>
      </c>
      <c r="AL1740" s="218">
        <v>0</v>
      </c>
      <c r="AM1740" s="218">
        <v>0</v>
      </c>
      <c r="AN1740" s="218">
        <v>0</v>
      </c>
      <c r="AO1740" s="218">
        <v>0</v>
      </c>
      <c r="AP1740" s="218">
        <v>0</v>
      </c>
      <c r="AQ1740" s="218">
        <v>0</v>
      </c>
      <c r="AR1740" s="218">
        <v>0</v>
      </c>
      <c r="AS1740" s="218">
        <v>0</v>
      </c>
      <c r="AT1740" s="218">
        <v>125</v>
      </c>
      <c r="AU1740" s="218">
        <v>0</v>
      </c>
      <c r="AV1740" s="218">
        <v>0</v>
      </c>
      <c r="AW1740" s="218">
        <v>0</v>
      </c>
      <c r="AX1740" s="218">
        <v>0</v>
      </c>
      <c r="AY1740" s="218">
        <v>0</v>
      </c>
      <c r="AZ1740" s="181" t="s">
        <v>8179</v>
      </c>
    </row>
    <row r="1741" spans="1:52" s="238" customFormat="1" ht="12.75" customHeight="1">
      <c r="A1741" s="217">
        <v>1740</v>
      </c>
      <c r="B1741" s="234">
        <v>42735</v>
      </c>
      <c r="C1741" s="234">
        <v>42735</v>
      </c>
      <c r="D1741" s="235" t="s">
        <v>1312</v>
      </c>
      <c r="E1741" s="235" t="s">
        <v>1250</v>
      </c>
      <c r="F1741" s="235" t="s">
        <v>1331</v>
      </c>
      <c r="G1741" s="235" t="s">
        <v>7140</v>
      </c>
      <c r="H1741" s="245" t="str">
        <f>IF(G1741&lt;&gt;"",LOOKUP(G1741,Governorate,Data!$E$2:$E$19),"")</f>
        <v>IQ-G01</v>
      </c>
      <c r="I1741" s="97" t="s">
        <v>7205</v>
      </c>
      <c r="J1741" s="38" t="str">
        <f ca="1">IF(I1741&lt;&gt;"",LOOKUP(I1741,District2,Data!$P$2:$P$19),"")</f>
        <v>IQ-D001</v>
      </c>
      <c r="K1741" s="57" t="s">
        <v>8166</v>
      </c>
      <c r="L1741" s="235" t="s">
        <v>1256</v>
      </c>
      <c r="M1741" s="180" t="s">
        <v>8169</v>
      </c>
      <c r="N1741" s="235" t="s">
        <v>7070</v>
      </c>
      <c r="O1741" s="235" t="s">
        <v>8053</v>
      </c>
      <c r="P1741" s="235" t="s">
        <v>7422</v>
      </c>
      <c r="Q1741" s="92">
        <v>200</v>
      </c>
      <c r="R1741" s="218">
        <v>200</v>
      </c>
      <c r="S1741" s="218"/>
      <c r="T1741" s="218"/>
      <c r="U1741" s="218">
        <v>1200</v>
      </c>
      <c r="V1741" s="218">
        <v>0</v>
      </c>
      <c r="W1741" s="218">
        <v>200</v>
      </c>
      <c r="X1741" s="218">
        <v>200</v>
      </c>
      <c r="Y1741" s="218">
        <v>200</v>
      </c>
      <c r="Z1741" s="218">
        <v>0</v>
      </c>
      <c r="AA1741" s="218">
        <v>0</v>
      </c>
      <c r="AB1741" s="218">
        <v>0</v>
      </c>
      <c r="AC1741" s="218">
        <v>0</v>
      </c>
      <c r="AD1741" s="218">
        <v>0</v>
      </c>
      <c r="AE1741" s="218">
        <v>0</v>
      </c>
      <c r="AF1741" s="218">
        <v>0</v>
      </c>
      <c r="AG1741" s="218">
        <v>0</v>
      </c>
      <c r="AH1741" s="218">
        <v>0</v>
      </c>
      <c r="AI1741" s="218">
        <v>0</v>
      </c>
      <c r="AJ1741" s="218">
        <v>0</v>
      </c>
      <c r="AK1741" s="218">
        <v>0</v>
      </c>
      <c r="AL1741" s="218">
        <v>0</v>
      </c>
      <c r="AM1741" s="218">
        <v>0</v>
      </c>
      <c r="AN1741" s="218">
        <v>0</v>
      </c>
      <c r="AO1741" s="218">
        <v>0</v>
      </c>
      <c r="AP1741" s="218">
        <v>0</v>
      </c>
      <c r="AQ1741" s="218">
        <v>0</v>
      </c>
      <c r="AR1741" s="218">
        <v>0</v>
      </c>
      <c r="AS1741" s="218">
        <v>0</v>
      </c>
      <c r="AT1741" s="218">
        <v>200</v>
      </c>
      <c r="AU1741" s="218">
        <v>0</v>
      </c>
      <c r="AV1741" s="218">
        <v>0</v>
      </c>
      <c r="AW1741" s="218">
        <v>0</v>
      </c>
      <c r="AX1741" s="218">
        <v>0</v>
      </c>
      <c r="AY1741" s="218">
        <v>0</v>
      </c>
      <c r="AZ1741" s="181" t="s">
        <v>8179</v>
      </c>
    </row>
    <row r="1742" spans="1:52" s="238" customFormat="1" ht="12.75" customHeight="1">
      <c r="A1742" s="217">
        <v>1741</v>
      </c>
      <c r="B1742" s="234">
        <v>42735</v>
      </c>
      <c r="C1742" s="234">
        <v>42735</v>
      </c>
      <c r="D1742" s="235" t="s">
        <v>1312</v>
      </c>
      <c r="E1742" s="235" t="s">
        <v>1250</v>
      </c>
      <c r="F1742" s="235" t="s">
        <v>1331</v>
      </c>
      <c r="G1742" s="235" t="s">
        <v>7140</v>
      </c>
      <c r="H1742" s="245" t="str">
        <f>IF(G1742&lt;&gt;"",LOOKUP(G1742,Governorate,Data!$E$2:$E$19),"")</f>
        <v>IQ-G01</v>
      </c>
      <c r="I1742" s="97" t="s">
        <v>7205</v>
      </c>
      <c r="J1742" s="38" t="str">
        <f ca="1">IF(I1742&lt;&gt;"",LOOKUP(I1742,District2,Data!$P$2:$P$19),"")</f>
        <v>IQ-D001</v>
      </c>
      <c r="K1742" s="57" t="s">
        <v>8167</v>
      </c>
      <c r="L1742" s="235" t="s">
        <v>1256</v>
      </c>
      <c r="M1742" s="180" t="s">
        <v>8169</v>
      </c>
      <c r="N1742" s="235" t="s">
        <v>7070</v>
      </c>
      <c r="O1742" s="235" t="s">
        <v>8053</v>
      </c>
      <c r="P1742" s="235" t="s">
        <v>7422</v>
      </c>
      <c r="Q1742" s="92">
        <v>200</v>
      </c>
      <c r="R1742" s="218">
        <v>200</v>
      </c>
      <c r="S1742" s="218"/>
      <c r="T1742" s="218"/>
      <c r="U1742" s="218">
        <v>1200</v>
      </c>
      <c r="V1742" s="218">
        <v>0</v>
      </c>
      <c r="W1742" s="218">
        <v>200</v>
      </c>
      <c r="X1742" s="218">
        <v>200</v>
      </c>
      <c r="Y1742" s="218">
        <v>200</v>
      </c>
      <c r="Z1742" s="218">
        <v>0</v>
      </c>
      <c r="AA1742" s="218">
        <v>0</v>
      </c>
      <c r="AB1742" s="218">
        <v>0</v>
      </c>
      <c r="AC1742" s="218">
        <v>0</v>
      </c>
      <c r="AD1742" s="218">
        <v>0</v>
      </c>
      <c r="AE1742" s="218">
        <v>0</v>
      </c>
      <c r="AF1742" s="218">
        <v>0</v>
      </c>
      <c r="AG1742" s="218">
        <v>0</v>
      </c>
      <c r="AH1742" s="218">
        <v>0</v>
      </c>
      <c r="AI1742" s="218">
        <v>0</v>
      </c>
      <c r="AJ1742" s="218">
        <v>0</v>
      </c>
      <c r="AK1742" s="218">
        <v>0</v>
      </c>
      <c r="AL1742" s="218">
        <v>0</v>
      </c>
      <c r="AM1742" s="218">
        <v>0</v>
      </c>
      <c r="AN1742" s="218">
        <v>0</v>
      </c>
      <c r="AO1742" s="218">
        <v>0</v>
      </c>
      <c r="AP1742" s="218">
        <v>0</v>
      </c>
      <c r="AQ1742" s="218">
        <v>0</v>
      </c>
      <c r="AR1742" s="218">
        <v>0</v>
      </c>
      <c r="AS1742" s="218">
        <v>0</v>
      </c>
      <c r="AT1742" s="218">
        <v>200</v>
      </c>
      <c r="AU1742" s="218">
        <v>0</v>
      </c>
      <c r="AV1742" s="218">
        <v>0</v>
      </c>
      <c r="AW1742" s="218">
        <v>0</v>
      </c>
      <c r="AX1742" s="218">
        <v>0</v>
      </c>
      <c r="AY1742" s="218">
        <v>0</v>
      </c>
      <c r="AZ1742" s="181" t="s">
        <v>8179</v>
      </c>
    </row>
    <row r="1743" spans="1:52" s="238" customFormat="1" ht="12.75" customHeight="1">
      <c r="A1743" s="217">
        <v>1742</v>
      </c>
      <c r="B1743" s="234">
        <v>42735</v>
      </c>
      <c r="C1743" s="234">
        <v>42735</v>
      </c>
      <c r="D1743" s="235" t="s">
        <v>1312</v>
      </c>
      <c r="E1743" s="235" t="s">
        <v>1250</v>
      </c>
      <c r="F1743" s="235" t="s">
        <v>1331</v>
      </c>
      <c r="G1743" s="235" t="s">
        <v>7129</v>
      </c>
      <c r="H1743" s="245" t="str">
        <f>IF(G1743&lt;&gt;"",LOOKUP(G1743,Governorate,Data!$E$2:$E$19),"")</f>
        <v>IQ-G18</v>
      </c>
      <c r="I1743" s="97" t="s">
        <v>7215</v>
      </c>
      <c r="J1743" s="38" t="str">
        <f ca="1">IF(I1743&lt;&gt;"",LOOKUP(I1743,District2,Data!$P$2:$P$19),"")</f>
        <v>IQ-D008</v>
      </c>
      <c r="K1743" s="57" t="s">
        <v>8168</v>
      </c>
      <c r="L1743" s="235" t="s">
        <v>7337</v>
      </c>
      <c r="M1743" s="180" t="s">
        <v>8169</v>
      </c>
      <c r="N1743" s="235" t="s">
        <v>1255</v>
      </c>
      <c r="O1743" s="235" t="s">
        <v>8053</v>
      </c>
      <c r="P1743" s="235" t="s">
        <v>7422</v>
      </c>
      <c r="Q1743" s="92">
        <v>64</v>
      </c>
      <c r="R1743" s="218">
        <v>64</v>
      </c>
      <c r="S1743" s="218"/>
      <c r="T1743" s="218"/>
      <c r="U1743" s="218">
        <v>384</v>
      </c>
      <c r="V1743" s="218">
        <v>0</v>
      </c>
      <c r="W1743" s="218">
        <v>64</v>
      </c>
      <c r="X1743" s="218">
        <v>64</v>
      </c>
      <c r="Y1743" s="218">
        <v>64</v>
      </c>
      <c r="Z1743" s="218">
        <v>192</v>
      </c>
      <c r="AA1743" s="218">
        <v>0</v>
      </c>
      <c r="AB1743" s="218">
        <v>0</v>
      </c>
      <c r="AC1743" s="218">
        <v>0</v>
      </c>
      <c r="AD1743" s="218">
        <v>192</v>
      </c>
      <c r="AE1743" s="218">
        <v>0</v>
      </c>
      <c r="AF1743" s="218">
        <v>0</v>
      </c>
      <c r="AG1743" s="218">
        <v>64</v>
      </c>
      <c r="AH1743" s="218">
        <v>0</v>
      </c>
      <c r="AI1743" s="218">
        <v>64</v>
      </c>
      <c r="AJ1743" s="218">
        <v>0</v>
      </c>
      <c r="AK1743" s="218">
        <v>0</v>
      </c>
      <c r="AL1743" s="218">
        <v>0</v>
      </c>
      <c r="AM1743" s="218">
        <v>0</v>
      </c>
      <c r="AN1743" s="218">
        <v>0</v>
      </c>
      <c r="AO1743" s="218">
        <v>0</v>
      </c>
      <c r="AP1743" s="218">
        <v>0</v>
      </c>
      <c r="AQ1743" s="218">
        <v>0</v>
      </c>
      <c r="AR1743" s="218">
        <v>5</v>
      </c>
      <c r="AS1743" s="218">
        <v>0</v>
      </c>
      <c r="AT1743" s="218">
        <v>64</v>
      </c>
      <c r="AU1743" s="218">
        <v>0</v>
      </c>
      <c r="AV1743" s="218">
        <v>0</v>
      </c>
      <c r="AW1743" s="218">
        <v>0</v>
      </c>
      <c r="AX1743" s="218">
        <v>0</v>
      </c>
      <c r="AY1743" s="218">
        <v>0</v>
      </c>
      <c r="AZ1743" s="181"/>
    </row>
    <row r="1744" spans="1:52" s="238" customFormat="1" ht="12.75" customHeight="1">
      <c r="A1744" s="217">
        <v>1743</v>
      </c>
      <c r="B1744" s="234">
        <v>42735</v>
      </c>
      <c r="C1744" s="234">
        <v>42735</v>
      </c>
      <c r="D1744" s="235" t="s">
        <v>1312</v>
      </c>
      <c r="E1744" s="235" t="s">
        <v>1250</v>
      </c>
      <c r="F1744" s="235" t="s">
        <v>1300</v>
      </c>
      <c r="G1744" s="235" t="s">
        <v>7132</v>
      </c>
      <c r="H1744" s="245" t="str">
        <f>IF(G1744&lt;&gt;"",LOOKUP(G1744,Governorate,Data!$E$2:$E$19),"")</f>
        <v>IQ-G15</v>
      </c>
      <c r="I1744" s="97" t="s">
        <v>7214</v>
      </c>
      <c r="J1744" s="38" t="str">
        <f ca="1">IF(I1744&lt;&gt;"",LOOKUP(I1744,District2,Data!$P$2:$P$19),"")</f>
        <v>IQ-D053</v>
      </c>
      <c r="K1744" s="57" t="s">
        <v>8055</v>
      </c>
      <c r="L1744" s="235" t="s">
        <v>1256</v>
      </c>
      <c r="M1744" s="180" t="s">
        <v>8169</v>
      </c>
      <c r="N1744" s="235" t="s">
        <v>1255</v>
      </c>
      <c r="O1744" s="235" t="s">
        <v>8053</v>
      </c>
      <c r="P1744" s="235" t="s">
        <v>7422</v>
      </c>
      <c r="Q1744" s="92">
        <v>128</v>
      </c>
      <c r="R1744" s="218">
        <v>128</v>
      </c>
      <c r="S1744" s="218"/>
      <c r="T1744" s="218"/>
      <c r="U1744" s="218">
        <v>15</v>
      </c>
      <c r="V1744" s="218">
        <v>0</v>
      </c>
      <c r="W1744" s="218">
        <v>2</v>
      </c>
      <c r="X1744" s="218">
        <v>2</v>
      </c>
      <c r="Y1744" s="218">
        <v>0</v>
      </c>
      <c r="Z1744" s="218">
        <v>15</v>
      </c>
      <c r="AA1744" s="218">
        <v>15</v>
      </c>
      <c r="AB1744" s="218">
        <v>0</v>
      </c>
      <c r="AC1744" s="218">
        <v>0</v>
      </c>
      <c r="AD1744" s="218">
        <v>10</v>
      </c>
      <c r="AE1744" s="218">
        <v>0</v>
      </c>
      <c r="AF1744" s="218">
        <v>0</v>
      </c>
      <c r="AG1744" s="218">
        <v>8</v>
      </c>
      <c r="AH1744" s="218">
        <v>0</v>
      </c>
      <c r="AI1744" s="218">
        <v>2</v>
      </c>
      <c r="AJ1744" s="218">
        <v>0</v>
      </c>
      <c r="AK1744" s="218">
        <v>0</v>
      </c>
      <c r="AL1744" s="218">
        <v>0</v>
      </c>
      <c r="AM1744" s="218">
        <v>0</v>
      </c>
      <c r="AN1744" s="218">
        <v>0</v>
      </c>
      <c r="AO1744" s="218">
        <v>0</v>
      </c>
      <c r="AP1744" s="218">
        <v>0</v>
      </c>
      <c r="AQ1744" s="218">
        <v>0</v>
      </c>
      <c r="AR1744" s="218">
        <v>0</v>
      </c>
      <c r="AS1744" s="218">
        <v>0</v>
      </c>
      <c r="AT1744" s="218">
        <v>2</v>
      </c>
      <c r="AU1744" s="218">
        <v>0</v>
      </c>
      <c r="AV1744" s="218">
        <v>0</v>
      </c>
      <c r="AW1744" s="218">
        <v>0</v>
      </c>
      <c r="AX1744" s="218">
        <v>0</v>
      </c>
      <c r="AY1744" s="218">
        <v>0</v>
      </c>
      <c r="AZ1744" s="181" t="s">
        <v>8171</v>
      </c>
    </row>
    <row r="1745" spans="1:52" s="238" customFormat="1" ht="12.75" customHeight="1">
      <c r="A1745" s="217">
        <v>1744</v>
      </c>
      <c r="B1745" s="234">
        <v>42705</v>
      </c>
      <c r="C1745" s="234">
        <v>42735</v>
      </c>
      <c r="D1745" s="281" t="s">
        <v>1259</v>
      </c>
      <c r="E1745" s="281" t="s">
        <v>1249</v>
      </c>
      <c r="F1745" s="281" t="s">
        <v>1259</v>
      </c>
      <c r="G1745" s="281" t="s">
        <v>7140</v>
      </c>
      <c r="H1745" s="245" t="str">
        <f>IF(G1745&lt;&gt;"",LOOKUP(G1745,Governorate,Data!$E$2:$E$19),"")</f>
        <v>IQ-G01</v>
      </c>
      <c r="I1745" s="282" t="s">
        <v>7147</v>
      </c>
      <c r="J1745" s="38" t="str">
        <f ca="1">IF(I1745&lt;&gt;"",LOOKUP(I1745,District2,Data!$P$2:$P$19),"")</f>
        <v>IQ-D002</v>
      </c>
      <c r="K1745" s="283" t="s">
        <v>7536</v>
      </c>
      <c r="L1745" s="281" t="s">
        <v>7110</v>
      </c>
      <c r="M1745" s="284" t="s">
        <v>7112</v>
      </c>
      <c r="N1745" s="281" t="s">
        <v>7070</v>
      </c>
      <c r="O1745" s="281" t="s">
        <v>8053</v>
      </c>
      <c r="P1745" s="281" t="s">
        <v>7422</v>
      </c>
      <c r="Q1745" s="326">
        <v>40</v>
      </c>
      <c r="R1745" s="285">
        <v>40</v>
      </c>
      <c r="S1745" s="285"/>
      <c r="T1745" s="285"/>
      <c r="U1745" s="285">
        <v>40</v>
      </c>
      <c r="V1745" s="285">
        <v>40</v>
      </c>
      <c r="W1745" s="285">
        <v>40</v>
      </c>
      <c r="X1745" s="285">
        <v>40</v>
      </c>
      <c r="Y1745" s="285">
        <v>40</v>
      </c>
      <c r="Z1745" s="285">
        <v>0</v>
      </c>
      <c r="AA1745" s="285">
        <v>0</v>
      </c>
      <c r="AB1745" s="285">
        <v>0</v>
      </c>
      <c r="AC1745" s="285">
        <v>0</v>
      </c>
      <c r="AD1745" s="285">
        <v>40</v>
      </c>
      <c r="AE1745" s="285">
        <v>0</v>
      </c>
      <c r="AF1745" s="285">
        <v>0</v>
      </c>
      <c r="AG1745" s="285">
        <v>40</v>
      </c>
      <c r="AH1745" s="285">
        <v>0</v>
      </c>
      <c r="AI1745" s="285">
        <v>0</v>
      </c>
      <c r="AJ1745" s="285">
        <v>0</v>
      </c>
      <c r="AK1745" s="285">
        <v>0</v>
      </c>
      <c r="AL1745" s="285">
        <v>0</v>
      </c>
      <c r="AM1745" s="285">
        <v>616</v>
      </c>
      <c r="AN1745" s="285">
        <v>0</v>
      </c>
      <c r="AO1745" s="285">
        <v>0</v>
      </c>
      <c r="AP1745" s="285">
        <v>0</v>
      </c>
      <c r="AQ1745" s="285">
        <v>0</v>
      </c>
      <c r="AR1745" s="285">
        <v>0</v>
      </c>
      <c r="AS1745" s="285">
        <v>0</v>
      </c>
      <c r="AT1745" s="285">
        <v>0</v>
      </c>
      <c r="AU1745" s="285">
        <v>0</v>
      </c>
      <c r="AV1745" s="285">
        <v>0</v>
      </c>
      <c r="AW1745" s="285">
        <v>0</v>
      </c>
      <c r="AX1745" s="285">
        <v>0</v>
      </c>
      <c r="AY1745" s="285">
        <v>0</v>
      </c>
      <c r="AZ1745" s="286" t="s">
        <v>7365</v>
      </c>
    </row>
    <row r="1746" spans="1:52" s="238" customFormat="1" ht="12.75" customHeight="1">
      <c r="A1746" s="217">
        <v>1745</v>
      </c>
      <c r="B1746" s="234">
        <v>42705</v>
      </c>
      <c r="C1746" s="234">
        <v>42735</v>
      </c>
      <c r="D1746" s="281" t="s">
        <v>1259</v>
      </c>
      <c r="E1746" s="281" t="s">
        <v>1249</v>
      </c>
      <c r="F1746" s="281" t="s">
        <v>1259</v>
      </c>
      <c r="G1746" s="281" t="s">
        <v>7132</v>
      </c>
      <c r="H1746" s="245" t="str">
        <f>IF(G1746&lt;&gt;"",LOOKUP(G1746,Governorate,Data!$E$2:$E$19),"")</f>
        <v>IQ-G15</v>
      </c>
      <c r="I1746" s="282" t="s">
        <v>7775</v>
      </c>
      <c r="J1746" s="38" t="str">
        <f ca="1">IF(I1746&lt;&gt;"",LOOKUP(I1746,District2,Data!$P$2:$P$19),"")</f>
        <v>IQ-D085</v>
      </c>
      <c r="K1746" s="283" t="s">
        <v>7801</v>
      </c>
      <c r="L1746" s="281" t="s">
        <v>7110</v>
      </c>
      <c r="M1746" s="284" t="s">
        <v>7112</v>
      </c>
      <c r="N1746" s="281" t="s">
        <v>7070</v>
      </c>
      <c r="O1746" s="281" t="s">
        <v>8053</v>
      </c>
      <c r="P1746" s="281" t="s">
        <v>7422</v>
      </c>
      <c r="Q1746" s="326">
        <v>103</v>
      </c>
      <c r="R1746" s="285">
        <v>103</v>
      </c>
      <c r="S1746" s="285"/>
      <c r="T1746" s="285"/>
      <c r="U1746" s="285">
        <v>309</v>
      </c>
      <c r="V1746" s="285">
        <v>182</v>
      </c>
      <c r="W1746" s="285">
        <v>103</v>
      </c>
      <c r="X1746" s="285">
        <v>63</v>
      </c>
      <c r="Y1746" s="285">
        <v>246</v>
      </c>
      <c r="Z1746" s="285">
        <v>0</v>
      </c>
      <c r="AA1746" s="285">
        <v>0</v>
      </c>
      <c r="AB1746" s="285">
        <v>0</v>
      </c>
      <c r="AC1746" s="285">
        <v>0</v>
      </c>
      <c r="AD1746" s="285">
        <v>309</v>
      </c>
      <c r="AE1746" s="285">
        <v>0</v>
      </c>
      <c r="AF1746" s="285">
        <v>0</v>
      </c>
      <c r="AG1746" s="285">
        <v>103</v>
      </c>
      <c r="AH1746" s="285">
        <v>0</v>
      </c>
      <c r="AI1746" s="285">
        <v>0</v>
      </c>
      <c r="AJ1746" s="285">
        <v>0</v>
      </c>
      <c r="AK1746" s="285">
        <v>0</v>
      </c>
      <c r="AL1746" s="285">
        <v>0</v>
      </c>
      <c r="AM1746" s="285">
        <v>0</v>
      </c>
      <c r="AN1746" s="285">
        <v>0</v>
      </c>
      <c r="AO1746" s="285">
        <v>0</v>
      </c>
      <c r="AP1746" s="285">
        <v>0</v>
      </c>
      <c r="AQ1746" s="285">
        <v>0</v>
      </c>
      <c r="AR1746" s="285">
        <v>0</v>
      </c>
      <c r="AS1746" s="285">
        <v>0</v>
      </c>
      <c r="AT1746" s="285">
        <v>103</v>
      </c>
      <c r="AU1746" s="285">
        <v>0</v>
      </c>
      <c r="AV1746" s="285">
        <v>0</v>
      </c>
      <c r="AW1746" s="285">
        <v>0</v>
      </c>
      <c r="AX1746" s="285">
        <v>0</v>
      </c>
      <c r="AY1746" s="285">
        <v>0</v>
      </c>
      <c r="AZ1746" s="286" t="s">
        <v>7365</v>
      </c>
    </row>
    <row r="1747" spans="1:52" s="238" customFormat="1" ht="12.75" customHeight="1">
      <c r="A1747" s="217">
        <v>1746</v>
      </c>
      <c r="B1747" s="234">
        <v>42705</v>
      </c>
      <c r="C1747" s="234">
        <v>42735</v>
      </c>
      <c r="D1747" s="281" t="s">
        <v>1259</v>
      </c>
      <c r="E1747" s="281" t="s">
        <v>1249</v>
      </c>
      <c r="F1747" s="281" t="s">
        <v>1259</v>
      </c>
      <c r="G1747" s="281" t="s">
        <v>7132</v>
      </c>
      <c r="H1747" s="245" t="str">
        <f>IF(G1747&lt;&gt;"",LOOKUP(G1747,Governorate,Data!$E$2:$E$19),"")</f>
        <v>IQ-G15</v>
      </c>
      <c r="I1747" s="282" t="s">
        <v>7238</v>
      </c>
      <c r="J1747" s="38" t="str">
        <f ca="1">IF(I1747&lt;&gt;"",LOOKUP(I1747,District2,Data!$P$2:$P$19),"")</f>
        <v>IQ-D091</v>
      </c>
      <c r="K1747" s="283" t="s">
        <v>7939</v>
      </c>
      <c r="L1747" s="281" t="s">
        <v>7110</v>
      </c>
      <c r="M1747" s="284" t="s">
        <v>7112</v>
      </c>
      <c r="N1747" s="281" t="s">
        <v>7070</v>
      </c>
      <c r="O1747" s="281" t="s">
        <v>8053</v>
      </c>
      <c r="P1747" s="281" t="s">
        <v>7422</v>
      </c>
      <c r="Q1747" s="326">
        <v>265</v>
      </c>
      <c r="R1747" s="285">
        <v>265</v>
      </c>
      <c r="S1747" s="285"/>
      <c r="T1747" s="285"/>
      <c r="U1747" s="285">
        <v>1068</v>
      </c>
      <c r="V1747" s="285">
        <v>356</v>
      </c>
      <c r="W1747" s="285">
        <v>356</v>
      </c>
      <c r="X1747" s="285">
        <v>71</v>
      </c>
      <c r="Y1747" s="285">
        <v>1068</v>
      </c>
      <c r="Z1747" s="285">
        <v>0</v>
      </c>
      <c r="AA1747" s="285">
        <v>0</v>
      </c>
      <c r="AB1747" s="285">
        <v>0</v>
      </c>
      <c r="AC1747" s="285">
        <v>0</v>
      </c>
      <c r="AD1747" s="285">
        <v>1068</v>
      </c>
      <c r="AE1747" s="285">
        <v>0</v>
      </c>
      <c r="AF1747" s="285">
        <v>0</v>
      </c>
      <c r="AG1747" s="285">
        <v>356</v>
      </c>
      <c r="AH1747" s="285">
        <v>0</v>
      </c>
      <c r="AI1747" s="285">
        <v>0</v>
      </c>
      <c r="AJ1747" s="285">
        <v>0</v>
      </c>
      <c r="AK1747" s="285">
        <v>0</v>
      </c>
      <c r="AL1747" s="285">
        <v>0</v>
      </c>
      <c r="AM1747" s="285">
        <v>0</v>
      </c>
      <c r="AN1747" s="285">
        <v>0</v>
      </c>
      <c r="AO1747" s="285">
        <v>0</v>
      </c>
      <c r="AP1747" s="285">
        <v>0</v>
      </c>
      <c r="AQ1747" s="285">
        <v>0</v>
      </c>
      <c r="AR1747" s="285">
        <v>0</v>
      </c>
      <c r="AS1747" s="285">
        <v>0</v>
      </c>
      <c r="AT1747" s="285">
        <v>356</v>
      </c>
      <c r="AU1747" s="285">
        <v>0</v>
      </c>
      <c r="AV1747" s="285">
        <v>0</v>
      </c>
      <c r="AW1747" s="285">
        <v>0</v>
      </c>
      <c r="AX1747" s="285">
        <v>0</v>
      </c>
      <c r="AY1747" s="285">
        <v>0</v>
      </c>
      <c r="AZ1747" s="286" t="s">
        <v>7365</v>
      </c>
    </row>
    <row r="1748" spans="1:52" s="238" customFormat="1" ht="12.75" customHeight="1">
      <c r="A1748" s="217">
        <v>1747</v>
      </c>
      <c r="B1748" s="234">
        <v>42705</v>
      </c>
      <c r="C1748" s="234">
        <v>42735</v>
      </c>
      <c r="D1748" s="281" t="s">
        <v>7363</v>
      </c>
      <c r="E1748" s="281" t="s">
        <v>7116</v>
      </c>
      <c r="F1748" s="281" t="s">
        <v>7363</v>
      </c>
      <c r="G1748" s="281" t="s">
        <v>7152</v>
      </c>
      <c r="H1748" s="245" t="str">
        <f>IF(G1748&lt;&gt;"",LOOKUP(G1748,Governorate,Data!$E$2:$E$19),"")</f>
        <v>IQ-G06</v>
      </c>
      <c r="I1748" s="330"/>
      <c r="J1748" s="38" t="str">
        <f>IF(I1748&lt;&gt;"",LOOKUP(I1748,District2,Data!$P$2:$P$19),"")</f>
        <v/>
      </c>
      <c r="K1748" s="283" t="s">
        <v>7660</v>
      </c>
      <c r="L1748" s="281" t="s">
        <v>7110</v>
      </c>
      <c r="M1748" s="284" t="s">
        <v>7112</v>
      </c>
      <c r="N1748" s="281" t="s">
        <v>7070</v>
      </c>
      <c r="O1748" s="281" t="s">
        <v>8053</v>
      </c>
      <c r="P1748" s="281" t="s">
        <v>7422</v>
      </c>
      <c r="Q1748" s="326">
        <v>3</v>
      </c>
      <c r="R1748" s="285"/>
      <c r="S1748" s="39" t="s">
        <v>7189</v>
      </c>
      <c r="T1748" s="285">
        <v>3</v>
      </c>
      <c r="U1748" s="285">
        <v>3</v>
      </c>
      <c r="V1748" s="285">
        <v>0</v>
      </c>
      <c r="W1748" s="285">
        <v>0</v>
      </c>
      <c r="X1748" s="285">
        <v>0</v>
      </c>
      <c r="Y1748" s="285">
        <v>0</v>
      </c>
      <c r="Z1748" s="285">
        <v>0</v>
      </c>
      <c r="AA1748" s="285">
        <v>0</v>
      </c>
      <c r="AB1748" s="285">
        <v>0</v>
      </c>
      <c r="AC1748" s="285">
        <v>0</v>
      </c>
      <c r="AD1748" s="285">
        <v>0</v>
      </c>
      <c r="AE1748" s="285">
        <v>0</v>
      </c>
      <c r="AF1748" s="285">
        <v>0</v>
      </c>
      <c r="AG1748" s="285">
        <v>0</v>
      </c>
      <c r="AH1748" s="285">
        <v>0</v>
      </c>
      <c r="AI1748" s="285">
        <v>0</v>
      </c>
      <c r="AJ1748" s="285">
        <v>0</v>
      </c>
      <c r="AK1748" s="285">
        <v>0</v>
      </c>
      <c r="AL1748" s="285">
        <v>0</v>
      </c>
      <c r="AM1748" s="285">
        <v>0</v>
      </c>
      <c r="AN1748" s="285">
        <v>0</v>
      </c>
      <c r="AO1748" s="285">
        <v>450</v>
      </c>
      <c r="AP1748" s="285">
        <v>0</v>
      </c>
      <c r="AQ1748" s="285">
        <v>0</v>
      </c>
      <c r="AR1748" s="285">
        <v>0</v>
      </c>
      <c r="AS1748" s="285">
        <v>3</v>
      </c>
      <c r="AT1748" s="285">
        <v>0</v>
      </c>
      <c r="AU1748" s="285">
        <v>0</v>
      </c>
      <c r="AV1748" s="285">
        <v>107</v>
      </c>
      <c r="AW1748" s="285">
        <v>97</v>
      </c>
      <c r="AX1748" s="285">
        <v>180</v>
      </c>
      <c r="AY1748" s="285">
        <v>147</v>
      </c>
      <c r="AZ1748" s="286" t="s">
        <v>7365</v>
      </c>
    </row>
    <row r="1749" spans="1:52" s="238" customFormat="1" ht="12.75" customHeight="1">
      <c r="A1749" s="217">
        <v>1748</v>
      </c>
      <c r="B1749" s="234">
        <v>42705</v>
      </c>
      <c r="C1749" s="234">
        <v>42735</v>
      </c>
      <c r="D1749" s="281" t="s">
        <v>7363</v>
      </c>
      <c r="E1749" s="281" t="s">
        <v>7116</v>
      </c>
      <c r="F1749" s="281" t="s">
        <v>7363</v>
      </c>
      <c r="G1749" s="281" t="s">
        <v>7141</v>
      </c>
      <c r="H1749" s="245" t="str">
        <f>IF(G1749&lt;&gt;"",LOOKUP(G1749,Governorate,Data!$E$2:$E$19),"")</f>
        <v>IQ-G12</v>
      </c>
      <c r="I1749" s="330"/>
      <c r="J1749" s="38" t="str">
        <f>IF(I1749&lt;&gt;"",LOOKUP(I1749,District2,Data!$P$2:$P$19),"")</f>
        <v/>
      </c>
      <c r="K1749" s="283" t="s">
        <v>8218</v>
      </c>
      <c r="L1749" s="281" t="s">
        <v>7110</v>
      </c>
      <c r="M1749" s="284" t="s">
        <v>7112</v>
      </c>
      <c r="N1749" s="281" t="s">
        <v>7070</v>
      </c>
      <c r="O1749" s="281" t="s">
        <v>8053</v>
      </c>
      <c r="P1749" s="281" t="s">
        <v>7422</v>
      </c>
      <c r="Q1749" s="335">
        <v>1</v>
      </c>
      <c r="R1749" s="287"/>
      <c r="S1749" s="285"/>
      <c r="T1749" s="285"/>
      <c r="U1749" s="285">
        <v>7</v>
      </c>
      <c r="V1749" s="285">
        <v>0</v>
      </c>
      <c r="W1749" s="285">
        <v>0</v>
      </c>
      <c r="X1749" s="285">
        <v>0</v>
      </c>
      <c r="Y1749" s="285">
        <v>0</v>
      </c>
      <c r="Z1749" s="285">
        <v>0</v>
      </c>
      <c r="AA1749" s="285">
        <v>0</v>
      </c>
      <c r="AB1749" s="285">
        <v>0</v>
      </c>
      <c r="AC1749" s="285">
        <v>0</v>
      </c>
      <c r="AD1749" s="285">
        <v>0</v>
      </c>
      <c r="AE1749" s="285">
        <v>0</v>
      </c>
      <c r="AF1749" s="285">
        <v>0</v>
      </c>
      <c r="AG1749" s="285">
        <v>0</v>
      </c>
      <c r="AH1749" s="285">
        <v>0</v>
      </c>
      <c r="AI1749" s="285">
        <v>0</v>
      </c>
      <c r="AJ1749" s="285">
        <v>0</v>
      </c>
      <c r="AK1749" s="285">
        <v>0</v>
      </c>
      <c r="AL1749" s="285">
        <v>0</v>
      </c>
      <c r="AM1749" s="285">
        <v>0</v>
      </c>
      <c r="AN1749" s="285">
        <v>0</v>
      </c>
      <c r="AO1749" s="285">
        <v>0</v>
      </c>
      <c r="AP1749" s="285">
        <v>0</v>
      </c>
      <c r="AQ1749" s="285">
        <v>0</v>
      </c>
      <c r="AR1749" s="285">
        <v>0</v>
      </c>
      <c r="AS1749" s="285">
        <v>0</v>
      </c>
      <c r="AT1749" s="285">
        <v>0</v>
      </c>
      <c r="AU1749" s="285">
        <v>0</v>
      </c>
      <c r="AV1749" s="285">
        <v>0</v>
      </c>
      <c r="AW1749" s="285">
        <v>0</v>
      </c>
      <c r="AX1749" s="285">
        <v>8</v>
      </c>
      <c r="AY1749" s="285">
        <v>7</v>
      </c>
      <c r="AZ1749" s="286" t="s">
        <v>7365</v>
      </c>
    </row>
    <row r="1750" spans="1:52" s="238" customFormat="1" ht="12.75" customHeight="1">
      <c r="A1750" s="217">
        <v>1749</v>
      </c>
      <c r="B1750" s="234">
        <v>42705</v>
      </c>
      <c r="C1750" s="234">
        <v>42735</v>
      </c>
      <c r="D1750" s="281" t="s">
        <v>7363</v>
      </c>
      <c r="E1750" s="281" t="s">
        <v>7116</v>
      </c>
      <c r="F1750" s="281" t="s">
        <v>7363</v>
      </c>
      <c r="G1750" s="281" t="s">
        <v>7129</v>
      </c>
      <c r="H1750" s="245" t="str">
        <f>IF(G1750&lt;&gt;"",LOOKUP(G1750,Governorate,Data!$E$2:$E$19),"")</f>
        <v>IQ-G18</v>
      </c>
      <c r="I1750" s="282" t="s">
        <v>7204</v>
      </c>
      <c r="J1750" s="38" t="str">
        <f ca="1">IF(I1750&lt;&gt;"",LOOKUP(I1750,District2,Data!$P$2:$P$19),"")</f>
        <v>IQ-D108</v>
      </c>
      <c r="K1750" s="283" t="s">
        <v>7431</v>
      </c>
      <c r="L1750" s="281" t="s">
        <v>7110</v>
      </c>
      <c r="M1750" s="284" t="s">
        <v>7112</v>
      </c>
      <c r="N1750" s="281" t="s">
        <v>7070</v>
      </c>
      <c r="O1750" s="281" t="s">
        <v>8053</v>
      </c>
      <c r="P1750" s="281" t="s">
        <v>7422</v>
      </c>
      <c r="Q1750" s="331"/>
      <c r="R1750" s="332"/>
      <c r="S1750" s="285"/>
      <c r="T1750" s="285"/>
      <c r="U1750" s="285">
        <v>0</v>
      </c>
      <c r="V1750" s="285">
        <v>0</v>
      </c>
      <c r="W1750" s="285">
        <v>0</v>
      </c>
      <c r="X1750" s="285">
        <v>0</v>
      </c>
      <c r="Y1750" s="285">
        <v>0</v>
      </c>
      <c r="Z1750" s="285">
        <v>0</v>
      </c>
      <c r="AA1750" s="285">
        <v>0</v>
      </c>
      <c r="AB1750" s="285">
        <v>0</v>
      </c>
      <c r="AC1750" s="285">
        <v>0</v>
      </c>
      <c r="AD1750" s="285">
        <v>0</v>
      </c>
      <c r="AE1750" s="285">
        <v>0</v>
      </c>
      <c r="AF1750" s="285">
        <v>0</v>
      </c>
      <c r="AG1750" s="285">
        <v>0</v>
      </c>
      <c r="AH1750" s="285">
        <v>0</v>
      </c>
      <c r="AI1750" s="285">
        <v>0</v>
      </c>
      <c r="AJ1750" s="285">
        <v>0</v>
      </c>
      <c r="AK1750" s="285">
        <v>0</v>
      </c>
      <c r="AL1750" s="285">
        <v>0</v>
      </c>
      <c r="AM1750" s="285">
        <v>0</v>
      </c>
      <c r="AN1750" s="285">
        <v>0</v>
      </c>
      <c r="AO1750" s="285">
        <v>0</v>
      </c>
      <c r="AP1750" s="285">
        <v>0</v>
      </c>
      <c r="AQ1750" s="285">
        <v>0</v>
      </c>
      <c r="AR1750" s="285">
        <v>0</v>
      </c>
      <c r="AS1750" s="285">
        <v>0</v>
      </c>
      <c r="AT1750" s="285">
        <v>0</v>
      </c>
      <c r="AU1750" s="285">
        <v>0</v>
      </c>
      <c r="AV1750" s="285">
        <v>66</v>
      </c>
      <c r="AW1750" s="285">
        <v>49</v>
      </c>
      <c r="AX1750" s="285">
        <v>55</v>
      </c>
      <c r="AY1750" s="285">
        <v>60</v>
      </c>
      <c r="AZ1750" s="286" t="s">
        <v>7365</v>
      </c>
    </row>
    <row r="1751" spans="1:52" s="238" customFormat="1" ht="12.75" customHeight="1">
      <c r="A1751" s="217">
        <v>1750</v>
      </c>
      <c r="B1751" s="234">
        <v>42705</v>
      </c>
      <c r="C1751" s="234">
        <v>42735</v>
      </c>
      <c r="D1751" s="281" t="s">
        <v>1336</v>
      </c>
      <c r="E1751" s="281" t="s">
        <v>1249</v>
      </c>
      <c r="F1751" s="281" t="s">
        <v>1336</v>
      </c>
      <c r="G1751" s="281" t="s">
        <v>7136</v>
      </c>
      <c r="H1751" s="245" t="str">
        <f>IF(G1751&lt;&gt;"",LOOKUP(G1751,Governorate,Data!$E$2:$E$19),"")</f>
        <v>IQ-G08</v>
      </c>
      <c r="I1751" s="282" t="s">
        <v>7137</v>
      </c>
      <c r="J1751" s="38" t="str">
        <f ca="1">IF(I1751&lt;&gt;"",LOOKUP(I1751,District2,Data!$P$2:$P$19),"")</f>
        <v>IQ-D049</v>
      </c>
      <c r="K1751" s="283" t="s">
        <v>7728</v>
      </c>
      <c r="L1751" s="281" t="s">
        <v>7110</v>
      </c>
      <c r="M1751" s="284" t="s">
        <v>7112</v>
      </c>
      <c r="N1751" s="281" t="s">
        <v>7070</v>
      </c>
      <c r="O1751" s="281" t="s">
        <v>8053</v>
      </c>
      <c r="P1751" s="289" t="s">
        <v>7118</v>
      </c>
      <c r="Q1751" s="334"/>
      <c r="R1751" s="285"/>
      <c r="S1751" s="285">
        <f>3000/15</f>
        <v>200</v>
      </c>
      <c r="T1751" s="290">
        <v>15</v>
      </c>
      <c r="U1751" s="285">
        <v>0</v>
      </c>
      <c r="V1751" s="285">
        <v>0</v>
      </c>
      <c r="W1751" s="285">
        <v>0</v>
      </c>
      <c r="X1751" s="285">
        <v>0</v>
      </c>
      <c r="Y1751" s="285">
        <v>0</v>
      </c>
      <c r="Z1751" s="285">
        <v>0</v>
      </c>
      <c r="AA1751" s="285">
        <v>0</v>
      </c>
      <c r="AB1751" s="285">
        <v>0</v>
      </c>
      <c r="AC1751" s="285">
        <v>0</v>
      </c>
      <c r="AD1751" s="285">
        <v>0</v>
      </c>
      <c r="AE1751" s="285">
        <v>0</v>
      </c>
      <c r="AF1751" s="285">
        <v>0</v>
      </c>
      <c r="AG1751" s="285">
        <v>0</v>
      </c>
      <c r="AH1751" s="285">
        <v>0</v>
      </c>
      <c r="AI1751" s="285">
        <v>0</v>
      </c>
      <c r="AJ1751" s="285">
        <v>0</v>
      </c>
      <c r="AK1751" s="285">
        <v>0</v>
      </c>
      <c r="AL1751" s="285">
        <v>0</v>
      </c>
      <c r="AM1751" s="285">
        <v>0</v>
      </c>
      <c r="AN1751" s="285">
        <v>0</v>
      </c>
      <c r="AO1751" s="285">
        <v>0</v>
      </c>
      <c r="AP1751" s="285">
        <v>0</v>
      </c>
      <c r="AQ1751" s="285">
        <v>0</v>
      </c>
      <c r="AR1751" s="285">
        <v>0</v>
      </c>
      <c r="AS1751" s="285">
        <v>0</v>
      </c>
      <c r="AT1751" s="285">
        <v>0</v>
      </c>
      <c r="AU1751" s="285">
        <v>0</v>
      </c>
      <c r="AV1751" s="285">
        <v>0</v>
      </c>
      <c r="AW1751" s="285">
        <v>0</v>
      </c>
      <c r="AX1751" s="285">
        <v>0</v>
      </c>
      <c r="AY1751" s="285">
        <v>0</v>
      </c>
      <c r="AZ1751" s="286" t="s">
        <v>7365</v>
      </c>
    </row>
    <row r="1752" spans="1:52" s="238" customFormat="1" ht="12.75" customHeight="1">
      <c r="A1752" s="217">
        <v>1751</v>
      </c>
      <c r="B1752" s="234">
        <v>42705</v>
      </c>
      <c r="C1752" s="234">
        <v>42735</v>
      </c>
      <c r="D1752" s="281" t="s">
        <v>1336</v>
      </c>
      <c r="E1752" s="281" t="s">
        <v>1249</v>
      </c>
      <c r="F1752" s="281" t="s">
        <v>1336</v>
      </c>
      <c r="G1752" s="281" t="s">
        <v>7127</v>
      </c>
      <c r="H1752" s="245" t="str">
        <f>IF(G1752&lt;&gt;"",LOOKUP(G1752,Governorate,Data!$E$2:$E$19),"")</f>
        <v>IQ-G13</v>
      </c>
      <c r="I1752" s="282" t="s">
        <v>7264</v>
      </c>
      <c r="J1752" s="38" t="str">
        <f ca="1">IF(I1752&lt;&gt;"",LOOKUP(I1752,District2,Data!$P$2:$P$19),"")</f>
        <v>IQ-D074</v>
      </c>
      <c r="K1752" s="283" t="s">
        <v>8219</v>
      </c>
      <c r="L1752" s="281" t="s">
        <v>7111</v>
      </c>
      <c r="M1752" s="284" t="s">
        <v>7112</v>
      </c>
      <c r="N1752" s="281" t="s">
        <v>7070</v>
      </c>
      <c r="O1752" s="281" t="s">
        <v>8053</v>
      </c>
      <c r="P1752" s="289" t="s">
        <v>7118</v>
      </c>
      <c r="Q1752" s="334"/>
      <c r="R1752" s="285"/>
      <c r="S1752" s="285">
        <f>347800/1739</f>
        <v>200</v>
      </c>
      <c r="T1752" s="290">
        <v>1739</v>
      </c>
      <c r="U1752" s="285">
        <v>0</v>
      </c>
      <c r="V1752" s="285">
        <v>0</v>
      </c>
      <c r="W1752" s="285">
        <v>0</v>
      </c>
      <c r="X1752" s="285">
        <v>0</v>
      </c>
      <c r="Y1752" s="285">
        <v>0</v>
      </c>
      <c r="Z1752" s="285">
        <v>0</v>
      </c>
      <c r="AA1752" s="285">
        <v>0</v>
      </c>
      <c r="AB1752" s="285">
        <v>0</v>
      </c>
      <c r="AC1752" s="285">
        <v>0</v>
      </c>
      <c r="AD1752" s="285">
        <v>0</v>
      </c>
      <c r="AE1752" s="285">
        <v>0</v>
      </c>
      <c r="AF1752" s="285">
        <v>0</v>
      </c>
      <c r="AG1752" s="285">
        <v>0</v>
      </c>
      <c r="AH1752" s="285">
        <v>0</v>
      </c>
      <c r="AI1752" s="285">
        <v>0</v>
      </c>
      <c r="AJ1752" s="285">
        <v>0</v>
      </c>
      <c r="AK1752" s="285">
        <v>0</v>
      </c>
      <c r="AL1752" s="285">
        <v>0</v>
      </c>
      <c r="AM1752" s="285">
        <v>0</v>
      </c>
      <c r="AN1752" s="285">
        <v>0</v>
      </c>
      <c r="AO1752" s="285">
        <v>0</v>
      </c>
      <c r="AP1752" s="285">
        <v>0</v>
      </c>
      <c r="AQ1752" s="285">
        <v>0</v>
      </c>
      <c r="AR1752" s="285">
        <v>0</v>
      </c>
      <c r="AS1752" s="285">
        <v>0</v>
      </c>
      <c r="AT1752" s="285">
        <v>0</v>
      </c>
      <c r="AU1752" s="285">
        <v>0</v>
      </c>
      <c r="AV1752" s="285">
        <v>0</v>
      </c>
      <c r="AW1752" s="285">
        <v>0</v>
      </c>
      <c r="AX1752" s="285">
        <v>0</v>
      </c>
      <c r="AY1752" s="285">
        <v>0</v>
      </c>
      <c r="AZ1752" s="286" t="s">
        <v>7365</v>
      </c>
    </row>
    <row r="1753" spans="1:52" s="238" customFormat="1" ht="12.75" customHeight="1">
      <c r="A1753" s="217">
        <v>1752</v>
      </c>
      <c r="B1753" s="234">
        <v>42705</v>
      </c>
      <c r="C1753" s="234">
        <v>42735</v>
      </c>
      <c r="D1753" s="281" t="s">
        <v>1336</v>
      </c>
      <c r="E1753" s="281" t="s">
        <v>1249</v>
      </c>
      <c r="F1753" s="281" t="s">
        <v>1336</v>
      </c>
      <c r="G1753" s="281" t="s">
        <v>7132</v>
      </c>
      <c r="H1753" s="245" t="str">
        <f>IF(G1753&lt;&gt;"",LOOKUP(G1753,Governorate,Data!$E$2:$E$19),"")</f>
        <v>IQ-G15</v>
      </c>
      <c r="I1753" s="282" t="s">
        <v>7231</v>
      </c>
      <c r="J1753" s="38" t="str">
        <f ca="1">IF(I1753&lt;&gt;"",LOOKUP(I1753,District2,Data!$P$2:$P$19),"")</f>
        <v>IQ-D083</v>
      </c>
      <c r="K1753" s="283" t="s">
        <v>7729</v>
      </c>
      <c r="L1753" s="281" t="s">
        <v>7110</v>
      </c>
      <c r="M1753" s="284" t="s">
        <v>7112</v>
      </c>
      <c r="N1753" s="281" t="s">
        <v>7070</v>
      </c>
      <c r="O1753" s="281" t="s">
        <v>8053</v>
      </c>
      <c r="P1753" s="289" t="s">
        <v>7118</v>
      </c>
      <c r="Q1753" s="334"/>
      <c r="R1753" s="285"/>
      <c r="S1753" s="285">
        <f>508400/2542</f>
        <v>200</v>
      </c>
      <c r="T1753" s="290">
        <v>2542</v>
      </c>
      <c r="U1753" s="285">
        <v>0</v>
      </c>
      <c r="V1753" s="285">
        <v>0</v>
      </c>
      <c r="W1753" s="285">
        <v>0</v>
      </c>
      <c r="X1753" s="285">
        <v>0</v>
      </c>
      <c r="Y1753" s="285">
        <v>0</v>
      </c>
      <c r="Z1753" s="285">
        <v>0</v>
      </c>
      <c r="AA1753" s="285">
        <v>0</v>
      </c>
      <c r="AB1753" s="285">
        <v>0</v>
      </c>
      <c r="AC1753" s="285">
        <v>0</v>
      </c>
      <c r="AD1753" s="285">
        <v>0</v>
      </c>
      <c r="AE1753" s="285">
        <v>0</v>
      </c>
      <c r="AF1753" s="285">
        <v>0</v>
      </c>
      <c r="AG1753" s="285">
        <v>0</v>
      </c>
      <c r="AH1753" s="285">
        <v>0</v>
      </c>
      <c r="AI1753" s="285">
        <v>0</v>
      </c>
      <c r="AJ1753" s="285">
        <v>0</v>
      </c>
      <c r="AK1753" s="285">
        <v>0</v>
      </c>
      <c r="AL1753" s="285">
        <v>0</v>
      </c>
      <c r="AM1753" s="285">
        <v>0</v>
      </c>
      <c r="AN1753" s="285">
        <v>0</v>
      </c>
      <c r="AO1753" s="285">
        <v>0</v>
      </c>
      <c r="AP1753" s="285">
        <v>0</v>
      </c>
      <c r="AQ1753" s="285">
        <v>0</v>
      </c>
      <c r="AR1753" s="285">
        <v>0</v>
      </c>
      <c r="AS1753" s="285">
        <v>0</v>
      </c>
      <c r="AT1753" s="285">
        <v>0</v>
      </c>
      <c r="AU1753" s="285">
        <v>0</v>
      </c>
      <c r="AV1753" s="285">
        <v>0</v>
      </c>
      <c r="AW1753" s="285">
        <v>0</v>
      </c>
      <c r="AX1753" s="285">
        <v>0</v>
      </c>
      <c r="AY1753" s="285">
        <v>0</v>
      </c>
      <c r="AZ1753" s="286" t="s">
        <v>7365</v>
      </c>
    </row>
    <row r="1754" spans="1:52" s="238" customFormat="1" ht="12.75" customHeight="1">
      <c r="A1754" s="217">
        <v>1753</v>
      </c>
      <c r="B1754" s="234">
        <v>42705</v>
      </c>
      <c r="C1754" s="234">
        <v>42735</v>
      </c>
      <c r="D1754" s="281" t="s">
        <v>1272</v>
      </c>
      <c r="E1754" s="281" t="s">
        <v>1249</v>
      </c>
      <c r="F1754" s="281" t="s">
        <v>1272</v>
      </c>
      <c r="G1754" s="281" t="s">
        <v>7132</v>
      </c>
      <c r="H1754" s="245" t="str">
        <f>IF(G1754&lt;&gt;"",LOOKUP(G1754,Governorate,Data!$E$2:$E$19),"")</f>
        <v>IQ-G15</v>
      </c>
      <c r="I1754" s="282" t="s">
        <v>7803</v>
      </c>
      <c r="J1754" s="38" t="str">
        <f ca="1">IF(I1754&lt;&gt;"",LOOKUP(I1754,District2,Data!$P$2:$P$19),"")</f>
        <v>IQ-D087</v>
      </c>
      <c r="K1754" s="283" t="s">
        <v>7942</v>
      </c>
      <c r="L1754" s="281" t="s">
        <v>7111</v>
      </c>
      <c r="M1754" s="284" t="s">
        <v>7112</v>
      </c>
      <c r="N1754" s="281" t="s">
        <v>7070</v>
      </c>
      <c r="O1754" s="281" t="s">
        <v>8053</v>
      </c>
      <c r="P1754" s="281" t="s">
        <v>7422</v>
      </c>
      <c r="Q1754" s="326">
        <v>529</v>
      </c>
      <c r="R1754" s="285">
        <v>529</v>
      </c>
      <c r="S1754" s="285"/>
      <c r="T1754" s="285"/>
      <c r="U1754" s="285">
        <v>3079</v>
      </c>
      <c r="V1754" s="285">
        <v>529</v>
      </c>
      <c r="W1754" s="285">
        <v>529</v>
      </c>
      <c r="X1754" s="285">
        <v>529</v>
      </c>
      <c r="Y1754" s="285">
        <v>0</v>
      </c>
      <c r="Z1754" s="285">
        <v>3079</v>
      </c>
      <c r="AA1754" s="285">
        <v>0</v>
      </c>
      <c r="AB1754" s="285">
        <v>0</v>
      </c>
      <c r="AC1754" s="285">
        <v>0</v>
      </c>
      <c r="AD1754" s="285">
        <v>0</v>
      </c>
      <c r="AE1754" s="285">
        <v>0</v>
      </c>
      <c r="AF1754" s="285">
        <v>0</v>
      </c>
      <c r="AG1754" s="285">
        <v>529</v>
      </c>
      <c r="AH1754" s="285">
        <v>0</v>
      </c>
      <c r="AI1754" s="285">
        <v>0</v>
      </c>
      <c r="AJ1754" s="285">
        <v>0</v>
      </c>
      <c r="AK1754" s="285">
        <v>0</v>
      </c>
      <c r="AL1754" s="285">
        <v>0</v>
      </c>
      <c r="AM1754" s="285">
        <v>0</v>
      </c>
      <c r="AN1754" s="285">
        <v>0</v>
      </c>
      <c r="AO1754" s="285">
        <v>0</v>
      </c>
      <c r="AP1754" s="285">
        <v>0</v>
      </c>
      <c r="AQ1754" s="285">
        <v>0</v>
      </c>
      <c r="AR1754" s="285">
        <v>0</v>
      </c>
      <c r="AS1754" s="285">
        <v>529</v>
      </c>
      <c r="AT1754" s="285">
        <v>529</v>
      </c>
      <c r="AU1754" s="285">
        <v>0</v>
      </c>
      <c r="AV1754" s="285">
        <v>0</v>
      </c>
      <c r="AW1754" s="285">
        <v>0</v>
      </c>
      <c r="AX1754" s="285">
        <v>0</v>
      </c>
      <c r="AY1754" s="285">
        <v>0</v>
      </c>
      <c r="AZ1754" s="286" t="s">
        <v>7365</v>
      </c>
    </row>
    <row r="1755" spans="1:52" s="238" customFormat="1" ht="12.75" customHeight="1">
      <c r="A1755" s="217">
        <v>1754</v>
      </c>
      <c r="B1755" s="234">
        <v>42705</v>
      </c>
      <c r="C1755" s="234">
        <v>42735</v>
      </c>
      <c r="D1755" s="281" t="s">
        <v>1287</v>
      </c>
      <c r="E1755" s="281" t="s">
        <v>1249</v>
      </c>
      <c r="F1755" s="281" t="s">
        <v>1287</v>
      </c>
      <c r="G1755" s="281" t="s">
        <v>7133</v>
      </c>
      <c r="H1755" s="245" t="str">
        <f>IF(G1755&lt;&gt;"",LOOKUP(G1755,Governorate,Data!$E$2:$E$19),"")</f>
        <v>IQ-G11</v>
      </c>
      <c r="I1755" s="282" t="s">
        <v>7134</v>
      </c>
      <c r="J1755" s="38" t="str">
        <f ca="1">IF(I1755&lt;&gt;"",LOOKUP(I1755,District2,Data!$P$2:$P$19),"")</f>
        <v>IQ-D064</v>
      </c>
      <c r="K1755" s="283" t="s">
        <v>7386</v>
      </c>
      <c r="L1755" s="281" t="s">
        <v>7110</v>
      </c>
      <c r="M1755" s="284" t="s">
        <v>7361</v>
      </c>
      <c r="N1755" s="281" t="s">
        <v>7070</v>
      </c>
      <c r="O1755" s="281" t="s">
        <v>8053</v>
      </c>
      <c r="P1755" s="281" t="s">
        <v>7422</v>
      </c>
      <c r="Q1755" s="326"/>
      <c r="R1755" s="285"/>
      <c r="S1755" s="39" t="s">
        <v>7189</v>
      </c>
      <c r="T1755" s="285">
        <v>7</v>
      </c>
      <c r="U1755" s="285">
        <v>0</v>
      </c>
      <c r="V1755" s="285">
        <v>0</v>
      </c>
      <c r="W1755" s="285">
        <v>0</v>
      </c>
      <c r="X1755" s="285">
        <v>0</v>
      </c>
      <c r="Y1755" s="285">
        <v>0</v>
      </c>
      <c r="Z1755" s="285">
        <v>0</v>
      </c>
      <c r="AA1755" s="285">
        <v>0</v>
      </c>
      <c r="AB1755" s="285">
        <v>0</v>
      </c>
      <c r="AC1755" s="285">
        <v>0</v>
      </c>
      <c r="AD1755" s="285">
        <v>0</v>
      </c>
      <c r="AE1755" s="285">
        <v>0</v>
      </c>
      <c r="AF1755" s="285">
        <v>0</v>
      </c>
      <c r="AG1755" s="285">
        <v>0</v>
      </c>
      <c r="AH1755" s="285">
        <v>0</v>
      </c>
      <c r="AI1755" s="285">
        <v>0</v>
      </c>
      <c r="AJ1755" s="285">
        <v>0</v>
      </c>
      <c r="AK1755" s="285">
        <v>0</v>
      </c>
      <c r="AL1755" s="285">
        <v>0</v>
      </c>
      <c r="AM1755" s="285">
        <v>0</v>
      </c>
      <c r="AN1755" s="285">
        <v>0</v>
      </c>
      <c r="AO1755" s="285">
        <v>700</v>
      </c>
      <c r="AP1755" s="285">
        <v>0</v>
      </c>
      <c r="AQ1755" s="285">
        <v>0</v>
      </c>
      <c r="AR1755" s="285">
        <v>0</v>
      </c>
      <c r="AS1755" s="285">
        <v>0</v>
      </c>
      <c r="AT1755" s="285">
        <v>0</v>
      </c>
      <c r="AU1755" s="285">
        <v>0</v>
      </c>
      <c r="AV1755" s="285">
        <v>0</v>
      </c>
      <c r="AW1755" s="285">
        <v>0</v>
      </c>
      <c r="AX1755" s="285">
        <v>0</v>
      </c>
      <c r="AY1755" s="285">
        <v>0</v>
      </c>
      <c r="AZ1755" s="286" t="s">
        <v>7365</v>
      </c>
    </row>
    <row r="1756" spans="1:52" s="238" customFormat="1" ht="12.75" customHeight="1">
      <c r="A1756" s="217">
        <v>1755</v>
      </c>
      <c r="B1756" s="234">
        <v>42705</v>
      </c>
      <c r="C1756" s="234">
        <v>42735</v>
      </c>
      <c r="D1756" s="281" t="s">
        <v>1324</v>
      </c>
      <c r="E1756" s="281" t="s">
        <v>1249</v>
      </c>
      <c r="F1756" s="281" t="s">
        <v>1324</v>
      </c>
      <c r="G1756" s="281" t="s">
        <v>7132</v>
      </c>
      <c r="H1756" s="245" t="str">
        <f>IF(G1756&lt;&gt;"",LOOKUP(G1756,Governorate,Data!$E$2:$E$19),"")</f>
        <v>IQ-G15</v>
      </c>
      <c r="I1756" s="282" t="s">
        <v>7313</v>
      </c>
      <c r="J1756" s="38" t="str">
        <f ca="1">IF(I1756&lt;&gt;"",LOOKUP(I1756,District2,Data!$P$2:$P$19),"")</f>
        <v>IQ-D089</v>
      </c>
      <c r="K1756" s="283" t="s">
        <v>7314</v>
      </c>
      <c r="L1756" s="281" t="s">
        <v>7110</v>
      </c>
      <c r="M1756" s="284" t="s">
        <v>7361</v>
      </c>
      <c r="N1756" s="281" t="s">
        <v>7070</v>
      </c>
      <c r="O1756" s="281" t="s">
        <v>8053</v>
      </c>
      <c r="P1756" s="281" t="s">
        <v>7422</v>
      </c>
      <c r="Q1756" s="326"/>
      <c r="R1756" s="285"/>
      <c r="S1756" s="39" t="s">
        <v>7189</v>
      </c>
      <c r="T1756" s="285">
        <v>2471</v>
      </c>
      <c r="U1756" s="285">
        <v>0</v>
      </c>
      <c r="V1756" s="285">
        <v>0</v>
      </c>
      <c r="W1756" s="285">
        <v>0</v>
      </c>
      <c r="X1756" s="285">
        <v>249</v>
      </c>
      <c r="Y1756" s="285">
        <v>0</v>
      </c>
      <c r="Z1756" s="285">
        <v>0</v>
      </c>
      <c r="AA1756" s="285">
        <v>0</v>
      </c>
      <c r="AB1756" s="285">
        <v>0</v>
      </c>
      <c r="AC1756" s="285">
        <v>0</v>
      </c>
      <c r="AD1756" s="285">
        <v>0</v>
      </c>
      <c r="AE1756" s="285">
        <v>0</v>
      </c>
      <c r="AF1756" s="285">
        <v>0</v>
      </c>
      <c r="AG1756" s="285">
        <v>0</v>
      </c>
      <c r="AH1756" s="285">
        <v>0</v>
      </c>
      <c r="AI1756" s="285">
        <v>0</v>
      </c>
      <c r="AJ1756" s="285">
        <v>0</v>
      </c>
      <c r="AK1756" s="285">
        <v>0</v>
      </c>
      <c r="AL1756" s="285">
        <v>0</v>
      </c>
      <c r="AM1756" s="285">
        <v>0</v>
      </c>
      <c r="AN1756" s="285">
        <v>0</v>
      </c>
      <c r="AO1756" s="285">
        <v>166165</v>
      </c>
      <c r="AP1756" s="285">
        <v>0</v>
      </c>
      <c r="AQ1756" s="285">
        <v>0</v>
      </c>
      <c r="AR1756" s="285">
        <v>0</v>
      </c>
      <c r="AS1756" s="285">
        <v>0</v>
      </c>
      <c r="AT1756" s="285">
        <v>0</v>
      </c>
      <c r="AU1756" s="285">
        <v>0</v>
      </c>
      <c r="AV1756" s="285">
        <v>0</v>
      </c>
      <c r="AW1756" s="285">
        <v>0</v>
      </c>
      <c r="AX1756" s="285">
        <v>0</v>
      </c>
      <c r="AY1756" s="285">
        <v>0</v>
      </c>
      <c r="AZ1756" s="286" t="s">
        <v>7365</v>
      </c>
    </row>
    <row r="1757" spans="1:52" s="238" customFormat="1" ht="12.75" customHeight="1">
      <c r="A1757" s="217">
        <v>1756</v>
      </c>
      <c r="B1757" s="234">
        <v>42705</v>
      </c>
      <c r="C1757" s="234">
        <v>42735</v>
      </c>
      <c r="D1757" s="281" t="s">
        <v>1294</v>
      </c>
      <c r="E1757" s="281" t="s">
        <v>1249</v>
      </c>
      <c r="F1757" s="281" t="s">
        <v>1294</v>
      </c>
      <c r="G1757" s="281" t="s">
        <v>7132</v>
      </c>
      <c r="H1757" s="245" t="str">
        <f>IF(G1757&lt;&gt;"",LOOKUP(G1757,Governorate,Data!$E$2:$E$19),"")</f>
        <v>IQ-G15</v>
      </c>
      <c r="I1757" s="282" t="s">
        <v>7313</v>
      </c>
      <c r="J1757" s="38" t="str">
        <f ca="1">IF(I1757&lt;&gt;"",LOOKUP(I1757,District2,Data!$P$2:$P$19),"")</f>
        <v>IQ-D089</v>
      </c>
      <c r="K1757" s="283" t="s">
        <v>7314</v>
      </c>
      <c r="L1757" s="281" t="s">
        <v>7110</v>
      </c>
      <c r="M1757" s="284" t="s">
        <v>7114</v>
      </c>
      <c r="N1757" s="281" t="s">
        <v>7070</v>
      </c>
      <c r="O1757" s="281" t="s">
        <v>8053</v>
      </c>
      <c r="P1757" s="281" t="s">
        <v>7422</v>
      </c>
      <c r="Q1757" s="335">
        <v>2520</v>
      </c>
      <c r="R1757" s="287"/>
      <c r="S1757" s="285"/>
      <c r="T1757" s="285"/>
      <c r="U1757" s="285">
        <v>0</v>
      </c>
      <c r="V1757" s="285">
        <v>0</v>
      </c>
      <c r="W1757" s="285">
        <v>0</v>
      </c>
      <c r="X1757" s="285">
        <v>0</v>
      </c>
      <c r="Y1757" s="285">
        <v>2520</v>
      </c>
      <c r="Z1757" s="285">
        <v>0</v>
      </c>
      <c r="AA1757" s="285">
        <v>0</v>
      </c>
      <c r="AB1757" s="285">
        <v>0</v>
      </c>
      <c r="AC1757" s="285">
        <v>0</v>
      </c>
      <c r="AD1757" s="285">
        <v>0</v>
      </c>
      <c r="AE1757" s="285">
        <v>0</v>
      </c>
      <c r="AF1757" s="285">
        <v>0</v>
      </c>
      <c r="AG1757" s="285">
        <v>0</v>
      </c>
      <c r="AH1757" s="285">
        <v>0</v>
      </c>
      <c r="AI1757" s="285">
        <v>0</v>
      </c>
      <c r="AJ1757" s="285">
        <v>0</v>
      </c>
      <c r="AK1757" s="285">
        <v>0</v>
      </c>
      <c r="AL1757" s="285">
        <v>0</v>
      </c>
      <c r="AM1757" s="285">
        <v>0</v>
      </c>
      <c r="AN1757" s="285">
        <v>0</v>
      </c>
      <c r="AO1757" s="285">
        <v>0</v>
      </c>
      <c r="AP1757" s="285">
        <v>0</v>
      </c>
      <c r="AQ1757" s="285">
        <v>0</v>
      </c>
      <c r="AR1757" s="285">
        <v>0</v>
      </c>
      <c r="AS1757" s="285">
        <v>0</v>
      </c>
      <c r="AT1757" s="285">
        <v>0</v>
      </c>
      <c r="AU1757" s="285">
        <v>0</v>
      </c>
      <c r="AV1757" s="285">
        <v>0</v>
      </c>
      <c r="AW1757" s="285">
        <v>0</v>
      </c>
      <c r="AX1757" s="285">
        <v>0</v>
      </c>
      <c r="AY1757" s="285">
        <v>0</v>
      </c>
      <c r="AZ1757" s="286" t="s">
        <v>7365</v>
      </c>
    </row>
    <row r="1758" spans="1:52" s="238" customFormat="1" ht="12.75" customHeight="1">
      <c r="A1758" s="217">
        <v>1757</v>
      </c>
      <c r="B1758" s="234">
        <v>42705</v>
      </c>
      <c r="C1758" s="234">
        <v>42735</v>
      </c>
      <c r="D1758" s="281" t="s">
        <v>1296</v>
      </c>
      <c r="E1758" s="281" t="s">
        <v>1249</v>
      </c>
      <c r="F1758" s="281" t="s">
        <v>1296</v>
      </c>
      <c r="G1758" s="281" t="s">
        <v>7133</v>
      </c>
      <c r="H1758" s="245" t="str">
        <f>IF(G1758&lt;&gt;"",LOOKUP(G1758,Governorate,Data!$E$2:$E$19),"")</f>
        <v>IQ-G11</v>
      </c>
      <c r="I1758" s="282" t="s">
        <v>7134</v>
      </c>
      <c r="J1758" s="38" t="str">
        <f ca="1">IF(I1758&lt;&gt;"",LOOKUP(I1758,District2,Data!$P$2:$P$19),"")</f>
        <v>IQ-D064</v>
      </c>
      <c r="K1758" s="283" t="s">
        <v>7386</v>
      </c>
      <c r="L1758" s="281" t="s">
        <v>7110</v>
      </c>
      <c r="M1758" s="284" t="s">
        <v>7112</v>
      </c>
      <c r="N1758" s="281" t="s">
        <v>7070</v>
      </c>
      <c r="O1758" s="281" t="s">
        <v>8053</v>
      </c>
      <c r="P1758" s="281" t="s">
        <v>7422</v>
      </c>
      <c r="Q1758" s="326">
        <v>253</v>
      </c>
      <c r="R1758" s="285">
        <v>253</v>
      </c>
      <c r="S1758" s="285"/>
      <c r="T1758" s="285"/>
      <c r="U1758" s="285">
        <v>1518</v>
      </c>
      <c r="V1758" s="285">
        <v>0</v>
      </c>
      <c r="W1758" s="285">
        <v>253</v>
      </c>
      <c r="X1758" s="285">
        <v>253</v>
      </c>
      <c r="Y1758" s="285">
        <v>253</v>
      </c>
      <c r="Z1758" s="285">
        <v>1518</v>
      </c>
      <c r="AA1758" s="285">
        <v>0</v>
      </c>
      <c r="AB1758" s="285">
        <v>0</v>
      </c>
      <c r="AC1758" s="285">
        <v>0</v>
      </c>
      <c r="AD1758" s="285">
        <v>0</v>
      </c>
      <c r="AE1758" s="285">
        <v>0</v>
      </c>
      <c r="AF1758" s="285">
        <v>0</v>
      </c>
      <c r="AG1758" s="285">
        <v>253</v>
      </c>
      <c r="AH1758" s="285">
        <v>0</v>
      </c>
      <c r="AI1758" s="285">
        <v>0</v>
      </c>
      <c r="AJ1758" s="285">
        <v>0</v>
      </c>
      <c r="AK1758" s="285">
        <v>0</v>
      </c>
      <c r="AL1758" s="285">
        <v>0</v>
      </c>
      <c r="AM1758" s="285">
        <v>0</v>
      </c>
      <c r="AN1758" s="285">
        <v>0</v>
      </c>
      <c r="AO1758" s="285">
        <v>0</v>
      </c>
      <c r="AP1758" s="285">
        <v>0</v>
      </c>
      <c r="AQ1758" s="285">
        <v>0</v>
      </c>
      <c r="AR1758" s="285">
        <v>0</v>
      </c>
      <c r="AS1758" s="285">
        <v>253</v>
      </c>
      <c r="AT1758" s="285">
        <v>253</v>
      </c>
      <c r="AU1758" s="285">
        <v>0</v>
      </c>
      <c r="AV1758" s="285">
        <v>0</v>
      </c>
      <c r="AW1758" s="285">
        <v>0</v>
      </c>
      <c r="AX1758" s="285">
        <v>0</v>
      </c>
      <c r="AY1758" s="285">
        <v>0</v>
      </c>
      <c r="AZ1758" s="286" t="s">
        <v>7365</v>
      </c>
    </row>
    <row r="1759" spans="1:52" s="238" customFormat="1" ht="12.75" customHeight="1">
      <c r="A1759" s="217">
        <v>1758</v>
      </c>
      <c r="B1759" s="234">
        <v>42705</v>
      </c>
      <c r="C1759" s="234">
        <v>42735</v>
      </c>
      <c r="D1759" s="281" t="s">
        <v>1296</v>
      </c>
      <c r="E1759" s="281" t="s">
        <v>1249</v>
      </c>
      <c r="F1759" s="281" t="s">
        <v>1296</v>
      </c>
      <c r="G1759" s="281" t="s">
        <v>7133</v>
      </c>
      <c r="H1759" s="245" t="str">
        <f>IF(G1759&lt;&gt;"",LOOKUP(G1759,Governorate,Data!$E$2:$E$19),"")</f>
        <v>IQ-G11</v>
      </c>
      <c r="I1759" s="282" t="s">
        <v>7134</v>
      </c>
      <c r="J1759" s="38" t="str">
        <f ca="1">IF(I1759&lt;&gt;"",LOOKUP(I1759,District2,Data!$P$2:$P$19),"")</f>
        <v>IQ-D064</v>
      </c>
      <c r="K1759" s="283" t="s">
        <v>7386</v>
      </c>
      <c r="L1759" s="281" t="s">
        <v>7110</v>
      </c>
      <c r="M1759" s="284" t="s">
        <v>7113</v>
      </c>
      <c r="N1759" s="281" t="s">
        <v>7070</v>
      </c>
      <c r="O1759" s="281" t="s">
        <v>8053</v>
      </c>
      <c r="P1759" s="289" t="s">
        <v>7118</v>
      </c>
      <c r="Q1759" s="334">
        <v>13</v>
      </c>
      <c r="R1759" s="285"/>
      <c r="S1759" s="290">
        <f>1950/13</f>
        <v>150</v>
      </c>
      <c r="T1759" s="285"/>
      <c r="U1759" s="285">
        <v>0</v>
      </c>
      <c r="V1759" s="285">
        <v>0</v>
      </c>
      <c r="W1759" s="285">
        <v>0</v>
      </c>
      <c r="X1759" s="285">
        <v>0</v>
      </c>
      <c r="Y1759" s="285">
        <v>0</v>
      </c>
      <c r="Z1759" s="285">
        <v>0</v>
      </c>
      <c r="AA1759" s="285">
        <v>0</v>
      </c>
      <c r="AB1759" s="285">
        <v>0</v>
      </c>
      <c r="AC1759" s="285">
        <v>0</v>
      </c>
      <c r="AD1759" s="285">
        <v>0</v>
      </c>
      <c r="AE1759" s="285">
        <v>0</v>
      </c>
      <c r="AF1759" s="285">
        <v>0</v>
      </c>
      <c r="AG1759" s="285">
        <v>0</v>
      </c>
      <c r="AH1759" s="285">
        <v>0</v>
      </c>
      <c r="AI1759" s="285">
        <v>0</v>
      </c>
      <c r="AJ1759" s="285">
        <v>0</v>
      </c>
      <c r="AK1759" s="285">
        <v>0</v>
      </c>
      <c r="AL1759" s="285">
        <v>0</v>
      </c>
      <c r="AM1759" s="285">
        <v>0</v>
      </c>
      <c r="AN1759" s="285">
        <v>0</v>
      </c>
      <c r="AO1759" s="285">
        <v>0</v>
      </c>
      <c r="AP1759" s="285">
        <v>0</v>
      </c>
      <c r="AQ1759" s="285">
        <v>0</v>
      </c>
      <c r="AR1759" s="285">
        <v>0</v>
      </c>
      <c r="AS1759" s="285">
        <v>0</v>
      </c>
      <c r="AT1759" s="285">
        <v>0</v>
      </c>
      <c r="AU1759" s="285">
        <v>0</v>
      </c>
      <c r="AV1759" s="285">
        <v>0</v>
      </c>
      <c r="AW1759" s="285">
        <v>0</v>
      </c>
      <c r="AX1759" s="285">
        <v>0</v>
      </c>
      <c r="AY1759" s="285">
        <v>0</v>
      </c>
      <c r="AZ1759" s="286" t="s">
        <v>7365</v>
      </c>
    </row>
    <row r="1760" spans="1:52" s="238" customFormat="1" ht="12.75" customHeight="1">
      <c r="A1760" s="217">
        <v>1759</v>
      </c>
      <c r="B1760" s="234">
        <v>42705</v>
      </c>
      <c r="C1760" s="234">
        <v>42735</v>
      </c>
      <c r="D1760" s="281" t="s">
        <v>1296</v>
      </c>
      <c r="E1760" s="281" t="s">
        <v>1249</v>
      </c>
      <c r="F1760" s="281" t="s">
        <v>1296</v>
      </c>
      <c r="G1760" s="281" t="s">
        <v>7132</v>
      </c>
      <c r="H1760" s="245" t="str">
        <f>IF(G1760&lt;&gt;"",LOOKUP(G1760,Governorate,Data!$E$2:$E$19),"")</f>
        <v>IQ-G15</v>
      </c>
      <c r="I1760" s="282" t="s">
        <v>7803</v>
      </c>
      <c r="J1760" s="38" t="str">
        <f ca="1">IF(I1760&lt;&gt;"",LOOKUP(I1760,District2,Data!$P$2:$P$19),"")</f>
        <v>IQ-D087</v>
      </c>
      <c r="K1760" s="283" t="s">
        <v>7947</v>
      </c>
      <c r="L1760" s="281" t="s">
        <v>7111</v>
      </c>
      <c r="M1760" s="284" t="s">
        <v>7112</v>
      </c>
      <c r="N1760" s="281" t="s">
        <v>7070</v>
      </c>
      <c r="O1760" s="281" t="s">
        <v>8053</v>
      </c>
      <c r="P1760" s="281" t="s">
        <v>7422</v>
      </c>
      <c r="Q1760" s="326">
        <v>1660</v>
      </c>
      <c r="R1760" s="285">
        <v>1660</v>
      </c>
      <c r="S1760" s="285"/>
      <c r="T1760" s="285"/>
      <c r="U1760" s="285">
        <v>11004</v>
      </c>
      <c r="V1760" s="285">
        <v>0</v>
      </c>
      <c r="W1760" s="285">
        <v>1834</v>
      </c>
      <c r="X1760" s="285">
        <v>1834</v>
      </c>
      <c r="Y1760" s="285">
        <v>1834</v>
      </c>
      <c r="Z1760" s="285">
        <v>11004</v>
      </c>
      <c r="AA1760" s="285">
        <v>0</v>
      </c>
      <c r="AB1760" s="285">
        <v>0</v>
      </c>
      <c r="AC1760" s="285">
        <v>0</v>
      </c>
      <c r="AD1760" s="285">
        <v>0</v>
      </c>
      <c r="AE1760" s="285">
        <v>0</v>
      </c>
      <c r="AF1760" s="285">
        <v>0</v>
      </c>
      <c r="AG1760" s="285">
        <v>1834</v>
      </c>
      <c r="AH1760" s="285">
        <v>0</v>
      </c>
      <c r="AI1760" s="285">
        <v>0</v>
      </c>
      <c r="AJ1760" s="285">
        <v>0</v>
      </c>
      <c r="AK1760" s="285">
        <v>0</v>
      </c>
      <c r="AL1760" s="285">
        <v>0</v>
      </c>
      <c r="AM1760" s="285">
        <v>0</v>
      </c>
      <c r="AN1760" s="285">
        <v>0</v>
      </c>
      <c r="AO1760" s="285">
        <v>0</v>
      </c>
      <c r="AP1760" s="285">
        <v>0</v>
      </c>
      <c r="AQ1760" s="285">
        <v>0</v>
      </c>
      <c r="AR1760" s="285">
        <v>0</v>
      </c>
      <c r="AS1760" s="285">
        <v>1834</v>
      </c>
      <c r="AT1760" s="285">
        <v>1834</v>
      </c>
      <c r="AU1760" s="285">
        <v>0</v>
      </c>
      <c r="AV1760" s="285">
        <v>0</v>
      </c>
      <c r="AW1760" s="285">
        <v>0</v>
      </c>
      <c r="AX1760" s="285">
        <v>0</v>
      </c>
      <c r="AY1760" s="285">
        <v>0</v>
      </c>
      <c r="AZ1760" s="286" t="s">
        <v>7365</v>
      </c>
    </row>
    <row r="1761" spans="1:52" s="238" customFormat="1" ht="12.75" customHeight="1">
      <c r="A1761" s="217">
        <v>1760</v>
      </c>
      <c r="B1761" s="234">
        <v>42705</v>
      </c>
      <c r="C1761" s="234">
        <v>42735</v>
      </c>
      <c r="D1761" s="281" t="s">
        <v>1296</v>
      </c>
      <c r="E1761" s="281" t="s">
        <v>1249</v>
      </c>
      <c r="F1761" s="281" t="s">
        <v>1296</v>
      </c>
      <c r="G1761" s="281" t="s">
        <v>7132</v>
      </c>
      <c r="H1761" s="245" t="str">
        <f>IF(G1761&lt;&gt;"",LOOKUP(G1761,Governorate,Data!$E$2:$E$19),"")</f>
        <v>IQ-G15</v>
      </c>
      <c r="I1761" s="282" t="s">
        <v>7803</v>
      </c>
      <c r="J1761" s="38" t="str">
        <f ca="1">IF(I1761&lt;&gt;"",LOOKUP(I1761,District2,Data!$P$2:$P$19),"")</f>
        <v>IQ-D087</v>
      </c>
      <c r="K1761" s="283" t="s">
        <v>7943</v>
      </c>
      <c r="L1761" s="281" t="s">
        <v>7110</v>
      </c>
      <c r="M1761" s="284" t="s">
        <v>7114</v>
      </c>
      <c r="N1761" s="281" t="s">
        <v>7070</v>
      </c>
      <c r="O1761" s="281" t="s">
        <v>8053</v>
      </c>
      <c r="P1761" s="281" t="s">
        <v>7422</v>
      </c>
      <c r="Q1761" s="335">
        <v>1800</v>
      </c>
      <c r="R1761" s="287"/>
      <c r="S1761" s="285"/>
      <c r="T1761" s="285"/>
      <c r="U1761" s="285">
        <v>2400</v>
      </c>
      <c r="V1761" s="285">
        <v>0</v>
      </c>
      <c r="W1761" s="285">
        <v>2400</v>
      </c>
      <c r="X1761" s="285">
        <v>0</v>
      </c>
      <c r="Y1761" s="285">
        <v>0</v>
      </c>
      <c r="Z1761" s="285">
        <v>0</v>
      </c>
      <c r="AA1761" s="285">
        <v>0</v>
      </c>
      <c r="AB1761" s="285">
        <v>0</v>
      </c>
      <c r="AC1761" s="285">
        <v>0</v>
      </c>
      <c r="AD1761" s="285">
        <v>0</v>
      </c>
      <c r="AE1761" s="285">
        <v>0</v>
      </c>
      <c r="AF1761" s="285">
        <v>0</v>
      </c>
      <c r="AG1761" s="285">
        <v>0</v>
      </c>
      <c r="AH1761" s="285">
        <v>0</v>
      </c>
      <c r="AI1761" s="285">
        <v>0</v>
      </c>
      <c r="AJ1761" s="285">
        <v>0</v>
      </c>
      <c r="AK1761" s="285">
        <v>0</v>
      </c>
      <c r="AL1761" s="285">
        <v>0</v>
      </c>
      <c r="AM1761" s="285">
        <v>0</v>
      </c>
      <c r="AN1761" s="285">
        <v>0</v>
      </c>
      <c r="AO1761" s="285">
        <v>0</v>
      </c>
      <c r="AP1761" s="285">
        <v>0</v>
      </c>
      <c r="AQ1761" s="285">
        <v>0</v>
      </c>
      <c r="AR1761" s="285">
        <v>0</v>
      </c>
      <c r="AS1761" s="285">
        <v>1800</v>
      </c>
      <c r="AT1761" s="285">
        <v>0</v>
      </c>
      <c r="AU1761" s="285">
        <v>0</v>
      </c>
      <c r="AV1761" s="285">
        <v>0</v>
      </c>
      <c r="AW1761" s="285">
        <v>0</v>
      </c>
      <c r="AX1761" s="285">
        <v>0</v>
      </c>
      <c r="AY1761" s="285">
        <v>0</v>
      </c>
      <c r="AZ1761" s="286" t="s">
        <v>7365</v>
      </c>
    </row>
    <row r="1762" spans="1:52" s="238" customFormat="1" ht="12.75" customHeight="1">
      <c r="A1762" s="217">
        <v>1761</v>
      </c>
      <c r="B1762" s="234">
        <v>42705</v>
      </c>
      <c r="C1762" s="234">
        <v>42735</v>
      </c>
      <c r="D1762" s="281" t="s">
        <v>1299</v>
      </c>
      <c r="E1762" s="281" t="s">
        <v>1249</v>
      </c>
      <c r="F1762" s="281" t="s">
        <v>1299</v>
      </c>
      <c r="G1762" s="281" t="s">
        <v>7136</v>
      </c>
      <c r="H1762" s="245" t="str">
        <f>IF(G1762&lt;&gt;"",LOOKUP(G1762,Governorate,Data!$E$2:$E$19),"")</f>
        <v>IQ-G08</v>
      </c>
      <c r="I1762" s="282" t="s">
        <v>7220</v>
      </c>
      <c r="J1762" s="38" t="str">
        <f ca="1">IF(I1762&lt;&gt;"",LOOKUP(I1762,District2,Data!$P$2:$P$19),"")</f>
        <v>IQ-D051</v>
      </c>
      <c r="K1762" s="283" t="s">
        <v>7395</v>
      </c>
      <c r="L1762" s="281" t="s">
        <v>7110</v>
      </c>
      <c r="M1762" s="284" t="s">
        <v>7361</v>
      </c>
      <c r="N1762" s="281" t="s">
        <v>7070</v>
      </c>
      <c r="O1762" s="281" t="s">
        <v>8053</v>
      </c>
      <c r="P1762" s="281" t="s">
        <v>7422</v>
      </c>
      <c r="Q1762" s="326"/>
      <c r="R1762" s="285"/>
      <c r="S1762" s="39" t="s">
        <v>7189</v>
      </c>
      <c r="T1762" s="285">
        <v>6</v>
      </c>
      <c r="U1762" s="285">
        <v>0</v>
      </c>
      <c r="V1762" s="285">
        <v>0</v>
      </c>
      <c r="W1762" s="285">
        <v>0</v>
      </c>
      <c r="X1762" s="285">
        <v>0</v>
      </c>
      <c r="Y1762" s="285">
        <v>0</v>
      </c>
      <c r="Z1762" s="285">
        <v>0</v>
      </c>
      <c r="AA1762" s="285">
        <v>0</v>
      </c>
      <c r="AB1762" s="285">
        <v>0</v>
      </c>
      <c r="AC1762" s="285">
        <v>0</v>
      </c>
      <c r="AD1762" s="285">
        <v>0</v>
      </c>
      <c r="AE1762" s="285">
        <v>0</v>
      </c>
      <c r="AF1762" s="285">
        <v>0</v>
      </c>
      <c r="AG1762" s="285">
        <v>0</v>
      </c>
      <c r="AH1762" s="285">
        <v>0</v>
      </c>
      <c r="AI1762" s="285">
        <v>0</v>
      </c>
      <c r="AJ1762" s="285">
        <v>0</v>
      </c>
      <c r="AK1762" s="285">
        <v>0</v>
      </c>
      <c r="AL1762" s="285">
        <v>0</v>
      </c>
      <c r="AM1762" s="285">
        <v>0</v>
      </c>
      <c r="AN1762" s="285">
        <v>0</v>
      </c>
      <c r="AO1762" s="285">
        <v>1291</v>
      </c>
      <c r="AP1762" s="285">
        <v>0</v>
      </c>
      <c r="AQ1762" s="285">
        <v>0</v>
      </c>
      <c r="AR1762" s="285">
        <v>0</v>
      </c>
      <c r="AS1762" s="285">
        <v>0</v>
      </c>
      <c r="AT1762" s="285">
        <v>0</v>
      </c>
      <c r="AU1762" s="285">
        <v>0</v>
      </c>
      <c r="AV1762" s="285">
        <v>0</v>
      </c>
      <c r="AW1762" s="285">
        <v>0</v>
      </c>
      <c r="AX1762" s="285">
        <v>0</v>
      </c>
      <c r="AY1762" s="285">
        <v>0</v>
      </c>
      <c r="AZ1762" s="286" t="s">
        <v>7365</v>
      </c>
    </row>
    <row r="1763" spans="1:52" s="238" customFormat="1" ht="12.75" customHeight="1">
      <c r="A1763" s="217">
        <v>1762</v>
      </c>
      <c r="B1763" s="234">
        <v>42705</v>
      </c>
      <c r="C1763" s="234">
        <v>42735</v>
      </c>
      <c r="D1763" s="281" t="s">
        <v>1299</v>
      </c>
      <c r="E1763" s="281" t="s">
        <v>1249</v>
      </c>
      <c r="F1763" s="281" t="s">
        <v>1299</v>
      </c>
      <c r="G1763" s="281" t="s">
        <v>7133</v>
      </c>
      <c r="H1763" s="245" t="str">
        <f>IF(G1763&lt;&gt;"",LOOKUP(G1763,Governorate,Data!$E$2:$E$19),"")</f>
        <v>IQ-G11</v>
      </c>
      <c r="I1763" s="282" t="s">
        <v>7138</v>
      </c>
      <c r="J1763" s="38" t="str">
        <f ca="1">IF(I1763&lt;&gt;"",LOOKUP(I1763,District2,Data!$P$2:$P$19),"")</f>
        <v>IQ-D065</v>
      </c>
      <c r="K1763" s="283" t="s">
        <v>8220</v>
      </c>
      <c r="L1763" s="281" t="s">
        <v>7110</v>
      </c>
      <c r="M1763" s="284" t="s">
        <v>7361</v>
      </c>
      <c r="N1763" s="281" t="s">
        <v>7070</v>
      </c>
      <c r="O1763" s="281" t="s">
        <v>8053</v>
      </c>
      <c r="P1763" s="281" t="s">
        <v>7422</v>
      </c>
      <c r="Q1763" s="326"/>
      <c r="R1763" s="285"/>
      <c r="S1763" s="39" t="s">
        <v>7189</v>
      </c>
      <c r="T1763" s="285">
        <v>341</v>
      </c>
      <c r="U1763" s="285">
        <v>0</v>
      </c>
      <c r="V1763" s="285">
        <v>0</v>
      </c>
      <c r="W1763" s="285">
        <v>0</v>
      </c>
      <c r="X1763" s="285">
        <v>0</v>
      </c>
      <c r="Y1763" s="285">
        <v>0</v>
      </c>
      <c r="Z1763" s="285">
        <v>0</v>
      </c>
      <c r="AA1763" s="285">
        <v>0</v>
      </c>
      <c r="AB1763" s="285">
        <v>0</v>
      </c>
      <c r="AC1763" s="285">
        <v>0</v>
      </c>
      <c r="AD1763" s="285">
        <v>0</v>
      </c>
      <c r="AE1763" s="285">
        <v>0</v>
      </c>
      <c r="AF1763" s="285">
        <v>0</v>
      </c>
      <c r="AG1763" s="285">
        <v>0</v>
      </c>
      <c r="AH1763" s="285">
        <v>0</v>
      </c>
      <c r="AI1763" s="285">
        <v>0</v>
      </c>
      <c r="AJ1763" s="285">
        <v>0</v>
      </c>
      <c r="AK1763" s="285">
        <v>0</v>
      </c>
      <c r="AL1763" s="285">
        <v>0</v>
      </c>
      <c r="AM1763" s="285">
        <v>0</v>
      </c>
      <c r="AN1763" s="285">
        <v>0</v>
      </c>
      <c r="AO1763" s="285">
        <v>68200</v>
      </c>
      <c r="AP1763" s="285">
        <v>0</v>
      </c>
      <c r="AQ1763" s="285">
        <v>0</v>
      </c>
      <c r="AR1763" s="285">
        <v>0</v>
      </c>
      <c r="AS1763" s="285">
        <v>0</v>
      </c>
      <c r="AT1763" s="285">
        <v>0</v>
      </c>
      <c r="AU1763" s="285">
        <v>0</v>
      </c>
      <c r="AV1763" s="285">
        <v>0</v>
      </c>
      <c r="AW1763" s="285">
        <v>0</v>
      </c>
      <c r="AX1763" s="285">
        <v>0</v>
      </c>
      <c r="AY1763" s="285">
        <v>0</v>
      </c>
      <c r="AZ1763" s="286" t="s">
        <v>7365</v>
      </c>
    </row>
    <row r="1764" spans="1:52" s="238" customFormat="1" ht="12.75" customHeight="1">
      <c r="A1764" s="217">
        <v>1763</v>
      </c>
      <c r="B1764" s="234">
        <v>42705</v>
      </c>
      <c r="C1764" s="234">
        <v>42735</v>
      </c>
      <c r="D1764" s="281" t="s">
        <v>7802</v>
      </c>
      <c r="E1764" s="281" t="s">
        <v>1249</v>
      </c>
      <c r="F1764" s="281" t="s">
        <v>7802</v>
      </c>
      <c r="G1764" s="281" t="s">
        <v>7132</v>
      </c>
      <c r="H1764" s="245" t="str">
        <f>IF(G1764&lt;&gt;"",LOOKUP(G1764,Governorate,Data!$E$2:$E$19),"")</f>
        <v>IQ-G15</v>
      </c>
      <c r="I1764" s="282" t="s">
        <v>7775</v>
      </c>
      <c r="J1764" s="38" t="str">
        <f ca="1">IF(I1764&lt;&gt;"",LOOKUP(I1764,District2,Data!$P$2:$P$19),"")</f>
        <v>IQ-D085</v>
      </c>
      <c r="K1764" s="283" t="s">
        <v>7944</v>
      </c>
      <c r="L1764" s="281" t="s">
        <v>7111</v>
      </c>
      <c r="M1764" s="284" t="s">
        <v>7112</v>
      </c>
      <c r="N1764" s="281" t="s">
        <v>1255</v>
      </c>
      <c r="O1764" s="281" t="s">
        <v>8053</v>
      </c>
      <c r="P1764" s="281" t="s">
        <v>7422</v>
      </c>
      <c r="Q1764" s="335">
        <v>800</v>
      </c>
      <c r="R1764" s="287"/>
      <c r="S1764" s="285"/>
      <c r="T1764" s="285"/>
      <c r="U1764" s="285">
        <v>1000</v>
      </c>
      <c r="V1764" s="285">
        <v>0</v>
      </c>
      <c r="W1764" s="285">
        <v>0</v>
      </c>
      <c r="X1764" s="285">
        <v>0</v>
      </c>
      <c r="Y1764" s="285">
        <v>1000</v>
      </c>
      <c r="Z1764" s="285">
        <v>800</v>
      </c>
      <c r="AA1764" s="285">
        <v>0</v>
      </c>
      <c r="AB1764" s="285">
        <v>0</v>
      </c>
      <c r="AC1764" s="285">
        <v>0</v>
      </c>
      <c r="AD1764" s="285">
        <v>0</v>
      </c>
      <c r="AE1764" s="285">
        <v>0</v>
      </c>
      <c r="AF1764" s="285">
        <v>0</v>
      </c>
      <c r="AG1764" s="285">
        <v>0</v>
      </c>
      <c r="AH1764" s="285">
        <v>0</v>
      </c>
      <c r="AI1764" s="285">
        <v>0</v>
      </c>
      <c r="AJ1764" s="285">
        <v>0</v>
      </c>
      <c r="AK1764" s="285">
        <v>0</v>
      </c>
      <c r="AL1764" s="285">
        <v>0</v>
      </c>
      <c r="AM1764" s="285">
        <v>0</v>
      </c>
      <c r="AN1764" s="285">
        <v>0</v>
      </c>
      <c r="AO1764" s="285">
        <v>0</v>
      </c>
      <c r="AP1764" s="285">
        <v>0</v>
      </c>
      <c r="AQ1764" s="285">
        <v>0</v>
      </c>
      <c r="AR1764" s="285">
        <v>0</v>
      </c>
      <c r="AS1764" s="285">
        <v>0</v>
      </c>
      <c r="AT1764" s="285">
        <v>0</v>
      </c>
      <c r="AU1764" s="285">
        <v>0</v>
      </c>
      <c r="AV1764" s="285">
        <v>0</v>
      </c>
      <c r="AW1764" s="285">
        <v>0</v>
      </c>
      <c r="AX1764" s="285">
        <v>0</v>
      </c>
      <c r="AY1764" s="285">
        <v>0</v>
      </c>
      <c r="AZ1764" s="286" t="s">
        <v>7365</v>
      </c>
    </row>
    <row r="1765" spans="1:52" s="238" customFormat="1" ht="12.75" customHeight="1">
      <c r="A1765" s="217">
        <v>1764</v>
      </c>
      <c r="B1765" s="234">
        <v>42705</v>
      </c>
      <c r="C1765" s="234">
        <v>42735</v>
      </c>
      <c r="D1765" s="281" t="s">
        <v>7802</v>
      </c>
      <c r="E1765" s="281" t="s">
        <v>1249</v>
      </c>
      <c r="F1765" s="281" t="s">
        <v>7802</v>
      </c>
      <c r="G1765" s="281" t="s">
        <v>7132</v>
      </c>
      <c r="H1765" s="245" t="str">
        <f>IF(G1765&lt;&gt;"",LOOKUP(G1765,Governorate,Data!$E$2:$E$19),"")</f>
        <v>IQ-G15</v>
      </c>
      <c r="I1765" s="282" t="s">
        <v>7775</v>
      </c>
      <c r="J1765" s="38" t="str">
        <f ca="1">IF(I1765&lt;&gt;"",LOOKUP(I1765,District2,Data!$P$2:$P$19),"")</f>
        <v>IQ-D085</v>
      </c>
      <c r="K1765" s="283" t="s">
        <v>7945</v>
      </c>
      <c r="L1765" s="281" t="s">
        <v>7111</v>
      </c>
      <c r="M1765" s="284" t="s">
        <v>7112</v>
      </c>
      <c r="N1765" s="281" t="s">
        <v>1255</v>
      </c>
      <c r="O1765" s="281" t="s">
        <v>8053</v>
      </c>
      <c r="P1765" s="281" t="s">
        <v>7422</v>
      </c>
      <c r="Q1765" s="326">
        <v>42</v>
      </c>
      <c r="R1765" s="285">
        <v>42</v>
      </c>
      <c r="S1765" s="285"/>
      <c r="T1765" s="285"/>
      <c r="U1765" s="285">
        <v>252</v>
      </c>
      <c r="V1765" s="285">
        <v>42</v>
      </c>
      <c r="W1765" s="285">
        <v>42</v>
      </c>
      <c r="X1765" s="285">
        <v>42</v>
      </c>
      <c r="Y1765" s="285">
        <v>542</v>
      </c>
      <c r="Z1765" s="285">
        <v>252</v>
      </c>
      <c r="AA1765" s="285">
        <v>0</v>
      </c>
      <c r="AB1765" s="285">
        <v>0</v>
      </c>
      <c r="AC1765" s="285">
        <v>0</v>
      </c>
      <c r="AD1765" s="285">
        <v>0</v>
      </c>
      <c r="AE1765" s="285">
        <v>0</v>
      </c>
      <c r="AF1765" s="285">
        <v>0</v>
      </c>
      <c r="AG1765" s="285">
        <v>42</v>
      </c>
      <c r="AH1765" s="285">
        <v>0</v>
      </c>
      <c r="AI1765" s="285">
        <v>0</v>
      </c>
      <c r="AJ1765" s="285">
        <v>0</v>
      </c>
      <c r="AK1765" s="285">
        <v>0</v>
      </c>
      <c r="AL1765" s="285">
        <v>0</v>
      </c>
      <c r="AM1765" s="285">
        <v>0</v>
      </c>
      <c r="AN1765" s="285">
        <v>0</v>
      </c>
      <c r="AO1765" s="285">
        <v>0</v>
      </c>
      <c r="AP1765" s="285">
        <v>0</v>
      </c>
      <c r="AQ1765" s="285">
        <v>0</v>
      </c>
      <c r="AR1765" s="285">
        <v>0</v>
      </c>
      <c r="AS1765" s="285">
        <v>0</v>
      </c>
      <c r="AT1765" s="285">
        <v>0</v>
      </c>
      <c r="AU1765" s="285">
        <v>0</v>
      </c>
      <c r="AV1765" s="285">
        <v>0</v>
      </c>
      <c r="AW1765" s="285">
        <v>0</v>
      </c>
      <c r="AX1765" s="285">
        <v>0</v>
      </c>
      <c r="AY1765" s="285">
        <v>0</v>
      </c>
      <c r="AZ1765" s="286" t="s">
        <v>7365</v>
      </c>
    </row>
    <row r="1766" spans="1:52" s="238" customFormat="1" ht="12.75" customHeight="1">
      <c r="A1766" s="217">
        <v>1765</v>
      </c>
      <c r="B1766" s="234">
        <v>42705</v>
      </c>
      <c r="C1766" s="234">
        <v>42735</v>
      </c>
      <c r="D1766" s="281" t="s">
        <v>7802</v>
      </c>
      <c r="E1766" s="281" t="s">
        <v>1249</v>
      </c>
      <c r="F1766" s="281" t="s">
        <v>7802</v>
      </c>
      <c r="G1766" s="281" t="s">
        <v>7132</v>
      </c>
      <c r="H1766" s="245" t="str">
        <f>IF(G1766&lt;&gt;"",LOOKUP(G1766,Governorate,Data!$E$2:$E$19),"")</f>
        <v>IQ-G15</v>
      </c>
      <c r="I1766" s="282" t="s">
        <v>7775</v>
      </c>
      <c r="J1766" s="38" t="str">
        <f ca="1">IF(I1766&lt;&gt;"",LOOKUP(I1766,District2,Data!$P$2:$P$19),"")</f>
        <v>IQ-D085</v>
      </c>
      <c r="K1766" s="283" t="s">
        <v>7946</v>
      </c>
      <c r="L1766" s="281" t="s">
        <v>7111</v>
      </c>
      <c r="M1766" s="284" t="s">
        <v>7112</v>
      </c>
      <c r="N1766" s="281" t="s">
        <v>1255</v>
      </c>
      <c r="O1766" s="281" t="s">
        <v>8053</v>
      </c>
      <c r="P1766" s="281" t="s">
        <v>7422</v>
      </c>
      <c r="Q1766" s="326">
        <v>38</v>
      </c>
      <c r="R1766" s="285">
        <v>38</v>
      </c>
      <c r="S1766" s="285"/>
      <c r="T1766" s="285"/>
      <c r="U1766" s="285">
        <v>1128</v>
      </c>
      <c r="V1766" s="285">
        <v>38</v>
      </c>
      <c r="W1766" s="285">
        <v>38</v>
      </c>
      <c r="X1766" s="285">
        <v>38</v>
      </c>
      <c r="Y1766" s="285">
        <v>38</v>
      </c>
      <c r="Z1766" s="285">
        <v>228</v>
      </c>
      <c r="AA1766" s="285">
        <v>0</v>
      </c>
      <c r="AB1766" s="285">
        <v>0</v>
      </c>
      <c r="AC1766" s="285">
        <v>0</v>
      </c>
      <c r="AD1766" s="285">
        <v>0</v>
      </c>
      <c r="AE1766" s="285">
        <v>0</v>
      </c>
      <c r="AF1766" s="285">
        <v>0</v>
      </c>
      <c r="AG1766" s="285">
        <v>38</v>
      </c>
      <c r="AH1766" s="285">
        <v>0</v>
      </c>
      <c r="AI1766" s="285">
        <v>0</v>
      </c>
      <c r="AJ1766" s="285">
        <v>0</v>
      </c>
      <c r="AK1766" s="285">
        <v>0</v>
      </c>
      <c r="AL1766" s="285">
        <v>0</v>
      </c>
      <c r="AM1766" s="285">
        <v>0</v>
      </c>
      <c r="AN1766" s="285">
        <v>0</v>
      </c>
      <c r="AO1766" s="285">
        <v>0</v>
      </c>
      <c r="AP1766" s="285">
        <v>0</v>
      </c>
      <c r="AQ1766" s="285">
        <v>0</v>
      </c>
      <c r="AR1766" s="285">
        <v>0</v>
      </c>
      <c r="AS1766" s="285">
        <v>0</v>
      </c>
      <c r="AT1766" s="285">
        <v>0</v>
      </c>
      <c r="AU1766" s="285">
        <v>0</v>
      </c>
      <c r="AV1766" s="285">
        <v>0</v>
      </c>
      <c r="AW1766" s="285">
        <v>0</v>
      </c>
      <c r="AX1766" s="285">
        <v>0</v>
      </c>
      <c r="AY1766" s="285">
        <v>0</v>
      </c>
      <c r="AZ1766" s="286" t="s">
        <v>7365</v>
      </c>
    </row>
    <row r="1767" spans="1:52" s="238" customFormat="1" ht="12.75" customHeight="1">
      <c r="A1767" s="217">
        <v>1766</v>
      </c>
      <c r="B1767" s="234">
        <v>42705</v>
      </c>
      <c r="C1767" s="234">
        <v>42735</v>
      </c>
      <c r="D1767" s="281" t="s">
        <v>7802</v>
      </c>
      <c r="E1767" s="281" t="s">
        <v>1249</v>
      </c>
      <c r="F1767" s="281" t="s">
        <v>7802</v>
      </c>
      <c r="G1767" s="281" t="s">
        <v>7132</v>
      </c>
      <c r="H1767" s="245" t="str">
        <f>IF(G1767&lt;&gt;"",LOOKUP(G1767,Governorate,Data!$E$2:$E$19),"")</f>
        <v>IQ-G15</v>
      </c>
      <c r="I1767" s="282" t="s">
        <v>7803</v>
      </c>
      <c r="J1767" s="38" t="str">
        <f ca="1">IF(I1767&lt;&gt;"",LOOKUP(I1767,District2,Data!$P$2:$P$19),"")</f>
        <v>IQ-D087</v>
      </c>
      <c r="K1767" s="283" t="s">
        <v>7947</v>
      </c>
      <c r="L1767" s="281" t="s">
        <v>7111</v>
      </c>
      <c r="M1767" s="284" t="s">
        <v>7112</v>
      </c>
      <c r="N1767" s="281" t="s">
        <v>1255</v>
      </c>
      <c r="O1767" s="281" t="s">
        <v>8053</v>
      </c>
      <c r="P1767" s="281" t="s">
        <v>7422</v>
      </c>
      <c r="Q1767" s="326">
        <v>150</v>
      </c>
      <c r="R1767" s="285">
        <v>150</v>
      </c>
      <c r="S1767" s="285"/>
      <c r="T1767" s="285"/>
      <c r="U1767" s="285">
        <v>750</v>
      </c>
      <c r="V1767" s="285">
        <v>0</v>
      </c>
      <c r="W1767" s="285">
        <v>0</v>
      </c>
      <c r="X1767" s="285">
        <v>0</v>
      </c>
      <c r="Y1767" s="285">
        <v>150</v>
      </c>
      <c r="Z1767" s="285">
        <v>750</v>
      </c>
      <c r="AA1767" s="285">
        <v>0</v>
      </c>
      <c r="AB1767" s="285">
        <v>0</v>
      </c>
      <c r="AC1767" s="285">
        <v>0</v>
      </c>
      <c r="AD1767" s="285">
        <v>0</v>
      </c>
      <c r="AE1767" s="285">
        <v>0</v>
      </c>
      <c r="AF1767" s="285">
        <v>0</v>
      </c>
      <c r="AG1767" s="285">
        <v>150</v>
      </c>
      <c r="AH1767" s="285">
        <v>0</v>
      </c>
      <c r="AI1767" s="285">
        <v>0</v>
      </c>
      <c r="AJ1767" s="285">
        <v>0</v>
      </c>
      <c r="AK1767" s="285">
        <v>0</v>
      </c>
      <c r="AL1767" s="285">
        <v>0</v>
      </c>
      <c r="AM1767" s="285">
        <v>0</v>
      </c>
      <c r="AN1767" s="285">
        <v>0</v>
      </c>
      <c r="AO1767" s="285">
        <v>0</v>
      </c>
      <c r="AP1767" s="285">
        <v>0</v>
      </c>
      <c r="AQ1767" s="285">
        <v>0</v>
      </c>
      <c r="AR1767" s="285">
        <v>0</v>
      </c>
      <c r="AS1767" s="285">
        <v>0</v>
      </c>
      <c r="AT1767" s="285">
        <v>0</v>
      </c>
      <c r="AU1767" s="285">
        <v>0</v>
      </c>
      <c r="AV1767" s="285">
        <v>0</v>
      </c>
      <c r="AW1767" s="285">
        <v>0</v>
      </c>
      <c r="AX1767" s="285">
        <v>0</v>
      </c>
      <c r="AY1767" s="285">
        <v>0</v>
      </c>
      <c r="AZ1767" s="286" t="s">
        <v>7365</v>
      </c>
    </row>
    <row r="1768" spans="1:52" s="238" customFormat="1" ht="12.75" customHeight="1">
      <c r="A1768" s="217">
        <v>1767</v>
      </c>
      <c r="B1768" s="234">
        <v>42705</v>
      </c>
      <c r="C1768" s="234">
        <v>42735</v>
      </c>
      <c r="D1768" s="281" t="s">
        <v>7228</v>
      </c>
      <c r="E1768" s="281" t="s">
        <v>1249</v>
      </c>
      <c r="F1768" s="28" t="s">
        <v>7228</v>
      </c>
      <c r="G1768" s="281" t="s">
        <v>7140</v>
      </c>
      <c r="H1768" s="245" t="str">
        <f>IF(G1768&lt;&gt;"",LOOKUP(G1768,Governorate,Data!$E$2:$E$19),"")</f>
        <v>IQ-G01</v>
      </c>
      <c r="I1768" s="282" t="s">
        <v>7147</v>
      </c>
      <c r="J1768" s="38" t="str">
        <f ca="1">IF(I1768&lt;&gt;"",LOOKUP(I1768,District2,Data!$P$2:$P$19),"")</f>
        <v>IQ-D002</v>
      </c>
      <c r="K1768" s="283" t="s">
        <v>7325</v>
      </c>
      <c r="L1768" s="281" t="s">
        <v>7111</v>
      </c>
      <c r="M1768" s="284" t="s">
        <v>7112</v>
      </c>
      <c r="N1768" s="281" t="s">
        <v>7070</v>
      </c>
      <c r="O1768" s="281" t="s">
        <v>8053</v>
      </c>
      <c r="P1768" s="281" t="s">
        <v>7422</v>
      </c>
      <c r="Q1768" s="326"/>
      <c r="R1768" s="285"/>
      <c r="S1768" s="39" t="s">
        <v>7189</v>
      </c>
      <c r="T1768" s="285">
        <v>4307</v>
      </c>
      <c r="U1768" s="285">
        <v>14829</v>
      </c>
      <c r="V1768" s="285">
        <v>0</v>
      </c>
      <c r="W1768" s="285">
        <v>0</v>
      </c>
      <c r="X1768" s="285">
        <v>4307</v>
      </c>
      <c r="Y1768" s="285">
        <v>0</v>
      </c>
      <c r="Z1768" s="285">
        <v>0</v>
      </c>
      <c r="AA1768" s="285">
        <v>0</v>
      </c>
      <c r="AB1768" s="285">
        <v>0</v>
      </c>
      <c r="AC1768" s="285">
        <v>0</v>
      </c>
      <c r="AD1768" s="285">
        <v>0</v>
      </c>
      <c r="AE1768" s="285">
        <v>0</v>
      </c>
      <c r="AF1768" s="285">
        <v>0</v>
      </c>
      <c r="AG1768" s="285">
        <v>0</v>
      </c>
      <c r="AH1768" s="285">
        <v>0</v>
      </c>
      <c r="AI1768" s="285">
        <v>0</v>
      </c>
      <c r="AJ1768" s="285">
        <v>0</v>
      </c>
      <c r="AK1768" s="285">
        <v>0</v>
      </c>
      <c r="AL1768" s="285">
        <v>0</v>
      </c>
      <c r="AM1768" s="285">
        <v>0</v>
      </c>
      <c r="AN1768" s="285">
        <v>0</v>
      </c>
      <c r="AO1768" s="285">
        <v>861400</v>
      </c>
      <c r="AP1768" s="285">
        <v>0</v>
      </c>
      <c r="AQ1768" s="285">
        <v>0</v>
      </c>
      <c r="AR1768" s="285">
        <v>0</v>
      </c>
      <c r="AS1768" s="285">
        <v>0</v>
      </c>
      <c r="AT1768" s="285">
        <v>0</v>
      </c>
      <c r="AU1768" s="285">
        <v>0</v>
      </c>
      <c r="AV1768" s="285">
        <v>0</v>
      </c>
      <c r="AW1768" s="285">
        <v>0</v>
      </c>
      <c r="AX1768" s="285">
        <v>0</v>
      </c>
      <c r="AY1768" s="285">
        <v>0</v>
      </c>
      <c r="AZ1768" s="286" t="s">
        <v>7365</v>
      </c>
    </row>
    <row r="1769" spans="1:52" s="238" customFormat="1" ht="12.75" customHeight="1">
      <c r="A1769" s="217">
        <v>1768</v>
      </c>
      <c r="B1769" s="234">
        <v>42705</v>
      </c>
      <c r="C1769" s="234">
        <v>42735</v>
      </c>
      <c r="D1769" s="281" t="s">
        <v>7228</v>
      </c>
      <c r="E1769" s="281" t="s">
        <v>1249</v>
      </c>
      <c r="F1769" s="28" t="s">
        <v>7228</v>
      </c>
      <c r="G1769" s="281" t="s">
        <v>7140</v>
      </c>
      <c r="H1769" s="245" t="str">
        <f>IF(G1769&lt;&gt;"",LOOKUP(G1769,Governorate,Data!$E$2:$E$19),"")</f>
        <v>IQ-G01</v>
      </c>
      <c r="I1769" s="282" t="s">
        <v>7147</v>
      </c>
      <c r="J1769" s="38" t="str">
        <f ca="1">IF(I1769&lt;&gt;"",LOOKUP(I1769,District2,Data!$P$2:$P$19),"")</f>
        <v>IQ-D002</v>
      </c>
      <c r="K1769" s="283" t="s">
        <v>7308</v>
      </c>
      <c r="L1769" s="281" t="s">
        <v>7111</v>
      </c>
      <c r="M1769" s="284" t="s">
        <v>7112</v>
      </c>
      <c r="N1769" s="281" t="s">
        <v>1255</v>
      </c>
      <c r="O1769" s="281" t="s">
        <v>8053</v>
      </c>
      <c r="P1769" s="281" t="s">
        <v>7422</v>
      </c>
      <c r="Q1769" s="335">
        <v>2496</v>
      </c>
      <c r="R1769" s="287"/>
      <c r="S1769" s="285"/>
      <c r="T1769" s="285"/>
      <c r="U1769" s="285">
        <v>14976</v>
      </c>
      <c r="V1769" s="285">
        <v>0</v>
      </c>
      <c r="W1769" s="285">
        <v>0</v>
      </c>
      <c r="X1769" s="285">
        <v>0</v>
      </c>
      <c r="Y1769" s="285">
        <v>0</v>
      </c>
      <c r="Z1769" s="285">
        <v>0</v>
      </c>
      <c r="AA1769" s="285">
        <v>0</v>
      </c>
      <c r="AB1769" s="285">
        <v>0</v>
      </c>
      <c r="AC1769" s="285">
        <v>0</v>
      </c>
      <c r="AD1769" s="285">
        <v>0</v>
      </c>
      <c r="AE1769" s="285">
        <v>0</v>
      </c>
      <c r="AF1769" s="285">
        <v>0</v>
      </c>
      <c r="AG1769" s="285">
        <v>0</v>
      </c>
      <c r="AH1769" s="285">
        <v>0</v>
      </c>
      <c r="AI1769" s="285">
        <v>0</v>
      </c>
      <c r="AJ1769" s="285">
        <v>0</v>
      </c>
      <c r="AK1769" s="285">
        <v>0</v>
      </c>
      <c r="AL1769" s="285">
        <v>0</v>
      </c>
      <c r="AM1769" s="285">
        <v>0</v>
      </c>
      <c r="AN1769" s="285">
        <v>0</v>
      </c>
      <c r="AO1769" s="285">
        <v>0</v>
      </c>
      <c r="AP1769" s="285">
        <v>0</v>
      </c>
      <c r="AQ1769" s="285">
        <v>0</v>
      </c>
      <c r="AR1769" s="285">
        <v>0</v>
      </c>
      <c r="AS1769" s="285">
        <v>0</v>
      </c>
      <c r="AT1769" s="285">
        <v>0</v>
      </c>
      <c r="AU1769" s="285">
        <v>0</v>
      </c>
      <c r="AV1769" s="285">
        <v>0</v>
      </c>
      <c r="AW1769" s="285">
        <v>0</v>
      </c>
      <c r="AX1769" s="285">
        <v>0</v>
      </c>
      <c r="AY1769" s="285">
        <v>0</v>
      </c>
      <c r="AZ1769" s="286" t="s">
        <v>7365</v>
      </c>
    </row>
    <row r="1770" spans="1:52" s="238" customFormat="1" ht="12.75" customHeight="1">
      <c r="A1770" s="217">
        <v>1769</v>
      </c>
      <c r="B1770" s="234">
        <v>42705</v>
      </c>
      <c r="C1770" s="234">
        <v>42735</v>
      </c>
      <c r="D1770" s="281" t="s">
        <v>7228</v>
      </c>
      <c r="E1770" s="281" t="s">
        <v>1249</v>
      </c>
      <c r="F1770" s="28" t="s">
        <v>7228</v>
      </c>
      <c r="G1770" s="281" t="s">
        <v>7140</v>
      </c>
      <c r="H1770" s="245" t="str">
        <f>IF(G1770&lt;&gt;"",LOOKUP(G1770,Governorate,Data!$E$2:$E$19),"")</f>
        <v>IQ-G01</v>
      </c>
      <c r="I1770" s="282" t="s">
        <v>7147</v>
      </c>
      <c r="J1770" s="38" t="str">
        <f ca="1">IF(I1770&lt;&gt;"",LOOKUP(I1770,District2,Data!$P$2:$P$19),"")</f>
        <v>IQ-D002</v>
      </c>
      <c r="K1770" s="283" t="s">
        <v>7536</v>
      </c>
      <c r="L1770" s="281" t="s">
        <v>7110</v>
      </c>
      <c r="M1770" s="284" t="s">
        <v>7114</v>
      </c>
      <c r="N1770" s="281" t="s">
        <v>7070</v>
      </c>
      <c r="O1770" s="281" t="s">
        <v>8053</v>
      </c>
      <c r="P1770" s="281" t="s">
        <v>7422</v>
      </c>
      <c r="Q1770" s="326">
        <v>210</v>
      </c>
      <c r="R1770" s="285">
        <v>210</v>
      </c>
      <c r="S1770" s="285"/>
      <c r="T1770" s="285"/>
      <c r="U1770" s="285">
        <v>0</v>
      </c>
      <c r="V1770" s="285">
        <v>0</v>
      </c>
      <c r="W1770" s="285">
        <v>210</v>
      </c>
      <c r="X1770" s="285">
        <v>0</v>
      </c>
      <c r="Y1770" s="285">
        <v>0</v>
      </c>
      <c r="Z1770" s="285">
        <v>0</v>
      </c>
      <c r="AA1770" s="285">
        <v>0</v>
      </c>
      <c r="AB1770" s="285">
        <v>0</v>
      </c>
      <c r="AC1770" s="285">
        <v>210</v>
      </c>
      <c r="AD1770" s="285">
        <v>0</v>
      </c>
      <c r="AE1770" s="285">
        <v>0</v>
      </c>
      <c r="AF1770" s="285">
        <v>0</v>
      </c>
      <c r="AG1770" s="285">
        <v>0</v>
      </c>
      <c r="AH1770" s="285">
        <v>0</v>
      </c>
      <c r="AI1770" s="285">
        <v>0</v>
      </c>
      <c r="AJ1770" s="285">
        <v>0</v>
      </c>
      <c r="AK1770" s="285">
        <v>0</v>
      </c>
      <c r="AL1770" s="285">
        <v>0</v>
      </c>
      <c r="AM1770" s="285">
        <v>0</v>
      </c>
      <c r="AN1770" s="285">
        <v>0</v>
      </c>
      <c r="AO1770" s="285">
        <v>0</v>
      </c>
      <c r="AP1770" s="285">
        <v>0</v>
      </c>
      <c r="AQ1770" s="285">
        <v>210</v>
      </c>
      <c r="AR1770" s="285">
        <v>0</v>
      </c>
      <c r="AS1770" s="285">
        <v>0</v>
      </c>
      <c r="AT1770" s="285">
        <v>210</v>
      </c>
      <c r="AU1770" s="285">
        <v>0</v>
      </c>
      <c r="AV1770" s="285">
        <v>0</v>
      </c>
      <c r="AW1770" s="285">
        <v>0</v>
      </c>
      <c r="AX1770" s="285">
        <v>0</v>
      </c>
      <c r="AY1770" s="285">
        <v>0</v>
      </c>
      <c r="AZ1770" s="286" t="s">
        <v>7365</v>
      </c>
    </row>
    <row r="1771" spans="1:52" s="238" customFormat="1" ht="12.75" customHeight="1">
      <c r="A1771" s="217">
        <v>1770</v>
      </c>
      <c r="B1771" s="234">
        <v>42705</v>
      </c>
      <c r="C1771" s="234">
        <v>42735</v>
      </c>
      <c r="D1771" s="281" t="s">
        <v>7228</v>
      </c>
      <c r="E1771" s="281" t="s">
        <v>1249</v>
      </c>
      <c r="F1771" s="28" t="s">
        <v>7228</v>
      </c>
      <c r="G1771" s="281" t="s">
        <v>7140</v>
      </c>
      <c r="H1771" s="245" t="str">
        <f>IF(G1771&lt;&gt;"",LOOKUP(G1771,Governorate,Data!$E$2:$E$19),"")</f>
        <v>IQ-G01</v>
      </c>
      <c r="I1771" s="282" t="s">
        <v>7309</v>
      </c>
      <c r="J1771" s="38" t="str">
        <f ca="1">IF(I1771&lt;&gt;"",LOOKUP(I1771,District2,Data!$P$2:$P$19),"")</f>
        <v>IQ-D006</v>
      </c>
      <c r="K1771" s="283" t="s">
        <v>7725</v>
      </c>
      <c r="L1771" s="281" t="s">
        <v>7110</v>
      </c>
      <c r="M1771" s="284" t="s">
        <v>7114</v>
      </c>
      <c r="N1771" s="281" t="s">
        <v>7070</v>
      </c>
      <c r="O1771" s="281" t="s">
        <v>8053</v>
      </c>
      <c r="P1771" s="281" t="s">
        <v>7422</v>
      </c>
      <c r="Q1771" s="326">
        <v>149</v>
      </c>
      <c r="R1771" s="285">
        <v>149</v>
      </c>
      <c r="S1771" s="285"/>
      <c r="T1771" s="285"/>
      <c r="U1771" s="285">
        <v>7497</v>
      </c>
      <c r="V1771" s="285">
        <v>0</v>
      </c>
      <c r="W1771" s="285">
        <v>149</v>
      </c>
      <c r="X1771" s="285">
        <v>0</v>
      </c>
      <c r="Y1771" s="285">
        <v>0</v>
      </c>
      <c r="Z1771" s="285">
        <v>0</v>
      </c>
      <c r="AA1771" s="285">
        <v>0</v>
      </c>
      <c r="AB1771" s="285">
        <v>0</v>
      </c>
      <c r="AC1771" s="285">
        <v>149</v>
      </c>
      <c r="AD1771" s="285">
        <v>0</v>
      </c>
      <c r="AE1771" s="285">
        <v>0</v>
      </c>
      <c r="AF1771" s="285">
        <v>0</v>
      </c>
      <c r="AG1771" s="285">
        <v>0</v>
      </c>
      <c r="AH1771" s="285">
        <v>0</v>
      </c>
      <c r="AI1771" s="285">
        <v>0</v>
      </c>
      <c r="AJ1771" s="285">
        <v>0</v>
      </c>
      <c r="AK1771" s="285">
        <v>0</v>
      </c>
      <c r="AL1771" s="285">
        <v>0</v>
      </c>
      <c r="AM1771" s="285">
        <v>0</v>
      </c>
      <c r="AN1771" s="285">
        <v>0</v>
      </c>
      <c r="AO1771" s="285">
        <v>0</v>
      </c>
      <c r="AP1771" s="285">
        <v>0</v>
      </c>
      <c r="AQ1771" s="285">
        <v>149</v>
      </c>
      <c r="AR1771" s="285">
        <v>0</v>
      </c>
      <c r="AS1771" s="285">
        <v>0</v>
      </c>
      <c r="AT1771" s="285">
        <v>149</v>
      </c>
      <c r="AU1771" s="285">
        <v>0</v>
      </c>
      <c r="AV1771" s="285">
        <v>0</v>
      </c>
      <c r="AW1771" s="285">
        <v>0</v>
      </c>
      <c r="AX1771" s="285">
        <v>0</v>
      </c>
      <c r="AY1771" s="285">
        <v>0</v>
      </c>
      <c r="AZ1771" s="286" t="s">
        <v>7365</v>
      </c>
    </row>
    <row r="1772" spans="1:52" s="238" customFormat="1" ht="12.75" customHeight="1">
      <c r="A1772" s="217">
        <v>1771</v>
      </c>
      <c r="B1772" s="234">
        <v>42705</v>
      </c>
      <c r="C1772" s="234">
        <v>42735</v>
      </c>
      <c r="D1772" s="281" t="s">
        <v>7228</v>
      </c>
      <c r="E1772" s="281" t="s">
        <v>1249</v>
      </c>
      <c r="F1772" s="28" t="s">
        <v>7228</v>
      </c>
      <c r="G1772" s="281" t="s">
        <v>7152</v>
      </c>
      <c r="H1772" s="245" t="str">
        <f>IF(G1772&lt;&gt;"",LOOKUP(G1772,Governorate,Data!$E$2:$E$19),"")</f>
        <v>IQ-G06</v>
      </c>
      <c r="I1772" s="330"/>
      <c r="J1772" s="38" t="str">
        <f>IF(I1772&lt;&gt;"",LOOKUP(I1772,District2,Data!$P$2:$P$19),"")</f>
        <v/>
      </c>
      <c r="K1772" s="283" t="s">
        <v>7660</v>
      </c>
      <c r="L1772" s="281" t="s">
        <v>7110</v>
      </c>
      <c r="M1772" s="284" t="s">
        <v>7361</v>
      </c>
      <c r="N1772" s="281" t="s">
        <v>7070</v>
      </c>
      <c r="O1772" s="281" t="s">
        <v>8053</v>
      </c>
      <c r="P1772" s="281" t="s">
        <v>7422</v>
      </c>
      <c r="Q1772" s="326"/>
      <c r="R1772" s="285"/>
      <c r="S1772" s="39" t="s">
        <v>7189</v>
      </c>
      <c r="T1772" s="285">
        <v>957</v>
      </c>
      <c r="U1772" s="285">
        <v>0</v>
      </c>
      <c r="V1772" s="285">
        <v>0</v>
      </c>
      <c r="W1772" s="285">
        <v>0</v>
      </c>
      <c r="X1772" s="285">
        <v>0</v>
      </c>
      <c r="Y1772" s="285">
        <v>0</v>
      </c>
      <c r="Z1772" s="285">
        <v>0</v>
      </c>
      <c r="AA1772" s="285">
        <v>0</v>
      </c>
      <c r="AB1772" s="285">
        <v>0</v>
      </c>
      <c r="AC1772" s="285">
        <v>0</v>
      </c>
      <c r="AD1772" s="285">
        <v>0</v>
      </c>
      <c r="AE1772" s="285">
        <v>0</v>
      </c>
      <c r="AF1772" s="285">
        <v>0</v>
      </c>
      <c r="AG1772" s="285">
        <v>0</v>
      </c>
      <c r="AH1772" s="285">
        <v>0</v>
      </c>
      <c r="AI1772" s="285">
        <v>0</v>
      </c>
      <c r="AJ1772" s="285">
        <v>0</v>
      </c>
      <c r="AK1772" s="285">
        <v>0</v>
      </c>
      <c r="AL1772" s="285">
        <v>0</v>
      </c>
      <c r="AM1772" s="285">
        <v>0</v>
      </c>
      <c r="AN1772" s="285">
        <v>0</v>
      </c>
      <c r="AO1772" s="285">
        <v>191400</v>
      </c>
      <c r="AP1772" s="285">
        <v>0</v>
      </c>
      <c r="AQ1772" s="285">
        <v>0</v>
      </c>
      <c r="AR1772" s="285">
        <v>0</v>
      </c>
      <c r="AS1772" s="285">
        <v>0</v>
      </c>
      <c r="AT1772" s="285">
        <v>0</v>
      </c>
      <c r="AU1772" s="285">
        <v>0</v>
      </c>
      <c r="AV1772" s="285">
        <v>0</v>
      </c>
      <c r="AW1772" s="285">
        <v>0</v>
      </c>
      <c r="AX1772" s="285">
        <v>0</v>
      </c>
      <c r="AY1772" s="285">
        <v>0</v>
      </c>
      <c r="AZ1772" s="286" t="s">
        <v>7365</v>
      </c>
    </row>
    <row r="1773" spans="1:52" s="238" customFormat="1" ht="12.75" customHeight="1">
      <c r="A1773" s="217">
        <v>1772</v>
      </c>
      <c r="B1773" s="234">
        <v>42705</v>
      </c>
      <c r="C1773" s="234">
        <v>42735</v>
      </c>
      <c r="D1773" s="281" t="s">
        <v>7228</v>
      </c>
      <c r="E1773" s="281" t="s">
        <v>1249</v>
      </c>
      <c r="F1773" s="28" t="s">
        <v>7228</v>
      </c>
      <c r="G1773" s="281" t="s">
        <v>7135</v>
      </c>
      <c r="H1773" s="245" t="str">
        <f>IF(G1773&lt;&gt;"",LOOKUP(G1773,Governorate,Data!$E$2:$E$19),"")</f>
        <v>IQ-G07</v>
      </c>
      <c r="I1773" s="330"/>
      <c r="J1773" s="38" t="str">
        <f>IF(I1773&lt;&gt;"",LOOKUP(I1773,District2,Data!$P$2:$P$19),"")</f>
        <v/>
      </c>
      <c r="K1773" s="283" t="s">
        <v>7539</v>
      </c>
      <c r="L1773" s="281" t="s">
        <v>7110</v>
      </c>
      <c r="M1773" s="284" t="s">
        <v>7361</v>
      </c>
      <c r="N1773" s="281" t="s">
        <v>7070</v>
      </c>
      <c r="O1773" s="281" t="s">
        <v>8053</v>
      </c>
      <c r="P1773" s="281" t="s">
        <v>7422</v>
      </c>
      <c r="Q1773" s="326"/>
      <c r="R1773" s="285"/>
      <c r="S1773" s="39" t="s">
        <v>7189</v>
      </c>
      <c r="T1773" s="285">
        <v>2434</v>
      </c>
      <c r="U1773" s="285">
        <v>0</v>
      </c>
      <c r="V1773" s="285">
        <v>0</v>
      </c>
      <c r="W1773" s="285">
        <v>0</v>
      </c>
      <c r="X1773" s="285">
        <v>0</v>
      </c>
      <c r="Y1773" s="285">
        <v>0</v>
      </c>
      <c r="Z1773" s="285">
        <v>0</v>
      </c>
      <c r="AA1773" s="285">
        <v>0</v>
      </c>
      <c r="AB1773" s="285">
        <v>0</v>
      </c>
      <c r="AC1773" s="285">
        <v>0</v>
      </c>
      <c r="AD1773" s="285">
        <v>0</v>
      </c>
      <c r="AE1773" s="285">
        <v>0</v>
      </c>
      <c r="AF1773" s="285">
        <v>0</v>
      </c>
      <c r="AG1773" s="285">
        <v>0</v>
      </c>
      <c r="AH1773" s="285">
        <v>0</v>
      </c>
      <c r="AI1773" s="285">
        <v>0</v>
      </c>
      <c r="AJ1773" s="285">
        <v>0</v>
      </c>
      <c r="AK1773" s="285">
        <v>0</v>
      </c>
      <c r="AL1773" s="285">
        <v>0</v>
      </c>
      <c r="AM1773" s="285">
        <v>0</v>
      </c>
      <c r="AN1773" s="285">
        <v>0</v>
      </c>
      <c r="AO1773" s="285">
        <v>486800</v>
      </c>
      <c r="AP1773" s="285">
        <v>0</v>
      </c>
      <c r="AQ1773" s="285">
        <v>0</v>
      </c>
      <c r="AR1773" s="285">
        <v>0</v>
      </c>
      <c r="AS1773" s="285">
        <v>0</v>
      </c>
      <c r="AT1773" s="285">
        <v>0</v>
      </c>
      <c r="AU1773" s="285">
        <v>0</v>
      </c>
      <c r="AV1773" s="285">
        <v>0</v>
      </c>
      <c r="AW1773" s="285">
        <v>0</v>
      </c>
      <c r="AX1773" s="285">
        <v>0</v>
      </c>
      <c r="AY1773" s="285">
        <v>0</v>
      </c>
      <c r="AZ1773" s="286" t="s">
        <v>7365</v>
      </c>
    </row>
    <row r="1774" spans="1:52" s="238" customFormat="1" ht="12.75" customHeight="1">
      <c r="A1774" s="217">
        <v>1773</v>
      </c>
      <c r="B1774" s="234">
        <v>42705</v>
      </c>
      <c r="C1774" s="234">
        <v>42735</v>
      </c>
      <c r="D1774" s="281" t="s">
        <v>7228</v>
      </c>
      <c r="E1774" s="281" t="s">
        <v>1249</v>
      </c>
      <c r="F1774" s="28" t="s">
        <v>7228</v>
      </c>
      <c r="G1774" s="281" t="s">
        <v>7129</v>
      </c>
      <c r="H1774" s="245" t="str">
        <f>IF(G1774&lt;&gt;"",LOOKUP(G1774,Governorate,Data!$E$2:$E$19),"")</f>
        <v>IQ-G18</v>
      </c>
      <c r="I1774" s="282" t="s">
        <v>7242</v>
      </c>
      <c r="J1774" s="38" t="str">
        <f ca="1">IF(I1774&lt;&gt;"",LOOKUP(I1774,District2,Data!$P$2:$P$19),"")</f>
        <v>IQ-D101</v>
      </c>
      <c r="K1774" s="283" t="s">
        <v>7384</v>
      </c>
      <c r="L1774" s="281" t="s">
        <v>7110</v>
      </c>
      <c r="M1774" s="284" t="s">
        <v>7112</v>
      </c>
      <c r="N1774" s="281" t="s">
        <v>1255</v>
      </c>
      <c r="O1774" s="281" t="s">
        <v>8053</v>
      </c>
      <c r="P1774" s="281" t="s">
        <v>7422</v>
      </c>
      <c r="Q1774" s="335">
        <v>82</v>
      </c>
      <c r="R1774" s="287"/>
      <c r="S1774" s="285"/>
      <c r="T1774" s="285"/>
      <c r="U1774" s="285">
        <v>494</v>
      </c>
      <c r="V1774" s="285">
        <v>0</v>
      </c>
      <c r="W1774" s="285">
        <v>0</v>
      </c>
      <c r="X1774" s="285">
        <v>0</v>
      </c>
      <c r="Y1774" s="285">
        <v>0</v>
      </c>
      <c r="Z1774" s="285">
        <v>0</v>
      </c>
      <c r="AA1774" s="285">
        <v>0</v>
      </c>
      <c r="AB1774" s="285">
        <v>0</v>
      </c>
      <c r="AC1774" s="285">
        <v>0</v>
      </c>
      <c r="AD1774" s="285">
        <v>0</v>
      </c>
      <c r="AE1774" s="285">
        <v>0</v>
      </c>
      <c r="AF1774" s="285">
        <v>0</v>
      </c>
      <c r="AG1774" s="285">
        <v>0</v>
      </c>
      <c r="AH1774" s="285">
        <v>0</v>
      </c>
      <c r="AI1774" s="285">
        <v>0</v>
      </c>
      <c r="AJ1774" s="285">
        <v>0</v>
      </c>
      <c r="AK1774" s="285">
        <v>0</v>
      </c>
      <c r="AL1774" s="285">
        <v>0</v>
      </c>
      <c r="AM1774" s="285">
        <v>0</v>
      </c>
      <c r="AN1774" s="285">
        <v>0</v>
      </c>
      <c r="AO1774" s="285">
        <v>0</v>
      </c>
      <c r="AP1774" s="285">
        <v>0</v>
      </c>
      <c r="AQ1774" s="285">
        <v>0</v>
      </c>
      <c r="AR1774" s="285">
        <v>0</v>
      </c>
      <c r="AS1774" s="285">
        <v>0</v>
      </c>
      <c r="AT1774" s="285">
        <v>0</v>
      </c>
      <c r="AU1774" s="285">
        <v>0</v>
      </c>
      <c r="AV1774" s="285">
        <v>0</v>
      </c>
      <c r="AW1774" s="285">
        <v>0</v>
      </c>
      <c r="AX1774" s="285">
        <v>0</v>
      </c>
      <c r="AY1774" s="285">
        <v>0</v>
      </c>
      <c r="AZ1774" s="286" t="s">
        <v>7365</v>
      </c>
    </row>
    <row r="1775" spans="1:52" s="238" customFormat="1" ht="12.75" customHeight="1">
      <c r="A1775" s="217">
        <v>1774</v>
      </c>
      <c r="B1775" s="234">
        <v>42705</v>
      </c>
      <c r="C1775" s="234">
        <v>42735</v>
      </c>
      <c r="D1775" s="281" t="s">
        <v>7228</v>
      </c>
      <c r="E1775" s="281" t="s">
        <v>1249</v>
      </c>
      <c r="F1775" s="28" t="s">
        <v>7228</v>
      </c>
      <c r="G1775" s="281" t="s">
        <v>7129</v>
      </c>
      <c r="H1775" s="245" t="str">
        <f>IF(G1775&lt;&gt;"",LOOKUP(G1775,Governorate,Data!$E$2:$E$19),"")</f>
        <v>IQ-G18</v>
      </c>
      <c r="I1775" s="282" t="s">
        <v>7203</v>
      </c>
      <c r="J1775" s="38" t="str">
        <f ca="1">IF(I1775&lt;&gt;"",LOOKUP(I1775,District2,Data!$P$2:$P$19),"")</f>
        <v>IQ-D105</v>
      </c>
      <c r="K1775" s="283" t="s">
        <v>7382</v>
      </c>
      <c r="L1775" s="281" t="s">
        <v>7110</v>
      </c>
      <c r="M1775" s="284" t="s">
        <v>7112</v>
      </c>
      <c r="N1775" s="281" t="s">
        <v>1255</v>
      </c>
      <c r="O1775" s="281" t="s">
        <v>8053</v>
      </c>
      <c r="P1775" s="281" t="s">
        <v>7422</v>
      </c>
      <c r="Q1775" s="335">
        <v>81</v>
      </c>
      <c r="R1775" s="287"/>
      <c r="S1775" s="285"/>
      <c r="T1775" s="285"/>
      <c r="U1775" s="285">
        <v>490</v>
      </c>
      <c r="V1775" s="285">
        <v>0</v>
      </c>
      <c r="W1775" s="285">
        <v>0</v>
      </c>
      <c r="X1775" s="285">
        <v>0</v>
      </c>
      <c r="Y1775" s="285">
        <v>0</v>
      </c>
      <c r="Z1775" s="285">
        <v>0</v>
      </c>
      <c r="AA1775" s="285">
        <v>0</v>
      </c>
      <c r="AB1775" s="285">
        <v>0</v>
      </c>
      <c r="AC1775" s="285">
        <v>0</v>
      </c>
      <c r="AD1775" s="285">
        <v>0</v>
      </c>
      <c r="AE1775" s="285">
        <v>0</v>
      </c>
      <c r="AF1775" s="285">
        <v>0</v>
      </c>
      <c r="AG1775" s="285">
        <v>0</v>
      </c>
      <c r="AH1775" s="285">
        <v>0</v>
      </c>
      <c r="AI1775" s="285">
        <v>0</v>
      </c>
      <c r="AJ1775" s="285">
        <v>0</v>
      </c>
      <c r="AK1775" s="285">
        <v>0</v>
      </c>
      <c r="AL1775" s="285">
        <v>0</v>
      </c>
      <c r="AM1775" s="285">
        <v>0</v>
      </c>
      <c r="AN1775" s="285">
        <v>0</v>
      </c>
      <c r="AO1775" s="285">
        <v>0</v>
      </c>
      <c r="AP1775" s="285">
        <v>0</v>
      </c>
      <c r="AQ1775" s="285">
        <v>0</v>
      </c>
      <c r="AR1775" s="285">
        <v>0</v>
      </c>
      <c r="AS1775" s="285">
        <v>0</v>
      </c>
      <c r="AT1775" s="285">
        <v>0</v>
      </c>
      <c r="AU1775" s="285">
        <v>0</v>
      </c>
      <c r="AV1775" s="285">
        <v>0</v>
      </c>
      <c r="AW1775" s="285">
        <v>0</v>
      </c>
      <c r="AX1775" s="285">
        <v>0</v>
      </c>
      <c r="AY1775" s="285">
        <v>0</v>
      </c>
      <c r="AZ1775" s="286" t="s">
        <v>7365</v>
      </c>
    </row>
    <row r="1776" spans="1:52" s="238" customFormat="1" ht="12.75" customHeight="1">
      <c r="A1776" s="217">
        <v>1775</v>
      </c>
      <c r="B1776" s="234">
        <v>42705</v>
      </c>
      <c r="C1776" s="234">
        <v>42735</v>
      </c>
      <c r="D1776" s="281" t="s">
        <v>7228</v>
      </c>
      <c r="E1776" s="281" t="s">
        <v>1249</v>
      </c>
      <c r="F1776" s="28" t="s">
        <v>7228</v>
      </c>
      <c r="G1776" s="281" t="s">
        <v>7129</v>
      </c>
      <c r="H1776" s="245" t="str">
        <f>IF(G1776&lt;&gt;"",LOOKUP(G1776,Governorate,Data!$E$2:$E$19),"")</f>
        <v>IQ-G18</v>
      </c>
      <c r="I1776" s="282" t="s">
        <v>7204</v>
      </c>
      <c r="J1776" s="38" t="str">
        <f ca="1">IF(I1776&lt;&gt;"",LOOKUP(I1776,District2,Data!$P$2:$P$19),"")</f>
        <v>IQ-D108</v>
      </c>
      <c r="K1776" s="283" t="s">
        <v>7431</v>
      </c>
      <c r="L1776" s="281" t="s">
        <v>7110</v>
      </c>
      <c r="M1776" s="284" t="s">
        <v>7112</v>
      </c>
      <c r="N1776" s="281" t="s">
        <v>1255</v>
      </c>
      <c r="O1776" s="281" t="s">
        <v>8053</v>
      </c>
      <c r="P1776" s="281" t="s">
        <v>7422</v>
      </c>
      <c r="Q1776" s="335">
        <v>606</v>
      </c>
      <c r="R1776" s="287"/>
      <c r="S1776" s="285"/>
      <c r="T1776" s="285"/>
      <c r="U1776" s="285">
        <v>3638</v>
      </c>
      <c r="V1776" s="285">
        <v>0</v>
      </c>
      <c r="W1776" s="285">
        <v>0</v>
      </c>
      <c r="X1776" s="285">
        <v>0</v>
      </c>
      <c r="Y1776" s="285">
        <v>0</v>
      </c>
      <c r="Z1776" s="285">
        <v>0</v>
      </c>
      <c r="AA1776" s="285">
        <v>0</v>
      </c>
      <c r="AB1776" s="285">
        <v>0</v>
      </c>
      <c r="AC1776" s="285">
        <v>0</v>
      </c>
      <c r="AD1776" s="285">
        <v>0</v>
      </c>
      <c r="AE1776" s="285">
        <v>0</v>
      </c>
      <c r="AF1776" s="285">
        <v>0</v>
      </c>
      <c r="AG1776" s="285">
        <v>0</v>
      </c>
      <c r="AH1776" s="285">
        <v>0</v>
      </c>
      <c r="AI1776" s="285">
        <v>0</v>
      </c>
      <c r="AJ1776" s="285">
        <v>0</v>
      </c>
      <c r="AK1776" s="285">
        <v>0</v>
      </c>
      <c r="AL1776" s="285">
        <v>0</v>
      </c>
      <c r="AM1776" s="285">
        <v>0</v>
      </c>
      <c r="AN1776" s="285">
        <v>0</v>
      </c>
      <c r="AO1776" s="285">
        <v>0</v>
      </c>
      <c r="AP1776" s="285">
        <v>0</v>
      </c>
      <c r="AQ1776" s="285">
        <v>0</v>
      </c>
      <c r="AR1776" s="285">
        <v>0</v>
      </c>
      <c r="AS1776" s="285">
        <v>0</v>
      </c>
      <c r="AT1776" s="285">
        <v>0</v>
      </c>
      <c r="AU1776" s="285">
        <v>0</v>
      </c>
      <c r="AV1776" s="285">
        <v>0</v>
      </c>
      <c r="AW1776" s="285">
        <v>0</v>
      </c>
      <c r="AX1776" s="285">
        <v>0</v>
      </c>
      <c r="AY1776" s="285">
        <v>0</v>
      </c>
      <c r="AZ1776" s="286" t="s">
        <v>7365</v>
      </c>
    </row>
    <row r="1777" spans="1:52" s="238" customFormat="1" ht="12.75" customHeight="1">
      <c r="A1777" s="217">
        <v>1776</v>
      </c>
      <c r="B1777" s="234">
        <v>42705</v>
      </c>
      <c r="C1777" s="234">
        <v>42735</v>
      </c>
      <c r="D1777" s="281" t="s">
        <v>1315</v>
      </c>
      <c r="E1777" s="281" t="s">
        <v>1249</v>
      </c>
      <c r="F1777" s="281" t="s">
        <v>1315</v>
      </c>
      <c r="G1777" s="281" t="s">
        <v>7132</v>
      </c>
      <c r="H1777" s="245" t="str">
        <f>IF(G1777&lt;&gt;"",LOOKUP(G1777,Governorate,Data!$E$2:$E$19),"")</f>
        <v>IQ-G15</v>
      </c>
      <c r="I1777" s="282" t="s">
        <v>7775</v>
      </c>
      <c r="J1777" s="38" t="str">
        <f ca="1">IF(I1777&lt;&gt;"",LOOKUP(I1777,District2,Data!$P$2:$P$19),"")</f>
        <v>IQ-D085</v>
      </c>
      <c r="K1777" s="283" t="s">
        <v>7950</v>
      </c>
      <c r="L1777" s="281" t="s">
        <v>7111</v>
      </c>
      <c r="M1777" s="284" t="s">
        <v>7112</v>
      </c>
      <c r="N1777" s="281" t="s">
        <v>7070</v>
      </c>
      <c r="O1777" s="281" t="s">
        <v>8053</v>
      </c>
      <c r="P1777" s="281" t="s">
        <v>7422</v>
      </c>
      <c r="Q1777" s="335">
        <v>2038</v>
      </c>
      <c r="R1777" s="287"/>
      <c r="S1777" s="285"/>
      <c r="T1777" s="285"/>
      <c r="U1777" s="285">
        <v>0</v>
      </c>
      <c r="V1777" s="285">
        <v>0</v>
      </c>
      <c r="W1777" s="285">
        <v>0</v>
      </c>
      <c r="X1777" s="285">
        <v>0</v>
      </c>
      <c r="Y1777" s="285">
        <v>0</v>
      </c>
      <c r="Z1777" s="285">
        <v>0</v>
      </c>
      <c r="AA1777" s="285">
        <v>0</v>
      </c>
      <c r="AB1777" s="285">
        <v>0</v>
      </c>
      <c r="AC1777" s="285">
        <v>0</v>
      </c>
      <c r="AD1777" s="285">
        <v>0</v>
      </c>
      <c r="AE1777" s="285">
        <v>0</v>
      </c>
      <c r="AF1777" s="285">
        <v>0</v>
      </c>
      <c r="AG1777" s="285">
        <v>0</v>
      </c>
      <c r="AH1777" s="285">
        <v>0</v>
      </c>
      <c r="AI1777" s="285">
        <v>0</v>
      </c>
      <c r="AJ1777" s="285">
        <v>0</v>
      </c>
      <c r="AK1777" s="285">
        <v>0</v>
      </c>
      <c r="AL1777" s="285">
        <v>0</v>
      </c>
      <c r="AM1777" s="285">
        <v>0</v>
      </c>
      <c r="AN1777" s="285">
        <v>0</v>
      </c>
      <c r="AO1777" s="285">
        <v>0</v>
      </c>
      <c r="AP1777" s="285">
        <v>0</v>
      </c>
      <c r="AQ1777" s="285">
        <v>0</v>
      </c>
      <c r="AR1777" s="285">
        <v>0</v>
      </c>
      <c r="AS1777" s="285">
        <v>0</v>
      </c>
      <c r="AT1777" s="285">
        <v>2038</v>
      </c>
      <c r="AU1777" s="285">
        <v>0</v>
      </c>
      <c r="AV1777" s="285">
        <v>0</v>
      </c>
      <c r="AW1777" s="285">
        <v>0</v>
      </c>
      <c r="AX1777" s="285">
        <v>0</v>
      </c>
      <c r="AY1777" s="285">
        <v>0</v>
      </c>
      <c r="AZ1777" s="286" t="s">
        <v>7365</v>
      </c>
    </row>
    <row r="1778" spans="1:52" s="238" customFormat="1" ht="12.75" customHeight="1">
      <c r="A1778" s="217">
        <v>1777</v>
      </c>
      <c r="B1778" s="234">
        <v>42705</v>
      </c>
      <c r="C1778" s="234">
        <v>42735</v>
      </c>
      <c r="D1778" s="281" t="s">
        <v>1317</v>
      </c>
      <c r="E1778" s="281" t="s">
        <v>1249</v>
      </c>
      <c r="F1778" s="281" t="s">
        <v>1317</v>
      </c>
      <c r="G1778" s="281" t="s">
        <v>7132</v>
      </c>
      <c r="H1778" s="245" t="str">
        <f>IF(G1778&lt;&gt;"",LOOKUP(G1778,Governorate,Data!$E$2:$E$19),"")</f>
        <v>IQ-G15</v>
      </c>
      <c r="I1778" s="282" t="s">
        <v>7238</v>
      </c>
      <c r="J1778" s="38" t="str">
        <f ca="1">IF(I1778&lt;&gt;"",LOOKUP(I1778,District2,Data!$P$2:$P$19),"")</f>
        <v>IQ-D091</v>
      </c>
      <c r="K1778" s="283" t="s">
        <v>7939</v>
      </c>
      <c r="L1778" s="281" t="s">
        <v>7110</v>
      </c>
      <c r="M1778" s="284" t="s">
        <v>7361</v>
      </c>
      <c r="N1778" s="281" t="s">
        <v>7070</v>
      </c>
      <c r="O1778" s="281" t="s">
        <v>8053</v>
      </c>
      <c r="P1778" s="281" t="s">
        <v>7422</v>
      </c>
      <c r="Q1778" s="335">
        <v>400</v>
      </c>
      <c r="R1778" s="287"/>
      <c r="S1778" s="285"/>
      <c r="T1778" s="285"/>
      <c r="U1778" s="285">
        <v>0</v>
      </c>
      <c r="V1778" s="285">
        <v>0</v>
      </c>
      <c r="W1778" s="285">
        <v>0</v>
      </c>
      <c r="X1778" s="285">
        <v>0</v>
      </c>
      <c r="Y1778" s="285">
        <v>0</v>
      </c>
      <c r="Z1778" s="285">
        <v>2400</v>
      </c>
      <c r="AA1778" s="285">
        <v>0</v>
      </c>
      <c r="AB1778" s="285">
        <v>0</v>
      </c>
      <c r="AC1778" s="285">
        <v>0</v>
      </c>
      <c r="AD1778" s="285">
        <v>0</v>
      </c>
      <c r="AE1778" s="285">
        <v>0</v>
      </c>
      <c r="AF1778" s="285">
        <v>0</v>
      </c>
      <c r="AG1778" s="285">
        <v>0</v>
      </c>
      <c r="AH1778" s="285">
        <v>0</v>
      </c>
      <c r="AI1778" s="285">
        <v>0</v>
      </c>
      <c r="AJ1778" s="285">
        <v>0</v>
      </c>
      <c r="AK1778" s="285">
        <v>0</v>
      </c>
      <c r="AL1778" s="285">
        <v>0</v>
      </c>
      <c r="AM1778" s="285">
        <v>0</v>
      </c>
      <c r="AN1778" s="285">
        <v>0</v>
      </c>
      <c r="AO1778" s="285">
        <v>0</v>
      </c>
      <c r="AP1778" s="285">
        <v>0</v>
      </c>
      <c r="AQ1778" s="285">
        <v>0</v>
      </c>
      <c r="AR1778" s="285">
        <v>0</v>
      </c>
      <c r="AS1778" s="285">
        <v>0</v>
      </c>
      <c r="AT1778" s="285">
        <v>0</v>
      </c>
      <c r="AU1778" s="285">
        <v>0</v>
      </c>
      <c r="AV1778" s="285">
        <v>1050</v>
      </c>
      <c r="AW1778" s="285">
        <v>1050</v>
      </c>
      <c r="AX1778" s="285">
        <v>0</v>
      </c>
      <c r="AY1778" s="285">
        <v>0</v>
      </c>
      <c r="AZ1778" s="286" t="s">
        <v>7365</v>
      </c>
    </row>
    <row r="1779" spans="1:52" s="238" customFormat="1" ht="12.75" customHeight="1">
      <c r="A1779" s="217">
        <v>1778</v>
      </c>
      <c r="B1779" s="234">
        <v>42705</v>
      </c>
      <c r="C1779" s="234">
        <v>42735</v>
      </c>
      <c r="D1779" s="281" t="s">
        <v>1320</v>
      </c>
      <c r="E1779" s="281" t="s">
        <v>1249</v>
      </c>
      <c r="F1779" s="281" t="s">
        <v>1320</v>
      </c>
      <c r="G1779" s="281" t="s">
        <v>7132</v>
      </c>
      <c r="H1779" s="245" t="str">
        <f>IF(G1779&lt;&gt;"",LOOKUP(G1779,Governorate,Data!$E$2:$E$19),"")</f>
        <v>IQ-G15</v>
      </c>
      <c r="I1779" s="282" t="s">
        <v>7775</v>
      </c>
      <c r="J1779" s="38" t="str">
        <f ca="1">IF(I1779&lt;&gt;"",LOOKUP(I1779,District2,Data!$P$2:$P$19),"")</f>
        <v>IQ-D085</v>
      </c>
      <c r="K1779" s="283"/>
      <c r="L1779" s="281" t="s">
        <v>7110</v>
      </c>
      <c r="M1779" s="284" t="s">
        <v>7112</v>
      </c>
      <c r="N1779" s="281" t="s">
        <v>7070</v>
      </c>
      <c r="O1779" s="281" t="s">
        <v>8053</v>
      </c>
      <c r="P1779" s="281" t="s">
        <v>7422</v>
      </c>
      <c r="Q1779" s="326">
        <v>600</v>
      </c>
      <c r="R1779" s="326">
        <v>600</v>
      </c>
      <c r="S1779" s="285"/>
      <c r="T1779" s="285"/>
      <c r="U1779" s="285">
        <v>0</v>
      </c>
      <c r="V1779" s="285">
        <v>0</v>
      </c>
      <c r="W1779" s="285">
        <v>0</v>
      </c>
      <c r="X1779" s="285">
        <v>0</v>
      </c>
      <c r="Y1779" s="285">
        <v>0</v>
      </c>
      <c r="Z1779" s="285">
        <v>0</v>
      </c>
      <c r="AA1779" s="285">
        <v>0</v>
      </c>
      <c r="AB1779" s="285">
        <v>0</v>
      </c>
      <c r="AC1779" s="285">
        <v>0</v>
      </c>
      <c r="AD1779" s="285">
        <v>0</v>
      </c>
      <c r="AE1779" s="285">
        <v>0</v>
      </c>
      <c r="AF1779" s="285">
        <v>0</v>
      </c>
      <c r="AG1779" s="285">
        <v>0</v>
      </c>
      <c r="AH1779" s="285">
        <v>0</v>
      </c>
      <c r="AI1779" s="285">
        <v>0</v>
      </c>
      <c r="AJ1779" s="285">
        <v>0</v>
      </c>
      <c r="AK1779" s="285">
        <v>0</v>
      </c>
      <c r="AL1779" s="285">
        <v>0</v>
      </c>
      <c r="AM1779" s="285">
        <v>0</v>
      </c>
      <c r="AN1779" s="285">
        <v>0</v>
      </c>
      <c r="AO1779" s="285">
        <v>0</v>
      </c>
      <c r="AP1779" s="285">
        <v>0</v>
      </c>
      <c r="AQ1779" s="285">
        <v>0</v>
      </c>
      <c r="AR1779" s="285">
        <v>0</v>
      </c>
      <c r="AS1779" s="285">
        <v>0</v>
      </c>
      <c r="AT1779" s="285">
        <v>0</v>
      </c>
      <c r="AU1779" s="285">
        <v>0</v>
      </c>
      <c r="AV1779" s="285">
        <v>0</v>
      </c>
      <c r="AW1779" s="285">
        <v>0</v>
      </c>
      <c r="AX1779" s="285">
        <v>0</v>
      </c>
      <c r="AY1779" s="285">
        <v>0</v>
      </c>
      <c r="AZ1779" s="286" t="s">
        <v>8228</v>
      </c>
    </row>
    <row r="1780" spans="1:52" s="238" customFormat="1" ht="12.75" customHeight="1">
      <c r="A1780" s="217">
        <v>1779</v>
      </c>
      <c r="B1780" s="234">
        <v>42705</v>
      </c>
      <c r="C1780" s="234">
        <v>42735</v>
      </c>
      <c r="D1780" s="281" t="s">
        <v>1275</v>
      </c>
      <c r="E1780" s="281" t="s">
        <v>7115</v>
      </c>
      <c r="F1780" s="281" t="s">
        <v>1284</v>
      </c>
      <c r="G1780" s="281" t="s">
        <v>7132</v>
      </c>
      <c r="H1780" s="245" t="str">
        <f>IF(G1780&lt;&gt;"",LOOKUP(G1780,Governorate,Data!$E$2:$E$19),"")</f>
        <v>IQ-G15</v>
      </c>
      <c r="I1780" s="282" t="s">
        <v>7775</v>
      </c>
      <c r="J1780" s="38" t="str">
        <f ca="1">IF(I1780&lt;&gt;"",LOOKUP(I1780,District2,Data!$P$2:$P$19),"")</f>
        <v>IQ-D085</v>
      </c>
      <c r="K1780" s="283" t="s">
        <v>8221</v>
      </c>
      <c r="L1780" s="281" t="s">
        <v>7111</v>
      </c>
      <c r="M1780" s="284" t="s">
        <v>7112</v>
      </c>
      <c r="N1780" s="281" t="s">
        <v>7070</v>
      </c>
      <c r="O1780" s="281" t="s">
        <v>8053</v>
      </c>
      <c r="P1780" s="281" t="s">
        <v>7422</v>
      </c>
      <c r="Q1780" s="326">
        <v>306</v>
      </c>
      <c r="R1780" s="326">
        <v>306</v>
      </c>
      <c r="S1780" s="285"/>
      <c r="T1780" s="285"/>
      <c r="U1780" s="285">
        <v>0</v>
      </c>
      <c r="V1780" s="285">
        <v>0</v>
      </c>
      <c r="W1780" s="285">
        <v>0</v>
      </c>
      <c r="X1780" s="285">
        <v>0</v>
      </c>
      <c r="Y1780" s="285">
        <v>0</v>
      </c>
      <c r="Z1780" s="285">
        <v>0</v>
      </c>
      <c r="AA1780" s="285">
        <v>0</v>
      </c>
      <c r="AB1780" s="285">
        <v>0</v>
      </c>
      <c r="AC1780" s="285">
        <v>0</v>
      </c>
      <c r="AD1780" s="285">
        <v>0</v>
      </c>
      <c r="AE1780" s="285">
        <v>0</v>
      </c>
      <c r="AF1780" s="285">
        <v>0</v>
      </c>
      <c r="AG1780" s="285">
        <v>0</v>
      </c>
      <c r="AH1780" s="285">
        <v>0</v>
      </c>
      <c r="AI1780" s="285">
        <v>0</v>
      </c>
      <c r="AJ1780" s="285">
        <v>0</v>
      </c>
      <c r="AK1780" s="285">
        <v>0</v>
      </c>
      <c r="AL1780" s="285">
        <v>0</v>
      </c>
      <c r="AM1780" s="285">
        <v>0</v>
      </c>
      <c r="AN1780" s="285">
        <v>0</v>
      </c>
      <c r="AO1780" s="285">
        <v>0</v>
      </c>
      <c r="AP1780" s="285">
        <v>0</v>
      </c>
      <c r="AQ1780" s="285">
        <v>0</v>
      </c>
      <c r="AR1780" s="285">
        <v>0</v>
      </c>
      <c r="AS1780" s="285">
        <v>0</v>
      </c>
      <c r="AT1780" s="285">
        <v>0</v>
      </c>
      <c r="AU1780" s="285">
        <v>0</v>
      </c>
      <c r="AV1780" s="285">
        <v>0</v>
      </c>
      <c r="AW1780" s="285">
        <v>0</v>
      </c>
      <c r="AX1780" s="285">
        <v>0</v>
      </c>
      <c r="AY1780" s="285">
        <v>0</v>
      </c>
      <c r="AZ1780" s="286" t="s">
        <v>8228</v>
      </c>
    </row>
    <row r="1781" spans="1:52" s="238" customFormat="1" ht="12.75" customHeight="1">
      <c r="A1781" s="217">
        <v>1780</v>
      </c>
      <c r="B1781" s="234">
        <v>42705</v>
      </c>
      <c r="C1781" s="234">
        <v>42735</v>
      </c>
      <c r="D1781" s="281" t="s">
        <v>7957</v>
      </c>
      <c r="E1781" s="281" t="s">
        <v>7116</v>
      </c>
      <c r="F1781" s="281" t="s">
        <v>7957</v>
      </c>
      <c r="G1781" s="281" t="s">
        <v>7132</v>
      </c>
      <c r="H1781" s="245" t="str">
        <f>IF(G1781&lt;&gt;"",LOOKUP(G1781,Governorate,Data!$E$2:$E$19),"")</f>
        <v>IQ-G15</v>
      </c>
      <c r="I1781" s="282" t="s">
        <v>7775</v>
      </c>
      <c r="J1781" s="38" t="str">
        <f ca="1">IF(I1781&lt;&gt;"",LOOKUP(I1781,District2,Data!$P$2:$P$19),"")</f>
        <v>IQ-D085</v>
      </c>
      <c r="K1781" s="283" t="s">
        <v>8213</v>
      </c>
      <c r="L1781" s="281" t="s">
        <v>7111</v>
      </c>
      <c r="M1781" s="284" t="s">
        <v>7112</v>
      </c>
      <c r="N1781" s="281" t="s">
        <v>7070</v>
      </c>
      <c r="O1781" s="281" t="s">
        <v>8053</v>
      </c>
      <c r="P1781" s="281" t="s">
        <v>7422</v>
      </c>
      <c r="Q1781" s="326">
        <v>747</v>
      </c>
      <c r="R1781" s="326">
        <v>747</v>
      </c>
      <c r="S1781" s="285"/>
      <c r="T1781" s="285"/>
      <c r="U1781" s="285">
        <v>0</v>
      </c>
      <c r="V1781" s="285">
        <v>0</v>
      </c>
      <c r="W1781" s="285">
        <v>0</v>
      </c>
      <c r="X1781" s="285">
        <v>0</v>
      </c>
      <c r="Y1781" s="285">
        <v>0</v>
      </c>
      <c r="Z1781" s="285">
        <v>0</v>
      </c>
      <c r="AA1781" s="285">
        <v>0</v>
      </c>
      <c r="AB1781" s="285">
        <v>0</v>
      </c>
      <c r="AC1781" s="285">
        <v>0</v>
      </c>
      <c r="AD1781" s="285">
        <v>0</v>
      </c>
      <c r="AE1781" s="285">
        <v>0</v>
      </c>
      <c r="AF1781" s="285">
        <v>0</v>
      </c>
      <c r="AG1781" s="285">
        <v>0</v>
      </c>
      <c r="AH1781" s="285">
        <v>0</v>
      </c>
      <c r="AI1781" s="285">
        <v>0</v>
      </c>
      <c r="AJ1781" s="285">
        <v>0</v>
      </c>
      <c r="AK1781" s="285">
        <v>0</v>
      </c>
      <c r="AL1781" s="285">
        <v>0</v>
      </c>
      <c r="AM1781" s="285">
        <v>0</v>
      </c>
      <c r="AN1781" s="285">
        <v>0</v>
      </c>
      <c r="AO1781" s="285">
        <v>0</v>
      </c>
      <c r="AP1781" s="285">
        <v>0</v>
      </c>
      <c r="AQ1781" s="285">
        <v>0</v>
      </c>
      <c r="AR1781" s="285">
        <v>0</v>
      </c>
      <c r="AS1781" s="285">
        <v>0</v>
      </c>
      <c r="AT1781" s="285">
        <v>0</v>
      </c>
      <c r="AU1781" s="285">
        <v>0</v>
      </c>
      <c r="AV1781" s="285">
        <v>0</v>
      </c>
      <c r="AW1781" s="285">
        <v>0</v>
      </c>
      <c r="AX1781" s="285">
        <v>0</v>
      </c>
      <c r="AY1781" s="285">
        <v>0</v>
      </c>
      <c r="AZ1781" s="286" t="s">
        <v>8228</v>
      </c>
    </row>
    <row r="1782" spans="1:52" s="238" customFormat="1" ht="12.75" customHeight="1">
      <c r="A1782" s="217">
        <v>1781</v>
      </c>
      <c r="B1782" s="234">
        <v>42705</v>
      </c>
      <c r="C1782" s="234">
        <v>42735</v>
      </c>
      <c r="D1782" s="281" t="s">
        <v>7957</v>
      </c>
      <c r="E1782" s="281" t="s">
        <v>7116</v>
      </c>
      <c r="F1782" s="281" t="s">
        <v>7957</v>
      </c>
      <c r="G1782" s="281" t="s">
        <v>7133</v>
      </c>
      <c r="H1782" s="245" t="str">
        <f>IF(G1782&lt;&gt;"",LOOKUP(G1782,Governorate,Data!$E$2:$E$19),"")</f>
        <v>IQ-G11</v>
      </c>
      <c r="I1782" s="282" t="s">
        <v>7306</v>
      </c>
      <c r="J1782" s="38" t="str">
        <f ca="1">IF(I1782&lt;&gt;"",LOOKUP(I1782,District2,Data!$P$2:$P$19),"")</f>
        <v>IQ-D066</v>
      </c>
      <c r="K1782" s="283" t="s">
        <v>8222</v>
      </c>
      <c r="L1782" s="281" t="s">
        <v>7111</v>
      </c>
      <c r="M1782" s="284" t="s">
        <v>7112</v>
      </c>
      <c r="N1782" s="281" t="s">
        <v>7070</v>
      </c>
      <c r="O1782" s="281" t="s">
        <v>8053</v>
      </c>
      <c r="P1782" s="281" t="s">
        <v>7422</v>
      </c>
      <c r="Q1782" s="326">
        <v>104</v>
      </c>
      <c r="R1782" s="326">
        <v>104</v>
      </c>
      <c r="S1782" s="285"/>
      <c r="T1782" s="285"/>
      <c r="U1782" s="285">
        <v>0</v>
      </c>
      <c r="V1782" s="285">
        <v>0</v>
      </c>
      <c r="W1782" s="285">
        <v>0</v>
      </c>
      <c r="X1782" s="285">
        <v>0</v>
      </c>
      <c r="Y1782" s="285">
        <v>0</v>
      </c>
      <c r="Z1782" s="285">
        <v>0</v>
      </c>
      <c r="AA1782" s="285">
        <v>0</v>
      </c>
      <c r="AB1782" s="285">
        <v>0</v>
      </c>
      <c r="AC1782" s="285">
        <v>0</v>
      </c>
      <c r="AD1782" s="285">
        <v>0</v>
      </c>
      <c r="AE1782" s="285">
        <v>0</v>
      </c>
      <c r="AF1782" s="285">
        <v>0</v>
      </c>
      <c r="AG1782" s="285">
        <v>0</v>
      </c>
      <c r="AH1782" s="285">
        <v>0</v>
      </c>
      <c r="AI1782" s="285">
        <v>0</v>
      </c>
      <c r="AJ1782" s="285">
        <v>0</v>
      </c>
      <c r="AK1782" s="285">
        <v>0</v>
      </c>
      <c r="AL1782" s="285">
        <v>0</v>
      </c>
      <c r="AM1782" s="285">
        <v>0</v>
      </c>
      <c r="AN1782" s="285">
        <v>0</v>
      </c>
      <c r="AO1782" s="285">
        <v>0</v>
      </c>
      <c r="AP1782" s="285">
        <v>0</v>
      </c>
      <c r="AQ1782" s="285">
        <v>0</v>
      </c>
      <c r="AR1782" s="285">
        <v>0</v>
      </c>
      <c r="AS1782" s="285">
        <v>0</v>
      </c>
      <c r="AT1782" s="285">
        <v>0</v>
      </c>
      <c r="AU1782" s="285">
        <v>0</v>
      </c>
      <c r="AV1782" s="285">
        <v>0</v>
      </c>
      <c r="AW1782" s="285">
        <v>0</v>
      </c>
      <c r="AX1782" s="285">
        <v>0</v>
      </c>
      <c r="AY1782" s="285">
        <v>0</v>
      </c>
      <c r="AZ1782" s="286" t="s">
        <v>8228</v>
      </c>
    </row>
    <row r="1783" spans="1:52" s="238" customFormat="1" ht="12.75" customHeight="1">
      <c r="A1783" s="217">
        <v>1782</v>
      </c>
      <c r="B1783" s="234">
        <v>42705</v>
      </c>
      <c r="C1783" s="234">
        <v>42735</v>
      </c>
      <c r="D1783" s="281" t="s">
        <v>7957</v>
      </c>
      <c r="E1783" s="281" t="s">
        <v>7116</v>
      </c>
      <c r="F1783" s="281" t="s">
        <v>7957</v>
      </c>
      <c r="G1783" s="281" t="s">
        <v>7132</v>
      </c>
      <c r="H1783" s="245" t="str">
        <f>IF(G1783&lt;&gt;"",LOOKUP(G1783,Governorate,Data!$E$2:$E$19),"")</f>
        <v>IQ-G15</v>
      </c>
      <c r="I1783" s="282" t="s">
        <v>7803</v>
      </c>
      <c r="J1783" s="38" t="str">
        <f ca="1">IF(I1783&lt;&gt;"",LOOKUP(I1783,District2,Data!$P$2:$P$19),"")</f>
        <v>IQ-D087</v>
      </c>
      <c r="K1783" s="283" t="s">
        <v>8223</v>
      </c>
      <c r="L1783" s="281" t="s">
        <v>7111</v>
      </c>
      <c r="M1783" s="284" t="s">
        <v>7112</v>
      </c>
      <c r="N1783" s="281" t="s">
        <v>7070</v>
      </c>
      <c r="O1783" s="281" t="s">
        <v>8053</v>
      </c>
      <c r="P1783" s="281" t="s">
        <v>7422</v>
      </c>
      <c r="Q1783" s="326">
        <v>1500</v>
      </c>
      <c r="R1783" s="326">
        <v>1500</v>
      </c>
      <c r="S1783" s="285"/>
      <c r="T1783" s="285"/>
      <c r="U1783" s="285">
        <v>0</v>
      </c>
      <c r="V1783" s="285">
        <v>0</v>
      </c>
      <c r="W1783" s="285">
        <v>0</v>
      </c>
      <c r="X1783" s="285">
        <v>0</v>
      </c>
      <c r="Y1783" s="285">
        <v>0</v>
      </c>
      <c r="Z1783" s="285">
        <v>0</v>
      </c>
      <c r="AA1783" s="285">
        <v>0</v>
      </c>
      <c r="AB1783" s="285">
        <v>0</v>
      </c>
      <c r="AC1783" s="285">
        <v>0</v>
      </c>
      <c r="AD1783" s="285">
        <v>0</v>
      </c>
      <c r="AE1783" s="285">
        <v>0</v>
      </c>
      <c r="AF1783" s="285">
        <v>0</v>
      </c>
      <c r="AG1783" s="285">
        <v>0</v>
      </c>
      <c r="AH1783" s="285">
        <v>0</v>
      </c>
      <c r="AI1783" s="285">
        <v>0</v>
      </c>
      <c r="AJ1783" s="285">
        <v>0</v>
      </c>
      <c r="AK1783" s="285">
        <v>0</v>
      </c>
      <c r="AL1783" s="285">
        <v>0</v>
      </c>
      <c r="AM1783" s="285">
        <v>0</v>
      </c>
      <c r="AN1783" s="285">
        <v>0</v>
      </c>
      <c r="AO1783" s="285">
        <v>0</v>
      </c>
      <c r="AP1783" s="285">
        <v>0</v>
      </c>
      <c r="AQ1783" s="285">
        <v>0</v>
      </c>
      <c r="AR1783" s="285">
        <v>0</v>
      </c>
      <c r="AS1783" s="285">
        <v>0</v>
      </c>
      <c r="AT1783" s="285">
        <v>0</v>
      </c>
      <c r="AU1783" s="285">
        <v>0</v>
      </c>
      <c r="AV1783" s="285">
        <v>0</v>
      </c>
      <c r="AW1783" s="285">
        <v>0</v>
      </c>
      <c r="AX1783" s="285">
        <v>0</v>
      </c>
      <c r="AY1783" s="285">
        <v>0</v>
      </c>
      <c r="AZ1783" s="286" t="s">
        <v>8228</v>
      </c>
    </row>
    <row r="1784" spans="1:52" s="238" customFormat="1" ht="12.75" customHeight="1">
      <c r="A1784" s="217">
        <v>1783</v>
      </c>
      <c r="B1784" s="234">
        <v>42705</v>
      </c>
      <c r="C1784" s="234">
        <v>42735</v>
      </c>
      <c r="D1784" s="281" t="s">
        <v>7957</v>
      </c>
      <c r="E1784" s="281" t="s">
        <v>7116</v>
      </c>
      <c r="F1784" s="281" t="s">
        <v>7957</v>
      </c>
      <c r="G1784" s="281" t="s">
        <v>7136</v>
      </c>
      <c r="H1784" s="245" t="str">
        <f>IF(G1784&lt;&gt;"",LOOKUP(G1784,Governorate,Data!$E$2:$E$19),"")</f>
        <v>IQ-G08</v>
      </c>
      <c r="I1784" s="282" t="s">
        <v>7137</v>
      </c>
      <c r="J1784" s="38" t="str">
        <f ca="1">IF(I1784&lt;&gt;"",LOOKUP(I1784,District2,Data!$P$2:$P$19),"")</f>
        <v>IQ-D049</v>
      </c>
      <c r="K1784" s="283" t="s">
        <v>7728</v>
      </c>
      <c r="L1784" s="281" t="s">
        <v>7110</v>
      </c>
      <c r="M1784" s="284" t="s">
        <v>7112</v>
      </c>
      <c r="N1784" s="281" t="s">
        <v>7070</v>
      </c>
      <c r="O1784" s="281" t="s">
        <v>8053</v>
      </c>
      <c r="P1784" s="281" t="s">
        <v>7422</v>
      </c>
      <c r="Q1784" s="326">
        <v>4000</v>
      </c>
      <c r="R1784" s="326">
        <v>4000</v>
      </c>
      <c r="S1784" s="285"/>
      <c r="T1784" s="285"/>
      <c r="U1784" s="285">
        <v>0</v>
      </c>
      <c r="V1784" s="285">
        <v>0</v>
      </c>
      <c r="W1784" s="285">
        <v>0</v>
      </c>
      <c r="X1784" s="285">
        <v>0</v>
      </c>
      <c r="Y1784" s="285">
        <v>0</v>
      </c>
      <c r="Z1784" s="285">
        <v>0</v>
      </c>
      <c r="AA1784" s="285">
        <v>0</v>
      </c>
      <c r="AB1784" s="285">
        <v>0</v>
      </c>
      <c r="AC1784" s="285">
        <v>0</v>
      </c>
      <c r="AD1784" s="285">
        <v>0</v>
      </c>
      <c r="AE1784" s="285">
        <v>0</v>
      </c>
      <c r="AF1784" s="285">
        <v>0</v>
      </c>
      <c r="AG1784" s="285">
        <v>0</v>
      </c>
      <c r="AH1784" s="285">
        <v>0</v>
      </c>
      <c r="AI1784" s="285">
        <v>0</v>
      </c>
      <c r="AJ1784" s="285">
        <v>0</v>
      </c>
      <c r="AK1784" s="285">
        <v>0</v>
      </c>
      <c r="AL1784" s="285">
        <v>0</v>
      </c>
      <c r="AM1784" s="285">
        <v>0</v>
      </c>
      <c r="AN1784" s="285">
        <v>0</v>
      </c>
      <c r="AO1784" s="285">
        <v>0</v>
      </c>
      <c r="AP1784" s="285">
        <v>0</v>
      </c>
      <c r="AQ1784" s="285">
        <v>0</v>
      </c>
      <c r="AR1784" s="285">
        <v>0</v>
      </c>
      <c r="AS1784" s="285">
        <v>0</v>
      </c>
      <c r="AT1784" s="285">
        <v>0</v>
      </c>
      <c r="AU1784" s="285">
        <v>0</v>
      </c>
      <c r="AV1784" s="285">
        <v>0</v>
      </c>
      <c r="AW1784" s="285">
        <v>0</v>
      </c>
      <c r="AX1784" s="285">
        <v>0</v>
      </c>
      <c r="AY1784" s="285">
        <v>0</v>
      </c>
      <c r="AZ1784" s="286" t="s">
        <v>8228</v>
      </c>
    </row>
    <row r="1785" spans="1:52" s="238" customFormat="1" ht="12.75" customHeight="1">
      <c r="A1785" s="217">
        <v>1784</v>
      </c>
      <c r="B1785" s="234">
        <v>42705</v>
      </c>
      <c r="C1785" s="234">
        <v>42735</v>
      </c>
      <c r="D1785" s="281" t="s">
        <v>7957</v>
      </c>
      <c r="E1785" s="281" t="s">
        <v>7116</v>
      </c>
      <c r="F1785" s="281" t="s">
        <v>7957</v>
      </c>
      <c r="G1785" s="281" t="s">
        <v>7132</v>
      </c>
      <c r="H1785" s="245" t="str">
        <f>IF(G1785&lt;&gt;"",LOOKUP(G1785,Governorate,Data!$E$2:$E$19),"")</f>
        <v>IQ-G15</v>
      </c>
      <c r="I1785" s="282" t="s">
        <v>7803</v>
      </c>
      <c r="J1785" s="38" t="str">
        <f ca="1">IF(I1785&lt;&gt;"",LOOKUP(I1785,District2,Data!$P$2:$P$19),"")</f>
        <v>IQ-D087</v>
      </c>
      <c r="K1785" s="283" t="s">
        <v>8217</v>
      </c>
      <c r="L1785" s="281" t="s">
        <v>7111</v>
      </c>
      <c r="M1785" s="284" t="s">
        <v>7112</v>
      </c>
      <c r="N1785" s="281" t="s">
        <v>7070</v>
      </c>
      <c r="O1785" s="281" t="s">
        <v>8053</v>
      </c>
      <c r="P1785" s="281" t="s">
        <v>7422</v>
      </c>
      <c r="Q1785" s="326">
        <v>1500</v>
      </c>
      <c r="R1785" s="326">
        <v>1500</v>
      </c>
      <c r="S1785" s="285"/>
      <c r="T1785" s="285"/>
      <c r="U1785" s="285">
        <v>0</v>
      </c>
      <c r="V1785" s="285">
        <v>0</v>
      </c>
      <c r="W1785" s="285">
        <v>0</v>
      </c>
      <c r="X1785" s="285">
        <v>0</v>
      </c>
      <c r="Y1785" s="285">
        <v>0</v>
      </c>
      <c r="Z1785" s="285">
        <v>0</v>
      </c>
      <c r="AA1785" s="285">
        <v>0</v>
      </c>
      <c r="AB1785" s="285">
        <v>0</v>
      </c>
      <c r="AC1785" s="285">
        <v>0</v>
      </c>
      <c r="AD1785" s="285">
        <v>0</v>
      </c>
      <c r="AE1785" s="285">
        <v>0</v>
      </c>
      <c r="AF1785" s="285">
        <v>0</v>
      </c>
      <c r="AG1785" s="285">
        <v>0</v>
      </c>
      <c r="AH1785" s="285">
        <v>0</v>
      </c>
      <c r="AI1785" s="285">
        <v>0</v>
      </c>
      <c r="AJ1785" s="285">
        <v>0</v>
      </c>
      <c r="AK1785" s="285">
        <v>0</v>
      </c>
      <c r="AL1785" s="285">
        <v>0</v>
      </c>
      <c r="AM1785" s="285">
        <v>0</v>
      </c>
      <c r="AN1785" s="285">
        <v>0</v>
      </c>
      <c r="AO1785" s="285">
        <v>0</v>
      </c>
      <c r="AP1785" s="285">
        <v>0</v>
      </c>
      <c r="AQ1785" s="285">
        <v>0</v>
      </c>
      <c r="AR1785" s="285">
        <v>0</v>
      </c>
      <c r="AS1785" s="285">
        <v>0</v>
      </c>
      <c r="AT1785" s="285">
        <v>0</v>
      </c>
      <c r="AU1785" s="285">
        <v>0</v>
      </c>
      <c r="AV1785" s="285">
        <v>0</v>
      </c>
      <c r="AW1785" s="285">
        <v>0</v>
      </c>
      <c r="AX1785" s="285">
        <v>0</v>
      </c>
      <c r="AY1785" s="285">
        <v>0</v>
      </c>
      <c r="AZ1785" s="286" t="s">
        <v>8228</v>
      </c>
    </row>
    <row r="1786" spans="1:52" s="238" customFormat="1" ht="12.75" customHeight="1">
      <c r="A1786" s="217">
        <v>1785</v>
      </c>
      <c r="B1786" s="234">
        <v>42705</v>
      </c>
      <c r="C1786" s="234">
        <v>42735</v>
      </c>
      <c r="D1786" s="281" t="s">
        <v>1320</v>
      </c>
      <c r="E1786" s="281" t="s">
        <v>1249</v>
      </c>
      <c r="F1786" s="281" t="s">
        <v>1320</v>
      </c>
      <c r="G1786" s="281" t="s">
        <v>7132</v>
      </c>
      <c r="H1786" s="245" t="str">
        <f>IF(G1786&lt;&gt;"",LOOKUP(G1786,Governorate,Data!$E$2:$E$19),"")</f>
        <v>IQ-G15</v>
      </c>
      <c r="I1786" s="282" t="s">
        <v>7803</v>
      </c>
      <c r="J1786" s="38" t="str">
        <f ca="1">IF(I1786&lt;&gt;"",LOOKUP(I1786,District2,Data!$P$2:$P$19),"")</f>
        <v>IQ-D087</v>
      </c>
      <c r="K1786" s="283" t="s">
        <v>8224</v>
      </c>
      <c r="L1786" s="281" t="s">
        <v>7110</v>
      </c>
      <c r="M1786" s="284" t="s">
        <v>7112</v>
      </c>
      <c r="N1786" s="281" t="s">
        <v>7070</v>
      </c>
      <c r="O1786" s="281" t="s">
        <v>8053</v>
      </c>
      <c r="P1786" s="281" t="s">
        <v>7422</v>
      </c>
      <c r="Q1786" s="326">
        <v>500</v>
      </c>
      <c r="R1786" s="326">
        <v>500</v>
      </c>
      <c r="S1786" s="285"/>
      <c r="T1786" s="285"/>
      <c r="U1786" s="285">
        <v>0</v>
      </c>
      <c r="V1786" s="285">
        <v>0</v>
      </c>
      <c r="W1786" s="285">
        <v>0</v>
      </c>
      <c r="X1786" s="285">
        <v>0</v>
      </c>
      <c r="Y1786" s="285">
        <v>0</v>
      </c>
      <c r="Z1786" s="285">
        <v>0</v>
      </c>
      <c r="AA1786" s="285">
        <v>0</v>
      </c>
      <c r="AB1786" s="285">
        <v>0</v>
      </c>
      <c r="AC1786" s="285">
        <v>0</v>
      </c>
      <c r="AD1786" s="285">
        <v>0</v>
      </c>
      <c r="AE1786" s="285">
        <v>0</v>
      </c>
      <c r="AF1786" s="285">
        <v>0</v>
      </c>
      <c r="AG1786" s="285">
        <v>0</v>
      </c>
      <c r="AH1786" s="285">
        <v>0</v>
      </c>
      <c r="AI1786" s="285">
        <v>0</v>
      </c>
      <c r="AJ1786" s="285">
        <v>0</v>
      </c>
      <c r="AK1786" s="285">
        <v>0</v>
      </c>
      <c r="AL1786" s="285">
        <v>0</v>
      </c>
      <c r="AM1786" s="285">
        <v>0</v>
      </c>
      <c r="AN1786" s="285">
        <v>0</v>
      </c>
      <c r="AO1786" s="285">
        <v>0</v>
      </c>
      <c r="AP1786" s="285">
        <v>0</v>
      </c>
      <c r="AQ1786" s="285">
        <v>0</v>
      </c>
      <c r="AR1786" s="285">
        <v>0</v>
      </c>
      <c r="AS1786" s="285">
        <v>0</v>
      </c>
      <c r="AT1786" s="285">
        <v>0</v>
      </c>
      <c r="AU1786" s="285">
        <v>0</v>
      </c>
      <c r="AV1786" s="285">
        <v>0</v>
      </c>
      <c r="AW1786" s="285">
        <v>0</v>
      </c>
      <c r="AX1786" s="285">
        <v>0</v>
      </c>
      <c r="AY1786" s="285">
        <v>0</v>
      </c>
      <c r="AZ1786" s="286" t="s">
        <v>8228</v>
      </c>
    </row>
    <row r="1787" spans="1:52" s="238" customFormat="1" ht="12.75" customHeight="1">
      <c r="A1787" s="217">
        <v>1786</v>
      </c>
      <c r="B1787" s="234">
        <v>42705</v>
      </c>
      <c r="C1787" s="234">
        <v>42735</v>
      </c>
      <c r="D1787" s="281" t="s">
        <v>1320</v>
      </c>
      <c r="E1787" s="281" t="s">
        <v>1249</v>
      </c>
      <c r="F1787" s="281" t="s">
        <v>1320</v>
      </c>
      <c r="G1787" s="281" t="s">
        <v>7133</v>
      </c>
      <c r="H1787" s="245" t="str">
        <f>IF(G1787&lt;&gt;"",LOOKUP(G1787,Governorate,Data!$E$2:$E$19),"")</f>
        <v>IQ-G11</v>
      </c>
      <c r="I1787" s="282" t="s">
        <v>7306</v>
      </c>
      <c r="J1787" s="38" t="str">
        <f ca="1">IF(I1787&lt;&gt;"",LOOKUP(I1787,District2,Data!$P$2:$P$19),"")</f>
        <v>IQ-D066</v>
      </c>
      <c r="K1787" s="283" t="s">
        <v>8225</v>
      </c>
      <c r="L1787" s="281" t="s">
        <v>7110</v>
      </c>
      <c r="M1787" s="284" t="s">
        <v>7112</v>
      </c>
      <c r="N1787" s="281" t="s">
        <v>7070</v>
      </c>
      <c r="O1787" s="281" t="s">
        <v>8053</v>
      </c>
      <c r="P1787" s="281" t="s">
        <v>7422</v>
      </c>
      <c r="Q1787" s="326">
        <v>200</v>
      </c>
      <c r="R1787" s="326">
        <v>200</v>
      </c>
      <c r="S1787" s="285"/>
      <c r="T1787" s="285"/>
      <c r="U1787" s="285">
        <v>0</v>
      </c>
      <c r="V1787" s="285">
        <v>0</v>
      </c>
      <c r="W1787" s="285">
        <v>0</v>
      </c>
      <c r="X1787" s="285">
        <v>0</v>
      </c>
      <c r="Y1787" s="285">
        <v>0</v>
      </c>
      <c r="Z1787" s="285">
        <v>0</v>
      </c>
      <c r="AA1787" s="285">
        <v>0</v>
      </c>
      <c r="AB1787" s="285">
        <v>0</v>
      </c>
      <c r="AC1787" s="285">
        <v>0</v>
      </c>
      <c r="AD1787" s="285">
        <v>0</v>
      </c>
      <c r="AE1787" s="285">
        <v>0</v>
      </c>
      <c r="AF1787" s="285">
        <v>0</v>
      </c>
      <c r="AG1787" s="285">
        <v>0</v>
      </c>
      <c r="AH1787" s="285">
        <v>0</v>
      </c>
      <c r="AI1787" s="285">
        <v>0</v>
      </c>
      <c r="AJ1787" s="285">
        <v>0</v>
      </c>
      <c r="AK1787" s="285">
        <v>0</v>
      </c>
      <c r="AL1787" s="285">
        <v>0</v>
      </c>
      <c r="AM1787" s="285">
        <v>0</v>
      </c>
      <c r="AN1787" s="285">
        <v>0</v>
      </c>
      <c r="AO1787" s="285">
        <v>0</v>
      </c>
      <c r="AP1787" s="285">
        <v>0</v>
      </c>
      <c r="AQ1787" s="285">
        <v>0</v>
      </c>
      <c r="AR1787" s="285">
        <v>0</v>
      </c>
      <c r="AS1787" s="285">
        <v>0</v>
      </c>
      <c r="AT1787" s="285">
        <v>0</v>
      </c>
      <c r="AU1787" s="285">
        <v>0</v>
      </c>
      <c r="AV1787" s="285">
        <v>0</v>
      </c>
      <c r="AW1787" s="285">
        <v>0</v>
      </c>
      <c r="AX1787" s="285">
        <v>0</v>
      </c>
      <c r="AY1787" s="285">
        <v>0</v>
      </c>
      <c r="AZ1787" s="286" t="s">
        <v>8228</v>
      </c>
    </row>
    <row r="1788" spans="1:52" s="238" customFormat="1" ht="12.75" customHeight="1">
      <c r="A1788" s="217">
        <v>1787</v>
      </c>
      <c r="B1788" s="234">
        <v>42705</v>
      </c>
      <c r="C1788" s="234">
        <v>42735</v>
      </c>
      <c r="D1788" s="281" t="s">
        <v>7957</v>
      </c>
      <c r="E1788" s="281" t="s">
        <v>7116</v>
      </c>
      <c r="F1788" s="281" t="s">
        <v>7957</v>
      </c>
      <c r="G1788" s="281" t="s">
        <v>7136</v>
      </c>
      <c r="H1788" s="245" t="str">
        <f>IF(G1788&lt;&gt;"",LOOKUP(G1788,Governorate,Data!$E$2:$E$19),"")</f>
        <v>IQ-G08</v>
      </c>
      <c r="I1788" s="282" t="s">
        <v>7137</v>
      </c>
      <c r="J1788" s="38" t="str">
        <f ca="1">IF(I1788&lt;&gt;"",LOOKUP(I1788,District2,Data!$P$2:$P$19),"")</f>
        <v>IQ-D049</v>
      </c>
      <c r="K1788" s="283" t="s">
        <v>8226</v>
      </c>
      <c r="L1788" s="281" t="s">
        <v>7110</v>
      </c>
      <c r="M1788" s="284" t="s">
        <v>7112</v>
      </c>
      <c r="N1788" s="281" t="s">
        <v>7070</v>
      </c>
      <c r="O1788" s="281" t="s">
        <v>8053</v>
      </c>
      <c r="P1788" s="281" t="s">
        <v>7422</v>
      </c>
      <c r="Q1788" s="326">
        <v>2000</v>
      </c>
      <c r="R1788" s="326">
        <v>2000</v>
      </c>
      <c r="S1788" s="285"/>
      <c r="T1788" s="285"/>
      <c r="U1788" s="285">
        <v>0</v>
      </c>
      <c r="V1788" s="285">
        <v>0</v>
      </c>
      <c r="W1788" s="285">
        <v>0</v>
      </c>
      <c r="X1788" s="285">
        <v>0</v>
      </c>
      <c r="Y1788" s="285">
        <v>0</v>
      </c>
      <c r="Z1788" s="285">
        <v>0</v>
      </c>
      <c r="AA1788" s="285">
        <v>0</v>
      </c>
      <c r="AB1788" s="285">
        <v>0</v>
      </c>
      <c r="AC1788" s="285">
        <v>0</v>
      </c>
      <c r="AD1788" s="285">
        <v>0</v>
      </c>
      <c r="AE1788" s="285">
        <v>0</v>
      </c>
      <c r="AF1788" s="285">
        <v>0</v>
      </c>
      <c r="AG1788" s="285">
        <v>0</v>
      </c>
      <c r="AH1788" s="285">
        <v>0</v>
      </c>
      <c r="AI1788" s="285">
        <v>0</v>
      </c>
      <c r="AJ1788" s="285">
        <v>0</v>
      </c>
      <c r="AK1788" s="285">
        <v>0</v>
      </c>
      <c r="AL1788" s="285">
        <v>0</v>
      </c>
      <c r="AM1788" s="285">
        <v>0</v>
      </c>
      <c r="AN1788" s="285">
        <v>0</v>
      </c>
      <c r="AO1788" s="285">
        <v>0</v>
      </c>
      <c r="AP1788" s="285">
        <v>0</v>
      </c>
      <c r="AQ1788" s="285">
        <v>0</v>
      </c>
      <c r="AR1788" s="285">
        <v>0</v>
      </c>
      <c r="AS1788" s="285">
        <v>0</v>
      </c>
      <c r="AT1788" s="285">
        <v>0</v>
      </c>
      <c r="AU1788" s="285">
        <v>0</v>
      </c>
      <c r="AV1788" s="285">
        <v>0</v>
      </c>
      <c r="AW1788" s="285">
        <v>0</v>
      </c>
      <c r="AX1788" s="285">
        <v>0</v>
      </c>
      <c r="AY1788" s="285">
        <v>0</v>
      </c>
      <c r="AZ1788" s="286" t="s">
        <v>8228</v>
      </c>
    </row>
    <row r="1789" spans="1:52" s="238" customFormat="1" ht="12.75" customHeight="1">
      <c r="A1789" s="217">
        <v>1788</v>
      </c>
      <c r="B1789" s="234">
        <v>42705</v>
      </c>
      <c r="C1789" s="234">
        <v>42735</v>
      </c>
      <c r="D1789" s="281" t="s">
        <v>7957</v>
      </c>
      <c r="E1789" s="281" t="s">
        <v>7116</v>
      </c>
      <c r="F1789" s="281" t="s">
        <v>7957</v>
      </c>
      <c r="G1789" s="281" t="s">
        <v>7132</v>
      </c>
      <c r="H1789" s="245" t="str">
        <f>IF(G1789&lt;&gt;"",LOOKUP(G1789,Governorate,Data!$E$2:$E$19),"")</f>
        <v>IQ-G15</v>
      </c>
      <c r="I1789" s="282" t="s">
        <v>7803</v>
      </c>
      <c r="J1789" s="38" t="str">
        <f ca="1">IF(I1789&lt;&gt;"",LOOKUP(I1789,District2,Data!$P$2:$P$19),"")</f>
        <v>IQ-D087</v>
      </c>
      <c r="K1789" s="283" t="s">
        <v>8217</v>
      </c>
      <c r="L1789" s="281" t="s">
        <v>7111</v>
      </c>
      <c r="M1789" s="284" t="s">
        <v>7112</v>
      </c>
      <c r="N1789" s="281" t="s">
        <v>7070</v>
      </c>
      <c r="O1789" s="281" t="s">
        <v>8053</v>
      </c>
      <c r="P1789" s="281" t="s">
        <v>7422</v>
      </c>
      <c r="Q1789" s="326">
        <v>2000</v>
      </c>
      <c r="R1789" s="326">
        <v>2000</v>
      </c>
      <c r="S1789" s="285"/>
      <c r="T1789" s="285"/>
      <c r="U1789" s="285">
        <v>0</v>
      </c>
      <c r="V1789" s="285">
        <v>0</v>
      </c>
      <c r="W1789" s="285">
        <v>0</v>
      </c>
      <c r="X1789" s="285">
        <v>0</v>
      </c>
      <c r="Y1789" s="285">
        <v>0</v>
      </c>
      <c r="Z1789" s="285">
        <v>0</v>
      </c>
      <c r="AA1789" s="285">
        <v>0</v>
      </c>
      <c r="AB1789" s="285">
        <v>0</v>
      </c>
      <c r="AC1789" s="285">
        <v>0</v>
      </c>
      <c r="AD1789" s="285">
        <v>0</v>
      </c>
      <c r="AE1789" s="285">
        <v>0</v>
      </c>
      <c r="AF1789" s="285">
        <v>0</v>
      </c>
      <c r="AG1789" s="285">
        <v>0</v>
      </c>
      <c r="AH1789" s="285">
        <v>0</v>
      </c>
      <c r="AI1789" s="285">
        <v>0</v>
      </c>
      <c r="AJ1789" s="285">
        <v>0</v>
      </c>
      <c r="AK1789" s="285">
        <v>0</v>
      </c>
      <c r="AL1789" s="285">
        <v>0</v>
      </c>
      <c r="AM1789" s="285">
        <v>0</v>
      </c>
      <c r="AN1789" s="285">
        <v>0</v>
      </c>
      <c r="AO1789" s="285">
        <v>0</v>
      </c>
      <c r="AP1789" s="285">
        <v>0</v>
      </c>
      <c r="AQ1789" s="285">
        <v>0</v>
      </c>
      <c r="AR1789" s="285">
        <v>0</v>
      </c>
      <c r="AS1789" s="285">
        <v>0</v>
      </c>
      <c r="AT1789" s="285">
        <v>0</v>
      </c>
      <c r="AU1789" s="285">
        <v>0</v>
      </c>
      <c r="AV1789" s="285">
        <v>0</v>
      </c>
      <c r="AW1789" s="285">
        <v>0</v>
      </c>
      <c r="AX1789" s="285">
        <v>0</v>
      </c>
      <c r="AY1789" s="285">
        <v>0</v>
      </c>
      <c r="AZ1789" s="286" t="s">
        <v>8228</v>
      </c>
    </row>
    <row r="1790" spans="1:52" s="238" customFormat="1" ht="12.75" customHeight="1">
      <c r="A1790" s="217">
        <v>1789</v>
      </c>
      <c r="B1790" s="234">
        <v>42705</v>
      </c>
      <c r="C1790" s="234">
        <v>42735</v>
      </c>
      <c r="D1790" s="281" t="s">
        <v>1320</v>
      </c>
      <c r="E1790" s="281" t="s">
        <v>1249</v>
      </c>
      <c r="F1790" s="281" t="s">
        <v>1320</v>
      </c>
      <c r="G1790" s="281" t="s">
        <v>7132</v>
      </c>
      <c r="H1790" s="245" t="str">
        <f>IF(G1790&lt;&gt;"",LOOKUP(G1790,Governorate,Data!$E$2:$E$19),"")</f>
        <v>IQ-G15</v>
      </c>
      <c r="I1790" s="282" t="s">
        <v>7803</v>
      </c>
      <c r="J1790" s="38" t="str">
        <f ca="1">IF(I1790&lt;&gt;"",LOOKUP(I1790,District2,Data!$P$2:$P$19),"")</f>
        <v>IQ-D087</v>
      </c>
      <c r="K1790" s="283" t="s">
        <v>8227</v>
      </c>
      <c r="L1790" s="281" t="s">
        <v>7110</v>
      </c>
      <c r="M1790" s="284" t="s">
        <v>7112</v>
      </c>
      <c r="N1790" s="281" t="s">
        <v>7070</v>
      </c>
      <c r="O1790" s="281" t="s">
        <v>8053</v>
      </c>
      <c r="P1790" s="281" t="s">
        <v>7422</v>
      </c>
      <c r="Q1790" s="326">
        <v>1000</v>
      </c>
      <c r="R1790" s="326">
        <v>1000</v>
      </c>
      <c r="S1790" s="285"/>
      <c r="T1790" s="285"/>
      <c r="U1790" s="285">
        <v>0</v>
      </c>
      <c r="V1790" s="285">
        <v>0</v>
      </c>
      <c r="W1790" s="285">
        <v>0</v>
      </c>
      <c r="X1790" s="285">
        <v>0</v>
      </c>
      <c r="Y1790" s="285">
        <v>0</v>
      </c>
      <c r="Z1790" s="285">
        <v>0</v>
      </c>
      <c r="AA1790" s="285">
        <v>0</v>
      </c>
      <c r="AB1790" s="285">
        <v>0</v>
      </c>
      <c r="AC1790" s="285">
        <v>0</v>
      </c>
      <c r="AD1790" s="285">
        <v>0</v>
      </c>
      <c r="AE1790" s="285">
        <v>0</v>
      </c>
      <c r="AF1790" s="285">
        <v>0</v>
      </c>
      <c r="AG1790" s="285">
        <v>0</v>
      </c>
      <c r="AH1790" s="285">
        <v>0</v>
      </c>
      <c r="AI1790" s="285">
        <v>0</v>
      </c>
      <c r="AJ1790" s="285">
        <v>0</v>
      </c>
      <c r="AK1790" s="285">
        <v>0</v>
      </c>
      <c r="AL1790" s="285">
        <v>0</v>
      </c>
      <c r="AM1790" s="285">
        <v>0</v>
      </c>
      <c r="AN1790" s="285">
        <v>0</v>
      </c>
      <c r="AO1790" s="285">
        <v>0</v>
      </c>
      <c r="AP1790" s="285">
        <v>0</v>
      </c>
      <c r="AQ1790" s="285">
        <v>0</v>
      </c>
      <c r="AR1790" s="285">
        <v>0</v>
      </c>
      <c r="AS1790" s="285">
        <v>0</v>
      </c>
      <c r="AT1790" s="285">
        <v>0</v>
      </c>
      <c r="AU1790" s="285">
        <v>0</v>
      </c>
      <c r="AV1790" s="285">
        <v>0</v>
      </c>
      <c r="AW1790" s="285">
        <v>0</v>
      </c>
      <c r="AX1790" s="285">
        <v>0</v>
      </c>
      <c r="AY1790" s="285">
        <v>0</v>
      </c>
      <c r="AZ1790" s="286" t="s">
        <v>8228</v>
      </c>
    </row>
    <row r="1791" spans="1:52" s="238" customFormat="1" ht="12.75" customHeight="1">
      <c r="A1791" s="217">
        <v>1790</v>
      </c>
      <c r="B1791" s="234">
        <v>42705</v>
      </c>
      <c r="C1791" s="234">
        <v>42735</v>
      </c>
      <c r="D1791" s="281" t="s">
        <v>1275</v>
      </c>
      <c r="E1791" s="281" t="s">
        <v>7115</v>
      </c>
      <c r="F1791" s="281" t="s">
        <v>1284</v>
      </c>
      <c r="G1791" s="281" t="s">
        <v>7132</v>
      </c>
      <c r="H1791" s="245" t="str">
        <f>IF(G1791&lt;&gt;"",LOOKUP(G1791,Governorate,Data!$E$2:$E$19),"")</f>
        <v>IQ-G15</v>
      </c>
      <c r="I1791" s="282" t="s">
        <v>7775</v>
      </c>
      <c r="J1791" s="38" t="str">
        <f ca="1">IF(I1791&lt;&gt;"",LOOKUP(I1791,District2,Data!$P$2:$P$19),"")</f>
        <v>IQ-D085</v>
      </c>
      <c r="K1791" s="283" t="s">
        <v>7952</v>
      </c>
      <c r="L1791" s="281" t="s">
        <v>7111</v>
      </c>
      <c r="M1791" s="284" t="s">
        <v>7112</v>
      </c>
      <c r="N1791" s="281" t="s">
        <v>7070</v>
      </c>
      <c r="O1791" s="281" t="s">
        <v>8053</v>
      </c>
      <c r="P1791" s="281" t="s">
        <v>7422</v>
      </c>
      <c r="Q1791" s="326">
        <v>300</v>
      </c>
      <c r="R1791" s="326">
        <v>300</v>
      </c>
      <c r="S1791" s="285"/>
      <c r="T1791" s="285"/>
      <c r="U1791" s="285">
        <v>0</v>
      </c>
      <c r="V1791" s="285">
        <v>0</v>
      </c>
      <c r="W1791" s="285">
        <v>0</v>
      </c>
      <c r="X1791" s="285">
        <v>0</v>
      </c>
      <c r="Y1791" s="285">
        <v>0</v>
      </c>
      <c r="Z1791" s="285">
        <v>0</v>
      </c>
      <c r="AA1791" s="285">
        <v>0</v>
      </c>
      <c r="AB1791" s="285">
        <v>0</v>
      </c>
      <c r="AC1791" s="285">
        <v>0</v>
      </c>
      <c r="AD1791" s="285">
        <v>0</v>
      </c>
      <c r="AE1791" s="285">
        <v>0</v>
      </c>
      <c r="AF1791" s="285">
        <v>0</v>
      </c>
      <c r="AG1791" s="285">
        <v>0</v>
      </c>
      <c r="AH1791" s="285">
        <v>0</v>
      </c>
      <c r="AI1791" s="285">
        <v>0</v>
      </c>
      <c r="AJ1791" s="285">
        <v>0</v>
      </c>
      <c r="AK1791" s="285">
        <v>0</v>
      </c>
      <c r="AL1791" s="285">
        <v>0</v>
      </c>
      <c r="AM1791" s="285">
        <v>0</v>
      </c>
      <c r="AN1791" s="285">
        <v>0</v>
      </c>
      <c r="AO1791" s="285">
        <v>0</v>
      </c>
      <c r="AP1791" s="285">
        <v>0</v>
      </c>
      <c r="AQ1791" s="285">
        <v>0</v>
      </c>
      <c r="AR1791" s="285">
        <v>0</v>
      </c>
      <c r="AS1791" s="285">
        <v>0</v>
      </c>
      <c r="AT1791" s="285">
        <v>0</v>
      </c>
      <c r="AU1791" s="285">
        <v>0</v>
      </c>
      <c r="AV1791" s="285">
        <v>0</v>
      </c>
      <c r="AW1791" s="285">
        <v>0</v>
      </c>
      <c r="AX1791" s="285">
        <v>0</v>
      </c>
      <c r="AY1791" s="285">
        <v>0</v>
      </c>
      <c r="AZ1791" s="286" t="s">
        <v>8228</v>
      </c>
    </row>
    <row r="1792" spans="1:52" s="238" customFormat="1" ht="12.75" customHeight="1">
      <c r="A1792" s="217">
        <v>1791</v>
      </c>
      <c r="B1792" s="234">
        <v>42705</v>
      </c>
      <c r="C1792" s="234">
        <v>42735</v>
      </c>
      <c r="D1792" s="281" t="s">
        <v>1275</v>
      </c>
      <c r="E1792" s="281" t="s">
        <v>7115</v>
      </c>
      <c r="F1792" s="281" t="s">
        <v>1284</v>
      </c>
      <c r="G1792" s="281" t="s">
        <v>7132</v>
      </c>
      <c r="H1792" s="245" t="str">
        <f>IF(G1792&lt;&gt;"",LOOKUP(G1792,Governorate,Data!$E$2:$E$19),"")</f>
        <v>IQ-G15</v>
      </c>
      <c r="I1792" s="282" t="s">
        <v>7775</v>
      </c>
      <c r="J1792" s="38" t="str">
        <f ca="1">IF(I1792&lt;&gt;"",LOOKUP(I1792,District2,Data!$P$2:$P$19),"")</f>
        <v>IQ-D085</v>
      </c>
      <c r="K1792" s="333"/>
      <c r="L1792" s="281" t="s">
        <v>7111</v>
      </c>
      <c r="M1792" s="284" t="s">
        <v>7112</v>
      </c>
      <c r="N1792" s="281" t="s">
        <v>7070</v>
      </c>
      <c r="O1792" s="281" t="s">
        <v>8053</v>
      </c>
      <c r="P1792" s="281" t="s">
        <v>7422</v>
      </c>
      <c r="Q1792" s="326">
        <v>337</v>
      </c>
      <c r="R1792" s="326">
        <v>337</v>
      </c>
      <c r="S1792" s="285"/>
      <c r="T1792" s="285"/>
      <c r="U1792" s="285">
        <v>0</v>
      </c>
      <c r="V1792" s="285">
        <v>0</v>
      </c>
      <c r="W1792" s="285">
        <v>0</v>
      </c>
      <c r="X1792" s="285">
        <v>0</v>
      </c>
      <c r="Y1792" s="285">
        <v>0</v>
      </c>
      <c r="Z1792" s="285">
        <v>0</v>
      </c>
      <c r="AA1792" s="285">
        <v>0</v>
      </c>
      <c r="AB1792" s="285">
        <v>0</v>
      </c>
      <c r="AC1792" s="285">
        <v>0</v>
      </c>
      <c r="AD1792" s="285">
        <v>0</v>
      </c>
      <c r="AE1792" s="285">
        <v>0</v>
      </c>
      <c r="AF1792" s="285">
        <v>0</v>
      </c>
      <c r="AG1792" s="285">
        <v>0</v>
      </c>
      <c r="AH1792" s="285">
        <v>0</v>
      </c>
      <c r="AI1792" s="285">
        <v>0</v>
      </c>
      <c r="AJ1792" s="285">
        <v>0</v>
      </c>
      <c r="AK1792" s="285">
        <v>0</v>
      </c>
      <c r="AL1792" s="285">
        <v>0</v>
      </c>
      <c r="AM1792" s="285">
        <v>0</v>
      </c>
      <c r="AN1792" s="285">
        <v>0</v>
      </c>
      <c r="AO1792" s="285">
        <v>0</v>
      </c>
      <c r="AP1792" s="285">
        <v>0</v>
      </c>
      <c r="AQ1792" s="285">
        <v>0</v>
      </c>
      <c r="AR1792" s="285">
        <v>0</v>
      </c>
      <c r="AS1792" s="285">
        <v>0</v>
      </c>
      <c r="AT1792" s="285">
        <v>0</v>
      </c>
      <c r="AU1792" s="285">
        <v>0</v>
      </c>
      <c r="AV1792" s="285">
        <v>0</v>
      </c>
      <c r="AW1792" s="285">
        <v>0</v>
      </c>
      <c r="AX1792" s="285">
        <v>0</v>
      </c>
      <c r="AY1792" s="285">
        <v>0</v>
      </c>
      <c r="AZ1792" s="286" t="s">
        <v>8228</v>
      </c>
    </row>
    <row r="1793" spans="1:52" s="238" customFormat="1" ht="12.75" customHeight="1">
      <c r="A1793" s="217">
        <v>1792</v>
      </c>
      <c r="B1793" s="280"/>
      <c r="C1793" s="280"/>
      <c r="D1793" s="281"/>
      <c r="E1793" s="281"/>
      <c r="F1793" s="281"/>
      <c r="G1793" s="281"/>
      <c r="H1793" s="245" t="str">
        <f>IF(G1793&lt;&gt;"",LOOKUP(G1793,Governorate,Data!$E$2:$E$19),"")</f>
        <v/>
      </c>
      <c r="I1793" s="282"/>
      <c r="J1793" s="307"/>
      <c r="K1793" s="283"/>
      <c r="L1793" s="281"/>
      <c r="M1793" s="284"/>
      <c r="N1793" s="281"/>
      <c r="O1793" s="281"/>
      <c r="P1793" s="281"/>
      <c r="Q1793" s="285"/>
      <c r="R1793" s="285"/>
      <c r="S1793" s="285"/>
      <c r="T1793" s="285"/>
      <c r="U1793" s="285"/>
      <c r="V1793" s="285"/>
      <c r="W1793" s="285"/>
      <c r="X1793" s="285"/>
      <c r="Y1793" s="285"/>
      <c r="Z1793" s="285"/>
      <c r="AA1793" s="285"/>
      <c r="AB1793" s="285"/>
      <c r="AC1793" s="285"/>
      <c r="AD1793" s="285"/>
      <c r="AE1793" s="285"/>
      <c r="AF1793" s="285"/>
      <c r="AG1793" s="285"/>
      <c r="AH1793" s="285"/>
      <c r="AI1793" s="285"/>
      <c r="AJ1793" s="285"/>
      <c r="AK1793" s="285"/>
      <c r="AL1793" s="285"/>
      <c r="AM1793" s="285"/>
      <c r="AN1793" s="285"/>
      <c r="AO1793" s="285"/>
      <c r="AP1793" s="285"/>
      <c r="AQ1793" s="285"/>
      <c r="AR1793" s="285"/>
      <c r="AS1793" s="285"/>
      <c r="AT1793" s="285"/>
      <c r="AU1793" s="285"/>
      <c r="AV1793" s="285"/>
      <c r="AW1793" s="285"/>
      <c r="AX1793" s="285"/>
      <c r="AY1793" s="285"/>
      <c r="AZ1793" s="286"/>
    </row>
    <row r="1794" spans="1:52" s="238" customFormat="1" ht="12.75" customHeight="1">
      <c r="A1794" s="217">
        <v>1793</v>
      </c>
      <c r="B1794" s="234"/>
      <c r="C1794" s="234"/>
      <c r="D1794" s="235"/>
      <c r="E1794" s="235"/>
      <c r="F1794" s="235"/>
      <c r="G1794" s="235"/>
      <c r="H1794" s="245" t="str">
        <f>IF(G1794&lt;&gt;"",LOOKUP(G1794,Governorate,Data!$E$2:$E$19),"")</f>
        <v/>
      </c>
      <c r="I1794" s="97"/>
      <c r="J1794" s="38" t="str">
        <f>IF(I1794&lt;&gt;"",LOOKUP(I1794,District2,Data!$P$2:$P$19),"")</f>
        <v/>
      </c>
      <c r="K1794" s="57"/>
      <c r="L1794" s="235"/>
      <c r="M1794" s="180"/>
      <c r="N1794" s="235"/>
      <c r="O1794" s="235"/>
      <c r="P1794" s="235"/>
      <c r="Q1794" s="218"/>
      <c r="R1794" s="218"/>
      <c r="S1794" s="218"/>
      <c r="T1794" s="218"/>
      <c r="U1794" s="218"/>
      <c r="V1794" s="218"/>
      <c r="W1794" s="218"/>
      <c r="X1794" s="218"/>
      <c r="Y1794" s="218"/>
      <c r="Z1794" s="218"/>
      <c r="AA1794" s="218"/>
      <c r="AB1794" s="218"/>
      <c r="AC1794" s="218"/>
      <c r="AD1794" s="218"/>
      <c r="AE1794" s="218"/>
      <c r="AF1794" s="218"/>
      <c r="AG1794" s="218"/>
      <c r="AH1794" s="218"/>
      <c r="AI1794" s="218"/>
      <c r="AJ1794" s="218"/>
      <c r="AK1794" s="218"/>
      <c r="AL1794" s="218"/>
      <c r="AM1794" s="218"/>
      <c r="AN1794" s="218"/>
      <c r="AO1794" s="218"/>
      <c r="AP1794" s="218"/>
      <c r="AQ1794" s="218"/>
      <c r="AR1794" s="218"/>
      <c r="AS1794" s="218"/>
      <c r="AT1794" s="218"/>
      <c r="AU1794" s="218"/>
      <c r="AV1794" s="218"/>
      <c r="AW1794" s="218"/>
      <c r="AX1794" s="218"/>
      <c r="AY1794" s="218"/>
      <c r="AZ1794" s="181"/>
    </row>
    <row r="1795" spans="1:52" s="220" customFormat="1" ht="26.25" customHeight="1">
      <c r="A1795" s="192"/>
      <c r="H1795" s="247"/>
      <c r="I1795" s="202"/>
      <c r="J1795" s="201"/>
      <c r="K1795" s="221"/>
      <c r="Q1795" s="251">
        <f>SUM(Q2:Q1794)</f>
        <v>394204</v>
      </c>
      <c r="R1795" s="251">
        <f t="shared" ref="R1795:AY1795" si="0">SUM(R2:R1794)</f>
        <v>225253</v>
      </c>
      <c r="S1795" s="251"/>
      <c r="T1795" s="251">
        <f t="shared" si="0"/>
        <v>94490</v>
      </c>
      <c r="U1795" s="251">
        <f t="shared" si="0"/>
        <v>1177179</v>
      </c>
      <c r="V1795" s="251">
        <f t="shared" si="0"/>
        <v>32977</v>
      </c>
      <c r="W1795" s="251">
        <f t="shared" si="0"/>
        <v>158861</v>
      </c>
      <c r="X1795" s="251">
        <f t="shared" si="0"/>
        <v>151687</v>
      </c>
      <c r="Y1795" s="251">
        <f t="shared" si="0"/>
        <v>191987</v>
      </c>
      <c r="Z1795" s="251">
        <f t="shared" si="0"/>
        <v>397052</v>
      </c>
      <c r="AA1795" s="251">
        <f t="shared" si="0"/>
        <v>74039</v>
      </c>
      <c r="AB1795" s="251">
        <f t="shared" si="0"/>
        <v>128441</v>
      </c>
      <c r="AC1795" s="251">
        <f t="shared" si="0"/>
        <v>25439</v>
      </c>
      <c r="AD1795" s="251">
        <f t="shared" si="0"/>
        <v>138273</v>
      </c>
      <c r="AE1795" s="251">
        <f t="shared" si="0"/>
        <v>403239</v>
      </c>
      <c r="AF1795" s="251">
        <f t="shared" si="0"/>
        <v>0</v>
      </c>
      <c r="AG1795" s="251">
        <f t="shared" si="0"/>
        <v>96673</v>
      </c>
      <c r="AH1795" s="251">
        <f t="shared" si="0"/>
        <v>20752</v>
      </c>
      <c r="AI1795" s="251">
        <f t="shared" si="0"/>
        <v>89115</v>
      </c>
      <c r="AJ1795" s="251">
        <f t="shared" si="0"/>
        <v>20795</v>
      </c>
      <c r="AK1795" s="251">
        <f t="shared" si="0"/>
        <v>19978</v>
      </c>
      <c r="AL1795" s="251">
        <f t="shared" si="0"/>
        <v>11868</v>
      </c>
      <c r="AM1795" s="251">
        <f t="shared" si="0"/>
        <v>14380</v>
      </c>
      <c r="AN1795" s="251">
        <f t="shared" si="0"/>
        <v>0</v>
      </c>
      <c r="AO1795" s="251">
        <f t="shared" si="0"/>
        <v>26489726</v>
      </c>
      <c r="AP1795" s="251">
        <f t="shared" si="0"/>
        <v>3145</v>
      </c>
      <c r="AQ1795" s="251">
        <f t="shared" si="0"/>
        <v>28049</v>
      </c>
      <c r="AR1795" s="251">
        <f t="shared" si="0"/>
        <v>66463</v>
      </c>
      <c r="AS1795" s="251">
        <f t="shared" si="0"/>
        <v>52306</v>
      </c>
      <c r="AT1795" s="251">
        <f t="shared" si="0"/>
        <v>72163</v>
      </c>
      <c r="AU1795" s="251">
        <f t="shared" si="0"/>
        <v>71644</v>
      </c>
      <c r="AV1795" s="251">
        <f t="shared" si="0"/>
        <v>106022</v>
      </c>
      <c r="AW1795" s="251">
        <f t="shared" si="0"/>
        <v>85086</v>
      </c>
      <c r="AX1795" s="251">
        <f t="shared" si="0"/>
        <v>12014</v>
      </c>
      <c r="AY1795" s="251">
        <f t="shared" si="0"/>
        <v>7510</v>
      </c>
      <c r="AZ1795" s="178"/>
    </row>
    <row r="1796" spans="1:52">
      <c r="A1796" s="222"/>
      <c r="B1796" s="223"/>
      <c r="C1796" s="223"/>
      <c r="D1796" s="224"/>
      <c r="H1796" s="226"/>
      <c r="J1796" s="226"/>
      <c r="K1796" s="226"/>
    </row>
    <row r="1797" spans="1:52">
      <c r="A1797" s="222"/>
      <c r="B1797" s="223"/>
      <c r="C1797" s="223"/>
      <c r="D1797" s="224"/>
      <c r="H1797" s="226"/>
      <c r="J1797" s="226"/>
      <c r="K1797" s="226"/>
    </row>
    <row r="1798" spans="1:52">
      <c r="B1798" s="324"/>
      <c r="H1798" s="226"/>
      <c r="J1798" s="226"/>
      <c r="K1798" s="226"/>
      <c r="Q1798" s="230"/>
      <c r="R1798" s="231"/>
    </row>
    <row r="1799" spans="1:52">
      <c r="B1799" s="324"/>
      <c r="H1799" s="226"/>
      <c r="J1799" s="226"/>
      <c r="K1799" s="226"/>
      <c r="Q1799" s="230"/>
      <c r="R1799" s="231"/>
    </row>
    <row r="1800" spans="1:52">
      <c r="B1800" s="324"/>
      <c r="H1800" s="226"/>
      <c r="J1800" s="226"/>
      <c r="K1800" s="226"/>
      <c r="Q1800" s="230"/>
      <c r="R1800" s="231"/>
    </row>
    <row r="1801" spans="1:52">
      <c r="B1801" s="325"/>
      <c r="C1801" s="216"/>
      <c r="D1801" s="216"/>
      <c r="E1801" s="216"/>
      <c r="F1801" s="216"/>
      <c r="G1801" s="216"/>
      <c r="H1801" s="226"/>
      <c r="J1801" s="226"/>
      <c r="K1801" s="226"/>
      <c r="Q1801" s="230"/>
      <c r="R1801" s="231"/>
      <c r="V1801" s="216"/>
      <c r="AH1801" s="216"/>
      <c r="AI1801" s="216"/>
      <c r="AJ1801" s="216"/>
      <c r="AK1801" s="216"/>
      <c r="AL1801" s="216"/>
      <c r="AS1801" s="216"/>
      <c r="AT1801" s="216"/>
      <c r="AU1801" s="216"/>
      <c r="AV1801" s="216"/>
      <c r="AW1801" s="216"/>
      <c r="AX1801" s="216"/>
      <c r="AY1801" s="216"/>
      <c r="AZ1801" s="225"/>
    </row>
    <row r="1802" spans="1:52">
      <c r="B1802" s="325"/>
      <c r="C1802" s="216"/>
      <c r="D1802" s="216"/>
      <c r="E1802" s="216"/>
      <c r="F1802" s="216"/>
      <c r="G1802" s="216"/>
      <c r="H1802" s="226"/>
      <c r="J1802" s="226"/>
      <c r="K1802" s="226"/>
      <c r="Q1802" s="230"/>
      <c r="R1802" s="231"/>
      <c r="V1802" s="216"/>
      <c r="AH1802" s="216"/>
      <c r="AI1802" s="216"/>
      <c r="AJ1802" s="216"/>
      <c r="AK1802" s="216"/>
      <c r="AL1802" s="216"/>
      <c r="AS1802" s="216"/>
      <c r="AT1802" s="216"/>
      <c r="AU1802" s="216"/>
      <c r="AV1802" s="216"/>
      <c r="AW1802" s="216"/>
      <c r="AX1802" s="216"/>
      <c r="AY1802" s="216"/>
      <c r="AZ1802" s="225"/>
    </row>
    <row r="1803" spans="1:52">
      <c r="B1803" s="325"/>
      <c r="C1803" s="216"/>
      <c r="D1803" s="216"/>
      <c r="E1803" s="216"/>
      <c r="F1803" s="216"/>
      <c r="G1803" s="216"/>
      <c r="H1803" s="226"/>
      <c r="J1803" s="226"/>
      <c r="K1803" s="226"/>
      <c r="Q1803" s="230"/>
      <c r="R1803" s="231"/>
      <c r="V1803" s="216"/>
      <c r="AH1803" s="216"/>
      <c r="AI1803" s="216"/>
      <c r="AJ1803" s="216"/>
      <c r="AK1803" s="216"/>
      <c r="AL1803" s="216"/>
      <c r="AS1803" s="216"/>
      <c r="AT1803" s="216"/>
      <c r="AU1803" s="216"/>
      <c r="AV1803" s="216"/>
      <c r="AW1803" s="216"/>
      <c r="AX1803" s="216"/>
      <c r="AY1803" s="216"/>
      <c r="AZ1803" s="225"/>
    </row>
    <row r="1804" spans="1:52">
      <c r="B1804" s="325"/>
      <c r="C1804" s="216"/>
      <c r="D1804" s="216"/>
      <c r="E1804" s="216"/>
      <c r="F1804" s="216"/>
      <c r="G1804" s="216"/>
      <c r="H1804" s="226"/>
      <c r="J1804" s="226"/>
      <c r="K1804" s="226"/>
      <c r="Q1804" s="230"/>
      <c r="R1804" s="231"/>
      <c r="V1804" s="216"/>
      <c r="AH1804" s="216"/>
      <c r="AI1804" s="216"/>
      <c r="AJ1804" s="216"/>
      <c r="AK1804" s="216"/>
      <c r="AL1804" s="216"/>
      <c r="AS1804" s="216"/>
      <c r="AT1804" s="216"/>
      <c r="AU1804" s="216"/>
      <c r="AV1804" s="216"/>
      <c r="AW1804" s="216"/>
      <c r="AX1804" s="216"/>
      <c r="AY1804" s="216"/>
      <c r="AZ1804" s="225"/>
    </row>
    <row r="1805" spans="1:52">
      <c r="B1805" s="325"/>
      <c r="C1805" s="216"/>
      <c r="D1805" s="216"/>
      <c r="E1805" s="216"/>
      <c r="F1805" s="216"/>
      <c r="G1805" s="216"/>
      <c r="H1805" s="226"/>
      <c r="J1805" s="226"/>
      <c r="K1805" s="226"/>
      <c r="Q1805" s="230"/>
      <c r="R1805" s="231"/>
      <c r="V1805" s="216"/>
      <c r="AH1805" s="216"/>
      <c r="AI1805" s="216"/>
      <c r="AJ1805" s="216"/>
      <c r="AK1805" s="216"/>
      <c r="AL1805" s="216"/>
      <c r="AS1805" s="216"/>
      <c r="AT1805" s="216"/>
      <c r="AU1805" s="216"/>
      <c r="AV1805" s="216"/>
      <c r="AW1805" s="216"/>
      <c r="AX1805" s="216"/>
      <c r="AY1805" s="216"/>
      <c r="AZ1805" s="225"/>
    </row>
    <row r="1806" spans="1:52">
      <c r="B1806" s="325"/>
      <c r="C1806" s="216"/>
      <c r="D1806" s="216"/>
      <c r="E1806" s="216"/>
      <c r="F1806" s="216"/>
      <c r="G1806" s="216"/>
      <c r="H1806" s="226"/>
      <c r="J1806" s="226"/>
      <c r="K1806" s="226"/>
      <c r="V1806" s="216"/>
      <c r="AH1806" s="216"/>
      <c r="AI1806" s="216"/>
      <c r="AJ1806" s="216"/>
      <c r="AK1806" s="216"/>
      <c r="AL1806" s="216"/>
      <c r="AS1806" s="216"/>
      <c r="AT1806" s="216"/>
      <c r="AU1806" s="216"/>
      <c r="AV1806" s="216"/>
      <c r="AW1806" s="216"/>
      <c r="AX1806" s="216"/>
      <c r="AY1806" s="216"/>
      <c r="AZ1806" s="225"/>
    </row>
    <row r="1807" spans="1:52">
      <c r="B1807" s="325"/>
      <c r="C1807" s="216"/>
      <c r="D1807" s="216"/>
      <c r="E1807" s="216"/>
      <c r="F1807" s="216"/>
      <c r="G1807" s="216"/>
      <c r="H1807" s="226"/>
      <c r="J1807" s="226"/>
      <c r="K1807" s="226"/>
      <c r="V1807" s="216"/>
      <c r="AH1807" s="216"/>
      <c r="AI1807" s="216"/>
      <c r="AJ1807" s="216"/>
      <c r="AK1807" s="216"/>
      <c r="AL1807" s="216"/>
      <c r="AS1807" s="216"/>
      <c r="AT1807" s="216"/>
      <c r="AU1807" s="216"/>
      <c r="AV1807" s="216"/>
      <c r="AW1807" s="216"/>
      <c r="AX1807" s="216"/>
      <c r="AY1807" s="216"/>
      <c r="AZ1807" s="225"/>
    </row>
    <row r="1808" spans="1:52">
      <c r="B1808" s="325"/>
      <c r="C1808" s="216"/>
      <c r="D1808" s="216"/>
      <c r="E1808" s="216"/>
      <c r="F1808" s="216"/>
      <c r="G1808" s="216"/>
      <c r="H1808" s="226"/>
      <c r="J1808" s="226"/>
      <c r="K1808" s="226"/>
      <c r="V1808" s="216"/>
      <c r="AH1808" s="216"/>
      <c r="AI1808" s="216"/>
      <c r="AJ1808" s="216"/>
      <c r="AK1808" s="216"/>
      <c r="AL1808" s="216"/>
      <c r="AS1808" s="216"/>
      <c r="AT1808" s="216"/>
      <c r="AU1808" s="216"/>
      <c r="AV1808" s="216"/>
      <c r="AW1808" s="216"/>
      <c r="AX1808" s="216"/>
      <c r="AY1808" s="216"/>
      <c r="AZ1808" s="225"/>
    </row>
    <row r="1809" spans="2:52">
      <c r="B1809" s="325"/>
      <c r="C1809" s="216"/>
      <c r="D1809" s="216"/>
      <c r="E1809" s="216"/>
      <c r="F1809" s="216"/>
      <c r="G1809" s="216"/>
      <c r="H1809" s="226"/>
      <c r="J1809" s="226"/>
      <c r="K1809" s="226"/>
      <c r="V1809" s="216"/>
      <c r="AH1809" s="216"/>
      <c r="AI1809" s="216"/>
      <c r="AJ1809" s="216"/>
      <c r="AK1809" s="216"/>
      <c r="AL1809" s="216"/>
      <c r="AS1809" s="216"/>
      <c r="AT1809" s="216"/>
      <c r="AU1809" s="216"/>
      <c r="AV1809" s="216"/>
      <c r="AW1809" s="216"/>
      <c r="AX1809" s="216"/>
      <c r="AY1809" s="216"/>
      <c r="AZ1809" s="225"/>
    </row>
    <row r="1810" spans="2:52">
      <c r="B1810" s="325"/>
      <c r="C1810" s="216"/>
      <c r="D1810" s="216"/>
      <c r="E1810" s="216"/>
      <c r="F1810" s="216"/>
      <c r="G1810" s="216"/>
      <c r="H1810" s="226"/>
      <c r="J1810" s="226"/>
      <c r="K1810" s="226"/>
      <c r="V1810" s="216"/>
      <c r="AH1810" s="216"/>
      <c r="AI1810" s="216"/>
      <c r="AJ1810" s="216"/>
      <c r="AK1810" s="216"/>
      <c r="AL1810" s="216"/>
      <c r="AS1810" s="216"/>
      <c r="AT1810" s="216"/>
      <c r="AU1810" s="216"/>
      <c r="AV1810" s="216"/>
      <c r="AW1810" s="216"/>
      <c r="AX1810" s="216"/>
      <c r="AY1810" s="216"/>
      <c r="AZ1810" s="225"/>
    </row>
    <row r="1811" spans="2:52">
      <c r="B1811" s="325"/>
      <c r="C1811" s="216"/>
      <c r="D1811" s="216"/>
      <c r="E1811" s="216"/>
      <c r="F1811" s="216"/>
      <c r="G1811" s="216"/>
      <c r="H1811" s="226"/>
      <c r="J1811" s="226"/>
      <c r="K1811" s="226"/>
      <c r="V1811" s="216"/>
      <c r="AH1811" s="216"/>
      <c r="AI1811" s="216"/>
      <c r="AJ1811" s="216"/>
      <c r="AK1811" s="216"/>
      <c r="AL1811" s="216"/>
      <c r="AS1811" s="216"/>
      <c r="AT1811" s="216"/>
      <c r="AU1811" s="216"/>
      <c r="AV1811" s="216"/>
      <c r="AW1811" s="216"/>
      <c r="AX1811" s="216"/>
      <c r="AY1811" s="216"/>
      <c r="AZ1811" s="225"/>
    </row>
    <row r="1812" spans="2:52">
      <c r="B1812" s="325"/>
      <c r="C1812" s="216"/>
      <c r="D1812" s="216"/>
      <c r="E1812" s="216"/>
      <c r="F1812" s="216"/>
      <c r="G1812" s="216"/>
      <c r="H1812" s="226"/>
      <c r="J1812" s="226"/>
      <c r="K1812" s="226"/>
      <c r="V1812" s="216"/>
      <c r="AH1812" s="216"/>
      <c r="AI1812" s="216"/>
      <c r="AJ1812" s="216"/>
      <c r="AK1812" s="216"/>
      <c r="AL1812" s="216"/>
      <c r="AS1812" s="216"/>
      <c r="AT1812" s="216"/>
      <c r="AU1812" s="216"/>
      <c r="AV1812" s="216"/>
      <c r="AW1812" s="216"/>
      <c r="AX1812" s="216"/>
      <c r="AY1812" s="216"/>
      <c r="AZ1812" s="225"/>
    </row>
    <row r="1813" spans="2:52">
      <c r="B1813" s="325"/>
      <c r="C1813" s="216"/>
      <c r="D1813" s="216"/>
      <c r="E1813" s="216"/>
      <c r="F1813" s="216"/>
      <c r="G1813" s="216"/>
      <c r="H1813" s="226"/>
      <c r="J1813" s="226"/>
      <c r="K1813" s="226"/>
      <c r="V1813" s="216"/>
      <c r="AH1813" s="216"/>
      <c r="AI1813" s="216"/>
      <c r="AJ1813" s="216"/>
      <c r="AK1813" s="216"/>
      <c r="AL1813" s="216"/>
      <c r="AS1813" s="216"/>
      <c r="AT1813" s="216"/>
      <c r="AU1813" s="216"/>
      <c r="AV1813" s="216"/>
      <c r="AW1813" s="216"/>
      <c r="AX1813" s="216"/>
      <c r="AY1813" s="216"/>
      <c r="AZ1813" s="225"/>
    </row>
    <row r="1814" spans="2:52">
      <c r="B1814" s="325"/>
      <c r="C1814" s="216"/>
      <c r="D1814" s="216"/>
      <c r="E1814" s="216"/>
      <c r="F1814" s="216"/>
      <c r="G1814" s="216"/>
      <c r="H1814" s="226"/>
      <c r="J1814" s="226"/>
      <c r="K1814" s="226"/>
      <c r="V1814" s="216"/>
      <c r="AH1814" s="216"/>
      <c r="AI1814" s="216"/>
      <c r="AJ1814" s="216"/>
      <c r="AK1814" s="216"/>
      <c r="AL1814" s="216"/>
      <c r="AS1814" s="216"/>
      <c r="AT1814" s="216"/>
      <c r="AU1814" s="216"/>
      <c r="AV1814" s="216"/>
      <c r="AW1814" s="216"/>
      <c r="AX1814" s="216"/>
      <c r="AY1814" s="216"/>
      <c r="AZ1814" s="225"/>
    </row>
    <row r="1815" spans="2:52">
      <c r="B1815" s="325"/>
      <c r="C1815" s="216"/>
      <c r="D1815" s="216"/>
      <c r="E1815" s="216"/>
      <c r="F1815" s="216"/>
      <c r="G1815" s="216"/>
      <c r="H1815" s="226"/>
      <c r="J1815" s="226"/>
      <c r="K1815" s="226"/>
      <c r="V1815" s="216"/>
      <c r="AH1815" s="216"/>
      <c r="AI1815" s="216"/>
      <c r="AJ1815" s="216"/>
      <c r="AK1815" s="216"/>
      <c r="AL1815" s="216"/>
      <c r="AS1815" s="216"/>
      <c r="AT1815" s="216"/>
      <c r="AU1815" s="216"/>
      <c r="AV1815" s="216"/>
      <c r="AW1815" s="216"/>
      <c r="AX1815" s="216"/>
      <c r="AY1815" s="216"/>
      <c r="AZ1815" s="225"/>
    </row>
    <row r="1816" spans="2:52">
      <c r="B1816" s="325"/>
      <c r="C1816" s="216"/>
      <c r="D1816" s="216"/>
      <c r="E1816" s="216"/>
      <c r="F1816" s="216"/>
      <c r="G1816" s="216"/>
      <c r="H1816" s="226"/>
      <c r="J1816" s="226"/>
      <c r="K1816" s="226"/>
      <c r="V1816" s="216"/>
      <c r="AH1816" s="216"/>
      <c r="AI1816" s="216"/>
      <c r="AJ1816" s="216"/>
      <c r="AK1816" s="216"/>
      <c r="AL1816" s="216"/>
      <c r="AS1816" s="216"/>
      <c r="AT1816" s="216"/>
      <c r="AU1816" s="216"/>
      <c r="AV1816" s="216"/>
      <c r="AW1816" s="216"/>
      <c r="AX1816" s="216"/>
      <c r="AY1816" s="216"/>
      <c r="AZ1816" s="225"/>
    </row>
    <row r="1817" spans="2:52">
      <c r="B1817" s="325"/>
      <c r="C1817" s="216"/>
      <c r="D1817" s="216"/>
      <c r="E1817" s="216"/>
      <c r="F1817" s="216"/>
      <c r="G1817" s="216"/>
      <c r="H1817" s="226"/>
      <c r="J1817" s="226"/>
      <c r="K1817" s="226"/>
      <c r="L1817" s="216"/>
      <c r="M1817" s="216"/>
      <c r="N1817" s="216"/>
      <c r="O1817" s="216"/>
      <c r="P1817" s="216"/>
      <c r="Q1817" s="216"/>
      <c r="R1817" s="216"/>
      <c r="V1817" s="216"/>
      <c r="AH1817" s="216"/>
      <c r="AI1817" s="216"/>
      <c r="AJ1817" s="216"/>
      <c r="AK1817" s="216"/>
      <c r="AL1817" s="216"/>
      <c r="AS1817" s="216"/>
      <c r="AT1817" s="216"/>
      <c r="AU1817" s="216"/>
      <c r="AV1817" s="216"/>
      <c r="AW1817" s="216"/>
      <c r="AX1817" s="216"/>
      <c r="AY1817" s="216"/>
      <c r="AZ1817" s="225"/>
    </row>
    <row r="1818" spans="2:52">
      <c r="B1818" s="325"/>
      <c r="C1818" s="216"/>
      <c r="D1818" s="216"/>
      <c r="E1818" s="216"/>
      <c r="F1818" s="216"/>
      <c r="G1818" s="216"/>
      <c r="H1818" s="226"/>
      <c r="J1818" s="226"/>
      <c r="K1818" s="226"/>
      <c r="L1818" s="216"/>
      <c r="M1818" s="216"/>
      <c r="N1818" s="216"/>
      <c r="O1818" s="216"/>
      <c r="P1818" s="216"/>
      <c r="Q1818" s="216"/>
      <c r="R1818" s="216"/>
      <c r="V1818" s="216"/>
      <c r="AH1818" s="216"/>
      <c r="AI1818" s="216"/>
      <c r="AJ1818" s="216"/>
      <c r="AK1818" s="216"/>
      <c r="AL1818" s="216"/>
      <c r="AS1818" s="216"/>
      <c r="AT1818" s="216"/>
      <c r="AU1818" s="216"/>
      <c r="AV1818" s="216"/>
      <c r="AW1818" s="216"/>
      <c r="AX1818" s="216"/>
      <c r="AY1818" s="216"/>
      <c r="AZ1818" s="225"/>
    </row>
    <row r="1819" spans="2:52">
      <c r="B1819" s="325"/>
      <c r="C1819" s="216"/>
      <c r="D1819" s="216"/>
      <c r="E1819" s="216"/>
      <c r="F1819" s="216"/>
      <c r="G1819" s="216"/>
      <c r="H1819" s="226"/>
      <c r="J1819" s="226"/>
      <c r="K1819" s="226"/>
      <c r="L1819" s="216"/>
      <c r="M1819" s="216"/>
      <c r="N1819" s="216"/>
      <c r="O1819" s="216"/>
      <c r="P1819" s="216"/>
      <c r="Q1819" s="216"/>
      <c r="R1819" s="216"/>
      <c r="V1819" s="216"/>
      <c r="AH1819" s="216"/>
      <c r="AI1819" s="216"/>
      <c r="AJ1819" s="216"/>
      <c r="AK1819" s="216"/>
      <c r="AL1819" s="216"/>
      <c r="AS1819" s="216"/>
      <c r="AT1819" s="216"/>
      <c r="AU1819" s="216"/>
      <c r="AV1819" s="216"/>
      <c r="AW1819" s="216"/>
      <c r="AX1819" s="216"/>
      <c r="AY1819" s="216"/>
      <c r="AZ1819" s="225"/>
    </row>
    <row r="1820" spans="2:52">
      <c r="B1820" s="325"/>
      <c r="C1820" s="216"/>
      <c r="D1820" s="216"/>
      <c r="E1820" s="216"/>
      <c r="F1820" s="216"/>
      <c r="G1820" s="216"/>
      <c r="H1820" s="226"/>
      <c r="J1820" s="226"/>
      <c r="K1820" s="226"/>
      <c r="L1820" s="216"/>
      <c r="M1820" s="216"/>
      <c r="N1820" s="216"/>
      <c r="O1820" s="216"/>
      <c r="P1820" s="216"/>
      <c r="Q1820" s="216"/>
      <c r="R1820" s="216"/>
      <c r="V1820" s="216"/>
      <c r="AH1820" s="216"/>
      <c r="AI1820" s="216"/>
      <c r="AJ1820" s="216"/>
      <c r="AK1820" s="216"/>
      <c r="AL1820" s="216"/>
      <c r="AS1820" s="216"/>
      <c r="AT1820" s="216"/>
      <c r="AU1820" s="216"/>
      <c r="AV1820" s="216"/>
      <c r="AW1820" s="216"/>
      <c r="AX1820" s="216"/>
      <c r="AY1820" s="216"/>
      <c r="AZ1820" s="225"/>
    </row>
    <row r="1821" spans="2:52">
      <c r="B1821" s="325"/>
      <c r="C1821" s="216"/>
      <c r="D1821" s="216"/>
      <c r="E1821" s="216"/>
      <c r="F1821" s="216"/>
      <c r="G1821" s="216"/>
      <c r="H1821" s="226"/>
      <c r="J1821" s="226"/>
      <c r="K1821" s="226"/>
      <c r="L1821" s="216"/>
      <c r="M1821" s="216"/>
      <c r="N1821" s="216"/>
      <c r="O1821" s="216"/>
      <c r="P1821" s="216"/>
      <c r="Q1821" s="216"/>
      <c r="R1821" s="216"/>
      <c r="V1821" s="216"/>
      <c r="AH1821" s="216"/>
      <c r="AI1821" s="216"/>
      <c r="AJ1821" s="216"/>
      <c r="AK1821" s="216"/>
      <c r="AL1821" s="216"/>
      <c r="AS1821" s="216"/>
      <c r="AT1821" s="216"/>
      <c r="AU1821" s="216"/>
      <c r="AV1821" s="216"/>
      <c r="AW1821" s="216"/>
      <c r="AX1821" s="216"/>
      <c r="AY1821" s="216"/>
      <c r="AZ1821" s="225"/>
    </row>
    <row r="1822" spans="2:52">
      <c r="B1822" s="325"/>
      <c r="C1822" s="216"/>
      <c r="D1822" s="216"/>
      <c r="E1822" s="216"/>
      <c r="F1822" s="216"/>
      <c r="G1822" s="216"/>
      <c r="H1822" s="226"/>
      <c r="J1822" s="226"/>
      <c r="K1822" s="226"/>
      <c r="L1822" s="216"/>
      <c r="M1822" s="216"/>
      <c r="N1822" s="216"/>
      <c r="O1822" s="216"/>
      <c r="P1822" s="216"/>
      <c r="Q1822" s="216"/>
      <c r="R1822" s="216"/>
      <c r="V1822" s="216"/>
      <c r="AH1822" s="216"/>
      <c r="AI1822" s="216"/>
      <c r="AJ1822" s="216"/>
      <c r="AK1822" s="216"/>
      <c r="AL1822" s="216"/>
      <c r="AS1822" s="216"/>
      <c r="AT1822" s="216"/>
      <c r="AU1822" s="216"/>
      <c r="AV1822" s="216"/>
      <c r="AW1822" s="216"/>
      <c r="AX1822" s="216"/>
      <c r="AY1822" s="216"/>
      <c r="AZ1822" s="225"/>
    </row>
    <row r="1823" spans="2:52">
      <c r="B1823" s="325"/>
      <c r="C1823" s="216"/>
      <c r="D1823" s="216"/>
      <c r="E1823" s="216"/>
      <c r="F1823" s="216"/>
      <c r="G1823" s="216"/>
      <c r="H1823" s="226"/>
      <c r="J1823" s="226"/>
      <c r="K1823" s="226"/>
      <c r="L1823" s="216"/>
      <c r="M1823" s="216"/>
      <c r="N1823" s="216"/>
      <c r="O1823" s="216"/>
      <c r="P1823" s="216"/>
      <c r="Q1823" s="216"/>
      <c r="R1823" s="216"/>
      <c r="V1823" s="216"/>
      <c r="AH1823" s="216"/>
      <c r="AI1823" s="216"/>
      <c r="AJ1823" s="216"/>
      <c r="AK1823" s="216"/>
      <c r="AL1823" s="216"/>
      <c r="AS1823" s="216"/>
      <c r="AT1823" s="216"/>
      <c r="AU1823" s="216"/>
      <c r="AV1823" s="216"/>
      <c r="AW1823" s="216"/>
      <c r="AX1823" s="216"/>
      <c r="AY1823" s="216"/>
      <c r="AZ1823" s="225"/>
    </row>
    <row r="1824" spans="2:52">
      <c r="B1824" s="325"/>
      <c r="C1824" s="216"/>
      <c r="D1824" s="216"/>
      <c r="E1824" s="216"/>
      <c r="F1824" s="216"/>
      <c r="G1824" s="216"/>
      <c r="H1824" s="226"/>
      <c r="J1824" s="226"/>
      <c r="K1824" s="226"/>
      <c r="L1824" s="216"/>
      <c r="M1824" s="216"/>
      <c r="N1824" s="216"/>
      <c r="O1824" s="216"/>
      <c r="P1824" s="216"/>
      <c r="Q1824" s="216"/>
      <c r="R1824" s="216"/>
      <c r="V1824" s="216"/>
      <c r="AH1824" s="216"/>
      <c r="AI1824" s="216"/>
      <c r="AJ1824" s="216"/>
      <c r="AK1824" s="216"/>
      <c r="AL1824" s="216"/>
      <c r="AS1824" s="216"/>
      <c r="AT1824" s="216"/>
      <c r="AU1824" s="216"/>
      <c r="AV1824" s="216"/>
      <c r="AW1824" s="216"/>
      <c r="AX1824" s="216"/>
      <c r="AY1824" s="216"/>
      <c r="AZ1824" s="225"/>
    </row>
    <row r="1825" spans="2:52">
      <c r="B1825" s="325"/>
      <c r="C1825" s="216"/>
      <c r="D1825" s="216"/>
      <c r="E1825" s="216"/>
      <c r="F1825" s="216"/>
      <c r="G1825" s="216"/>
      <c r="H1825" s="226"/>
      <c r="J1825" s="226"/>
      <c r="K1825" s="226"/>
      <c r="L1825" s="216"/>
      <c r="M1825" s="216"/>
      <c r="N1825" s="216"/>
      <c r="O1825" s="216"/>
      <c r="P1825" s="216"/>
      <c r="Q1825" s="216"/>
      <c r="R1825" s="216"/>
      <c r="V1825" s="216"/>
      <c r="AH1825" s="216"/>
      <c r="AI1825" s="216"/>
      <c r="AJ1825" s="216"/>
      <c r="AK1825" s="216"/>
      <c r="AL1825" s="216"/>
      <c r="AS1825" s="216"/>
      <c r="AT1825" s="216"/>
      <c r="AU1825" s="216"/>
      <c r="AV1825" s="216"/>
      <c r="AW1825" s="216"/>
      <c r="AX1825" s="216"/>
      <c r="AY1825" s="216"/>
      <c r="AZ1825" s="225"/>
    </row>
    <row r="1826" spans="2:52">
      <c r="B1826" s="325"/>
      <c r="C1826" s="216"/>
      <c r="D1826" s="216"/>
      <c r="E1826" s="216"/>
      <c r="F1826" s="216"/>
      <c r="G1826" s="216"/>
      <c r="H1826" s="226"/>
      <c r="J1826" s="226"/>
      <c r="K1826" s="226"/>
      <c r="L1826" s="216"/>
      <c r="M1826" s="216"/>
      <c r="N1826" s="216"/>
      <c r="O1826" s="216"/>
      <c r="P1826" s="216"/>
      <c r="Q1826" s="216"/>
      <c r="R1826" s="216"/>
      <c r="V1826" s="216"/>
      <c r="AH1826" s="216"/>
      <c r="AI1826" s="216"/>
      <c r="AJ1826" s="216"/>
      <c r="AK1826" s="216"/>
      <c r="AL1826" s="216"/>
      <c r="AS1826" s="216"/>
      <c r="AT1826" s="216"/>
      <c r="AU1826" s="216"/>
      <c r="AV1826" s="216"/>
      <c r="AW1826" s="216"/>
      <c r="AX1826" s="216"/>
      <c r="AY1826" s="216"/>
      <c r="AZ1826" s="225"/>
    </row>
    <row r="1827" spans="2:52">
      <c r="B1827" s="325"/>
      <c r="C1827" s="216"/>
      <c r="D1827" s="216"/>
      <c r="E1827" s="216"/>
      <c r="F1827" s="216"/>
      <c r="G1827" s="216"/>
      <c r="H1827" s="226"/>
      <c r="J1827" s="226"/>
      <c r="K1827" s="226"/>
      <c r="L1827" s="216"/>
      <c r="M1827" s="216"/>
      <c r="N1827" s="216"/>
      <c r="O1827" s="216"/>
      <c r="P1827" s="216"/>
      <c r="Q1827" s="216"/>
      <c r="R1827" s="216"/>
      <c r="V1827" s="216"/>
      <c r="AH1827" s="216"/>
      <c r="AI1827" s="216"/>
      <c r="AJ1827" s="216"/>
      <c r="AK1827" s="216"/>
      <c r="AL1827" s="216"/>
      <c r="AS1827" s="216"/>
      <c r="AT1827" s="216"/>
      <c r="AU1827" s="216"/>
      <c r="AV1827" s="216"/>
      <c r="AW1827" s="216"/>
      <c r="AX1827" s="216"/>
      <c r="AY1827" s="216"/>
      <c r="AZ1827" s="225"/>
    </row>
    <row r="1828" spans="2:52">
      <c r="B1828" s="325"/>
      <c r="C1828" s="216"/>
      <c r="D1828" s="216"/>
      <c r="E1828" s="216"/>
      <c r="F1828" s="216"/>
      <c r="G1828" s="216"/>
      <c r="H1828" s="226"/>
      <c r="J1828" s="226"/>
      <c r="K1828" s="226"/>
      <c r="L1828" s="216"/>
      <c r="M1828" s="216"/>
      <c r="N1828" s="216"/>
      <c r="O1828" s="216"/>
      <c r="P1828" s="216"/>
      <c r="Q1828" s="216"/>
      <c r="R1828" s="216"/>
      <c r="V1828" s="216"/>
      <c r="AH1828" s="216"/>
      <c r="AI1828" s="216"/>
      <c r="AJ1828" s="216"/>
      <c r="AK1828" s="216"/>
      <c r="AL1828" s="216"/>
      <c r="AS1828" s="216"/>
      <c r="AT1828" s="216"/>
      <c r="AU1828" s="216"/>
      <c r="AV1828" s="216"/>
      <c r="AW1828" s="216"/>
      <c r="AX1828" s="216"/>
      <c r="AY1828" s="216"/>
      <c r="AZ1828" s="225"/>
    </row>
    <row r="1829" spans="2:52">
      <c r="B1829" s="325"/>
      <c r="C1829" s="216"/>
      <c r="D1829" s="216"/>
      <c r="E1829" s="216"/>
      <c r="F1829" s="216"/>
      <c r="G1829" s="216"/>
      <c r="H1829" s="226"/>
      <c r="J1829" s="226"/>
      <c r="K1829" s="226"/>
      <c r="L1829" s="216"/>
      <c r="M1829" s="216"/>
      <c r="N1829" s="216"/>
      <c r="O1829" s="216"/>
      <c r="P1829" s="216"/>
      <c r="Q1829" s="216"/>
      <c r="R1829" s="216"/>
      <c r="V1829" s="216"/>
      <c r="AH1829" s="216"/>
      <c r="AI1829" s="216"/>
      <c r="AJ1829" s="216"/>
      <c r="AK1829" s="216"/>
      <c r="AL1829" s="216"/>
      <c r="AS1829" s="216"/>
      <c r="AT1829" s="216"/>
      <c r="AU1829" s="216"/>
      <c r="AV1829" s="216"/>
      <c r="AW1829" s="216"/>
      <c r="AX1829" s="216"/>
      <c r="AY1829" s="216"/>
      <c r="AZ1829" s="225"/>
    </row>
    <row r="1830" spans="2:52">
      <c r="B1830" s="325"/>
      <c r="C1830" s="216"/>
      <c r="D1830" s="216"/>
      <c r="E1830" s="216"/>
      <c r="F1830" s="216"/>
      <c r="G1830" s="216"/>
      <c r="H1830" s="226"/>
      <c r="J1830" s="226"/>
      <c r="K1830" s="226"/>
      <c r="L1830" s="216"/>
      <c r="M1830" s="216"/>
      <c r="N1830" s="216"/>
      <c r="O1830" s="216"/>
      <c r="P1830" s="216"/>
      <c r="Q1830" s="216"/>
      <c r="R1830" s="216"/>
      <c r="V1830" s="216"/>
      <c r="AH1830" s="216"/>
      <c r="AI1830" s="216"/>
      <c r="AJ1830" s="216"/>
      <c r="AK1830" s="216"/>
      <c r="AL1830" s="216"/>
      <c r="AS1830" s="216"/>
      <c r="AT1830" s="216"/>
      <c r="AU1830" s="216"/>
      <c r="AV1830" s="216"/>
      <c r="AW1830" s="216"/>
      <c r="AX1830" s="216"/>
      <c r="AY1830" s="216"/>
      <c r="AZ1830" s="225"/>
    </row>
    <row r="1831" spans="2:52">
      <c r="B1831" s="325"/>
      <c r="C1831" s="216"/>
      <c r="D1831" s="216"/>
      <c r="E1831" s="216"/>
      <c r="F1831" s="216"/>
      <c r="G1831" s="216"/>
      <c r="H1831" s="226"/>
      <c r="J1831" s="226"/>
      <c r="K1831" s="226"/>
      <c r="L1831" s="216"/>
      <c r="M1831" s="216"/>
      <c r="N1831" s="216"/>
      <c r="O1831" s="216"/>
      <c r="P1831" s="216"/>
      <c r="Q1831" s="216"/>
      <c r="R1831" s="216"/>
      <c r="V1831" s="216"/>
      <c r="AH1831" s="216"/>
      <c r="AI1831" s="216"/>
      <c r="AJ1831" s="216"/>
      <c r="AK1831" s="216"/>
      <c r="AL1831" s="216"/>
      <c r="AS1831" s="216"/>
      <c r="AT1831" s="216"/>
      <c r="AU1831" s="216"/>
      <c r="AV1831" s="216"/>
      <c r="AW1831" s="216"/>
      <c r="AX1831" s="216"/>
      <c r="AY1831" s="216"/>
      <c r="AZ1831" s="225"/>
    </row>
    <row r="1832" spans="2:52">
      <c r="B1832" s="325"/>
      <c r="C1832" s="216"/>
      <c r="D1832" s="216"/>
      <c r="E1832" s="216"/>
      <c r="F1832" s="216"/>
      <c r="G1832" s="216"/>
      <c r="H1832" s="226"/>
      <c r="J1832" s="226"/>
      <c r="K1832" s="226"/>
      <c r="L1832" s="216"/>
      <c r="M1832" s="216"/>
      <c r="N1832" s="216"/>
      <c r="O1832" s="216"/>
      <c r="P1832" s="216"/>
      <c r="Q1832" s="216"/>
      <c r="R1832" s="216"/>
      <c r="V1832" s="216"/>
      <c r="AH1832" s="216"/>
      <c r="AI1832" s="216"/>
      <c r="AJ1832" s="216"/>
      <c r="AK1832" s="216"/>
      <c r="AL1832" s="216"/>
      <c r="AS1832" s="216"/>
      <c r="AT1832" s="216"/>
      <c r="AU1832" s="216"/>
      <c r="AV1832" s="216"/>
      <c r="AW1832" s="216"/>
      <c r="AX1832" s="216"/>
      <c r="AY1832" s="216"/>
      <c r="AZ1832" s="225"/>
    </row>
    <row r="1833" spans="2:52">
      <c r="B1833" s="325"/>
      <c r="C1833" s="216"/>
      <c r="D1833" s="216"/>
      <c r="E1833" s="216"/>
      <c r="F1833" s="216"/>
      <c r="G1833" s="216"/>
      <c r="H1833" s="226"/>
      <c r="J1833" s="226"/>
      <c r="K1833" s="226"/>
      <c r="L1833" s="216"/>
      <c r="M1833" s="216"/>
      <c r="N1833" s="216"/>
      <c r="O1833" s="216"/>
      <c r="P1833" s="216"/>
      <c r="Q1833" s="216"/>
      <c r="R1833" s="216"/>
      <c r="V1833" s="216"/>
      <c r="AH1833" s="216"/>
      <c r="AI1833" s="216"/>
      <c r="AJ1833" s="216"/>
      <c r="AK1833" s="216"/>
      <c r="AL1833" s="216"/>
      <c r="AS1833" s="216"/>
      <c r="AT1833" s="216"/>
      <c r="AU1833" s="216"/>
      <c r="AV1833" s="216"/>
      <c r="AW1833" s="216"/>
      <c r="AX1833" s="216"/>
      <c r="AY1833" s="216"/>
      <c r="AZ1833" s="225"/>
    </row>
    <row r="1834" spans="2:52">
      <c r="B1834" s="325"/>
      <c r="C1834" s="216"/>
      <c r="D1834" s="216"/>
      <c r="E1834" s="216"/>
      <c r="F1834" s="216"/>
      <c r="G1834" s="216"/>
      <c r="H1834" s="226"/>
      <c r="J1834" s="226"/>
      <c r="K1834" s="226"/>
      <c r="L1834" s="216"/>
      <c r="M1834" s="216"/>
      <c r="N1834" s="216"/>
      <c r="O1834" s="216"/>
      <c r="P1834" s="216"/>
      <c r="Q1834" s="216"/>
      <c r="R1834" s="216"/>
      <c r="V1834" s="216"/>
      <c r="AH1834" s="216"/>
      <c r="AI1834" s="216"/>
      <c r="AJ1834" s="216"/>
      <c r="AK1834" s="216"/>
      <c r="AL1834" s="216"/>
      <c r="AS1834" s="216"/>
      <c r="AT1834" s="216"/>
      <c r="AU1834" s="216"/>
      <c r="AV1834" s="216"/>
      <c r="AW1834" s="216"/>
      <c r="AX1834" s="216"/>
      <c r="AY1834" s="216"/>
      <c r="AZ1834" s="225"/>
    </row>
    <row r="1835" spans="2:52">
      <c r="B1835" s="325"/>
      <c r="C1835" s="216"/>
      <c r="D1835" s="216"/>
      <c r="E1835" s="216"/>
      <c r="F1835" s="216"/>
      <c r="G1835" s="216"/>
      <c r="H1835" s="226"/>
      <c r="J1835" s="226"/>
      <c r="K1835" s="226"/>
      <c r="L1835" s="216"/>
      <c r="M1835" s="216"/>
      <c r="N1835" s="216"/>
      <c r="O1835" s="216"/>
      <c r="P1835" s="216"/>
      <c r="Q1835" s="216"/>
      <c r="R1835" s="216"/>
      <c r="V1835" s="216"/>
      <c r="AH1835" s="216"/>
      <c r="AI1835" s="216"/>
      <c r="AJ1835" s="216"/>
      <c r="AK1835" s="216"/>
      <c r="AL1835" s="216"/>
      <c r="AS1835" s="216"/>
      <c r="AT1835" s="216"/>
      <c r="AU1835" s="216"/>
      <c r="AV1835" s="216"/>
      <c r="AW1835" s="216"/>
      <c r="AX1835" s="216"/>
      <c r="AY1835" s="216"/>
      <c r="AZ1835" s="225"/>
    </row>
    <row r="1836" spans="2:52">
      <c r="B1836" s="325"/>
      <c r="C1836" s="216"/>
      <c r="D1836" s="216"/>
      <c r="E1836" s="216"/>
      <c r="F1836" s="216"/>
      <c r="G1836" s="216"/>
      <c r="H1836" s="226"/>
      <c r="J1836" s="226"/>
      <c r="K1836" s="226"/>
      <c r="L1836" s="216"/>
      <c r="M1836" s="216"/>
      <c r="N1836" s="216"/>
      <c r="O1836" s="216"/>
      <c r="P1836" s="216"/>
      <c r="Q1836" s="216"/>
      <c r="R1836" s="216"/>
      <c r="V1836" s="216"/>
      <c r="AH1836" s="216"/>
      <c r="AI1836" s="216"/>
      <c r="AJ1836" s="216"/>
      <c r="AK1836" s="216"/>
      <c r="AL1836" s="216"/>
      <c r="AS1836" s="216"/>
      <c r="AT1836" s="216"/>
      <c r="AU1836" s="216"/>
      <c r="AV1836" s="216"/>
      <c r="AW1836" s="216"/>
      <c r="AX1836" s="216"/>
      <c r="AY1836" s="216"/>
      <c r="AZ1836" s="225"/>
    </row>
    <row r="1837" spans="2:52">
      <c r="B1837" s="325"/>
      <c r="C1837" s="216"/>
      <c r="D1837" s="216"/>
      <c r="E1837" s="216"/>
      <c r="F1837" s="216"/>
      <c r="G1837" s="216"/>
      <c r="H1837" s="226"/>
      <c r="J1837" s="226"/>
      <c r="K1837" s="226"/>
      <c r="L1837" s="216"/>
      <c r="M1837" s="216"/>
      <c r="N1837" s="216"/>
      <c r="O1837" s="216"/>
      <c r="P1837" s="216"/>
      <c r="Q1837" s="216"/>
      <c r="R1837" s="216"/>
      <c r="V1837" s="216"/>
      <c r="AH1837" s="216"/>
      <c r="AI1837" s="216"/>
      <c r="AJ1837" s="216"/>
      <c r="AK1837" s="216"/>
      <c r="AL1837" s="216"/>
      <c r="AS1837" s="216"/>
      <c r="AT1837" s="216"/>
      <c r="AU1837" s="216"/>
      <c r="AV1837" s="216"/>
      <c r="AW1837" s="216"/>
      <c r="AX1837" s="216"/>
      <c r="AY1837" s="216"/>
      <c r="AZ1837" s="225"/>
    </row>
    <row r="1838" spans="2:52">
      <c r="B1838" s="325"/>
      <c r="C1838" s="216"/>
      <c r="D1838" s="216"/>
      <c r="E1838" s="216"/>
      <c r="F1838" s="216"/>
      <c r="G1838" s="216"/>
      <c r="H1838" s="226"/>
      <c r="J1838" s="226"/>
      <c r="K1838" s="226"/>
      <c r="L1838" s="216"/>
      <c r="M1838" s="216"/>
      <c r="N1838" s="216"/>
      <c r="O1838" s="216"/>
      <c r="P1838" s="216"/>
      <c r="Q1838" s="216"/>
      <c r="R1838" s="216"/>
      <c r="V1838" s="216"/>
      <c r="AH1838" s="216"/>
      <c r="AI1838" s="216"/>
      <c r="AJ1838" s="216"/>
      <c r="AK1838" s="216"/>
      <c r="AL1838" s="216"/>
      <c r="AS1838" s="216"/>
      <c r="AT1838" s="216"/>
      <c r="AU1838" s="216"/>
      <c r="AV1838" s="216"/>
      <c r="AW1838" s="216"/>
      <c r="AX1838" s="216"/>
      <c r="AY1838" s="216"/>
      <c r="AZ1838" s="225"/>
    </row>
    <row r="1839" spans="2:52">
      <c r="B1839" s="325"/>
      <c r="C1839" s="216"/>
      <c r="D1839" s="216"/>
      <c r="E1839" s="216"/>
      <c r="F1839" s="216"/>
      <c r="G1839" s="216"/>
      <c r="H1839" s="226"/>
      <c r="J1839" s="226"/>
      <c r="K1839" s="226"/>
      <c r="L1839" s="216"/>
      <c r="M1839" s="216"/>
      <c r="N1839" s="216"/>
      <c r="O1839" s="216"/>
      <c r="P1839" s="216"/>
      <c r="Q1839" s="216"/>
      <c r="R1839" s="216"/>
      <c r="V1839" s="216"/>
      <c r="AH1839" s="216"/>
      <c r="AI1839" s="216"/>
      <c r="AJ1839" s="216"/>
      <c r="AK1839" s="216"/>
      <c r="AL1839" s="216"/>
      <c r="AS1839" s="216"/>
      <c r="AT1839" s="216"/>
      <c r="AU1839" s="216"/>
      <c r="AV1839" s="216"/>
      <c r="AW1839" s="216"/>
      <c r="AX1839" s="216"/>
      <c r="AY1839" s="216"/>
      <c r="AZ1839" s="225"/>
    </row>
    <row r="1840" spans="2:52">
      <c r="B1840" s="325"/>
      <c r="C1840" s="216"/>
      <c r="D1840" s="216"/>
      <c r="E1840" s="216"/>
      <c r="F1840" s="216"/>
      <c r="G1840" s="216"/>
      <c r="H1840" s="226"/>
      <c r="J1840" s="226"/>
      <c r="K1840" s="226"/>
      <c r="L1840" s="216"/>
      <c r="M1840" s="216"/>
      <c r="N1840" s="216"/>
      <c r="O1840" s="216"/>
      <c r="P1840" s="216"/>
      <c r="Q1840" s="216"/>
      <c r="R1840" s="216"/>
      <c r="V1840" s="216"/>
      <c r="AH1840" s="216"/>
      <c r="AI1840" s="216"/>
      <c r="AJ1840" s="216"/>
      <c r="AK1840" s="216"/>
      <c r="AL1840" s="216"/>
      <c r="AS1840" s="216"/>
      <c r="AT1840" s="216"/>
      <c r="AU1840" s="216"/>
      <c r="AV1840" s="216"/>
      <c r="AW1840" s="216"/>
      <c r="AX1840" s="216"/>
      <c r="AY1840" s="216"/>
      <c r="AZ1840" s="225"/>
    </row>
    <row r="1841" spans="2:52">
      <c r="B1841" s="325"/>
      <c r="C1841" s="216"/>
      <c r="D1841" s="216"/>
      <c r="E1841" s="216"/>
      <c r="F1841" s="216"/>
      <c r="G1841" s="216"/>
      <c r="H1841" s="226"/>
      <c r="J1841" s="226"/>
      <c r="K1841" s="226"/>
      <c r="L1841" s="216"/>
      <c r="M1841" s="216"/>
      <c r="N1841" s="216"/>
      <c r="O1841" s="216"/>
      <c r="P1841" s="216"/>
      <c r="Q1841" s="216"/>
      <c r="R1841" s="216"/>
      <c r="V1841" s="216"/>
      <c r="AH1841" s="216"/>
      <c r="AI1841" s="216"/>
      <c r="AJ1841" s="216"/>
      <c r="AK1841" s="216"/>
      <c r="AL1841" s="216"/>
      <c r="AS1841" s="216"/>
      <c r="AT1841" s="216"/>
      <c r="AU1841" s="216"/>
      <c r="AV1841" s="216"/>
      <c r="AW1841" s="216"/>
      <c r="AX1841" s="216"/>
      <c r="AY1841" s="216"/>
      <c r="AZ1841" s="225"/>
    </row>
    <row r="1842" spans="2:52">
      <c r="B1842" s="325"/>
      <c r="C1842" s="216"/>
      <c r="D1842" s="216"/>
      <c r="E1842" s="216"/>
      <c r="F1842" s="216"/>
      <c r="G1842" s="216"/>
      <c r="H1842" s="226"/>
      <c r="J1842" s="226"/>
      <c r="K1842" s="226"/>
      <c r="L1842" s="216"/>
      <c r="M1842" s="216"/>
      <c r="N1842" s="216"/>
      <c r="O1842" s="216"/>
      <c r="P1842" s="216"/>
      <c r="Q1842" s="216"/>
      <c r="R1842" s="216"/>
      <c r="V1842" s="216"/>
      <c r="AH1842" s="216"/>
      <c r="AI1842" s="216"/>
      <c r="AJ1842" s="216"/>
      <c r="AK1842" s="216"/>
      <c r="AL1842" s="216"/>
      <c r="AS1842" s="216"/>
      <c r="AT1842" s="216"/>
      <c r="AU1842" s="216"/>
      <c r="AV1842" s="216"/>
      <c r="AW1842" s="216"/>
      <c r="AX1842" s="216"/>
      <c r="AY1842" s="216"/>
      <c r="AZ1842" s="225"/>
    </row>
    <row r="1843" spans="2:52">
      <c r="B1843" s="325"/>
      <c r="C1843" s="216"/>
      <c r="D1843" s="216"/>
      <c r="E1843" s="216"/>
      <c r="F1843" s="216"/>
      <c r="G1843" s="216"/>
      <c r="H1843" s="226"/>
      <c r="J1843" s="226"/>
      <c r="K1843" s="226"/>
      <c r="L1843" s="216"/>
      <c r="M1843" s="216"/>
      <c r="N1843" s="216"/>
      <c r="O1843" s="216"/>
      <c r="P1843" s="216"/>
      <c r="Q1843" s="216"/>
      <c r="R1843" s="216"/>
      <c r="V1843" s="216"/>
      <c r="AH1843" s="216"/>
      <c r="AI1843" s="216"/>
      <c r="AJ1843" s="216"/>
      <c r="AK1843" s="216"/>
      <c r="AL1843" s="216"/>
      <c r="AS1843" s="216"/>
      <c r="AT1843" s="216"/>
      <c r="AU1843" s="216"/>
      <c r="AV1843" s="216"/>
      <c r="AW1843" s="216"/>
      <c r="AX1843" s="216"/>
      <c r="AY1843" s="216"/>
      <c r="AZ1843" s="225"/>
    </row>
    <row r="1844" spans="2:52">
      <c r="B1844" s="325"/>
      <c r="C1844" s="216"/>
      <c r="D1844" s="216"/>
      <c r="E1844" s="216"/>
      <c r="F1844" s="216"/>
      <c r="G1844" s="216"/>
      <c r="H1844" s="226"/>
      <c r="J1844" s="226"/>
      <c r="K1844" s="226"/>
      <c r="L1844" s="216"/>
      <c r="M1844" s="216"/>
      <c r="N1844" s="216"/>
      <c r="O1844" s="216"/>
      <c r="P1844" s="216"/>
      <c r="Q1844" s="216"/>
      <c r="R1844" s="216"/>
      <c r="V1844" s="216"/>
      <c r="AH1844" s="216"/>
      <c r="AI1844" s="216"/>
      <c r="AJ1844" s="216"/>
      <c r="AK1844" s="216"/>
      <c r="AL1844" s="216"/>
      <c r="AS1844" s="216"/>
      <c r="AT1844" s="216"/>
      <c r="AU1844" s="216"/>
      <c r="AV1844" s="216"/>
      <c r="AW1844" s="216"/>
      <c r="AX1844" s="216"/>
      <c r="AY1844" s="216"/>
      <c r="AZ1844" s="225"/>
    </row>
    <row r="1845" spans="2:52">
      <c r="B1845" s="325"/>
      <c r="C1845" s="216"/>
      <c r="D1845" s="216"/>
      <c r="E1845" s="216"/>
      <c r="F1845" s="216"/>
      <c r="G1845" s="216"/>
      <c r="H1845" s="226"/>
      <c r="J1845" s="226"/>
      <c r="K1845" s="226"/>
      <c r="L1845" s="216"/>
      <c r="M1845" s="216"/>
      <c r="N1845" s="216"/>
      <c r="O1845" s="216"/>
      <c r="P1845" s="216"/>
      <c r="Q1845" s="216"/>
      <c r="R1845" s="216"/>
      <c r="V1845" s="216"/>
      <c r="AH1845" s="216"/>
      <c r="AI1845" s="216"/>
      <c r="AJ1845" s="216"/>
      <c r="AK1845" s="216"/>
      <c r="AL1845" s="216"/>
      <c r="AS1845" s="216"/>
      <c r="AT1845" s="216"/>
      <c r="AU1845" s="216"/>
      <c r="AV1845" s="216"/>
      <c r="AW1845" s="216"/>
      <c r="AX1845" s="216"/>
      <c r="AY1845" s="216"/>
      <c r="AZ1845" s="225"/>
    </row>
    <row r="1846" spans="2:52">
      <c r="B1846" s="325"/>
      <c r="C1846" s="216"/>
      <c r="D1846" s="216"/>
      <c r="E1846" s="216"/>
      <c r="F1846" s="216"/>
      <c r="G1846" s="216"/>
      <c r="H1846" s="226"/>
      <c r="J1846" s="226"/>
      <c r="K1846" s="226"/>
      <c r="L1846" s="216"/>
      <c r="M1846" s="216"/>
      <c r="N1846" s="216"/>
      <c r="O1846" s="216"/>
      <c r="P1846" s="216"/>
      <c r="Q1846" s="216"/>
      <c r="R1846" s="216"/>
      <c r="V1846" s="216"/>
      <c r="AH1846" s="216"/>
      <c r="AI1846" s="216"/>
      <c r="AJ1846" s="216"/>
      <c r="AK1846" s="216"/>
      <c r="AL1846" s="216"/>
      <c r="AS1846" s="216"/>
      <c r="AT1846" s="216"/>
      <c r="AU1846" s="216"/>
      <c r="AV1846" s="216"/>
      <c r="AW1846" s="216"/>
      <c r="AX1846" s="216"/>
      <c r="AY1846" s="216"/>
      <c r="AZ1846" s="225"/>
    </row>
    <row r="1847" spans="2:52">
      <c r="B1847" s="325"/>
      <c r="C1847" s="216"/>
      <c r="D1847" s="216"/>
      <c r="E1847" s="216"/>
      <c r="F1847" s="216"/>
      <c r="G1847" s="216"/>
      <c r="H1847" s="226"/>
      <c r="J1847" s="226"/>
      <c r="K1847" s="226"/>
      <c r="L1847" s="216"/>
      <c r="M1847" s="216"/>
      <c r="N1847" s="216"/>
      <c r="O1847" s="216"/>
      <c r="P1847" s="216"/>
      <c r="Q1847" s="216"/>
      <c r="R1847" s="216"/>
      <c r="V1847" s="216"/>
      <c r="AH1847" s="216"/>
      <c r="AI1847" s="216"/>
      <c r="AJ1847" s="216"/>
      <c r="AK1847" s="216"/>
      <c r="AL1847" s="216"/>
      <c r="AS1847" s="216"/>
      <c r="AT1847" s="216"/>
      <c r="AU1847" s="216"/>
      <c r="AV1847" s="216"/>
      <c r="AW1847" s="216"/>
      <c r="AX1847" s="216"/>
      <c r="AY1847" s="216"/>
      <c r="AZ1847" s="225"/>
    </row>
    <row r="1848" spans="2:52">
      <c r="B1848" s="325"/>
      <c r="C1848" s="216"/>
      <c r="D1848" s="216"/>
      <c r="E1848" s="216"/>
      <c r="F1848" s="216"/>
      <c r="G1848" s="216"/>
      <c r="H1848" s="226"/>
      <c r="J1848" s="226"/>
      <c r="K1848" s="226"/>
      <c r="L1848" s="216"/>
      <c r="M1848" s="216"/>
      <c r="N1848" s="216"/>
      <c r="O1848" s="216"/>
      <c r="P1848" s="216"/>
      <c r="Q1848" s="216"/>
      <c r="R1848" s="216"/>
      <c r="V1848" s="216"/>
      <c r="AH1848" s="216"/>
      <c r="AI1848" s="216"/>
      <c r="AJ1848" s="216"/>
      <c r="AK1848" s="216"/>
      <c r="AL1848" s="216"/>
      <c r="AS1848" s="216"/>
      <c r="AT1848" s="216"/>
      <c r="AU1848" s="216"/>
      <c r="AV1848" s="216"/>
      <c r="AW1848" s="216"/>
      <c r="AX1848" s="216"/>
      <c r="AY1848" s="216"/>
      <c r="AZ1848" s="225"/>
    </row>
    <row r="1849" spans="2:52">
      <c r="B1849" s="325"/>
      <c r="C1849" s="216"/>
      <c r="D1849" s="216"/>
      <c r="E1849" s="216"/>
      <c r="F1849" s="216"/>
      <c r="G1849" s="216"/>
      <c r="H1849" s="226"/>
      <c r="J1849" s="226"/>
      <c r="K1849" s="226"/>
      <c r="L1849" s="216"/>
      <c r="M1849" s="216"/>
      <c r="N1849" s="216"/>
      <c r="O1849" s="216"/>
      <c r="P1849" s="216"/>
      <c r="Q1849" s="216"/>
      <c r="R1849" s="216"/>
      <c r="V1849" s="216"/>
      <c r="AH1849" s="216"/>
      <c r="AI1849" s="216"/>
      <c r="AJ1849" s="216"/>
      <c r="AK1849" s="216"/>
      <c r="AL1849" s="216"/>
      <c r="AS1849" s="216"/>
      <c r="AT1849" s="216"/>
      <c r="AU1849" s="216"/>
      <c r="AV1849" s="216"/>
      <c r="AW1849" s="216"/>
      <c r="AX1849" s="216"/>
      <c r="AY1849" s="216"/>
      <c r="AZ1849" s="225"/>
    </row>
    <row r="1850" spans="2:52">
      <c r="B1850" s="325"/>
      <c r="C1850" s="216"/>
      <c r="D1850" s="216"/>
      <c r="E1850" s="216"/>
      <c r="F1850" s="216"/>
      <c r="G1850" s="216"/>
      <c r="H1850" s="226"/>
      <c r="J1850" s="226"/>
      <c r="K1850" s="226"/>
      <c r="L1850" s="216"/>
      <c r="M1850" s="216"/>
      <c r="N1850" s="216"/>
      <c r="O1850" s="216"/>
      <c r="P1850" s="216"/>
      <c r="Q1850" s="216"/>
      <c r="R1850" s="216"/>
      <c r="V1850" s="216"/>
      <c r="AH1850" s="216"/>
      <c r="AI1850" s="216"/>
      <c r="AJ1850" s="216"/>
      <c r="AK1850" s="216"/>
      <c r="AL1850" s="216"/>
      <c r="AS1850" s="216"/>
      <c r="AT1850" s="216"/>
      <c r="AU1850" s="216"/>
      <c r="AV1850" s="216"/>
      <c r="AW1850" s="216"/>
      <c r="AX1850" s="216"/>
      <c r="AY1850" s="216"/>
      <c r="AZ1850" s="225"/>
    </row>
    <row r="1851" spans="2:52">
      <c r="B1851" s="325"/>
      <c r="C1851" s="216"/>
      <c r="D1851" s="216"/>
      <c r="E1851" s="216"/>
      <c r="F1851" s="216"/>
      <c r="G1851" s="216"/>
      <c r="H1851" s="226"/>
      <c r="J1851" s="226"/>
      <c r="K1851" s="226"/>
      <c r="L1851" s="216"/>
      <c r="M1851" s="216"/>
      <c r="N1851" s="216"/>
      <c r="O1851" s="216"/>
      <c r="P1851" s="216"/>
      <c r="Q1851" s="216"/>
      <c r="R1851" s="216"/>
      <c r="V1851" s="216"/>
      <c r="AH1851" s="216"/>
      <c r="AI1851" s="216"/>
      <c r="AJ1851" s="216"/>
      <c r="AK1851" s="216"/>
      <c r="AL1851" s="216"/>
      <c r="AS1851" s="216"/>
      <c r="AT1851" s="216"/>
      <c r="AU1851" s="216"/>
      <c r="AV1851" s="216"/>
      <c r="AW1851" s="216"/>
      <c r="AX1851" s="216"/>
      <c r="AY1851" s="216"/>
      <c r="AZ1851" s="225"/>
    </row>
    <row r="1852" spans="2:52">
      <c r="B1852" s="325"/>
      <c r="C1852" s="216"/>
      <c r="D1852" s="216"/>
      <c r="E1852" s="216"/>
      <c r="F1852" s="216"/>
      <c r="G1852" s="216"/>
      <c r="H1852" s="226"/>
      <c r="J1852" s="226"/>
      <c r="K1852" s="226"/>
      <c r="L1852" s="216"/>
      <c r="M1852" s="216"/>
      <c r="N1852" s="216"/>
      <c r="O1852" s="216"/>
      <c r="P1852" s="216"/>
      <c r="Q1852" s="216"/>
      <c r="R1852" s="216"/>
      <c r="V1852" s="216"/>
      <c r="AH1852" s="216"/>
      <c r="AI1852" s="216"/>
      <c r="AJ1852" s="216"/>
      <c r="AK1852" s="216"/>
      <c r="AL1852" s="216"/>
      <c r="AS1852" s="216"/>
      <c r="AT1852" s="216"/>
      <c r="AU1852" s="216"/>
      <c r="AV1852" s="216"/>
      <c r="AW1852" s="216"/>
      <c r="AX1852" s="216"/>
      <c r="AY1852" s="216"/>
      <c r="AZ1852" s="225"/>
    </row>
    <row r="1853" spans="2:52">
      <c r="B1853" s="325"/>
      <c r="C1853" s="216"/>
      <c r="D1853" s="216"/>
      <c r="E1853" s="216"/>
      <c r="F1853" s="216"/>
      <c r="G1853" s="216"/>
      <c r="H1853" s="226"/>
      <c r="J1853" s="226"/>
      <c r="K1853" s="226"/>
      <c r="L1853" s="216"/>
      <c r="M1853" s="216"/>
      <c r="N1853" s="216"/>
      <c r="O1853" s="216"/>
      <c r="P1853" s="216"/>
      <c r="Q1853" s="216"/>
      <c r="R1853" s="216"/>
      <c r="V1853" s="216"/>
      <c r="AH1853" s="216"/>
      <c r="AI1853" s="216"/>
      <c r="AJ1853" s="216"/>
      <c r="AK1853" s="216"/>
      <c r="AL1853" s="216"/>
      <c r="AS1853" s="216"/>
      <c r="AT1853" s="216"/>
      <c r="AU1853" s="216"/>
      <c r="AV1853" s="216"/>
      <c r="AW1853" s="216"/>
      <c r="AX1853" s="216"/>
      <c r="AY1853" s="216"/>
      <c r="AZ1853" s="225"/>
    </row>
    <row r="1854" spans="2:52">
      <c r="B1854" s="325"/>
      <c r="C1854" s="216"/>
      <c r="D1854" s="216"/>
      <c r="E1854" s="216"/>
      <c r="F1854" s="216"/>
      <c r="G1854" s="216"/>
      <c r="H1854" s="226"/>
      <c r="J1854" s="226"/>
      <c r="K1854" s="226"/>
      <c r="L1854" s="216"/>
      <c r="M1854" s="216"/>
      <c r="N1854" s="216"/>
      <c r="O1854" s="216"/>
      <c r="P1854" s="216"/>
      <c r="Q1854" s="216"/>
      <c r="R1854" s="216"/>
      <c r="V1854" s="216"/>
      <c r="AH1854" s="216"/>
      <c r="AI1854" s="216"/>
      <c r="AJ1854" s="216"/>
      <c r="AK1854" s="216"/>
      <c r="AL1854" s="216"/>
      <c r="AS1854" s="216"/>
      <c r="AT1854" s="216"/>
      <c r="AU1854" s="216"/>
      <c r="AV1854" s="216"/>
      <c r="AW1854" s="216"/>
      <c r="AX1854" s="216"/>
      <c r="AY1854" s="216"/>
      <c r="AZ1854" s="225"/>
    </row>
    <row r="1855" spans="2:52">
      <c r="B1855" s="325"/>
      <c r="C1855" s="216"/>
      <c r="D1855" s="216"/>
      <c r="E1855" s="216"/>
      <c r="F1855" s="216"/>
      <c r="G1855" s="216"/>
      <c r="H1855" s="226"/>
      <c r="J1855" s="226"/>
      <c r="K1855" s="226"/>
      <c r="L1855" s="216"/>
      <c r="M1855" s="216"/>
      <c r="N1855" s="216"/>
      <c r="O1855" s="216"/>
      <c r="P1855" s="216"/>
      <c r="Q1855" s="216"/>
      <c r="R1855" s="216"/>
      <c r="V1855" s="216"/>
      <c r="AH1855" s="216"/>
      <c r="AI1855" s="216"/>
      <c r="AJ1855" s="216"/>
      <c r="AK1855" s="216"/>
      <c r="AL1855" s="216"/>
      <c r="AS1855" s="216"/>
      <c r="AT1855" s="216"/>
      <c r="AU1855" s="216"/>
      <c r="AV1855" s="216"/>
      <c r="AW1855" s="216"/>
      <c r="AX1855" s="216"/>
      <c r="AY1855" s="216"/>
      <c r="AZ1855" s="225"/>
    </row>
    <row r="1856" spans="2:52">
      <c r="B1856" s="325"/>
      <c r="C1856" s="216"/>
      <c r="D1856" s="216"/>
      <c r="E1856" s="216"/>
      <c r="F1856" s="216"/>
      <c r="G1856" s="216"/>
      <c r="H1856" s="226"/>
      <c r="J1856" s="226"/>
      <c r="K1856" s="226"/>
      <c r="L1856" s="216"/>
      <c r="M1856" s="216"/>
      <c r="N1856" s="216"/>
      <c r="O1856" s="216"/>
      <c r="P1856" s="216"/>
      <c r="Q1856" s="216"/>
      <c r="R1856" s="216"/>
      <c r="V1856" s="216"/>
      <c r="AH1856" s="216"/>
      <c r="AI1856" s="216"/>
      <c r="AJ1856" s="216"/>
      <c r="AK1856" s="216"/>
      <c r="AL1856" s="216"/>
      <c r="AS1856" s="216"/>
      <c r="AT1856" s="216"/>
      <c r="AU1856" s="216"/>
      <c r="AV1856" s="216"/>
      <c r="AW1856" s="216"/>
      <c r="AX1856" s="216"/>
      <c r="AY1856" s="216"/>
      <c r="AZ1856" s="225"/>
    </row>
    <row r="1857" spans="2:52">
      <c r="B1857" s="325"/>
      <c r="C1857" s="216"/>
      <c r="D1857" s="216"/>
      <c r="E1857" s="216"/>
      <c r="F1857" s="216"/>
      <c r="G1857" s="216"/>
      <c r="H1857" s="226"/>
      <c r="J1857" s="226"/>
      <c r="K1857" s="226"/>
      <c r="L1857" s="216"/>
      <c r="M1857" s="216"/>
      <c r="N1857" s="216"/>
      <c r="O1857" s="216"/>
      <c r="P1857" s="216"/>
      <c r="Q1857" s="216"/>
      <c r="R1857" s="216"/>
      <c r="V1857" s="216"/>
      <c r="AH1857" s="216"/>
      <c r="AI1857" s="216"/>
      <c r="AJ1857" s="216"/>
      <c r="AK1857" s="216"/>
      <c r="AL1857" s="216"/>
      <c r="AS1857" s="216"/>
      <c r="AT1857" s="216"/>
      <c r="AU1857" s="216"/>
      <c r="AV1857" s="216"/>
      <c r="AW1857" s="216"/>
      <c r="AX1857" s="216"/>
      <c r="AY1857" s="216"/>
      <c r="AZ1857" s="225"/>
    </row>
    <row r="1858" spans="2:52">
      <c r="B1858" s="325"/>
      <c r="C1858" s="216"/>
      <c r="D1858" s="216"/>
      <c r="E1858" s="216"/>
      <c r="F1858" s="216"/>
      <c r="G1858" s="216"/>
      <c r="H1858" s="226"/>
      <c r="J1858" s="226"/>
      <c r="K1858" s="226"/>
      <c r="L1858" s="216"/>
      <c r="M1858" s="216"/>
      <c r="N1858" s="216"/>
      <c r="O1858" s="216"/>
      <c r="P1858" s="216"/>
      <c r="Q1858" s="216"/>
      <c r="R1858" s="216"/>
      <c r="V1858" s="216"/>
      <c r="AH1858" s="216"/>
      <c r="AI1858" s="216"/>
      <c r="AJ1858" s="216"/>
      <c r="AK1858" s="216"/>
      <c r="AL1858" s="216"/>
      <c r="AS1858" s="216"/>
      <c r="AT1858" s="216"/>
      <c r="AU1858" s="216"/>
      <c r="AV1858" s="216"/>
      <c r="AW1858" s="216"/>
      <c r="AX1858" s="216"/>
      <c r="AY1858" s="216"/>
      <c r="AZ1858" s="225"/>
    </row>
    <row r="1859" spans="2:52">
      <c r="B1859" s="325"/>
      <c r="C1859" s="216"/>
      <c r="D1859" s="216"/>
      <c r="E1859" s="216"/>
      <c r="F1859" s="216"/>
      <c r="G1859" s="216"/>
      <c r="H1859" s="226"/>
      <c r="J1859" s="226"/>
      <c r="K1859" s="226"/>
      <c r="L1859" s="216"/>
      <c r="M1859" s="216"/>
      <c r="N1859" s="216"/>
      <c r="O1859" s="216"/>
      <c r="P1859" s="216"/>
      <c r="Q1859" s="216"/>
      <c r="R1859" s="216"/>
      <c r="V1859" s="216"/>
      <c r="AH1859" s="216"/>
      <c r="AI1859" s="216"/>
      <c r="AJ1859" s="216"/>
      <c r="AK1859" s="216"/>
      <c r="AL1859" s="216"/>
      <c r="AS1859" s="216"/>
      <c r="AT1859" s="216"/>
      <c r="AU1859" s="216"/>
      <c r="AV1859" s="216"/>
      <c r="AW1859" s="216"/>
      <c r="AX1859" s="216"/>
      <c r="AY1859" s="216"/>
      <c r="AZ1859" s="225"/>
    </row>
    <row r="1860" spans="2:52">
      <c r="B1860" s="325"/>
      <c r="C1860" s="216"/>
      <c r="D1860" s="216"/>
      <c r="E1860" s="216"/>
      <c r="F1860" s="216"/>
      <c r="G1860" s="216"/>
      <c r="H1860" s="226"/>
      <c r="J1860" s="226"/>
      <c r="K1860" s="226"/>
      <c r="L1860" s="216"/>
      <c r="M1860" s="216"/>
      <c r="N1860" s="216"/>
      <c r="O1860" s="216"/>
      <c r="P1860" s="216"/>
      <c r="Q1860" s="216"/>
      <c r="R1860" s="216"/>
      <c r="V1860" s="216"/>
      <c r="AH1860" s="216"/>
      <c r="AI1860" s="216"/>
      <c r="AJ1860" s="216"/>
      <c r="AK1860" s="216"/>
      <c r="AL1860" s="216"/>
      <c r="AS1860" s="216"/>
      <c r="AT1860" s="216"/>
      <c r="AU1860" s="216"/>
      <c r="AV1860" s="216"/>
      <c r="AW1860" s="216"/>
      <c r="AX1860" s="216"/>
      <c r="AY1860" s="216"/>
      <c r="AZ1860" s="225"/>
    </row>
    <row r="1861" spans="2:52">
      <c r="B1861" s="325"/>
      <c r="C1861" s="216"/>
      <c r="D1861" s="216"/>
      <c r="E1861" s="216"/>
      <c r="F1861" s="216"/>
      <c r="G1861" s="216"/>
      <c r="H1861" s="226"/>
      <c r="J1861" s="226"/>
      <c r="K1861" s="226"/>
      <c r="L1861" s="216"/>
      <c r="M1861" s="216"/>
      <c r="N1861" s="216"/>
      <c r="O1861" s="216"/>
      <c r="P1861" s="216"/>
      <c r="Q1861" s="216"/>
      <c r="R1861" s="216"/>
      <c r="V1861" s="216"/>
      <c r="AH1861" s="216"/>
      <c r="AI1861" s="216"/>
      <c r="AJ1861" s="216"/>
      <c r="AK1861" s="216"/>
      <c r="AL1861" s="216"/>
      <c r="AS1861" s="216"/>
      <c r="AT1861" s="216"/>
      <c r="AU1861" s="216"/>
      <c r="AV1861" s="216"/>
      <c r="AW1861" s="216"/>
      <c r="AX1861" s="216"/>
      <c r="AY1861" s="216"/>
      <c r="AZ1861" s="225"/>
    </row>
    <row r="1862" spans="2:52">
      <c r="B1862" s="325"/>
      <c r="C1862" s="216"/>
      <c r="D1862" s="216"/>
      <c r="E1862" s="216"/>
      <c r="F1862" s="216"/>
      <c r="G1862" s="216"/>
      <c r="H1862" s="226"/>
      <c r="J1862" s="226"/>
      <c r="K1862" s="226"/>
      <c r="L1862" s="216"/>
      <c r="M1862" s="216"/>
      <c r="N1862" s="216"/>
      <c r="O1862" s="216"/>
      <c r="P1862" s="216"/>
      <c r="Q1862" s="216"/>
      <c r="R1862" s="216"/>
      <c r="V1862" s="216"/>
      <c r="AH1862" s="216"/>
      <c r="AI1862" s="216"/>
      <c r="AJ1862" s="216"/>
      <c r="AK1862" s="216"/>
      <c r="AL1862" s="216"/>
      <c r="AS1862" s="216"/>
      <c r="AT1862" s="216"/>
      <c r="AU1862" s="216"/>
      <c r="AV1862" s="216"/>
      <c r="AW1862" s="216"/>
      <c r="AX1862" s="216"/>
      <c r="AY1862" s="216"/>
      <c r="AZ1862" s="225"/>
    </row>
    <row r="1863" spans="2:52">
      <c r="B1863" s="325"/>
      <c r="C1863" s="216"/>
      <c r="D1863" s="216"/>
      <c r="E1863" s="216"/>
      <c r="F1863" s="216"/>
      <c r="G1863" s="216"/>
      <c r="H1863" s="226"/>
      <c r="J1863" s="226"/>
      <c r="K1863" s="226"/>
      <c r="L1863" s="216"/>
      <c r="M1863" s="216"/>
      <c r="N1863" s="216"/>
      <c r="O1863" s="216"/>
      <c r="P1863" s="216"/>
      <c r="Q1863" s="216"/>
      <c r="R1863" s="216"/>
      <c r="V1863" s="216"/>
      <c r="AH1863" s="216"/>
      <c r="AI1863" s="216"/>
      <c r="AJ1863" s="216"/>
      <c r="AK1863" s="216"/>
      <c r="AL1863" s="216"/>
      <c r="AS1863" s="216"/>
      <c r="AT1863" s="216"/>
      <c r="AU1863" s="216"/>
      <c r="AV1863" s="216"/>
      <c r="AW1863" s="216"/>
      <c r="AX1863" s="216"/>
      <c r="AY1863" s="216"/>
      <c r="AZ1863" s="225"/>
    </row>
    <row r="1864" spans="2:52">
      <c r="B1864" s="325"/>
      <c r="C1864" s="216"/>
      <c r="D1864" s="216"/>
      <c r="E1864" s="216"/>
      <c r="F1864" s="216"/>
      <c r="G1864" s="216"/>
      <c r="H1864" s="226"/>
      <c r="J1864" s="226"/>
      <c r="K1864" s="226"/>
      <c r="L1864" s="216"/>
      <c r="M1864" s="216"/>
      <c r="N1864" s="216"/>
      <c r="O1864" s="216"/>
      <c r="P1864" s="216"/>
      <c r="Q1864" s="216"/>
      <c r="R1864" s="216"/>
      <c r="V1864" s="216"/>
      <c r="AH1864" s="216"/>
      <c r="AI1864" s="216"/>
      <c r="AJ1864" s="216"/>
      <c r="AK1864" s="216"/>
      <c r="AL1864" s="216"/>
      <c r="AS1864" s="216"/>
      <c r="AT1864" s="216"/>
      <c r="AU1864" s="216"/>
      <c r="AV1864" s="216"/>
      <c r="AW1864" s="216"/>
      <c r="AX1864" s="216"/>
      <c r="AY1864" s="216"/>
      <c r="AZ1864" s="225"/>
    </row>
    <row r="1865" spans="2:52">
      <c r="B1865" s="325"/>
      <c r="C1865" s="216"/>
      <c r="D1865" s="216"/>
      <c r="E1865" s="216"/>
      <c r="F1865" s="216"/>
      <c r="G1865" s="216"/>
      <c r="H1865" s="226"/>
      <c r="J1865" s="226"/>
      <c r="K1865" s="226"/>
      <c r="L1865" s="216"/>
      <c r="M1865" s="216"/>
      <c r="N1865" s="216"/>
      <c r="O1865" s="216"/>
      <c r="P1865" s="216"/>
      <c r="Q1865" s="216"/>
      <c r="R1865" s="216"/>
      <c r="V1865" s="216"/>
      <c r="AH1865" s="216"/>
      <c r="AI1865" s="216"/>
      <c r="AJ1865" s="216"/>
      <c r="AK1865" s="216"/>
      <c r="AL1865" s="216"/>
      <c r="AS1865" s="216"/>
      <c r="AT1865" s="216"/>
      <c r="AU1865" s="216"/>
      <c r="AV1865" s="216"/>
      <c r="AW1865" s="216"/>
      <c r="AX1865" s="216"/>
      <c r="AY1865" s="216"/>
      <c r="AZ1865" s="225"/>
    </row>
    <row r="1866" spans="2:52">
      <c r="B1866" s="325"/>
      <c r="C1866" s="216"/>
      <c r="D1866" s="216"/>
      <c r="E1866" s="216"/>
      <c r="F1866" s="216"/>
      <c r="G1866" s="216"/>
      <c r="H1866" s="226"/>
      <c r="J1866" s="226"/>
      <c r="K1866" s="226"/>
      <c r="L1866" s="216"/>
      <c r="M1866" s="216"/>
      <c r="N1866" s="216"/>
      <c r="O1866" s="216"/>
      <c r="P1866" s="216"/>
      <c r="Q1866" s="216"/>
      <c r="R1866" s="216"/>
      <c r="V1866" s="216"/>
      <c r="AH1866" s="216"/>
      <c r="AI1866" s="216"/>
      <c r="AJ1866" s="216"/>
      <c r="AK1866" s="216"/>
      <c r="AL1866" s="216"/>
      <c r="AS1866" s="216"/>
      <c r="AT1866" s="216"/>
      <c r="AU1866" s="216"/>
      <c r="AV1866" s="216"/>
      <c r="AW1866" s="216"/>
      <c r="AX1866" s="216"/>
      <c r="AY1866" s="216"/>
      <c r="AZ1866" s="225"/>
    </row>
    <row r="1867" spans="2:52">
      <c r="B1867" s="325"/>
      <c r="C1867" s="216"/>
      <c r="D1867" s="216"/>
      <c r="E1867" s="216"/>
      <c r="F1867" s="216"/>
      <c r="G1867" s="216"/>
      <c r="H1867" s="226"/>
      <c r="J1867" s="226"/>
      <c r="K1867" s="226"/>
      <c r="L1867" s="216"/>
      <c r="M1867" s="216"/>
      <c r="N1867" s="216"/>
      <c r="O1867" s="216"/>
      <c r="P1867" s="216"/>
      <c r="Q1867" s="216"/>
      <c r="R1867" s="216"/>
      <c r="V1867" s="216"/>
      <c r="AH1867" s="216"/>
      <c r="AI1867" s="216"/>
      <c r="AJ1867" s="216"/>
      <c r="AK1867" s="216"/>
      <c r="AL1867" s="216"/>
      <c r="AS1867" s="216"/>
      <c r="AT1867" s="216"/>
      <c r="AU1867" s="216"/>
      <c r="AV1867" s="216"/>
      <c r="AW1867" s="216"/>
      <c r="AX1867" s="216"/>
      <c r="AY1867" s="216"/>
      <c r="AZ1867" s="225"/>
    </row>
    <row r="1868" spans="2:52">
      <c r="B1868" s="325"/>
      <c r="C1868" s="216"/>
      <c r="D1868" s="216"/>
      <c r="E1868" s="216"/>
      <c r="F1868" s="216"/>
      <c r="G1868" s="216"/>
      <c r="H1868" s="226"/>
      <c r="J1868" s="226"/>
      <c r="K1868" s="226"/>
      <c r="L1868" s="216"/>
      <c r="M1868" s="216"/>
      <c r="N1868" s="216"/>
      <c r="O1868" s="216"/>
      <c r="P1868" s="216"/>
      <c r="Q1868" s="216"/>
      <c r="R1868" s="216"/>
      <c r="V1868" s="216"/>
      <c r="AH1868" s="216"/>
      <c r="AI1868" s="216"/>
      <c r="AJ1868" s="216"/>
      <c r="AK1868" s="216"/>
      <c r="AL1868" s="216"/>
      <c r="AS1868" s="216"/>
      <c r="AT1868" s="216"/>
      <c r="AU1868" s="216"/>
      <c r="AV1868" s="216"/>
      <c r="AW1868" s="216"/>
      <c r="AX1868" s="216"/>
      <c r="AY1868" s="216"/>
      <c r="AZ1868" s="225"/>
    </row>
    <row r="1869" spans="2:52">
      <c r="B1869" s="325"/>
      <c r="C1869" s="216"/>
      <c r="D1869" s="216"/>
      <c r="E1869" s="216"/>
      <c r="F1869" s="216"/>
      <c r="G1869" s="216"/>
      <c r="H1869" s="226"/>
      <c r="J1869" s="226"/>
      <c r="K1869" s="226"/>
      <c r="L1869" s="216"/>
      <c r="M1869" s="216"/>
      <c r="N1869" s="216"/>
      <c r="O1869" s="216"/>
      <c r="P1869" s="216"/>
      <c r="Q1869" s="216"/>
      <c r="R1869" s="216"/>
      <c r="V1869" s="216"/>
      <c r="AH1869" s="216"/>
      <c r="AI1869" s="216"/>
      <c r="AJ1869" s="216"/>
      <c r="AK1869" s="216"/>
      <c r="AL1869" s="216"/>
      <c r="AS1869" s="216"/>
      <c r="AT1869" s="216"/>
      <c r="AU1869" s="216"/>
      <c r="AV1869" s="216"/>
      <c r="AW1869" s="216"/>
      <c r="AX1869" s="216"/>
      <c r="AY1869" s="216"/>
      <c r="AZ1869" s="225"/>
    </row>
    <row r="1870" spans="2:52">
      <c r="B1870" s="325"/>
      <c r="C1870" s="216"/>
      <c r="D1870" s="216"/>
      <c r="E1870" s="216"/>
      <c r="F1870" s="216"/>
      <c r="G1870" s="216"/>
      <c r="H1870" s="226"/>
      <c r="J1870" s="226"/>
      <c r="K1870" s="226"/>
      <c r="L1870" s="216"/>
      <c r="M1870" s="216"/>
      <c r="N1870" s="216"/>
      <c r="O1870" s="216"/>
      <c r="P1870" s="216"/>
      <c r="Q1870" s="216"/>
      <c r="R1870" s="216"/>
      <c r="V1870" s="216"/>
      <c r="AH1870" s="216"/>
      <c r="AI1870" s="216"/>
      <c r="AJ1870" s="216"/>
      <c r="AK1870" s="216"/>
      <c r="AL1870" s="216"/>
      <c r="AS1870" s="216"/>
      <c r="AT1870" s="216"/>
      <c r="AU1870" s="216"/>
      <c r="AV1870" s="216"/>
      <c r="AW1870" s="216"/>
      <c r="AX1870" s="216"/>
      <c r="AY1870" s="216"/>
      <c r="AZ1870" s="225"/>
    </row>
    <row r="1871" spans="2:52">
      <c r="B1871" s="325"/>
      <c r="C1871" s="216"/>
      <c r="D1871" s="216"/>
      <c r="E1871" s="216"/>
      <c r="F1871" s="216"/>
      <c r="G1871" s="216"/>
      <c r="H1871" s="226"/>
      <c r="J1871" s="226"/>
      <c r="K1871" s="226"/>
      <c r="L1871" s="216"/>
      <c r="M1871" s="216"/>
      <c r="N1871" s="216"/>
      <c r="O1871" s="216"/>
      <c r="P1871" s="216"/>
      <c r="Q1871" s="216"/>
      <c r="R1871" s="216"/>
      <c r="V1871" s="216"/>
      <c r="AH1871" s="216"/>
      <c r="AI1871" s="216"/>
      <c r="AJ1871" s="216"/>
      <c r="AK1871" s="216"/>
      <c r="AL1871" s="216"/>
      <c r="AS1871" s="216"/>
      <c r="AT1871" s="216"/>
      <c r="AU1871" s="216"/>
      <c r="AV1871" s="216"/>
      <c r="AW1871" s="216"/>
      <c r="AX1871" s="216"/>
      <c r="AY1871" s="216"/>
      <c r="AZ1871" s="225"/>
    </row>
    <row r="1872" spans="2:52">
      <c r="B1872" s="325"/>
      <c r="C1872" s="216"/>
      <c r="D1872" s="216"/>
      <c r="E1872" s="216"/>
      <c r="F1872" s="216"/>
      <c r="G1872" s="216"/>
      <c r="H1872" s="226"/>
      <c r="J1872" s="226"/>
      <c r="K1872" s="226"/>
      <c r="L1872" s="216"/>
      <c r="M1872" s="216"/>
      <c r="N1872" s="216"/>
      <c r="O1872" s="216"/>
      <c r="P1872" s="216"/>
      <c r="Q1872" s="216"/>
      <c r="R1872" s="216"/>
      <c r="V1872" s="216"/>
      <c r="AH1872" s="216"/>
      <c r="AI1872" s="216"/>
      <c r="AJ1872" s="216"/>
      <c r="AK1872" s="216"/>
      <c r="AL1872" s="216"/>
      <c r="AS1872" s="216"/>
      <c r="AT1872" s="216"/>
      <c r="AU1872" s="216"/>
      <c r="AV1872" s="216"/>
      <c r="AW1872" s="216"/>
      <c r="AX1872" s="216"/>
      <c r="AY1872" s="216"/>
      <c r="AZ1872" s="225"/>
    </row>
    <row r="1873" spans="2:52">
      <c r="B1873" s="325"/>
      <c r="C1873" s="216"/>
      <c r="D1873" s="216"/>
      <c r="E1873" s="216"/>
      <c r="F1873" s="216"/>
      <c r="G1873" s="216"/>
      <c r="H1873" s="226"/>
      <c r="J1873" s="226"/>
      <c r="K1873" s="226"/>
      <c r="L1873" s="216"/>
      <c r="M1873" s="216"/>
      <c r="N1873" s="216"/>
      <c r="O1873" s="216"/>
      <c r="P1873" s="216"/>
      <c r="Q1873" s="216"/>
      <c r="R1873" s="216"/>
      <c r="V1873" s="216"/>
      <c r="AH1873" s="216"/>
      <c r="AI1873" s="216"/>
      <c r="AJ1873" s="216"/>
      <c r="AK1873" s="216"/>
      <c r="AL1873" s="216"/>
      <c r="AS1873" s="216"/>
      <c r="AT1873" s="216"/>
      <c r="AU1873" s="216"/>
      <c r="AV1873" s="216"/>
      <c r="AW1873" s="216"/>
      <c r="AX1873" s="216"/>
      <c r="AY1873" s="216"/>
      <c r="AZ1873" s="225"/>
    </row>
    <row r="1874" spans="2:52">
      <c r="B1874" s="325"/>
      <c r="C1874" s="216"/>
      <c r="D1874" s="216"/>
      <c r="E1874" s="216"/>
      <c r="F1874" s="216"/>
      <c r="G1874" s="216"/>
      <c r="H1874" s="226"/>
      <c r="J1874" s="226"/>
      <c r="K1874" s="226"/>
      <c r="L1874" s="216"/>
      <c r="M1874" s="216"/>
      <c r="N1874" s="216"/>
      <c r="O1874" s="216"/>
      <c r="P1874" s="216"/>
      <c r="Q1874" s="216"/>
      <c r="R1874" s="216"/>
      <c r="V1874" s="216"/>
      <c r="AH1874" s="216"/>
      <c r="AI1874" s="216"/>
      <c r="AJ1874" s="216"/>
      <c r="AK1874" s="216"/>
      <c r="AL1874" s="216"/>
      <c r="AS1874" s="216"/>
      <c r="AT1874" s="216"/>
      <c r="AU1874" s="216"/>
      <c r="AV1874" s="216"/>
      <c r="AW1874" s="216"/>
      <c r="AX1874" s="216"/>
      <c r="AY1874" s="216"/>
      <c r="AZ1874" s="225"/>
    </row>
    <row r="1875" spans="2:52">
      <c r="B1875" s="325"/>
      <c r="C1875" s="216"/>
      <c r="D1875" s="216"/>
      <c r="E1875" s="216"/>
      <c r="F1875" s="216"/>
      <c r="G1875" s="216"/>
      <c r="H1875" s="226"/>
      <c r="J1875" s="226"/>
      <c r="K1875" s="226"/>
      <c r="L1875" s="216"/>
      <c r="M1875" s="216"/>
      <c r="N1875" s="216"/>
      <c r="O1875" s="216"/>
      <c r="P1875" s="216"/>
      <c r="Q1875" s="216"/>
      <c r="R1875" s="216"/>
      <c r="V1875" s="216"/>
      <c r="AH1875" s="216"/>
      <c r="AI1875" s="216"/>
      <c r="AJ1875" s="216"/>
      <c r="AK1875" s="216"/>
      <c r="AL1875" s="216"/>
      <c r="AS1875" s="216"/>
      <c r="AT1875" s="216"/>
      <c r="AU1875" s="216"/>
      <c r="AV1875" s="216"/>
      <c r="AW1875" s="216"/>
      <c r="AX1875" s="216"/>
      <c r="AY1875" s="216"/>
      <c r="AZ1875" s="225"/>
    </row>
    <row r="1876" spans="2:52">
      <c r="B1876" s="325"/>
      <c r="C1876" s="216"/>
      <c r="D1876" s="216"/>
      <c r="E1876" s="216"/>
      <c r="F1876" s="216"/>
      <c r="G1876" s="216"/>
      <c r="H1876" s="226"/>
      <c r="J1876" s="226"/>
      <c r="K1876" s="226"/>
      <c r="L1876" s="216"/>
      <c r="M1876" s="216"/>
      <c r="N1876" s="216"/>
      <c r="O1876" s="216"/>
      <c r="P1876" s="216"/>
      <c r="Q1876" s="216"/>
      <c r="R1876" s="216"/>
      <c r="V1876" s="216"/>
      <c r="AH1876" s="216"/>
      <c r="AI1876" s="216"/>
      <c r="AJ1876" s="216"/>
      <c r="AK1876" s="216"/>
      <c r="AL1876" s="216"/>
      <c r="AS1876" s="216"/>
      <c r="AT1876" s="216"/>
      <c r="AU1876" s="216"/>
      <c r="AV1876" s="216"/>
      <c r="AW1876" s="216"/>
      <c r="AX1876" s="216"/>
      <c r="AY1876" s="216"/>
      <c r="AZ1876" s="225"/>
    </row>
    <row r="1877" spans="2:52">
      <c r="B1877" s="325"/>
      <c r="C1877" s="216"/>
      <c r="D1877" s="216"/>
      <c r="E1877" s="216"/>
      <c r="F1877" s="216"/>
      <c r="G1877" s="216"/>
      <c r="H1877" s="226"/>
      <c r="J1877" s="226"/>
      <c r="K1877" s="226"/>
      <c r="L1877" s="216"/>
      <c r="M1877" s="216"/>
      <c r="N1877" s="216"/>
      <c r="O1877" s="216"/>
      <c r="P1877" s="216"/>
      <c r="Q1877" s="216"/>
      <c r="R1877" s="216"/>
      <c r="V1877" s="216"/>
      <c r="AH1877" s="216"/>
      <c r="AI1877" s="216"/>
      <c r="AJ1877" s="216"/>
      <c r="AK1877" s="216"/>
      <c r="AL1877" s="216"/>
      <c r="AS1877" s="216"/>
      <c r="AT1877" s="216"/>
      <c r="AU1877" s="216"/>
      <c r="AV1877" s="216"/>
      <c r="AW1877" s="216"/>
      <c r="AX1877" s="216"/>
      <c r="AY1877" s="216"/>
      <c r="AZ1877" s="225"/>
    </row>
    <row r="1878" spans="2:52">
      <c r="B1878" s="325"/>
      <c r="C1878" s="216"/>
      <c r="D1878" s="216"/>
      <c r="E1878" s="216"/>
      <c r="F1878" s="216"/>
      <c r="G1878" s="216"/>
      <c r="H1878" s="226"/>
      <c r="J1878" s="226"/>
      <c r="K1878" s="226"/>
      <c r="L1878" s="216"/>
      <c r="M1878" s="216"/>
      <c r="N1878" s="216"/>
      <c r="O1878" s="216"/>
      <c r="P1878" s="216"/>
      <c r="Q1878" s="216"/>
      <c r="R1878" s="216"/>
      <c r="V1878" s="216"/>
      <c r="AH1878" s="216"/>
      <c r="AI1878" s="216"/>
      <c r="AJ1878" s="216"/>
      <c r="AK1878" s="216"/>
      <c r="AL1878" s="216"/>
      <c r="AS1878" s="216"/>
      <c r="AT1878" s="216"/>
      <c r="AU1878" s="216"/>
      <c r="AV1878" s="216"/>
      <c r="AW1878" s="216"/>
      <c r="AX1878" s="216"/>
      <c r="AY1878" s="216"/>
      <c r="AZ1878" s="225"/>
    </row>
    <row r="1879" spans="2:52">
      <c r="B1879" s="325"/>
      <c r="C1879" s="216"/>
      <c r="D1879" s="216"/>
      <c r="E1879" s="216"/>
      <c r="F1879" s="216"/>
      <c r="G1879" s="216"/>
      <c r="H1879" s="226"/>
      <c r="J1879" s="226"/>
      <c r="K1879" s="226"/>
      <c r="L1879" s="216"/>
      <c r="M1879" s="216"/>
      <c r="N1879" s="216"/>
      <c r="O1879" s="216"/>
      <c r="P1879" s="216"/>
      <c r="Q1879" s="216"/>
      <c r="R1879" s="216"/>
      <c r="V1879" s="216"/>
      <c r="AH1879" s="216"/>
      <c r="AI1879" s="216"/>
      <c r="AJ1879" s="216"/>
      <c r="AK1879" s="216"/>
      <c r="AL1879" s="216"/>
      <c r="AS1879" s="216"/>
      <c r="AT1879" s="216"/>
      <c r="AU1879" s="216"/>
      <c r="AV1879" s="216"/>
      <c r="AW1879" s="216"/>
      <c r="AX1879" s="216"/>
      <c r="AY1879" s="216"/>
      <c r="AZ1879" s="225"/>
    </row>
    <row r="1880" spans="2:52">
      <c r="B1880" s="325"/>
      <c r="C1880" s="216"/>
      <c r="D1880" s="216"/>
      <c r="E1880" s="216"/>
      <c r="F1880" s="216"/>
      <c r="G1880" s="216"/>
      <c r="H1880" s="226"/>
      <c r="J1880" s="226"/>
      <c r="K1880" s="226"/>
      <c r="L1880" s="216"/>
      <c r="M1880" s="216"/>
      <c r="N1880" s="216"/>
      <c r="O1880" s="216"/>
      <c r="P1880" s="216"/>
      <c r="Q1880" s="216"/>
      <c r="R1880" s="216"/>
      <c r="V1880" s="216"/>
      <c r="AH1880" s="216"/>
      <c r="AI1880" s="216"/>
      <c r="AJ1880" s="216"/>
      <c r="AK1880" s="216"/>
      <c r="AL1880" s="216"/>
      <c r="AS1880" s="216"/>
      <c r="AT1880" s="216"/>
      <c r="AU1880" s="216"/>
      <c r="AV1880" s="216"/>
      <c r="AW1880" s="216"/>
      <c r="AX1880" s="216"/>
      <c r="AY1880" s="216"/>
      <c r="AZ1880" s="225"/>
    </row>
    <row r="1881" spans="2:52">
      <c r="B1881" s="325"/>
      <c r="C1881" s="216"/>
      <c r="D1881" s="216"/>
      <c r="E1881" s="216"/>
      <c r="F1881" s="216"/>
      <c r="G1881" s="216"/>
      <c r="H1881" s="226"/>
      <c r="J1881" s="226"/>
      <c r="K1881" s="226"/>
      <c r="L1881" s="216"/>
      <c r="M1881" s="216"/>
      <c r="N1881" s="216"/>
      <c r="O1881" s="216"/>
      <c r="P1881" s="216"/>
      <c r="Q1881" s="216"/>
      <c r="R1881" s="216"/>
      <c r="V1881" s="216"/>
      <c r="AH1881" s="216"/>
      <c r="AI1881" s="216"/>
      <c r="AJ1881" s="216"/>
      <c r="AK1881" s="216"/>
      <c r="AL1881" s="216"/>
      <c r="AS1881" s="216"/>
      <c r="AT1881" s="216"/>
      <c r="AU1881" s="216"/>
      <c r="AV1881" s="216"/>
      <c r="AW1881" s="216"/>
      <c r="AX1881" s="216"/>
      <c r="AY1881" s="216"/>
      <c r="AZ1881" s="225"/>
    </row>
    <row r="1882" spans="2:52">
      <c r="B1882" s="325"/>
      <c r="C1882" s="216"/>
      <c r="D1882" s="216"/>
      <c r="E1882" s="216"/>
      <c r="F1882" s="216"/>
      <c r="G1882" s="216"/>
      <c r="H1882" s="226"/>
      <c r="J1882" s="226"/>
      <c r="K1882" s="226"/>
      <c r="L1882" s="216"/>
      <c r="M1882" s="216"/>
      <c r="N1882" s="216"/>
      <c r="O1882" s="216"/>
      <c r="P1882" s="216"/>
      <c r="Q1882" s="216"/>
      <c r="R1882" s="216"/>
      <c r="V1882" s="216"/>
      <c r="AH1882" s="216"/>
      <c r="AI1882" s="216"/>
      <c r="AJ1882" s="216"/>
      <c r="AK1882" s="216"/>
      <c r="AL1882" s="216"/>
      <c r="AS1882" s="216"/>
      <c r="AT1882" s="216"/>
      <c r="AU1882" s="216"/>
      <c r="AV1882" s="216"/>
      <c r="AW1882" s="216"/>
      <c r="AX1882" s="216"/>
      <c r="AY1882" s="216"/>
      <c r="AZ1882" s="225"/>
    </row>
    <row r="1883" spans="2:52">
      <c r="B1883" s="325"/>
      <c r="C1883" s="216"/>
      <c r="D1883" s="216"/>
      <c r="E1883" s="216"/>
      <c r="F1883" s="216"/>
      <c r="G1883" s="216"/>
      <c r="H1883" s="226"/>
      <c r="J1883" s="226"/>
      <c r="K1883" s="226"/>
      <c r="L1883" s="216"/>
      <c r="M1883" s="216"/>
      <c r="N1883" s="216"/>
      <c r="O1883" s="216"/>
      <c r="P1883" s="216"/>
      <c r="Q1883" s="216"/>
      <c r="R1883" s="216"/>
      <c r="V1883" s="216"/>
      <c r="AH1883" s="216"/>
      <c r="AI1883" s="216"/>
      <c r="AJ1883" s="216"/>
      <c r="AK1883" s="216"/>
      <c r="AL1883" s="216"/>
      <c r="AS1883" s="216"/>
      <c r="AT1883" s="216"/>
      <c r="AU1883" s="216"/>
      <c r="AV1883" s="216"/>
      <c r="AW1883" s="216"/>
      <c r="AX1883" s="216"/>
      <c r="AY1883" s="216"/>
      <c r="AZ1883" s="225"/>
    </row>
    <row r="1884" spans="2:52">
      <c r="B1884" s="325"/>
      <c r="C1884" s="216"/>
      <c r="D1884" s="216"/>
      <c r="E1884" s="216"/>
      <c r="F1884" s="216"/>
      <c r="G1884" s="216"/>
      <c r="H1884" s="226"/>
      <c r="J1884" s="226"/>
      <c r="K1884" s="226"/>
      <c r="L1884" s="216"/>
      <c r="M1884" s="216"/>
      <c r="N1884" s="216"/>
      <c r="O1884" s="216"/>
      <c r="P1884" s="216"/>
      <c r="Q1884" s="216"/>
      <c r="R1884" s="216"/>
      <c r="V1884" s="216"/>
      <c r="AH1884" s="216"/>
      <c r="AI1884" s="216"/>
      <c r="AJ1884" s="216"/>
      <c r="AK1884" s="216"/>
      <c r="AL1884" s="216"/>
      <c r="AS1884" s="216"/>
      <c r="AT1884" s="216"/>
      <c r="AU1884" s="216"/>
      <c r="AV1884" s="216"/>
      <c r="AW1884" s="216"/>
      <c r="AX1884" s="216"/>
      <c r="AY1884" s="216"/>
      <c r="AZ1884" s="225"/>
    </row>
    <row r="1885" spans="2:52">
      <c r="B1885" s="325"/>
      <c r="C1885" s="216"/>
      <c r="D1885" s="216"/>
      <c r="E1885" s="216"/>
      <c r="F1885" s="216"/>
      <c r="G1885" s="216"/>
      <c r="H1885" s="226"/>
      <c r="J1885" s="226"/>
      <c r="K1885" s="226"/>
      <c r="L1885" s="216"/>
      <c r="M1885" s="216"/>
      <c r="N1885" s="216"/>
      <c r="O1885" s="216"/>
      <c r="P1885" s="216"/>
      <c r="Q1885" s="216"/>
      <c r="R1885" s="216"/>
      <c r="V1885" s="216"/>
      <c r="AH1885" s="216"/>
      <c r="AI1885" s="216"/>
      <c r="AJ1885" s="216"/>
      <c r="AK1885" s="216"/>
      <c r="AL1885" s="216"/>
      <c r="AS1885" s="216"/>
      <c r="AT1885" s="216"/>
      <c r="AU1885" s="216"/>
      <c r="AV1885" s="216"/>
      <c r="AW1885" s="216"/>
      <c r="AX1885" s="216"/>
      <c r="AY1885" s="216"/>
      <c r="AZ1885" s="225"/>
    </row>
    <row r="1886" spans="2:52">
      <c r="B1886" s="325"/>
      <c r="C1886" s="216"/>
      <c r="D1886" s="216"/>
      <c r="E1886" s="216"/>
      <c r="F1886" s="216"/>
      <c r="G1886" s="216"/>
      <c r="H1886" s="226"/>
      <c r="J1886" s="226"/>
      <c r="K1886" s="226"/>
      <c r="L1886" s="216"/>
      <c r="M1886" s="216"/>
      <c r="N1886" s="216"/>
      <c r="O1886" s="216"/>
      <c r="P1886" s="216"/>
      <c r="Q1886" s="216"/>
      <c r="R1886" s="216"/>
      <c r="V1886" s="216"/>
      <c r="AH1886" s="216"/>
      <c r="AI1886" s="216"/>
      <c r="AJ1886" s="216"/>
      <c r="AK1886" s="216"/>
      <c r="AL1886" s="216"/>
      <c r="AS1886" s="216"/>
      <c r="AT1886" s="216"/>
      <c r="AU1886" s="216"/>
      <c r="AV1886" s="216"/>
      <c r="AW1886" s="216"/>
      <c r="AX1886" s="216"/>
      <c r="AY1886" s="216"/>
      <c r="AZ1886" s="225"/>
    </row>
    <row r="1887" spans="2:52">
      <c r="B1887" s="325"/>
      <c r="C1887" s="216"/>
      <c r="D1887" s="216"/>
      <c r="E1887" s="216"/>
      <c r="F1887" s="216"/>
      <c r="G1887" s="216"/>
      <c r="H1887" s="226"/>
      <c r="J1887" s="226"/>
      <c r="K1887" s="226"/>
      <c r="L1887" s="216"/>
      <c r="M1887" s="216"/>
      <c r="N1887" s="216"/>
      <c r="O1887" s="216"/>
      <c r="P1887" s="216"/>
      <c r="Q1887" s="216"/>
      <c r="R1887" s="216"/>
      <c r="V1887" s="216"/>
      <c r="AH1887" s="216"/>
      <c r="AI1887" s="216"/>
      <c r="AJ1887" s="216"/>
      <c r="AK1887" s="216"/>
      <c r="AL1887" s="216"/>
      <c r="AS1887" s="216"/>
      <c r="AT1887" s="216"/>
      <c r="AU1887" s="216"/>
      <c r="AV1887" s="216"/>
      <c r="AW1887" s="216"/>
      <c r="AX1887" s="216"/>
      <c r="AY1887" s="216"/>
      <c r="AZ1887" s="225"/>
    </row>
    <row r="1888" spans="2:52">
      <c r="B1888" s="325"/>
      <c r="C1888" s="216"/>
      <c r="D1888" s="216"/>
      <c r="E1888" s="216"/>
      <c r="F1888" s="216"/>
      <c r="G1888" s="216"/>
      <c r="H1888" s="226"/>
      <c r="J1888" s="226"/>
      <c r="K1888" s="226"/>
      <c r="L1888" s="216"/>
      <c r="M1888" s="216"/>
      <c r="N1888" s="216"/>
      <c r="O1888" s="216"/>
      <c r="P1888" s="216"/>
      <c r="Q1888" s="216"/>
      <c r="R1888" s="216"/>
      <c r="V1888" s="216"/>
      <c r="AH1888" s="216"/>
      <c r="AI1888" s="216"/>
      <c r="AJ1888" s="216"/>
      <c r="AK1888" s="216"/>
      <c r="AL1888" s="216"/>
      <c r="AS1888" s="216"/>
      <c r="AT1888" s="216"/>
      <c r="AU1888" s="216"/>
      <c r="AV1888" s="216"/>
      <c r="AW1888" s="216"/>
      <c r="AX1888" s="216"/>
      <c r="AY1888" s="216"/>
      <c r="AZ1888" s="225"/>
    </row>
    <row r="1889" spans="2:52">
      <c r="B1889" s="325"/>
      <c r="C1889" s="216"/>
      <c r="D1889" s="216"/>
      <c r="E1889" s="216"/>
      <c r="F1889" s="216"/>
      <c r="G1889" s="216"/>
      <c r="H1889" s="226"/>
      <c r="J1889" s="226"/>
      <c r="K1889" s="226"/>
      <c r="L1889" s="216"/>
      <c r="M1889" s="216"/>
      <c r="N1889" s="216"/>
      <c r="O1889" s="216"/>
      <c r="P1889" s="216"/>
      <c r="Q1889" s="216"/>
      <c r="R1889" s="216"/>
      <c r="V1889" s="216"/>
      <c r="AH1889" s="216"/>
      <c r="AI1889" s="216"/>
      <c r="AJ1889" s="216"/>
      <c r="AK1889" s="216"/>
      <c r="AL1889" s="216"/>
      <c r="AS1889" s="216"/>
      <c r="AT1889" s="216"/>
      <c r="AU1889" s="216"/>
      <c r="AV1889" s="216"/>
      <c r="AW1889" s="216"/>
      <c r="AX1889" s="216"/>
      <c r="AY1889" s="216"/>
      <c r="AZ1889" s="225"/>
    </row>
    <row r="1890" spans="2:52">
      <c r="B1890" s="325"/>
      <c r="C1890" s="216"/>
      <c r="D1890" s="216"/>
      <c r="E1890" s="216"/>
      <c r="F1890" s="216"/>
      <c r="G1890" s="216"/>
      <c r="H1890" s="226"/>
      <c r="J1890" s="226"/>
      <c r="K1890" s="226"/>
      <c r="L1890" s="216"/>
      <c r="M1890" s="216"/>
      <c r="N1890" s="216"/>
      <c r="O1890" s="216"/>
      <c r="P1890" s="216"/>
      <c r="Q1890" s="216"/>
      <c r="R1890" s="216"/>
      <c r="V1890" s="216"/>
      <c r="AH1890" s="216"/>
      <c r="AI1890" s="216"/>
      <c r="AJ1890" s="216"/>
      <c r="AK1890" s="216"/>
      <c r="AL1890" s="216"/>
      <c r="AS1890" s="216"/>
      <c r="AT1890" s="216"/>
      <c r="AU1890" s="216"/>
      <c r="AV1890" s="216"/>
      <c r="AW1890" s="216"/>
      <c r="AX1890" s="216"/>
      <c r="AY1890" s="216"/>
      <c r="AZ1890" s="225"/>
    </row>
    <row r="1891" spans="2:52">
      <c r="B1891" s="325"/>
      <c r="C1891" s="216"/>
      <c r="D1891" s="216"/>
      <c r="E1891" s="216"/>
      <c r="F1891" s="216"/>
      <c r="G1891" s="216"/>
      <c r="H1891" s="226"/>
      <c r="J1891" s="226"/>
      <c r="K1891" s="226"/>
      <c r="L1891" s="216"/>
      <c r="M1891" s="216"/>
      <c r="N1891" s="216"/>
      <c r="O1891" s="216"/>
      <c r="P1891" s="216"/>
      <c r="Q1891" s="216"/>
      <c r="R1891" s="216"/>
      <c r="V1891" s="216"/>
      <c r="AH1891" s="216"/>
      <c r="AI1891" s="216"/>
      <c r="AJ1891" s="216"/>
      <c r="AK1891" s="216"/>
      <c r="AL1891" s="216"/>
      <c r="AS1891" s="216"/>
      <c r="AT1891" s="216"/>
      <c r="AU1891" s="216"/>
      <c r="AV1891" s="216"/>
      <c r="AW1891" s="216"/>
      <c r="AX1891" s="216"/>
      <c r="AY1891" s="216"/>
      <c r="AZ1891" s="225"/>
    </row>
    <row r="1892" spans="2:52">
      <c r="B1892" s="325"/>
      <c r="C1892" s="216"/>
      <c r="D1892" s="216"/>
      <c r="E1892" s="216"/>
      <c r="F1892" s="216"/>
      <c r="G1892" s="216"/>
      <c r="H1892" s="226"/>
      <c r="J1892" s="226"/>
      <c r="K1892" s="226"/>
      <c r="L1892" s="216"/>
      <c r="M1892" s="216"/>
      <c r="N1892" s="216"/>
      <c r="O1892" s="216"/>
      <c r="P1892" s="216"/>
      <c r="Q1892" s="216"/>
      <c r="R1892" s="216"/>
      <c r="V1892" s="216"/>
      <c r="AH1892" s="216"/>
      <c r="AI1892" s="216"/>
      <c r="AJ1892" s="216"/>
      <c r="AK1892" s="216"/>
      <c r="AL1892" s="216"/>
      <c r="AS1892" s="216"/>
      <c r="AT1892" s="216"/>
      <c r="AU1892" s="216"/>
      <c r="AV1892" s="216"/>
      <c r="AW1892" s="216"/>
      <c r="AX1892" s="216"/>
      <c r="AY1892" s="216"/>
      <c r="AZ1892" s="225"/>
    </row>
    <row r="1893" spans="2:52">
      <c r="B1893" s="325"/>
      <c r="C1893" s="216"/>
      <c r="D1893" s="216"/>
      <c r="E1893" s="216"/>
      <c r="F1893" s="216"/>
      <c r="G1893" s="216"/>
      <c r="H1893" s="226"/>
      <c r="J1893" s="226"/>
      <c r="K1893" s="226"/>
      <c r="L1893" s="216"/>
      <c r="M1893" s="216"/>
      <c r="N1893" s="216"/>
      <c r="O1893" s="216"/>
      <c r="P1893" s="216"/>
      <c r="Q1893" s="216"/>
      <c r="R1893" s="216"/>
      <c r="V1893" s="216"/>
      <c r="AH1893" s="216"/>
      <c r="AI1893" s="216"/>
      <c r="AJ1893" s="216"/>
      <c r="AK1893" s="216"/>
      <c r="AL1893" s="216"/>
      <c r="AS1893" s="216"/>
      <c r="AT1893" s="216"/>
      <c r="AU1893" s="216"/>
      <c r="AV1893" s="216"/>
      <c r="AW1893" s="216"/>
      <c r="AX1893" s="216"/>
      <c r="AY1893" s="216"/>
      <c r="AZ1893" s="225"/>
    </row>
    <row r="1894" spans="2:52">
      <c r="B1894" s="325"/>
      <c r="C1894" s="216"/>
      <c r="D1894" s="216"/>
      <c r="E1894" s="216"/>
      <c r="F1894" s="216"/>
      <c r="G1894" s="216"/>
      <c r="H1894" s="226"/>
      <c r="J1894" s="226"/>
      <c r="K1894" s="226"/>
      <c r="L1894" s="216"/>
      <c r="M1894" s="216"/>
      <c r="N1894" s="216"/>
      <c r="O1894" s="216"/>
      <c r="P1894" s="216"/>
      <c r="Q1894" s="216"/>
      <c r="R1894" s="216"/>
      <c r="V1894" s="216"/>
      <c r="AH1894" s="216"/>
      <c r="AI1894" s="216"/>
      <c r="AJ1894" s="216"/>
      <c r="AK1894" s="216"/>
      <c r="AL1894" s="216"/>
      <c r="AS1894" s="216"/>
      <c r="AT1894" s="216"/>
      <c r="AU1894" s="216"/>
      <c r="AV1894" s="216"/>
      <c r="AW1894" s="216"/>
      <c r="AX1894" s="216"/>
      <c r="AY1894" s="216"/>
      <c r="AZ1894" s="225"/>
    </row>
    <row r="1895" spans="2:52">
      <c r="B1895" s="325"/>
      <c r="C1895" s="216"/>
      <c r="D1895" s="216"/>
      <c r="E1895" s="216"/>
      <c r="F1895" s="216"/>
      <c r="G1895" s="216"/>
      <c r="H1895" s="226"/>
      <c r="J1895" s="226"/>
      <c r="K1895" s="226"/>
      <c r="L1895" s="216"/>
      <c r="M1895" s="216"/>
      <c r="N1895" s="216"/>
      <c r="O1895" s="216"/>
      <c r="P1895" s="216"/>
      <c r="Q1895" s="216"/>
      <c r="R1895" s="216"/>
      <c r="V1895" s="216"/>
      <c r="AH1895" s="216"/>
      <c r="AI1895" s="216"/>
      <c r="AJ1895" s="216"/>
      <c r="AK1895" s="216"/>
      <c r="AL1895" s="216"/>
      <c r="AS1895" s="216"/>
      <c r="AT1895" s="216"/>
      <c r="AU1895" s="216"/>
      <c r="AV1895" s="216"/>
      <c r="AW1895" s="216"/>
      <c r="AX1895" s="216"/>
      <c r="AY1895" s="216"/>
      <c r="AZ1895" s="225"/>
    </row>
    <row r="1896" spans="2:52">
      <c r="B1896" s="325"/>
      <c r="C1896" s="216"/>
      <c r="D1896" s="216"/>
      <c r="E1896" s="216"/>
      <c r="F1896" s="216"/>
      <c r="G1896" s="216"/>
      <c r="H1896" s="226"/>
      <c r="J1896" s="226"/>
      <c r="K1896" s="226"/>
      <c r="L1896" s="216"/>
      <c r="M1896" s="216"/>
      <c r="N1896" s="216"/>
      <c r="O1896" s="216"/>
      <c r="P1896" s="216"/>
      <c r="Q1896" s="216"/>
      <c r="R1896" s="216"/>
      <c r="V1896" s="216"/>
      <c r="AH1896" s="216"/>
      <c r="AI1896" s="216"/>
      <c r="AJ1896" s="216"/>
      <c r="AK1896" s="216"/>
      <c r="AL1896" s="216"/>
      <c r="AS1896" s="216"/>
      <c r="AT1896" s="216"/>
      <c r="AU1896" s="216"/>
      <c r="AV1896" s="216"/>
      <c r="AW1896" s="216"/>
      <c r="AX1896" s="216"/>
      <c r="AY1896" s="216"/>
      <c r="AZ1896" s="225"/>
    </row>
    <row r="1897" spans="2:52">
      <c r="B1897" s="325"/>
      <c r="C1897" s="216"/>
      <c r="D1897" s="216"/>
      <c r="E1897" s="216"/>
      <c r="F1897" s="216"/>
      <c r="G1897" s="216"/>
      <c r="H1897" s="226"/>
      <c r="J1897" s="226"/>
      <c r="K1897" s="226"/>
      <c r="L1897" s="216"/>
      <c r="M1897" s="216"/>
      <c r="N1897" s="216"/>
      <c r="O1897" s="216"/>
      <c r="P1897" s="216"/>
      <c r="Q1897" s="216"/>
      <c r="R1897" s="216"/>
      <c r="V1897" s="216"/>
      <c r="AH1897" s="216"/>
      <c r="AI1897" s="216"/>
      <c r="AJ1897" s="216"/>
      <c r="AK1897" s="216"/>
      <c r="AL1897" s="216"/>
      <c r="AS1897" s="216"/>
      <c r="AT1897" s="216"/>
      <c r="AU1897" s="216"/>
      <c r="AV1897" s="216"/>
      <c r="AW1897" s="216"/>
      <c r="AX1897" s="216"/>
      <c r="AY1897" s="216"/>
      <c r="AZ1897" s="225"/>
    </row>
    <row r="1898" spans="2:52">
      <c r="B1898" s="325"/>
      <c r="C1898" s="216"/>
      <c r="D1898" s="216"/>
      <c r="E1898" s="216"/>
      <c r="F1898" s="216"/>
      <c r="G1898" s="216"/>
      <c r="H1898" s="226"/>
      <c r="J1898" s="226"/>
      <c r="K1898" s="226"/>
      <c r="L1898" s="216"/>
      <c r="M1898" s="216"/>
      <c r="N1898" s="216"/>
      <c r="O1898" s="216"/>
      <c r="P1898" s="216"/>
      <c r="Q1898" s="216"/>
      <c r="R1898" s="216"/>
      <c r="V1898" s="216"/>
      <c r="AH1898" s="216"/>
      <c r="AI1898" s="216"/>
      <c r="AJ1898" s="216"/>
      <c r="AK1898" s="216"/>
      <c r="AL1898" s="216"/>
      <c r="AS1898" s="216"/>
      <c r="AT1898" s="216"/>
      <c r="AU1898" s="216"/>
      <c r="AV1898" s="216"/>
      <c r="AW1898" s="216"/>
      <c r="AX1898" s="216"/>
      <c r="AY1898" s="216"/>
      <c r="AZ1898" s="225"/>
    </row>
    <row r="1899" spans="2:52">
      <c r="B1899" s="325"/>
      <c r="C1899" s="216"/>
      <c r="D1899" s="216"/>
      <c r="E1899" s="216"/>
      <c r="F1899" s="216"/>
      <c r="G1899" s="216"/>
      <c r="H1899" s="226"/>
      <c r="J1899" s="226"/>
      <c r="K1899" s="226"/>
      <c r="L1899" s="216"/>
      <c r="M1899" s="216"/>
      <c r="N1899" s="216"/>
      <c r="O1899" s="216"/>
      <c r="P1899" s="216"/>
      <c r="Q1899" s="216"/>
      <c r="R1899" s="216"/>
      <c r="V1899" s="216"/>
      <c r="AH1899" s="216"/>
      <c r="AI1899" s="216"/>
      <c r="AJ1899" s="216"/>
      <c r="AK1899" s="216"/>
      <c r="AL1899" s="216"/>
      <c r="AS1899" s="216"/>
      <c r="AT1899" s="216"/>
      <c r="AU1899" s="216"/>
      <c r="AV1899" s="216"/>
      <c r="AW1899" s="216"/>
      <c r="AX1899" s="216"/>
      <c r="AY1899" s="216"/>
      <c r="AZ1899" s="225"/>
    </row>
    <row r="1900" spans="2:52">
      <c r="B1900" s="325"/>
      <c r="C1900" s="216"/>
      <c r="D1900" s="216"/>
      <c r="E1900" s="216"/>
      <c r="F1900" s="216"/>
      <c r="G1900" s="216"/>
      <c r="H1900" s="226"/>
      <c r="J1900" s="226"/>
      <c r="K1900" s="226"/>
      <c r="L1900" s="216"/>
      <c r="M1900" s="216"/>
      <c r="N1900" s="216"/>
      <c r="O1900" s="216"/>
      <c r="P1900" s="216"/>
      <c r="Q1900" s="216"/>
      <c r="R1900" s="216"/>
      <c r="V1900" s="216"/>
      <c r="AH1900" s="216"/>
      <c r="AI1900" s="216"/>
      <c r="AJ1900" s="216"/>
      <c r="AK1900" s="216"/>
      <c r="AL1900" s="216"/>
      <c r="AS1900" s="216"/>
      <c r="AT1900" s="216"/>
      <c r="AU1900" s="216"/>
      <c r="AV1900" s="216"/>
      <c r="AW1900" s="216"/>
      <c r="AX1900" s="216"/>
      <c r="AY1900" s="216"/>
      <c r="AZ1900" s="225"/>
    </row>
    <row r="1901" spans="2:52">
      <c r="B1901" s="325"/>
      <c r="C1901" s="216"/>
      <c r="D1901" s="216"/>
      <c r="E1901" s="216"/>
      <c r="F1901" s="216"/>
      <c r="G1901" s="216"/>
      <c r="H1901" s="226"/>
      <c r="J1901" s="226"/>
      <c r="K1901" s="226"/>
      <c r="L1901" s="216"/>
      <c r="M1901" s="216"/>
      <c r="N1901" s="216"/>
      <c r="O1901" s="216"/>
      <c r="P1901" s="216"/>
      <c r="Q1901" s="216"/>
      <c r="R1901" s="216"/>
      <c r="V1901" s="216"/>
      <c r="AH1901" s="216"/>
      <c r="AI1901" s="216"/>
      <c r="AJ1901" s="216"/>
      <c r="AK1901" s="216"/>
      <c r="AL1901" s="216"/>
      <c r="AS1901" s="216"/>
      <c r="AT1901" s="216"/>
      <c r="AU1901" s="216"/>
      <c r="AV1901" s="216"/>
      <c r="AW1901" s="216"/>
      <c r="AX1901" s="216"/>
      <c r="AY1901" s="216"/>
      <c r="AZ1901" s="225"/>
    </row>
    <row r="1902" spans="2:52">
      <c r="B1902" s="325"/>
      <c r="C1902" s="216"/>
      <c r="D1902" s="216"/>
      <c r="E1902" s="216"/>
      <c r="F1902" s="216"/>
      <c r="G1902" s="216"/>
      <c r="H1902" s="226"/>
      <c r="J1902" s="226"/>
      <c r="K1902" s="226"/>
      <c r="L1902" s="216"/>
      <c r="M1902" s="216"/>
      <c r="N1902" s="216"/>
      <c r="O1902" s="216"/>
      <c r="P1902" s="216"/>
      <c r="Q1902" s="216"/>
      <c r="R1902" s="216"/>
      <c r="V1902" s="216"/>
      <c r="AH1902" s="216"/>
      <c r="AI1902" s="216"/>
      <c r="AJ1902" s="216"/>
      <c r="AK1902" s="216"/>
      <c r="AL1902" s="216"/>
      <c r="AS1902" s="216"/>
      <c r="AT1902" s="216"/>
      <c r="AU1902" s="216"/>
      <c r="AV1902" s="216"/>
      <c r="AW1902" s="216"/>
      <c r="AX1902" s="216"/>
      <c r="AY1902" s="216"/>
      <c r="AZ1902" s="225"/>
    </row>
    <row r="1903" spans="2:52">
      <c r="B1903" s="325"/>
      <c r="C1903" s="216"/>
      <c r="D1903" s="216"/>
      <c r="E1903" s="216"/>
      <c r="F1903" s="216"/>
      <c r="G1903" s="216"/>
      <c r="H1903" s="226"/>
      <c r="J1903" s="226"/>
      <c r="K1903" s="226"/>
      <c r="L1903" s="216"/>
      <c r="M1903" s="216"/>
      <c r="N1903" s="216"/>
      <c r="O1903" s="216"/>
      <c r="P1903" s="216"/>
      <c r="Q1903" s="216"/>
      <c r="R1903" s="216"/>
      <c r="V1903" s="216"/>
      <c r="AH1903" s="216"/>
      <c r="AI1903" s="216"/>
      <c r="AJ1903" s="216"/>
      <c r="AK1903" s="216"/>
      <c r="AL1903" s="216"/>
      <c r="AS1903" s="216"/>
      <c r="AT1903" s="216"/>
      <c r="AU1903" s="216"/>
      <c r="AV1903" s="216"/>
      <c r="AW1903" s="216"/>
      <c r="AX1903" s="216"/>
      <c r="AY1903" s="216"/>
      <c r="AZ1903" s="225"/>
    </row>
    <row r="1904" spans="2:52">
      <c r="B1904" s="325"/>
      <c r="C1904" s="216"/>
      <c r="D1904" s="216"/>
      <c r="E1904" s="216"/>
      <c r="F1904" s="216"/>
      <c r="G1904" s="216"/>
      <c r="H1904" s="226"/>
      <c r="J1904" s="226"/>
      <c r="K1904" s="226"/>
      <c r="L1904" s="216"/>
      <c r="M1904" s="216"/>
      <c r="N1904" s="216"/>
      <c r="O1904" s="216"/>
      <c r="P1904" s="216"/>
      <c r="Q1904" s="216"/>
      <c r="R1904" s="216"/>
      <c r="V1904" s="216"/>
      <c r="AH1904" s="216"/>
      <c r="AI1904" s="216"/>
      <c r="AJ1904" s="216"/>
      <c r="AK1904" s="216"/>
      <c r="AL1904" s="216"/>
      <c r="AS1904" s="216"/>
      <c r="AT1904" s="216"/>
      <c r="AU1904" s="216"/>
      <c r="AV1904" s="216"/>
      <c r="AW1904" s="216"/>
      <c r="AX1904" s="216"/>
      <c r="AY1904" s="216"/>
      <c r="AZ1904" s="225"/>
    </row>
    <row r="1905" spans="2:52">
      <c r="B1905" s="325"/>
      <c r="C1905" s="216"/>
      <c r="D1905" s="216"/>
      <c r="E1905" s="216"/>
      <c r="F1905" s="216"/>
      <c r="G1905" s="216"/>
      <c r="H1905" s="226"/>
      <c r="J1905" s="226"/>
      <c r="K1905" s="226"/>
      <c r="L1905" s="216"/>
      <c r="M1905" s="216"/>
      <c r="N1905" s="216"/>
      <c r="O1905" s="216"/>
      <c r="P1905" s="216"/>
      <c r="Q1905" s="216"/>
      <c r="R1905" s="216"/>
      <c r="V1905" s="216"/>
      <c r="AH1905" s="216"/>
      <c r="AI1905" s="216"/>
      <c r="AJ1905" s="216"/>
      <c r="AK1905" s="216"/>
      <c r="AL1905" s="216"/>
      <c r="AS1905" s="216"/>
      <c r="AT1905" s="216"/>
      <c r="AU1905" s="216"/>
      <c r="AV1905" s="216"/>
      <c r="AW1905" s="216"/>
      <c r="AX1905" s="216"/>
      <c r="AY1905" s="216"/>
      <c r="AZ1905" s="225"/>
    </row>
    <row r="1906" spans="2:52">
      <c r="B1906" s="325"/>
      <c r="C1906" s="216"/>
      <c r="D1906" s="216"/>
      <c r="E1906" s="216"/>
      <c r="F1906" s="216"/>
      <c r="G1906" s="216"/>
      <c r="H1906" s="226"/>
      <c r="J1906" s="226"/>
      <c r="K1906" s="226"/>
      <c r="L1906" s="216"/>
      <c r="M1906" s="216"/>
      <c r="N1906" s="216"/>
      <c r="O1906" s="216"/>
      <c r="P1906" s="216"/>
      <c r="Q1906" s="216"/>
      <c r="R1906" s="216"/>
      <c r="V1906" s="216"/>
      <c r="AH1906" s="216"/>
      <c r="AI1906" s="216"/>
      <c r="AJ1906" s="216"/>
      <c r="AK1906" s="216"/>
      <c r="AL1906" s="216"/>
      <c r="AS1906" s="216"/>
      <c r="AT1906" s="216"/>
      <c r="AU1906" s="216"/>
      <c r="AV1906" s="216"/>
      <c r="AW1906" s="216"/>
      <c r="AX1906" s="216"/>
      <c r="AY1906" s="216"/>
      <c r="AZ1906" s="225"/>
    </row>
    <row r="1907" spans="2:52">
      <c r="B1907" s="325"/>
      <c r="C1907" s="216"/>
      <c r="D1907" s="216"/>
      <c r="E1907" s="216"/>
      <c r="F1907" s="216"/>
      <c r="G1907" s="216"/>
      <c r="H1907" s="226"/>
      <c r="J1907" s="226"/>
      <c r="K1907" s="226"/>
      <c r="L1907" s="216"/>
      <c r="M1907" s="216"/>
      <c r="N1907" s="216"/>
      <c r="O1907" s="216"/>
      <c r="P1907" s="216"/>
      <c r="Q1907" s="216"/>
      <c r="R1907" s="216"/>
      <c r="V1907" s="216"/>
      <c r="AH1907" s="216"/>
      <c r="AI1907" s="216"/>
      <c r="AJ1907" s="216"/>
      <c r="AK1907" s="216"/>
      <c r="AL1907" s="216"/>
      <c r="AS1907" s="216"/>
      <c r="AT1907" s="216"/>
      <c r="AU1907" s="216"/>
      <c r="AV1907" s="216"/>
      <c r="AW1907" s="216"/>
      <c r="AX1907" s="216"/>
      <c r="AY1907" s="216"/>
      <c r="AZ1907" s="225"/>
    </row>
    <row r="1908" spans="2:52">
      <c r="B1908" s="325"/>
      <c r="C1908" s="216"/>
      <c r="D1908" s="216"/>
      <c r="E1908" s="216"/>
      <c r="F1908" s="216"/>
      <c r="G1908" s="216"/>
      <c r="H1908" s="226"/>
      <c r="J1908" s="226"/>
      <c r="K1908" s="226"/>
      <c r="L1908" s="216"/>
      <c r="M1908" s="216"/>
      <c r="N1908" s="216"/>
      <c r="O1908" s="216"/>
      <c r="P1908" s="216"/>
      <c r="Q1908" s="216"/>
      <c r="R1908" s="216"/>
      <c r="V1908" s="216"/>
      <c r="AH1908" s="216"/>
      <c r="AI1908" s="216"/>
      <c r="AJ1908" s="216"/>
      <c r="AK1908" s="216"/>
      <c r="AL1908" s="216"/>
      <c r="AS1908" s="216"/>
      <c r="AT1908" s="216"/>
      <c r="AU1908" s="216"/>
      <c r="AV1908" s="216"/>
      <c r="AW1908" s="216"/>
      <c r="AX1908" s="216"/>
      <c r="AY1908" s="216"/>
      <c r="AZ1908" s="225"/>
    </row>
    <row r="1909" spans="2:52">
      <c r="B1909" s="325"/>
      <c r="C1909" s="216"/>
      <c r="D1909" s="216"/>
      <c r="E1909" s="216"/>
      <c r="F1909" s="216"/>
      <c r="G1909" s="216"/>
      <c r="H1909" s="226"/>
      <c r="J1909" s="226"/>
      <c r="K1909" s="226"/>
      <c r="L1909" s="216"/>
      <c r="M1909" s="216"/>
      <c r="N1909" s="216"/>
      <c r="O1909" s="216"/>
      <c r="P1909" s="216"/>
      <c r="Q1909" s="216"/>
      <c r="R1909" s="216"/>
      <c r="V1909" s="216"/>
      <c r="AH1909" s="216"/>
      <c r="AI1909" s="216"/>
      <c r="AJ1909" s="216"/>
      <c r="AK1909" s="216"/>
      <c r="AL1909" s="216"/>
      <c r="AS1909" s="216"/>
      <c r="AT1909" s="216"/>
      <c r="AU1909" s="216"/>
      <c r="AV1909" s="216"/>
      <c r="AW1909" s="216"/>
      <c r="AX1909" s="216"/>
      <c r="AY1909" s="216"/>
      <c r="AZ1909" s="225"/>
    </row>
    <row r="1910" spans="2:52">
      <c r="B1910" s="325"/>
      <c r="C1910" s="216"/>
      <c r="D1910" s="216"/>
      <c r="E1910" s="216"/>
      <c r="F1910" s="216"/>
      <c r="G1910" s="216"/>
      <c r="H1910" s="226"/>
      <c r="J1910" s="226"/>
      <c r="K1910" s="226"/>
      <c r="L1910" s="216"/>
      <c r="M1910" s="216"/>
      <c r="N1910" s="216"/>
      <c r="O1910" s="216"/>
      <c r="P1910" s="216"/>
      <c r="Q1910" s="216"/>
      <c r="R1910" s="216"/>
      <c r="V1910" s="216"/>
      <c r="AH1910" s="216"/>
      <c r="AI1910" s="216"/>
      <c r="AJ1910" s="216"/>
      <c r="AK1910" s="216"/>
      <c r="AL1910" s="216"/>
      <c r="AS1910" s="216"/>
      <c r="AT1910" s="216"/>
      <c r="AU1910" s="216"/>
      <c r="AV1910" s="216"/>
      <c r="AW1910" s="216"/>
      <c r="AX1910" s="216"/>
      <c r="AY1910" s="216"/>
      <c r="AZ1910" s="225"/>
    </row>
    <row r="1911" spans="2:52">
      <c r="B1911" s="325"/>
      <c r="C1911" s="216"/>
      <c r="D1911" s="216"/>
      <c r="E1911" s="216"/>
      <c r="F1911" s="216"/>
      <c r="G1911" s="216"/>
      <c r="H1911" s="226"/>
      <c r="J1911" s="226"/>
      <c r="K1911" s="226"/>
      <c r="L1911" s="216"/>
      <c r="M1911" s="216"/>
      <c r="N1911" s="216"/>
      <c r="O1911" s="216"/>
      <c r="P1911" s="216"/>
      <c r="Q1911" s="216"/>
      <c r="R1911" s="216"/>
      <c r="V1911" s="216"/>
      <c r="AH1911" s="216"/>
      <c r="AI1911" s="216"/>
      <c r="AJ1911" s="216"/>
      <c r="AK1911" s="216"/>
      <c r="AL1911" s="216"/>
      <c r="AS1911" s="216"/>
      <c r="AT1911" s="216"/>
      <c r="AU1911" s="216"/>
      <c r="AV1911" s="216"/>
      <c r="AW1911" s="216"/>
      <c r="AX1911" s="216"/>
      <c r="AY1911" s="216"/>
      <c r="AZ1911" s="225"/>
    </row>
    <row r="1912" spans="2:52">
      <c r="B1912" s="325"/>
      <c r="C1912" s="216"/>
      <c r="D1912" s="216"/>
      <c r="E1912" s="216"/>
      <c r="F1912" s="216"/>
      <c r="G1912" s="216"/>
      <c r="H1912" s="226"/>
      <c r="J1912" s="226"/>
      <c r="K1912" s="226"/>
      <c r="L1912" s="216"/>
      <c r="M1912" s="216"/>
      <c r="N1912" s="216"/>
      <c r="O1912" s="216"/>
      <c r="P1912" s="216"/>
      <c r="Q1912" s="216"/>
      <c r="R1912" s="216"/>
      <c r="V1912" s="216"/>
      <c r="AH1912" s="216"/>
      <c r="AI1912" s="216"/>
      <c r="AJ1912" s="216"/>
      <c r="AK1912" s="216"/>
      <c r="AL1912" s="216"/>
      <c r="AS1912" s="216"/>
      <c r="AT1912" s="216"/>
      <c r="AU1912" s="216"/>
      <c r="AV1912" s="216"/>
      <c r="AW1912" s="216"/>
      <c r="AX1912" s="216"/>
      <c r="AY1912" s="216"/>
      <c r="AZ1912" s="225"/>
    </row>
    <row r="1913" spans="2:52">
      <c r="B1913" s="325"/>
      <c r="C1913" s="216"/>
      <c r="D1913" s="216"/>
      <c r="E1913" s="216"/>
      <c r="F1913" s="216"/>
      <c r="G1913" s="216"/>
      <c r="H1913" s="226"/>
      <c r="J1913" s="226"/>
      <c r="K1913" s="226"/>
      <c r="L1913" s="216"/>
      <c r="M1913" s="216"/>
      <c r="N1913" s="216"/>
      <c r="O1913" s="216"/>
      <c r="P1913" s="216"/>
      <c r="Q1913" s="216"/>
      <c r="R1913" s="216"/>
      <c r="V1913" s="216"/>
      <c r="AH1913" s="216"/>
      <c r="AI1913" s="216"/>
      <c r="AJ1913" s="216"/>
      <c r="AK1913" s="216"/>
      <c r="AL1913" s="216"/>
      <c r="AS1913" s="216"/>
      <c r="AT1913" s="216"/>
      <c r="AU1913" s="216"/>
      <c r="AV1913" s="216"/>
      <c r="AW1913" s="216"/>
      <c r="AX1913" s="216"/>
      <c r="AY1913" s="216"/>
      <c r="AZ1913" s="225"/>
    </row>
    <row r="1914" spans="2:52">
      <c r="B1914" s="325"/>
      <c r="C1914" s="216"/>
      <c r="D1914" s="216"/>
      <c r="E1914" s="216"/>
      <c r="F1914" s="216"/>
      <c r="G1914" s="216"/>
      <c r="H1914" s="226"/>
      <c r="J1914" s="226"/>
      <c r="K1914" s="226"/>
      <c r="L1914" s="216"/>
      <c r="M1914" s="216"/>
      <c r="N1914" s="216"/>
      <c r="O1914" s="216"/>
      <c r="P1914" s="216"/>
      <c r="Q1914" s="216"/>
      <c r="R1914" s="216"/>
      <c r="V1914" s="216"/>
      <c r="AH1914" s="216"/>
      <c r="AI1914" s="216"/>
      <c r="AJ1914" s="216"/>
      <c r="AK1914" s="216"/>
      <c r="AL1914" s="216"/>
      <c r="AS1914" s="216"/>
      <c r="AT1914" s="216"/>
      <c r="AU1914" s="216"/>
      <c r="AV1914" s="216"/>
      <c r="AW1914" s="216"/>
      <c r="AX1914" s="216"/>
      <c r="AY1914" s="216"/>
      <c r="AZ1914" s="225"/>
    </row>
    <row r="1915" spans="2:52">
      <c r="B1915" s="325"/>
      <c r="C1915" s="216"/>
      <c r="D1915" s="216"/>
      <c r="E1915" s="216"/>
      <c r="F1915" s="216"/>
      <c r="G1915" s="216"/>
      <c r="H1915" s="226"/>
      <c r="J1915" s="226"/>
      <c r="K1915" s="226"/>
      <c r="L1915" s="216"/>
      <c r="M1915" s="216"/>
      <c r="N1915" s="216"/>
      <c r="O1915" s="216"/>
      <c r="P1915" s="216"/>
      <c r="Q1915" s="216"/>
      <c r="R1915" s="216"/>
      <c r="V1915" s="216"/>
      <c r="AH1915" s="216"/>
      <c r="AI1915" s="216"/>
      <c r="AJ1915" s="216"/>
      <c r="AK1915" s="216"/>
      <c r="AL1915" s="216"/>
      <c r="AS1915" s="216"/>
      <c r="AT1915" s="216"/>
      <c r="AU1915" s="216"/>
      <c r="AV1915" s="216"/>
      <c r="AW1915" s="216"/>
      <c r="AX1915" s="216"/>
      <c r="AY1915" s="216"/>
      <c r="AZ1915" s="225"/>
    </row>
    <row r="1916" spans="2:52">
      <c r="B1916" s="325"/>
      <c r="C1916" s="216"/>
      <c r="D1916" s="216"/>
      <c r="E1916" s="216"/>
      <c r="F1916" s="216"/>
      <c r="G1916" s="216"/>
      <c r="H1916" s="226"/>
      <c r="J1916" s="226"/>
      <c r="K1916" s="226"/>
      <c r="L1916" s="216"/>
      <c r="M1916" s="216"/>
      <c r="N1916" s="216"/>
      <c r="O1916" s="216"/>
      <c r="P1916" s="216"/>
      <c r="Q1916" s="216"/>
      <c r="R1916" s="216"/>
      <c r="V1916" s="216"/>
      <c r="AH1916" s="216"/>
      <c r="AI1916" s="216"/>
      <c r="AJ1916" s="216"/>
      <c r="AK1916" s="216"/>
      <c r="AL1916" s="216"/>
      <c r="AS1916" s="216"/>
      <c r="AT1916" s="216"/>
      <c r="AU1916" s="216"/>
      <c r="AV1916" s="216"/>
      <c r="AW1916" s="216"/>
      <c r="AX1916" s="216"/>
      <c r="AY1916" s="216"/>
      <c r="AZ1916" s="225"/>
    </row>
    <row r="1917" spans="2:52">
      <c r="B1917" s="325"/>
      <c r="C1917" s="216"/>
      <c r="D1917" s="216"/>
      <c r="E1917" s="216"/>
      <c r="F1917" s="216"/>
      <c r="G1917" s="216"/>
      <c r="H1917" s="226"/>
      <c r="J1917" s="226"/>
      <c r="K1917" s="226"/>
      <c r="L1917" s="216"/>
      <c r="M1917" s="216"/>
      <c r="N1917" s="216"/>
      <c r="O1917" s="216"/>
      <c r="P1917" s="216"/>
      <c r="Q1917" s="216"/>
      <c r="R1917" s="216"/>
      <c r="V1917" s="216"/>
      <c r="AH1917" s="216"/>
      <c r="AI1917" s="216"/>
      <c r="AJ1917" s="216"/>
      <c r="AK1917" s="216"/>
      <c r="AL1917" s="216"/>
      <c r="AS1917" s="216"/>
      <c r="AT1917" s="216"/>
      <c r="AU1917" s="216"/>
      <c r="AV1917" s="216"/>
      <c r="AW1917" s="216"/>
      <c r="AX1917" s="216"/>
      <c r="AY1917" s="216"/>
      <c r="AZ1917" s="225"/>
    </row>
    <row r="1918" spans="2:52">
      <c r="B1918" s="325"/>
      <c r="C1918" s="216"/>
      <c r="D1918" s="216"/>
      <c r="E1918" s="216"/>
      <c r="F1918" s="216"/>
      <c r="G1918" s="216"/>
      <c r="H1918" s="226"/>
      <c r="J1918" s="226"/>
      <c r="K1918" s="226"/>
      <c r="L1918" s="216"/>
      <c r="M1918" s="216"/>
      <c r="N1918" s="216"/>
      <c r="O1918" s="216"/>
      <c r="P1918" s="216"/>
      <c r="Q1918" s="216"/>
      <c r="R1918" s="216"/>
      <c r="V1918" s="216"/>
      <c r="AH1918" s="216"/>
      <c r="AI1918" s="216"/>
      <c r="AJ1918" s="216"/>
      <c r="AK1918" s="216"/>
      <c r="AL1918" s="216"/>
      <c r="AS1918" s="216"/>
      <c r="AT1918" s="216"/>
      <c r="AU1918" s="216"/>
      <c r="AV1918" s="216"/>
      <c r="AW1918" s="216"/>
      <c r="AX1918" s="216"/>
      <c r="AY1918" s="216"/>
      <c r="AZ1918" s="225"/>
    </row>
    <row r="1919" spans="2:52">
      <c r="B1919" s="325"/>
      <c r="C1919" s="216"/>
      <c r="D1919" s="216"/>
      <c r="E1919" s="216"/>
      <c r="F1919" s="216"/>
      <c r="G1919" s="216"/>
      <c r="H1919" s="226"/>
      <c r="J1919" s="226"/>
      <c r="K1919" s="226"/>
      <c r="L1919" s="216"/>
      <c r="M1919" s="216"/>
      <c r="N1919" s="216"/>
      <c r="O1919" s="216"/>
      <c r="P1919" s="216"/>
      <c r="Q1919" s="216"/>
      <c r="R1919" s="216"/>
      <c r="V1919" s="216"/>
      <c r="AH1919" s="216"/>
      <c r="AI1919" s="216"/>
      <c r="AJ1919" s="216"/>
      <c r="AK1919" s="216"/>
      <c r="AL1919" s="216"/>
      <c r="AS1919" s="216"/>
      <c r="AT1919" s="216"/>
      <c r="AU1919" s="216"/>
      <c r="AV1919" s="216"/>
      <c r="AW1919" s="216"/>
      <c r="AX1919" s="216"/>
      <c r="AY1919" s="216"/>
      <c r="AZ1919" s="225"/>
    </row>
    <row r="1920" spans="2:52">
      <c r="B1920" s="325"/>
      <c r="C1920" s="216"/>
      <c r="D1920" s="216"/>
      <c r="E1920" s="216"/>
      <c r="F1920" s="216"/>
      <c r="G1920" s="216"/>
      <c r="H1920" s="226"/>
      <c r="J1920" s="226"/>
      <c r="K1920" s="226"/>
      <c r="L1920" s="216"/>
      <c r="M1920" s="216"/>
      <c r="N1920" s="216"/>
      <c r="O1920" s="216"/>
      <c r="P1920" s="216"/>
      <c r="Q1920" s="216"/>
      <c r="R1920" s="216"/>
      <c r="V1920" s="216"/>
      <c r="AH1920" s="216"/>
      <c r="AI1920" s="216"/>
      <c r="AJ1920" s="216"/>
      <c r="AK1920" s="216"/>
      <c r="AL1920" s="216"/>
      <c r="AS1920" s="216"/>
      <c r="AT1920" s="216"/>
      <c r="AU1920" s="216"/>
      <c r="AV1920" s="216"/>
      <c r="AW1920" s="216"/>
      <c r="AX1920" s="216"/>
      <c r="AY1920" s="216"/>
      <c r="AZ1920" s="225"/>
    </row>
    <row r="1921" spans="1:52">
      <c r="B1921" s="325"/>
      <c r="C1921" s="216"/>
      <c r="D1921" s="216"/>
      <c r="E1921" s="216"/>
      <c r="F1921" s="216"/>
      <c r="G1921" s="216"/>
      <c r="H1921" s="226"/>
      <c r="J1921" s="226"/>
      <c r="K1921" s="226"/>
      <c r="L1921" s="216"/>
      <c r="M1921" s="216"/>
      <c r="N1921" s="216"/>
      <c r="O1921" s="216"/>
      <c r="P1921" s="216"/>
      <c r="Q1921" s="216"/>
      <c r="R1921" s="216"/>
      <c r="V1921" s="216"/>
      <c r="AH1921" s="216"/>
      <c r="AI1921" s="216"/>
      <c r="AJ1921" s="216"/>
      <c r="AK1921" s="216"/>
      <c r="AL1921" s="216"/>
      <c r="AS1921" s="216"/>
      <c r="AT1921" s="216"/>
      <c r="AU1921" s="216"/>
      <c r="AV1921" s="216"/>
      <c r="AW1921" s="216"/>
      <c r="AX1921" s="216"/>
      <c r="AY1921" s="216"/>
      <c r="AZ1921" s="225"/>
    </row>
    <row r="1922" spans="1:52">
      <c r="B1922" s="325"/>
      <c r="C1922" s="216"/>
      <c r="D1922" s="216"/>
      <c r="E1922" s="216"/>
      <c r="F1922" s="216"/>
      <c r="G1922" s="216"/>
      <c r="H1922" s="226"/>
      <c r="J1922" s="226"/>
      <c r="K1922" s="226"/>
      <c r="L1922" s="216"/>
      <c r="M1922" s="216"/>
      <c r="N1922" s="216"/>
      <c r="O1922" s="216"/>
      <c r="P1922" s="216"/>
      <c r="Q1922" s="216"/>
      <c r="R1922" s="216"/>
      <c r="V1922" s="216"/>
      <c r="AH1922" s="216"/>
      <c r="AI1922" s="216"/>
      <c r="AJ1922" s="216"/>
      <c r="AK1922" s="216"/>
      <c r="AL1922" s="216"/>
      <c r="AS1922" s="216"/>
      <c r="AT1922" s="216"/>
      <c r="AU1922" s="216"/>
      <c r="AV1922" s="216"/>
      <c r="AW1922" s="216"/>
      <c r="AX1922" s="216"/>
      <c r="AY1922" s="216"/>
      <c r="AZ1922" s="225"/>
    </row>
    <row r="1923" spans="1:52">
      <c r="B1923" s="325"/>
      <c r="C1923" s="216"/>
      <c r="D1923" s="216"/>
      <c r="E1923" s="216"/>
      <c r="F1923" s="216"/>
      <c r="G1923" s="216"/>
      <c r="H1923" s="226"/>
      <c r="J1923" s="226"/>
      <c r="K1923" s="226"/>
      <c r="L1923" s="216"/>
      <c r="M1923" s="216"/>
      <c r="N1923" s="216"/>
      <c r="O1923" s="216"/>
      <c r="P1923" s="216"/>
      <c r="Q1923" s="216"/>
      <c r="R1923" s="216"/>
      <c r="V1923" s="216"/>
      <c r="AH1923" s="216"/>
      <c r="AI1923" s="216"/>
      <c r="AJ1923" s="216"/>
      <c r="AK1923" s="216"/>
      <c r="AL1923" s="216"/>
      <c r="AS1923" s="216"/>
      <c r="AT1923" s="216"/>
      <c r="AU1923" s="216"/>
      <c r="AV1923" s="216"/>
      <c r="AW1923" s="216"/>
      <c r="AX1923" s="216"/>
      <c r="AY1923" s="216"/>
      <c r="AZ1923" s="225"/>
    </row>
    <row r="1924" spans="1:52">
      <c r="B1924" s="325"/>
      <c r="C1924" s="216"/>
      <c r="D1924" s="216"/>
      <c r="E1924" s="216"/>
      <c r="F1924" s="216"/>
      <c r="G1924" s="216"/>
      <c r="H1924" s="226"/>
      <c r="J1924" s="226"/>
      <c r="K1924" s="226"/>
      <c r="L1924" s="216"/>
      <c r="M1924" s="216"/>
      <c r="N1924" s="216"/>
      <c r="O1924" s="216"/>
      <c r="P1924" s="216"/>
      <c r="Q1924" s="216"/>
      <c r="R1924" s="216"/>
      <c r="V1924" s="216"/>
      <c r="AH1924" s="216"/>
      <c r="AI1924" s="216"/>
      <c r="AJ1924" s="216"/>
      <c r="AK1924" s="216"/>
      <c r="AL1924" s="216"/>
      <c r="AS1924" s="216"/>
      <c r="AT1924" s="216"/>
      <c r="AU1924" s="216"/>
      <c r="AV1924" s="216"/>
      <c r="AW1924" s="216"/>
      <c r="AX1924" s="216"/>
      <c r="AY1924" s="216"/>
      <c r="AZ1924" s="225"/>
    </row>
    <row r="1925" spans="1:52">
      <c r="A1925" s="238"/>
      <c r="B1925" s="325"/>
      <c r="C1925" s="216"/>
      <c r="D1925" s="216"/>
      <c r="E1925" s="216"/>
      <c r="F1925" s="216"/>
      <c r="G1925" s="216"/>
      <c r="H1925" s="226"/>
      <c r="J1925" s="226"/>
      <c r="K1925" s="226"/>
      <c r="L1925" s="216"/>
      <c r="M1925" s="216"/>
      <c r="N1925" s="216"/>
      <c r="O1925" s="216"/>
      <c r="P1925" s="216"/>
      <c r="Q1925" s="216"/>
      <c r="R1925" s="216"/>
      <c r="V1925" s="216"/>
      <c r="AH1925" s="216"/>
      <c r="AI1925" s="216"/>
      <c r="AJ1925" s="216"/>
      <c r="AK1925" s="216"/>
      <c r="AL1925" s="216"/>
      <c r="AS1925" s="216"/>
      <c r="AT1925" s="216"/>
      <c r="AU1925" s="216"/>
      <c r="AV1925" s="216"/>
      <c r="AW1925" s="216"/>
      <c r="AX1925" s="216"/>
      <c r="AY1925" s="216"/>
      <c r="AZ1925" s="225"/>
    </row>
    <row r="1926" spans="1:52">
      <c r="B1926" s="216"/>
      <c r="C1926" s="216"/>
      <c r="D1926" s="216"/>
      <c r="E1926" s="216"/>
      <c r="F1926" s="216"/>
      <c r="G1926" s="216"/>
      <c r="H1926" s="226"/>
      <c r="J1926" s="226"/>
      <c r="K1926" s="226"/>
      <c r="L1926" s="216"/>
      <c r="M1926" s="216"/>
      <c r="N1926" s="216"/>
      <c r="O1926" s="216"/>
      <c r="P1926" s="216"/>
      <c r="Q1926" s="216"/>
      <c r="R1926" s="216"/>
      <c r="V1926" s="216"/>
      <c r="AH1926" s="216"/>
      <c r="AI1926" s="216"/>
      <c r="AJ1926" s="216"/>
      <c r="AK1926" s="216"/>
      <c r="AL1926" s="216"/>
      <c r="AS1926" s="216"/>
      <c r="AT1926" s="216"/>
      <c r="AU1926" s="216"/>
      <c r="AV1926" s="216"/>
      <c r="AW1926" s="216"/>
      <c r="AX1926" s="216"/>
      <c r="AY1926" s="216"/>
      <c r="AZ1926" s="225"/>
    </row>
    <row r="1927" spans="1:52">
      <c r="B1927" s="216"/>
      <c r="C1927" s="216"/>
      <c r="D1927" s="216"/>
      <c r="E1927" s="216"/>
      <c r="F1927" s="216"/>
      <c r="G1927" s="216"/>
      <c r="H1927" s="226"/>
      <c r="J1927" s="226"/>
      <c r="K1927" s="226"/>
      <c r="L1927" s="216"/>
      <c r="M1927" s="216"/>
      <c r="N1927" s="216"/>
      <c r="O1927" s="216"/>
      <c r="P1927" s="216"/>
      <c r="Q1927" s="216"/>
      <c r="R1927" s="216"/>
      <c r="V1927" s="216"/>
      <c r="AH1927" s="216"/>
      <c r="AI1927" s="216"/>
      <c r="AJ1927" s="216"/>
      <c r="AK1927" s="216"/>
      <c r="AL1927" s="216"/>
      <c r="AS1927" s="216"/>
      <c r="AT1927" s="216"/>
      <c r="AU1927" s="216"/>
      <c r="AV1927" s="216"/>
      <c r="AW1927" s="216"/>
      <c r="AX1927" s="216"/>
      <c r="AY1927" s="216"/>
      <c r="AZ1927" s="225"/>
    </row>
    <row r="1928" spans="1:52">
      <c r="B1928" s="216"/>
      <c r="C1928" s="216"/>
      <c r="D1928" s="216"/>
      <c r="E1928" s="216"/>
      <c r="F1928" s="216"/>
      <c r="G1928" s="216"/>
      <c r="H1928" s="226"/>
      <c r="J1928" s="226"/>
      <c r="K1928" s="226"/>
      <c r="L1928" s="216"/>
      <c r="M1928" s="216"/>
      <c r="N1928" s="216"/>
      <c r="O1928" s="216"/>
      <c r="P1928" s="216"/>
      <c r="Q1928" s="216"/>
      <c r="R1928" s="216"/>
      <c r="V1928" s="216"/>
      <c r="AH1928" s="216"/>
      <c r="AI1928" s="216"/>
      <c r="AJ1928" s="216"/>
      <c r="AK1928" s="216"/>
      <c r="AL1928" s="216"/>
      <c r="AS1928" s="216"/>
      <c r="AT1928" s="216"/>
      <c r="AU1928" s="216"/>
      <c r="AV1928" s="216"/>
      <c r="AW1928" s="216"/>
      <c r="AX1928" s="216"/>
      <c r="AY1928" s="216"/>
      <c r="AZ1928" s="225"/>
    </row>
    <row r="1929" spans="1:52">
      <c r="B1929" s="216"/>
      <c r="C1929" s="216"/>
      <c r="D1929" s="216"/>
      <c r="E1929" s="216"/>
      <c r="F1929" s="216"/>
      <c r="G1929" s="216"/>
      <c r="H1929" s="226"/>
      <c r="J1929" s="226"/>
      <c r="K1929" s="226"/>
      <c r="L1929" s="216"/>
      <c r="M1929" s="216"/>
      <c r="N1929" s="216"/>
      <c r="O1929" s="216"/>
      <c r="P1929" s="216"/>
      <c r="Q1929" s="216"/>
      <c r="R1929" s="216"/>
      <c r="V1929" s="216"/>
      <c r="AH1929" s="216"/>
      <c r="AI1929" s="216"/>
      <c r="AJ1929" s="216"/>
      <c r="AK1929" s="216"/>
      <c r="AL1929" s="216"/>
      <c r="AS1929" s="216"/>
      <c r="AT1929" s="216"/>
      <c r="AU1929" s="216"/>
      <c r="AV1929" s="216"/>
      <c r="AW1929" s="216"/>
      <c r="AX1929" s="216"/>
      <c r="AY1929" s="216"/>
      <c r="AZ1929" s="225"/>
    </row>
    <row r="1930" spans="1:52">
      <c r="B1930" s="216"/>
      <c r="C1930" s="216"/>
      <c r="D1930" s="216"/>
      <c r="E1930" s="216"/>
      <c r="F1930" s="216"/>
      <c r="G1930" s="216"/>
      <c r="H1930" s="226"/>
      <c r="J1930" s="226"/>
      <c r="K1930" s="226"/>
      <c r="L1930" s="216"/>
      <c r="M1930" s="216"/>
      <c r="N1930" s="216"/>
      <c r="O1930" s="216"/>
      <c r="P1930" s="216"/>
      <c r="Q1930" s="216"/>
      <c r="R1930" s="216"/>
      <c r="V1930" s="216"/>
      <c r="AH1930" s="216"/>
      <c r="AI1930" s="216"/>
      <c r="AJ1930" s="216"/>
      <c r="AK1930" s="216"/>
      <c r="AL1930" s="216"/>
      <c r="AS1930" s="216"/>
      <c r="AT1930" s="216"/>
      <c r="AU1930" s="216"/>
      <c r="AV1930" s="216"/>
      <c r="AW1930" s="216"/>
      <c r="AX1930" s="216"/>
      <c r="AY1930" s="216"/>
      <c r="AZ1930" s="225"/>
    </row>
    <row r="1931" spans="1:52">
      <c r="B1931" s="216"/>
      <c r="C1931" s="216"/>
      <c r="D1931" s="216"/>
      <c r="E1931" s="216"/>
      <c r="F1931" s="216"/>
      <c r="G1931" s="216"/>
      <c r="H1931" s="226"/>
      <c r="J1931" s="226"/>
      <c r="K1931" s="226"/>
      <c r="L1931" s="216"/>
      <c r="M1931" s="216"/>
      <c r="N1931" s="216"/>
      <c r="O1931" s="216"/>
      <c r="P1931" s="216"/>
      <c r="Q1931" s="216"/>
      <c r="R1931" s="216"/>
      <c r="V1931" s="216"/>
      <c r="AH1931" s="216"/>
      <c r="AI1931" s="216"/>
      <c r="AJ1931" s="216"/>
      <c r="AK1931" s="216"/>
      <c r="AL1931" s="216"/>
      <c r="AS1931" s="216"/>
      <c r="AT1931" s="216"/>
      <c r="AU1931" s="216"/>
      <c r="AV1931" s="216"/>
      <c r="AW1931" s="216"/>
      <c r="AX1931" s="216"/>
      <c r="AY1931" s="216"/>
      <c r="AZ1931" s="225"/>
    </row>
    <row r="1932" spans="1:52">
      <c r="B1932" s="216"/>
      <c r="C1932" s="216"/>
      <c r="D1932" s="216"/>
      <c r="E1932" s="216"/>
      <c r="F1932" s="216"/>
      <c r="G1932" s="216"/>
      <c r="H1932" s="226"/>
      <c r="J1932" s="226"/>
      <c r="K1932" s="226"/>
      <c r="L1932" s="216"/>
      <c r="M1932" s="216"/>
      <c r="N1932" s="216"/>
      <c r="O1932" s="216"/>
      <c r="P1932" s="216"/>
      <c r="Q1932" s="216"/>
      <c r="R1932" s="216"/>
      <c r="V1932" s="216"/>
      <c r="AH1932" s="216"/>
      <c r="AI1932" s="216"/>
      <c r="AJ1932" s="216"/>
      <c r="AK1932" s="216"/>
      <c r="AL1932" s="216"/>
      <c r="AS1932" s="216"/>
      <c r="AT1932" s="216"/>
      <c r="AU1932" s="216"/>
      <c r="AV1932" s="216"/>
      <c r="AW1932" s="216"/>
      <c r="AX1932" s="216"/>
      <c r="AY1932" s="216"/>
      <c r="AZ1932" s="225"/>
    </row>
    <row r="1933" spans="1:52">
      <c r="B1933" s="216"/>
      <c r="C1933" s="216"/>
      <c r="D1933" s="216"/>
      <c r="E1933" s="216"/>
      <c r="F1933" s="216"/>
      <c r="G1933" s="216"/>
      <c r="H1933" s="226"/>
      <c r="J1933" s="226"/>
      <c r="K1933" s="226"/>
      <c r="L1933" s="216"/>
      <c r="M1933" s="216"/>
      <c r="N1933" s="216"/>
      <c r="O1933" s="216"/>
      <c r="P1933" s="216"/>
      <c r="Q1933" s="216"/>
      <c r="R1933" s="216"/>
      <c r="V1933" s="216"/>
      <c r="AH1933" s="216"/>
      <c r="AI1933" s="216"/>
      <c r="AJ1933" s="216"/>
      <c r="AK1933" s="216"/>
      <c r="AL1933" s="216"/>
      <c r="AS1933" s="216"/>
      <c r="AT1933" s="216"/>
      <c r="AU1933" s="216"/>
      <c r="AV1933" s="216"/>
      <c r="AW1933" s="216"/>
      <c r="AX1933" s="216"/>
      <c r="AY1933" s="216"/>
      <c r="AZ1933" s="225"/>
    </row>
    <row r="1934" spans="1:52">
      <c r="B1934" s="216"/>
      <c r="C1934" s="216"/>
      <c r="D1934" s="216"/>
      <c r="E1934" s="216"/>
      <c r="F1934" s="216"/>
      <c r="G1934" s="216"/>
      <c r="H1934" s="226"/>
      <c r="J1934" s="226"/>
      <c r="K1934" s="226"/>
      <c r="L1934" s="216"/>
      <c r="M1934" s="216"/>
      <c r="N1934" s="216"/>
      <c r="O1934" s="216"/>
      <c r="P1934" s="216"/>
      <c r="Q1934" s="216"/>
      <c r="R1934" s="216"/>
      <c r="V1934" s="216"/>
      <c r="AH1934" s="216"/>
      <c r="AI1934" s="216"/>
      <c r="AJ1934" s="216"/>
      <c r="AK1934" s="216"/>
      <c r="AL1934" s="216"/>
      <c r="AS1934" s="216"/>
      <c r="AT1934" s="216"/>
      <c r="AU1934" s="216"/>
      <c r="AV1934" s="216"/>
      <c r="AW1934" s="216"/>
      <c r="AX1934" s="216"/>
      <c r="AY1934" s="216"/>
      <c r="AZ1934" s="225"/>
    </row>
    <row r="1935" spans="1:52">
      <c r="B1935" s="216"/>
      <c r="C1935" s="216"/>
      <c r="D1935" s="216"/>
      <c r="E1935" s="216"/>
      <c r="F1935" s="216"/>
      <c r="G1935" s="216"/>
      <c r="H1935" s="226"/>
      <c r="J1935" s="226"/>
      <c r="K1935" s="226"/>
      <c r="L1935" s="216"/>
      <c r="M1935" s="216"/>
      <c r="N1935" s="216"/>
      <c r="O1935" s="216"/>
      <c r="P1935" s="216"/>
      <c r="Q1935" s="216"/>
      <c r="R1935" s="216"/>
      <c r="V1935" s="216"/>
      <c r="AH1935" s="216"/>
      <c r="AI1935" s="216"/>
      <c r="AJ1935" s="216"/>
      <c r="AK1935" s="216"/>
      <c r="AL1935" s="216"/>
      <c r="AS1935" s="216"/>
      <c r="AT1935" s="216"/>
      <c r="AU1935" s="216"/>
      <c r="AV1935" s="216"/>
      <c r="AW1935" s="216"/>
      <c r="AX1935" s="216"/>
      <c r="AY1935" s="216"/>
      <c r="AZ1935" s="225"/>
    </row>
    <row r="1936" spans="1:52">
      <c r="B1936" s="216"/>
      <c r="C1936" s="216"/>
      <c r="D1936" s="216"/>
      <c r="E1936" s="216"/>
      <c r="F1936" s="216"/>
      <c r="G1936" s="216"/>
      <c r="H1936" s="226"/>
      <c r="J1936" s="226"/>
      <c r="K1936" s="226"/>
      <c r="L1936" s="216"/>
      <c r="M1936" s="216"/>
      <c r="N1936" s="216"/>
      <c r="O1936" s="216"/>
      <c r="P1936" s="216"/>
      <c r="Q1936" s="216"/>
      <c r="R1936" s="216"/>
      <c r="V1936" s="216"/>
      <c r="AH1936" s="216"/>
      <c r="AI1936" s="216"/>
      <c r="AJ1936" s="216"/>
      <c r="AK1936" s="216"/>
      <c r="AL1936" s="216"/>
      <c r="AS1936" s="216"/>
      <c r="AT1936" s="216"/>
      <c r="AU1936" s="216"/>
      <c r="AV1936" s="216"/>
      <c r="AW1936" s="216"/>
      <c r="AX1936" s="216"/>
      <c r="AY1936" s="216"/>
      <c r="AZ1936" s="225"/>
    </row>
    <row r="1937" spans="2:52">
      <c r="B1937" s="216"/>
      <c r="C1937" s="216"/>
      <c r="D1937" s="216"/>
      <c r="E1937" s="216"/>
      <c r="F1937" s="216"/>
      <c r="G1937" s="216"/>
      <c r="H1937" s="226"/>
      <c r="J1937" s="226"/>
      <c r="K1937" s="226"/>
      <c r="L1937" s="216"/>
      <c r="M1937" s="216"/>
      <c r="N1937" s="216"/>
      <c r="O1937" s="216"/>
      <c r="P1937" s="216"/>
      <c r="Q1937" s="216"/>
      <c r="R1937" s="216"/>
      <c r="V1937" s="216"/>
      <c r="AH1937" s="216"/>
      <c r="AI1937" s="216"/>
      <c r="AJ1937" s="216"/>
      <c r="AK1937" s="216"/>
      <c r="AL1937" s="216"/>
      <c r="AS1937" s="216"/>
      <c r="AT1937" s="216"/>
      <c r="AU1937" s="216"/>
      <c r="AV1937" s="216"/>
      <c r="AW1937" s="216"/>
      <c r="AX1937" s="216"/>
      <c r="AY1937" s="216"/>
      <c r="AZ1937" s="225"/>
    </row>
    <row r="1938" spans="2:52">
      <c r="B1938" s="216"/>
      <c r="C1938" s="216"/>
      <c r="D1938" s="216"/>
      <c r="E1938" s="216"/>
      <c r="F1938" s="216"/>
      <c r="G1938" s="216"/>
      <c r="H1938" s="226"/>
      <c r="J1938" s="226"/>
      <c r="K1938" s="226"/>
      <c r="L1938" s="216"/>
      <c r="M1938" s="216"/>
      <c r="N1938" s="216"/>
      <c r="O1938" s="216"/>
      <c r="P1938" s="216"/>
      <c r="Q1938" s="216"/>
      <c r="R1938" s="216"/>
      <c r="V1938" s="216"/>
      <c r="AH1938" s="216"/>
      <c r="AI1938" s="216"/>
      <c r="AJ1938" s="216"/>
      <c r="AK1938" s="216"/>
      <c r="AL1938" s="216"/>
      <c r="AS1938" s="216"/>
      <c r="AT1938" s="216"/>
      <c r="AU1938" s="216"/>
      <c r="AV1938" s="216"/>
      <c r="AW1938" s="216"/>
      <c r="AX1938" s="216"/>
      <c r="AY1938" s="216"/>
      <c r="AZ1938" s="225"/>
    </row>
    <row r="1939" spans="2:52">
      <c r="B1939" s="216"/>
      <c r="C1939" s="216"/>
      <c r="D1939" s="216"/>
      <c r="E1939" s="216"/>
      <c r="F1939" s="216"/>
      <c r="G1939" s="216"/>
      <c r="H1939" s="226"/>
      <c r="J1939" s="226"/>
      <c r="K1939" s="226"/>
      <c r="L1939" s="216"/>
      <c r="M1939" s="216"/>
      <c r="N1939" s="216"/>
      <c r="O1939" s="216"/>
      <c r="P1939" s="216"/>
      <c r="Q1939" s="216"/>
      <c r="R1939" s="216"/>
      <c r="V1939" s="216"/>
      <c r="AH1939" s="216"/>
      <c r="AI1939" s="216"/>
      <c r="AJ1939" s="216"/>
      <c r="AK1939" s="216"/>
      <c r="AL1939" s="216"/>
      <c r="AS1939" s="216"/>
      <c r="AT1939" s="216"/>
      <c r="AU1939" s="216"/>
      <c r="AV1939" s="216"/>
      <c r="AW1939" s="216"/>
      <c r="AX1939" s="216"/>
      <c r="AY1939" s="216"/>
      <c r="AZ1939" s="225"/>
    </row>
    <row r="1940" spans="2:52">
      <c r="B1940" s="216"/>
      <c r="C1940" s="216"/>
      <c r="D1940" s="216"/>
      <c r="E1940" s="216"/>
      <c r="F1940" s="216"/>
      <c r="G1940" s="216"/>
      <c r="H1940" s="226"/>
      <c r="J1940" s="226"/>
      <c r="K1940" s="226"/>
      <c r="L1940" s="216"/>
      <c r="M1940" s="216"/>
      <c r="N1940" s="216"/>
      <c r="O1940" s="216"/>
      <c r="P1940" s="216"/>
      <c r="Q1940" s="216"/>
      <c r="R1940" s="216"/>
      <c r="V1940" s="216"/>
      <c r="AH1940" s="216"/>
      <c r="AI1940" s="216"/>
      <c r="AJ1940" s="216"/>
      <c r="AK1940" s="216"/>
      <c r="AL1940" s="216"/>
      <c r="AS1940" s="216"/>
      <c r="AT1940" s="216"/>
      <c r="AU1940" s="216"/>
      <c r="AV1940" s="216"/>
      <c r="AW1940" s="216"/>
      <c r="AX1940" s="216"/>
      <c r="AY1940" s="216"/>
      <c r="AZ1940" s="225"/>
    </row>
    <row r="1941" spans="2:52">
      <c r="B1941" s="216"/>
      <c r="C1941" s="216"/>
      <c r="D1941" s="216"/>
      <c r="E1941" s="216"/>
      <c r="F1941" s="216"/>
      <c r="G1941" s="216"/>
      <c r="H1941" s="226"/>
      <c r="J1941" s="226"/>
      <c r="K1941" s="226"/>
      <c r="L1941" s="216"/>
      <c r="M1941" s="216"/>
      <c r="N1941" s="216"/>
      <c r="O1941" s="216"/>
      <c r="P1941" s="216"/>
      <c r="Q1941" s="216"/>
      <c r="R1941" s="216"/>
      <c r="V1941" s="216"/>
      <c r="AH1941" s="216"/>
      <c r="AI1941" s="216"/>
      <c r="AJ1941" s="216"/>
      <c r="AK1941" s="216"/>
      <c r="AL1941" s="216"/>
      <c r="AS1941" s="216"/>
      <c r="AT1941" s="216"/>
      <c r="AU1941" s="216"/>
      <c r="AV1941" s="216"/>
      <c r="AW1941" s="216"/>
      <c r="AX1941" s="216"/>
      <c r="AY1941" s="216"/>
      <c r="AZ1941" s="225"/>
    </row>
    <row r="1942" spans="2:52">
      <c r="B1942" s="216"/>
      <c r="C1942" s="216"/>
      <c r="D1942" s="216"/>
      <c r="E1942" s="216"/>
      <c r="F1942" s="216"/>
      <c r="G1942" s="216"/>
      <c r="H1942" s="226"/>
      <c r="J1942" s="226"/>
      <c r="K1942" s="226"/>
      <c r="L1942" s="216"/>
      <c r="M1942" s="216"/>
      <c r="N1942" s="216"/>
      <c r="O1942" s="216"/>
      <c r="P1942" s="216"/>
      <c r="Q1942" s="216"/>
      <c r="R1942" s="216"/>
      <c r="V1942" s="216"/>
      <c r="AH1942" s="216"/>
      <c r="AI1942" s="216"/>
      <c r="AJ1942" s="216"/>
      <c r="AK1942" s="216"/>
      <c r="AL1942" s="216"/>
      <c r="AS1942" s="216"/>
      <c r="AT1942" s="216"/>
      <c r="AU1942" s="216"/>
      <c r="AV1942" s="216"/>
      <c r="AW1942" s="216"/>
      <c r="AX1942" s="216"/>
      <c r="AY1942" s="216"/>
      <c r="AZ1942" s="225"/>
    </row>
    <row r="1943" spans="2:52">
      <c r="B1943" s="216"/>
      <c r="C1943" s="216"/>
      <c r="D1943" s="216"/>
      <c r="E1943" s="216"/>
      <c r="F1943" s="216"/>
      <c r="G1943" s="216"/>
      <c r="H1943" s="226"/>
      <c r="J1943" s="226"/>
      <c r="K1943" s="226"/>
      <c r="L1943" s="216"/>
      <c r="M1943" s="216"/>
      <c r="N1943" s="216"/>
      <c r="O1943" s="216"/>
      <c r="P1943" s="216"/>
      <c r="Q1943" s="216"/>
      <c r="R1943" s="216"/>
      <c r="V1943" s="216"/>
      <c r="AH1943" s="216"/>
      <c r="AI1943" s="216"/>
      <c r="AJ1943" s="216"/>
      <c r="AK1943" s="216"/>
      <c r="AL1943" s="216"/>
      <c r="AS1943" s="216"/>
      <c r="AT1943" s="216"/>
      <c r="AU1943" s="216"/>
      <c r="AV1943" s="216"/>
      <c r="AW1943" s="216"/>
      <c r="AX1943" s="216"/>
      <c r="AY1943" s="216"/>
      <c r="AZ1943" s="225"/>
    </row>
    <row r="1944" spans="2:52">
      <c r="B1944" s="216"/>
      <c r="C1944" s="216"/>
      <c r="D1944" s="216"/>
      <c r="E1944" s="216"/>
      <c r="F1944" s="216"/>
      <c r="G1944" s="216"/>
      <c r="H1944" s="226"/>
      <c r="J1944" s="226"/>
      <c r="K1944" s="226"/>
      <c r="L1944" s="216"/>
      <c r="M1944" s="216"/>
      <c r="N1944" s="216"/>
      <c r="O1944" s="216"/>
      <c r="P1944" s="216"/>
      <c r="Q1944" s="216"/>
      <c r="R1944" s="216"/>
      <c r="V1944" s="216"/>
      <c r="AH1944" s="216"/>
      <c r="AI1944" s="216"/>
      <c r="AJ1944" s="216"/>
      <c r="AK1944" s="216"/>
      <c r="AL1944" s="216"/>
      <c r="AS1944" s="216"/>
      <c r="AT1944" s="216"/>
      <c r="AU1944" s="216"/>
      <c r="AV1944" s="216"/>
      <c r="AW1944" s="216"/>
      <c r="AX1944" s="216"/>
      <c r="AY1944" s="216"/>
      <c r="AZ1944" s="225"/>
    </row>
    <row r="1945" spans="2:52">
      <c r="B1945" s="216"/>
      <c r="C1945" s="216"/>
      <c r="D1945" s="216"/>
      <c r="E1945" s="216"/>
      <c r="F1945" s="216"/>
      <c r="G1945" s="216"/>
      <c r="H1945" s="226"/>
      <c r="J1945" s="226"/>
      <c r="K1945" s="226"/>
      <c r="L1945" s="216"/>
      <c r="M1945" s="216"/>
      <c r="N1945" s="216"/>
      <c r="O1945" s="216"/>
      <c r="P1945" s="216"/>
      <c r="Q1945" s="216"/>
      <c r="R1945" s="216"/>
      <c r="V1945" s="216"/>
      <c r="AH1945" s="216"/>
      <c r="AI1945" s="216"/>
      <c r="AJ1945" s="216"/>
      <c r="AK1945" s="216"/>
      <c r="AL1945" s="216"/>
      <c r="AS1945" s="216"/>
      <c r="AT1945" s="216"/>
      <c r="AU1945" s="216"/>
      <c r="AV1945" s="216"/>
      <c r="AW1945" s="216"/>
      <c r="AX1945" s="216"/>
      <c r="AY1945" s="216"/>
      <c r="AZ1945" s="225"/>
    </row>
    <row r="1946" spans="2:52">
      <c r="B1946" s="216"/>
      <c r="C1946" s="216"/>
      <c r="D1946" s="216"/>
      <c r="E1946" s="216"/>
      <c r="F1946" s="216"/>
      <c r="G1946" s="216"/>
      <c r="H1946" s="226"/>
      <c r="J1946" s="226"/>
      <c r="K1946" s="226"/>
      <c r="L1946" s="216"/>
      <c r="M1946" s="216"/>
      <c r="N1946" s="216"/>
      <c r="O1946" s="216"/>
      <c r="P1946" s="216"/>
      <c r="Q1946" s="216"/>
      <c r="R1946" s="216"/>
      <c r="V1946" s="216"/>
      <c r="AH1946" s="216"/>
      <c r="AI1946" s="216"/>
      <c r="AJ1946" s="216"/>
      <c r="AK1946" s="216"/>
      <c r="AL1946" s="216"/>
      <c r="AS1946" s="216"/>
      <c r="AT1946" s="216"/>
      <c r="AU1946" s="216"/>
      <c r="AV1946" s="216"/>
      <c r="AW1946" s="216"/>
      <c r="AX1946" s="216"/>
      <c r="AY1946" s="216"/>
      <c r="AZ1946" s="225"/>
    </row>
    <row r="1947" spans="2:52">
      <c r="B1947" s="216"/>
      <c r="C1947" s="216"/>
      <c r="D1947" s="216"/>
      <c r="E1947" s="216"/>
      <c r="F1947" s="216"/>
      <c r="G1947" s="216"/>
      <c r="H1947" s="226"/>
      <c r="J1947" s="226"/>
      <c r="K1947" s="226"/>
      <c r="L1947" s="216"/>
      <c r="M1947" s="216"/>
      <c r="N1947" s="216"/>
      <c r="O1947" s="216"/>
      <c r="P1947" s="216"/>
      <c r="Q1947" s="216"/>
      <c r="R1947" s="216"/>
      <c r="V1947" s="216"/>
      <c r="AH1947" s="216"/>
      <c r="AI1947" s="216"/>
      <c r="AJ1947" s="216"/>
      <c r="AK1947" s="216"/>
      <c r="AL1947" s="216"/>
      <c r="AS1947" s="216"/>
      <c r="AT1947" s="216"/>
      <c r="AU1947" s="216"/>
      <c r="AV1947" s="216"/>
      <c r="AW1947" s="216"/>
      <c r="AX1947" s="216"/>
      <c r="AY1947" s="216"/>
      <c r="AZ1947" s="225"/>
    </row>
    <row r="1948" spans="2:52">
      <c r="B1948" s="216"/>
      <c r="C1948" s="216"/>
      <c r="D1948" s="216"/>
      <c r="E1948" s="216"/>
      <c r="F1948" s="216"/>
      <c r="G1948" s="216"/>
      <c r="H1948" s="226"/>
      <c r="J1948" s="226"/>
      <c r="K1948" s="226"/>
      <c r="L1948" s="216"/>
      <c r="M1948" s="216"/>
      <c r="N1948" s="216"/>
      <c r="O1948" s="216"/>
      <c r="P1948" s="216"/>
      <c r="Q1948" s="216"/>
      <c r="R1948" s="216"/>
      <c r="V1948" s="216"/>
      <c r="AH1948" s="216"/>
      <c r="AI1948" s="216"/>
      <c r="AJ1948" s="216"/>
      <c r="AK1948" s="216"/>
      <c r="AL1948" s="216"/>
      <c r="AS1948" s="216"/>
      <c r="AT1948" s="216"/>
      <c r="AU1948" s="216"/>
      <c r="AV1948" s="216"/>
      <c r="AW1948" s="216"/>
      <c r="AX1948" s="216"/>
      <c r="AY1948" s="216"/>
      <c r="AZ1948" s="225"/>
    </row>
    <row r="1949" spans="2:52">
      <c r="B1949" s="216"/>
      <c r="C1949" s="216"/>
      <c r="D1949" s="216"/>
      <c r="E1949" s="216"/>
      <c r="F1949" s="216"/>
      <c r="G1949" s="216"/>
      <c r="H1949" s="226"/>
      <c r="J1949" s="226"/>
      <c r="K1949" s="226"/>
      <c r="L1949" s="216"/>
      <c r="M1949" s="216"/>
      <c r="N1949" s="216"/>
      <c r="O1949" s="216"/>
      <c r="P1949" s="216"/>
      <c r="Q1949" s="216"/>
      <c r="R1949" s="216"/>
      <c r="V1949" s="216"/>
      <c r="AH1949" s="216"/>
      <c r="AI1949" s="216"/>
      <c r="AJ1949" s="216"/>
      <c r="AK1949" s="216"/>
      <c r="AL1949" s="216"/>
      <c r="AS1949" s="216"/>
      <c r="AT1949" s="216"/>
      <c r="AU1949" s="216"/>
      <c r="AV1949" s="216"/>
      <c r="AW1949" s="216"/>
      <c r="AX1949" s="216"/>
      <c r="AY1949" s="216"/>
      <c r="AZ1949" s="225"/>
    </row>
    <row r="1950" spans="2:52">
      <c r="B1950" s="216"/>
      <c r="C1950" s="216"/>
      <c r="D1950" s="216"/>
      <c r="E1950" s="216"/>
      <c r="F1950" s="216"/>
      <c r="G1950" s="216"/>
      <c r="H1950" s="226"/>
      <c r="J1950" s="226"/>
      <c r="K1950" s="226"/>
      <c r="L1950" s="216"/>
      <c r="M1950" s="216"/>
      <c r="N1950" s="216"/>
      <c r="O1950" s="216"/>
      <c r="P1950" s="216"/>
      <c r="Q1950" s="216"/>
      <c r="R1950" s="216"/>
      <c r="V1950" s="216"/>
      <c r="AH1950" s="216"/>
      <c r="AI1950" s="216"/>
      <c r="AJ1950" s="216"/>
      <c r="AK1950" s="216"/>
      <c r="AL1950" s="216"/>
      <c r="AS1950" s="216"/>
      <c r="AT1950" s="216"/>
      <c r="AU1950" s="216"/>
      <c r="AV1950" s="216"/>
      <c r="AW1950" s="216"/>
      <c r="AX1950" s="216"/>
      <c r="AY1950" s="216"/>
      <c r="AZ1950" s="225"/>
    </row>
    <row r="1951" spans="2:52">
      <c r="B1951" s="216"/>
      <c r="C1951" s="216"/>
      <c r="D1951" s="216"/>
      <c r="E1951" s="216"/>
      <c r="F1951" s="216"/>
      <c r="G1951" s="216"/>
      <c r="H1951" s="226"/>
      <c r="J1951" s="226"/>
      <c r="K1951" s="226"/>
      <c r="L1951" s="216"/>
      <c r="M1951" s="216"/>
      <c r="N1951" s="216"/>
      <c r="O1951" s="216"/>
      <c r="P1951" s="216"/>
      <c r="Q1951" s="216"/>
      <c r="R1951" s="216"/>
      <c r="V1951" s="216"/>
      <c r="AH1951" s="216"/>
      <c r="AI1951" s="216"/>
      <c r="AJ1951" s="216"/>
      <c r="AK1951" s="216"/>
      <c r="AL1951" s="216"/>
      <c r="AS1951" s="216"/>
      <c r="AT1951" s="216"/>
      <c r="AU1951" s="216"/>
      <c r="AV1951" s="216"/>
      <c r="AW1951" s="216"/>
      <c r="AX1951" s="216"/>
      <c r="AY1951" s="216"/>
      <c r="AZ1951" s="225"/>
    </row>
    <row r="1952" spans="2:52">
      <c r="B1952" s="216"/>
      <c r="C1952" s="216"/>
      <c r="D1952" s="216"/>
      <c r="E1952" s="216"/>
      <c r="F1952" s="216"/>
      <c r="G1952" s="216"/>
      <c r="H1952" s="226"/>
      <c r="J1952" s="226"/>
      <c r="K1952" s="226"/>
      <c r="L1952" s="216"/>
      <c r="M1952" s="216"/>
      <c r="N1952" s="216"/>
      <c r="O1952" s="216"/>
      <c r="P1952" s="216"/>
      <c r="Q1952" s="216"/>
      <c r="R1952" s="216"/>
      <c r="V1952" s="216"/>
      <c r="AH1952" s="216"/>
      <c r="AI1952" s="216"/>
      <c r="AJ1952" s="216"/>
      <c r="AK1952" s="216"/>
      <c r="AL1952" s="216"/>
      <c r="AS1952" s="216"/>
      <c r="AT1952" s="216"/>
      <c r="AU1952" s="216"/>
      <c r="AV1952" s="216"/>
      <c r="AW1952" s="216"/>
      <c r="AX1952" s="216"/>
      <c r="AY1952" s="216"/>
      <c r="AZ1952" s="225"/>
    </row>
    <row r="1953" spans="2:52">
      <c r="B1953" s="216"/>
      <c r="C1953" s="216"/>
      <c r="D1953" s="216"/>
      <c r="E1953" s="216"/>
      <c r="F1953" s="216"/>
      <c r="G1953" s="216"/>
      <c r="H1953" s="226"/>
      <c r="J1953" s="226"/>
      <c r="K1953" s="226"/>
      <c r="L1953" s="216"/>
      <c r="M1953" s="216"/>
      <c r="N1953" s="216"/>
      <c r="O1953" s="216"/>
      <c r="P1953" s="216"/>
      <c r="Q1953" s="216"/>
      <c r="R1953" s="216"/>
      <c r="V1953" s="216"/>
      <c r="AH1953" s="216"/>
      <c r="AI1953" s="216"/>
      <c r="AJ1953" s="216"/>
      <c r="AK1953" s="216"/>
      <c r="AL1953" s="216"/>
      <c r="AS1953" s="216"/>
      <c r="AT1953" s="216"/>
      <c r="AU1953" s="216"/>
      <c r="AV1953" s="216"/>
      <c r="AW1953" s="216"/>
      <c r="AX1953" s="216"/>
      <c r="AY1953" s="216"/>
      <c r="AZ1953" s="225"/>
    </row>
    <row r="1954" spans="2:52">
      <c r="B1954" s="216"/>
      <c r="C1954" s="216"/>
      <c r="D1954" s="216"/>
      <c r="E1954" s="216"/>
      <c r="F1954" s="216"/>
      <c r="G1954" s="216"/>
      <c r="H1954" s="226"/>
      <c r="J1954" s="226"/>
      <c r="K1954" s="226"/>
      <c r="L1954" s="216"/>
      <c r="M1954" s="216"/>
      <c r="N1954" s="216"/>
      <c r="O1954" s="216"/>
      <c r="P1954" s="216"/>
      <c r="Q1954" s="216"/>
      <c r="R1954" s="216"/>
      <c r="V1954" s="216"/>
      <c r="AH1954" s="216"/>
      <c r="AI1954" s="216"/>
      <c r="AJ1954" s="216"/>
      <c r="AK1954" s="216"/>
      <c r="AL1954" s="216"/>
      <c r="AS1954" s="216"/>
      <c r="AT1954" s="216"/>
      <c r="AU1954" s="216"/>
      <c r="AV1954" s="216"/>
      <c r="AW1954" s="216"/>
      <c r="AX1954" s="216"/>
      <c r="AY1954" s="216"/>
      <c r="AZ1954" s="225"/>
    </row>
    <row r="1955" spans="2:52">
      <c r="B1955" s="216"/>
      <c r="C1955" s="216"/>
      <c r="D1955" s="216"/>
      <c r="E1955" s="216"/>
      <c r="F1955" s="216"/>
      <c r="G1955" s="216"/>
      <c r="H1955" s="226"/>
      <c r="J1955" s="226"/>
      <c r="K1955" s="226"/>
      <c r="L1955" s="216"/>
      <c r="M1955" s="216"/>
      <c r="N1955" s="216"/>
      <c r="O1955" s="216"/>
      <c r="P1955" s="216"/>
      <c r="Q1955" s="216"/>
      <c r="R1955" s="216"/>
      <c r="V1955" s="216"/>
      <c r="AH1955" s="216"/>
      <c r="AI1955" s="216"/>
      <c r="AJ1955" s="216"/>
      <c r="AK1955" s="216"/>
      <c r="AL1955" s="216"/>
      <c r="AS1955" s="216"/>
      <c r="AT1955" s="216"/>
      <c r="AU1955" s="216"/>
      <c r="AV1955" s="216"/>
      <c r="AW1955" s="216"/>
      <c r="AX1955" s="216"/>
      <c r="AY1955" s="216"/>
      <c r="AZ1955" s="225"/>
    </row>
    <row r="1956" spans="2:52">
      <c r="B1956" s="216"/>
      <c r="C1956" s="216"/>
      <c r="D1956" s="216"/>
      <c r="E1956" s="216"/>
      <c r="F1956" s="216"/>
      <c r="G1956" s="216"/>
      <c r="H1956" s="226"/>
      <c r="J1956" s="226"/>
      <c r="K1956" s="226"/>
      <c r="L1956" s="216"/>
      <c r="M1956" s="216"/>
      <c r="N1956" s="216"/>
      <c r="O1956" s="216"/>
      <c r="P1956" s="216"/>
      <c r="Q1956" s="216"/>
      <c r="R1956" s="216"/>
      <c r="V1956" s="216"/>
      <c r="AH1956" s="216"/>
      <c r="AI1956" s="216"/>
      <c r="AJ1956" s="216"/>
      <c r="AK1956" s="216"/>
      <c r="AL1956" s="216"/>
      <c r="AS1956" s="216"/>
      <c r="AT1956" s="216"/>
      <c r="AU1956" s="216"/>
      <c r="AV1956" s="216"/>
      <c r="AW1956" s="216"/>
      <c r="AX1956" s="216"/>
      <c r="AY1956" s="216"/>
      <c r="AZ1956" s="225"/>
    </row>
    <row r="1957" spans="2:52">
      <c r="B1957" s="216"/>
      <c r="C1957" s="216"/>
      <c r="D1957" s="216"/>
      <c r="E1957" s="216"/>
      <c r="F1957" s="216"/>
      <c r="G1957" s="216"/>
      <c r="H1957" s="226"/>
      <c r="J1957" s="226"/>
      <c r="K1957" s="226"/>
      <c r="L1957" s="216"/>
      <c r="M1957" s="216"/>
      <c r="N1957" s="216"/>
      <c r="O1957" s="216"/>
      <c r="P1957" s="216"/>
      <c r="Q1957" s="216"/>
      <c r="R1957" s="216"/>
      <c r="V1957" s="216"/>
      <c r="AH1957" s="216"/>
      <c r="AI1957" s="216"/>
      <c r="AJ1957" s="216"/>
      <c r="AK1957" s="216"/>
      <c r="AL1957" s="216"/>
      <c r="AS1957" s="216"/>
      <c r="AT1957" s="216"/>
      <c r="AU1957" s="216"/>
      <c r="AV1957" s="216"/>
      <c r="AW1957" s="216"/>
      <c r="AX1957" s="216"/>
      <c r="AY1957" s="216"/>
      <c r="AZ1957" s="225"/>
    </row>
    <row r="1958" spans="2:52">
      <c r="B1958" s="216"/>
      <c r="C1958" s="216"/>
      <c r="D1958" s="216"/>
      <c r="E1958" s="216"/>
      <c r="F1958" s="216"/>
      <c r="G1958" s="216"/>
      <c r="H1958" s="226"/>
      <c r="J1958" s="226"/>
      <c r="K1958" s="226"/>
      <c r="L1958" s="216"/>
      <c r="M1958" s="216"/>
      <c r="N1958" s="216"/>
      <c r="O1958" s="216"/>
      <c r="P1958" s="216"/>
      <c r="Q1958" s="216"/>
      <c r="R1958" s="216"/>
      <c r="V1958" s="216"/>
      <c r="AH1958" s="216"/>
      <c r="AI1958" s="216"/>
      <c r="AJ1958" s="216"/>
      <c r="AK1958" s="216"/>
      <c r="AL1958" s="216"/>
      <c r="AS1958" s="216"/>
      <c r="AT1958" s="216"/>
      <c r="AU1958" s="216"/>
      <c r="AV1958" s="216"/>
      <c r="AW1958" s="216"/>
      <c r="AX1958" s="216"/>
      <c r="AY1958" s="216"/>
      <c r="AZ1958" s="225"/>
    </row>
    <row r="1959" spans="2:52">
      <c r="B1959" s="216"/>
      <c r="C1959" s="216"/>
      <c r="D1959" s="216"/>
      <c r="E1959" s="216"/>
      <c r="F1959" s="216"/>
      <c r="G1959" s="216"/>
      <c r="H1959" s="226"/>
      <c r="J1959" s="226"/>
      <c r="K1959" s="226"/>
      <c r="L1959" s="216"/>
      <c r="M1959" s="216"/>
      <c r="N1959" s="216"/>
      <c r="O1959" s="216"/>
      <c r="P1959" s="216"/>
      <c r="Q1959" s="216"/>
      <c r="R1959" s="216"/>
      <c r="V1959" s="216"/>
      <c r="AH1959" s="216"/>
      <c r="AI1959" s="216"/>
      <c r="AJ1959" s="216"/>
      <c r="AK1959" s="216"/>
      <c r="AL1959" s="216"/>
      <c r="AS1959" s="216"/>
      <c r="AT1959" s="216"/>
      <c r="AU1959" s="216"/>
      <c r="AV1959" s="216"/>
      <c r="AW1959" s="216"/>
      <c r="AX1959" s="216"/>
      <c r="AY1959" s="216"/>
      <c r="AZ1959" s="225"/>
    </row>
    <row r="1960" spans="2:52">
      <c r="B1960" s="216"/>
      <c r="C1960" s="216"/>
      <c r="D1960" s="216"/>
      <c r="E1960" s="216"/>
      <c r="F1960" s="216"/>
      <c r="G1960" s="216"/>
      <c r="H1960" s="226"/>
      <c r="J1960" s="226"/>
      <c r="K1960" s="226"/>
      <c r="L1960" s="216"/>
      <c r="M1960" s="216"/>
      <c r="N1960" s="216"/>
      <c r="O1960" s="216"/>
      <c r="P1960" s="216"/>
      <c r="Q1960" s="216"/>
      <c r="R1960" s="216"/>
      <c r="V1960" s="216"/>
      <c r="AH1960" s="216"/>
      <c r="AI1960" s="216"/>
      <c r="AJ1960" s="216"/>
      <c r="AK1960" s="216"/>
      <c r="AL1960" s="216"/>
      <c r="AS1960" s="216"/>
      <c r="AT1960" s="216"/>
      <c r="AU1960" s="216"/>
      <c r="AV1960" s="216"/>
      <c r="AW1960" s="216"/>
      <c r="AX1960" s="216"/>
      <c r="AY1960" s="216"/>
      <c r="AZ1960" s="225"/>
    </row>
    <row r="1961" spans="2:52">
      <c r="B1961" s="216"/>
      <c r="C1961" s="216"/>
      <c r="D1961" s="216"/>
      <c r="E1961" s="216"/>
      <c r="F1961" s="216"/>
      <c r="G1961" s="216"/>
      <c r="H1961" s="226"/>
      <c r="J1961" s="226"/>
      <c r="K1961" s="226"/>
      <c r="L1961" s="216"/>
      <c r="M1961" s="216"/>
      <c r="N1961" s="216"/>
      <c r="O1961" s="216"/>
      <c r="P1961" s="216"/>
      <c r="Q1961" s="216"/>
      <c r="R1961" s="216"/>
      <c r="V1961" s="216"/>
      <c r="AH1961" s="216"/>
      <c r="AI1961" s="216"/>
      <c r="AJ1961" s="216"/>
      <c r="AK1961" s="216"/>
      <c r="AL1961" s="216"/>
      <c r="AS1961" s="216"/>
      <c r="AT1961" s="216"/>
      <c r="AU1961" s="216"/>
      <c r="AV1961" s="216"/>
      <c r="AW1961" s="216"/>
      <c r="AX1961" s="216"/>
      <c r="AY1961" s="216"/>
      <c r="AZ1961" s="225"/>
    </row>
    <row r="1962" spans="2:52">
      <c r="B1962" s="216"/>
      <c r="C1962" s="216"/>
      <c r="D1962" s="216"/>
      <c r="E1962" s="216"/>
      <c r="F1962" s="216"/>
      <c r="G1962" s="216"/>
      <c r="H1962" s="226"/>
      <c r="J1962" s="226"/>
      <c r="K1962" s="226"/>
      <c r="L1962" s="216"/>
      <c r="M1962" s="216"/>
      <c r="N1962" s="216"/>
      <c r="O1962" s="216"/>
      <c r="P1962" s="216"/>
      <c r="Q1962" s="216"/>
      <c r="R1962" s="216"/>
      <c r="V1962" s="216"/>
      <c r="AH1962" s="216"/>
      <c r="AI1962" s="216"/>
      <c r="AJ1962" s="216"/>
      <c r="AK1962" s="216"/>
      <c r="AL1962" s="216"/>
      <c r="AS1962" s="216"/>
      <c r="AT1962" s="216"/>
      <c r="AU1962" s="216"/>
      <c r="AV1962" s="216"/>
      <c r="AW1962" s="216"/>
      <c r="AX1962" s="216"/>
      <c r="AY1962" s="216"/>
      <c r="AZ1962" s="225"/>
    </row>
    <row r="1963" spans="2:52">
      <c r="B1963" s="216"/>
      <c r="C1963" s="216"/>
      <c r="D1963" s="216"/>
      <c r="E1963" s="216"/>
      <c r="F1963" s="216"/>
      <c r="G1963" s="216"/>
      <c r="H1963" s="226"/>
      <c r="J1963" s="226"/>
      <c r="K1963" s="226"/>
      <c r="L1963" s="216"/>
      <c r="M1963" s="216"/>
      <c r="N1963" s="216"/>
      <c r="O1963" s="216"/>
      <c r="P1963" s="216"/>
      <c r="Q1963" s="216"/>
      <c r="R1963" s="216"/>
      <c r="V1963" s="216"/>
      <c r="AH1963" s="216"/>
      <c r="AI1963" s="216"/>
      <c r="AJ1963" s="216"/>
      <c r="AK1963" s="216"/>
      <c r="AL1963" s="216"/>
      <c r="AS1963" s="216"/>
      <c r="AT1963" s="216"/>
      <c r="AU1963" s="216"/>
      <c r="AV1963" s="216"/>
      <c r="AW1963" s="216"/>
      <c r="AX1963" s="216"/>
      <c r="AY1963" s="216"/>
      <c r="AZ1963" s="225"/>
    </row>
    <row r="1964" spans="2:52">
      <c r="B1964" s="216"/>
      <c r="C1964" s="216"/>
      <c r="D1964" s="216"/>
      <c r="E1964" s="216"/>
      <c r="F1964" s="216"/>
      <c r="G1964" s="216"/>
      <c r="H1964" s="226"/>
      <c r="J1964" s="226"/>
      <c r="K1964" s="226"/>
      <c r="L1964" s="216"/>
      <c r="M1964" s="216"/>
      <c r="N1964" s="216"/>
      <c r="O1964" s="216"/>
      <c r="P1964" s="216"/>
      <c r="Q1964" s="216"/>
      <c r="R1964" s="216"/>
      <c r="V1964" s="216"/>
      <c r="AH1964" s="216"/>
      <c r="AI1964" s="216"/>
      <c r="AJ1964" s="216"/>
      <c r="AK1964" s="216"/>
      <c r="AL1964" s="216"/>
      <c r="AS1964" s="216"/>
      <c r="AT1964" s="216"/>
      <c r="AU1964" s="216"/>
      <c r="AV1964" s="216"/>
      <c r="AW1964" s="216"/>
      <c r="AX1964" s="216"/>
      <c r="AY1964" s="216"/>
      <c r="AZ1964" s="225"/>
    </row>
    <row r="1965" spans="2:52">
      <c r="B1965" s="216"/>
      <c r="C1965" s="216"/>
      <c r="D1965" s="216"/>
      <c r="E1965" s="216"/>
      <c r="F1965" s="216"/>
      <c r="G1965" s="216"/>
      <c r="H1965" s="226"/>
      <c r="J1965" s="226"/>
      <c r="K1965" s="226"/>
      <c r="L1965" s="216"/>
      <c r="M1965" s="216"/>
      <c r="N1965" s="216"/>
      <c r="O1965" s="216"/>
      <c r="P1965" s="216"/>
      <c r="Q1965" s="216"/>
      <c r="R1965" s="216"/>
      <c r="V1965" s="216"/>
      <c r="AH1965" s="216"/>
      <c r="AI1965" s="216"/>
      <c r="AJ1965" s="216"/>
      <c r="AK1965" s="216"/>
      <c r="AL1965" s="216"/>
      <c r="AS1965" s="216"/>
      <c r="AT1965" s="216"/>
      <c r="AU1965" s="216"/>
      <c r="AV1965" s="216"/>
      <c r="AW1965" s="216"/>
      <c r="AX1965" s="216"/>
      <c r="AY1965" s="216"/>
      <c r="AZ1965" s="225"/>
    </row>
    <row r="1966" spans="2:52">
      <c r="B1966" s="216"/>
      <c r="C1966" s="216"/>
      <c r="D1966" s="216"/>
      <c r="E1966" s="216"/>
      <c r="F1966" s="216"/>
      <c r="G1966" s="216"/>
      <c r="H1966" s="226"/>
      <c r="J1966" s="226"/>
      <c r="K1966" s="226"/>
      <c r="L1966" s="216"/>
      <c r="M1966" s="216"/>
      <c r="N1966" s="216"/>
      <c r="O1966" s="216"/>
      <c r="P1966" s="216"/>
      <c r="Q1966" s="216"/>
      <c r="R1966" s="216"/>
      <c r="V1966" s="216"/>
      <c r="AH1966" s="216"/>
      <c r="AI1966" s="216"/>
      <c r="AJ1966" s="216"/>
      <c r="AK1966" s="216"/>
      <c r="AL1966" s="216"/>
      <c r="AS1966" s="216"/>
      <c r="AT1966" s="216"/>
      <c r="AU1966" s="216"/>
      <c r="AV1966" s="216"/>
      <c r="AW1966" s="216"/>
      <c r="AX1966" s="216"/>
      <c r="AY1966" s="216"/>
      <c r="AZ1966" s="225"/>
    </row>
    <row r="1967" spans="2:52">
      <c r="B1967" s="216"/>
      <c r="C1967" s="216"/>
      <c r="D1967" s="216"/>
      <c r="E1967" s="216"/>
      <c r="F1967" s="216"/>
      <c r="G1967" s="216"/>
      <c r="H1967" s="226"/>
      <c r="J1967" s="226"/>
      <c r="K1967" s="226"/>
      <c r="L1967" s="216"/>
      <c r="M1967" s="216"/>
      <c r="N1967" s="216"/>
      <c r="O1967" s="216"/>
      <c r="P1967" s="216"/>
      <c r="Q1967" s="216"/>
      <c r="R1967" s="216"/>
      <c r="V1967" s="216"/>
      <c r="AH1967" s="216"/>
      <c r="AI1967" s="216"/>
      <c r="AJ1967" s="216"/>
      <c r="AK1967" s="216"/>
      <c r="AL1967" s="216"/>
      <c r="AS1967" s="216"/>
      <c r="AT1967" s="216"/>
      <c r="AU1967" s="216"/>
      <c r="AV1967" s="216"/>
      <c r="AW1967" s="216"/>
      <c r="AX1967" s="216"/>
      <c r="AY1967" s="216"/>
      <c r="AZ1967" s="225"/>
    </row>
    <row r="1968" spans="2:52">
      <c r="B1968" s="216"/>
      <c r="C1968" s="216"/>
      <c r="D1968" s="216"/>
      <c r="E1968" s="216"/>
      <c r="F1968" s="216"/>
      <c r="G1968" s="216"/>
      <c r="H1968" s="226"/>
      <c r="J1968" s="226"/>
      <c r="K1968" s="226"/>
      <c r="L1968" s="216"/>
      <c r="M1968" s="216"/>
      <c r="N1968" s="216"/>
      <c r="O1968" s="216"/>
      <c r="P1968" s="216"/>
      <c r="Q1968" s="216"/>
      <c r="R1968" s="216"/>
      <c r="V1968" s="216"/>
      <c r="AH1968" s="216"/>
      <c r="AI1968" s="216"/>
      <c r="AJ1968" s="216"/>
      <c r="AK1968" s="216"/>
      <c r="AL1968" s="216"/>
      <c r="AS1968" s="216"/>
      <c r="AT1968" s="216"/>
      <c r="AU1968" s="216"/>
      <c r="AV1968" s="216"/>
      <c r="AW1968" s="216"/>
      <c r="AX1968" s="216"/>
      <c r="AY1968" s="216"/>
      <c r="AZ1968" s="225"/>
    </row>
    <row r="1969" spans="2:52">
      <c r="B1969" s="216"/>
      <c r="C1969" s="216"/>
      <c r="D1969" s="216"/>
      <c r="E1969" s="216"/>
      <c r="F1969" s="216"/>
      <c r="G1969" s="216"/>
      <c r="H1969" s="226"/>
      <c r="J1969" s="226"/>
      <c r="K1969" s="226"/>
      <c r="L1969" s="216"/>
      <c r="M1969" s="216"/>
      <c r="N1969" s="216"/>
      <c r="O1969" s="216"/>
      <c r="P1969" s="216"/>
      <c r="Q1969" s="216"/>
      <c r="R1969" s="216"/>
      <c r="V1969" s="216"/>
      <c r="AH1969" s="216"/>
      <c r="AI1969" s="216"/>
      <c r="AJ1969" s="216"/>
      <c r="AK1969" s="216"/>
      <c r="AL1969" s="216"/>
      <c r="AS1969" s="216"/>
      <c r="AT1969" s="216"/>
      <c r="AU1969" s="216"/>
      <c r="AV1969" s="216"/>
      <c r="AW1969" s="216"/>
      <c r="AX1969" s="216"/>
      <c r="AY1969" s="216"/>
      <c r="AZ1969" s="225"/>
    </row>
    <row r="1970" spans="2:52">
      <c r="B1970" s="216"/>
      <c r="C1970" s="216"/>
      <c r="D1970" s="216"/>
      <c r="E1970" s="216"/>
      <c r="F1970" s="216"/>
      <c r="G1970" s="216"/>
      <c r="H1970" s="226"/>
      <c r="J1970" s="226"/>
      <c r="K1970" s="226"/>
      <c r="L1970" s="216"/>
      <c r="M1970" s="216"/>
      <c r="N1970" s="216"/>
      <c r="O1970" s="216"/>
      <c r="P1970" s="216"/>
      <c r="Q1970" s="216"/>
      <c r="R1970" s="216"/>
      <c r="V1970" s="216"/>
      <c r="AH1970" s="216"/>
      <c r="AI1970" s="216"/>
      <c r="AJ1970" s="216"/>
      <c r="AK1970" s="216"/>
      <c r="AL1970" s="216"/>
      <c r="AS1970" s="216"/>
      <c r="AT1970" s="216"/>
      <c r="AU1970" s="216"/>
      <c r="AV1970" s="216"/>
      <c r="AW1970" s="216"/>
      <c r="AX1970" s="216"/>
      <c r="AY1970" s="216"/>
      <c r="AZ1970" s="225"/>
    </row>
    <row r="1971" spans="2:52">
      <c r="B1971" s="216"/>
      <c r="C1971" s="216"/>
      <c r="D1971" s="216"/>
      <c r="E1971" s="216"/>
      <c r="F1971" s="216"/>
      <c r="G1971" s="216"/>
      <c r="H1971" s="226"/>
      <c r="J1971" s="226"/>
      <c r="K1971" s="226"/>
      <c r="L1971" s="216"/>
      <c r="M1971" s="216"/>
      <c r="N1971" s="216"/>
      <c r="O1971" s="216"/>
      <c r="P1971" s="216"/>
      <c r="Q1971" s="216"/>
      <c r="R1971" s="216"/>
      <c r="V1971" s="216"/>
      <c r="AH1971" s="216"/>
      <c r="AI1971" s="216"/>
      <c r="AJ1971" s="216"/>
      <c r="AK1971" s="216"/>
      <c r="AL1971" s="216"/>
      <c r="AS1971" s="216"/>
      <c r="AT1971" s="216"/>
      <c r="AU1971" s="216"/>
      <c r="AV1971" s="216"/>
      <c r="AW1971" s="216"/>
      <c r="AX1971" s="216"/>
      <c r="AY1971" s="216"/>
      <c r="AZ1971" s="225"/>
    </row>
    <row r="1972" spans="2:52">
      <c r="B1972" s="216"/>
      <c r="C1972" s="216"/>
      <c r="D1972" s="216"/>
      <c r="E1972" s="216"/>
      <c r="F1972" s="216"/>
      <c r="G1972" s="216"/>
      <c r="H1972" s="226"/>
      <c r="J1972" s="226"/>
      <c r="K1972" s="226"/>
      <c r="L1972" s="216"/>
      <c r="M1972" s="216"/>
      <c r="N1972" s="216"/>
      <c r="O1972" s="216"/>
      <c r="P1972" s="216"/>
      <c r="Q1972" s="216"/>
      <c r="R1972" s="216"/>
      <c r="V1972" s="216"/>
      <c r="AH1972" s="216"/>
      <c r="AI1972" s="216"/>
      <c r="AJ1972" s="216"/>
      <c r="AK1972" s="216"/>
      <c r="AL1972" s="216"/>
      <c r="AS1972" s="216"/>
      <c r="AT1972" s="216"/>
      <c r="AU1972" s="216"/>
      <c r="AV1972" s="216"/>
      <c r="AW1972" s="216"/>
      <c r="AX1972" s="216"/>
      <c r="AY1972" s="216"/>
      <c r="AZ1972" s="225"/>
    </row>
    <row r="1973" spans="2:52">
      <c r="B1973" s="216"/>
      <c r="C1973" s="216"/>
      <c r="D1973" s="216"/>
      <c r="E1973" s="216"/>
      <c r="F1973" s="216"/>
      <c r="G1973" s="216"/>
      <c r="H1973" s="226"/>
      <c r="J1973" s="226"/>
      <c r="K1973" s="226"/>
      <c r="L1973" s="216"/>
      <c r="M1973" s="216"/>
      <c r="N1973" s="216"/>
      <c r="O1973" s="216"/>
      <c r="P1973" s="216"/>
      <c r="Q1973" s="216"/>
      <c r="R1973" s="216"/>
      <c r="V1973" s="216"/>
      <c r="AH1973" s="216"/>
      <c r="AI1973" s="216"/>
      <c r="AJ1973" s="216"/>
      <c r="AK1973" s="216"/>
      <c r="AL1973" s="216"/>
      <c r="AS1973" s="216"/>
      <c r="AT1973" s="216"/>
      <c r="AU1973" s="216"/>
      <c r="AV1973" s="216"/>
      <c r="AW1973" s="216"/>
      <c r="AX1973" s="216"/>
      <c r="AY1973" s="216"/>
      <c r="AZ1973" s="225"/>
    </row>
    <row r="1974" spans="2:52">
      <c r="B1974" s="216"/>
      <c r="C1974" s="216"/>
      <c r="D1974" s="216"/>
      <c r="E1974" s="216"/>
      <c r="F1974" s="216"/>
      <c r="G1974" s="216"/>
      <c r="H1974" s="226"/>
      <c r="J1974" s="226"/>
      <c r="K1974" s="226"/>
      <c r="L1974" s="216"/>
      <c r="M1974" s="216"/>
      <c r="N1974" s="216"/>
      <c r="O1974" s="216"/>
      <c r="P1974" s="216"/>
      <c r="Q1974" s="216"/>
      <c r="R1974" s="216"/>
      <c r="V1974" s="216"/>
      <c r="AH1974" s="216"/>
      <c r="AI1974" s="216"/>
      <c r="AJ1974" s="216"/>
      <c r="AK1974" s="216"/>
      <c r="AL1974" s="216"/>
      <c r="AS1974" s="216"/>
      <c r="AT1974" s="216"/>
      <c r="AU1974" s="216"/>
      <c r="AV1974" s="216"/>
      <c r="AW1974" s="216"/>
      <c r="AX1974" s="216"/>
      <c r="AY1974" s="216"/>
      <c r="AZ1974" s="225"/>
    </row>
    <row r="1975" spans="2:52">
      <c r="B1975" s="216"/>
      <c r="C1975" s="216"/>
      <c r="D1975" s="216"/>
      <c r="E1975" s="216"/>
      <c r="F1975" s="216"/>
      <c r="G1975" s="216"/>
      <c r="H1975" s="226"/>
      <c r="J1975" s="226"/>
      <c r="K1975" s="226"/>
      <c r="L1975" s="216"/>
      <c r="M1975" s="216"/>
      <c r="N1975" s="216"/>
      <c r="O1975" s="216"/>
      <c r="P1975" s="216"/>
      <c r="Q1975" s="216"/>
      <c r="R1975" s="216"/>
      <c r="V1975" s="216"/>
      <c r="AH1975" s="216"/>
      <c r="AI1975" s="216"/>
      <c r="AJ1975" s="216"/>
      <c r="AK1975" s="216"/>
      <c r="AL1975" s="216"/>
      <c r="AS1975" s="216"/>
      <c r="AT1975" s="216"/>
      <c r="AU1975" s="216"/>
      <c r="AV1975" s="216"/>
      <c r="AW1975" s="216"/>
      <c r="AX1975" s="216"/>
      <c r="AY1975" s="216"/>
      <c r="AZ1975" s="225"/>
    </row>
    <row r="1976" spans="2:52">
      <c r="B1976" s="216"/>
      <c r="C1976" s="216"/>
      <c r="D1976" s="216"/>
      <c r="E1976" s="216"/>
      <c r="F1976" s="216"/>
      <c r="G1976" s="216"/>
      <c r="H1976" s="226"/>
      <c r="J1976" s="226"/>
      <c r="K1976" s="226"/>
      <c r="L1976" s="216"/>
      <c r="M1976" s="216"/>
      <c r="N1976" s="216"/>
      <c r="O1976" s="216"/>
      <c r="P1976" s="216"/>
      <c r="Q1976" s="216"/>
      <c r="R1976" s="216"/>
      <c r="V1976" s="216"/>
      <c r="AH1976" s="216"/>
      <c r="AI1976" s="216"/>
      <c r="AJ1976" s="216"/>
      <c r="AK1976" s="216"/>
      <c r="AL1976" s="216"/>
      <c r="AS1976" s="216"/>
      <c r="AT1976" s="216"/>
      <c r="AU1976" s="216"/>
      <c r="AV1976" s="216"/>
      <c r="AW1976" s="216"/>
      <c r="AX1976" s="216"/>
      <c r="AY1976" s="216"/>
      <c r="AZ1976" s="225"/>
    </row>
    <row r="1977" spans="2:52">
      <c r="B1977" s="216"/>
      <c r="C1977" s="216"/>
      <c r="D1977" s="216"/>
      <c r="E1977" s="216"/>
      <c r="F1977" s="216"/>
      <c r="G1977" s="216"/>
      <c r="H1977" s="226"/>
      <c r="J1977" s="226"/>
      <c r="K1977" s="226"/>
      <c r="L1977" s="216"/>
      <c r="M1977" s="216"/>
      <c r="N1977" s="216"/>
      <c r="O1977" s="216"/>
      <c r="P1977" s="216"/>
      <c r="Q1977" s="216"/>
      <c r="R1977" s="216"/>
      <c r="V1977" s="216"/>
      <c r="AH1977" s="216"/>
      <c r="AI1977" s="216"/>
      <c r="AJ1977" s="216"/>
      <c r="AK1977" s="216"/>
      <c r="AL1977" s="216"/>
      <c r="AS1977" s="216"/>
      <c r="AT1977" s="216"/>
      <c r="AU1977" s="216"/>
      <c r="AV1977" s="216"/>
      <c r="AW1977" s="216"/>
      <c r="AX1977" s="216"/>
      <c r="AY1977" s="216"/>
      <c r="AZ1977" s="225"/>
    </row>
    <row r="1978" spans="2:52">
      <c r="B1978" s="216"/>
      <c r="C1978" s="216"/>
      <c r="D1978" s="216"/>
      <c r="E1978" s="216"/>
      <c r="F1978" s="216"/>
      <c r="G1978" s="216"/>
      <c r="H1978" s="226"/>
      <c r="J1978" s="226"/>
      <c r="K1978" s="226"/>
      <c r="L1978" s="216"/>
      <c r="M1978" s="216"/>
      <c r="N1978" s="216"/>
      <c r="O1978" s="216"/>
      <c r="P1978" s="216"/>
      <c r="Q1978" s="216"/>
      <c r="R1978" s="216"/>
      <c r="V1978" s="216"/>
      <c r="AH1978" s="216"/>
      <c r="AI1978" s="216"/>
      <c r="AJ1978" s="216"/>
      <c r="AK1978" s="216"/>
      <c r="AL1978" s="216"/>
      <c r="AS1978" s="216"/>
      <c r="AT1978" s="216"/>
      <c r="AU1978" s="216"/>
      <c r="AV1978" s="216"/>
      <c r="AW1978" s="216"/>
      <c r="AX1978" s="216"/>
      <c r="AY1978" s="216"/>
      <c r="AZ1978" s="225"/>
    </row>
    <row r="1979" spans="2:52">
      <c r="B1979" s="216"/>
      <c r="C1979" s="216"/>
      <c r="D1979" s="216"/>
      <c r="E1979" s="216"/>
      <c r="F1979" s="216"/>
      <c r="G1979" s="216"/>
      <c r="H1979" s="226"/>
      <c r="J1979" s="226"/>
      <c r="K1979" s="226"/>
      <c r="L1979" s="216"/>
      <c r="M1979" s="216"/>
      <c r="N1979" s="216"/>
      <c r="O1979" s="216"/>
      <c r="P1979" s="216"/>
      <c r="Q1979" s="216"/>
      <c r="R1979" s="216"/>
      <c r="V1979" s="216"/>
      <c r="AH1979" s="216"/>
      <c r="AI1979" s="216"/>
      <c r="AJ1979" s="216"/>
      <c r="AK1979" s="216"/>
      <c r="AL1979" s="216"/>
      <c r="AS1979" s="216"/>
      <c r="AT1979" s="216"/>
      <c r="AU1979" s="216"/>
      <c r="AV1979" s="216"/>
      <c r="AW1979" s="216"/>
      <c r="AX1979" s="216"/>
      <c r="AY1979" s="216"/>
      <c r="AZ1979" s="225"/>
    </row>
    <row r="1980" spans="2:52">
      <c r="B1980" s="216"/>
      <c r="C1980" s="216"/>
      <c r="D1980" s="216"/>
      <c r="E1980" s="216"/>
      <c r="F1980" s="216"/>
      <c r="G1980" s="216"/>
      <c r="H1980" s="226"/>
      <c r="J1980" s="226"/>
      <c r="K1980" s="226"/>
      <c r="L1980" s="216"/>
      <c r="M1980" s="216"/>
      <c r="N1980" s="216"/>
      <c r="O1980" s="216"/>
      <c r="P1980" s="216"/>
      <c r="Q1980" s="216"/>
      <c r="R1980" s="216"/>
      <c r="V1980" s="216"/>
      <c r="AH1980" s="216"/>
      <c r="AI1980" s="216"/>
      <c r="AJ1980" s="216"/>
      <c r="AK1980" s="216"/>
      <c r="AL1980" s="216"/>
      <c r="AS1980" s="216"/>
      <c r="AT1980" s="216"/>
      <c r="AU1980" s="216"/>
      <c r="AV1980" s="216"/>
      <c r="AW1980" s="216"/>
      <c r="AX1980" s="216"/>
      <c r="AY1980" s="216"/>
      <c r="AZ1980" s="225"/>
    </row>
    <row r="1981" spans="2:52">
      <c r="B1981" s="216"/>
      <c r="C1981" s="216"/>
      <c r="D1981" s="216"/>
      <c r="E1981" s="216"/>
      <c r="F1981" s="216"/>
      <c r="G1981" s="216"/>
      <c r="H1981" s="226"/>
      <c r="J1981" s="226"/>
      <c r="K1981" s="226"/>
      <c r="L1981" s="216"/>
      <c r="M1981" s="216"/>
      <c r="N1981" s="216"/>
      <c r="O1981" s="216"/>
      <c r="P1981" s="216"/>
      <c r="Q1981" s="216"/>
      <c r="R1981" s="216"/>
      <c r="V1981" s="216"/>
      <c r="AH1981" s="216"/>
      <c r="AI1981" s="216"/>
      <c r="AJ1981" s="216"/>
      <c r="AK1981" s="216"/>
      <c r="AL1981" s="216"/>
      <c r="AS1981" s="216"/>
      <c r="AT1981" s="216"/>
      <c r="AU1981" s="216"/>
      <c r="AV1981" s="216"/>
      <c r="AW1981" s="216"/>
      <c r="AX1981" s="216"/>
      <c r="AY1981" s="216"/>
      <c r="AZ1981" s="225"/>
    </row>
    <row r="1982" spans="2:52">
      <c r="B1982" s="216"/>
      <c r="C1982" s="216"/>
      <c r="D1982" s="216"/>
      <c r="E1982" s="216"/>
      <c r="F1982" s="216"/>
      <c r="G1982" s="216"/>
      <c r="H1982" s="226"/>
      <c r="J1982" s="226"/>
      <c r="K1982" s="226"/>
      <c r="L1982" s="216"/>
      <c r="M1982" s="216"/>
      <c r="N1982" s="216"/>
      <c r="O1982" s="216"/>
      <c r="P1982" s="216"/>
      <c r="Q1982" s="216"/>
      <c r="R1982" s="216"/>
      <c r="V1982" s="216"/>
      <c r="AH1982" s="216"/>
      <c r="AI1982" s="216"/>
      <c r="AJ1982" s="216"/>
      <c r="AK1982" s="216"/>
      <c r="AL1982" s="216"/>
      <c r="AS1982" s="216"/>
      <c r="AT1982" s="216"/>
      <c r="AU1982" s="216"/>
      <c r="AV1982" s="216"/>
      <c r="AW1982" s="216"/>
      <c r="AX1982" s="216"/>
      <c r="AY1982" s="216"/>
      <c r="AZ1982" s="225"/>
    </row>
    <row r="1983" spans="2:52">
      <c r="B1983" s="216"/>
      <c r="C1983" s="216"/>
      <c r="D1983" s="216"/>
      <c r="E1983" s="216"/>
      <c r="F1983" s="216"/>
      <c r="G1983" s="216"/>
      <c r="H1983" s="226"/>
      <c r="J1983" s="226"/>
      <c r="K1983" s="226"/>
      <c r="L1983" s="216"/>
      <c r="M1983" s="216"/>
      <c r="N1983" s="216"/>
      <c r="O1983" s="216"/>
      <c r="P1983" s="216"/>
      <c r="Q1983" s="216"/>
      <c r="R1983" s="216"/>
      <c r="V1983" s="216"/>
      <c r="AH1983" s="216"/>
      <c r="AI1983" s="216"/>
      <c r="AJ1983" s="216"/>
      <c r="AK1983" s="216"/>
      <c r="AL1983" s="216"/>
      <c r="AS1983" s="216"/>
      <c r="AT1983" s="216"/>
      <c r="AU1983" s="216"/>
      <c r="AV1983" s="216"/>
      <c r="AW1983" s="216"/>
      <c r="AX1983" s="216"/>
      <c r="AY1983" s="216"/>
      <c r="AZ1983" s="225"/>
    </row>
    <row r="1984" spans="2:52">
      <c r="B1984" s="216"/>
      <c r="C1984" s="216"/>
      <c r="D1984" s="216"/>
      <c r="E1984" s="216"/>
      <c r="F1984" s="216"/>
      <c r="G1984" s="216"/>
      <c r="H1984" s="226"/>
      <c r="J1984" s="226"/>
      <c r="K1984" s="226"/>
      <c r="L1984" s="216"/>
      <c r="M1984" s="216"/>
      <c r="N1984" s="216"/>
      <c r="O1984" s="216"/>
      <c r="P1984" s="216"/>
      <c r="Q1984" s="216"/>
      <c r="R1984" s="216"/>
      <c r="V1984" s="216"/>
      <c r="AH1984" s="216"/>
      <c r="AI1984" s="216"/>
      <c r="AJ1984" s="216"/>
      <c r="AK1984" s="216"/>
      <c r="AL1984" s="216"/>
      <c r="AS1984" s="216"/>
      <c r="AT1984" s="216"/>
      <c r="AU1984" s="216"/>
      <c r="AV1984" s="216"/>
      <c r="AW1984" s="216"/>
      <c r="AX1984" s="216"/>
      <c r="AY1984" s="216"/>
      <c r="AZ1984" s="225"/>
    </row>
    <row r="1985" spans="2:52">
      <c r="B1985" s="216"/>
      <c r="C1985" s="216"/>
      <c r="D1985" s="216"/>
      <c r="E1985" s="216"/>
      <c r="F1985" s="216"/>
      <c r="G1985" s="216"/>
      <c r="H1985" s="226"/>
      <c r="J1985" s="226"/>
      <c r="K1985" s="226"/>
      <c r="L1985" s="216"/>
      <c r="M1985" s="216"/>
      <c r="N1985" s="216"/>
      <c r="O1985" s="216"/>
      <c r="P1985" s="216"/>
      <c r="Q1985" s="216"/>
      <c r="R1985" s="216"/>
      <c r="V1985" s="216"/>
      <c r="AH1985" s="216"/>
      <c r="AI1985" s="216"/>
      <c r="AJ1985" s="216"/>
      <c r="AK1985" s="216"/>
      <c r="AL1985" s="216"/>
      <c r="AS1985" s="216"/>
      <c r="AT1985" s="216"/>
      <c r="AU1985" s="216"/>
      <c r="AV1985" s="216"/>
      <c r="AW1985" s="216"/>
      <c r="AX1985" s="216"/>
      <c r="AY1985" s="216"/>
      <c r="AZ1985" s="225"/>
    </row>
    <row r="1986" spans="2:52">
      <c r="B1986" s="216"/>
      <c r="C1986" s="216"/>
      <c r="D1986" s="216"/>
      <c r="E1986" s="216"/>
      <c r="F1986" s="216"/>
      <c r="G1986" s="216"/>
      <c r="H1986" s="226"/>
      <c r="J1986" s="226"/>
      <c r="K1986" s="226"/>
      <c r="L1986" s="216"/>
      <c r="M1986" s="216"/>
      <c r="N1986" s="216"/>
      <c r="O1986" s="216"/>
      <c r="P1986" s="216"/>
      <c r="Q1986" s="216"/>
      <c r="R1986" s="216"/>
      <c r="V1986" s="216"/>
      <c r="AH1986" s="216"/>
      <c r="AI1986" s="216"/>
      <c r="AJ1986" s="216"/>
      <c r="AK1986" s="216"/>
      <c r="AL1986" s="216"/>
      <c r="AS1986" s="216"/>
      <c r="AT1986" s="216"/>
      <c r="AU1986" s="216"/>
      <c r="AV1986" s="216"/>
      <c r="AW1986" s="216"/>
      <c r="AX1986" s="216"/>
      <c r="AY1986" s="216"/>
      <c r="AZ1986" s="225"/>
    </row>
    <row r="1987" spans="2:52">
      <c r="B1987" s="216"/>
      <c r="C1987" s="216"/>
      <c r="D1987" s="216"/>
      <c r="E1987" s="216"/>
      <c r="F1987" s="216"/>
      <c r="G1987" s="216"/>
      <c r="H1987" s="226"/>
      <c r="J1987" s="226"/>
      <c r="K1987" s="226"/>
      <c r="L1987" s="216"/>
      <c r="M1987" s="216"/>
      <c r="N1987" s="216"/>
      <c r="O1987" s="216"/>
      <c r="P1987" s="216"/>
      <c r="Q1987" s="216"/>
      <c r="R1987" s="216"/>
      <c r="V1987" s="216"/>
      <c r="AH1987" s="216"/>
      <c r="AI1987" s="216"/>
      <c r="AJ1987" s="216"/>
      <c r="AK1987" s="216"/>
      <c r="AL1987" s="216"/>
      <c r="AS1987" s="216"/>
      <c r="AT1987" s="216"/>
      <c r="AU1987" s="216"/>
      <c r="AV1987" s="216"/>
      <c r="AW1987" s="216"/>
      <c r="AX1987" s="216"/>
      <c r="AY1987" s="216"/>
      <c r="AZ1987" s="225"/>
    </row>
    <row r="1988" spans="2:52">
      <c r="B1988" s="216"/>
      <c r="C1988" s="216"/>
      <c r="D1988" s="216"/>
      <c r="E1988" s="216"/>
      <c r="F1988" s="216"/>
      <c r="G1988" s="216"/>
      <c r="H1988" s="226"/>
      <c r="J1988" s="226"/>
      <c r="K1988" s="226"/>
      <c r="L1988" s="216"/>
      <c r="M1988" s="216"/>
      <c r="N1988" s="216"/>
      <c r="O1988" s="216"/>
      <c r="P1988" s="216"/>
      <c r="Q1988" s="216"/>
      <c r="R1988" s="216"/>
      <c r="V1988" s="216"/>
      <c r="AH1988" s="216"/>
      <c r="AI1988" s="216"/>
      <c r="AJ1988" s="216"/>
      <c r="AK1988" s="216"/>
      <c r="AL1988" s="216"/>
      <c r="AS1988" s="216"/>
      <c r="AT1988" s="216"/>
      <c r="AU1988" s="216"/>
      <c r="AV1988" s="216"/>
      <c r="AW1988" s="216"/>
      <c r="AX1988" s="216"/>
      <c r="AY1988" s="216"/>
      <c r="AZ1988" s="225"/>
    </row>
    <row r="1989" spans="2:52">
      <c r="B1989" s="216"/>
      <c r="C1989" s="216"/>
      <c r="D1989" s="216"/>
      <c r="E1989" s="216"/>
      <c r="F1989" s="216"/>
      <c r="G1989" s="216"/>
      <c r="H1989" s="226"/>
      <c r="J1989" s="226"/>
      <c r="K1989" s="226"/>
      <c r="L1989" s="216"/>
      <c r="M1989" s="216"/>
      <c r="N1989" s="216"/>
      <c r="O1989" s="216"/>
      <c r="P1989" s="216"/>
      <c r="Q1989" s="216"/>
      <c r="R1989" s="216"/>
      <c r="V1989" s="216"/>
      <c r="AH1989" s="216"/>
      <c r="AI1989" s="216"/>
      <c r="AJ1989" s="216"/>
      <c r="AK1989" s="216"/>
      <c r="AL1989" s="216"/>
      <c r="AS1989" s="216"/>
      <c r="AT1989" s="216"/>
      <c r="AU1989" s="216"/>
      <c r="AV1989" s="216"/>
      <c r="AW1989" s="216"/>
      <c r="AX1989" s="216"/>
      <c r="AY1989" s="216"/>
      <c r="AZ1989" s="225"/>
    </row>
    <row r="1990" spans="2:52">
      <c r="B1990" s="216"/>
      <c r="C1990" s="216"/>
      <c r="D1990" s="216"/>
      <c r="E1990" s="216"/>
      <c r="F1990" s="216"/>
      <c r="G1990" s="216"/>
      <c r="H1990" s="226"/>
      <c r="J1990" s="226"/>
      <c r="K1990" s="226"/>
      <c r="L1990" s="216"/>
      <c r="M1990" s="216"/>
      <c r="N1990" s="216"/>
      <c r="O1990" s="216"/>
      <c r="P1990" s="216"/>
      <c r="Q1990" s="216"/>
      <c r="R1990" s="216"/>
      <c r="V1990" s="216"/>
      <c r="AH1990" s="216"/>
      <c r="AI1990" s="216"/>
      <c r="AJ1990" s="216"/>
      <c r="AK1990" s="216"/>
      <c r="AL1990" s="216"/>
      <c r="AS1990" s="216"/>
      <c r="AT1990" s="216"/>
      <c r="AU1990" s="216"/>
      <c r="AV1990" s="216"/>
      <c r="AW1990" s="216"/>
      <c r="AX1990" s="216"/>
      <c r="AY1990" s="216"/>
      <c r="AZ1990" s="225"/>
    </row>
    <row r="1991" spans="2:52">
      <c r="B1991" s="216"/>
      <c r="C1991" s="216"/>
      <c r="D1991" s="216"/>
      <c r="E1991" s="216"/>
      <c r="F1991" s="216"/>
      <c r="G1991" s="216"/>
      <c r="H1991" s="226"/>
      <c r="J1991" s="226"/>
      <c r="K1991" s="226"/>
      <c r="L1991" s="216"/>
      <c r="M1991" s="216"/>
      <c r="N1991" s="216"/>
      <c r="O1991" s="216"/>
      <c r="P1991" s="216"/>
      <c r="Q1991" s="216"/>
      <c r="R1991" s="216"/>
      <c r="V1991" s="216"/>
      <c r="AH1991" s="216"/>
      <c r="AI1991" s="216"/>
      <c r="AJ1991" s="216"/>
      <c r="AK1991" s="216"/>
      <c r="AL1991" s="216"/>
      <c r="AS1991" s="216"/>
      <c r="AT1991" s="216"/>
      <c r="AU1991" s="216"/>
      <c r="AV1991" s="216"/>
      <c r="AW1991" s="216"/>
      <c r="AX1991" s="216"/>
      <c r="AY1991" s="216"/>
      <c r="AZ1991" s="225"/>
    </row>
    <row r="1992" spans="2:52">
      <c r="B1992" s="216"/>
      <c r="C1992" s="216"/>
      <c r="D1992" s="216"/>
      <c r="E1992" s="216"/>
      <c r="F1992" s="216"/>
      <c r="G1992" s="216"/>
      <c r="H1992" s="226"/>
      <c r="J1992" s="226"/>
      <c r="K1992" s="226"/>
      <c r="L1992" s="216"/>
      <c r="M1992" s="216"/>
      <c r="N1992" s="216"/>
      <c r="O1992" s="216"/>
      <c r="P1992" s="216"/>
      <c r="Q1992" s="216"/>
      <c r="R1992" s="216"/>
      <c r="V1992" s="216"/>
      <c r="AH1992" s="216"/>
      <c r="AI1992" s="216"/>
      <c r="AJ1992" s="216"/>
      <c r="AK1992" s="216"/>
      <c r="AL1992" s="216"/>
      <c r="AS1992" s="216"/>
      <c r="AT1992" s="216"/>
      <c r="AU1992" s="216"/>
      <c r="AV1992" s="216"/>
      <c r="AW1992" s="216"/>
      <c r="AX1992" s="216"/>
      <c r="AY1992" s="216"/>
      <c r="AZ1992" s="225"/>
    </row>
    <row r="1993" spans="2:52">
      <c r="B1993" s="216"/>
      <c r="C1993" s="216"/>
      <c r="D1993" s="216"/>
      <c r="E1993" s="216"/>
      <c r="F1993" s="216"/>
      <c r="G1993" s="216"/>
      <c r="H1993" s="226"/>
      <c r="J1993" s="226"/>
      <c r="K1993" s="226"/>
      <c r="L1993" s="216"/>
      <c r="M1993" s="216"/>
      <c r="N1993" s="216"/>
      <c r="O1993" s="216"/>
      <c r="P1993" s="216"/>
      <c r="Q1993" s="216"/>
      <c r="R1993" s="216"/>
      <c r="V1993" s="216"/>
      <c r="AH1993" s="216"/>
      <c r="AI1993" s="216"/>
      <c r="AJ1993" s="216"/>
      <c r="AK1993" s="216"/>
      <c r="AL1993" s="216"/>
      <c r="AS1993" s="216"/>
      <c r="AT1993" s="216"/>
      <c r="AU1993" s="216"/>
      <c r="AV1993" s="216"/>
      <c r="AW1993" s="216"/>
      <c r="AX1993" s="216"/>
      <c r="AY1993" s="216"/>
      <c r="AZ1993" s="225"/>
    </row>
    <row r="1994" spans="2:52">
      <c r="B1994" s="216"/>
      <c r="C1994" s="216"/>
      <c r="D1994" s="216"/>
      <c r="E1994" s="216"/>
      <c r="F1994" s="216"/>
      <c r="G1994" s="216"/>
      <c r="H1994" s="226"/>
      <c r="J1994" s="226"/>
      <c r="K1994" s="226"/>
      <c r="L1994" s="216"/>
      <c r="M1994" s="216"/>
      <c r="N1994" s="216"/>
      <c r="O1994" s="216"/>
      <c r="P1994" s="216"/>
      <c r="Q1994" s="216"/>
      <c r="R1994" s="216"/>
      <c r="V1994" s="216"/>
      <c r="AH1994" s="216"/>
      <c r="AI1994" s="216"/>
      <c r="AJ1994" s="216"/>
      <c r="AK1994" s="216"/>
      <c r="AL1994" s="216"/>
      <c r="AS1994" s="216"/>
      <c r="AT1994" s="216"/>
      <c r="AU1994" s="216"/>
      <c r="AV1994" s="216"/>
      <c r="AW1994" s="216"/>
      <c r="AX1994" s="216"/>
      <c r="AY1994" s="216"/>
      <c r="AZ1994" s="225"/>
    </row>
    <row r="1995" spans="2:52">
      <c r="B1995" s="216"/>
      <c r="C1995" s="216"/>
      <c r="D1995" s="216"/>
      <c r="E1995" s="216"/>
      <c r="F1995" s="216"/>
      <c r="G1995" s="216"/>
      <c r="H1995" s="226"/>
      <c r="J1995" s="226"/>
      <c r="K1995" s="226"/>
      <c r="L1995" s="216"/>
      <c r="M1995" s="216"/>
      <c r="N1995" s="216"/>
      <c r="O1995" s="216"/>
      <c r="P1995" s="216"/>
      <c r="Q1995" s="216"/>
      <c r="R1995" s="216"/>
      <c r="V1995" s="216"/>
      <c r="AH1995" s="216"/>
      <c r="AI1995" s="216"/>
      <c r="AJ1995" s="216"/>
      <c r="AK1995" s="216"/>
      <c r="AL1995" s="216"/>
      <c r="AS1995" s="216"/>
      <c r="AT1995" s="216"/>
      <c r="AU1995" s="216"/>
      <c r="AV1995" s="216"/>
      <c r="AW1995" s="216"/>
      <c r="AX1995" s="216"/>
      <c r="AY1995" s="216"/>
      <c r="AZ1995" s="225"/>
    </row>
    <row r="1996" spans="2:52">
      <c r="B1996" s="216"/>
      <c r="C1996" s="216"/>
      <c r="D1996" s="216"/>
      <c r="E1996" s="216"/>
      <c r="F1996" s="216"/>
      <c r="G1996" s="216"/>
      <c r="H1996" s="226"/>
      <c r="J1996" s="226"/>
      <c r="K1996" s="226"/>
      <c r="L1996" s="216"/>
      <c r="M1996" s="216"/>
      <c r="N1996" s="216"/>
      <c r="O1996" s="216"/>
      <c r="P1996" s="216"/>
      <c r="Q1996" s="216"/>
      <c r="R1996" s="216"/>
      <c r="V1996" s="216"/>
      <c r="AH1996" s="216"/>
      <c r="AI1996" s="216"/>
      <c r="AJ1996" s="216"/>
      <c r="AK1996" s="216"/>
      <c r="AL1996" s="216"/>
      <c r="AS1996" s="216"/>
      <c r="AT1996" s="216"/>
      <c r="AU1996" s="216"/>
      <c r="AV1996" s="216"/>
      <c r="AW1996" s="216"/>
      <c r="AX1996" s="216"/>
      <c r="AY1996" s="216"/>
      <c r="AZ1996" s="225"/>
    </row>
    <row r="1997" spans="2:52">
      <c r="B1997" s="216"/>
      <c r="C1997" s="216"/>
      <c r="D1997" s="216"/>
      <c r="E1997" s="216"/>
      <c r="F1997" s="216"/>
      <c r="G1997" s="216"/>
      <c r="H1997" s="226"/>
      <c r="J1997" s="226"/>
      <c r="K1997" s="226"/>
      <c r="L1997" s="216"/>
      <c r="M1997" s="216"/>
      <c r="N1997" s="216"/>
      <c r="O1997" s="216"/>
      <c r="P1997" s="216"/>
      <c r="Q1997" s="216"/>
      <c r="R1997" s="216"/>
      <c r="V1997" s="216"/>
      <c r="AH1997" s="216"/>
      <c r="AI1997" s="216"/>
      <c r="AJ1997" s="216"/>
      <c r="AK1997" s="216"/>
      <c r="AL1997" s="216"/>
      <c r="AS1997" s="216"/>
      <c r="AT1997" s="216"/>
      <c r="AU1997" s="216"/>
      <c r="AV1997" s="216"/>
      <c r="AW1997" s="216"/>
      <c r="AX1997" s="216"/>
      <c r="AY1997" s="216"/>
      <c r="AZ1997" s="225"/>
    </row>
    <row r="1998" spans="2:52">
      <c r="B1998" s="216"/>
      <c r="C1998" s="216"/>
      <c r="D1998" s="216"/>
      <c r="E1998" s="216"/>
      <c r="F1998" s="216"/>
      <c r="G1998" s="216"/>
      <c r="H1998" s="226"/>
      <c r="J1998" s="226"/>
      <c r="K1998" s="226"/>
      <c r="L1998" s="216"/>
      <c r="M1998" s="216"/>
      <c r="N1998" s="216"/>
      <c r="O1998" s="216"/>
      <c r="P1998" s="216"/>
      <c r="Q1998" s="216"/>
      <c r="R1998" s="216"/>
      <c r="V1998" s="216"/>
      <c r="AH1998" s="216"/>
      <c r="AI1998" s="216"/>
      <c r="AJ1998" s="216"/>
      <c r="AK1998" s="216"/>
      <c r="AL1998" s="216"/>
      <c r="AS1998" s="216"/>
      <c r="AT1998" s="216"/>
      <c r="AU1998" s="216"/>
      <c r="AV1998" s="216"/>
      <c r="AW1998" s="216"/>
      <c r="AX1998" s="216"/>
      <c r="AY1998" s="216"/>
      <c r="AZ1998" s="225"/>
    </row>
    <row r="1999" spans="2:52">
      <c r="B1999" s="216"/>
      <c r="C1999" s="216"/>
      <c r="D1999" s="216"/>
      <c r="E1999" s="216"/>
      <c r="F1999" s="216"/>
      <c r="G1999" s="216"/>
      <c r="H1999" s="226"/>
      <c r="J1999" s="226"/>
      <c r="K1999" s="226"/>
      <c r="L1999" s="216"/>
      <c r="M1999" s="216"/>
      <c r="N1999" s="216"/>
      <c r="O1999" s="216"/>
      <c r="P1999" s="216"/>
      <c r="Q1999" s="216"/>
      <c r="R1999" s="216"/>
      <c r="V1999" s="216"/>
      <c r="AH1999" s="216"/>
      <c r="AI1999" s="216"/>
      <c r="AJ1999" s="216"/>
      <c r="AK1999" s="216"/>
      <c r="AL1999" s="216"/>
      <c r="AS1999" s="216"/>
      <c r="AT1999" s="216"/>
      <c r="AU1999" s="216"/>
      <c r="AV1999" s="216"/>
      <c r="AW1999" s="216"/>
      <c r="AX1999" s="216"/>
      <c r="AY1999" s="216"/>
      <c r="AZ1999" s="225"/>
    </row>
    <row r="2000" spans="2:52">
      <c r="B2000" s="216"/>
      <c r="C2000" s="216"/>
      <c r="D2000" s="216"/>
      <c r="E2000" s="216"/>
      <c r="F2000" s="216"/>
      <c r="G2000" s="216"/>
      <c r="H2000" s="226"/>
      <c r="J2000" s="226"/>
      <c r="K2000" s="226"/>
      <c r="L2000" s="216"/>
      <c r="M2000" s="216"/>
      <c r="N2000" s="216"/>
      <c r="O2000" s="216"/>
      <c r="P2000" s="216"/>
      <c r="Q2000" s="216"/>
      <c r="R2000" s="216"/>
      <c r="V2000" s="216"/>
      <c r="AH2000" s="216"/>
      <c r="AI2000" s="216"/>
      <c r="AJ2000" s="216"/>
      <c r="AK2000" s="216"/>
      <c r="AL2000" s="216"/>
      <c r="AS2000" s="216"/>
      <c r="AT2000" s="216"/>
      <c r="AU2000" s="216"/>
      <c r="AV2000" s="216"/>
      <c r="AW2000" s="216"/>
      <c r="AX2000" s="216"/>
      <c r="AY2000" s="216"/>
      <c r="AZ2000" s="225"/>
    </row>
    <row r="2001" spans="2:52">
      <c r="B2001" s="216"/>
      <c r="C2001" s="216"/>
      <c r="D2001" s="216"/>
      <c r="E2001" s="216"/>
      <c r="F2001" s="216"/>
      <c r="G2001" s="216"/>
      <c r="H2001" s="226"/>
      <c r="J2001" s="226"/>
      <c r="K2001" s="226"/>
      <c r="L2001" s="216"/>
      <c r="M2001" s="216"/>
      <c r="N2001" s="216"/>
      <c r="O2001" s="216"/>
      <c r="P2001" s="216"/>
      <c r="Q2001" s="216"/>
      <c r="R2001" s="216"/>
      <c r="V2001" s="216"/>
      <c r="AH2001" s="216"/>
      <c r="AI2001" s="216"/>
      <c r="AJ2001" s="216"/>
      <c r="AK2001" s="216"/>
      <c r="AL2001" s="216"/>
      <c r="AS2001" s="216"/>
      <c r="AT2001" s="216"/>
      <c r="AU2001" s="216"/>
      <c r="AV2001" s="216"/>
      <c r="AW2001" s="216"/>
      <c r="AX2001" s="216"/>
      <c r="AY2001" s="216"/>
      <c r="AZ2001" s="225"/>
    </row>
    <row r="2002" spans="2:52">
      <c r="B2002" s="216"/>
      <c r="C2002" s="216"/>
      <c r="D2002" s="216"/>
      <c r="E2002" s="216"/>
      <c r="F2002" s="216"/>
      <c r="G2002" s="216"/>
      <c r="H2002" s="226"/>
      <c r="J2002" s="226"/>
      <c r="K2002" s="226"/>
      <c r="L2002" s="216"/>
      <c r="M2002" s="216"/>
      <c r="N2002" s="216"/>
      <c r="O2002" s="216"/>
      <c r="P2002" s="216"/>
      <c r="Q2002" s="216"/>
      <c r="R2002" s="216"/>
      <c r="V2002" s="216"/>
      <c r="AH2002" s="216"/>
      <c r="AI2002" s="216"/>
      <c r="AJ2002" s="216"/>
      <c r="AK2002" s="216"/>
      <c r="AL2002" s="216"/>
      <c r="AS2002" s="216"/>
      <c r="AT2002" s="216"/>
      <c r="AU2002" s="216"/>
      <c r="AV2002" s="216"/>
      <c r="AW2002" s="216"/>
      <c r="AX2002" s="216"/>
      <c r="AY2002" s="216"/>
      <c r="AZ2002" s="225"/>
    </row>
    <row r="2003" spans="2:52">
      <c r="B2003" s="216"/>
      <c r="C2003" s="216"/>
      <c r="D2003" s="216"/>
      <c r="E2003" s="216"/>
      <c r="F2003" s="216"/>
      <c r="G2003" s="216"/>
      <c r="H2003" s="226"/>
      <c r="J2003" s="226"/>
      <c r="K2003" s="226"/>
      <c r="L2003" s="216"/>
      <c r="M2003" s="216"/>
      <c r="N2003" s="216"/>
      <c r="O2003" s="216"/>
      <c r="P2003" s="216"/>
      <c r="Q2003" s="216"/>
      <c r="R2003" s="216"/>
      <c r="V2003" s="216"/>
      <c r="AH2003" s="216"/>
      <c r="AI2003" s="216"/>
      <c r="AJ2003" s="216"/>
      <c r="AK2003" s="216"/>
      <c r="AL2003" s="216"/>
      <c r="AS2003" s="216"/>
      <c r="AT2003" s="216"/>
      <c r="AU2003" s="216"/>
      <c r="AV2003" s="216"/>
      <c r="AW2003" s="216"/>
      <c r="AX2003" s="216"/>
      <c r="AY2003" s="216"/>
      <c r="AZ2003" s="225"/>
    </row>
    <row r="2004" spans="2:52">
      <c r="B2004" s="216"/>
      <c r="C2004" s="216"/>
      <c r="D2004" s="216"/>
      <c r="E2004" s="216"/>
      <c r="F2004" s="216"/>
      <c r="G2004" s="216"/>
      <c r="H2004" s="226"/>
      <c r="J2004" s="226"/>
      <c r="K2004" s="226"/>
      <c r="L2004" s="216"/>
      <c r="M2004" s="216"/>
      <c r="N2004" s="216"/>
      <c r="O2004" s="216"/>
      <c r="P2004" s="216"/>
      <c r="Q2004" s="216"/>
      <c r="R2004" s="216"/>
      <c r="V2004" s="216"/>
      <c r="AH2004" s="216"/>
      <c r="AI2004" s="216"/>
      <c r="AJ2004" s="216"/>
      <c r="AK2004" s="216"/>
      <c r="AL2004" s="216"/>
      <c r="AS2004" s="216"/>
      <c r="AT2004" s="216"/>
      <c r="AU2004" s="216"/>
      <c r="AV2004" s="216"/>
      <c r="AW2004" s="216"/>
      <c r="AX2004" s="216"/>
      <c r="AY2004" s="216"/>
      <c r="AZ2004" s="225"/>
    </row>
    <row r="2005" spans="2:52">
      <c r="B2005" s="216"/>
      <c r="C2005" s="216"/>
      <c r="D2005" s="216"/>
      <c r="E2005" s="216"/>
      <c r="F2005" s="216"/>
      <c r="G2005" s="216"/>
      <c r="H2005" s="226"/>
      <c r="J2005" s="226"/>
      <c r="K2005" s="226"/>
      <c r="L2005" s="216"/>
      <c r="M2005" s="216"/>
      <c r="N2005" s="216"/>
      <c r="O2005" s="216"/>
      <c r="P2005" s="216"/>
      <c r="Q2005" s="216"/>
      <c r="R2005" s="216"/>
      <c r="V2005" s="216"/>
      <c r="AH2005" s="216"/>
      <c r="AI2005" s="216"/>
      <c r="AJ2005" s="216"/>
      <c r="AK2005" s="216"/>
      <c r="AL2005" s="216"/>
      <c r="AS2005" s="216"/>
      <c r="AT2005" s="216"/>
      <c r="AU2005" s="216"/>
      <c r="AV2005" s="216"/>
      <c r="AW2005" s="216"/>
      <c r="AX2005" s="216"/>
      <c r="AY2005" s="216"/>
      <c r="AZ2005" s="225"/>
    </row>
    <row r="2006" spans="2:52">
      <c r="B2006" s="216"/>
      <c r="C2006" s="216"/>
      <c r="D2006" s="216"/>
      <c r="E2006" s="216"/>
      <c r="F2006" s="216"/>
      <c r="G2006" s="216"/>
      <c r="H2006" s="226"/>
      <c r="J2006" s="226"/>
      <c r="K2006" s="226"/>
      <c r="L2006" s="216"/>
      <c r="M2006" s="216"/>
      <c r="N2006" s="216"/>
      <c r="O2006" s="216"/>
      <c r="P2006" s="216"/>
      <c r="Q2006" s="216"/>
      <c r="R2006" s="216"/>
      <c r="V2006" s="216"/>
      <c r="AH2006" s="216"/>
      <c r="AI2006" s="216"/>
      <c r="AJ2006" s="216"/>
      <c r="AK2006" s="216"/>
      <c r="AL2006" s="216"/>
      <c r="AS2006" s="216"/>
      <c r="AT2006" s="216"/>
      <c r="AU2006" s="216"/>
      <c r="AV2006" s="216"/>
      <c r="AW2006" s="216"/>
      <c r="AX2006" s="216"/>
      <c r="AY2006" s="216"/>
      <c r="AZ2006" s="225"/>
    </row>
    <row r="2007" spans="2:52">
      <c r="B2007" s="216"/>
      <c r="C2007" s="216"/>
      <c r="D2007" s="216"/>
      <c r="E2007" s="216"/>
      <c r="F2007" s="216"/>
      <c r="G2007" s="216"/>
      <c r="H2007" s="226"/>
      <c r="J2007" s="226"/>
      <c r="K2007" s="226"/>
      <c r="L2007" s="216"/>
      <c r="M2007" s="216"/>
      <c r="N2007" s="216"/>
      <c r="O2007" s="216"/>
      <c r="P2007" s="216"/>
      <c r="Q2007" s="216"/>
      <c r="R2007" s="216"/>
      <c r="V2007" s="216"/>
      <c r="AH2007" s="216"/>
      <c r="AI2007" s="216"/>
      <c r="AJ2007" s="216"/>
      <c r="AK2007" s="216"/>
      <c r="AL2007" s="216"/>
      <c r="AS2007" s="216"/>
      <c r="AT2007" s="216"/>
      <c r="AU2007" s="216"/>
      <c r="AV2007" s="216"/>
      <c r="AW2007" s="216"/>
      <c r="AX2007" s="216"/>
      <c r="AY2007" s="216"/>
      <c r="AZ2007" s="225"/>
    </row>
    <row r="2008" spans="2:52">
      <c r="B2008" s="216"/>
      <c r="C2008" s="216"/>
      <c r="D2008" s="216"/>
      <c r="E2008" s="216"/>
      <c r="F2008" s="216"/>
      <c r="G2008" s="216"/>
      <c r="H2008" s="226"/>
      <c r="J2008" s="226"/>
      <c r="K2008" s="226"/>
      <c r="L2008" s="216"/>
      <c r="M2008" s="216"/>
      <c r="N2008" s="216"/>
      <c r="O2008" s="216"/>
      <c r="P2008" s="216"/>
      <c r="Q2008" s="216"/>
      <c r="R2008" s="216"/>
      <c r="V2008" s="216"/>
      <c r="AH2008" s="216"/>
      <c r="AI2008" s="216"/>
      <c r="AJ2008" s="216"/>
      <c r="AK2008" s="216"/>
      <c r="AL2008" s="216"/>
      <c r="AS2008" s="216"/>
      <c r="AT2008" s="216"/>
      <c r="AU2008" s="216"/>
      <c r="AV2008" s="216"/>
      <c r="AW2008" s="216"/>
      <c r="AX2008" s="216"/>
      <c r="AY2008" s="216"/>
      <c r="AZ2008" s="225"/>
    </row>
    <row r="2009" spans="2:52">
      <c r="B2009" s="216"/>
      <c r="C2009" s="216"/>
      <c r="D2009" s="216"/>
      <c r="E2009" s="216"/>
      <c r="F2009" s="216"/>
      <c r="G2009" s="216"/>
      <c r="H2009" s="226"/>
      <c r="J2009" s="226"/>
      <c r="K2009" s="226"/>
      <c r="L2009" s="216"/>
      <c r="M2009" s="216"/>
      <c r="N2009" s="216"/>
      <c r="O2009" s="216"/>
      <c r="P2009" s="216"/>
      <c r="Q2009" s="216"/>
      <c r="R2009" s="216"/>
      <c r="V2009" s="216"/>
      <c r="AH2009" s="216"/>
      <c r="AI2009" s="216"/>
      <c r="AJ2009" s="216"/>
      <c r="AK2009" s="216"/>
      <c r="AL2009" s="216"/>
      <c r="AS2009" s="216"/>
      <c r="AT2009" s="216"/>
      <c r="AU2009" s="216"/>
      <c r="AV2009" s="216"/>
      <c r="AW2009" s="216"/>
      <c r="AX2009" s="216"/>
      <c r="AY2009" s="216"/>
      <c r="AZ2009" s="225"/>
    </row>
    <row r="2010" spans="2:52">
      <c r="B2010" s="216"/>
      <c r="C2010" s="216"/>
      <c r="D2010" s="216"/>
      <c r="E2010" s="216"/>
      <c r="F2010" s="216"/>
      <c r="G2010" s="216"/>
      <c r="H2010" s="226"/>
      <c r="J2010" s="226"/>
      <c r="K2010" s="226"/>
      <c r="L2010" s="216"/>
      <c r="M2010" s="216"/>
      <c r="N2010" s="216"/>
      <c r="O2010" s="216"/>
      <c r="P2010" s="216"/>
      <c r="Q2010" s="216"/>
      <c r="R2010" s="216"/>
      <c r="V2010" s="216"/>
      <c r="AH2010" s="216"/>
      <c r="AI2010" s="216"/>
      <c r="AJ2010" s="216"/>
      <c r="AK2010" s="216"/>
      <c r="AL2010" s="216"/>
      <c r="AS2010" s="216"/>
      <c r="AT2010" s="216"/>
      <c r="AU2010" s="216"/>
      <c r="AV2010" s="216"/>
      <c r="AW2010" s="216"/>
      <c r="AX2010" s="216"/>
      <c r="AY2010" s="216"/>
      <c r="AZ2010" s="225"/>
    </row>
    <row r="2011" spans="2:52">
      <c r="B2011" s="216"/>
      <c r="C2011" s="216"/>
      <c r="D2011" s="216"/>
      <c r="E2011" s="216"/>
      <c r="F2011" s="216"/>
      <c r="G2011" s="216"/>
      <c r="H2011" s="226"/>
      <c r="J2011" s="226"/>
      <c r="K2011" s="226"/>
      <c r="L2011" s="216"/>
      <c r="M2011" s="216"/>
      <c r="N2011" s="216"/>
      <c r="O2011" s="216"/>
      <c r="P2011" s="216"/>
      <c r="Q2011" s="216"/>
      <c r="R2011" s="216"/>
      <c r="V2011" s="216"/>
      <c r="AH2011" s="216"/>
      <c r="AI2011" s="216"/>
      <c r="AJ2011" s="216"/>
      <c r="AK2011" s="216"/>
      <c r="AL2011" s="216"/>
      <c r="AS2011" s="216"/>
      <c r="AT2011" s="216"/>
      <c r="AU2011" s="216"/>
      <c r="AV2011" s="216"/>
      <c r="AW2011" s="216"/>
      <c r="AX2011" s="216"/>
      <c r="AY2011" s="216"/>
      <c r="AZ2011" s="225"/>
    </row>
    <row r="2012" spans="2:52">
      <c r="B2012" s="216"/>
      <c r="C2012" s="216"/>
      <c r="D2012" s="216"/>
      <c r="E2012" s="216"/>
      <c r="F2012" s="216"/>
      <c r="G2012" s="216"/>
      <c r="H2012" s="226"/>
      <c r="J2012" s="226"/>
      <c r="K2012" s="226"/>
      <c r="L2012" s="216"/>
      <c r="M2012" s="216"/>
      <c r="N2012" s="216"/>
      <c r="O2012" s="216"/>
      <c r="P2012" s="216"/>
      <c r="Q2012" s="216"/>
      <c r="R2012" s="216"/>
      <c r="V2012" s="216"/>
      <c r="AH2012" s="216"/>
      <c r="AI2012" s="216"/>
      <c r="AJ2012" s="216"/>
      <c r="AK2012" s="216"/>
      <c r="AL2012" s="216"/>
      <c r="AS2012" s="216"/>
      <c r="AT2012" s="216"/>
      <c r="AU2012" s="216"/>
      <c r="AV2012" s="216"/>
      <c r="AW2012" s="216"/>
      <c r="AX2012" s="216"/>
      <c r="AY2012" s="216"/>
      <c r="AZ2012" s="225"/>
    </row>
    <row r="2013" spans="2:52">
      <c r="B2013" s="216"/>
      <c r="C2013" s="216"/>
      <c r="D2013" s="216"/>
      <c r="E2013" s="216"/>
      <c r="F2013" s="216"/>
      <c r="G2013" s="216"/>
      <c r="H2013" s="226"/>
      <c r="J2013" s="226"/>
      <c r="K2013" s="226"/>
      <c r="L2013" s="216"/>
      <c r="M2013" s="216"/>
      <c r="N2013" s="216"/>
      <c r="O2013" s="216"/>
      <c r="P2013" s="216"/>
      <c r="Q2013" s="216"/>
      <c r="R2013" s="216"/>
      <c r="V2013" s="216"/>
      <c r="AH2013" s="216"/>
      <c r="AI2013" s="216"/>
      <c r="AJ2013" s="216"/>
      <c r="AK2013" s="216"/>
      <c r="AL2013" s="216"/>
      <c r="AS2013" s="216"/>
      <c r="AT2013" s="216"/>
      <c r="AU2013" s="216"/>
      <c r="AV2013" s="216"/>
      <c r="AW2013" s="216"/>
      <c r="AX2013" s="216"/>
      <c r="AY2013" s="216"/>
      <c r="AZ2013" s="225"/>
    </row>
    <row r="2014" spans="2:52">
      <c r="B2014" s="216"/>
      <c r="C2014" s="216"/>
      <c r="D2014" s="216"/>
      <c r="E2014" s="216"/>
      <c r="F2014" s="216"/>
      <c r="G2014" s="216"/>
      <c r="H2014" s="226"/>
      <c r="J2014" s="226"/>
      <c r="K2014" s="226"/>
      <c r="L2014" s="216"/>
      <c r="M2014" s="216"/>
      <c r="N2014" s="216"/>
      <c r="O2014" s="216"/>
      <c r="P2014" s="216"/>
      <c r="Q2014" s="216"/>
      <c r="R2014" s="216"/>
      <c r="V2014" s="216"/>
      <c r="AH2014" s="216"/>
      <c r="AI2014" s="216"/>
      <c r="AJ2014" s="216"/>
      <c r="AK2014" s="216"/>
      <c r="AL2014" s="216"/>
      <c r="AS2014" s="216"/>
      <c r="AT2014" s="216"/>
      <c r="AU2014" s="216"/>
      <c r="AV2014" s="216"/>
      <c r="AW2014" s="216"/>
      <c r="AX2014" s="216"/>
      <c r="AY2014" s="216"/>
      <c r="AZ2014" s="225"/>
    </row>
    <row r="2015" spans="2:52">
      <c r="B2015" s="216"/>
      <c r="C2015" s="216"/>
      <c r="D2015" s="216"/>
      <c r="E2015" s="216"/>
      <c r="F2015" s="216"/>
      <c r="G2015" s="216"/>
      <c r="H2015" s="226"/>
      <c r="J2015" s="226"/>
      <c r="K2015" s="226"/>
      <c r="L2015" s="216"/>
      <c r="M2015" s="216"/>
      <c r="N2015" s="216"/>
      <c r="O2015" s="216"/>
      <c r="P2015" s="216"/>
      <c r="Q2015" s="216"/>
      <c r="R2015" s="216"/>
      <c r="V2015" s="216"/>
      <c r="AH2015" s="216"/>
      <c r="AI2015" s="216"/>
      <c r="AJ2015" s="216"/>
      <c r="AK2015" s="216"/>
      <c r="AL2015" s="216"/>
      <c r="AS2015" s="216"/>
      <c r="AT2015" s="216"/>
      <c r="AU2015" s="216"/>
      <c r="AV2015" s="216"/>
      <c r="AW2015" s="216"/>
      <c r="AX2015" s="216"/>
      <c r="AY2015" s="216"/>
      <c r="AZ2015" s="225"/>
    </row>
    <row r="2016" spans="2:52">
      <c r="B2016" s="216"/>
      <c r="C2016" s="216"/>
      <c r="D2016" s="216"/>
      <c r="E2016" s="216"/>
      <c r="F2016" s="216"/>
      <c r="G2016" s="216"/>
      <c r="H2016" s="226"/>
      <c r="J2016" s="226"/>
      <c r="K2016" s="226"/>
      <c r="L2016" s="216"/>
      <c r="M2016" s="216"/>
      <c r="N2016" s="216"/>
      <c r="O2016" s="216"/>
      <c r="P2016" s="216"/>
      <c r="Q2016" s="216"/>
      <c r="R2016" s="216"/>
      <c r="V2016" s="216"/>
      <c r="AH2016" s="216"/>
      <c r="AI2016" s="216"/>
      <c r="AJ2016" s="216"/>
      <c r="AK2016" s="216"/>
      <c r="AL2016" s="216"/>
      <c r="AS2016" s="216"/>
      <c r="AT2016" s="216"/>
      <c r="AU2016" s="216"/>
      <c r="AV2016" s="216"/>
      <c r="AW2016" s="216"/>
      <c r="AX2016" s="216"/>
      <c r="AY2016" s="216"/>
      <c r="AZ2016" s="225"/>
    </row>
    <row r="2017" spans="2:52">
      <c r="B2017" s="216"/>
      <c r="C2017" s="216"/>
      <c r="D2017" s="216"/>
      <c r="E2017" s="216"/>
      <c r="F2017" s="216"/>
      <c r="G2017" s="216"/>
      <c r="H2017" s="226"/>
      <c r="J2017" s="226"/>
      <c r="K2017" s="226"/>
      <c r="L2017" s="216"/>
      <c r="M2017" s="216"/>
      <c r="N2017" s="216"/>
      <c r="O2017" s="216"/>
      <c r="P2017" s="216"/>
      <c r="Q2017" s="216"/>
      <c r="R2017" s="216"/>
      <c r="V2017" s="216"/>
      <c r="AH2017" s="216"/>
      <c r="AI2017" s="216"/>
      <c r="AJ2017" s="216"/>
      <c r="AK2017" s="216"/>
      <c r="AL2017" s="216"/>
      <c r="AS2017" s="216"/>
      <c r="AT2017" s="216"/>
      <c r="AU2017" s="216"/>
      <c r="AV2017" s="216"/>
      <c r="AW2017" s="216"/>
      <c r="AX2017" s="216"/>
      <c r="AY2017" s="216"/>
      <c r="AZ2017" s="225"/>
    </row>
    <row r="2018" spans="2:52">
      <c r="B2018" s="216"/>
      <c r="C2018" s="216"/>
      <c r="D2018" s="216"/>
      <c r="E2018" s="216"/>
      <c r="F2018" s="216"/>
      <c r="G2018" s="216"/>
      <c r="H2018" s="226"/>
      <c r="J2018" s="226"/>
      <c r="K2018" s="226"/>
      <c r="L2018" s="216"/>
      <c r="M2018" s="216"/>
      <c r="N2018" s="216"/>
      <c r="O2018" s="216"/>
      <c r="P2018" s="216"/>
      <c r="Q2018" s="216"/>
      <c r="R2018" s="216"/>
      <c r="V2018" s="216"/>
      <c r="AH2018" s="216"/>
      <c r="AI2018" s="216"/>
      <c r="AJ2018" s="216"/>
      <c r="AK2018" s="216"/>
      <c r="AL2018" s="216"/>
      <c r="AS2018" s="216"/>
      <c r="AT2018" s="216"/>
      <c r="AU2018" s="216"/>
      <c r="AV2018" s="216"/>
      <c r="AW2018" s="216"/>
      <c r="AX2018" s="216"/>
      <c r="AY2018" s="216"/>
      <c r="AZ2018" s="225"/>
    </row>
    <row r="2019" spans="2:52">
      <c r="B2019" s="216"/>
      <c r="C2019" s="216"/>
      <c r="D2019" s="216"/>
      <c r="E2019" s="216"/>
      <c r="F2019" s="216"/>
      <c r="G2019" s="216"/>
      <c r="H2019" s="226"/>
      <c r="J2019" s="226"/>
      <c r="K2019" s="226"/>
      <c r="L2019" s="216"/>
      <c r="M2019" s="216"/>
      <c r="N2019" s="216"/>
      <c r="O2019" s="216"/>
      <c r="P2019" s="216"/>
      <c r="Q2019" s="216"/>
      <c r="R2019" s="216"/>
      <c r="V2019" s="216"/>
      <c r="AH2019" s="216"/>
      <c r="AI2019" s="216"/>
      <c r="AJ2019" s="216"/>
      <c r="AK2019" s="216"/>
      <c r="AL2019" s="216"/>
      <c r="AS2019" s="216"/>
      <c r="AT2019" s="216"/>
      <c r="AU2019" s="216"/>
      <c r="AV2019" s="216"/>
      <c r="AW2019" s="216"/>
      <c r="AX2019" s="216"/>
      <c r="AY2019" s="216"/>
      <c r="AZ2019" s="225"/>
    </row>
    <row r="2020" spans="2:52">
      <c r="B2020" s="216"/>
      <c r="C2020" s="216"/>
      <c r="D2020" s="216"/>
      <c r="E2020" s="216"/>
      <c r="F2020" s="216"/>
      <c r="G2020" s="216"/>
      <c r="H2020" s="226"/>
      <c r="J2020" s="226"/>
      <c r="K2020" s="226"/>
      <c r="L2020" s="216"/>
      <c r="M2020" s="216"/>
      <c r="N2020" s="216"/>
      <c r="O2020" s="216"/>
      <c r="P2020" s="216"/>
      <c r="Q2020" s="216"/>
      <c r="R2020" s="216"/>
      <c r="V2020" s="216"/>
      <c r="AH2020" s="216"/>
      <c r="AI2020" s="216"/>
      <c r="AJ2020" s="216"/>
      <c r="AK2020" s="216"/>
      <c r="AL2020" s="216"/>
      <c r="AS2020" s="216"/>
      <c r="AT2020" s="216"/>
      <c r="AU2020" s="216"/>
      <c r="AV2020" s="216"/>
      <c r="AW2020" s="216"/>
      <c r="AX2020" s="216"/>
      <c r="AY2020" s="216"/>
      <c r="AZ2020" s="225"/>
    </row>
    <row r="2021" spans="2:52">
      <c r="B2021" s="216"/>
      <c r="C2021" s="216"/>
      <c r="D2021" s="216"/>
      <c r="E2021" s="216"/>
      <c r="F2021" s="216"/>
      <c r="G2021" s="216"/>
      <c r="H2021" s="226"/>
      <c r="J2021" s="226"/>
      <c r="K2021" s="226"/>
      <c r="L2021" s="216"/>
      <c r="M2021" s="216"/>
      <c r="N2021" s="216"/>
      <c r="O2021" s="216"/>
      <c r="P2021" s="216"/>
      <c r="Q2021" s="216"/>
      <c r="R2021" s="216"/>
      <c r="V2021" s="216"/>
      <c r="AH2021" s="216"/>
      <c r="AI2021" s="216"/>
      <c r="AJ2021" s="216"/>
      <c r="AK2021" s="216"/>
      <c r="AL2021" s="216"/>
      <c r="AS2021" s="216"/>
      <c r="AT2021" s="216"/>
      <c r="AU2021" s="216"/>
      <c r="AV2021" s="216"/>
      <c r="AW2021" s="216"/>
      <c r="AX2021" s="216"/>
      <c r="AY2021" s="216"/>
      <c r="AZ2021" s="225"/>
    </row>
    <row r="2022" spans="2:52">
      <c r="B2022" s="216"/>
      <c r="C2022" s="216"/>
      <c r="D2022" s="216"/>
      <c r="E2022" s="216"/>
      <c r="F2022" s="216"/>
      <c r="G2022" s="216"/>
      <c r="H2022" s="226"/>
      <c r="J2022" s="226"/>
      <c r="K2022" s="226"/>
      <c r="L2022" s="216"/>
      <c r="M2022" s="216"/>
      <c r="N2022" s="216"/>
      <c r="O2022" s="216"/>
      <c r="P2022" s="216"/>
      <c r="Q2022" s="216"/>
      <c r="R2022" s="216"/>
      <c r="V2022" s="216"/>
      <c r="AH2022" s="216"/>
      <c r="AI2022" s="216"/>
      <c r="AJ2022" s="216"/>
      <c r="AK2022" s="216"/>
      <c r="AL2022" s="216"/>
      <c r="AS2022" s="216"/>
      <c r="AT2022" s="216"/>
      <c r="AU2022" s="216"/>
      <c r="AV2022" s="216"/>
      <c r="AW2022" s="216"/>
      <c r="AX2022" s="216"/>
      <c r="AY2022" s="216"/>
      <c r="AZ2022" s="225"/>
    </row>
    <row r="2023" spans="2:52">
      <c r="B2023" s="216"/>
      <c r="C2023" s="216"/>
      <c r="D2023" s="216"/>
      <c r="E2023" s="216"/>
      <c r="F2023" s="216"/>
      <c r="G2023" s="216"/>
      <c r="H2023" s="226"/>
      <c r="J2023" s="226"/>
      <c r="K2023" s="226"/>
      <c r="L2023" s="216"/>
      <c r="M2023" s="216"/>
      <c r="N2023" s="216"/>
      <c r="O2023" s="216"/>
      <c r="P2023" s="216"/>
      <c r="Q2023" s="216"/>
      <c r="R2023" s="216"/>
      <c r="V2023" s="216"/>
      <c r="AH2023" s="216"/>
      <c r="AI2023" s="216"/>
      <c r="AJ2023" s="216"/>
      <c r="AK2023" s="216"/>
      <c r="AL2023" s="216"/>
      <c r="AS2023" s="216"/>
      <c r="AT2023" s="216"/>
      <c r="AU2023" s="216"/>
      <c r="AV2023" s="216"/>
      <c r="AW2023" s="216"/>
      <c r="AX2023" s="216"/>
      <c r="AY2023" s="216"/>
      <c r="AZ2023" s="225"/>
    </row>
    <row r="2024" spans="2:52">
      <c r="B2024" s="216"/>
      <c r="C2024" s="216"/>
      <c r="D2024" s="216"/>
      <c r="E2024" s="216"/>
      <c r="F2024" s="216"/>
      <c r="G2024" s="216"/>
      <c r="H2024" s="226"/>
      <c r="J2024" s="226"/>
      <c r="K2024" s="226"/>
      <c r="L2024" s="216"/>
      <c r="M2024" s="216"/>
      <c r="N2024" s="216"/>
      <c r="O2024" s="216"/>
      <c r="P2024" s="216"/>
      <c r="Q2024" s="216"/>
      <c r="R2024" s="216"/>
      <c r="V2024" s="216"/>
      <c r="AH2024" s="216"/>
      <c r="AI2024" s="216"/>
      <c r="AJ2024" s="216"/>
      <c r="AK2024" s="216"/>
      <c r="AL2024" s="216"/>
      <c r="AS2024" s="216"/>
      <c r="AT2024" s="216"/>
      <c r="AU2024" s="216"/>
      <c r="AV2024" s="216"/>
      <c r="AW2024" s="216"/>
      <c r="AX2024" s="216"/>
      <c r="AY2024" s="216"/>
      <c r="AZ2024" s="225"/>
    </row>
    <row r="2025" spans="2:52">
      <c r="B2025" s="216"/>
      <c r="C2025" s="216"/>
      <c r="D2025" s="216"/>
      <c r="E2025" s="216"/>
      <c r="F2025" s="216"/>
      <c r="G2025" s="216"/>
      <c r="H2025" s="226"/>
      <c r="J2025" s="226"/>
      <c r="K2025" s="226"/>
      <c r="L2025" s="216"/>
      <c r="M2025" s="216"/>
      <c r="N2025" s="216"/>
      <c r="O2025" s="216"/>
      <c r="P2025" s="216"/>
      <c r="Q2025" s="216"/>
      <c r="R2025" s="216"/>
      <c r="V2025" s="216"/>
      <c r="AH2025" s="216"/>
      <c r="AI2025" s="216"/>
      <c r="AJ2025" s="216"/>
      <c r="AK2025" s="216"/>
      <c r="AL2025" s="216"/>
      <c r="AS2025" s="216"/>
      <c r="AT2025" s="216"/>
      <c r="AU2025" s="216"/>
      <c r="AV2025" s="216"/>
      <c r="AW2025" s="216"/>
      <c r="AX2025" s="216"/>
      <c r="AY2025" s="216"/>
      <c r="AZ2025" s="225"/>
    </row>
    <row r="2026" spans="2:52">
      <c r="B2026" s="216"/>
      <c r="C2026" s="216"/>
      <c r="D2026" s="216"/>
      <c r="E2026" s="216"/>
      <c r="F2026" s="216"/>
      <c r="G2026" s="216"/>
      <c r="H2026" s="226"/>
      <c r="J2026" s="226"/>
      <c r="K2026" s="226"/>
      <c r="L2026" s="216"/>
      <c r="M2026" s="216"/>
      <c r="N2026" s="216"/>
      <c r="O2026" s="216"/>
      <c r="P2026" s="216"/>
      <c r="Q2026" s="216"/>
      <c r="R2026" s="216"/>
      <c r="V2026" s="216"/>
      <c r="AH2026" s="216"/>
      <c r="AI2026" s="216"/>
      <c r="AJ2026" s="216"/>
      <c r="AK2026" s="216"/>
      <c r="AL2026" s="216"/>
      <c r="AS2026" s="216"/>
      <c r="AT2026" s="216"/>
      <c r="AU2026" s="216"/>
      <c r="AV2026" s="216"/>
      <c r="AW2026" s="216"/>
      <c r="AX2026" s="216"/>
      <c r="AY2026" s="216"/>
      <c r="AZ2026" s="225"/>
    </row>
    <row r="2027" spans="2:52">
      <c r="B2027" s="216"/>
      <c r="C2027" s="216"/>
      <c r="D2027" s="216"/>
      <c r="E2027" s="216"/>
      <c r="F2027" s="216"/>
      <c r="G2027" s="216"/>
      <c r="H2027" s="226"/>
      <c r="J2027" s="226"/>
      <c r="K2027" s="226"/>
      <c r="L2027" s="216"/>
      <c r="M2027" s="216"/>
      <c r="N2027" s="216"/>
      <c r="O2027" s="216"/>
      <c r="P2027" s="216"/>
      <c r="Q2027" s="216"/>
      <c r="R2027" s="216"/>
      <c r="V2027" s="216"/>
      <c r="AH2027" s="216"/>
      <c r="AI2027" s="216"/>
      <c r="AJ2027" s="216"/>
      <c r="AK2027" s="216"/>
      <c r="AL2027" s="216"/>
      <c r="AS2027" s="216"/>
      <c r="AT2027" s="216"/>
      <c r="AU2027" s="216"/>
      <c r="AV2027" s="216"/>
      <c r="AW2027" s="216"/>
      <c r="AX2027" s="216"/>
      <c r="AY2027" s="216"/>
      <c r="AZ2027" s="225"/>
    </row>
    <row r="2028" spans="2:52">
      <c r="B2028" s="216"/>
      <c r="C2028" s="216"/>
      <c r="D2028" s="216"/>
      <c r="E2028" s="216"/>
      <c r="F2028" s="216"/>
      <c r="G2028" s="216"/>
      <c r="H2028" s="226"/>
      <c r="J2028" s="226"/>
      <c r="K2028" s="226"/>
      <c r="L2028" s="216"/>
      <c r="M2028" s="216"/>
      <c r="N2028" s="216"/>
      <c r="O2028" s="216"/>
      <c r="P2028" s="216"/>
      <c r="Q2028" s="216"/>
      <c r="R2028" s="216"/>
      <c r="V2028" s="216"/>
      <c r="AH2028" s="216"/>
      <c r="AI2028" s="216"/>
      <c r="AJ2028" s="216"/>
      <c r="AK2028" s="216"/>
      <c r="AL2028" s="216"/>
      <c r="AS2028" s="216"/>
      <c r="AT2028" s="216"/>
      <c r="AU2028" s="216"/>
      <c r="AV2028" s="216"/>
      <c r="AW2028" s="216"/>
      <c r="AX2028" s="216"/>
      <c r="AY2028" s="216"/>
      <c r="AZ2028" s="225"/>
    </row>
    <row r="2029" spans="2:52">
      <c r="B2029" s="216"/>
      <c r="C2029" s="216"/>
      <c r="D2029" s="216"/>
      <c r="E2029" s="216"/>
      <c r="F2029" s="216"/>
      <c r="G2029" s="216"/>
      <c r="H2029" s="226"/>
      <c r="J2029" s="226"/>
      <c r="K2029" s="226"/>
      <c r="L2029" s="216"/>
      <c r="M2029" s="216"/>
      <c r="N2029" s="216"/>
      <c r="O2029" s="216"/>
      <c r="P2029" s="216"/>
      <c r="Q2029" s="216"/>
      <c r="R2029" s="216"/>
      <c r="V2029" s="216"/>
      <c r="AH2029" s="216"/>
      <c r="AI2029" s="216"/>
      <c r="AJ2029" s="216"/>
      <c r="AK2029" s="216"/>
      <c r="AL2029" s="216"/>
      <c r="AS2029" s="216"/>
      <c r="AT2029" s="216"/>
      <c r="AU2029" s="216"/>
      <c r="AV2029" s="216"/>
      <c r="AW2029" s="216"/>
      <c r="AX2029" s="216"/>
      <c r="AY2029" s="216"/>
      <c r="AZ2029" s="225"/>
    </row>
    <row r="2030" spans="2:52">
      <c r="B2030" s="216"/>
      <c r="C2030" s="216"/>
      <c r="D2030" s="216"/>
      <c r="E2030" s="216"/>
      <c r="F2030" s="216"/>
      <c r="G2030" s="216"/>
      <c r="H2030" s="226"/>
      <c r="J2030" s="226"/>
      <c r="K2030" s="226"/>
      <c r="L2030" s="216"/>
      <c r="M2030" s="216"/>
      <c r="N2030" s="216"/>
      <c r="O2030" s="216"/>
      <c r="P2030" s="216"/>
      <c r="Q2030" s="216"/>
      <c r="R2030" s="216"/>
      <c r="V2030" s="216"/>
      <c r="AH2030" s="216"/>
      <c r="AI2030" s="216"/>
      <c r="AJ2030" s="216"/>
      <c r="AK2030" s="216"/>
      <c r="AL2030" s="216"/>
      <c r="AS2030" s="216"/>
      <c r="AT2030" s="216"/>
      <c r="AU2030" s="216"/>
      <c r="AV2030" s="216"/>
      <c r="AW2030" s="216"/>
      <c r="AX2030" s="216"/>
      <c r="AY2030" s="216"/>
      <c r="AZ2030" s="225"/>
    </row>
    <row r="2031" spans="2:52">
      <c r="B2031" s="216"/>
      <c r="C2031" s="216"/>
      <c r="D2031" s="216"/>
      <c r="E2031" s="216"/>
      <c r="F2031" s="216"/>
      <c r="G2031" s="216"/>
      <c r="H2031" s="226"/>
      <c r="J2031" s="226"/>
      <c r="K2031" s="226"/>
      <c r="L2031" s="216"/>
      <c r="M2031" s="216"/>
      <c r="N2031" s="216"/>
      <c r="O2031" s="216"/>
      <c r="P2031" s="216"/>
      <c r="Q2031" s="216"/>
      <c r="R2031" s="216"/>
      <c r="V2031" s="216"/>
      <c r="AH2031" s="216"/>
      <c r="AI2031" s="216"/>
      <c r="AJ2031" s="216"/>
      <c r="AK2031" s="216"/>
      <c r="AL2031" s="216"/>
      <c r="AS2031" s="216"/>
      <c r="AT2031" s="216"/>
      <c r="AU2031" s="216"/>
      <c r="AV2031" s="216"/>
      <c r="AW2031" s="216"/>
      <c r="AX2031" s="216"/>
      <c r="AY2031" s="216"/>
      <c r="AZ2031" s="225"/>
    </row>
    <row r="2032" spans="2:52">
      <c r="B2032" s="216"/>
      <c r="C2032" s="216"/>
      <c r="D2032" s="216"/>
      <c r="E2032" s="216"/>
      <c r="F2032" s="216"/>
      <c r="G2032" s="216"/>
      <c r="H2032" s="226"/>
      <c r="J2032" s="226"/>
      <c r="K2032" s="226"/>
      <c r="L2032" s="216"/>
      <c r="M2032" s="216"/>
      <c r="N2032" s="216"/>
      <c r="O2032" s="216"/>
      <c r="P2032" s="216"/>
      <c r="Q2032" s="216"/>
      <c r="R2032" s="216"/>
      <c r="V2032" s="216"/>
      <c r="AH2032" s="216"/>
      <c r="AI2032" s="216"/>
      <c r="AJ2032" s="216"/>
      <c r="AK2032" s="216"/>
      <c r="AL2032" s="216"/>
      <c r="AS2032" s="216"/>
      <c r="AT2032" s="216"/>
      <c r="AU2032" s="216"/>
      <c r="AV2032" s="216"/>
      <c r="AW2032" s="216"/>
      <c r="AX2032" s="216"/>
      <c r="AY2032" s="216"/>
      <c r="AZ2032" s="225"/>
    </row>
    <row r="2033" spans="2:52">
      <c r="B2033" s="216"/>
      <c r="C2033" s="216"/>
      <c r="D2033" s="216"/>
      <c r="E2033" s="216"/>
      <c r="F2033" s="216"/>
      <c r="G2033" s="216"/>
      <c r="H2033" s="226"/>
      <c r="J2033" s="226"/>
      <c r="K2033" s="226"/>
      <c r="L2033" s="216"/>
      <c r="M2033" s="216"/>
      <c r="N2033" s="216"/>
      <c r="O2033" s="216"/>
      <c r="P2033" s="216"/>
      <c r="Q2033" s="216"/>
      <c r="R2033" s="216"/>
      <c r="V2033" s="216"/>
      <c r="AH2033" s="216"/>
      <c r="AI2033" s="216"/>
      <c r="AJ2033" s="216"/>
      <c r="AK2033" s="216"/>
      <c r="AL2033" s="216"/>
      <c r="AS2033" s="216"/>
      <c r="AT2033" s="216"/>
      <c r="AU2033" s="216"/>
      <c r="AV2033" s="216"/>
      <c r="AW2033" s="216"/>
      <c r="AX2033" s="216"/>
      <c r="AY2033" s="216"/>
      <c r="AZ2033" s="225"/>
    </row>
    <row r="2034" spans="2:52">
      <c r="B2034" s="216"/>
      <c r="C2034" s="216"/>
      <c r="D2034" s="216"/>
      <c r="E2034" s="216"/>
      <c r="F2034" s="216"/>
      <c r="G2034" s="216"/>
      <c r="H2034" s="226"/>
      <c r="J2034" s="226"/>
      <c r="K2034" s="226"/>
      <c r="L2034" s="216"/>
      <c r="M2034" s="216"/>
      <c r="N2034" s="216"/>
      <c r="O2034" s="216"/>
      <c r="P2034" s="216"/>
      <c r="Q2034" s="216"/>
      <c r="R2034" s="216"/>
      <c r="V2034" s="216"/>
      <c r="AH2034" s="216"/>
      <c r="AI2034" s="216"/>
      <c r="AJ2034" s="216"/>
      <c r="AK2034" s="216"/>
      <c r="AL2034" s="216"/>
      <c r="AS2034" s="216"/>
      <c r="AT2034" s="216"/>
      <c r="AU2034" s="216"/>
      <c r="AV2034" s="216"/>
      <c r="AW2034" s="216"/>
      <c r="AX2034" s="216"/>
      <c r="AY2034" s="216"/>
      <c r="AZ2034" s="225"/>
    </row>
    <row r="2035" spans="2:52">
      <c r="B2035" s="216"/>
      <c r="C2035" s="216"/>
      <c r="D2035" s="216"/>
      <c r="E2035" s="216"/>
      <c r="F2035" s="216"/>
      <c r="G2035" s="216"/>
      <c r="H2035" s="226"/>
      <c r="J2035" s="226"/>
      <c r="K2035" s="226"/>
      <c r="L2035" s="216"/>
      <c r="M2035" s="216"/>
      <c r="N2035" s="216"/>
      <c r="O2035" s="216"/>
      <c r="P2035" s="216"/>
      <c r="Q2035" s="216"/>
      <c r="R2035" s="216"/>
      <c r="V2035" s="216"/>
      <c r="AH2035" s="216"/>
      <c r="AI2035" s="216"/>
      <c r="AJ2035" s="216"/>
      <c r="AK2035" s="216"/>
      <c r="AL2035" s="216"/>
      <c r="AS2035" s="216"/>
      <c r="AT2035" s="216"/>
      <c r="AU2035" s="216"/>
      <c r="AV2035" s="216"/>
      <c r="AW2035" s="216"/>
      <c r="AX2035" s="216"/>
      <c r="AY2035" s="216"/>
      <c r="AZ2035" s="225"/>
    </row>
    <row r="2036" spans="2:52">
      <c r="B2036" s="216"/>
      <c r="C2036" s="216"/>
      <c r="D2036" s="216"/>
      <c r="E2036" s="216"/>
      <c r="F2036" s="216"/>
      <c r="G2036" s="216"/>
      <c r="H2036" s="226"/>
      <c r="J2036" s="226"/>
      <c r="K2036" s="226"/>
      <c r="L2036" s="216"/>
      <c r="M2036" s="216"/>
      <c r="N2036" s="216"/>
      <c r="O2036" s="216"/>
      <c r="P2036" s="216"/>
      <c r="Q2036" s="216"/>
      <c r="R2036" s="216"/>
      <c r="V2036" s="216"/>
      <c r="AH2036" s="216"/>
      <c r="AI2036" s="216"/>
      <c r="AJ2036" s="216"/>
      <c r="AK2036" s="216"/>
      <c r="AL2036" s="216"/>
      <c r="AS2036" s="216"/>
      <c r="AT2036" s="216"/>
      <c r="AU2036" s="216"/>
      <c r="AV2036" s="216"/>
      <c r="AW2036" s="216"/>
      <c r="AX2036" s="216"/>
      <c r="AY2036" s="216"/>
      <c r="AZ2036" s="225"/>
    </row>
    <row r="2037" spans="2:52">
      <c r="B2037" s="216"/>
      <c r="C2037" s="216"/>
      <c r="D2037" s="216"/>
      <c r="E2037" s="216"/>
      <c r="F2037" s="216"/>
      <c r="G2037" s="216"/>
      <c r="H2037" s="226"/>
      <c r="J2037" s="226"/>
      <c r="K2037" s="226"/>
      <c r="L2037" s="216"/>
      <c r="M2037" s="216"/>
      <c r="N2037" s="216"/>
      <c r="O2037" s="216"/>
      <c r="P2037" s="216"/>
      <c r="Q2037" s="216"/>
      <c r="R2037" s="216"/>
      <c r="V2037" s="216"/>
      <c r="AH2037" s="216"/>
      <c r="AI2037" s="216"/>
      <c r="AJ2037" s="216"/>
      <c r="AK2037" s="216"/>
      <c r="AL2037" s="216"/>
      <c r="AS2037" s="216"/>
      <c r="AT2037" s="216"/>
      <c r="AU2037" s="216"/>
      <c r="AV2037" s="216"/>
      <c r="AW2037" s="216"/>
      <c r="AX2037" s="216"/>
      <c r="AY2037" s="216"/>
      <c r="AZ2037" s="225"/>
    </row>
    <row r="2038" spans="2:52">
      <c r="B2038" s="216"/>
      <c r="C2038" s="216"/>
      <c r="D2038" s="216"/>
      <c r="E2038" s="216"/>
      <c r="F2038" s="216"/>
      <c r="G2038" s="216"/>
      <c r="H2038" s="226"/>
      <c r="J2038" s="226"/>
      <c r="K2038" s="226"/>
      <c r="L2038" s="216"/>
      <c r="M2038" s="216"/>
      <c r="N2038" s="216"/>
      <c r="O2038" s="216"/>
      <c r="P2038" s="216"/>
      <c r="Q2038" s="216"/>
      <c r="R2038" s="216"/>
      <c r="V2038" s="216"/>
      <c r="AH2038" s="216"/>
      <c r="AI2038" s="216"/>
      <c r="AJ2038" s="216"/>
      <c r="AK2038" s="216"/>
      <c r="AL2038" s="216"/>
      <c r="AS2038" s="216"/>
      <c r="AT2038" s="216"/>
      <c r="AU2038" s="216"/>
      <c r="AV2038" s="216"/>
      <c r="AW2038" s="216"/>
      <c r="AX2038" s="216"/>
      <c r="AY2038" s="216"/>
      <c r="AZ2038" s="225"/>
    </row>
    <row r="2039" spans="2:52">
      <c r="B2039" s="216"/>
      <c r="C2039" s="216"/>
      <c r="D2039" s="216"/>
      <c r="E2039" s="216"/>
      <c r="F2039" s="216"/>
      <c r="G2039" s="216"/>
      <c r="H2039" s="226"/>
      <c r="J2039" s="226"/>
      <c r="K2039" s="226"/>
      <c r="L2039" s="216"/>
      <c r="M2039" s="216"/>
      <c r="N2039" s="216"/>
      <c r="O2039" s="216"/>
      <c r="P2039" s="216"/>
      <c r="Q2039" s="216"/>
      <c r="R2039" s="216"/>
      <c r="V2039" s="216"/>
      <c r="AH2039" s="216"/>
      <c r="AI2039" s="216"/>
      <c r="AJ2039" s="216"/>
      <c r="AK2039" s="216"/>
      <c r="AL2039" s="216"/>
      <c r="AS2039" s="216"/>
      <c r="AT2039" s="216"/>
      <c r="AU2039" s="216"/>
      <c r="AV2039" s="216"/>
      <c r="AW2039" s="216"/>
      <c r="AX2039" s="216"/>
      <c r="AY2039" s="216"/>
      <c r="AZ2039" s="225"/>
    </row>
    <row r="2040" spans="2:52">
      <c r="B2040" s="216"/>
      <c r="C2040" s="216"/>
      <c r="D2040" s="216"/>
      <c r="E2040" s="216"/>
      <c r="F2040" s="216"/>
      <c r="G2040" s="216"/>
      <c r="H2040" s="226"/>
      <c r="J2040" s="226"/>
      <c r="K2040" s="226"/>
      <c r="L2040" s="216"/>
      <c r="M2040" s="216"/>
      <c r="N2040" s="216"/>
      <c r="O2040" s="216"/>
      <c r="P2040" s="216"/>
      <c r="Q2040" s="216"/>
      <c r="R2040" s="216"/>
      <c r="V2040" s="216"/>
      <c r="AH2040" s="216"/>
      <c r="AI2040" s="216"/>
      <c r="AJ2040" s="216"/>
      <c r="AK2040" s="216"/>
      <c r="AL2040" s="216"/>
      <c r="AS2040" s="216"/>
      <c r="AT2040" s="216"/>
      <c r="AU2040" s="216"/>
      <c r="AV2040" s="216"/>
      <c r="AW2040" s="216"/>
      <c r="AX2040" s="216"/>
      <c r="AY2040" s="216"/>
      <c r="AZ2040" s="225"/>
    </row>
    <row r="2041" spans="2:52">
      <c r="B2041" s="216"/>
      <c r="C2041" s="216"/>
      <c r="D2041" s="216"/>
      <c r="E2041" s="216"/>
      <c r="F2041" s="216"/>
      <c r="G2041" s="216"/>
      <c r="H2041" s="226"/>
      <c r="J2041" s="226"/>
      <c r="K2041" s="226"/>
      <c r="L2041" s="216"/>
      <c r="M2041" s="216"/>
      <c r="N2041" s="216"/>
      <c r="O2041" s="216"/>
      <c r="P2041" s="216"/>
      <c r="Q2041" s="216"/>
      <c r="R2041" s="216"/>
      <c r="V2041" s="216"/>
      <c r="AH2041" s="216"/>
      <c r="AI2041" s="216"/>
      <c r="AJ2041" s="216"/>
      <c r="AK2041" s="216"/>
      <c r="AL2041" s="216"/>
      <c r="AS2041" s="216"/>
      <c r="AT2041" s="216"/>
      <c r="AU2041" s="216"/>
      <c r="AV2041" s="216"/>
      <c r="AW2041" s="216"/>
      <c r="AX2041" s="216"/>
      <c r="AY2041" s="216"/>
      <c r="AZ2041" s="225"/>
    </row>
    <row r="2042" spans="2:52">
      <c r="B2042" s="216"/>
      <c r="C2042" s="216"/>
      <c r="D2042" s="216"/>
      <c r="E2042" s="216"/>
      <c r="F2042" s="216"/>
      <c r="G2042" s="216"/>
      <c r="H2042" s="226"/>
      <c r="J2042" s="226"/>
      <c r="K2042" s="226"/>
      <c r="L2042" s="216"/>
      <c r="M2042" s="216"/>
      <c r="N2042" s="216"/>
      <c r="O2042" s="216"/>
      <c r="P2042" s="216"/>
      <c r="Q2042" s="216"/>
      <c r="R2042" s="216"/>
      <c r="V2042" s="216"/>
      <c r="AH2042" s="216"/>
      <c r="AI2042" s="216"/>
      <c r="AJ2042" s="216"/>
      <c r="AK2042" s="216"/>
      <c r="AL2042" s="216"/>
      <c r="AS2042" s="216"/>
      <c r="AT2042" s="216"/>
      <c r="AU2042" s="216"/>
      <c r="AV2042" s="216"/>
      <c r="AW2042" s="216"/>
      <c r="AX2042" s="216"/>
      <c r="AY2042" s="216"/>
      <c r="AZ2042" s="225"/>
    </row>
    <row r="2043" spans="2:52">
      <c r="B2043" s="216"/>
      <c r="C2043" s="216"/>
      <c r="D2043" s="216"/>
      <c r="E2043" s="216"/>
      <c r="F2043" s="216"/>
      <c r="G2043" s="216"/>
      <c r="H2043" s="226"/>
      <c r="J2043" s="226"/>
      <c r="K2043" s="226"/>
      <c r="L2043" s="216"/>
      <c r="M2043" s="216"/>
      <c r="N2043" s="216"/>
      <c r="O2043" s="216"/>
      <c r="P2043" s="216"/>
      <c r="Q2043" s="216"/>
      <c r="R2043" s="216"/>
      <c r="V2043" s="216"/>
      <c r="AH2043" s="216"/>
      <c r="AI2043" s="216"/>
      <c r="AJ2043" s="216"/>
      <c r="AK2043" s="216"/>
      <c r="AL2043" s="216"/>
      <c r="AS2043" s="216"/>
      <c r="AT2043" s="216"/>
      <c r="AU2043" s="216"/>
      <c r="AV2043" s="216"/>
      <c r="AW2043" s="216"/>
      <c r="AX2043" s="216"/>
      <c r="AY2043" s="216"/>
      <c r="AZ2043" s="225"/>
    </row>
    <row r="2044" spans="2:52">
      <c r="B2044" s="216"/>
      <c r="C2044" s="216"/>
      <c r="D2044" s="216"/>
      <c r="E2044" s="216"/>
      <c r="F2044" s="216"/>
      <c r="G2044" s="216"/>
      <c r="H2044" s="226"/>
      <c r="J2044" s="226"/>
      <c r="K2044" s="226"/>
      <c r="L2044" s="216"/>
      <c r="M2044" s="216"/>
      <c r="N2044" s="216"/>
      <c r="O2044" s="216"/>
      <c r="P2044" s="216"/>
      <c r="Q2044" s="216"/>
      <c r="R2044" s="216"/>
      <c r="V2044" s="216"/>
      <c r="AH2044" s="216"/>
      <c r="AI2044" s="216"/>
      <c r="AJ2044" s="216"/>
      <c r="AK2044" s="216"/>
      <c r="AL2044" s="216"/>
      <c r="AS2044" s="216"/>
      <c r="AT2044" s="216"/>
      <c r="AU2044" s="216"/>
      <c r="AV2044" s="216"/>
      <c r="AW2044" s="216"/>
      <c r="AX2044" s="216"/>
      <c r="AY2044" s="216"/>
      <c r="AZ2044" s="225"/>
    </row>
    <row r="2045" spans="2:52">
      <c r="B2045" s="216"/>
      <c r="C2045" s="216"/>
      <c r="D2045" s="216"/>
      <c r="E2045" s="216"/>
      <c r="F2045" s="216"/>
      <c r="G2045" s="216"/>
      <c r="H2045" s="226"/>
      <c r="J2045" s="226"/>
      <c r="K2045" s="226"/>
      <c r="L2045" s="216"/>
      <c r="M2045" s="216"/>
      <c r="N2045" s="216"/>
      <c r="O2045" s="216"/>
      <c r="P2045" s="216"/>
      <c r="Q2045" s="216"/>
      <c r="R2045" s="216"/>
      <c r="V2045" s="216"/>
      <c r="AH2045" s="216"/>
      <c r="AI2045" s="216"/>
      <c r="AJ2045" s="216"/>
      <c r="AK2045" s="216"/>
      <c r="AL2045" s="216"/>
      <c r="AS2045" s="216"/>
      <c r="AT2045" s="216"/>
      <c r="AU2045" s="216"/>
      <c r="AV2045" s="216"/>
      <c r="AW2045" s="216"/>
      <c r="AX2045" s="216"/>
      <c r="AY2045" s="216"/>
      <c r="AZ2045" s="225"/>
    </row>
    <row r="2046" spans="2:52">
      <c r="B2046" s="216"/>
      <c r="C2046" s="216"/>
      <c r="D2046" s="216"/>
      <c r="E2046" s="216"/>
      <c r="F2046" s="216"/>
      <c r="G2046" s="216"/>
      <c r="H2046" s="226"/>
      <c r="J2046" s="226"/>
      <c r="K2046" s="226"/>
      <c r="L2046" s="216"/>
      <c r="M2046" s="216"/>
      <c r="N2046" s="216"/>
      <c r="O2046" s="216"/>
      <c r="P2046" s="216"/>
      <c r="Q2046" s="216"/>
      <c r="R2046" s="216"/>
      <c r="V2046" s="216"/>
      <c r="AH2046" s="216"/>
      <c r="AI2046" s="216"/>
      <c r="AJ2046" s="216"/>
      <c r="AK2046" s="216"/>
      <c r="AL2046" s="216"/>
      <c r="AS2046" s="216"/>
      <c r="AT2046" s="216"/>
      <c r="AU2046" s="216"/>
      <c r="AV2046" s="216"/>
      <c r="AW2046" s="216"/>
      <c r="AX2046" s="216"/>
      <c r="AY2046" s="216"/>
      <c r="AZ2046" s="225"/>
    </row>
    <row r="2047" spans="2:52">
      <c r="B2047" s="216"/>
      <c r="C2047" s="216"/>
      <c r="D2047" s="216"/>
      <c r="E2047" s="216"/>
      <c r="F2047" s="216"/>
      <c r="G2047" s="216"/>
      <c r="H2047" s="226"/>
      <c r="J2047" s="226"/>
      <c r="K2047" s="226"/>
      <c r="L2047" s="216"/>
      <c r="M2047" s="216"/>
      <c r="N2047" s="216"/>
      <c r="O2047" s="216"/>
      <c r="P2047" s="216"/>
      <c r="Q2047" s="216"/>
      <c r="R2047" s="216"/>
      <c r="V2047" s="216"/>
      <c r="AH2047" s="216"/>
      <c r="AI2047" s="216"/>
      <c r="AJ2047" s="216"/>
      <c r="AK2047" s="216"/>
      <c r="AL2047" s="216"/>
      <c r="AS2047" s="216"/>
      <c r="AT2047" s="216"/>
      <c r="AU2047" s="216"/>
      <c r="AV2047" s="216"/>
      <c r="AW2047" s="216"/>
      <c r="AX2047" s="216"/>
      <c r="AY2047" s="216"/>
      <c r="AZ2047" s="225"/>
    </row>
    <row r="2048" spans="2:52">
      <c r="B2048" s="216"/>
      <c r="C2048" s="216"/>
      <c r="D2048" s="216"/>
      <c r="E2048" s="216"/>
      <c r="F2048" s="216"/>
      <c r="G2048" s="216"/>
      <c r="H2048" s="226"/>
      <c r="J2048" s="226"/>
      <c r="K2048" s="226"/>
      <c r="L2048" s="216"/>
      <c r="M2048" s="216"/>
      <c r="N2048" s="216"/>
      <c r="O2048" s="216"/>
      <c r="P2048" s="216"/>
      <c r="Q2048" s="216"/>
      <c r="R2048" s="216"/>
      <c r="V2048" s="216"/>
      <c r="AH2048" s="216"/>
      <c r="AI2048" s="216"/>
      <c r="AJ2048" s="216"/>
      <c r="AK2048" s="216"/>
      <c r="AL2048" s="216"/>
      <c r="AS2048" s="216"/>
      <c r="AT2048" s="216"/>
      <c r="AU2048" s="216"/>
      <c r="AV2048" s="216"/>
      <c r="AW2048" s="216"/>
      <c r="AX2048" s="216"/>
      <c r="AY2048" s="216"/>
      <c r="AZ2048" s="225"/>
    </row>
    <row r="2049" spans="2:52">
      <c r="B2049" s="216"/>
      <c r="C2049" s="216"/>
      <c r="D2049" s="216"/>
      <c r="E2049" s="216"/>
      <c r="F2049" s="216"/>
      <c r="G2049" s="216"/>
      <c r="H2049" s="226"/>
      <c r="J2049" s="226"/>
      <c r="K2049" s="226"/>
      <c r="L2049" s="216"/>
      <c r="M2049" s="216"/>
      <c r="N2049" s="216"/>
      <c r="O2049" s="216"/>
      <c r="P2049" s="216"/>
      <c r="Q2049" s="216"/>
      <c r="R2049" s="216"/>
      <c r="V2049" s="216"/>
      <c r="AH2049" s="216"/>
      <c r="AI2049" s="216"/>
      <c r="AJ2049" s="216"/>
      <c r="AK2049" s="216"/>
      <c r="AL2049" s="216"/>
      <c r="AS2049" s="216"/>
      <c r="AT2049" s="216"/>
      <c r="AU2049" s="216"/>
      <c r="AV2049" s="216"/>
      <c r="AW2049" s="216"/>
      <c r="AX2049" s="216"/>
      <c r="AY2049" s="216"/>
      <c r="AZ2049" s="225"/>
    </row>
    <row r="2050" spans="2:52">
      <c r="B2050" s="216"/>
      <c r="C2050" s="216"/>
      <c r="D2050" s="216"/>
      <c r="E2050" s="216"/>
      <c r="F2050" s="216"/>
      <c r="G2050" s="216"/>
      <c r="H2050" s="226"/>
      <c r="J2050" s="226"/>
      <c r="K2050" s="226"/>
      <c r="L2050" s="216"/>
      <c r="M2050" s="216"/>
      <c r="N2050" s="216"/>
      <c r="O2050" s="216"/>
      <c r="P2050" s="216"/>
      <c r="Q2050" s="216"/>
      <c r="R2050" s="216"/>
      <c r="V2050" s="216"/>
      <c r="AH2050" s="216"/>
      <c r="AI2050" s="216"/>
      <c r="AJ2050" s="216"/>
      <c r="AK2050" s="216"/>
      <c r="AL2050" s="216"/>
      <c r="AS2050" s="216"/>
      <c r="AT2050" s="216"/>
      <c r="AU2050" s="216"/>
      <c r="AV2050" s="216"/>
      <c r="AW2050" s="216"/>
      <c r="AX2050" s="216"/>
      <c r="AY2050" s="216"/>
      <c r="AZ2050" s="225"/>
    </row>
    <row r="2051" spans="2:52">
      <c r="B2051" s="216"/>
      <c r="C2051" s="216"/>
      <c r="D2051" s="216"/>
      <c r="E2051" s="216"/>
      <c r="F2051" s="216"/>
      <c r="G2051" s="216"/>
      <c r="H2051" s="226"/>
      <c r="J2051" s="226"/>
      <c r="K2051" s="226"/>
      <c r="L2051" s="216"/>
      <c r="M2051" s="216"/>
      <c r="N2051" s="216"/>
      <c r="O2051" s="216"/>
      <c r="P2051" s="216"/>
      <c r="Q2051" s="216"/>
      <c r="R2051" s="216"/>
      <c r="V2051" s="216"/>
      <c r="AH2051" s="216"/>
      <c r="AI2051" s="216"/>
      <c r="AJ2051" s="216"/>
      <c r="AK2051" s="216"/>
      <c r="AL2051" s="216"/>
      <c r="AS2051" s="216"/>
      <c r="AT2051" s="216"/>
      <c r="AU2051" s="216"/>
      <c r="AV2051" s="216"/>
      <c r="AW2051" s="216"/>
      <c r="AX2051" s="216"/>
      <c r="AY2051" s="216"/>
      <c r="AZ2051" s="225"/>
    </row>
    <row r="2052" spans="2:52">
      <c r="B2052" s="216"/>
      <c r="C2052" s="216"/>
      <c r="D2052" s="216"/>
      <c r="E2052" s="216"/>
      <c r="F2052" s="216"/>
      <c r="G2052" s="216"/>
      <c r="H2052" s="226"/>
      <c r="J2052" s="226"/>
      <c r="K2052" s="226"/>
      <c r="L2052" s="216"/>
      <c r="M2052" s="216"/>
      <c r="N2052" s="216"/>
      <c r="O2052" s="216"/>
      <c r="P2052" s="216"/>
      <c r="Q2052" s="216"/>
      <c r="R2052" s="216"/>
      <c r="V2052" s="216"/>
      <c r="AH2052" s="216"/>
      <c r="AI2052" s="216"/>
      <c r="AJ2052" s="216"/>
      <c r="AK2052" s="216"/>
      <c r="AL2052" s="216"/>
      <c r="AS2052" s="216"/>
      <c r="AT2052" s="216"/>
      <c r="AU2052" s="216"/>
      <c r="AV2052" s="216"/>
      <c r="AW2052" s="216"/>
      <c r="AX2052" s="216"/>
      <c r="AY2052" s="216"/>
      <c r="AZ2052" s="225"/>
    </row>
    <row r="2053" spans="2:52">
      <c r="B2053" s="216"/>
      <c r="C2053" s="216"/>
      <c r="D2053" s="216"/>
      <c r="E2053" s="216"/>
      <c r="F2053" s="216"/>
      <c r="G2053" s="216"/>
      <c r="H2053" s="226"/>
      <c r="J2053" s="226"/>
      <c r="K2053" s="226"/>
      <c r="L2053" s="216"/>
      <c r="M2053" s="216"/>
      <c r="N2053" s="216"/>
      <c r="O2053" s="216"/>
      <c r="P2053" s="216"/>
      <c r="Q2053" s="216"/>
      <c r="R2053" s="216"/>
      <c r="V2053" s="216"/>
      <c r="AH2053" s="216"/>
      <c r="AI2053" s="216"/>
      <c r="AJ2053" s="216"/>
      <c r="AK2053" s="216"/>
      <c r="AL2053" s="216"/>
      <c r="AS2053" s="216"/>
      <c r="AT2053" s="216"/>
      <c r="AU2053" s="216"/>
      <c r="AV2053" s="216"/>
      <c r="AW2053" s="216"/>
      <c r="AX2053" s="216"/>
      <c r="AY2053" s="216"/>
      <c r="AZ2053" s="225"/>
    </row>
    <row r="2054" spans="2:52">
      <c r="B2054" s="216"/>
      <c r="C2054" s="216"/>
      <c r="D2054" s="216"/>
      <c r="E2054" s="216"/>
      <c r="F2054" s="216"/>
      <c r="G2054" s="216"/>
      <c r="H2054" s="226"/>
      <c r="J2054" s="226"/>
      <c r="K2054" s="226"/>
      <c r="L2054" s="216"/>
      <c r="M2054" s="216"/>
      <c r="N2054" s="216"/>
      <c r="O2054" s="216"/>
      <c r="P2054" s="216"/>
      <c r="Q2054" s="216"/>
      <c r="R2054" s="216"/>
      <c r="V2054" s="216"/>
      <c r="AH2054" s="216"/>
      <c r="AI2054" s="216"/>
      <c r="AJ2054" s="216"/>
      <c r="AK2054" s="216"/>
      <c r="AL2054" s="216"/>
      <c r="AS2054" s="216"/>
      <c r="AT2054" s="216"/>
      <c r="AU2054" s="216"/>
      <c r="AV2054" s="216"/>
      <c r="AW2054" s="216"/>
      <c r="AX2054" s="216"/>
      <c r="AY2054" s="216"/>
      <c r="AZ2054" s="225"/>
    </row>
    <row r="2055" spans="2:52">
      <c r="B2055" s="216"/>
      <c r="C2055" s="216"/>
      <c r="D2055" s="216"/>
      <c r="E2055" s="216"/>
      <c r="F2055" s="216"/>
      <c r="G2055" s="216"/>
      <c r="H2055" s="226"/>
      <c r="J2055" s="226"/>
      <c r="K2055" s="226"/>
      <c r="L2055" s="216"/>
      <c r="M2055" s="216"/>
      <c r="N2055" s="216"/>
      <c r="O2055" s="216"/>
      <c r="P2055" s="216"/>
      <c r="Q2055" s="216"/>
      <c r="R2055" s="216"/>
      <c r="V2055" s="216"/>
      <c r="AH2055" s="216"/>
      <c r="AI2055" s="216"/>
      <c r="AJ2055" s="216"/>
      <c r="AK2055" s="216"/>
      <c r="AL2055" s="216"/>
      <c r="AS2055" s="216"/>
      <c r="AT2055" s="216"/>
      <c r="AU2055" s="216"/>
      <c r="AV2055" s="216"/>
      <c r="AW2055" s="216"/>
      <c r="AX2055" s="216"/>
      <c r="AY2055" s="216"/>
      <c r="AZ2055" s="225"/>
    </row>
    <row r="2056" spans="2:52">
      <c r="B2056" s="216"/>
      <c r="C2056" s="216"/>
      <c r="D2056" s="216"/>
      <c r="E2056" s="216"/>
      <c r="F2056" s="216"/>
      <c r="G2056" s="216"/>
      <c r="H2056" s="226"/>
      <c r="J2056" s="226"/>
      <c r="K2056" s="226"/>
      <c r="L2056" s="216"/>
      <c r="M2056" s="216"/>
      <c r="N2056" s="216"/>
      <c r="O2056" s="216"/>
      <c r="P2056" s="216"/>
      <c r="Q2056" s="216"/>
      <c r="R2056" s="216"/>
      <c r="V2056" s="216"/>
      <c r="AH2056" s="216"/>
      <c r="AI2056" s="216"/>
      <c r="AJ2056" s="216"/>
      <c r="AK2056" s="216"/>
      <c r="AL2056" s="216"/>
      <c r="AS2056" s="216"/>
      <c r="AT2056" s="216"/>
      <c r="AU2056" s="216"/>
      <c r="AV2056" s="216"/>
      <c r="AW2056" s="216"/>
      <c r="AX2056" s="216"/>
      <c r="AY2056" s="216"/>
      <c r="AZ2056" s="225"/>
    </row>
    <row r="2057" spans="2:52">
      <c r="B2057" s="216"/>
      <c r="C2057" s="216"/>
      <c r="D2057" s="216"/>
      <c r="E2057" s="216"/>
      <c r="F2057" s="216"/>
      <c r="G2057" s="216"/>
      <c r="H2057" s="226"/>
      <c r="J2057" s="226"/>
      <c r="K2057" s="226"/>
      <c r="L2057" s="216"/>
      <c r="M2057" s="216"/>
      <c r="N2057" s="216"/>
      <c r="O2057" s="216"/>
      <c r="P2057" s="216"/>
      <c r="Q2057" s="216"/>
      <c r="R2057" s="216"/>
      <c r="V2057" s="216"/>
      <c r="AH2057" s="216"/>
      <c r="AI2057" s="216"/>
      <c r="AJ2057" s="216"/>
      <c r="AK2057" s="216"/>
      <c r="AL2057" s="216"/>
      <c r="AS2057" s="216"/>
      <c r="AT2057" s="216"/>
      <c r="AU2057" s="216"/>
      <c r="AV2057" s="216"/>
      <c r="AW2057" s="216"/>
      <c r="AX2057" s="216"/>
      <c r="AY2057" s="216"/>
      <c r="AZ2057" s="225"/>
    </row>
    <row r="2058" spans="2:52">
      <c r="B2058" s="216"/>
      <c r="C2058" s="216"/>
      <c r="D2058" s="216"/>
      <c r="E2058" s="216"/>
      <c r="F2058" s="216"/>
      <c r="G2058" s="216"/>
      <c r="H2058" s="226"/>
      <c r="J2058" s="226"/>
      <c r="K2058" s="226"/>
      <c r="L2058" s="216"/>
      <c r="M2058" s="216"/>
      <c r="N2058" s="216"/>
      <c r="O2058" s="216"/>
      <c r="P2058" s="216"/>
      <c r="Q2058" s="216"/>
      <c r="R2058" s="216"/>
      <c r="V2058" s="216"/>
      <c r="AH2058" s="216"/>
      <c r="AI2058" s="216"/>
      <c r="AJ2058" s="216"/>
      <c r="AK2058" s="216"/>
      <c r="AL2058" s="216"/>
      <c r="AS2058" s="216"/>
      <c r="AT2058" s="216"/>
      <c r="AU2058" s="216"/>
      <c r="AV2058" s="216"/>
      <c r="AW2058" s="216"/>
      <c r="AX2058" s="216"/>
      <c r="AY2058" s="216"/>
      <c r="AZ2058" s="225"/>
    </row>
    <row r="2059" spans="2:52">
      <c r="B2059" s="216"/>
      <c r="C2059" s="216"/>
      <c r="D2059" s="216"/>
      <c r="E2059" s="216"/>
      <c r="F2059" s="216"/>
      <c r="G2059" s="216"/>
      <c r="H2059" s="226"/>
      <c r="J2059" s="226"/>
      <c r="K2059" s="226"/>
      <c r="L2059" s="216"/>
      <c r="M2059" s="216"/>
      <c r="N2059" s="216"/>
      <c r="O2059" s="216"/>
      <c r="P2059" s="216"/>
      <c r="Q2059" s="216"/>
      <c r="R2059" s="216"/>
      <c r="V2059" s="216"/>
      <c r="AH2059" s="216"/>
      <c r="AI2059" s="216"/>
      <c r="AJ2059" s="216"/>
      <c r="AK2059" s="216"/>
      <c r="AL2059" s="216"/>
      <c r="AS2059" s="216"/>
      <c r="AT2059" s="216"/>
      <c r="AU2059" s="216"/>
      <c r="AV2059" s="216"/>
      <c r="AW2059" s="216"/>
      <c r="AX2059" s="216"/>
      <c r="AY2059" s="216"/>
      <c r="AZ2059" s="225"/>
    </row>
    <row r="2060" spans="2:52">
      <c r="B2060" s="216"/>
      <c r="C2060" s="216"/>
      <c r="D2060" s="216"/>
      <c r="E2060" s="216"/>
      <c r="F2060" s="216"/>
      <c r="G2060" s="216"/>
      <c r="H2060" s="226"/>
      <c r="J2060" s="226"/>
      <c r="K2060" s="226"/>
      <c r="L2060" s="216"/>
      <c r="M2060" s="216"/>
      <c r="N2060" s="216"/>
      <c r="O2060" s="216"/>
      <c r="P2060" s="216"/>
      <c r="Q2060" s="216"/>
      <c r="R2060" s="216"/>
      <c r="V2060" s="216"/>
      <c r="AH2060" s="216"/>
      <c r="AI2060" s="216"/>
      <c r="AJ2060" s="216"/>
      <c r="AK2060" s="216"/>
      <c r="AL2060" s="216"/>
      <c r="AS2060" s="216"/>
      <c r="AT2060" s="216"/>
      <c r="AU2060" s="216"/>
      <c r="AV2060" s="216"/>
      <c r="AW2060" s="216"/>
      <c r="AX2060" s="216"/>
      <c r="AY2060" s="216"/>
      <c r="AZ2060" s="225"/>
    </row>
    <row r="2061" spans="2:52">
      <c r="B2061" s="216"/>
      <c r="C2061" s="216"/>
      <c r="D2061" s="216"/>
      <c r="E2061" s="216"/>
      <c r="F2061" s="216"/>
      <c r="G2061" s="216"/>
      <c r="H2061" s="226"/>
      <c r="J2061" s="226"/>
      <c r="K2061" s="226"/>
      <c r="L2061" s="216"/>
      <c r="M2061" s="216"/>
      <c r="N2061" s="216"/>
      <c r="O2061" s="216"/>
      <c r="P2061" s="216"/>
      <c r="Q2061" s="216"/>
      <c r="R2061" s="216"/>
      <c r="V2061" s="216"/>
      <c r="AH2061" s="216"/>
      <c r="AI2061" s="216"/>
      <c r="AJ2061" s="216"/>
      <c r="AK2061" s="216"/>
      <c r="AL2061" s="216"/>
      <c r="AS2061" s="216"/>
      <c r="AT2061" s="216"/>
      <c r="AU2061" s="216"/>
      <c r="AV2061" s="216"/>
      <c r="AW2061" s="216"/>
      <c r="AX2061" s="216"/>
      <c r="AY2061" s="216"/>
      <c r="AZ2061" s="225"/>
    </row>
    <row r="2062" spans="2:52">
      <c r="B2062" s="216"/>
      <c r="C2062" s="216"/>
      <c r="D2062" s="216"/>
      <c r="E2062" s="216"/>
      <c r="F2062" s="216"/>
      <c r="G2062" s="216"/>
      <c r="H2062" s="226"/>
      <c r="J2062" s="226"/>
      <c r="K2062" s="226"/>
      <c r="L2062" s="216"/>
      <c r="M2062" s="216"/>
      <c r="N2062" s="216"/>
      <c r="O2062" s="216"/>
      <c r="P2062" s="216"/>
      <c r="Q2062" s="216"/>
      <c r="R2062" s="216"/>
      <c r="V2062" s="216"/>
      <c r="AH2062" s="216"/>
      <c r="AI2062" s="216"/>
      <c r="AJ2062" s="216"/>
      <c r="AK2062" s="216"/>
      <c r="AL2062" s="216"/>
      <c r="AS2062" s="216"/>
      <c r="AT2062" s="216"/>
      <c r="AU2062" s="216"/>
      <c r="AV2062" s="216"/>
      <c r="AW2062" s="216"/>
      <c r="AX2062" s="216"/>
      <c r="AY2062" s="216"/>
      <c r="AZ2062" s="225"/>
    </row>
    <row r="2063" spans="2:52">
      <c r="B2063" s="216"/>
      <c r="C2063" s="216"/>
      <c r="D2063" s="216"/>
      <c r="E2063" s="216"/>
      <c r="F2063" s="216"/>
      <c r="G2063" s="216"/>
      <c r="H2063" s="226"/>
      <c r="J2063" s="226"/>
      <c r="K2063" s="226"/>
      <c r="L2063" s="216"/>
      <c r="M2063" s="216"/>
      <c r="N2063" s="216"/>
      <c r="O2063" s="216"/>
      <c r="P2063" s="216"/>
      <c r="Q2063" s="216"/>
      <c r="R2063" s="216"/>
      <c r="V2063" s="216"/>
      <c r="AH2063" s="216"/>
      <c r="AI2063" s="216"/>
      <c r="AJ2063" s="216"/>
      <c r="AK2063" s="216"/>
      <c r="AL2063" s="216"/>
      <c r="AS2063" s="216"/>
      <c r="AT2063" s="216"/>
      <c r="AU2063" s="216"/>
      <c r="AV2063" s="216"/>
      <c r="AW2063" s="216"/>
      <c r="AX2063" s="216"/>
      <c r="AY2063" s="216"/>
      <c r="AZ2063" s="225"/>
    </row>
    <row r="2064" spans="2:52">
      <c r="B2064" s="216"/>
      <c r="C2064" s="216"/>
      <c r="D2064" s="216"/>
      <c r="E2064" s="216"/>
      <c r="F2064" s="216"/>
      <c r="G2064" s="216"/>
      <c r="H2064" s="226"/>
      <c r="J2064" s="226"/>
      <c r="K2064" s="226"/>
      <c r="L2064" s="216"/>
      <c r="M2064" s="216"/>
      <c r="N2064" s="216"/>
      <c r="O2064" s="216"/>
      <c r="P2064" s="216"/>
      <c r="Q2064" s="216"/>
      <c r="R2064" s="216"/>
      <c r="V2064" s="216"/>
      <c r="AH2064" s="216"/>
      <c r="AI2064" s="216"/>
      <c r="AJ2064" s="216"/>
      <c r="AK2064" s="216"/>
      <c r="AL2064" s="216"/>
      <c r="AS2064" s="216"/>
      <c r="AT2064" s="216"/>
      <c r="AU2064" s="216"/>
      <c r="AV2064" s="216"/>
      <c r="AW2064" s="216"/>
      <c r="AX2064" s="216"/>
      <c r="AY2064" s="216"/>
      <c r="AZ2064" s="225"/>
    </row>
    <row r="2065" spans="2:52">
      <c r="B2065" s="216"/>
      <c r="C2065" s="216"/>
      <c r="D2065" s="216"/>
      <c r="E2065" s="216"/>
      <c r="F2065" s="216"/>
      <c r="G2065" s="216"/>
      <c r="H2065" s="226"/>
      <c r="J2065" s="226"/>
      <c r="K2065" s="226"/>
      <c r="L2065" s="216"/>
      <c r="M2065" s="216"/>
      <c r="N2065" s="216"/>
      <c r="O2065" s="216"/>
      <c r="P2065" s="216"/>
      <c r="Q2065" s="216"/>
      <c r="R2065" s="216"/>
      <c r="V2065" s="216"/>
      <c r="AH2065" s="216"/>
      <c r="AI2065" s="216"/>
      <c r="AJ2065" s="216"/>
      <c r="AK2065" s="216"/>
      <c r="AL2065" s="216"/>
      <c r="AS2065" s="216"/>
      <c r="AT2065" s="216"/>
      <c r="AU2065" s="216"/>
      <c r="AV2065" s="216"/>
      <c r="AW2065" s="216"/>
      <c r="AX2065" s="216"/>
      <c r="AY2065" s="216"/>
      <c r="AZ2065" s="225"/>
    </row>
    <row r="2066" spans="2:52">
      <c r="B2066" s="216"/>
      <c r="C2066" s="216"/>
      <c r="D2066" s="216"/>
      <c r="E2066" s="216"/>
      <c r="F2066" s="216"/>
      <c r="G2066" s="216"/>
      <c r="H2066" s="226"/>
      <c r="J2066" s="226"/>
      <c r="K2066" s="226"/>
      <c r="L2066" s="216"/>
      <c r="M2066" s="216"/>
      <c r="N2066" s="216"/>
      <c r="O2066" s="216"/>
      <c r="P2066" s="216"/>
      <c r="Q2066" s="216"/>
      <c r="R2066" s="216"/>
      <c r="V2066" s="216"/>
      <c r="AH2066" s="216"/>
      <c r="AI2066" s="216"/>
      <c r="AJ2066" s="216"/>
      <c r="AK2066" s="216"/>
      <c r="AL2066" s="216"/>
      <c r="AS2066" s="216"/>
      <c r="AT2066" s="216"/>
      <c r="AU2066" s="216"/>
      <c r="AV2066" s="216"/>
      <c r="AW2066" s="216"/>
      <c r="AX2066" s="216"/>
      <c r="AY2066" s="216"/>
      <c r="AZ2066" s="225"/>
    </row>
    <row r="2067" spans="2:52">
      <c r="B2067" s="216"/>
      <c r="C2067" s="216"/>
      <c r="D2067" s="216"/>
      <c r="E2067" s="216"/>
      <c r="F2067" s="216"/>
      <c r="G2067" s="216"/>
      <c r="H2067" s="226"/>
      <c r="J2067" s="226"/>
      <c r="K2067" s="226"/>
      <c r="L2067" s="216"/>
      <c r="M2067" s="216"/>
      <c r="N2067" s="216"/>
      <c r="O2067" s="216"/>
      <c r="P2067" s="216"/>
      <c r="Q2067" s="216"/>
      <c r="R2067" s="216"/>
      <c r="V2067" s="216"/>
      <c r="AH2067" s="216"/>
      <c r="AI2067" s="216"/>
      <c r="AJ2067" s="216"/>
      <c r="AK2067" s="216"/>
      <c r="AL2067" s="216"/>
      <c r="AS2067" s="216"/>
      <c r="AT2067" s="216"/>
      <c r="AU2067" s="216"/>
      <c r="AV2067" s="216"/>
      <c r="AW2067" s="216"/>
      <c r="AX2067" s="216"/>
      <c r="AY2067" s="216"/>
      <c r="AZ2067" s="225"/>
    </row>
    <row r="2068" spans="2:52">
      <c r="B2068" s="216"/>
      <c r="C2068" s="216"/>
      <c r="D2068" s="216"/>
      <c r="E2068" s="216"/>
      <c r="F2068" s="216"/>
      <c r="G2068" s="216"/>
      <c r="H2068" s="226"/>
      <c r="J2068" s="226"/>
      <c r="K2068" s="226"/>
      <c r="L2068" s="216"/>
      <c r="M2068" s="216"/>
      <c r="N2068" s="216"/>
      <c r="O2068" s="216"/>
      <c r="P2068" s="216"/>
      <c r="Q2068" s="216"/>
      <c r="R2068" s="216"/>
      <c r="V2068" s="216"/>
      <c r="AH2068" s="216"/>
      <c r="AI2068" s="216"/>
      <c r="AJ2068" s="216"/>
      <c r="AK2068" s="216"/>
      <c r="AL2068" s="216"/>
      <c r="AS2068" s="216"/>
      <c r="AT2068" s="216"/>
      <c r="AU2068" s="216"/>
      <c r="AV2068" s="216"/>
      <c r="AW2068" s="216"/>
      <c r="AX2068" s="216"/>
      <c r="AY2068" s="216"/>
      <c r="AZ2068" s="225"/>
    </row>
    <row r="2069" spans="2:52">
      <c r="B2069" s="216"/>
      <c r="C2069" s="216"/>
      <c r="D2069" s="216"/>
      <c r="E2069" s="216"/>
      <c r="F2069" s="216"/>
      <c r="G2069" s="216"/>
      <c r="H2069" s="226"/>
      <c r="J2069" s="226"/>
      <c r="K2069" s="226"/>
      <c r="L2069" s="216"/>
      <c r="M2069" s="216"/>
      <c r="N2069" s="216"/>
      <c r="O2069" s="216"/>
      <c r="P2069" s="216"/>
      <c r="Q2069" s="216"/>
      <c r="R2069" s="216"/>
      <c r="V2069" s="216"/>
      <c r="AH2069" s="216"/>
      <c r="AI2069" s="216"/>
      <c r="AJ2069" s="216"/>
      <c r="AK2069" s="216"/>
      <c r="AL2069" s="216"/>
      <c r="AS2069" s="216"/>
      <c r="AT2069" s="216"/>
      <c r="AU2069" s="216"/>
      <c r="AV2069" s="216"/>
      <c r="AW2069" s="216"/>
      <c r="AX2069" s="216"/>
      <c r="AY2069" s="216"/>
      <c r="AZ2069" s="225"/>
    </row>
    <row r="2070" spans="2:52">
      <c r="B2070" s="216"/>
      <c r="C2070" s="216"/>
      <c r="D2070" s="216"/>
      <c r="E2070" s="216"/>
      <c r="F2070" s="216"/>
      <c r="G2070" s="216"/>
      <c r="H2070" s="226"/>
      <c r="J2070" s="226"/>
      <c r="K2070" s="226"/>
      <c r="L2070" s="216"/>
      <c r="M2070" s="216"/>
      <c r="N2070" s="216"/>
      <c r="O2070" s="216"/>
      <c r="P2070" s="216"/>
      <c r="Q2070" s="216"/>
      <c r="R2070" s="216"/>
      <c r="V2070" s="216"/>
      <c r="AH2070" s="216"/>
      <c r="AI2070" s="216"/>
      <c r="AJ2070" s="216"/>
      <c r="AK2070" s="216"/>
      <c r="AL2070" s="216"/>
      <c r="AS2070" s="216"/>
      <c r="AT2070" s="216"/>
      <c r="AU2070" s="216"/>
      <c r="AV2070" s="216"/>
      <c r="AW2070" s="216"/>
      <c r="AX2070" s="216"/>
      <c r="AY2070" s="216"/>
      <c r="AZ2070" s="225"/>
    </row>
    <row r="2071" spans="2:52">
      <c r="B2071" s="216"/>
      <c r="C2071" s="216"/>
      <c r="D2071" s="216"/>
      <c r="E2071" s="216"/>
      <c r="F2071" s="216"/>
      <c r="G2071" s="216"/>
      <c r="H2071" s="226"/>
      <c r="J2071" s="226"/>
      <c r="K2071" s="226"/>
      <c r="L2071" s="216"/>
      <c r="M2071" s="216"/>
      <c r="N2071" s="216"/>
      <c r="O2071" s="216"/>
      <c r="P2071" s="216"/>
      <c r="Q2071" s="216"/>
      <c r="R2071" s="216"/>
      <c r="V2071" s="216"/>
      <c r="AH2071" s="216"/>
      <c r="AI2071" s="216"/>
      <c r="AJ2071" s="216"/>
      <c r="AK2071" s="216"/>
      <c r="AL2071" s="216"/>
      <c r="AS2071" s="216"/>
      <c r="AT2071" s="216"/>
      <c r="AU2071" s="216"/>
      <c r="AV2071" s="216"/>
      <c r="AW2071" s="216"/>
      <c r="AX2071" s="216"/>
      <c r="AY2071" s="216"/>
      <c r="AZ2071" s="225"/>
    </row>
    <row r="2072" spans="2:52">
      <c r="B2072" s="216"/>
      <c r="C2072" s="216"/>
      <c r="D2072" s="216"/>
      <c r="E2072" s="216"/>
      <c r="F2072" s="216"/>
      <c r="G2072" s="216"/>
      <c r="H2072" s="226"/>
      <c r="J2072" s="226"/>
      <c r="K2072" s="226"/>
      <c r="L2072" s="216"/>
      <c r="M2072" s="216"/>
      <c r="N2072" s="216"/>
      <c r="O2072" s="216"/>
      <c r="P2072" s="216"/>
      <c r="Q2072" s="216"/>
      <c r="R2072" s="216"/>
      <c r="V2072" s="216"/>
      <c r="AH2072" s="216"/>
      <c r="AI2072" s="216"/>
      <c r="AJ2072" s="216"/>
      <c r="AK2072" s="216"/>
      <c r="AL2072" s="216"/>
      <c r="AS2072" s="216"/>
      <c r="AT2072" s="216"/>
      <c r="AU2072" s="216"/>
      <c r="AV2072" s="216"/>
      <c r="AW2072" s="216"/>
      <c r="AX2072" s="216"/>
      <c r="AY2072" s="216"/>
      <c r="AZ2072" s="225"/>
    </row>
    <row r="2073" spans="2:52">
      <c r="B2073" s="216"/>
      <c r="C2073" s="216"/>
      <c r="D2073" s="216"/>
      <c r="E2073" s="216"/>
      <c r="F2073" s="216"/>
      <c r="G2073" s="216"/>
      <c r="H2073" s="226"/>
      <c r="J2073" s="226"/>
      <c r="K2073" s="226"/>
      <c r="L2073" s="216"/>
      <c r="M2073" s="216"/>
      <c r="N2073" s="216"/>
      <c r="O2073" s="216"/>
      <c r="P2073" s="216"/>
      <c r="Q2073" s="216"/>
      <c r="R2073" s="216"/>
      <c r="V2073" s="216"/>
      <c r="AH2073" s="216"/>
      <c r="AI2073" s="216"/>
      <c r="AJ2073" s="216"/>
      <c r="AK2073" s="216"/>
      <c r="AL2073" s="216"/>
      <c r="AS2073" s="216"/>
      <c r="AT2073" s="216"/>
      <c r="AU2073" s="216"/>
      <c r="AV2073" s="216"/>
      <c r="AW2073" s="216"/>
      <c r="AX2073" s="216"/>
      <c r="AY2073" s="216"/>
      <c r="AZ2073" s="225"/>
    </row>
    <row r="2074" spans="2:52">
      <c r="B2074" s="216"/>
      <c r="C2074" s="216"/>
      <c r="D2074" s="216"/>
      <c r="E2074" s="216"/>
      <c r="F2074" s="216"/>
      <c r="G2074" s="216"/>
      <c r="H2074" s="226"/>
      <c r="J2074" s="226"/>
      <c r="K2074" s="226"/>
      <c r="L2074" s="216"/>
      <c r="M2074" s="216"/>
      <c r="N2074" s="216"/>
      <c r="O2074" s="216"/>
      <c r="P2074" s="216"/>
      <c r="Q2074" s="216"/>
      <c r="R2074" s="216"/>
      <c r="V2074" s="216"/>
      <c r="AH2074" s="216"/>
      <c r="AI2074" s="216"/>
      <c r="AJ2074" s="216"/>
      <c r="AK2074" s="216"/>
      <c r="AL2074" s="216"/>
      <c r="AS2074" s="216"/>
      <c r="AT2074" s="216"/>
      <c r="AU2074" s="216"/>
      <c r="AV2074" s="216"/>
      <c r="AW2074" s="216"/>
      <c r="AX2074" s="216"/>
      <c r="AY2074" s="216"/>
      <c r="AZ2074" s="225"/>
    </row>
    <row r="2075" spans="2:52">
      <c r="B2075" s="216"/>
      <c r="C2075" s="216"/>
      <c r="D2075" s="216"/>
      <c r="E2075" s="216"/>
      <c r="F2075" s="216"/>
      <c r="G2075" s="216"/>
      <c r="H2075" s="226"/>
      <c r="J2075" s="226"/>
      <c r="K2075" s="226"/>
      <c r="L2075" s="216"/>
      <c r="M2075" s="216"/>
      <c r="N2075" s="216"/>
      <c r="O2075" s="216"/>
      <c r="P2075" s="216"/>
      <c r="Q2075" s="216"/>
      <c r="R2075" s="216"/>
      <c r="V2075" s="216"/>
      <c r="AH2075" s="216"/>
      <c r="AI2075" s="216"/>
      <c r="AJ2075" s="216"/>
      <c r="AK2075" s="216"/>
      <c r="AL2075" s="216"/>
      <c r="AS2075" s="216"/>
      <c r="AT2075" s="216"/>
      <c r="AU2075" s="216"/>
      <c r="AV2075" s="216"/>
      <c r="AW2075" s="216"/>
      <c r="AX2075" s="216"/>
      <c r="AY2075" s="216"/>
      <c r="AZ2075" s="225"/>
    </row>
    <row r="2076" spans="2:52">
      <c r="B2076" s="216"/>
      <c r="C2076" s="216"/>
      <c r="D2076" s="216"/>
      <c r="E2076" s="216"/>
      <c r="F2076" s="216"/>
      <c r="G2076" s="216"/>
      <c r="H2076" s="226"/>
      <c r="J2076" s="226"/>
      <c r="K2076" s="226"/>
      <c r="L2076" s="216"/>
      <c r="M2076" s="216"/>
      <c r="N2076" s="216"/>
      <c r="O2076" s="216"/>
      <c r="P2076" s="216"/>
      <c r="Q2076" s="216"/>
      <c r="R2076" s="216"/>
      <c r="V2076" s="216"/>
      <c r="AH2076" s="216"/>
      <c r="AI2076" s="216"/>
      <c r="AJ2076" s="216"/>
      <c r="AK2076" s="216"/>
      <c r="AL2076" s="216"/>
      <c r="AS2076" s="216"/>
      <c r="AT2076" s="216"/>
      <c r="AU2076" s="216"/>
      <c r="AV2076" s="216"/>
      <c r="AW2076" s="216"/>
      <c r="AX2076" s="216"/>
      <c r="AY2076" s="216"/>
      <c r="AZ2076" s="225"/>
    </row>
    <row r="2077" spans="2:52">
      <c r="B2077" s="216"/>
      <c r="C2077" s="216"/>
      <c r="D2077" s="216"/>
      <c r="E2077" s="216"/>
      <c r="F2077" s="216"/>
      <c r="G2077" s="216"/>
      <c r="H2077" s="226"/>
      <c r="J2077" s="226"/>
      <c r="K2077" s="226"/>
      <c r="L2077" s="216"/>
      <c r="M2077" s="216"/>
      <c r="N2077" s="216"/>
      <c r="O2077" s="216"/>
      <c r="P2077" s="216"/>
      <c r="Q2077" s="216"/>
      <c r="R2077" s="216"/>
      <c r="V2077" s="216"/>
      <c r="AH2077" s="216"/>
      <c r="AI2077" s="216"/>
      <c r="AJ2077" s="216"/>
      <c r="AK2077" s="216"/>
      <c r="AL2077" s="216"/>
      <c r="AS2077" s="216"/>
      <c r="AT2077" s="216"/>
      <c r="AU2077" s="216"/>
      <c r="AV2077" s="216"/>
      <c r="AW2077" s="216"/>
      <c r="AX2077" s="216"/>
      <c r="AY2077" s="216"/>
      <c r="AZ2077" s="225"/>
    </row>
    <row r="2078" spans="2:52">
      <c r="B2078" s="216"/>
      <c r="C2078" s="216"/>
      <c r="D2078" s="216"/>
      <c r="E2078" s="216"/>
      <c r="F2078" s="216"/>
      <c r="G2078" s="216"/>
      <c r="H2078" s="226"/>
      <c r="J2078" s="226"/>
      <c r="K2078" s="226"/>
      <c r="L2078" s="216"/>
      <c r="M2078" s="216"/>
      <c r="N2078" s="216"/>
      <c r="O2078" s="216"/>
      <c r="P2078" s="216"/>
      <c r="Q2078" s="216"/>
      <c r="R2078" s="216"/>
      <c r="V2078" s="216"/>
      <c r="AH2078" s="216"/>
      <c r="AI2078" s="216"/>
      <c r="AJ2078" s="216"/>
      <c r="AK2078" s="216"/>
      <c r="AL2078" s="216"/>
      <c r="AS2078" s="216"/>
      <c r="AT2078" s="216"/>
      <c r="AU2078" s="216"/>
      <c r="AV2078" s="216"/>
      <c r="AW2078" s="216"/>
      <c r="AX2078" s="216"/>
      <c r="AY2078" s="216"/>
      <c r="AZ2078" s="225"/>
    </row>
    <row r="2079" spans="2:52">
      <c r="B2079" s="216"/>
      <c r="C2079" s="216"/>
      <c r="D2079" s="216"/>
      <c r="E2079" s="216"/>
      <c r="F2079" s="216"/>
      <c r="G2079" s="216"/>
      <c r="H2079" s="226"/>
      <c r="J2079" s="226"/>
      <c r="K2079" s="226"/>
      <c r="L2079" s="216"/>
      <c r="M2079" s="216"/>
      <c r="N2079" s="216"/>
      <c r="O2079" s="216"/>
      <c r="P2079" s="216"/>
      <c r="Q2079" s="216"/>
      <c r="R2079" s="216"/>
      <c r="V2079" s="216"/>
      <c r="AH2079" s="216"/>
      <c r="AI2079" s="216"/>
      <c r="AJ2079" s="216"/>
      <c r="AK2079" s="216"/>
      <c r="AL2079" s="216"/>
      <c r="AS2079" s="216"/>
      <c r="AT2079" s="216"/>
      <c r="AU2079" s="216"/>
      <c r="AV2079" s="216"/>
      <c r="AW2079" s="216"/>
      <c r="AX2079" s="216"/>
      <c r="AY2079" s="216"/>
      <c r="AZ2079" s="225"/>
    </row>
    <row r="2080" spans="2:52">
      <c r="B2080" s="216"/>
      <c r="C2080" s="216"/>
      <c r="D2080" s="216"/>
      <c r="E2080" s="216"/>
      <c r="F2080" s="216"/>
      <c r="G2080" s="216"/>
      <c r="H2080" s="226"/>
      <c r="J2080" s="226"/>
      <c r="K2080" s="226"/>
      <c r="L2080" s="216"/>
      <c r="M2080" s="216"/>
      <c r="N2080" s="216"/>
      <c r="O2080" s="216"/>
      <c r="P2080" s="216"/>
      <c r="Q2080" s="216"/>
      <c r="R2080" s="216"/>
      <c r="V2080" s="216"/>
      <c r="AH2080" s="216"/>
      <c r="AI2080" s="216"/>
      <c r="AJ2080" s="216"/>
      <c r="AK2080" s="216"/>
      <c r="AL2080" s="216"/>
      <c r="AS2080" s="216"/>
      <c r="AT2080" s="216"/>
      <c r="AU2080" s="216"/>
      <c r="AV2080" s="216"/>
      <c r="AW2080" s="216"/>
      <c r="AX2080" s="216"/>
      <c r="AY2080" s="216"/>
      <c r="AZ2080" s="225"/>
    </row>
    <row r="2081" spans="2:52">
      <c r="B2081" s="216"/>
      <c r="C2081" s="216"/>
      <c r="D2081" s="216"/>
      <c r="E2081" s="216"/>
      <c r="F2081" s="216"/>
      <c r="G2081" s="216"/>
      <c r="H2081" s="226"/>
      <c r="J2081" s="226"/>
      <c r="K2081" s="226"/>
      <c r="L2081" s="216"/>
      <c r="M2081" s="216"/>
      <c r="N2081" s="216"/>
      <c r="O2081" s="216"/>
      <c r="P2081" s="216"/>
      <c r="Q2081" s="216"/>
      <c r="R2081" s="216"/>
      <c r="V2081" s="216"/>
      <c r="AH2081" s="216"/>
      <c r="AI2081" s="216"/>
      <c r="AJ2081" s="216"/>
      <c r="AK2081" s="216"/>
      <c r="AL2081" s="216"/>
      <c r="AS2081" s="216"/>
      <c r="AT2081" s="216"/>
      <c r="AU2081" s="216"/>
      <c r="AV2081" s="216"/>
      <c r="AW2081" s="216"/>
      <c r="AX2081" s="216"/>
      <c r="AY2081" s="216"/>
      <c r="AZ2081" s="225"/>
    </row>
    <row r="2082" spans="2:52">
      <c r="B2082" s="216"/>
      <c r="C2082" s="216"/>
      <c r="D2082" s="216"/>
      <c r="E2082" s="216"/>
      <c r="F2082" s="216"/>
      <c r="G2082" s="216"/>
      <c r="H2082" s="226"/>
      <c r="J2082" s="226"/>
      <c r="K2082" s="226"/>
      <c r="L2082" s="216"/>
      <c r="M2082" s="216"/>
      <c r="N2082" s="216"/>
      <c r="O2082" s="216"/>
      <c r="P2082" s="216"/>
      <c r="Q2082" s="216"/>
      <c r="R2082" s="216"/>
      <c r="V2082" s="216"/>
      <c r="AH2082" s="216"/>
      <c r="AI2082" s="216"/>
      <c r="AJ2082" s="216"/>
      <c r="AK2082" s="216"/>
      <c r="AL2082" s="216"/>
      <c r="AS2082" s="216"/>
      <c r="AT2082" s="216"/>
      <c r="AU2082" s="216"/>
      <c r="AV2082" s="216"/>
      <c r="AW2082" s="216"/>
      <c r="AX2082" s="216"/>
      <c r="AY2082" s="216"/>
      <c r="AZ2082" s="225"/>
    </row>
    <row r="2083" spans="2:52">
      <c r="B2083" s="216"/>
      <c r="C2083" s="216"/>
      <c r="D2083" s="216"/>
      <c r="E2083" s="216"/>
      <c r="F2083" s="216"/>
      <c r="G2083" s="216"/>
      <c r="H2083" s="226"/>
      <c r="J2083" s="226"/>
      <c r="K2083" s="226"/>
      <c r="L2083" s="216"/>
      <c r="M2083" s="216"/>
      <c r="N2083" s="216"/>
      <c r="O2083" s="216"/>
      <c r="P2083" s="216"/>
      <c r="Q2083" s="216"/>
      <c r="R2083" s="216"/>
      <c r="V2083" s="216"/>
      <c r="AH2083" s="216"/>
      <c r="AI2083" s="216"/>
      <c r="AJ2083" s="216"/>
      <c r="AK2083" s="216"/>
      <c r="AL2083" s="216"/>
      <c r="AS2083" s="216"/>
      <c r="AT2083" s="216"/>
      <c r="AU2083" s="216"/>
      <c r="AV2083" s="216"/>
      <c r="AW2083" s="216"/>
      <c r="AX2083" s="216"/>
      <c r="AY2083" s="216"/>
      <c r="AZ2083" s="225"/>
    </row>
    <row r="2084" spans="2:52">
      <c r="B2084" s="216"/>
      <c r="C2084" s="216"/>
      <c r="D2084" s="216"/>
      <c r="E2084" s="216"/>
      <c r="F2084" s="216"/>
      <c r="G2084" s="216"/>
      <c r="H2084" s="226"/>
      <c r="J2084" s="226"/>
      <c r="K2084" s="226"/>
      <c r="L2084" s="216"/>
      <c r="M2084" s="216"/>
      <c r="N2084" s="216"/>
      <c r="O2084" s="216"/>
      <c r="P2084" s="216"/>
      <c r="Q2084" s="216"/>
      <c r="R2084" s="216"/>
      <c r="V2084" s="216"/>
      <c r="AH2084" s="216"/>
      <c r="AI2084" s="216"/>
      <c r="AJ2084" s="216"/>
      <c r="AK2084" s="216"/>
      <c r="AL2084" s="216"/>
      <c r="AS2084" s="216"/>
      <c r="AT2084" s="216"/>
      <c r="AU2084" s="216"/>
      <c r="AV2084" s="216"/>
      <c r="AW2084" s="216"/>
      <c r="AX2084" s="216"/>
      <c r="AY2084" s="216"/>
      <c r="AZ2084" s="225"/>
    </row>
    <row r="2085" spans="2:52">
      <c r="B2085" s="216"/>
      <c r="C2085" s="216"/>
      <c r="D2085" s="216"/>
      <c r="E2085" s="216"/>
      <c r="F2085" s="216"/>
      <c r="G2085" s="216"/>
      <c r="H2085" s="226"/>
      <c r="J2085" s="226"/>
      <c r="K2085" s="226"/>
      <c r="L2085" s="216"/>
      <c r="M2085" s="216"/>
      <c r="N2085" s="216"/>
      <c r="O2085" s="216"/>
      <c r="P2085" s="216"/>
      <c r="Q2085" s="216"/>
      <c r="R2085" s="216"/>
      <c r="V2085" s="216"/>
      <c r="AH2085" s="216"/>
      <c r="AI2085" s="216"/>
      <c r="AJ2085" s="216"/>
      <c r="AK2085" s="216"/>
      <c r="AL2085" s="216"/>
      <c r="AS2085" s="216"/>
      <c r="AT2085" s="216"/>
      <c r="AU2085" s="216"/>
      <c r="AV2085" s="216"/>
      <c r="AW2085" s="216"/>
      <c r="AX2085" s="216"/>
      <c r="AY2085" s="216"/>
      <c r="AZ2085" s="225"/>
    </row>
    <row r="2086" spans="2:52">
      <c r="B2086" s="216"/>
      <c r="C2086" s="216"/>
      <c r="D2086" s="216"/>
      <c r="E2086" s="216"/>
      <c r="F2086" s="216"/>
      <c r="G2086" s="216"/>
      <c r="H2086" s="226"/>
      <c r="J2086" s="226"/>
      <c r="K2086" s="226"/>
      <c r="L2086" s="216"/>
      <c r="M2086" s="216"/>
      <c r="N2086" s="216"/>
      <c r="O2086" s="216"/>
      <c r="P2086" s="216"/>
      <c r="Q2086" s="216"/>
      <c r="R2086" s="216"/>
      <c r="V2086" s="216"/>
      <c r="AH2086" s="216"/>
      <c r="AI2086" s="216"/>
      <c r="AJ2086" s="216"/>
      <c r="AK2086" s="216"/>
      <c r="AL2086" s="216"/>
      <c r="AS2086" s="216"/>
      <c r="AT2086" s="216"/>
      <c r="AU2086" s="216"/>
      <c r="AV2086" s="216"/>
      <c r="AW2086" s="216"/>
      <c r="AX2086" s="216"/>
      <c r="AY2086" s="216"/>
      <c r="AZ2086" s="225"/>
    </row>
    <row r="2087" spans="2:52">
      <c r="B2087" s="216"/>
      <c r="C2087" s="216"/>
      <c r="D2087" s="216"/>
      <c r="E2087" s="216"/>
      <c r="F2087" s="216"/>
      <c r="G2087" s="216"/>
      <c r="H2087" s="226"/>
      <c r="J2087" s="226"/>
      <c r="K2087" s="226"/>
      <c r="L2087" s="216"/>
      <c r="M2087" s="216"/>
      <c r="N2087" s="216"/>
      <c r="O2087" s="216"/>
      <c r="P2087" s="216"/>
      <c r="Q2087" s="216"/>
      <c r="R2087" s="216"/>
      <c r="V2087" s="216"/>
      <c r="AH2087" s="216"/>
      <c r="AI2087" s="216"/>
      <c r="AJ2087" s="216"/>
      <c r="AK2087" s="216"/>
      <c r="AL2087" s="216"/>
      <c r="AS2087" s="216"/>
      <c r="AT2087" s="216"/>
      <c r="AU2087" s="216"/>
      <c r="AV2087" s="216"/>
      <c r="AW2087" s="216"/>
      <c r="AX2087" s="216"/>
      <c r="AY2087" s="216"/>
      <c r="AZ2087" s="225"/>
    </row>
    <row r="2088" spans="2:52">
      <c r="B2088" s="216"/>
      <c r="C2088" s="216"/>
      <c r="D2088" s="216"/>
      <c r="E2088" s="216"/>
      <c r="F2088" s="216"/>
      <c r="G2088" s="216"/>
      <c r="H2088" s="226"/>
      <c r="J2088" s="226"/>
      <c r="K2088" s="226"/>
      <c r="L2088" s="216"/>
      <c r="M2088" s="216"/>
      <c r="N2088" s="216"/>
      <c r="O2088" s="216"/>
      <c r="P2088" s="216"/>
      <c r="Q2088" s="216"/>
      <c r="R2088" s="216"/>
      <c r="V2088" s="216"/>
      <c r="AH2088" s="216"/>
      <c r="AI2088" s="216"/>
      <c r="AJ2088" s="216"/>
      <c r="AK2088" s="216"/>
      <c r="AL2088" s="216"/>
      <c r="AS2088" s="216"/>
      <c r="AT2088" s="216"/>
      <c r="AU2088" s="216"/>
      <c r="AV2088" s="216"/>
      <c r="AW2088" s="216"/>
      <c r="AX2088" s="216"/>
      <c r="AY2088" s="216"/>
      <c r="AZ2088" s="225"/>
    </row>
    <row r="2089" spans="2:52">
      <c r="B2089" s="216"/>
      <c r="C2089" s="216"/>
      <c r="D2089" s="216"/>
      <c r="E2089" s="216"/>
      <c r="F2089" s="216"/>
      <c r="G2089" s="216"/>
      <c r="H2089" s="226"/>
      <c r="J2089" s="226"/>
      <c r="K2089" s="226"/>
      <c r="L2089" s="216"/>
      <c r="M2089" s="216"/>
      <c r="N2089" s="216"/>
      <c r="O2089" s="216"/>
      <c r="P2089" s="216"/>
      <c r="Q2089" s="216"/>
      <c r="R2089" s="216"/>
      <c r="V2089" s="216"/>
      <c r="AH2089" s="216"/>
      <c r="AI2089" s="216"/>
      <c r="AJ2089" s="216"/>
      <c r="AK2089" s="216"/>
      <c r="AL2089" s="216"/>
      <c r="AS2089" s="216"/>
      <c r="AT2089" s="216"/>
      <c r="AU2089" s="216"/>
      <c r="AV2089" s="216"/>
      <c r="AW2089" s="216"/>
      <c r="AX2089" s="216"/>
      <c r="AY2089" s="216"/>
      <c r="AZ2089" s="225"/>
    </row>
    <row r="2090" spans="2:52">
      <c r="B2090" s="216"/>
      <c r="C2090" s="216"/>
      <c r="D2090" s="216"/>
      <c r="E2090" s="216"/>
      <c r="F2090" s="216"/>
      <c r="G2090" s="216"/>
      <c r="H2090" s="226"/>
      <c r="J2090" s="226"/>
      <c r="K2090" s="226"/>
      <c r="L2090" s="216"/>
      <c r="M2090" s="216"/>
      <c r="N2090" s="216"/>
      <c r="O2090" s="216"/>
      <c r="P2090" s="216"/>
      <c r="Q2090" s="216"/>
      <c r="R2090" s="216"/>
      <c r="V2090" s="216"/>
      <c r="AH2090" s="216"/>
      <c r="AI2090" s="216"/>
      <c r="AJ2090" s="216"/>
      <c r="AK2090" s="216"/>
      <c r="AL2090" s="216"/>
      <c r="AS2090" s="216"/>
      <c r="AT2090" s="216"/>
      <c r="AU2090" s="216"/>
      <c r="AV2090" s="216"/>
      <c r="AW2090" s="216"/>
      <c r="AX2090" s="216"/>
      <c r="AY2090" s="216"/>
      <c r="AZ2090" s="225"/>
    </row>
    <row r="2091" spans="2:52">
      <c r="B2091" s="216"/>
      <c r="C2091" s="216"/>
      <c r="D2091" s="216"/>
      <c r="E2091" s="216"/>
      <c r="F2091" s="216"/>
      <c r="G2091" s="216"/>
      <c r="H2091" s="226"/>
      <c r="J2091" s="226"/>
      <c r="K2091" s="226"/>
      <c r="L2091" s="216"/>
      <c r="M2091" s="216"/>
      <c r="N2091" s="216"/>
      <c r="O2091" s="216"/>
      <c r="P2091" s="216"/>
      <c r="Q2091" s="216"/>
      <c r="R2091" s="216"/>
      <c r="V2091" s="216"/>
      <c r="AH2091" s="216"/>
      <c r="AI2091" s="216"/>
      <c r="AJ2091" s="216"/>
      <c r="AK2091" s="216"/>
      <c r="AL2091" s="216"/>
      <c r="AS2091" s="216"/>
      <c r="AT2091" s="216"/>
      <c r="AU2091" s="216"/>
      <c r="AV2091" s="216"/>
      <c r="AW2091" s="216"/>
      <c r="AX2091" s="216"/>
      <c r="AY2091" s="216"/>
      <c r="AZ2091" s="225"/>
    </row>
    <row r="2092" spans="2:52">
      <c r="B2092" s="216"/>
      <c r="C2092" s="216"/>
      <c r="D2092" s="216"/>
      <c r="E2092" s="216"/>
      <c r="F2092" s="216"/>
      <c r="G2092" s="216"/>
      <c r="H2092" s="226"/>
      <c r="J2092" s="226"/>
      <c r="K2092" s="226"/>
      <c r="L2092" s="216"/>
      <c r="M2092" s="216"/>
      <c r="N2092" s="216"/>
      <c r="O2092" s="216"/>
      <c r="P2092" s="216"/>
      <c r="Q2092" s="216"/>
      <c r="R2092" s="216"/>
      <c r="V2092" s="216"/>
      <c r="AH2092" s="216"/>
      <c r="AI2092" s="216"/>
      <c r="AJ2092" s="216"/>
      <c r="AK2092" s="216"/>
      <c r="AL2092" s="216"/>
      <c r="AS2092" s="216"/>
      <c r="AT2092" s="216"/>
      <c r="AU2092" s="216"/>
      <c r="AV2092" s="216"/>
      <c r="AW2092" s="216"/>
      <c r="AX2092" s="216"/>
      <c r="AY2092" s="216"/>
      <c r="AZ2092" s="225"/>
    </row>
    <row r="2093" spans="2:52">
      <c r="B2093" s="216"/>
      <c r="C2093" s="216"/>
      <c r="D2093" s="216"/>
      <c r="E2093" s="216"/>
      <c r="F2093" s="216"/>
      <c r="G2093" s="216"/>
      <c r="H2093" s="226"/>
      <c r="J2093" s="226"/>
      <c r="K2093" s="226"/>
      <c r="L2093" s="216"/>
      <c r="M2093" s="216"/>
      <c r="N2093" s="216"/>
      <c r="O2093" s="216"/>
      <c r="P2093" s="216"/>
      <c r="Q2093" s="216"/>
      <c r="R2093" s="216"/>
      <c r="V2093" s="216"/>
      <c r="AH2093" s="216"/>
      <c r="AI2093" s="216"/>
      <c r="AJ2093" s="216"/>
      <c r="AK2093" s="216"/>
      <c r="AL2093" s="216"/>
      <c r="AS2093" s="216"/>
      <c r="AT2093" s="216"/>
      <c r="AU2093" s="216"/>
      <c r="AV2093" s="216"/>
      <c r="AW2093" s="216"/>
      <c r="AX2093" s="216"/>
      <c r="AY2093" s="216"/>
      <c r="AZ2093" s="225"/>
    </row>
    <row r="2094" spans="2:52">
      <c r="B2094" s="216"/>
      <c r="C2094" s="216"/>
      <c r="D2094" s="216"/>
      <c r="E2094" s="216"/>
      <c r="F2094" s="216"/>
      <c r="G2094" s="216"/>
      <c r="H2094" s="226"/>
      <c r="J2094" s="226"/>
      <c r="K2094" s="226"/>
      <c r="L2094" s="216"/>
      <c r="M2094" s="216"/>
      <c r="N2094" s="216"/>
      <c r="O2094" s="216"/>
      <c r="P2094" s="216"/>
      <c r="Q2094" s="216"/>
      <c r="R2094" s="216"/>
      <c r="V2094" s="216"/>
      <c r="AH2094" s="216"/>
      <c r="AI2094" s="216"/>
      <c r="AJ2094" s="216"/>
      <c r="AK2094" s="216"/>
      <c r="AL2094" s="216"/>
      <c r="AS2094" s="216"/>
      <c r="AT2094" s="216"/>
      <c r="AU2094" s="216"/>
      <c r="AV2094" s="216"/>
      <c r="AW2094" s="216"/>
      <c r="AX2094" s="216"/>
      <c r="AY2094" s="216"/>
      <c r="AZ2094" s="225"/>
    </row>
    <row r="2095" spans="2:52">
      <c r="B2095" s="216"/>
      <c r="C2095" s="216"/>
      <c r="D2095" s="216"/>
      <c r="E2095" s="216"/>
      <c r="F2095" s="216"/>
      <c r="G2095" s="216"/>
      <c r="H2095" s="226"/>
      <c r="J2095" s="226"/>
      <c r="K2095" s="226"/>
      <c r="L2095" s="216"/>
      <c r="M2095" s="216"/>
      <c r="N2095" s="216"/>
      <c r="O2095" s="216"/>
      <c r="P2095" s="216"/>
      <c r="Q2095" s="216"/>
      <c r="R2095" s="216"/>
      <c r="V2095" s="216"/>
      <c r="AH2095" s="216"/>
      <c r="AI2095" s="216"/>
      <c r="AJ2095" s="216"/>
      <c r="AK2095" s="216"/>
      <c r="AL2095" s="216"/>
      <c r="AS2095" s="216"/>
      <c r="AT2095" s="216"/>
      <c r="AU2095" s="216"/>
      <c r="AV2095" s="216"/>
      <c r="AW2095" s="216"/>
      <c r="AX2095" s="216"/>
      <c r="AY2095" s="216"/>
      <c r="AZ2095" s="225"/>
    </row>
    <row r="2096" spans="2:52">
      <c r="B2096" s="216"/>
      <c r="C2096" s="216"/>
      <c r="D2096" s="216"/>
      <c r="E2096" s="216"/>
      <c r="F2096" s="216"/>
      <c r="G2096" s="216"/>
      <c r="H2096" s="226"/>
      <c r="J2096" s="226"/>
      <c r="K2096" s="226"/>
      <c r="L2096" s="216"/>
      <c r="M2096" s="216"/>
      <c r="N2096" s="216"/>
      <c r="O2096" s="216"/>
      <c r="P2096" s="216"/>
      <c r="Q2096" s="216"/>
      <c r="R2096" s="216"/>
      <c r="V2096" s="216"/>
      <c r="AH2096" s="216"/>
      <c r="AI2096" s="216"/>
      <c r="AJ2096" s="216"/>
      <c r="AK2096" s="216"/>
      <c r="AL2096" s="216"/>
      <c r="AS2096" s="216"/>
      <c r="AT2096" s="216"/>
      <c r="AU2096" s="216"/>
      <c r="AV2096" s="216"/>
      <c r="AW2096" s="216"/>
      <c r="AX2096" s="216"/>
      <c r="AY2096" s="216"/>
      <c r="AZ2096" s="225"/>
    </row>
    <row r="2097" spans="2:52">
      <c r="B2097" s="216"/>
      <c r="C2097" s="216"/>
      <c r="D2097" s="216"/>
      <c r="E2097" s="216"/>
      <c r="F2097" s="216"/>
      <c r="G2097" s="216"/>
      <c r="H2097" s="226"/>
      <c r="J2097" s="226"/>
      <c r="K2097" s="226"/>
      <c r="L2097" s="216"/>
      <c r="M2097" s="216"/>
      <c r="N2097" s="216"/>
      <c r="O2097" s="216"/>
      <c r="P2097" s="216"/>
      <c r="Q2097" s="216"/>
      <c r="R2097" s="216"/>
      <c r="V2097" s="216"/>
      <c r="AH2097" s="216"/>
      <c r="AI2097" s="216"/>
      <c r="AJ2097" s="216"/>
      <c r="AK2097" s="216"/>
      <c r="AL2097" s="216"/>
      <c r="AS2097" s="216"/>
      <c r="AT2097" s="216"/>
      <c r="AU2097" s="216"/>
      <c r="AV2097" s="216"/>
      <c r="AW2097" s="216"/>
      <c r="AX2097" s="216"/>
      <c r="AY2097" s="216"/>
      <c r="AZ2097" s="225"/>
    </row>
    <row r="2098" spans="2:52">
      <c r="B2098" s="216"/>
      <c r="C2098" s="216"/>
      <c r="D2098" s="216"/>
      <c r="E2098" s="216"/>
      <c r="F2098" s="216"/>
      <c r="G2098" s="216"/>
      <c r="H2098" s="226"/>
      <c r="J2098" s="226"/>
      <c r="K2098" s="226"/>
      <c r="L2098" s="216"/>
      <c r="M2098" s="216"/>
      <c r="N2098" s="216"/>
      <c r="O2098" s="216"/>
      <c r="P2098" s="216"/>
      <c r="Q2098" s="216"/>
      <c r="R2098" s="216"/>
      <c r="V2098" s="216"/>
      <c r="AH2098" s="216"/>
      <c r="AI2098" s="216"/>
      <c r="AJ2098" s="216"/>
      <c r="AK2098" s="216"/>
      <c r="AL2098" s="216"/>
      <c r="AS2098" s="216"/>
      <c r="AT2098" s="216"/>
      <c r="AU2098" s="216"/>
      <c r="AV2098" s="216"/>
      <c r="AW2098" s="216"/>
      <c r="AX2098" s="216"/>
      <c r="AY2098" s="216"/>
      <c r="AZ2098" s="225"/>
    </row>
    <row r="2099" spans="2:52">
      <c r="B2099" s="216"/>
      <c r="C2099" s="216"/>
      <c r="D2099" s="216"/>
      <c r="E2099" s="216"/>
      <c r="F2099" s="216"/>
      <c r="G2099" s="216"/>
      <c r="H2099" s="226"/>
      <c r="J2099" s="226"/>
      <c r="K2099" s="226"/>
      <c r="L2099" s="216"/>
      <c r="M2099" s="216"/>
      <c r="N2099" s="216"/>
      <c r="O2099" s="216"/>
      <c r="P2099" s="216"/>
      <c r="Q2099" s="216"/>
      <c r="R2099" s="216"/>
      <c r="V2099" s="216"/>
      <c r="AH2099" s="216"/>
      <c r="AI2099" s="216"/>
      <c r="AJ2099" s="216"/>
      <c r="AK2099" s="216"/>
      <c r="AL2099" s="216"/>
      <c r="AS2099" s="216"/>
      <c r="AT2099" s="216"/>
      <c r="AU2099" s="216"/>
      <c r="AV2099" s="216"/>
      <c r="AW2099" s="216"/>
      <c r="AX2099" s="216"/>
      <c r="AY2099" s="216"/>
      <c r="AZ2099" s="225"/>
    </row>
    <row r="2100" spans="2:52">
      <c r="B2100" s="216"/>
      <c r="C2100" s="216"/>
      <c r="D2100" s="216"/>
      <c r="E2100" s="216"/>
      <c r="F2100" s="216"/>
      <c r="G2100" s="216"/>
      <c r="H2100" s="226"/>
      <c r="J2100" s="226"/>
      <c r="K2100" s="226"/>
      <c r="L2100" s="216"/>
      <c r="M2100" s="216"/>
      <c r="N2100" s="216"/>
      <c r="O2100" s="216"/>
      <c r="P2100" s="216"/>
      <c r="Q2100" s="216"/>
      <c r="R2100" s="216"/>
      <c r="V2100" s="216"/>
      <c r="AH2100" s="216"/>
      <c r="AI2100" s="216"/>
      <c r="AJ2100" s="216"/>
      <c r="AK2100" s="216"/>
      <c r="AL2100" s="216"/>
      <c r="AS2100" s="216"/>
      <c r="AT2100" s="216"/>
      <c r="AU2100" s="216"/>
      <c r="AV2100" s="216"/>
      <c r="AW2100" s="216"/>
      <c r="AX2100" s="216"/>
      <c r="AY2100" s="216"/>
      <c r="AZ2100" s="225"/>
    </row>
    <row r="2101" spans="2:52">
      <c r="B2101" s="216"/>
      <c r="C2101" s="216"/>
      <c r="D2101" s="216"/>
      <c r="E2101" s="216"/>
      <c r="F2101" s="216"/>
      <c r="G2101" s="216"/>
      <c r="H2101" s="226"/>
      <c r="J2101" s="226"/>
      <c r="K2101" s="226"/>
      <c r="L2101" s="216"/>
      <c r="M2101" s="216"/>
      <c r="N2101" s="216"/>
      <c r="O2101" s="216"/>
      <c r="P2101" s="216"/>
      <c r="Q2101" s="216"/>
      <c r="R2101" s="216"/>
      <c r="V2101" s="216"/>
      <c r="AH2101" s="216"/>
      <c r="AI2101" s="216"/>
      <c r="AJ2101" s="216"/>
      <c r="AK2101" s="216"/>
      <c r="AL2101" s="216"/>
      <c r="AS2101" s="216"/>
      <c r="AT2101" s="216"/>
      <c r="AU2101" s="216"/>
      <c r="AV2101" s="216"/>
      <c r="AW2101" s="216"/>
      <c r="AX2101" s="216"/>
      <c r="AY2101" s="216"/>
      <c r="AZ2101" s="225"/>
    </row>
    <row r="2102" spans="2:52">
      <c r="B2102" s="216"/>
      <c r="C2102" s="216"/>
      <c r="D2102" s="216"/>
      <c r="E2102" s="216"/>
      <c r="F2102" s="216"/>
      <c r="G2102" s="216"/>
      <c r="H2102" s="226"/>
      <c r="J2102" s="226"/>
      <c r="K2102" s="226"/>
      <c r="L2102" s="216"/>
      <c r="M2102" s="216"/>
      <c r="N2102" s="216"/>
      <c r="O2102" s="216"/>
      <c r="P2102" s="216"/>
      <c r="Q2102" s="216"/>
      <c r="R2102" s="216"/>
      <c r="V2102" s="216"/>
      <c r="AH2102" s="216"/>
      <c r="AI2102" s="216"/>
      <c r="AJ2102" s="216"/>
      <c r="AK2102" s="216"/>
      <c r="AL2102" s="216"/>
      <c r="AS2102" s="216"/>
      <c r="AT2102" s="216"/>
      <c r="AU2102" s="216"/>
      <c r="AV2102" s="216"/>
      <c r="AW2102" s="216"/>
      <c r="AX2102" s="216"/>
      <c r="AY2102" s="216"/>
      <c r="AZ2102" s="225"/>
    </row>
    <row r="2103" spans="2:52">
      <c r="B2103" s="216"/>
      <c r="C2103" s="216"/>
      <c r="D2103" s="216"/>
      <c r="E2103" s="216"/>
      <c r="F2103" s="216"/>
      <c r="G2103" s="216"/>
      <c r="H2103" s="226"/>
      <c r="J2103" s="226"/>
      <c r="K2103" s="226"/>
      <c r="L2103" s="216"/>
      <c r="M2103" s="216"/>
      <c r="N2103" s="216"/>
      <c r="O2103" s="216"/>
      <c r="P2103" s="216"/>
      <c r="Q2103" s="216"/>
      <c r="R2103" s="216"/>
      <c r="V2103" s="216"/>
      <c r="AH2103" s="216"/>
      <c r="AI2103" s="216"/>
      <c r="AJ2103" s="216"/>
      <c r="AK2103" s="216"/>
      <c r="AL2103" s="216"/>
      <c r="AS2103" s="216"/>
      <c r="AT2103" s="216"/>
      <c r="AU2103" s="216"/>
      <c r="AV2103" s="216"/>
      <c r="AW2103" s="216"/>
      <c r="AX2103" s="216"/>
      <c r="AY2103" s="216"/>
      <c r="AZ2103" s="225"/>
    </row>
    <row r="2104" spans="2:52">
      <c r="B2104" s="216"/>
      <c r="C2104" s="216"/>
      <c r="D2104" s="216"/>
      <c r="E2104" s="216"/>
      <c r="F2104" s="216"/>
      <c r="G2104" s="216"/>
      <c r="H2104" s="226"/>
      <c r="J2104" s="226"/>
      <c r="K2104" s="226"/>
      <c r="L2104" s="216"/>
      <c r="M2104" s="216"/>
      <c r="N2104" s="216"/>
      <c r="O2104" s="216"/>
      <c r="P2104" s="216"/>
      <c r="Q2104" s="216"/>
      <c r="R2104" s="216"/>
      <c r="V2104" s="216"/>
      <c r="AH2104" s="216"/>
      <c r="AI2104" s="216"/>
      <c r="AJ2104" s="216"/>
      <c r="AK2104" s="216"/>
      <c r="AL2104" s="216"/>
      <c r="AS2104" s="216"/>
      <c r="AT2104" s="216"/>
      <c r="AU2104" s="216"/>
      <c r="AV2104" s="216"/>
      <c r="AW2104" s="216"/>
      <c r="AX2104" s="216"/>
      <c r="AY2104" s="216"/>
      <c r="AZ2104" s="225"/>
    </row>
    <row r="2105" spans="2:52">
      <c r="B2105" s="216"/>
      <c r="C2105" s="216"/>
      <c r="D2105" s="216"/>
      <c r="E2105" s="216"/>
      <c r="F2105" s="216"/>
      <c r="G2105" s="216"/>
      <c r="H2105" s="226"/>
      <c r="J2105" s="226"/>
      <c r="K2105" s="226"/>
      <c r="L2105" s="216"/>
      <c r="M2105" s="216"/>
      <c r="N2105" s="216"/>
      <c r="O2105" s="216"/>
      <c r="P2105" s="216"/>
      <c r="Q2105" s="216"/>
      <c r="R2105" s="216"/>
      <c r="V2105" s="216"/>
      <c r="AH2105" s="216"/>
      <c r="AI2105" s="216"/>
      <c r="AJ2105" s="216"/>
      <c r="AK2105" s="216"/>
      <c r="AL2105" s="216"/>
      <c r="AS2105" s="216"/>
      <c r="AT2105" s="216"/>
      <c r="AU2105" s="216"/>
      <c r="AV2105" s="216"/>
      <c r="AW2105" s="216"/>
      <c r="AX2105" s="216"/>
      <c r="AY2105" s="216"/>
      <c r="AZ2105" s="225"/>
    </row>
    <row r="2106" spans="2:52">
      <c r="B2106" s="216"/>
      <c r="C2106" s="216"/>
      <c r="D2106" s="216"/>
      <c r="E2106" s="216"/>
      <c r="F2106" s="216"/>
      <c r="G2106" s="216"/>
      <c r="H2106" s="226"/>
      <c r="J2106" s="226"/>
      <c r="K2106" s="226"/>
      <c r="L2106" s="216"/>
      <c r="M2106" s="216"/>
      <c r="N2106" s="216"/>
      <c r="O2106" s="216"/>
      <c r="P2106" s="216"/>
      <c r="Q2106" s="216"/>
      <c r="R2106" s="216"/>
      <c r="V2106" s="216"/>
      <c r="AH2106" s="216"/>
      <c r="AI2106" s="216"/>
      <c r="AJ2106" s="216"/>
      <c r="AK2106" s="216"/>
      <c r="AL2106" s="216"/>
      <c r="AS2106" s="216"/>
      <c r="AT2106" s="216"/>
      <c r="AU2106" s="216"/>
      <c r="AV2106" s="216"/>
      <c r="AW2106" s="216"/>
      <c r="AX2106" s="216"/>
      <c r="AY2106" s="216"/>
      <c r="AZ2106" s="225"/>
    </row>
    <row r="2107" spans="2:52">
      <c r="B2107" s="216"/>
      <c r="C2107" s="216"/>
      <c r="D2107" s="216"/>
      <c r="E2107" s="216"/>
      <c r="F2107" s="216"/>
      <c r="G2107" s="216"/>
      <c r="H2107" s="226"/>
      <c r="J2107" s="226"/>
      <c r="K2107" s="226"/>
      <c r="L2107" s="216"/>
      <c r="M2107" s="216"/>
      <c r="N2107" s="216"/>
      <c r="O2107" s="216"/>
      <c r="P2107" s="216"/>
      <c r="Q2107" s="216"/>
      <c r="R2107" s="216"/>
      <c r="V2107" s="216"/>
      <c r="AH2107" s="216"/>
      <c r="AI2107" s="216"/>
      <c r="AJ2107" s="216"/>
      <c r="AK2107" s="216"/>
      <c r="AL2107" s="216"/>
      <c r="AS2107" s="216"/>
      <c r="AT2107" s="216"/>
      <c r="AU2107" s="216"/>
      <c r="AV2107" s="216"/>
      <c r="AW2107" s="216"/>
      <c r="AX2107" s="216"/>
      <c r="AY2107" s="216"/>
      <c r="AZ2107" s="225"/>
    </row>
    <row r="2108" spans="2:52">
      <c r="B2108" s="216"/>
      <c r="C2108" s="216"/>
      <c r="D2108" s="216"/>
      <c r="E2108" s="216"/>
      <c r="F2108" s="216"/>
      <c r="G2108" s="216"/>
      <c r="H2108" s="226"/>
      <c r="J2108" s="226"/>
      <c r="K2108" s="226"/>
      <c r="L2108" s="216"/>
      <c r="M2108" s="216"/>
      <c r="N2108" s="216"/>
      <c r="O2108" s="216"/>
      <c r="P2108" s="216"/>
      <c r="Q2108" s="216"/>
      <c r="R2108" s="216"/>
      <c r="V2108" s="216"/>
      <c r="AH2108" s="216"/>
      <c r="AI2108" s="216"/>
      <c r="AJ2108" s="216"/>
      <c r="AK2108" s="216"/>
      <c r="AL2108" s="216"/>
      <c r="AS2108" s="216"/>
      <c r="AT2108" s="216"/>
      <c r="AU2108" s="216"/>
      <c r="AV2108" s="216"/>
      <c r="AW2108" s="216"/>
      <c r="AX2108" s="216"/>
      <c r="AY2108" s="216"/>
      <c r="AZ2108" s="225"/>
    </row>
    <row r="2109" spans="2:52">
      <c r="B2109" s="216"/>
      <c r="C2109" s="216"/>
      <c r="D2109" s="216"/>
      <c r="E2109" s="216"/>
      <c r="F2109" s="216"/>
      <c r="G2109" s="216"/>
      <c r="H2109" s="226"/>
      <c r="J2109" s="226"/>
      <c r="K2109" s="226"/>
      <c r="L2109" s="216"/>
      <c r="M2109" s="216"/>
      <c r="N2109" s="216"/>
      <c r="O2109" s="216"/>
      <c r="P2109" s="216"/>
      <c r="Q2109" s="216"/>
      <c r="R2109" s="216"/>
      <c r="V2109" s="216"/>
      <c r="AH2109" s="216"/>
      <c r="AI2109" s="216"/>
      <c r="AJ2109" s="216"/>
      <c r="AK2109" s="216"/>
      <c r="AL2109" s="216"/>
      <c r="AS2109" s="216"/>
      <c r="AT2109" s="216"/>
      <c r="AU2109" s="216"/>
      <c r="AV2109" s="216"/>
      <c r="AW2109" s="216"/>
      <c r="AX2109" s="216"/>
      <c r="AY2109" s="216"/>
      <c r="AZ2109" s="225"/>
    </row>
    <row r="2110" spans="2:52">
      <c r="B2110" s="216"/>
      <c r="C2110" s="216"/>
      <c r="D2110" s="216"/>
      <c r="E2110" s="216"/>
      <c r="F2110" s="216"/>
      <c r="G2110" s="216"/>
      <c r="H2110" s="226"/>
      <c r="J2110" s="226"/>
      <c r="K2110" s="226"/>
      <c r="L2110" s="216"/>
      <c r="M2110" s="216"/>
      <c r="N2110" s="216"/>
      <c r="O2110" s="216"/>
      <c r="P2110" s="216"/>
      <c r="Q2110" s="216"/>
      <c r="R2110" s="216"/>
      <c r="V2110" s="216"/>
      <c r="AH2110" s="216"/>
      <c r="AI2110" s="216"/>
      <c r="AJ2110" s="216"/>
      <c r="AK2110" s="216"/>
      <c r="AL2110" s="216"/>
      <c r="AS2110" s="216"/>
      <c r="AT2110" s="216"/>
      <c r="AU2110" s="216"/>
      <c r="AV2110" s="216"/>
      <c r="AW2110" s="216"/>
      <c r="AX2110" s="216"/>
      <c r="AY2110" s="216"/>
      <c r="AZ2110" s="225"/>
    </row>
    <row r="2111" spans="2:52">
      <c r="B2111" s="216"/>
      <c r="C2111" s="216"/>
      <c r="D2111" s="216"/>
      <c r="E2111" s="216"/>
      <c r="F2111" s="216"/>
      <c r="G2111" s="216"/>
      <c r="H2111" s="226"/>
      <c r="J2111" s="226"/>
      <c r="K2111" s="226"/>
      <c r="L2111" s="216"/>
      <c r="M2111" s="216"/>
      <c r="N2111" s="216"/>
      <c r="O2111" s="216"/>
      <c r="P2111" s="216"/>
      <c r="Q2111" s="216"/>
      <c r="R2111" s="216"/>
      <c r="V2111" s="216"/>
      <c r="AH2111" s="216"/>
      <c r="AI2111" s="216"/>
      <c r="AJ2111" s="216"/>
      <c r="AK2111" s="216"/>
      <c r="AL2111" s="216"/>
      <c r="AS2111" s="216"/>
      <c r="AT2111" s="216"/>
      <c r="AU2111" s="216"/>
      <c r="AV2111" s="216"/>
      <c r="AW2111" s="216"/>
      <c r="AX2111" s="216"/>
      <c r="AY2111" s="216"/>
      <c r="AZ2111" s="225"/>
    </row>
    <row r="2112" spans="2:52">
      <c r="B2112" s="216"/>
      <c r="C2112" s="216"/>
      <c r="D2112" s="216"/>
      <c r="E2112" s="216"/>
      <c r="F2112" s="216"/>
      <c r="G2112" s="216"/>
      <c r="H2112" s="226"/>
      <c r="J2112" s="226"/>
      <c r="K2112" s="226"/>
      <c r="L2112" s="216"/>
      <c r="M2112" s="216"/>
      <c r="N2112" s="216"/>
      <c r="O2112" s="216"/>
      <c r="P2112" s="216"/>
      <c r="Q2112" s="216"/>
      <c r="R2112" s="216"/>
      <c r="V2112" s="216"/>
      <c r="AH2112" s="216"/>
      <c r="AI2112" s="216"/>
      <c r="AJ2112" s="216"/>
      <c r="AK2112" s="216"/>
      <c r="AL2112" s="216"/>
      <c r="AS2112" s="216"/>
      <c r="AT2112" s="216"/>
      <c r="AU2112" s="216"/>
      <c r="AV2112" s="216"/>
      <c r="AW2112" s="216"/>
      <c r="AX2112" s="216"/>
      <c r="AY2112" s="216"/>
      <c r="AZ2112" s="225"/>
    </row>
    <row r="2113" spans="2:52">
      <c r="B2113" s="216"/>
      <c r="C2113" s="216"/>
      <c r="D2113" s="216"/>
      <c r="E2113" s="216"/>
      <c r="F2113" s="216"/>
      <c r="G2113" s="216"/>
      <c r="H2113" s="226"/>
      <c r="J2113" s="226"/>
      <c r="K2113" s="226"/>
      <c r="L2113" s="216"/>
      <c r="M2113" s="216"/>
      <c r="N2113" s="216"/>
      <c r="O2113" s="216"/>
      <c r="P2113" s="216"/>
      <c r="Q2113" s="216"/>
      <c r="R2113" s="216"/>
      <c r="V2113" s="216"/>
      <c r="AH2113" s="216"/>
      <c r="AI2113" s="216"/>
      <c r="AJ2113" s="216"/>
      <c r="AK2113" s="216"/>
      <c r="AL2113" s="216"/>
      <c r="AS2113" s="216"/>
      <c r="AT2113" s="216"/>
      <c r="AU2113" s="216"/>
      <c r="AV2113" s="216"/>
      <c r="AW2113" s="216"/>
      <c r="AX2113" s="216"/>
      <c r="AY2113" s="216"/>
      <c r="AZ2113" s="225"/>
    </row>
    <row r="2114" spans="2:52">
      <c r="B2114" s="216"/>
      <c r="C2114" s="216"/>
      <c r="D2114" s="216"/>
      <c r="E2114" s="216"/>
      <c r="F2114" s="216"/>
      <c r="G2114" s="216"/>
      <c r="H2114" s="226"/>
      <c r="J2114" s="226"/>
      <c r="K2114" s="226"/>
      <c r="L2114" s="216"/>
      <c r="M2114" s="216"/>
      <c r="N2114" s="216"/>
      <c r="O2114" s="216"/>
      <c r="P2114" s="216"/>
      <c r="Q2114" s="216"/>
      <c r="R2114" s="216"/>
      <c r="V2114" s="216"/>
      <c r="AH2114" s="216"/>
      <c r="AI2114" s="216"/>
      <c r="AJ2114" s="216"/>
      <c r="AK2114" s="216"/>
      <c r="AL2114" s="216"/>
      <c r="AS2114" s="216"/>
      <c r="AT2114" s="216"/>
      <c r="AU2114" s="216"/>
      <c r="AV2114" s="216"/>
      <c r="AW2114" s="216"/>
      <c r="AX2114" s="216"/>
      <c r="AY2114" s="216"/>
      <c r="AZ2114" s="225"/>
    </row>
    <row r="2115" spans="2:52">
      <c r="B2115" s="216"/>
      <c r="C2115" s="216"/>
      <c r="D2115" s="216"/>
      <c r="E2115" s="216"/>
      <c r="F2115" s="216"/>
      <c r="G2115" s="216"/>
      <c r="H2115" s="226"/>
      <c r="J2115" s="226"/>
      <c r="K2115" s="226"/>
      <c r="L2115" s="216"/>
      <c r="M2115" s="216"/>
      <c r="N2115" s="216"/>
      <c r="O2115" s="216"/>
      <c r="P2115" s="216"/>
      <c r="Q2115" s="216"/>
      <c r="R2115" s="216"/>
      <c r="V2115" s="216"/>
      <c r="AH2115" s="216"/>
      <c r="AI2115" s="216"/>
      <c r="AJ2115" s="216"/>
      <c r="AK2115" s="216"/>
      <c r="AL2115" s="216"/>
      <c r="AS2115" s="216"/>
      <c r="AT2115" s="216"/>
      <c r="AU2115" s="216"/>
      <c r="AV2115" s="216"/>
      <c r="AW2115" s="216"/>
      <c r="AX2115" s="216"/>
      <c r="AY2115" s="216"/>
      <c r="AZ2115" s="225"/>
    </row>
    <row r="2116" spans="2:52">
      <c r="B2116" s="216"/>
      <c r="C2116" s="216"/>
      <c r="D2116" s="216"/>
      <c r="E2116" s="216"/>
      <c r="F2116" s="216"/>
      <c r="G2116" s="216"/>
      <c r="H2116" s="226"/>
      <c r="J2116" s="226"/>
      <c r="K2116" s="226"/>
      <c r="L2116" s="216"/>
      <c r="M2116" s="216"/>
      <c r="N2116" s="216"/>
      <c r="O2116" s="216"/>
      <c r="P2116" s="216"/>
      <c r="Q2116" s="216"/>
      <c r="R2116" s="216"/>
      <c r="V2116" s="216"/>
      <c r="AH2116" s="216"/>
      <c r="AI2116" s="216"/>
      <c r="AJ2116" s="216"/>
      <c r="AK2116" s="216"/>
      <c r="AL2116" s="216"/>
      <c r="AS2116" s="216"/>
      <c r="AT2116" s="216"/>
      <c r="AU2116" s="216"/>
      <c r="AV2116" s="216"/>
      <c r="AW2116" s="216"/>
      <c r="AX2116" s="216"/>
      <c r="AY2116" s="216"/>
      <c r="AZ2116" s="225"/>
    </row>
    <row r="2117" spans="2:52">
      <c r="B2117" s="216"/>
      <c r="C2117" s="216"/>
      <c r="D2117" s="216"/>
      <c r="E2117" s="216"/>
      <c r="F2117" s="216"/>
      <c r="G2117" s="216"/>
      <c r="H2117" s="226"/>
      <c r="J2117" s="226"/>
      <c r="K2117" s="226"/>
      <c r="L2117" s="216"/>
      <c r="M2117" s="216"/>
      <c r="N2117" s="216"/>
      <c r="O2117" s="216"/>
      <c r="P2117" s="216"/>
      <c r="Q2117" s="216"/>
      <c r="R2117" s="216"/>
      <c r="V2117" s="216"/>
      <c r="AH2117" s="216"/>
      <c r="AI2117" s="216"/>
      <c r="AJ2117" s="216"/>
      <c r="AK2117" s="216"/>
      <c r="AL2117" s="216"/>
      <c r="AS2117" s="216"/>
      <c r="AT2117" s="216"/>
      <c r="AU2117" s="216"/>
      <c r="AV2117" s="216"/>
      <c r="AW2117" s="216"/>
      <c r="AX2117" s="216"/>
      <c r="AY2117" s="216"/>
      <c r="AZ2117" s="225"/>
    </row>
    <row r="2118" spans="2:52">
      <c r="B2118" s="216"/>
      <c r="C2118" s="216"/>
      <c r="D2118" s="216"/>
      <c r="E2118" s="216"/>
      <c r="F2118" s="216"/>
      <c r="G2118" s="216"/>
      <c r="H2118" s="226"/>
      <c r="J2118" s="226"/>
      <c r="K2118" s="226"/>
      <c r="L2118" s="216"/>
      <c r="M2118" s="216"/>
      <c r="N2118" s="216"/>
      <c r="O2118" s="216"/>
      <c r="P2118" s="216"/>
      <c r="Q2118" s="216"/>
      <c r="R2118" s="216"/>
      <c r="V2118" s="216"/>
      <c r="AH2118" s="216"/>
      <c r="AI2118" s="216"/>
      <c r="AJ2118" s="216"/>
      <c r="AK2118" s="216"/>
      <c r="AL2118" s="216"/>
      <c r="AS2118" s="216"/>
      <c r="AT2118" s="216"/>
      <c r="AU2118" s="216"/>
      <c r="AV2118" s="216"/>
      <c r="AW2118" s="216"/>
      <c r="AX2118" s="216"/>
      <c r="AY2118" s="216"/>
      <c r="AZ2118" s="225"/>
    </row>
    <row r="2119" spans="2:52">
      <c r="B2119" s="216"/>
      <c r="C2119" s="216"/>
      <c r="D2119" s="216"/>
      <c r="E2119" s="216"/>
      <c r="F2119" s="216"/>
      <c r="G2119" s="216"/>
      <c r="H2119" s="226"/>
      <c r="J2119" s="226"/>
      <c r="K2119" s="226"/>
      <c r="L2119" s="216"/>
      <c r="M2119" s="216"/>
      <c r="N2119" s="216"/>
      <c r="O2119" s="216"/>
      <c r="P2119" s="216"/>
      <c r="Q2119" s="216"/>
      <c r="R2119" s="216"/>
      <c r="V2119" s="216"/>
      <c r="AH2119" s="216"/>
      <c r="AI2119" s="216"/>
      <c r="AJ2119" s="216"/>
      <c r="AK2119" s="216"/>
      <c r="AL2119" s="216"/>
      <c r="AS2119" s="216"/>
      <c r="AT2119" s="216"/>
      <c r="AU2119" s="216"/>
      <c r="AV2119" s="216"/>
      <c r="AW2119" s="216"/>
      <c r="AX2119" s="216"/>
      <c r="AY2119" s="216"/>
      <c r="AZ2119" s="225"/>
    </row>
    <row r="2120" spans="2:52">
      <c r="B2120" s="216"/>
      <c r="C2120" s="216"/>
      <c r="D2120" s="216"/>
      <c r="E2120" s="216"/>
      <c r="F2120" s="216"/>
      <c r="G2120" s="216"/>
      <c r="H2120" s="226"/>
      <c r="J2120" s="226"/>
      <c r="K2120" s="226"/>
      <c r="L2120" s="216"/>
      <c r="M2120" s="216"/>
      <c r="N2120" s="216"/>
      <c r="O2120" s="216"/>
      <c r="P2120" s="216"/>
      <c r="Q2120" s="216"/>
      <c r="R2120" s="216"/>
      <c r="V2120" s="216"/>
      <c r="AH2120" s="216"/>
      <c r="AI2120" s="216"/>
      <c r="AJ2120" s="216"/>
      <c r="AK2120" s="216"/>
      <c r="AL2120" s="216"/>
      <c r="AS2120" s="216"/>
      <c r="AT2120" s="216"/>
      <c r="AU2120" s="216"/>
      <c r="AV2120" s="216"/>
      <c r="AW2120" s="216"/>
      <c r="AX2120" s="216"/>
      <c r="AY2120" s="216"/>
      <c r="AZ2120" s="225"/>
    </row>
    <row r="2121" spans="2:52">
      <c r="B2121" s="216"/>
      <c r="C2121" s="216"/>
      <c r="D2121" s="216"/>
      <c r="E2121" s="216"/>
      <c r="F2121" s="216"/>
      <c r="G2121" s="216"/>
      <c r="H2121" s="226"/>
      <c r="J2121" s="226"/>
      <c r="K2121" s="226"/>
      <c r="L2121" s="216"/>
      <c r="M2121" s="216"/>
      <c r="N2121" s="216"/>
      <c r="O2121" s="216"/>
      <c r="P2121" s="216"/>
      <c r="Q2121" s="216"/>
      <c r="R2121" s="216"/>
      <c r="V2121" s="216"/>
      <c r="AH2121" s="216"/>
      <c r="AI2121" s="216"/>
      <c r="AJ2121" s="216"/>
      <c r="AK2121" s="216"/>
      <c r="AL2121" s="216"/>
      <c r="AS2121" s="216"/>
      <c r="AT2121" s="216"/>
      <c r="AU2121" s="216"/>
      <c r="AV2121" s="216"/>
      <c r="AW2121" s="216"/>
      <c r="AX2121" s="216"/>
      <c r="AY2121" s="216"/>
      <c r="AZ2121" s="225"/>
    </row>
    <row r="2122" spans="2:52">
      <c r="B2122" s="216"/>
      <c r="C2122" s="216"/>
      <c r="D2122" s="216"/>
      <c r="E2122" s="216"/>
      <c r="F2122" s="216"/>
      <c r="G2122" s="216"/>
      <c r="H2122" s="226"/>
      <c r="J2122" s="226"/>
      <c r="K2122" s="226"/>
      <c r="L2122" s="216"/>
      <c r="M2122" s="216"/>
      <c r="N2122" s="216"/>
      <c r="O2122" s="216"/>
      <c r="P2122" s="216"/>
      <c r="Q2122" s="216"/>
      <c r="R2122" s="216"/>
      <c r="V2122" s="216"/>
      <c r="AH2122" s="216"/>
      <c r="AI2122" s="216"/>
      <c r="AJ2122" s="216"/>
      <c r="AK2122" s="216"/>
      <c r="AL2122" s="216"/>
      <c r="AS2122" s="216"/>
      <c r="AT2122" s="216"/>
      <c r="AU2122" s="216"/>
      <c r="AV2122" s="216"/>
      <c r="AW2122" s="216"/>
      <c r="AX2122" s="216"/>
      <c r="AY2122" s="216"/>
      <c r="AZ2122" s="225"/>
    </row>
    <row r="2123" spans="2:52">
      <c r="B2123" s="216"/>
      <c r="C2123" s="216"/>
      <c r="D2123" s="216"/>
      <c r="E2123" s="216"/>
      <c r="F2123" s="216"/>
      <c r="G2123" s="216"/>
      <c r="H2123" s="226"/>
      <c r="J2123" s="226"/>
      <c r="K2123" s="226"/>
      <c r="L2123" s="216"/>
      <c r="M2123" s="216"/>
      <c r="N2123" s="216"/>
      <c r="O2123" s="216"/>
      <c r="P2123" s="216"/>
      <c r="Q2123" s="216"/>
      <c r="R2123" s="216"/>
      <c r="V2123" s="216"/>
      <c r="AH2123" s="216"/>
      <c r="AI2123" s="216"/>
      <c r="AJ2123" s="216"/>
      <c r="AK2123" s="216"/>
      <c r="AL2123" s="216"/>
      <c r="AS2123" s="216"/>
      <c r="AT2123" s="216"/>
      <c r="AU2123" s="216"/>
      <c r="AV2123" s="216"/>
      <c r="AW2123" s="216"/>
      <c r="AX2123" s="216"/>
      <c r="AY2123" s="216"/>
      <c r="AZ2123" s="225"/>
    </row>
    <row r="2124" spans="2:52">
      <c r="B2124" s="216"/>
      <c r="C2124" s="216"/>
      <c r="D2124" s="216"/>
      <c r="E2124" s="216"/>
      <c r="F2124" s="216"/>
      <c r="G2124" s="216"/>
      <c r="H2124" s="226"/>
      <c r="J2124" s="226"/>
      <c r="K2124" s="226"/>
      <c r="L2124" s="216"/>
      <c r="M2124" s="216"/>
      <c r="N2124" s="216"/>
      <c r="O2124" s="216"/>
      <c r="P2124" s="216"/>
      <c r="Q2124" s="216"/>
      <c r="R2124" s="216"/>
      <c r="V2124" s="216"/>
      <c r="AH2124" s="216"/>
      <c r="AI2124" s="216"/>
      <c r="AJ2124" s="216"/>
      <c r="AK2124" s="216"/>
      <c r="AL2124" s="216"/>
      <c r="AS2124" s="216"/>
      <c r="AT2124" s="216"/>
      <c r="AU2124" s="216"/>
      <c r="AV2124" s="216"/>
      <c r="AW2124" s="216"/>
      <c r="AX2124" s="216"/>
      <c r="AY2124" s="216"/>
      <c r="AZ2124" s="225"/>
    </row>
    <row r="2125" spans="2:52">
      <c r="B2125" s="216"/>
      <c r="C2125" s="216"/>
      <c r="D2125" s="216"/>
      <c r="E2125" s="216"/>
      <c r="F2125" s="216"/>
      <c r="G2125" s="216"/>
      <c r="H2125" s="226"/>
      <c r="J2125" s="226"/>
      <c r="K2125" s="226"/>
      <c r="L2125" s="216"/>
      <c r="M2125" s="216"/>
      <c r="N2125" s="216"/>
      <c r="O2125" s="216"/>
      <c r="P2125" s="216"/>
      <c r="Q2125" s="216"/>
      <c r="R2125" s="216"/>
      <c r="V2125" s="216"/>
      <c r="AH2125" s="216"/>
      <c r="AI2125" s="216"/>
      <c r="AJ2125" s="216"/>
      <c r="AK2125" s="216"/>
      <c r="AL2125" s="216"/>
      <c r="AS2125" s="216"/>
      <c r="AT2125" s="216"/>
      <c r="AU2125" s="216"/>
      <c r="AV2125" s="216"/>
      <c r="AW2125" s="216"/>
      <c r="AX2125" s="216"/>
      <c r="AY2125" s="216"/>
      <c r="AZ2125" s="225"/>
    </row>
    <row r="2126" spans="2:52">
      <c r="B2126" s="216"/>
      <c r="C2126" s="216"/>
      <c r="D2126" s="216"/>
      <c r="E2126" s="216"/>
      <c r="F2126" s="216"/>
      <c r="G2126" s="216"/>
      <c r="H2126" s="226"/>
      <c r="J2126" s="226"/>
      <c r="K2126" s="226"/>
      <c r="L2126" s="216"/>
      <c r="M2126" s="216"/>
      <c r="N2126" s="216"/>
      <c r="O2126" s="216"/>
      <c r="P2126" s="216"/>
      <c r="Q2126" s="216"/>
      <c r="R2126" s="216"/>
      <c r="V2126" s="216"/>
      <c r="AH2126" s="216"/>
      <c r="AI2126" s="216"/>
      <c r="AJ2126" s="216"/>
      <c r="AK2126" s="216"/>
      <c r="AL2126" s="216"/>
      <c r="AS2126" s="216"/>
      <c r="AT2126" s="216"/>
      <c r="AU2126" s="216"/>
      <c r="AV2126" s="216"/>
      <c r="AW2126" s="216"/>
      <c r="AX2126" s="216"/>
      <c r="AY2126" s="216"/>
      <c r="AZ2126" s="225"/>
    </row>
    <row r="2127" spans="2:52">
      <c r="B2127" s="216"/>
      <c r="C2127" s="216"/>
      <c r="D2127" s="216"/>
      <c r="E2127" s="216"/>
      <c r="F2127" s="216"/>
      <c r="G2127" s="216"/>
      <c r="H2127" s="226"/>
      <c r="J2127" s="226"/>
      <c r="K2127" s="226"/>
      <c r="L2127" s="216"/>
      <c r="M2127" s="216"/>
      <c r="N2127" s="216"/>
      <c r="O2127" s="216"/>
      <c r="P2127" s="216"/>
      <c r="Q2127" s="216"/>
      <c r="R2127" s="216"/>
      <c r="V2127" s="216"/>
      <c r="AH2127" s="216"/>
      <c r="AI2127" s="216"/>
      <c r="AJ2127" s="216"/>
      <c r="AK2127" s="216"/>
      <c r="AL2127" s="216"/>
      <c r="AS2127" s="216"/>
      <c r="AT2127" s="216"/>
      <c r="AU2127" s="216"/>
      <c r="AV2127" s="216"/>
      <c r="AW2127" s="216"/>
      <c r="AX2127" s="216"/>
      <c r="AY2127" s="216"/>
      <c r="AZ2127" s="225"/>
    </row>
    <row r="2128" spans="2:52">
      <c r="B2128" s="216"/>
      <c r="C2128" s="216"/>
      <c r="D2128" s="216"/>
      <c r="E2128" s="216"/>
      <c r="F2128" s="216"/>
      <c r="G2128" s="216"/>
      <c r="H2128" s="226"/>
      <c r="J2128" s="226"/>
      <c r="K2128" s="226"/>
      <c r="L2128" s="216"/>
      <c r="M2128" s="216"/>
      <c r="N2128" s="216"/>
      <c r="O2128" s="216"/>
      <c r="P2128" s="216"/>
      <c r="Q2128" s="216"/>
      <c r="R2128" s="216"/>
      <c r="V2128" s="216"/>
      <c r="AH2128" s="216"/>
      <c r="AI2128" s="216"/>
      <c r="AJ2128" s="216"/>
      <c r="AK2128" s="216"/>
      <c r="AL2128" s="216"/>
      <c r="AS2128" s="216"/>
      <c r="AT2128" s="216"/>
      <c r="AU2128" s="216"/>
      <c r="AV2128" s="216"/>
      <c r="AW2128" s="216"/>
      <c r="AX2128" s="216"/>
      <c r="AY2128" s="216"/>
      <c r="AZ2128" s="225"/>
    </row>
    <row r="2129" spans="2:52">
      <c r="B2129" s="216"/>
      <c r="C2129" s="216"/>
      <c r="D2129" s="216"/>
      <c r="E2129" s="216"/>
      <c r="F2129" s="216"/>
      <c r="G2129" s="216"/>
      <c r="H2129" s="226"/>
      <c r="J2129" s="226"/>
      <c r="K2129" s="226"/>
      <c r="L2129" s="216"/>
      <c r="M2129" s="216"/>
      <c r="N2129" s="216"/>
      <c r="O2129" s="216"/>
      <c r="P2129" s="216"/>
      <c r="Q2129" s="216"/>
      <c r="R2129" s="216"/>
      <c r="V2129" s="216"/>
      <c r="AH2129" s="216"/>
      <c r="AI2129" s="216"/>
      <c r="AJ2129" s="216"/>
      <c r="AK2129" s="216"/>
      <c r="AL2129" s="216"/>
      <c r="AS2129" s="216"/>
      <c r="AT2129" s="216"/>
      <c r="AU2129" s="216"/>
      <c r="AV2129" s="216"/>
      <c r="AW2129" s="216"/>
      <c r="AX2129" s="216"/>
      <c r="AY2129" s="216"/>
      <c r="AZ2129" s="225"/>
    </row>
    <row r="2130" spans="2:52">
      <c r="B2130" s="216"/>
      <c r="C2130" s="216"/>
      <c r="D2130" s="216"/>
      <c r="E2130" s="216"/>
      <c r="F2130" s="216"/>
      <c r="G2130" s="216"/>
      <c r="H2130" s="226"/>
      <c r="J2130" s="226"/>
      <c r="K2130" s="226"/>
      <c r="L2130" s="216"/>
      <c r="M2130" s="216"/>
      <c r="N2130" s="216"/>
      <c r="O2130" s="216"/>
      <c r="P2130" s="216"/>
      <c r="Q2130" s="216"/>
      <c r="R2130" s="216"/>
      <c r="V2130" s="216"/>
      <c r="AH2130" s="216"/>
      <c r="AI2130" s="216"/>
      <c r="AJ2130" s="216"/>
      <c r="AK2130" s="216"/>
      <c r="AL2130" s="216"/>
      <c r="AS2130" s="216"/>
      <c r="AT2130" s="216"/>
      <c r="AU2130" s="216"/>
      <c r="AV2130" s="216"/>
      <c r="AW2130" s="216"/>
      <c r="AX2130" s="216"/>
      <c r="AY2130" s="216"/>
      <c r="AZ2130" s="225"/>
    </row>
    <row r="2131" spans="2:52">
      <c r="B2131" s="216"/>
      <c r="C2131" s="216"/>
      <c r="D2131" s="216"/>
      <c r="E2131" s="216"/>
      <c r="F2131" s="216"/>
      <c r="G2131" s="216"/>
      <c r="H2131" s="226"/>
      <c r="J2131" s="226"/>
      <c r="K2131" s="226"/>
      <c r="L2131" s="216"/>
      <c r="M2131" s="216"/>
      <c r="N2131" s="216"/>
      <c r="O2131" s="216"/>
      <c r="P2131" s="216"/>
      <c r="Q2131" s="216"/>
      <c r="R2131" s="216"/>
      <c r="V2131" s="216"/>
      <c r="AH2131" s="216"/>
      <c r="AI2131" s="216"/>
      <c r="AJ2131" s="216"/>
      <c r="AK2131" s="216"/>
      <c r="AL2131" s="216"/>
      <c r="AS2131" s="216"/>
      <c r="AT2131" s="216"/>
      <c r="AU2131" s="216"/>
      <c r="AV2131" s="216"/>
      <c r="AW2131" s="216"/>
      <c r="AX2131" s="216"/>
      <c r="AY2131" s="216"/>
      <c r="AZ2131" s="225"/>
    </row>
    <row r="2132" spans="2:52">
      <c r="B2132" s="216"/>
      <c r="C2132" s="216"/>
      <c r="D2132" s="216"/>
      <c r="E2132" s="216"/>
      <c r="F2132" s="216"/>
      <c r="G2132" s="216"/>
      <c r="H2132" s="226"/>
      <c r="J2132" s="226"/>
      <c r="K2132" s="226"/>
      <c r="L2132" s="216"/>
      <c r="M2132" s="216"/>
      <c r="N2132" s="216"/>
      <c r="O2132" s="216"/>
      <c r="P2132" s="216"/>
      <c r="Q2132" s="216"/>
      <c r="R2132" s="216"/>
      <c r="V2132" s="216"/>
      <c r="AH2132" s="216"/>
      <c r="AI2132" s="216"/>
      <c r="AJ2132" s="216"/>
      <c r="AK2132" s="216"/>
      <c r="AL2132" s="216"/>
      <c r="AS2132" s="216"/>
      <c r="AT2132" s="216"/>
      <c r="AU2132" s="216"/>
      <c r="AV2132" s="216"/>
      <c r="AW2132" s="216"/>
      <c r="AX2132" s="216"/>
      <c r="AY2132" s="216"/>
      <c r="AZ2132" s="225"/>
    </row>
    <row r="2133" spans="2:52">
      <c r="B2133" s="216"/>
      <c r="C2133" s="216"/>
      <c r="D2133" s="216"/>
      <c r="E2133" s="216"/>
      <c r="F2133" s="216"/>
      <c r="G2133" s="216"/>
      <c r="H2133" s="226"/>
      <c r="J2133" s="226"/>
      <c r="K2133" s="226"/>
      <c r="L2133" s="216"/>
      <c r="M2133" s="216"/>
      <c r="N2133" s="216"/>
      <c r="O2133" s="216"/>
      <c r="P2133" s="216"/>
      <c r="Q2133" s="216"/>
      <c r="R2133" s="216"/>
      <c r="V2133" s="216"/>
      <c r="AH2133" s="216"/>
      <c r="AI2133" s="216"/>
      <c r="AJ2133" s="216"/>
      <c r="AK2133" s="216"/>
      <c r="AL2133" s="216"/>
      <c r="AS2133" s="216"/>
      <c r="AT2133" s="216"/>
      <c r="AU2133" s="216"/>
      <c r="AV2133" s="216"/>
      <c r="AW2133" s="216"/>
      <c r="AX2133" s="216"/>
      <c r="AY2133" s="216"/>
      <c r="AZ2133" s="225"/>
    </row>
    <row r="2134" spans="2:52">
      <c r="B2134" s="216"/>
      <c r="C2134" s="216"/>
      <c r="D2134" s="216"/>
      <c r="E2134" s="216"/>
      <c r="F2134" s="216"/>
      <c r="G2134" s="216"/>
      <c r="H2134" s="226"/>
      <c r="J2134" s="226"/>
      <c r="K2134" s="226"/>
      <c r="L2134" s="216"/>
      <c r="M2134" s="216"/>
      <c r="N2134" s="216"/>
      <c r="O2134" s="216"/>
      <c r="P2134" s="216"/>
      <c r="Q2134" s="216"/>
      <c r="R2134" s="216"/>
      <c r="V2134" s="216"/>
      <c r="AH2134" s="216"/>
      <c r="AI2134" s="216"/>
      <c r="AJ2134" s="216"/>
      <c r="AK2134" s="216"/>
      <c r="AL2134" s="216"/>
      <c r="AS2134" s="216"/>
      <c r="AT2134" s="216"/>
      <c r="AU2134" s="216"/>
      <c r="AV2134" s="216"/>
      <c r="AW2134" s="216"/>
      <c r="AX2134" s="216"/>
      <c r="AY2134" s="216"/>
      <c r="AZ2134" s="225"/>
    </row>
    <row r="2135" spans="2:52">
      <c r="B2135" s="216"/>
      <c r="C2135" s="216"/>
      <c r="D2135" s="216"/>
      <c r="E2135" s="216"/>
      <c r="F2135" s="216"/>
      <c r="G2135" s="216"/>
      <c r="H2135" s="226"/>
      <c r="J2135" s="226"/>
      <c r="K2135" s="226"/>
      <c r="L2135" s="216"/>
      <c r="M2135" s="216"/>
      <c r="N2135" s="216"/>
      <c r="O2135" s="216"/>
      <c r="P2135" s="216"/>
      <c r="Q2135" s="216"/>
      <c r="R2135" s="216"/>
      <c r="V2135" s="216"/>
      <c r="AH2135" s="216"/>
      <c r="AI2135" s="216"/>
      <c r="AJ2135" s="216"/>
      <c r="AK2135" s="216"/>
      <c r="AL2135" s="216"/>
      <c r="AS2135" s="216"/>
      <c r="AT2135" s="216"/>
      <c r="AU2135" s="216"/>
      <c r="AV2135" s="216"/>
      <c r="AW2135" s="216"/>
      <c r="AX2135" s="216"/>
      <c r="AY2135" s="216"/>
      <c r="AZ2135" s="225"/>
    </row>
    <row r="2136" spans="2:52">
      <c r="B2136" s="216"/>
      <c r="C2136" s="216"/>
      <c r="D2136" s="216"/>
      <c r="E2136" s="216"/>
      <c r="F2136" s="216"/>
      <c r="G2136" s="216"/>
      <c r="H2136" s="226"/>
      <c r="J2136" s="226"/>
      <c r="K2136" s="226"/>
      <c r="L2136" s="216"/>
      <c r="M2136" s="216"/>
      <c r="N2136" s="216"/>
      <c r="O2136" s="216"/>
      <c r="P2136" s="216"/>
      <c r="Q2136" s="216"/>
      <c r="R2136" s="216"/>
      <c r="V2136" s="216"/>
      <c r="AH2136" s="216"/>
      <c r="AI2136" s="216"/>
      <c r="AJ2136" s="216"/>
      <c r="AK2136" s="216"/>
      <c r="AL2136" s="216"/>
      <c r="AS2136" s="216"/>
      <c r="AT2136" s="216"/>
      <c r="AU2136" s="216"/>
      <c r="AV2136" s="216"/>
      <c r="AW2136" s="216"/>
      <c r="AX2136" s="216"/>
      <c r="AY2136" s="216"/>
      <c r="AZ2136" s="225"/>
    </row>
    <row r="2137" spans="2:52">
      <c r="B2137" s="216"/>
      <c r="C2137" s="216"/>
      <c r="D2137" s="216"/>
      <c r="E2137" s="216"/>
      <c r="F2137" s="216"/>
      <c r="G2137" s="216"/>
      <c r="H2137" s="226"/>
      <c r="J2137" s="226"/>
      <c r="K2137" s="226"/>
      <c r="L2137" s="216"/>
      <c r="M2137" s="216"/>
      <c r="N2137" s="216"/>
      <c r="O2137" s="216"/>
      <c r="P2137" s="216"/>
      <c r="Q2137" s="216"/>
      <c r="R2137" s="216"/>
      <c r="V2137" s="216"/>
      <c r="AH2137" s="216"/>
      <c r="AI2137" s="216"/>
      <c r="AJ2137" s="216"/>
      <c r="AK2137" s="216"/>
      <c r="AL2137" s="216"/>
      <c r="AS2137" s="216"/>
      <c r="AT2137" s="216"/>
      <c r="AU2137" s="216"/>
      <c r="AV2137" s="216"/>
      <c r="AW2137" s="216"/>
      <c r="AX2137" s="216"/>
      <c r="AY2137" s="216"/>
      <c r="AZ2137" s="225"/>
    </row>
    <row r="2138" spans="2:52">
      <c r="B2138" s="216"/>
      <c r="C2138" s="216"/>
      <c r="D2138" s="216"/>
      <c r="E2138" s="216"/>
      <c r="F2138" s="216"/>
      <c r="G2138" s="216"/>
      <c r="H2138" s="226"/>
      <c r="J2138" s="226"/>
      <c r="K2138" s="226"/>
      <c r="L2138" s="216"/>
      <c r="M2138" s="216"/>
      <c r="N2138" s="216"/>
      <c r="O2138" s="216"/>
      <c r="P2138" s="216"/>
      <c r="Q2138" s="216"/>
      <c r="R2138" s="216"/>
      <c r="V2138" s="216"/>
      <c r="AH2138" s="216"/>
      <c r="AI2138" s="216"/>
      <c r="AJ2138" s="216"/>
      <c r="AK2138" s="216"/>
      <c r="AL2138" s="216"/>
      <c r="AS2138" s="216"/>
      <c r="AT2138" s="216"/>
      <c r="AU2138" s="216"/>
      <c r="AV2138" s="216"/>
      <c r="AW2138" s="216"/>
      <c r="AX2138" s="216"/>
      <c r="AY2138" s="216"/>
      <c r="AZ2138" s="225"/>
    </row>
    <row r="2139" spans="2:52">
      <c r="B2139" s="216"/>
      <c r="C2139" s="216"/>
      <c r="D2139" s="216"/>
      <c r="E2139" s="216"/>
      <c r="F2139" s="216"/>
      <c r="G2139" s="216"/>
      <c r="H2139" s="226"/>
      <c r="J2139" s="226"/>
      <c r="K2139" s="226"/>
      <c r="L2139" s="216"/>
      <c r="M2139" s="216"/>
      <c r="N2139" s="216"/>
      <c r="O2139" s="216"/>
      <c r="P2139" s="216"/>
      <c r="Q2139" s="216"/>
      <c r="R2139" s="216"/>
      <c r="V2139" s="216"/>
      <c r="AH2139" s="216"/>
      <c r="AI2139" s="216"/>
      <c r="AJ2139" s="216"/>
      <c r="AK2139" s="216"/>
      <c r="AL2139" s="216"/>
      <c r="AS2139" s="216"/>
      <c r="AT2139" s="216"/>
      <c r="AU2139" s="216"/>
      <c r="AV2139" s="216"/>
      <c r="AW2139" s="216"/>
      <c r="AX2139" s="216"/>
      <c r="AY2139" s="216"/>
      <c r="AZ2139" s="225"/>
    </row>
    <row r="2140" spans="2:52">
      <c r="B2140" s="216"/>
      <c r="C2140" s="216"/>
      <c r="D2140" s="216"/>
      <c r="E2140" s="216"/>
      <c r="F2140" s="216"/>
      <c r="G2140" s="216"/>
      <c r="H2140" s="226"/>
      <c r="J2140" s="226"/>
      <c r="K2140" s="226"/>
      <c r="L2140" s="216"/>
      <c r="M2140" s="216"/>
      <c r="N2140" s="216"/>
      <c r="O2140" s="216"/>
      <c r="P2140" s="216"/>
      <c r="Q2140" s="216"/>
      <c r="R2140" s="216"/>
      <c r="V2140" s="216"/>
      <c r="AH2140" s="216"/>
      <c r="AI2140" s="216"/>
      <c r="AJ2140" s="216"/>
      <c r="AK2140" s="216"/>
      <c r="AL2140" s="216"/>
      <c r="AS2140" s="216"/>
      <c r="AT2140" s="216"/>
      <c r="AU2140" s="216"/>
      <c r="AV2140" s="216"/>
      <c r="AW2140" s="216"/>
      <c r="AX2140" s="216"/>
      <c r="AY2140" s="216"/>
      <c r="AZ2140" s="225"/>
    </row>
    <row r="2141" spans="2:52">
      <c r="B2141" s="216"/>
      <c r="C2141" s="216"/>
      <c r="D2141" s="216"/>
      <c r="E2141" s="216"/>
      <c r="F2141" s="216"/>
      <c r="G2141" s="216"/>
      <c r="H2141" s="226"/>
      <c r="J2141" s="226"/>
      <c r="K2141" s="226"/>
      <c r="L2141" s="216"/>
      <c r="M2141" s="216"/>
      <c r="N2141" s="216"/>
      <c r="O2141" s="216"/>
      <c r="P2141" s="216"/>
      <c r="Q2141" s="216"/>
      <c r="R2141" s="216"/>
      <c r="V2141" s="216"/>
      <c r="AH2141" s="216"/>
      <c r="AI2141" s="216"/>
      <c r="AJ2141" s="216"/>
      <c r="AK2141" s="216"/>
      <c r="AL2141" s="216"/>
      <c r="AS2141" s="216"/>
      <c r="AT2141" s="216"/>
      <c r="AU2141" s="216"/>
      <c r="AV2141" s="216"/>
      <c r="AW2141" s="216"/>
      <c r="AX2141" s="216"/>
      <c r="AY2141" s="216"/>
      <c r="AZ2141" s="225"/>
    </row>
    <row r="2142" spans="2:52">
      <c r="B2142" s="216"/>
      <c r="C2142" s="216"/>
      <c r="D2142" s="216"/>
      <c r="E2142" s="216"/>
      <c r="F2142" s="216"/>
      <c r="G2142" s="216"/>
      <c r="H2142" s="226"/>
      <c r="J2142" s="226"/>
      <c r="K2142" s="226"/>
      <c r="L2142" s="216"/>
      <c r="M2142" s="216"/>
      <c r="N2142" s="216"/>
      <c r="O2142" s="216"/>
      <c r="P2142" s="216"/>
      <c r="Q2142" s="216"/>
      <c r="R2142" s="216"/>
      <c r="V2142" s="216"/>
      <c r="AH2142" s="216"/>
      <c r="AI2142" s="216"/>
      <c r="AJ2142" s="216"/>
      <c r="AK2142" s="216"/>
      <c r="AL2142" s="216"/>
      <c r="AS2142" s="216"/>
      <c r="AT2142" s="216"/>
      <c r="AU2142" s="216"/>
      <c r="AV2142" s="216"/>
      <c r="AW2142" s="216"/>
      <c r="AX2142" s="216"/>
      <c r="AY2142" s="216"/>
      <c r="AZ2142" s="225"/>
    </row>
    <row r="2143" spans="2:52">
      <c r="B2143" s="216"/>
      <c r="C2143" s="216"/>
      <c r="D2143" s="216"/>
      <c r="E2143" s="216"/>
      <c r="F2143" s="216"/>
      <c r="G2143" s="216"/>
      <c r="H2143" s="226"/>
      <c r="J2143" s="226"/>
      <c r="K2143" s="226"/>
      <c r="L2143" s="216"/>
      <c r="M2143" s="216"/>
      <c r="N2143" s="216"/>
      <c r="O2143" s="216"/>
      <c r="P2143" s="216"/>
      <c r="Q2143" s="216"/>
      <c r="R2143" s="216"/>
      <c r="V2143" s="216"/>
      <c r="AH2143" s="216"/>
      <c r="AI2143" s="216"/>
      <c r="AJ2143" s="216"/>
      <c r="AK2143" s="216"/>
      <c r="AL2143" s="216"/>
      <c r="AS2143" s="216"/>
      <c r="AT2143" s="216"/>
      <c r="AU2143" s="216"/>
      <c r="AV2143" s="216"/>
      <c r="AW2143" s="216"/>
      <c r="AX2143" s="216"/>
      <c r="AY2143" s="216"/>
      <c r="AZ2143" s="225"/>
    </row>
    <row r="2144" spans="2:52">
      <c r="B2144" s="216"/>
      <c r="C2144" s="216"/>
      <c r="D2144" s="216"/>
      <c r="E2144" s="216"/>
      <c r="F2144" s="216"/>
      <c r="G2144" s="216"/>
      <c r="H2144" s="226"/>
      <c r="J2144" s="226"/>
      <c r="K2144" s="226"/>
      <c r="L2144" s="216"/>
      <c r="M2144" s="216"/>
      <c r="N2144" s="216"/>
      <c r="O2144" s="216"/>
      <c r="P2144" s="216"/>
      <c r="Q2144" s="216"/>
      <c r="R2144" s="216"/>
      <c r="V2144" s="216"/>
      <c r="AH2144" s="216"/>
      <c r="AI2144" s="216"/>
      <c r="AJ2144" s="216"/>
      <c r="AK2144" s="216"/>
      <c r="AL2144" s="216"/>
      <c r="AS2144" s="216"/>
      <c r="AT2144" s="216"/>
      <c r="AU2144" s="216"/>
      <c r="AV2144" s="216"/>
      <c r="AW2144" s="216"/>
      <c r="AX2144" s="216"/>
      <c r="AY2144" s="216"/>
      <c r="AZ2144" s="225"/>
    </row>
    <row r="2145" spans="2:52">
      <c r="B2145" s="216"/>
      <c r="C2145" s="216"/>
      <c r="D2145" s="216"/>
      <c r="E2145" s="216"/>
      <c r="F2145" s="216"/>
      <c r="G2145" s="216"/>
      <c r="H2145" s="226"/>
      <c r="J2145" s="226"/>
      <c r="K2145" s="226"/>
      <c r="L2145" s="216"/>
      <c r="M2145" s="216"/>
      <c r="N2145" s="216"/>
      <c r="O2145" s="216"/>
      <c r="P2145" s="216"/>
      <c r="Q2145" s="216"/>
      <c r="R2145" s="216"/>
      <c r="V2145" s="216"/>
      <c r="AH2145" s="216"/>
      <c r="AI2145" s="216"/>
      <c r="AJ2145" s="216"/>
      <c r="AK2145" s="216"/>
      <c r="AL2145" s="216"/>
      <c r="AS2145" s="216"/>
      <c r="AT2145" s="216"/>
      <c r="AU2145" s="216"/>
      <c r="AV2145" s="216"/>
      <c r="AW2145" s="216"/>
      <c r="AX2145" s="216"/>
      <c r="AY2145" s="216"/>
      <c r="AZ2145" s="225"/>
    </row>
    <row r="2146" spans="2:52">
      <c r="B2146" s="216"/>
      <c r="C2146" s="216"/>
      <c r="D2146" s="216"/>
      <c r="E2146" s="216"/>
      <c r="F2146" s="216"/>
      <c r="G2146" s="216"/>
      <c r="H2146" s="226"/>
      <c r="J2146" s="226"/>
      <c r="K2146" s="226"/>
      <c r="L2146" s="216"/>
      <c r="M2146" s="216"/>
      <c r="N2146" s="216"/>
      <c r="O2146" s="216"/>
      <c r="P2146" s="216"/>
      <c r="Q2146" s="216"/>
      <c r="R2146" s="216"/>
      <c r="V2146" s="216"/>
      <c r="AH2146" s="216"/>
      <c r="AI2146" s="216"/>
      <c r="AJ2146" s="216"/>
      <c r="AK2146" s="216"/>
      <c r="AL2146" s="216"/>
      <c r="AS2146" s="216"/>
      <c r="AT2146" s="216"/>
      <c r="AU2146" s="216"/>
      <c r="AV2146" s="216"/>
      <c r="AW2146" s="216"/>
      <c r="AX2146" s="216"/>
      <c r="AY2146" s="216"/>
      <c r="AZ2146" s="225"/>
    </row>
    <row r="2147" spans="2:52">
      <c r="B2147" s="216"/>
      <c r="C2147" s="216"/>
      <c r="D2147" s="216"/>
      <c r="E2147" s="216"/>
      <c r="F2147" s="216"/>
      <c r="G2147" s="216"/>
      <c r="H2147" s="226"/>
      <c r="J2147" s="226"/>
      <c r="K2147" s="226"/>
      <c r="L2147" s="216"/>
      <c r="M2147" s="216"/>
      <c r="N2147" s="216"/>
      <c r="O2147" s="216"/>
      <c r="P2147" s="216"/>
      <c r="Q2147" s="216"/>
      <c r="R2147" s="216"/>
      <c r="V2147" s="216"/>
      <c r="AH2147" s="216"/>
      <c r="AI2147" s="216"/>
      <c r="AJ2147" s="216"/>
      <c r="AK2147" s="216"/>
      <c r="AL2147" s="216"/>
      <c r="AS2147" s="216"/>
      <c r="AT2147" s="216"/>
      <c r="AU2147" s="216"/>
      <c r="AV2147" s="216"/>
      <c r="AW2147" s="216"/>
      <c r="AX2147" s="216"/>
      <c r="AY2147" s="216"/>
      <c r="AZ2147" s="225"/>
    </row>
    <row r="2148" spans="2:52">
      <c r="B2148" s="216"/>
      <c r="C2148" s="216"/>
      <c r="D2148" s="216"/>
      <c r="E2148" s="216"/>
      <c r="F2148" s="216"/>
      <c r="G2148" s="216"/>
      <c r="H2148" s="226"/>
      <c r="J2148" s="226"/>
      <c r="K2148" s="226"/>
      <c r="L2148" s="216"/>
      <c r="M2148" s="216"/>
      <c r="N2148" s="216"/>
      <c r="O2148" s="216"/>
      <c r="P2148" s="216"/>
      <c r="Q2148" s="216"/>
      <c r="R2148" s="216"/>
      <c r="V2148" s="216"/>
      <c r="AH2148" s="216"/>
      <c r="AI2148" s="216"/>
      <c r="AJ2148" s="216"/>
      <c r="AK2148" s="216"/>
      <c r="AL2148" s="216"/>
      <c r="AS2148" s="216"/>
      <c r="AT2148" s="216"/>
      <c r="AU2148" s="216"/>
      <c r="AV2148" s="216"/>
      <c r="AW2148" s="216"/>
      <c r="AX2148" s="216"/>
      <c r="AY2148" s="216"/>
      <c r="AZ2148" s="225"/>
    </row>
    <row r="2149" spans="2:52">
      <c r="B2149" s="216"/>
      <c r="C2149" s="216"/>
      <c r="D2149" s="216"/>
      <c r="E2149" s="216"/>
      <c r="F2149" s="216"/>
      <c r="G2149" s="216"/>
      <c r="H2149" s="226"/>
      <c r="J2149" s="226"/>
      <c r="K2149" s="226"/>
      <c r="L2149" s="216"/>
      <c r="M2149" s="216"/>
      <c r="N2149" s="216"/>
      <c r="O2149" s="216"/>
      <c r="P2149" s="216"/>
      <c r="Q2149" s="216"/>
      <c r="R2149" s="216"/>
      <c r="V2149" s="216"/>
      <c r="AH2149" s="216"/>
      <c r="AI2149" s="216"/>
      <c r="AJ2149" s="216"/>
      <c r="AK2149" s="216"/>
      <c r="AL2149" s="216"/>
      <c r="AS2149" s="216"/>
      <c r="AT2149" s="216"/>
      <c r="AU2149" s="216"/>
      <c r="AV2149" s="216"/>
      <c r="AW2149" s="216"/>
      <c r="AX2149" s="216"/>
      <c r="AY2149" s="216"/>
      <c r="AZ2149" s="225"/>
    </row>
    <row r="2150" spans="2:52">
      <c r="B2150" s="216"/>
      <c r="C2150" s="216"/>
      <c r="D2150" s="216"/>
      <c r="E2150" s="216"/>
      <c r="F2150" s="216"/>
      <c r="G2150" s="216"/>
      <c r="H2150" s="226"/>
      <c r="J2150" s="226"/>
      <c r="K2150" s="226"/>
      <c r="L2150" s="216"/>
      <c r="M2150" s="216"/>
      <c r="N2150" s="216"/>
      <c r="O2150" s="216"/>
      <c r="P2150" s="216"/>
      <c r="Q2150" s="216"/>
      <c r="R2150" s="216"/>
      <c r="V2150" s="216"/>
      <c r="AH2150" s="216"/>
      <c r="AI2150" s="216"/>
      <c r="AJ2150" s="216"/>
      <c r="AK2150" s="216"/>
      <c r="AL2150" s="216"/>
      <c r="AS2150" s="216"/>
      <c r="AT2150" s="216"/>
      <c r="AU2150" s="216"/>
      <c r="AV2150" s="216"/>
      <c r="AW2150" s="216"/>
      <c r="AX2150" s="216"/>
      <c r="AY2150" s="216"/>
      <c r="AZ2150" s="225"/>
    </row>
    <row r="2151" spans="2:52">
      <c r="B2151" s="216"/>
      <c r="C2151" s="216"/>
      <c r="D2151" s="216"/>
      <c r="E2151" s="216"/>
      <c r="F2151" s="216"/>
      <c r="G2151" s="216"/>
      <c r="H2151" s="226"/>
      <c r="J2151" s="226"/>
      <c r="K2151" s="226"/>
      <c r="L2151" s="216"/>
      <c r="M2151" s="216"/>
      <c r="N2151" s="216"/>
      <c r="O2151" s="216"/>
      <c r="P2151" s="216"/>
      <c r="Q2151" s="216"/>
      <c r="R2151" s="216"/>
      <c r="V2151" s="216"/>
      <c r="AH2151" s="216"/>
      <c r="AI2151" s="216"/>
      <c r="AJ2151" s="216"/>
      <c r="AK2151" s="216"/>
      <c r="AL2151" s="216"/>
      <c r="AS2151" s="216"/>
      <c r="AT2151" s="216"/>
      <c r="AU2151" s="216"/>
      <c r="AV2151" s="216"/>
      <c r="AW2151" s="216"/>
      <c r="AX2151" s="216"/>
      <c r="AY2151" s="216"/>
      <c r="AZ2151" s="225"/>
    </row>
    <row r="2152" spans="2:52">
      <c r="B2152" s="216"/>
      <c r="C2152" s="216"/>
      <c r="D2152" s="216"/>
      <c r="E2152" s="216"/>
      <c r="F2152" s="216"/>
      <c r="G2152" s="216"/>
      <c r="H2152" s="226"/>
      <c r="J2152" s="226"/>
      <c r="K2152" s="226"/>
      <c r="L2152" s="216"/>
      <c r="M2152" s="216"/>
      <c r="N2152" s="216"/>
      <c r="O2152" s="216"/>
      <c r="P2152" s="216"/>
      <c r="Q2152" s="216"/>
      <c r="R2152" s="216"/>
      <c r="V2152" s="216"/>
      <c r="AH2152" s="216"/>
      <c r="AI2152" s="216"/>
      <c r="AJ2152" s="216"/>
      <c r="AK2152" s="216"/>
      <c r="AL2152" s="216"/>
      <c r="AS2152" s="216"/>
      <c r="AT2152" s="216"/>
      <c r="AU2152" s="216"/>
      <c r="AV2152" s="216"/>
      <c r="AW2152" s="216"/>
      <c r="AX2152" s="216"/>
      <c r="AY2152" s="216"/>
      <c r="AZ2152" s="225"/>
    </row>
    <row r="2153" spans="2:52">
      <c r="B2153" s="216"/>
      <c r="C2153" s="216"/>
      <c r="D2153" s="216"/>
      <c r="E2153" s="216"/>
      <c r="F2153" s="216"/>
      <c r="G2153" s="216"/>
      <c r="H2153" s="226"/>
      <c r="J2153" s="226"/>
      <c r="K2153" s="226"/>
      <c r="L2153" s="216"/>
      <c r="M2153" s="216"/>
      <c r="N2153" s="216"/>
      <c r="O2153" s="216"/>
      <c r="P2153" s="216"/>
      <c r="Q2153" s="216"/>
      <c r="R2153" s="216"/>
      <c r="V2153" s="216"/>
      <c r="AH2153" s="216"/>
      <c r="AI2153" s="216"/>
      <c r="AJ2153" s="216"/>
      <c r="AK2153" s="216"/>
      <c r="AL2153" s="216"/>
      <c r="AS2153" s="216"/>
      <c r="AT2153" s="216"/>
      <c r="AU2153" s="216"/>
      <c r="AV2153" s="216"/>
      <c r="AW2153" s="216"/>
      <c r="AX2153" s="216"/>
      <c r="AY2153" s="216"/>
      <c r="AZ2153" s="225"/>
    </row>
    <row r="2154" spans="2:52">
      <c r="B2154" s="216"/>
      <c r="C2154" s="216"/>
      <c r="D2154" s="216"/>
      <c r="E2154" s="216"/>
      <c r="F2154" s="216"/>
      <c r="G2154" s="216"/>
      <c r="H2154" s="226"/>
      <c r="J2154" s="226"/>
      <c r="K2154" s="226"/>
      <c r="L2154" s="216"/>
      <c r="M2154" s="216"/>
      <c r="N2154" s="216"/>
      <c r="O2154" s="216"/>
      <c r="P2154" s="216"/>
      <c r="Q2154" s="216"/>
      <c r="R2154" s="216"/>
      <c r="V2154" s="216"/>
      <c r="AH2154" s="216"/>
      <c r="AI2154" s="216"/>
      <c r="AJ2154" s="216"/>
      <c r="AK2154" s="216"/>
      <c r="AL2154" s="216"/>
      <c r="AS2154" s="216"/>
      <c r="AT2154" s="216"/>
      <c r="AU2154" s="216"/>
      <c r="AV2154" s="216"/>
      <c r="AW2154" s="216"/>
      <c r="AX2154" s="216"/>
      <c r="AY2154" s="216"/>
      <c r="AZ2154" s="225"/>
    </row>
    <row r="2155" spans="2:52">
      <c r="B2155" s="216"/>
      <c r="C2155" s="216"/>
      <c r="D2155" s="216"/>
      <c r="E2155" s="216"/>
      <c r="F2155" s="216"/>
      <c r="G2155" s="216"/>
      <c r="H2155" s="226"/>
      <c r="J2155" s="226"/>
      <c r="K2155" s="226"/>
      <c r="L2155" s="216"/>
      <c r="M2155" s="216"/>
      <c r="N2155" s="216"/>
      <c r="O2155" s="216"/>
      <c r="P2155" s="216"/>
      <c r="Q2155" s="216"/>
      <c r="R2155" s="216"/>
      <c r="V2155" s="216"/>
      <c r="AH2155" s="216"/>
      <c r="AI2155" s="216"/>
      <c r="AJ2155" s="216"/>
      <c r="AK2155" s="216"/>
      <c r="AL2155" s="216"/>
      <c r="AS2155" s="216"/>
      <c r="AT2155" s="216"/>
      <c r="AU2155" s="216"/>
      <c r="AV2155" s="216"/>
      <c r="AW2155" s="216"/>
      <c r="AX2155" s="216"/>
      <c r="AY2155" s="216"/>
      <c r="AZ2155" s="225"/>
    </row>
    <row r="2156" spans="2:52">
      <c r="B2156" s="216"/>
      <c r="C2156" s="216"/>
      <c r="D2156" s="216"/>
      <c r="E2156" s="216"/>
      <c r="F2156" s="216"/>
      <c r="G2156" s="216"/>
      <c r="H2156" s="226"/>
      <c r="J2156" s="226"/>
      <c r="K2156" s="226"/>
      <c r="L2156" s="216"/>
      <c r="M2156" s="216"/>
      <c r="N2156" s="216"/>
      <c r="O2156" s="216"/>
      <c r="P2156" s="216"/>
      <c r="Q2156" s="216"/>
      <c r="R2156" s="216"/>
      <c r="V2156" s="216"/>
      <c r="AH2156" s="216"/>
      <c r="AI2156" s="216"/>
      <c r="AJ2156" s="216"/>
      <c r="AK2156" s="216"/>
      <c r="AL2156" s="216"/>
      <c r="AS2156" s="216"/>
      <c r="AT2156" s="216"/>
      <c r="AU2156" s="216"/>
      <c r="AV2156" s="216"/>
      <c r="AW2156" s="216"/>
      <c r="AX2156" s="216"/>
      <c r="AY2156" s="216"/>
      <c r="AZ2156" s="225"/>
    </row>
    <row r="2157" spans="2:52">
      <c r="B2157" s="216"/>
      <c r="C2157" s="216"/>
      <c r="D2157" s="216"/>
      <c r="E2157" s="216"/>
      <c r="F2157" s="216"/>
      <c r="G2157" s="216"/>
      <c r="H2157" s="226"/>
      <c r="J2157" s="226"/>
      <c r="K2157" s="226"/>
      <c r="L2157" s="216"/>
      <c r="M2157" s="216"/>
      <c r="N2157" s="216"/>
      <c r="O2157" s="216"/>
      <c r="P2157" s="216"/>
      <c r="Q2157" s="216"/>
      <c r="R2157" s="216"/>
      <c r="V2157" s="216"/>
      <c r="AH2157" s="216"/>
      <c r="AI2157" s="216"/>
      <c r="AJ2157" s="216"/>
      <c r="AK2157" s="216"/>
      <c r="AL2157" s="216"/>
      <c r="AS2157" s="216"/>
      <c r="AT2157" s="216"/>
      <c r="AU2157" s="216"/>
      <c r="AV2157" s="216"/>
      <c r="AW2157" s="216"/>
      <c r="AX2157" s="216"/>
      <c r="AY2157" s="216"/>
      <c r="AZ2157" s="225"/>
    </row>
    <row r="2158" spans="2:52">
      <c r="B2158" s="216"/>
      <c r="C2158" s="216"/>
      <c r="D2158" s="216"/>
      <c r="E2158" s="216"/>
      <c r="F2158" s="216"/>
      <c r="G2158" s="216"/>
      <c r="H2158" s="226"/>
      <c r="J2158" s="226"/>
      <c r="K2158" s="226"/>
      <c r="L2158" s="216"/>
      <c r="M2158" s="216"/>
      <c r="N2158" s="216"/>
      <c r="O2158" s="216"/>
      <c r="P2158" s="216"/>
      <c r="Q2158" s="216"/>
      <c r="R2158" s="216"/>
      <c r="V2158" s="216"/>
      <c r="AH2158" s="216"/>
      <c r="AI2158" s="216"/>
      <c r="AJ2158" s="216"/>
      <c r="AK2158" s="216"/>
      <c r="AL2158" s="216"/>
      <c r="AS2158" s="216"/>
      <c r="AT2158" s="216"/>
      <c r="AU2158" s="216"/>
      <c r="AV2158" s="216"/>
      <c r="AW2158" s="216"/>
      <c r="AX2158" s="216"/>
      <c r="AY2158" s="216"/>
      <c r="AZ2158" s="225"/>
    </row>
    <row r="2159" spans="2:52">
      <c r="B2159" s="216"/>
      <c r="C2159" s="216"/>
      <c r="D2159" s="216"/>
      <c r="E2159" s="216"/>
      <c r="F2159" s="216"/>
      <c r="G2159" s="216"/>
      <c r="H2159" s="226"/>
      <c r="J2159" s="226"/>
      <c r="K2159" s="226"/>
      <c r="L2159" s="216"/>
      <c r="M2159" s="216"/>
      <c r="N2159" s="216"/>
      <c r="O2159" s="216"/>
      <c r="P2159" s="216"/>
      <c r="Q2159" s="216"/>
      <c r="R2159" s="216"/>
      <c r="V2159" s="216"/>
      <c r="AH2159" s="216"/>
      <c r="AI2159" s="216"/>
      <c r="AJ2159" s="216"/>
      <c r="AK2159" s="216"/>
      <c r="AL2159" s="216"/>
      <c r="AS2159" s="216"/>
      <c r="AT2159" s="216"/>
      <c r="AU2159" s="216"/>
      <c r="AV2159" s="216"/>
      <c r="AW2159" s="216"/>
      <c r="AX2159" s="216"/>
      <c r="AY2159" s="216"/>
      <c r="AZ2159" s="225"/>
    </row>
    <row r="2160" spans="2:52">
      <c r="B2160" s="216"/>
      <c r="C2160" s="216"/>
      <c r="D2160" s="216"/>
      <c r="E2160" s="216"/>
      <c r="F2160" s="216"/>
      <c r="G2160" s="216"/>
      <c r="H2160" s="226"/>
      <c r="J2160" s="226"/>
      <c r="K2160" s="226"/>
      <c r="L2160" s="216"/>
      <c r="M2160" s="216"/>
      <c r="N2160" s="216"/>
      <c r="O2160" s="216"/>
      <c r="P2160" s="216"/>
      <c r="Q2160" s="216"/>
      <c r="R2160" s="216"/>
      <c r="V2160" s="216"/>
      <c r="AH2160" s="216"/>
      <c r="AI2160" s="216"/>
      <c r="AJ2160" s="216"/>
      <c r="AK2160" s="216"/>
      <c r="AL2160" s="216"/>
      <c r="AS2160" s="216"/>
      <c r="AT2160" s="216"/>
      <c r="AU2160" s="216"/>
      <c r="AV2160" s="216"/>
      <c r="AW2160" s="216"/>
      <c r="AX2160" s="216"/>
      <c r="AY2160" s="216"/>
      <c r="AZ2160" s="225"/>
    </row>
    <row r="2161" spans="2:52">
      <c r="B2161" s="216"/>
      <c r="C2161" s="216"/>
      <c r="D2161" s="216"/>
      <c r="E2161" s="216"/>
      <c r="F2161" s="216"/>
      <c r="G2161" s="216"/>
      <c r="H2161" s="226"/>
      <c r="J2161" s="226"/>
      <c r="K2161" s="226"/>
      <c r="L2161" s="216"/>
      <c r="M2161" s="216"/>
      <c r="N2161" s="216"/>
      <c r="O2161" s="216"/>
      <c r="P2161" s="216"/>
      <c r="Q2161" s="216"/>
      <c r="R2161" s="216"/>
      <c r="V2161" s="216"/>
      <c r="AH2161" s="216"/>
      <c r="AI2161" s="216"/>
      <c r="AJ2161" s="216"/>
      <c r="AK2161" s="216"/>
      <c r="AL2161" s="216"/>
      <c r="AS2161" s="216"/>
      <c r="AT2161" s="216"/>
      <c r="AU2161" s="216"/>
      <c r="AV2161" s="216"/>
      <c r="AW2161" s="216"/>
      <c r="AX2161" s="216"/>
      <c r="AY2161" s="216"/>
      <c r="AZ2161" s="225"/>
    </row>
    <row r="2162" spans="2:52">
      <c r="B2162" s="216"/>
      <c r="C2162" s="216"/>
      <c r="D2162" s="216"/>
      <c r="E2162" s="216"/>
      <c r="F2162" s="216"/>
      <c r="G2162" s="216"/>
      <c r="H2162" s="226"/>
      <c r="J2162" s="226"/>
      <c r="K2162" s="226"/>
      <c r="L2162" s="216"/>
      <c r="M2162" s="216"/>
      <c r="N2162" s="216"/>
      <c r="O2162" s="216"/>
      <c r="P2162" s="216"/>
      <c r="Q2162" s="216"/>
      <c r="R2162" s="216"/>
      <c r="V2162" s="216"/>
      <c r="AH2162" s="216"/>
      <c r="AI2162" s="216"/>
      <c r="AJ2162" s="216"/>
      <c r="AK2162" s="216"/>
      <c r="AL2162" s="216"/>
      <c r="AS2162" s="216"/>
      <c r="AT2162" s="216"/>
      <c r="AU2162" s="216"/>
      <c r="AV2162" s="216"/>
      <c r="AW2162" s="216"/>
      <c r="AX2162" s="216"/>
      <c r="AY2162" s="216"/>
      <c r="AZ2162" s="225"/>
    </row>
    <row r="2163" spans="2:52">
      <c r="B2163" s="216"/>
      <c r="C2163" s="216"/>
      <c r="D2163" s="216"/>
      <c r="E2163" s="216"/>
      <c r="F2163" s="216"/>
      <c r="G2163" s="216"/>
      <c r="H2163" s="226"/>
      <c r="J2163" s="226"/>
      <c r="K2163" s="226"/>
      <c r="L2163" s="216"/>
      <c r="M2163" s="216"/>
      <c r="N2163" s="216"/>
      <c r="O2163" s="216"/>
      <c r="P2163" s="216"/>
      <c r="Q2163" s="216"/>
      <c r="R2163" s="216"/>
      <c r="V2163" s="216"/>
      <c r="AH2163" s="216"/>
      <c r="AI2163" s="216"/>
      <c r="AJ2163" s="216"/>
      <c r="AK2163" s="216"/>
      <c r="AL2163" s="216"/>
      <c r="AS2163" s="216"/>
      <c r="AT2163" s="216"/>
      <c r="AU2163" s="216"/>
      <c r="AV2163" s="216"/>
      <c r="AW2163" s="216"/>
      <c r="AX2163" s="216"/>
      <c r="AY2163" s="216"/>
      <c r="AZ2163" s="225"/>
    </row>
    <row r="2164" spans="2:52">
      <c r="B2164" s="216"/>
      <c r="C2164" s="216"/>
      <c r="D2164" s="216"/>
      <c r="E2164" s="216"/>
      <c r="F2164" s="216"/>
      <c r="G2164" s="216"/>
      <c r="H2164" s="226"/>
      <c r="J2164" s="226"/>
      <c r="K2164" s="226"/>
      <c r="L2164" s="216"/>
      <c r="M2164" s="216"/>
      <c r="N2164" s="216"/>
      <c r="O2164" s="216"/>
      <c r="P2164" s="216"/>
      <c r="Q2164" s="216"/>
      <c r="R2164" s="216"/>
      <c r="V2164" s="216"/>
      <c r="AH2164" s="216"/>
      <c r="AI2164" s="216"/>
      <c r="AJ2164" s="216"/>
      <c r="AK2164" s="216"/>
      <c r="AL2164" s="216"/>
      <c r="AS2164" s="216"/>
      <c r="AT2164" s="216"/>
      <c r="AU2164" s="216"/>
      <c r="AV2164" s="216"/>
      <c r="AW2164" s="216"/>
      <c r="AX2164" s="216"/>
      <c r="AY2164" s="216"/>
      <c r="AZ2164" s="225"/>
    </row>
    <row r="2165" spans="2:52">
      <c r="B2165" s="216"/>
      <c r="C2165" s="216"/>
      <c r="D2165" s="216"/>
      <c r="E2165" s="216"/>
      <c r="F2165" s="216"/>
      <c r="G2165" s="216"/>
      <c r="H2165" s="226"/>
      <c r="J2165" s="226"/>
      <c r="K2165" s="226"/>
      <c r="L2165" s="216"/>
      <c r="M2165" s="216"/>
      <c r="N2165" s="216"/>
      <c r="O2165" s="216"/>
      <c r="P2165" s="216"/>
      <c r="Q2165" s="216"/>
      <c r="R2165" s="216"/>
      <c r="V2165" s="216"/>
      <c r="AH2165" s="216"/>
      <c r="AI2165" s="216"/>
      <c r="AJ2165" s="216"/>
      <c r="AK2165" s="216"/>
      <c r="AL2165" s="216"/>
      <c r="AS2165" s="216"/>
      <c r="AT2165" s="216"/>
      <c r="AU2165" s="216"/>
      <c r="AV2165" s="216"/>
      <c r="AW2165" s="216"/>
      <c r="AX2165" s="216"/>
      <c r="AY2165" s="216"/>
      <c r="AZ2165" s="225"/>
    </row>
    <row r="2166" spans="2:52">
      <c r="B2166" s="216"/>
      <c r="C2166" s="216"/>
      <c r="D2166" s="216"/>
      <c r="E2166" s="216"/>
      <c r="F2166" s="216"/>
      <c r="G2166" s="216"/>
      <c r="H2166" s="226"/>
      <c r="J2166" s="226"/>
      <c r="K2166" s="226"/>
      <c r="L2166" s="216"/>
      <c r="M2166" s="216"/>
      <c r="N2166" s="216"/>
      <c r="O2166" s="216"/>
      <c r="P2166" s="216"/>
      <c r="Q2166" s="216"/>
      <c r="R2166" s="216"/>
      <c r="V2166" s="216"/>
      <c r="AH2166" s="216"/>
      <c r="AI2166" s="216"/>
      <c r="AJ2166" s="216"/>
      <c r="AK2166" s="216"/>
      <c r="AL2166" s="216"/>
      <c r="AS2166" s="216"/>
      <c r="AT2166" s="216"/>
      <c r="AU2166" s="216"/>
      <c r="AV2166" s="216"/>
      <c r="AW2166" s="216"/>
      <c r="AX2166" s="216"/>
      <c r="AY2166" s="216"/>
      <c r="AZ2166" s="225"/>
    </row>
    <row r="2167" spans="2:52">
      <c r="B2167" s="216"/>
      <c r="C2167" s="216"/>
      <c r="D2167" s="216"/>
      <c r="E2167" s="216"/>
      <c r="F2167" s="216"/>
      <c r="G2167" s="216"/>
      <c r="H2167" s="226"/>
      <c r="J2167" s="226"/>
      <c r="K2167" s="226"/>
      <c r="L2167" s="216"/>
      <c r="M2167" s="216"/>
      <c r="N2167" s="216"/>
      <c r="O2167" s="216"/>
      <c r="P2167" s="216"/>
      <c r="Q2167" s="216"/>
      <c r="R2167" s="216"/>
      <c r="V2167" s="216"/>
      <c r="AH2167" s="216"/>
      <c r="AI2167" s="216"/>
      <c r="AJ2167" s="216"/>
      <c r="AK2167" s="216"/>
      <c r="AL2167" s="216"/>
      <c r="AS2167" s="216"/>
      <c r="AT2167" s="216"/>
      <c r="AU2167" s="216"/>
      <c r="AV2167" s="216"/>
      <c r="AW2167" s="216"/>
      <c r="AX2167" s="216"/>
      <c r="AY2167" s="216"/>
      <c r="AZ2167" s="225"/>
    </row>
    <row r="2168" spans="2:52">
      <c r="B2168" s="216"/>
      <c r="C2168" s="216"/>
      <c r="D2168" s="216"/>
      <c r="E2168" s="216"/>
      <c r="F2168" s="216"/>
      <c r="G2168" s="216"/>
      <c r="H2168" s="226"/>
      <c r="J2168" s="226"/>
      <c r="K2168" s="226"/>
      <c r="L2168" s="216"/>
      <c r="M2168" s="216"/>
      <c r="N2168" s="216"/>
      <c r="O2168" s="216"/>
      <c r="P2168" s="216"/>
      <c r="Q2168" s="216"/>
      <c r="R2168" s="216"/>
      <c r="V2168" s="216"/>
      <c r="AH2168" s="216"/>
      <c r="AI2168" s="216"/>
      <c r="AJ2168" s="216"/>
      <c r="AK2168" s="216"/>
      <c r="AL2168" s="216"/>
      <c r="AS2168" s="216"/>
      <c r="AT2168" s="216"/>
      <c r="AU2168" s="216"/>
      <c r="AV2168" s="216"/>
      <c r="AW2168" s="216"/>
      <c r="AX2168" s="216"/>
      <c r="AY2168" s="216"/>
      <c r="AZ2168" s="225"/>
    </row>
    <row r="2169" spans="2:52">
      <c r="B2169" s="216"/>
      <c r="C2169" s="216"/>
      <c r="D2169" s="216"/>
      <c r="E2169" s="216"/>
      <c r="F2169" s="216"/>
      <c r="G2169" s="216"/>
      <c r="H2169" s="226"/>
      <c r="J2169" s="226"/>
      <c r="K2169" s="226"/>
      <c r="L2169" s="216"/>
      <c r="M2169" s="216"/>
      <c r="N2169" s="216"/>
      <c r="O2169" s="216"/>
      <c r="P2169" s="216"/>
      <c r="Q2169" s="216"/>
      <c r="R2169" s="216"/>
      <c r="V2169" s="216"/>
      <c r="AH2169" s="216"/>
      <c r="AI2169" s="216"/>
      <c r="AJ2169" s="216"/>
      <c r="AK2169" s="216"/>
      <c r="AL2169" s="216"/>
      <c r="AS2169" s="216"/>
      <c r="AT2169" s="216"/>
      <c r="AU2169" s="216"/>
      <c r="AV2169" s="216"/>
      <c r="AW2169" s="216"/>
      <c r="AX2169" s="216"/>
      <c r="AY2169" s="216"/>
      <c r="AZ2169" s="225"/>
    </row>
    <row r="2170" spans="2:52">
      <c r="B2170" s="216"/>
      <c r="C2170" s="216"/>
      <c r="D2170" s="216"/>
      <c r="E2170" s="216"/>
      <c r="F2170" s="216"/>
      <c r="G2170" s="216"/>
      <c r="H2170" s="226"/>
      <c r="J2170" s="226"/>
      <c r="K2170" s="226"/>
      <c r="L2170" s="216"/>
      <c r="M2170" s="216"/>
      <c r="N2170" s="216"/>
      <c r="O2170" s="216"/>
      <c r="P2170" s="216"/>
      <c r="Q2170" s="216"/>
      <c r="R2170" s="216"/>
      <c r="V2170" s="216"/>
      <c r="AH2170" s="216"/>
      <c r="AI2170" s="216"/>
      <c r="AJ2170" s="216"/>
      <c r="AK2170" s="216"/>
      <c r="AL2170" s="216"/>
      <c r="AS2170" s="216"/>
      <c r="AT2170" s="216"/>
      <c r="AU2170" s="216"/>
      <c r="AV2170" s="216"/>
      <c r="AW2170" s="216"/>
      <c r="AX2170" s="216"/>
      <c r="AY2170" s="216"/>
      <c r="AZ2170" s="225"/>
    </row>
    <row r="2171" spans="2:52">
      <c r="B2171" s="216"/>
      <c r="C2171" s="216"/>
      <c r="D2171" s="216"/>
      <c r="E2171" s="216"/>
      <c r="F2171" s="216"/>
      <c r="G2171" s="216"/>
      <c r="H2171" s="226"/>
      <c r="J2171" s="226"/>
      <c r="K2171" s="226"/>
      <c r="L2171" s="216"/>
      <c r="M2171" s="216"/>
      <c r="N2171" s="216"/>
      <c r="O2171" s="216"/>
      <c r="P2171" s="216"/>
      <c r="Q2171" s="216"/>
      <c r="R2171" s="216"/>
      <c r="V2171" s="216"/>
      <c r="AH2171" s="216"/>
      <c r="AI2171" s="216"/>
      <c r="AJ2171" s="216"/>
      <c r="AK2171" s="216"/>
      <c r="AL2171" s="216"/>
      <c r="AS2171" s="216"/>
      <c r="AT2171" s="216"/>
      <c r="AU2171" s="216"/>
      <c r="AV2171" s="216"/>
      <c r="AW2171" s="216"/>
      <c r="AX2171" s="216"/>
      <c r="AY2171" s="216"/>
      <c r="AZ2171" s="225"/>
    </row>
    <row r="2172" spans="2:52">
      <c r="B2172" s="216"/>
      <c r="C2172" s="216"/>
      <c r="D2172" s="216"/>
      <c r="E2172" s="216"/>
      <c r="F2172" s="216"/>
      <c r="G2172" s="216"/>
      <c r="H2172" s="226"/>
      <c r="J2172" s="226"/>
      <c r="K2172" s="226"/>
      <c r="L2172" s="216"/>
      <c r="M2172" s="216"/>
      <c r="N2172" s="216"/>
      <c r="O2172" s="216"/>
      <c r="P2172" s="216"/>
      <c r="Q2172" s="216"/>
      <c r="R2172" s="216"/>
      <c r="V2172" s="216"/>
      <c r="AH2172" s="216"/>
      <c r="AI2172" s="216"/>
      <c r="AJ2172" s="216"/>
      <c r="AK2172" s="216"/>
      <c r="AL2172" s="216"/>
      <c r="AS2172" s="216"/>
      <c r="AT2172" s="216"/>
      <c r="AU2172" s="216"/>
      <c r="AV2172" s="216"/>
      <c r="AW2172" s="216"/>
      <c r="AX2172" s="216"/>
      <c r="AY2172" s="216"/>
      <c r="AZ2172" s="225"/>
    </row>
    <row r="2173" spans="2:52">
      <c r="B2173" s="216"/>
      <c r="C2173" s="216"/>
      <c r="D2173" s="216"/>
      <c r="E2173" s="216"/>
      <c r="F2173" s="216"/>
      <c r="G2173" s="216"/>
      <c r="H2173" s="226"/>
      <c r="J2173" s="226"/>
      <c r="K2173" s="226"/>
      <c r="L2173" s="216"/>
      <c r="M2173" s="216"/>
      <c r="N2173" s="216"/>
      <c r="O2173" s="216"/>
      <c r="P2173" s="216"/>
      <c r="Q2173" s="216"/>
      <c r="R2173" s="216"/>
      <c r="V2173" s="216"/>
      <c r="AH2173" s="216"/>
      <c r="AI2173" s="216"/>
      <c r="AJ2173" s="216"/>
      <c r="AK2173" s="216"/>
      <c r="AL2173" s="216"/>
      <c r="AS2173" s="216"/>
      <c r="AT2173" s="216"/>
      <c r="AU2173" s="216"/>
      <c r="AV2173" s="216"/>
      <c r="AW2173" s="216"/>
      <c r="AX2173" s="216"/>
      <c r="AY2173" s="216"/>
      <c r="AZ2173" s="225"/>
    </row>
    <row r="2174" spans="2:52">
      <c r="B2174" s="216"/>
      <c r="C2174" s="216"/>
      <c r="D2174" s="216"/>
      <c r="E2174" s="216"/>
      <c r="F2174" s="216"/>
      <c r="G2174" s="216"/>
      <c r="H2174" s="226"/>
      <c r="J2174" s="226"/>
      <c r="K2174" s="226"/>
      <c r="L2174" s="216"/>
      <c r="M2174" s="216"/>
      <c r="N2174" s="216"/>
      <c r="O2174" s="216"/>
      <c r="P2174" s="216"/>
      <c r="Q2174" s="216"/>
      <c r="R2174" s="216"/>
      <c r="V2174" s="216"/>
      <c r="AH2174" s="216"/>
      <c r="AI2174" s="216"/>
      <c r="AJ2174" s="216"/>
      <c r="AK2174" s="216"/>
      <c r="AL2174" s="216"/>
      <c r="AS2174" s="216"/>
      <c r="AT2174" s="216"/>
      <c r="AU2174" s="216"/>
      <c r="AV2174" s="216"/>
      <c r="AW2174" s="216"/>
      <c r="AX2174" s="216"/>
      <c r="AY2174" s="216"/>
      <c r="AZ2174" s="225"/>
    </row>
    <row r="2175" spans="2:52">
      <c r="B2175" s="216"/>
      <c r="C2175" s="216"/>
      <c r="D2175" s="216"/>
      <c r="E2175" s="216"/>
      <c r="F2175" s="216"/>
      <c r="G2175" s="216"/>
      <c r="H2175" s="226"/>
      <c r="J2175" s="226"/>
      <c r="K2175" s="226"/>
      <c r="L2175" s="216"/>
      <c r="M2175" s="216"/>
      <c r="N2175" s="216"/>
      <c r="O2175" s="216"/>
      <c r="P2175" s="216"/>
      <c r="Q2175" s="216"/>
      <c r="R2175" s="216"/>
      <c r="V2175" s="216"/>
      <c r="AH2175" s="216"/>
      <c r="AI2175" s="216"/>
      <c r="AJ2175" s="216"/>
      <c r="AK2175" s="216"/>
      <c r="AL2175" s="216"/>
      <c r="AS2175" s="216"/>
      <c r="AT2175" s="216"/>
      <c r="AU2175" s="216"/>
      <c r="AV2175" s="216"/>
      <c r="AW2175" s="216"/>
      <c r="AX2175" s="216"/>
      <c r="AY2175" s="216"/>
      <c r="AZ2175" s="225"/>
    </row>
    <row r="2176" spans="2:52">
      <c r="B2176" s="216"/>
      <c r="C2176" s="216"/>
      <c r="D2176" s="216"/>
      <c r="E2176" s="216"/>
      <c r="F2176" s="216"/>
      <c r="G2176" s="216"/>
      <c r="H2176" s="226"/>
      <c r="J2176" s="226"/>
      <c r="K2176" s="226"/>
      <c r="L2176" s="216"/>
      <c r="M2176" s="216"/>
      <c r="N2176" s="216"/>
      <c r="O2176" s="216"/>
      <c r="P2176" s="216"/>
      <c r="Q2176" s="216"/>
      <c r="R2176" s="216"/>
      <c r="V2176" s="216"/>
      <c r="AH2176" s="216"/>
      <c r="AI2176" s="216"/>
      <c r="AJ2176" s="216"/>
      <c r="AK2176" s="216"/>
      <c r="AL2176" s="216"/>
      <c r="AS2176" s="216"/>
      <c r="AT2176" s="216"/>
      <c r="AU2176" s="216"/>
      <c r="AV2176" s="216"/>
      <c r="AW2176" s="216"/>
      <c r="AX2176" s="216"/>
      <c r="AY2176" s="216"/>
      <c r="AZ2176" s="225"/>
    </row>
    <row r="2177" spans="2:52">
      <c r="B2177" s="216"/>
      <c r="C2177" s="216"/>
      <c r="D2177" s="216"/>
      <c r="E2177" s="216"/>
      <c r="F2177" s="216"/>
      <c r="G2177" s="216"/>
      <c r="H2177" s="226"/>
      <c r="J2177" s="226"/>
      <c r="K2177" s="226"/>
      <c r="L2177" s="216"/>
      <c r="M2177" s="216"/>
      <c r="N2177" s="216"/>
      <c r="O2177" s="216"/>
      <c r="P2177" s="216"/>
      <c r="Q2177" s="216"/>
      <c r="R2177" s="216"/>
      <c r="V2177" s="216"/>
      <c r="AH2177" s="216"/>
      <c r="AI2177" s="216"/>
      <c r="AJ2177" s="216"/>
      <c r="AK2177" s="216"/>
      <c r="AL2177" s="216"/>
      <c r="AS2177" s="216"/>
      <c r="AT2177" s="216"/>
      <c r="AU2177" s="216"/>
      <c r="AV2177" s="216"/>
      <c r="AW2177" s="216"/>
      <c r="AX2177" s="216"/>
      <c r="AY2177" s="216"/>
      <c r="AZ2177" s="225"/>
    </row>
    <row r="2178" spans="2:52">
      <c r="B2178" s="216"/>
      <c r="C2178" s="216"/>
      <c r="D2178" s="216"/>
      <c r="E2178" s="216"/>
      <c r="F2178" s="216"/>
      <c r="G2178" s="216"/>
      <c r="H2178" s="226"/>
      <c r="J2178" s="226"/>
      <c r="K2178" s="226"/>
      <c r="L2178" s="216"/>
      <c r="M2178" s="216"/>
      <c r="N2178" s="216"/>
      <c r="O2178" s="216"/>
      <c r="P2178" s="216"/>
      <c r="Q2178" s="216"/>
      <c r="R2178" s="216"/>
      <c r="V2178" s="216"/>
      <c r="AH2178" s="216"/>
      <c r="AI2178" s="216"/>
      <c r="AJ2178" s="216"/>
      <c r="AK2178" s="216"/>
      <c r="AL2178" s="216"/>
      <c r="AS2178" s="216"/>
      <c r="AT2178" s="216"/>
      <c r="AU2178" s="216"/>
      <c r="AV2178" s="216"/>
      <c r="AW2178" s="216"/>
      <c r="AX2178" s="216"/>
      <c r="AY2178" s="216"/>
      <c r="AZ2178" s="225"/>
    </row>
    <row r="2179" spans="2:52">
      <c r="B2179" s="216"/>
      <c r="C2179" s="216"/>
      <c r="D2179" s="216"/>
      <c r="E2179" s="216"/>
      <c r="F2179" s="216"/>
      <c r="G2179" s="216"/>
      <c r="H2179" s="226"/>
      <c r="J2179" s="226"/>
      <c r="K2179" s="226"/>
      <c r="L2179" s="216"/>
      <c r="M2179" s="216"/>
      <c r="N2179" s="216"/>
      <c r="O2179" s="216"/>
      <c r="P2179" s="216"/>
      <c r="Q2179" s="216"/>
      <c r="R2179" s="216"/>
      <c r="V2179" s="216"/>
      <c r="AH2179" s="216"/>
      <c r="AI2179" s="216"/>
      <c r="AJ2179" s="216"/>
      <c r="AK2179" s="216"/>
      <c r="AL2179" s="216"/>
      <c r="AS2179" s="216"/>
      <c r="AT2179" s="216"/>
      <c r="AU2179" s="216"/>
      <c r="AV2179" s="216"/>
      <c r="AW2179" s="216"/>
      <c r="AX2179" s="216"/>
      <c r="AY2179" s="216"/>
      <c r="AZ2179" s="225"/>
    </row>
    <row r="2180" spans="2:52">
      <c r="B2180" s="216"/>
      <c r="C2180" s="216"/>
      <c r="D2180" s="216"/>
      <c r="E2180" s="216"/>
      <c r="F2180" s="216"/>
      <c r="G2180" s="216"/>
      <c r="H2180" s="226"/>
      <c r="J2180" s="226"/>
      <c r="K2180" s="226"/>
      <c r="L2180" s="216"/>
      <c r="M2180" s="216"/>
      <c r="N2180" s="216"/>
      <c r="O2180" s="216"/>
      <c r="P2180" s="216"/>
      <c r="Q2180" s="216"/>
      <c r="R2180" s="216"/>
      <c r="V2180" s="216"/>
      <c r="AH2180" s="216"/>
      <c r="AI2180" s="216"/>
      <c r="AJ2180" s="216"/>
      <c r="AK2180" s="216"/>
      <c r="AL2180" s="216"/>
      <c r="AS2180" s="216"/>
      <c r="AT2180" s="216"/>
      <c r="AU2180" s="216"/>
      <c r="AV2180" s="216"/>
      <c r="AW2180" s="216"/>
      <c r="AX2180" s="216"/>
      <c r="AY2180" s="216"/>
      <c r="AZ2180" s="225"/>
    </row>
    <row r="2181" spans="2:52">
      <c r="B2181" s="216"/>
      <c r="C2181" s="216"/>
      <c r="D2181" s="216"/>
      <c r="E2181" s="216"/>
      <c r="F2181" s="216"/>
      <c r="G2181" s="216"/>
      <c r="H2181" s="226"/>
      <c r="J2181" s="226"/>
      <c r="K2181" s="226"/>
      <c r="L2181" s="216"/>
      <c r="M2181" s="216"/>
      <c r="N2181" s="216"/>
      <c r="O2181" s="216"/>
      <c r="P2181" s="216"/>
      <c r="Q2181" s="216"/>
      <c r="R2181" s="216"/>
      <c r="V2181" s="216"/>
      <c r="AH2181" s="216"/>
      <c r="AI2181" s="216"/>
      <c r="AJ2181" s="216"/>
      <c r="AK2181" s="216"/>
      <c r="AL2181" s="216"/>
      <c r="AS2181" s="216"/>
      <c r="AT2181" s="216"/>
      <c r="AU2181" s="216"/>
      <c r="AV2181" s="216"/>
      <c r="AW2181" s="216"/>
      <c r="AX2181" s="216"/>
      <c r="AY2181" s="216"/>
      <c r="AZ2181" s="225"/>
    </row>
    <row r="2182" spans="2:52">
      <c r="B2182" s="216"/>
      <c r="C2182" s="216"/>
      <c r="D2182" s="216"/>
      <c r="E2182" s="216"/>
      <c r="F2182" s="216"/>
      <c r="G2182" s="216"/>
      <c r="H2182" s="226"/>
      <c r="J2182" s="226"/>
      <c r="K2182" s="226"/>
      <c r="L2182" s="216"/>
      <c r="M2182" s="216"/>
      <c r="N2182" s="216"/>
      <c r="O2182" s="216"/>
      <c r="P2182" s="216"/>
      <c r="Q2182" s="216"/>
      <c r="R2182" s="216"/>
      <c r="V2182" s="216"/>
      <c r="AH2182" s="216"/>
      <c r="AI2182" s="216"/>
      <c r="AJ2182" s="216"/>
      <c r="AK2182" s="216"/>
      <c r="AL2182" s="216"/>
      <c r="AS2182" s="216"/>
      <c r="AT2182" s="216"/>
      <c r="AU2182" s="216"/>
      <c r="AV2182" s="216"/>
      <c r="AW2182" s="216"/>
      <c r="AX2182" s="216"/>
      <c r="AY2182" s="216"/>
      <c r="AZ2182" s="225"/>
    </row>
    <row r="2183" spans="2:52">
      <c r="B2183" s="216"/>
      <c r="C2183" s="216"/>
      <c r="D2183" s="216"/>
      <c r="E2183" s="216"/>
      <c r="F2183" s="216"/>
      <c r="G2183" s="216"/>
      <c r="H2183" s="226"/>
      <c r="J2183" s="226"/>
      <c r="K2183" s="226"/>
      <c r="L2183" s="216"/>
      <c r="M2183" s="216"/>
      <c r="N2183" s="216"/>
      <c r="O2183" s="216"/>
      <c r="P2183" s="216"/>
      <c r="Q2183" s="216"/>
      <c r="R2183" s="216"/>
      <c r="V2183" s="216"/>
      <c r="AH2183" s="216"/>
      <c r="AI2183" s="216"/>
      <c r="AJ2183" s="216"/>
      <c r="AK2183" s="216"/>
      <c r="AL2183" s="216"/>
      <c r="AS2183" s="216"/>
      <c r="AT2183" s="216"/>
      <c r="AU2183" s="216"/>
      <c r="AV2183" s="216"/>
      <c r="AW2183" s="216"/>
      <c r="AX2183" s="216"/>
      <c r="AY2183" s="216"/>
      <c r="AZ2183" s="225"/>
    </row>
    <row r="2184" spans="2:52">
      <c r="B2184" s="216"/>
      <c r="C2184" s="216"/>
      <c r="D2184" s="216"/>
      <c r="E2184" s="216"/>
      <c r="F2184" s="216"/>
      <c r="G2184" s="216"/>
      <c r="H2184" s="226"/>
      <c r="J2184" s="226"/>
      <c r="K2184" s="226"/>
      <c r="L2184" s="216"/>
      <c r="M2184" s="216"/>
      <c r="N2184" s="216"/>
      <c r="O2184" s="216"/>
      <c r="P2184" s="216"/>
      <c r="Q2184" s="216"/>
      <c r="R2184" s="216"/>
      <c r="V2184" s="216"/>
      <c r="AH2184" s="216"/>
      <c r="AI2184" s="216"/>
      <c r="AJ2184" s="216"/>
      <c r="AK2184" s="216"/>
      <c r="AL2184" s="216"/>
      <c r="AS2184" s="216"/>
      <c r="AT2184" s="216"/>
      <c r="AU2184" s="216"/>
      <c r="AV2184" s="216"/>
      <c r="AW2184" s="216"/>
      <c r="AX2184" s="216"/>
      <c r="AY2184" s="216"/>
      <c r="AZ2184" s="225"/>
    </row>
    <row r="2185" spans="2:52">
      <c r="B2185" s="216"/>
      <c r="C2185" s="216"/>
      <c r="D2185" s="216"/>
      <c r="E2185" s="216"/>
      <c r="F2185" s="216"/>
      <c r="G2185" s="216"/>
      <c r="H2185" s="226"/>
      <c r="J2185" s="226"/>
      <c r="K2185" s="226"/>
      <c r="L2185" s="216"/>
      <c r="M2185" s="216"/>
      <c r="N2185" s="216"/>
      <c r="O2185" s="216"/>
      <c r="P2185" s="216"/>
      <c r="Q2185" s="216"/>
      <c r="R2185" s="216"/>
      <c r="V2185" s="216"/>
      <c r="AH2185" s="216"/>
      <c r="AI2185" s="216"/>
      <c r="AJ2185" s="216"/>
      <c r="AK2185" s="216"/>
      <c r="AL2185" s="216"/>
      <c r="AS2185" s="216"/>
      <c r="AT2185" s="216"/>
      <c r="AU2185" s="216"/>
      <c r="AV2185" s="216"/>
      <c r="AW2185" s="216"/>
      <c r="AX2185" s="216"/>
      <c r="AY2185" s="216"/>
      <c r="AZ2185" s="225"/>
    </row>
    <row r="2186" spans="2:52">
      <c r="B2186" s="216"/>
      <c r="C2186" s="216"/>
      <c r="D2186" s="216"/>
      <c r="E2186" s="216"/>
      <c r="F2186" s="216"/>
      <c r="G2186" s="216"/>
      <c r="H2186" s="226"/>
      <c r="J2186" s="226"/>
      <c r="K2186" s="226"/>
      <c r="L2186" s="216"/>
      <c r="M2186" s="216"/>
      <c r="N2186" s="216"/>
      <c r="O2186" s="216"/>
      <c r="P2186" s="216"/>
      <c r="Q2186" s="216"/>
      <c r="R2186" s="216"/>
      <c r="V2186" s="216"/>
      <c r="AH2186" s="216"/>
      <c r="AI2186" s="216"/>
      <c r="AJ2186" s="216"/>
      <c r="AK2186" s="216"/>
      <c r="AL2186" s="216"/>
      <c r="AS2186" s="216"/>
      <c r="AT2186" s="216"/>
      <c r="AU2186" s="216"/>
      <c r="AV2186" s="216"/>
      <c r="AW2186" s="216"/>
      <c r="AX2186" s="216"/>
      <c r="AY2186" s="216"/>
      <c r="AZ2186" s="225"/>
    </row>
    <row r="2187" spans="2:52">
      <c r="B2187" s="216"/>
      <c r="C2187" s="216"/>
      <c r="D2187" s="216"/>
      <c r="E2187" s="216"/>
      <c r="F2187" s="216"/>
      <c r="G2187" s="216"/>
      <c r="H2187" s="226"/>
      <c r="J2187" s="226"/>
      <c r="K2187" s="226"/>
      <c r="L2187" s="216"/>
      <c r="M2187" s="216"/>
      <c r="N2187" s="216"/>
      <c r="O2187" s="216"/>
      <c r="P2187" s="216"/>
      <c r="Q2187" s="216"/>
      <c r="R2187" s="216"/>
      <c r="V2187" s="216"/>
      <c r="AH2187" s="216"/>
      <c r="AI2187" s="216"/>
      <c r="AJ2187" s="216"/>
      <c r="AK2187" s="216"/>
      <c r="AL2187" s="216"/>
      <c r="AS2187" s="216"/>
      <c r="AT2187" s="216"/>
      <c r="AU2187" s="216"/>
      <c r="AV2187" s="216"/>
      <c r="AW2187" s="216"/>
      <c r="AX2187" s="216"/>
      <c r="AY2187" s="216"/>
      <c r="AZ2187" s="225"/>
    </row>
    <row r="2188" spans="2:52">
      <c r="B2188" s="216"/>
      <c r="C2188" s="216"/>
      <c r="D2188" s="216"/>
      <c r="E2188" s="216"/>
      <c r="F2188" s="216"/>
      <c r="G2188" s="216"/>
      <c r="H2188" s="226"/>
      <c r="J2188" s="226"/>
      <c r="K2188" s="226"/>
      <c r="L2188" s="216"/>
      <c r="M2188" s="216"/>
      <c r="N2188" s="216"/>
      <c r="O2188" s="216"/>
      <c r="P2188" s="216"/>
      <c r="Q2188" s="216"/>
      <c r="R2188" s="216"/>
      <c r="V2188" s="216"/>
      <c r="AH2188" s="216"/>
      <c r="AI2188" s="216"/>
      <c r="AJ2188" s="216"/>
      <c r="AK2188" s="216"/>
      <c r="AL2188" s="216"/>
      <c r="AS2188" s="216"/>
      <c r="AT2188" s="216"/>
      <c r="AU2188" s="216"/>
      <c r="AV2188" s="216"/>
      <c r="AW2188" s="216"/>
      <c r="AX2188" s="216"/>
      <c r="AY2188" s="216"/>
      <c r="AZ2188" s="225"/>
    </row>
    <row r="2189" spans="2:52">
      <c r="B2189" s="216"/>
      <c r="C2189" s="216"/>
      <c r="D2189" s="216"/>
      <c r="E2189" s="216"/>
      <c r="F2189" s="216"/>
      <c r="G2189" s="216"/>
      <c r="H2189" s="226"/>
      <c r="J2189" s="226"/>
      <c r="K2189" s="226"/>
      <c r="L2189" s="216"/>
      <c r="M2189" s="216"/>
      <c r="N2189" s="216"/>
      <c r="O2189" s="216"/>
      <c r="P2189" s="216"/>
      <c r="Q2189" s="216"/>
      <c r="R2189" s="216"/>
      <c r="V2189" s="216"/>
      <c r="AH2189" s="216"/>
      <c r="AI2189" s="216"/>
      <c r="AJ2189" s="216"/>
      <c r="AK2189" s="216"/>
      <c r="AL2189" s="216"/>
      <c r="AS2189" s="216"/>
      <c r="AT2189" s="216"/>
      <c r="AU2189" s="216"/>
      <c r="AV2189" s="216"/>
      <c r="AW2189" s="216"/>
      <c r="AX2189" s="216"/>
      <c r="AY2189" s="216"/>
      <c r="AZ2189" s="225"/>
    </row>
    <row r="2190" spans="2:52">
      <c r="B2190" s="216"/>
      <c r="C2190" s="216"/>
      <c r="D2190" s="216"/>
      <c r="E2190" s="216"/>
      <c r="F2190" s="216"/>
      <c r="G2190" s="216"/>
      <c r="H2190" s="226"/>
      <c r="J2190" s="226"/>
      <c r="K2190" s="226"/>
      <c r="L2190" s="216"/>
      <c r="M2190" s="216"/>
      <c r="N2190" s="216"/>
      <c r="O2190" s="216"/>
      <c r="P2190" s="216"/>
      <c r="Q2190" s="216"/>
      <c r="R2190" s="216"/>
      <c r="V2190" s="216"/>
      <c r="AH2190" s="216"/>
      <c r="AI2190" s="216"/>
      <c r="AJ2190" s="216"/>
      <c r="AK2190" s="216"/>
      <c r="AL2190" s="216"/>
      <c r="AS2190" s="216"/>
      <c r="AT2190" s="216"/>
      <c r="AU2190" s="216"/>
      <c r="AV2190" s="216"/>
      <c r="AW2190" s="216"/>
      <c r="AX2190" s="216"/>
      <c r="AY2190" s="216"/>
      <c r="AZ2190" s="225"/>
    </row>
    <row r="2191" spans="2:52">
      <c r="B2191" s="216"/>
      <c r="C2191" s="216"/>
      <c r="D2191" s="216"/>
      <c r="E2191" s="216"/>
      <c r="F2191" s="216"/>
      <c r="G2191" s="216"/>
      <c r="H2191" s="226"/>
      <c r="J2191" s="226"/>
      <c r="K2191" s="226"/>
      <c r="L2191" s="216"/>
      <c r="M2191" s="216"/>
      <c r="N2191" s="216"/>
      <c r="O2191" s="216"/>
      <c r="P2191" s="216"/>
      <c r="Q2191" s="216"/>
      <c r="R2191" s="216"/>
      <c r="V2191" s="216"/>
      <c r="AH2191" s="216"/>
      <c r="AI2191" s="216"/>
      <c r="AJ2191" s="216"/>
      <c r="AK2191" s="216"/>
      <c r="AL2191" s="216"/>
      <c r="AS2191" s="216"/>
      <c r="AT2191" s="216"/>
      <c r="AU2191" s="216"/>
      <c r="AV2191" s="216"/>
      <c r="AW2191" s="216"/>
      <c r="AX2191" s="216"/>
      <c r="AY2191" s="216"/>
      <c r="AZ2191" s="225"/>
    </row>
    <row r="2192" spans="2:52">
      <c r="B2192" s="216"/>
      <c r="C2192" s="216"/>
      <c r="D2192" s="216"/>
      <c r="E2192" s="216"/>
      <c r="F2192" s="216"/>
      <c r="G2192" s="216"/>
      <c r="H2192" s="226"/>
      <c r="J2192" s="226"/>
      <c r="K2192" s="226"/>
      <c r="L2192" s="216"/>
      <c r="M2192" s="216"/>
      <c r="N2192" s="216"/>
      <c r="O2192" s="216"/>
      <c r="P2192" s="216"/>
      <c r="Q2192" s="216"/>
      <c r="R2192" s="216"/>
      <c r="V2192" s="216"/>
      <c r="AH2192" s="216"/>
      <c r="AI2192" s="216"/>
      <c r="AJ2192" s="216"/>
      <c r="AK2192" s="216"/>
      <c r="AL2192" s="216"/>
      <c r="AS2192" s="216"/>
      <c r="AT2192" s="216"/>
      <c r="AU2192" s="216"/>
      <c r="AV2192" s="216"/>
      <c r="AW2192" s="216"/>
      <c r="AX2192" s="216"/>
      <c r="AY2192" s="216"/>
      <c r="AZ2192" s="225"/>
    </row>
    <row r="2193" spans="2:52">
      <c r="B2193" s="216"/>
      <c r="C2193" s="216"/>
      <c r="D2193" s="216"/>
      <c r="E2193" s="216"/>
      <c r="F2193" s="216"/>
      <c r="G2193" s="216"/>
      <c r="H2193" s="226"/>
      <c r="J2193" s="226"/>
      <c r="K2193" s="226"/>
      <c r="L2193" s="216"/>
      <c r="M2193" s="216"/>
      <c r="N2193" s="216"/>
      <c r="O2193" s="216"/>
      <c r="P2193" s="216"/>
      <c r="Q2193" s="216"/>
      <c r="R2193" s="216"/>
      <c r="V2193" s="216"/>
      <c r="AH2193" s="216"/>
      <c r="AI2193" s="216"/>
      <c r="AJ2193" s="216"/>
      <c r="AK2193" s="216"/>
      <c r="AL2193" s="216"/>
      <c r="AS2193" s="216"/>
      <c r="AT2193" s="216"/>
      <c r="AU2193" s="216"/>
      <c r="AV2193" s="216"/>
      <c r="AW2193" s="216"/>
      <c r="AX2193" s="216"/>
      <c r="AY2193" s="216"/>
      <c r="AZ2193" s="225"/>
    </row>
    <row r="2194" spans="2:52">
      <c r="B2194" s="216"/>
      <c r="C2194" s="216"/>
      <c r="D2194" s="216"/>
      <c r="E2194" s="216"/>
      <c r="F2194" s="216"/>
      <c r="G2194" s="216"/>
      <c r="H2194" s="226"/>
      <c r="J2194" s="226"/>
      <c r="K2194" s="226"/>
      <c r="L2194" s="216"/>
      <c r="M2194" s="216"/>
      <c r="N2194" s="216"/>
      <c r="O2194" s="216"/>
      <c r="P2194" s="216"/>
      <c r="Q2194" s="216"/>
      <c r="R2194" s="216"/>
      <c r="V2194" s="216"/>
      <c r="AH2194" s="216"/>
      <c r="AI2194" s="216"/>
      <c r="AJ2194" s="216"/>
      <c r="AK2194" s="216"/>
      <c r="AL2194" s="216"/>
      <c r="AS2194" s="216"/>
      <c r="AT2194" s="216"/>
      <c r="AU2194" s="216"/>
      <c r="AV2194" s="216"/>
      <c r="AW2194" s="216"/>
      <c r="AX2194" s="216"/>
      <c r="AY2194" s="216"/>
      <c r="AZ2194" s="225"/>
    </row>
    <row r="2195" spans="2:52">
      <c r="B2195" s="216"/>
      <c r="C2195" s="216"/>
      <c r="D2195" s="216"/>
      <c r="E2195" s="216"/>
      <c r="F2195" s="216"/>
      <c r="G2195" s="216"/>
      <c r="H2195" s="226"/>
      <c r="J2195" s="226"/>
      <c r="K2195" s="226"/>
      <c r="L2195" s="216"/>
      <c r="M2195" s="216"/>
      <c r="N2195" s="216"/>
      <c r="O2195" s="216"/>
      <c r="P2195" s="216"/>
      <c r="Q2195" s="216"/>
      <c r="R2195" s="216"/>
      <c r="V2195" s="216"/>
      <c r="AH2195" s="216"/>
      <c r="AI2195" s="216"/>
      <c r="AJ2195" s="216"/>
      <c r="AK2195" s="216"/>
      <c r="AL2195" s="216"/>
      <c r="AS2195" s="216"/>
      <c r="AT2195" s="216"/>
      <c r="AU2195" s="216"/>
      <c r="AV2195" s="216"/>
      <c r="AW2195" s="216"/>
      <c r="AX2195" s="216"/>
      <c r="AY2195" s="216"/>
      <c r="AZ2195" s="225"/>
    </row>
    <row r="2196" spans="2:52">
      <c r="B2196" s="216"/>
      <c r="C2196" s="216"/>
      <c r="D2196" s="216"/>
      <c r="E2196" s="216"/>
      <c r="F2196" s="216"/>
      <c r="G2196" s="216"/>
      <c r="H2196" s="226"/>
      <c r="J2196" s="226"/>
      <c r="K2196" s="226"/>
      <c r="L2196" s="216"/>
      <c r="M2196" s="216"/>
      <c r="N2196" s="216"/>
      <c r="O2196" s="216"/>
      <c r="P2196" s="216"/>
      <c r="Q2196" s="216"/>
      <c r="R2196" s="216"/>
      <c r="V2196" s="216"/>
      <c r="AH2196" s="216"/>
      <c r="AI2196" s="216"/>
      <c r="AJ2196" s="216"/>
      <c r="AK2196" s="216"/>
      <c r="AL2196" s="216"/>
      <c r="AS2196" s="216"/>
      <c r="AT2196" s="216"/>
      <c r="AU2196" s="216"/>
      <c r="AV2196" s="216"/>
      <c r="AW2196" s="216"/>
      <c r="AX2196" s="216"/>
      <c r="AY2196" s="216"/>
      <c r="AZ2196" s="225"/>
    </row>
    <row r="2197" spans="2:52">
      <c r="B2197" s="216"/>
      <c r="C2197" s="216"/>
      <c r="D2197" s="216"/>
      <c r="E2197" s="216"/>
      <c r="F2197" s="216"/>
      <c r="G2197" s="216"/>
      <c r="H2197" s="226"/>
      <c r="J2197" s="226"/>
      <c r="K2197" s="226"/>
      <c r="L2197" s="216"/>
      <c r="M2197" s="216"/>
      <c r="N2197" s="216"/>
      <c r="O2197" s="216"/>
      <c r="P2197" s="216"/>
      <c r="Q2197" s="216"/>
      <c r="R2197" s="216"/>
      <c r="V2197" s="216"/>
      <c r="AH2197" s="216"/>
      <c r="AI2197" s="216"/>
      <c r="AJ2197" s="216"/>
      <c r="AK2197" s="216"/>
      <c r="AL2197" s="216"/>
      <c r="AS2197" s="216"/>
      <c r="AT2197" s="216"/>
      <c r="AU2197" s="216"/>
      <c r="AV2197" s="216"/>
      <c r="AW2197" s="216"/>
      <c r="AX2197" s="216"/>
      <c r="AY2197" s="216"/>
      <c r="AZ2197" s="225"/>
    </row>
    <row r="2198" spans="2:52">
      <c r="B2198" s="216"/>
      <c r="C2198" s="216"/>
      <c r="D2198" s="216"/>
      <c r="E2198" s="216"/>
      <c r="F2198" s="216"/>
      <c r="G2198" s="216"/>
      <c r="H2198" s="226"/>
      <c r="J2198" s="226"/>
      <c r="K2198" s="226"/>
      <c r="L2198" s="216"/>
      <c r="M2198" s="216"/>
      <c r="N2198" s="216"/>
      <c r="O2198" s="216"/>
      <c r="P2198" s="216"/>
      <c r="Q2198" s="216"/>
      <c r="R2198" s="216"/>
      <c r="V2198" s="216"/>
      <c r="AH2198" s="216"/>
      <c r="AI2198" s="216"/>
      <c r="AJ2198" s="216"/>
      <c r="AK2198" s="216"/>
      <c r="AL2198" s="216"/>
      <c r="AS2198" s="216"/>
      <c r="AT2198" s="216"/>
      <c r="AU2198" s="216"/>
      <c r="AV2198" s="216"/>
      <c r="AW2198" s="216"/>
      <c r="AX2198" s="216"/>
      <c r="AY2198" s="216"/>
      <c r="AZ2198" s="225"/>
    </row>
    <row r="2199" spans="2:52">
      <c r="B2199" s="216"/>
      <c r="C2199" s="216"/>
      <c r="D2199" s="216"/>
      <c r="E2199" s="216"/>
      <c r="F2199" s="216"/>
      <c r="G2199" s="216"/>
      <c r="H2199" s="226"/>
      <c r="J2199" s="226"/>
      <c r="K2199" s="226"/>
      <c r="L2199" s="216"/>
      <c r="M2199" s="216"/>
      <c r="N2199" s="216"/>
      <c r="O2199" s="216"/>
      <c r="P2199" s="216"/>
      <c r="Q2199" s="216"/>
      <c r="R2199" s="216"/>
      <c r="V2199" s="216"/>
      <c r="AH2199" s="216"/>
      <c r="AI2199" s="216"/>
      <c r="AJ2199" s="216"/>
      <c r="AK2199" s="216"/>
      <c r="AL2199" s="216"/>
      <c r="AS2199" s="216"/>
      <c r="AT2199" s="216"/>
      <c r="AU2199" s="216"/>
      <c r="AV2199" s="216"/>
      <c r="AW2199" s="216"/>
      <c r="AX2199" s="216"/>
      <c r="AY2199" s="216"/>
      <c r="AZ2199" s="225"/>
    </row>
    <row r="2200" spans="2:52">
      <c r="B2200" s="216"/>
      <c r="C2200" s="216"/>
      <c r="D2200" s="216"/>
      <c r="E2200" s="216"/>
      <c r="F2200" s="216"/>
      <c r="G2200" s="216"/>
      <c r="H2200" s="226"/>
      <c r="J2200" s="226"/>
      <c r="K2200" s="226"/>
      <c r="L2200" s="216"/>
      <c r="M2200" s="216"/>
      <c r="N2200" s="216"/>
      <c r="O2200" s="216"/>
      <c r="P2200" s="216"/>
      <c r="Q2200" s="216"/>
      <c r="R2200" s="216"/>
      <c r="V2200" s="216"/>
      <c r="AH2200" s="216"/>
      <c r="AI2200" s="216"/>
      <c r="AJ2200" s="216"/>
      <c r="AK2200" s="216"/>
      <c r="AL2200" s="216"/>
      <c r="AS2200" s="216"/>
      <c r="AT2200" s="216"/>
      <c r="AU2200" s="216"/>
      <c r="AV2200" s="216"/>
      <c r="AW2200" s="216"/>
      <c r="AX2200" s="216"/>
      <c r="AY2200" s="216"/>
      <c r="AZ2200" s="225"/>
    </row>
    <row r="2201" spans="2:52">
      <c r="B2201" s="216"/>
      <c r="C2201" s="216"/>
      <c r="D2201" s="216"/>
      <c r="E2201" s="216"/>
      <c r="F2201" s="216"/>
      <c r="G2201" s="216"/>
      <c r="H2201" s="226"/>
      <c r="J2201" s="226"/>
      <c r="K2201" s="226"/>
      <c r="L2201" s="216"/>
      <c r="M2201" s="216"/>
      <c r="N2201" s="216"/>
      <c r="O2201" s="216"/>
      <c r="P2201" s="216"/>
      <c r="Q2201" s="216"/>
      <c r="R2201" s="216"/>
      <c r="V2201" s="216"/>
      <c r="AH2201" s="216"/>
      <c r="AI2201" s="216"/>
      <c r="AJ2201" s="216"/>
      <c r="AK2201" s="216"/>
      <c r="AL2201" s="216"/>
      <c r="AS2201" s="216"/>
      <c r="AT2201" s="216"/>
      <c r="AU2201" s="216"/>
      <c r="AV2201" s="216"/>
      <c r="AW2201" s="216"/>
      <c r="AX2201" s="216"/>
      <c r="AY2201" s="216"/>
      <c r="AZ2201" s="225"/>
    </row>
    <row r="2202" spans="2:52">
      <c r="B2202" s="216"/>
      <c r="C2202" s="216"/>
      <c r="D2202" s="216"/>
      <c r="E2202" s="216"/>
      <c r="F2202" s="216"/>
      <c r="G2202" s="216"/>
      <c r="H2202" s="226"/>
      <c r="J2202" s="226"/>
      <c r="K2202" s="226"/>
      <c r="L2202" s="216"/>
      <c r="M2202" s="216"/>
      <c r="N2202" s="216"/>
      <c r="O2202" s="216"/>
      <c r="P2202" s="216"/>
      <c r="Q2202" s="216"/>
      <c r="R2202" s="216"/>
      <c r="V2202" s="216"/>
      <c r="AH2202" s="216"/>
      <c r="AI2202" s="216"/>
      <c r="AJ2202" s="216"/>
      <c r="AK2202" s="216"/>
      <c r="AL2202" s="216"/>
      <c r="AS2202" s="216"/>
      <c r="AT2202" s="216"/>
      <c r="AU2202" s="216"/>
      <c r="AV2202" s="216"/>
      <c r="AW2202" s="216"/>
      <c r="AX2202" s="216"/>
      <c r="AY2202" s="216"/>
      <c r="AZ2202" s="225"/>
    </row>
    <row r="2203" spans="2:52">
      <c r="B2203" s="216"/>
      <c r="C2203" s="216"/>
      <c r="D2203" s="216"/>
      <c r="E2203" s="216"/>
      <c r="F2203" s="216"/>
      <c r="G2203" s="216"/>
      <c r="H2203" s="226"/>
      <c r="J2203" s="226"/>
      <c r="K2203" s="226"/>
      <c r="L2203" s="216"/>
      <c r="M2203" s="216"/>
      <c r="N2203" s="216"/>
      <c r="O2203" s="216"/>
      <c r="P2203" s="216"/>
      <c r="Q2203" s="216"/>
      <c r="R2203" s="216"/>
      <c r="V2203" s="216"/>
      <c r="AH2203" s="216"/>
      <c r="AI2203" s="216"/>
      <c r="AJ2203" s="216"/>
      <c r="AK2203" s="216"/>
      <c r="AL2203" s="216"/>
      <c r="AS2203" s="216"/>
      <c r="AT2203" s="216"/>
      <c r="AU2203" s="216"/>
      <c r="AV2203" s="216"/>
      <c r="AW2203" s="216"/>
      <c r="AX2203" s="216"/>
      <c r="AY2203" s="216"/>
      <c r="AZ2203" s="225"/>
    </row>
    <row r="2204" spans="2:52">
      <c r="B2204" s="216"/>
      <c r="C2204" s="216"/>
      <c r="D2204" s="216"/>
      <c r="E2204" s="216"/>
      <c r="F2204" s="216"/>
      <c r="G2204" s="216"/>
      <c r="H2204" s="226"/>
      <c r="J2204" s="226"/>
      <c r="K2204" s="226"/>
      <c r="L2204" s="216"/>
      <c r="M2204" s="216"/>
      <c r="N2204" s="216"/>
      <c r="O2204" s="216"/>
      <c r="P2204" s="216"/>
      <c r="Q2204" s="216"/>
      <c r="R2204" s="216"/>
      <c r="V2204" s="216"/>
      <c r="AH2204" s="216"/>
      <c r="AI2204" s="216"/>
      <c r="AJ2204" s="216"/>
      <c r="AK2204" s="216"/>
      <c r="AL2204" s="216"/>
      <c r="AS2204" s="216"/>
      <c r="AT2204" s="216"/>
      <c r="AU2204" s="216"/>
      <c r="AV2204" s="216"/>
      <c r="AW2204" s="216"/>
      <c r="AX2204" s="216"/>
      <c r="AY2204" s="216"/>
      <c r="AZ2204" s="225"/>
    </row>
    <row r="2205" spans="2:52">
      <c r="B2205" s="216"/>
      <c r="C2205" s="216"/>
      <c r="D2205" s="216"/>
      <c r="E2205" s="216"/>
      <c r="F2205" s="216"/>
      <c r="G2205" s="216"/>
      <c r="H2205" s="226"/>
      <c r="J2205" s="226"/>
      <c r="K2205" s="226"/>
      <c r="L2205" s="216"/>
      <c r="M2205" s="216"/>
      <c r="N2205" s="216"/>
      <c r="O2205" s="216"/>
      <c r="P2205" s="216"/>
      <c r="Q2205" s="216"/>
      <c r="R2205" s="216"/>
      <c r="V2205" s="216"/>
      <c r="AH2205" s="216"/>
      <c r="AI2205" s="216"/>
      <c r="AJ2205" s="216"/>
      <c r="AK2205" s="216"/>
      <c r="AL2205" s="216"/>
      <c r="AS2205" s="216"/>
      <c r="AT2205" s="216"/>
      <c r="AU2205" s="216"/>
      <c r="AV2205" s="216"/>
      <c r="AW2205" s="216"/>
      <c r="AX2205" s="216"/>
      <c r="AY2205" s="216"/>
      <c r="AZ2205" s="225"/>
    </row>
    <row r="2206" spans="2:52">
      <c r="B2206" s="216"/>
      <c r="C2206" s="216"/>
      <c r="D2206" s="216"/>
      <c r="E2206" s="216"/>
      <c r="F2206" s="216"/>
      <c r="G2206" s="216"/>
      <c r="H2206" s="226"/>
      <c r="J2206" s="226"/>
      <c r="K2206" s="226"/>
      <c r="L2206" s="216"/>
      <c r="M2206" s="216"/>
      <c r="N2206" s="216"/>
      <c r="O2206" s="216"/>
      <c r="P2206" s="216"/>
      <c r="Q2206" s="216"/>
      <c r="R2206" s="216"/>
      <c r="V2206" s="216"/>
      <c r="AH2206" s="216"/>
      <c r="AI2206" s="216"/>
      <c r="AJ2206" s="216"/>
      <c r="AK2206" s="216"/>
      <c r="AL2206" s="216"/>
      <c r="AS2206" s="216"/>
      <c r="AT2206" s="216"/>
      <c r="AU2206" s="216"/>
      <c r="AV2206" s="216"/>
      <c r="AW2206" s="216"/>
      <c r="AX2206" s="216"/>
      <c r="AY2206" s="216"/>
      <c r="AZ2206" s="225"/>
    </row>
    <row r="2207" spans="2:52">
      <c r="B2207" s="216"/>
      <c r="C2207" s="216"/>
      <c r="D2207" s="216"/>
      <c r="E2207" s="216"/>
      <c r="F2207" s="216"/>
      <c r="G2207" s="216"/>
      <c r="H2207" s="226"/>
      <c r="J2207" s="226"/>
      <c r="K2207" s="226"/>
      <c r="L2207" s="216"/>
      <c r="M2207" s="216"/>
      <c r="N2207" s="216"/>
      <c r="O2207" s="216"/>
      <c r="P2207" s="216"/>
      <c r="Q2207" s="216"/>
      <c r="R2207" s="216"/>
      <c r="V2207" s="216"/>
      <c r="AH2207" s="216"/>
      <c r="AI2207" s="216"/>
      <c r="AJ2207" s="216"/>
      <c r="AK2207" s="216"/>
      <c r="AL2207" s="216"/>
      <c r="AS2207" s="216"/>
      <c r="AT2207" s="216"/>
      <c r="AU2207" s="216"/>
      <c r="AV2207" s="216"/>
      <c r="AW2207" s="216"/>
      <c r="AX2207" s="216"/>
      <c r="AY2207" s="216"/>
      <c r="AZ2207" s="225"/>
    </row>
    <row r="2208" spans="2:52">
      <c r="B2208" s="216"/>
      <c r="C2208" s="216"/>
      <c r="D2208" s="216"/>
      <c r="E2208" s="216"/>
      <c r="F2208" s="216"/>
      <c r="G2208" s="216"/>
      <c r="H2208" s="226"/>
      <c r="J2208" s="226"/>
      <c r="K2208" s="226"/>
      <c r="L2208" s="216"/>
      <c r="M2208" s="216"/>
      <c r="N2208" s="216"/>
      <c r="O2208" s="216"/>
      <c r="P2208" s="216"/>
      <c r="Q2208" s="216"/>
      <c r="R2208" s="216"/>
      <c r="V2208" s="216"/>
      <c r="AH2208" s="216"/>
      <c r="AI2208" s="216"/>
      <c r="AJ2208" s="216"/>
      <c r="AK2208" s="216"/>
      <c r="AL2208" s="216"/>
      <c r="AS2208" s="216"/>
      <c r="AT2208" s="216"/>
      <c r="AU2208" s="216"/>
      <c r="AV2208" s="216"/>
      <c r="AW2208" s="216"/>
      <c r="AX2208" s="216"/>
      <c r="AY2208" s="216"/>
      <c r="AZ2208" s="225"/>
    </row>
    <row r="2209" spans="2:52">
      <c r="B2209" s="216"/>
      <c r="C2209" s="216"/>
      <c r="D2209" s="216"/>
      <c r="E2209" s="216"/>
      <c r="F2209" s="216"/>
      <c r="G2209" s="216"/>
      <c r="H2209" s="226"/>
      <c r="J2209" s="226"/>
      <c r="K2209" s="226"/>
      <c r="L2209" s="216"/>
      <c r="M2209" s="216"/>
      <c r="N2209" s="216"/>
      <c r="O2209" s="216"/>
      <c r="P2209" s="216"/>
      <c r="Q2209" s="216"/>
      <c r="R2209" s="216"/>
      <c r="V2209" s="216"/>
      <c r="AH2209" s="216"/>
      <c r="AI2209" s="216"/>
      <c r="AJ2209" s="216"/>
      <c r="AK2209" s="216"/>
      <c r="AL2209" s="216"/>
      <c r="AS2209" s="216"/>
      <c r="AT2209" s="216"/>
      <c r="AU2209" s="216"/>
      <c r="AV2209" s="216"/>
      <c r="AW2209" s="216"/>
      <c r="AX2209" s="216"/>
      <c r="AY2209" s="216"/>
      <c r="AZ2209" s="225"/>
    </row>
    <row r="2210" spans="2:52">
      <c r="B2210" s="216"/>
      <c r="C2210" s="216"/>
      <c r="D2210" s="216"/>
      <c r="E2210" s="216"/>
      <c r="F2210" s="216"/>
      <c r="G2210" s="216"/>
      <c r="H2210" s="226"/>
      <c r="J2210" s="226"/>
      <c r="K2210" s="226"/>
      <c r="L2210" s="216"/>
      <c r="M2210" s="216"/>
      <c r="N2210" s="216"/>
      <c r="O2210" s="216"/>
      <c r="P2210" s="216"/>
      <c r="Q2210" s="216"/>
      <c r="R2210" s="216"/>
      <c r="V2210" s="216"/>
      <c r="AH2210" s="216"/>
      <c r="AI2210" s="216"/>
      <c r="AJ2210" s="216"/>
      <c r="AK2210" s="216"/>
      <c r="AL2210" s="216"/>
      <c r="AS2210" s="216"/>
      <c r="AT2210" s="216"/>
      <c r="AU2210" s="216"/>
      <c r="AV2210" s="216"/>
      <c r="AW2210" s="216"/>
      <c r="AX2210" s="216"/>
      <c r="AY2210" s="216"/>
      <c r="AZ2210" s="225"/>
    </row>
    <row r="2211" spans="2:52">
      <c r="B2211" s="216"/>
      <c r="C2211" s="216"/>
      <c r="D2211" s="216"/>
      <c r="E2211" s="216"/>
      <c r="F2211" s="216"/>
      <c r="G2211" s="216"/>
      <c r="H2211" s="226"/>
      <c r="J2211" s="226"/>
      <c r="K2211" s="226"/>
      <c r="L2211" s="216"/>
      <c r="M2211" s="216"/>
      <c r="N2211" s="216"/>
      <c r="O2211" s="216"/>
      <c r="P2211" s="216"/>
      <c r="Q2211" s="216"/>
      <c r="R2211" s="216"/>
      <c r="V2211" s="216"/>
      <c r="AH2211" s="216"/>
      <c r="AI2211" s="216"/>
      <c r="AJ2211" s="216"/>
      <c r="AK2211" s="216"/>
      <c r="AL2211" s="216"/>
      <c r="AS2211" s="216"/>
      <c r="AT2211" s="216"/>
      <c r="AU2211" s="216"/>
      <c r="AV2211" s="216"/>
      <c r="AW2211" s="216"/>
      <c r="AX2211" s="216"/>
      <c r="AY2211" s="216"/>
      <c r="AZ2211" s="225"/>
    </row>
    <row r="2212" spans="2:52">
      <c r="B2212" s="216"/>
      <c r="C2212" s="216"/>
      <c r="D2212" s="216"/>
      <c r="E2212" s="216"/>
      <c r="F2212" s="216"/>
      <c r="G2212" s="216"/>
      <c r="H2212" s="226"/>
      <c r="J2212" s="226"/>
      <c r="K2212" s="226"/>
      <c r="L2212" s="216"/>
      <c r="M2212" s="216"/>
      <c r="N2212" s="216"/>
      <c r="O2212" s="216"/>
      <c r="P2212" s="216"/>
      <c r="Q2212" s="216"/>
      <c r="R2212" s="216"/>
      <c r="V2212" s="216"/>
      <c r="AH2212" s="216"/>
      <c r="AI2212" s="216"/>
      <c r="AJ2212" s="216"/>
      <c r="AK2212" s="216"/>
      <c r="AL2212" s="216"/>
      <c r="AS2212" s="216"/>
      <c r="AT2212" s="216"/>
      <c r="AU2212" s="216"/>
      <c r="AV2212" s="216"/>
      <c r="AW2212" s="216"/>
      <c r="AX2212" s="216"/>
      <c r="AY2212" s="216"/>
      <c r="AZ2212" s="225"/>
    </row>
    <row r="2213" spans="2:52">
      <c r="B2213" s="216"/>
      <c r="C2213" s="216"/>
      <c r="D2213" s="216"/>
      <c r="E2213" s="216"/>
      <c r="F2213" s="216"/>
      <c r="G2213" s="216"/>
      <c r="H2213" s="226"/>
      <c r="J2213" s="226"/>
      <c r="K2213" s="226"/>
      <c r="L2213" s="216"/>
      <c r="M2213" s="216"/>
      <c r="N2213" s="216"/>
      <c r="O2213" s="216"/>
      <c r="P2213" s="216"/>
      <c r="Q2213" s="216"/>
      <c r="R2213" s="216"/>
      <c r="V2213" s="216"/>
      <c r="AH2213" s="216"/>
      <c r="AI2213" s="216"/>
      <c r="AJ2213" s="216"/>
      <c r="AK2213" s="216"/>
      <c r="AL2213" s="216"/>
      <c r="AS2213" s="216"/>
      <c r="AT2213" s="216"/>
      <c r="AU2213" s="216"/>
      <c r="AV2213" s="216"/>
      <c r="AW2213" s="216"/>
      <c r="AX2213" s="216"/>
      <c r="AY2213" s="216"/>
      <c r="AZ2213" s="225"/>
    </row>
    <row r="2214" spans="2:52">
      <c r="B2214" s="216"/>
      <c r="C2214" s="216"/>
      <c r="D2214" s="216"/>
      <c r="E2214" s="216"/>
      <c r="F2214" s="216"/>
      <c r="G2214" s="216"/>
      <c r="H2214" s="226"/>
      <c r="J2214" s="226"/>
      <c r="K2214" s="226"/>
      <c r="L2214" s="216"/>
      <c r="M2214" s="216"/>
      <c r="N2214" s="216"/>
      <c r="O2214" s="216"/>
      <c r="P2214" s="216"/>
      <c r="Q2214" s="216"/>
      <c r="R2214" s="216"/>
      <c r="V2214" s="216"/>
      <c r="AH2214" s="216"/>
      <c r="AI2214" s="216"/>
      <c r="AJ2214" s="216"/>
      <c r="AK2214" s="216"/>
      <c r="AL2214" s="216"/>
      <c r="AS2214" s="216"/>
      <c r="AT2214" s="216"/>
      <c r="AU2214" s="216"/>
      <c r="AV2214" s="216"/>
      <c r="AW2214" s="216"/>
      <c r="AX2214" s="216"/>
      <c r="AY2214" s="216"/>
      <c r="AZ2214" s="225"/>
    </row>
    <row r="2215" spans="2:52">
      <c r="B2215" s="216"/>
      <c r="C2215" s="216"/>
      <c r="D2215" s="216"/>
      <c r="E2215" s="216"/>
      <c r="F2215" s="216"/>
      <c r="G2215" s="216"/>
      <c r="H2215" s="226"/>
      <c r="J2215" s="226"/>
      <c r="K2215" s="226"/>
      <c r="L2215" s="216"/>
      <c r="M2215" s="216"/>
      <c r="N2215" s="216"/>
      <c r="O2215" s="216"/>
      <c r="P2215" s="216"/>
      <c r="Q2215" s="216"/>
      <c r="R2215" s="216"/>
      <c r="V2215" s="216"/>
      <c r="AH2215" s="216"/>
      <c r="AI2215" s="216"/>
      <c r="AJ2215" s="216"/>
      <c r="AK2215" s="216"/>
      <c r="AL2215" s="216"/>
      <c r="AS2215" s="216"/>
      <c r="AT2215" s="216"/>
      <c r="AU2215" s="216"/>
      <c r="AV2215" s="216"/>
      <c r="AW2215" s="216"/>
      <c r="AX2215" s="216"/>
      <c r="AY2215" s="216"/>
      <c r="AZ2215" s="225"/>
    </row>
    <row r="2216" spans="2:52">
      <c r="B2216" s="216"/>
      <c r="C2216" s="216"/>
      <c r="D2216" s="216"/>
      <c r="E2216" s="216"/>
      <c r="F2216" s="216"/>
      <c r="G2216" s="216"/>
      <c r="H2216" s="226"/>
      <c r="J2216" s="226"/>
      <c r="K2216" s="226"/>
      <c r="L2216" s="216"/>
      <c r="M2216" s="216"/>
      <c r="N2216" s="216"/>
      <c r="O2216" s="216"/>
      <c r="P2216" s="216"/>
      <c r="Q2216" s="216"/>
      <c r="R2216" s="216"/>
      <c r="V2216" s="216"/>
      <c r="AH2216" s="216"/>
      <c r="AI2216" s="216"/>
      <c r="AJ2216" s="216"/>
      <c r="AK2216" s="216"/>
      <c r="AL2216" s="216"/>
      <c r="AS2216" s="216"/>
      <c r="AT2216" s="216"/>
      <c r="AU2216" s="216"/>
      <c r="AV2216" s="216"/>
      <c r="AW2216" s="216"/>
      <c r="AX2216" s="216"/>
      <c r="AY2216" s="216"/>
      <c r="AZ2216" s="225"/>
    </row>
    <row r="2217" spans="2:52">
      <c r="B2217" s="216"/>
      <c r="C2217" s="216"/>
      <c r="D2217" s="216"/>
      <c r="E2217" s="216"/>
      <c r="F2217" s="216"/>
      <c r="G2217" s="216"/>
      <c r="H2217" s="226"/>
      <c r="J2217" s="226"/>
      <c r="K2217" s="226"/>
      <c r="L2217" s="216"/>
      <c r="M2217" s="216"/>
      <c r="N2217" s="216"/>
      <c r="O2217" s="216"/>
      <c r="P2217" s="216"/>
      <c r="Q2217" s="216"/>
      <c r="R2217" s="216"/>
      <c r="V2217" s="216"/>
      <c r="AH2217" s="216"/>
      <c r="AI2217" s="216"/>
      <c r="AJ2217" s="216"/>
      <c r="AK2217" s="216"/>
      <c r="AL2217" s="216"/>
      <c r="AS2217" s="216"/>
      <c r="AT2217" s="216"/>
      <c r="AU2217" s="216"/>
      <c r="AV2217" s="216"/>
      <c r="AW2217" s="216"/>
      <c r="AX2217" s="216"/>
      <c r="AY2217" s="216"/>
      <c r="AZ2217" s="225"/>
    </row>
    <row r="2218" spans="2:52">
      <c r="B2218" s="216"/>
      <c r="C2218" s="216"/>
      <c r="D2218" s="216"/>
      <c r="E2218" s="216"/>
      <c r="F2218" s="216"/>
      <c r="G2218" s="216"/>
      <c r="H2218" s="226"/>
      <c r="J2218" s="226"/>
      <c r="K2218" s="226"/>
      <c r="L2218" s="216"/>
      <c r="M2218" s="216"/>
      <c r="N2218" s="216"/>
      <c r="O2218" s="216"/>
      <c r="P2218" s="216"/>
      <c r="Q2218" s="216"/>
      <c r="R2218" s="216"/>
      <c r="V2218" s="216"/>
      <c r="AH2218" s="216"/>
      <c r="AI2218" s="216"/>
      <c r="AJ2218" s="216"/>
      <c r="AK2218" s="216"/>
      <c r="AL2218" s="216"/>
      <c r="AS2218" s="216"/>
      <c r="AT2218" s="216"/>
      <c r="AU2218" s="216"/>
      <c r="AV2218" s="216"/>
      <c r="AW2218" s="216"/>
      <c r="AX2218" s="216"/>
      <c r="AY2218" s="216"/>
      <c r="AZ2218" s="225"/>
    </row>
    <row r="2219" spans="2:52">
      <c r="B2219" s="216"/>
      <c r="C2219" s="216"/>
      <c r="D2219" s="216"/>
      <c r="E2219" s="216"/>
      <c r="F2219" s="216"/>
      <c r="G2219" s="216"/>
      <c r="H2219" s="226"/>
      <c r="J2219" s="226"/>
      <c r="K2219" s="226"/>
      <c r="L2219" s="216"/>
      <c r="M2219" s="216"/>
      <c r="N2219" s="216"/>
      <c r="O2219" s="216"/>
      <c r="P2219" s="216"/>
      <c r="Q2219" s="216"/>
      <c r="R2219" s="216"/>
      <c r="V2219" s="216"/>
      <c r="AH2219" s="216"/>
      <c r="AI2219" s="216"/>
      <c r="AJ2219" s="216"/>
      <c r="AK2219" s="216"/>
      <c r="AL2219" s="216"/>
      <c r="AS2219" s="216"/>
      <c r="AT2219" s="216"/>
      <c r="AU2219" s="216"/>
      <c r="AV2219" s="216"/>
      <c r="AW2219" s="216"/>
      <c r="AX2219" s="216"/>
      <c r="AY2219" s="216"/>
      <c r="AZ2219" s="225"/>
    </row>
    <row r="2220" spans="2:52">
      <c r="B2220" s="216"/>
      <c r="C2220" s="216"/>
      <c r="D2220" s="216"/>
      <c r="E2220" s="216"/>
      <c r="F2220" s="216"/>
      <c r="G2220" s="216"/>
      <c r="H2220" s="226"/>
      <c r="J2220" s="226"/>
      <c r="K2220" s="226"/>
      <c r="L2220" s="216"/>
      <c r="M2220" s="216"/>
      <c r="N2220" s="216"/>
      <c r="O2220" s="216"/>
      <c r="P2220" s="216"/>
      <c r="Q2220" s="216"/>
      <c r="R2220" s="216"/>
      <c r="V2220" s="216"/>
      <c r="AH2220" s="216"/>
      <c r="AI2220" s="216"/>
      <c r="AJ2220" s="216"/>
      <c r="AK2220" s="216"/>
      <c r="AL2220" s="216"/>
      <c r="AS2220" s="216"/>
      <c r="AT2220" s="216"/>
      <c r="AU2220" s="216"/>
      <c r="AV2220" s="216"/>
      <c r="AW2220" s="216"/>
      <c r="AX2220" s="216"/>
      <c r="AY2220" s="216"/>
      <c r="AZ2220" s="225"/>
    </row>
    <row r="2221" spans="2:52">
      <c r="B2221" s="216"/>
      <c r="C2221" s="216"/>
      <c r="D2221" s="216"/>
      <c r="E2221" s="216"/>
      <c r="F2221" s="216"/>
      <c r="G2221" s="216"/>
      <c r="H2221" s="226"/>
      <c r="J2221" s="226"/>
      <c r="K2221" s="226"/>
      <c r="L2221" s="216"/>
      <c r="M2221" s="216"/>
      <c r="N2221" s="216"/>
      <c r="O2221" s="216"/>
      <c r="P2221" s="216"/>
      <c r="Q2221" s="216"/>
      <c r="R2221" s="216"/>
      <c r="V2221" s="216"/>
      <c r="AH2221" s="216"/>
      <c r="AI2221" s="216"/>
      <c r="AJ2221" s="216"/>
      <c r="AK2221" s="216"/>
      <c r="AL2221" s="216"/>
      <c r="AS2221" s="216"/>
      <c r="AT2221" s="216"/>
      <c r="AU2221" s="216"/>
      <c r="AV2221" s="216"/>
      <c r="AW2221" s="216"/>
      <c r="AX2221" s="216"/>
      <c r="AY2221" s="216"/>
      <c r="AZ2221" s="225"/>
    </row>
    <row r="2222" spans="2:52">
      <c r="B2222" s="216"/>
      <c r="C2222" s="216"/>
      <c r="D2222" s="216"/>
      <c r="E2222" s="216"/>
      <c r="F2222" s="216"/>
      <c r="G2222" s="216"/>
      <c r="H2222" s="226"/>
      <c r="J2222" s="226"/>
      <c r="K2222" s="226"/>
      <c r="L2222" s="216"/>
      <c r="M2222" s="216"/>
      <c r="N2222" s="216"/>
      <c r="O2222" s="216"/>
      <c r="P2222" s="216"/>
      <c r="Q2222" s="216"/>
      <c r="R2222" s="216"/>
      <c r="V2222" s="216"/>
      <c r="AH2222" s="216"/>
      <c r="AI2222" s="216"/>
      <c r="AJ2222" s="216"/>
      <c r="AK2222" s="216"/>
      <c r="AL2222" s="216"/>
      <c r="AS2222" s="216"/>
      <c r="AT2222" s="216"/>
      <c r="AU2222" s="216"/>
      <c r="AV2222" s="216"/>
      <c r="AW2222" s="216"/>
      <c r="AX2222" s="216"/>
      <c r="AY2222" s="216"/>
      <c r="AZ2222" s="225"/>
    </row>
    <row r="2223" spans="2:52">
      <c r="B2223" s="216"/>
      <c r="C2223" s="216"/>
      <c r="D2223" s="216"/>
      <c r="E2223" s="216"/>
      <c r="F2223" s="216"/>
      <c r="G2223" s="216"/>
      <c r="H2223" s="226"/>
      <c r="J2223" s="226"/>
      <c r="K2223" s="226"/>
      <c r="L2223" s="216"/>
      <c r="M2223" s="216"/>
      <c r="N2223" s="216"/>
      <c r="O2223" s="216"/>
      <c r="P2223" s="216"/>
      <c r="Q2223" s="216"/>
      <c r="R2223" s="216"/>
      <c r="V2223" s="216"/>
      <c r="AH2223" s="216"/>
      <c r="AI2223" s="216"/>
      <c r="AJ2223" s="216"/>
      <c r="AK2223" s="216"/>
      <c r="AL2223" s="216"/>
      <c r="AS2223" s="216"/>
      <c r="AT2223" s="216"/>
      <c r="AU2223" s="216"/>
      <c r="AV2223" s="216"/>
      <c r="AW2223" s="216"/>
      <c r="AX2223" s="216"/>
      <c r="AY2223" s="216"/>
      <c r="AZ2223" s="225"/>
    </row>
    <row r="2224" spans="2:52">
      <c r="B2224" s="216"/>
      <c r="C2224" s="216"/>
      <c r="D2224" s="216"/>
      <c r="E2224" s="216"/>
      <c r="F2224" s="216"/>
      <c r="G2224" s="216"/>
      <c r="H2224" s="226"/>
      <c r="J2224" s="226"/>
      <c r="K2224" s="226"/>
      <c r="L2224" s="216"/>
      <c r="M2224" s="216"/>
      <c r="N2224" s="216"/>
      <c r="O2224" s="216"/>
      <c r="P2224" s="216"/>
      <c r="Q2224" s="216"/>
      <c r="R2224" s="216"/>
      <c r="V2224" s="216"/>
      <c r="AH2224" s="216"/>
      <c r="AI2224" s="216"/>
      <c r="AJ2224" s="216"/>
      <c r="AK2224" s="216"/>
      <c r="AL2224" s="216"/>
      <c r="AS2224" s="216"/>
      <c r="AT2224" s="216"/>
      <c r="AU2224" s="216"/>
      <c r="AV2224" s="216"/>
      <c r="AW2224" s="216"/>
      <c r="AX2224" s="216"/>
      <c r="AY2224" s="216"/>
      <c r="AZ2224" s="225"/>
    </row>
    <row r="2225" spans="2:52">
      <c r="B2225" s="216"/>
      <c r="C2225" s="216"/>
      <c r="D2225" s="216"/>
      <c r="E2225" s="216"/>
      <c r="F2225" s="216"/>
      <c r="G2225" s="216"/>
      <c r="H2225" s="226"/>
      <c r="J2225" s="226"/>
      <c r="K2225" s="226"/>
      <c r="L2225" s="216"/>
      <c r="M2225" s="216"/>
      <c r="N2225" s="216"/>
      <c r="O2225" s="216"/>
      <c r="P2225" s="216"/>
      <c r="Q2225" s="216"/>
      <c r="R2225" s="216"/>
      <c r="V2225" s="216"/>
      <c r="AH2225" s="216"/>
      <c r="AI2225" s="216"/>
      <c r="AJ2225" s="216"/>
      <c r="AK2225" s="216"/>
      <c r="AL2225" s="216"/>
      <c r="AS2225" s="216"/>
      <c r="AT2225" s="216"/>
      <c r="AU2225" s="216"/>
      <c r="AV2225" s="216"/>
      <c r="AW2225" s="216"/>
      <c r="AX2225" s="216"/>
      <c r="AY2225" s="216"/>
      <c r="AZ2225" s="225"/>
    </row>
    <row r="2226" spans="2:52">
      <c r="B2226" s="216"/>
      <c r="C2226" s="216"/>
      <c r="D2226" s="216"/>
      <c r="E2226" s="216"/>
      <c r="F2226" s="216"/>
      <c r="G2226" s="216"/>
      <c r="H2226" s="226"/>
      <c r="J2226" s="226"/>
      <c r="K2226" s="226"/>
      <c r="L2226" s="216"/>
      <c r="M2226" s="216"/>
      <c r="N2226" s="216"/>
      <c r="O2226" s="216"/>
      <c r="P2226" s="216"/>
      <c r="Q2226" s="216"/>
      <c r="R2226" s="216"/>
      <c r="V2226" s="216"/>
      <c r="AH2226" s="216"/>
      <c r="AI2226" s="216"/>
      <c r="AJ2226" s="216"/>
      <c r="AK2226" s="216"/>
      <c r="AL2226" s="216"/>
      <c r="AS2226" s="216"/>
      <c r="AT2226" s="216"/>
      <c r="AU2226" s="216"/>
      <c r="AV2226" s="216"/>
      <c r="AW2226" s="216"/>
      <c r="AX2226" s="216"/>
      <c r="AY2226" s="216"/>
      <c r="AZ2226" s="225"/>
    </row>
    <row r="2227" spans="2:52">
      <c r="B2227" s="216"/>
      <c r="C2227" s="216"/>
      <c r="D2227" s="216"/>
      <c r="E2227" s="216"/>
      <c r="F2227" s="216"/>
      <c r="G2227" s="216"/>
      <c r="H2227" s="226"/>
      <c r="J2227" s="226"/>
      <c r="K2227" s="226"/>
      <c r="L2227" s="216"/>
      <c r="M2227" s="216"/>
      <c r="N2227" s="216"/>
      <c r="O2227" s="216"/>
      <c r="P2227" s="216"/>
      <c r="Q2227" s="216"/>
      <c r="R2227" s="216"/>
      <c r="V2227" s="216"/>
      <c r="AH2227" s="216"/>
      <c r="AI2227" s="216"/>
      <c r="AJ2227" s="216"/>
      <c r="AK2227" s="216"/>
      <c r="AL2227" s="216"/>
      <c r="AS2227" s="216"/>
      <c r="AT2227" s="216"/>
      <c r="AU2227" s="216"/>
      <c r="AV2227" s="216"/>
      <c r="AW2227" s="216"/>
      <c r="AX2227" s="216"/>
      <c r="AY2227" s="216"/>
      <c r="AZ2227" s="225"/>
    </row>
    <row r="2228" spans="2:52">
      <c r="B2228" s="216"/>
      <c r="C2228" s="216"/>
      <c r="D2228" s="216"/>
      <c r="E2228" s="216"/>
      <c r="F2228" s="216"/>
      <c r="G2228" s="216"/>
      <c r="H2228" s="226"/>
      <c r="J2228" s="226"/>
      <c r="K2228" s="226"/>
      <c r="L2228" s="216"/>
      <c r="M2228" s="216"/>
      <c r="N2228" s="216"/>
      <c r="O2228" s="216"/>
      <c r="P2228" s="216"/>
      <c r="Q2228" s="216"/>
      <c r="R2228" s="216"/>
      <c r="V2228" s="216"/>
      <c r="AH2228" s="216"/>
      <c r="AI2228" s="216"/>
      <c r="AJ2228" s="216"/>
      <c r="AK2228" s="216"/>
      <c r="AL2228" s="216"/>
      <c r="AS2228" s="216"/>
      <c r="AT2228" s="216"/>
      <c r="AU2228" s="216"/>
      <c r="AV2228" s="216"/>
      <c r="AW2228" s="216"/>
      <c r="AX2228" s="216"/>
      <c r="AY2228" s="216"/>
      <c r="AZ2228" s="225"/>
    </row>
    <row r="2229" spans="2:52">
      <c r="B2229" s="216"/>
      <c r="C2229" s="216"/>
      <c r="D2229" s="216"/>
      <c r="E2229" s="216"/>
      <c r="F2229" s="216"/>
      <c r="G2229" s="216"/>
      <c r="H2229" s="226"/>
      <c r="J2229" s="226"/>
      <c r="K2229" s="226"/>
      <c r="L2229" s="216"/>
      <c r="M2229" s="216"/>
      <c r="N2229" s="216"/>
      <c r="O2229" s="216"/>
      <c r="P2229" s="216"/>
      <c r="Q2229" s="216"/>
      <c r="R2229" s="216"/>
      <c r="V2229" s="216"/>
      <c r="AH2229" s="216"/>
      <c r="AI2229" s="216"/>
      <c r="AJ2229" s="216"/>
      <c r="AK2229" s="216"/>
      <c r="AL2229" s="216"/>
      <c r="AS2229" s="216"/>
      <c r="AT2229" s="216"/>
      <c r="AU2229" s="216"/>
      <c r="AV2229" s="216"/>
      <c r="AW2229" s="216"/>
      <c r="AX2229" s="216"/>
      <c r="AY2229" s="216"/>
      <c r="AZ2229" s="225"/>
    </row>
    <row r="2230" spans="2:52">
      <c r="B2230" s="216"/>
      <c r="C2230" s="216"/>
      <c r="D2230" s="216"/>
      <c r="E2230" s="216"/>
      <c r="F2230" s="216"/>
      <c r="G2230" s="216"/>
      <c r="H2230" s="226"/>
      <c r="J2230" s="226"/>
      <c r="K2230" s="226"/>
      <c r="L2230" s="216"/>
      <c r="M2230" s="216"/>
      <c r="N2230" s="216"/>
      <c r="O2230" s="216"/>
      <c r="P2230" s="216"/>
      <c r="Q2230" s="216"/>
      <c r="R2230" s="216"/>
      <c r="V2230" s="216"/>
      <c r="AH2230" s="216"/>
      <c r="AI2230" s="216"/>
      <c r="AJ2230" s="216"/>
      <c r="AK2230" s="216"/>
      <c r="AL2230" s="216"/>
      <c r="AS2230" s="216"/>
      <c r="AT2230" s="216"/>
      <c r="AU2230" s="216"/>
      <c r="AV2230" s="216"/>
      <c r="AW2230" s="216"/>
      <c r="AX2230" s="216"/>
      <c r="AY2230" s="216"/>
      <c r="AZ2230" s="225"/>
    </row>
    <row r="2231" spans="2:52">
      <c r="B2231" s="216"/>
      <c r="C2231" s="216"/>
      <c r="D2231" s="216"/>
      <c r="E2231" s="216"/>
      <c r="F2231" s="216"/>
      <c r="G2231" s="216"/>
      <c r="H2231" s="226"/>
      <c r="J2231" s="226"/>
      <c r="K2231" s="226"/>
      <c r="L2231" s="216"/>
      <c r="M2231" s="216"/>
      <c r="N2231" s="216"/>
      <c r="O2231" s="216"/>
      <c r="P2231" s="216"/>
      <c r="Q2231" s="216"/>
      <c r="R2231" s="216"/>
      <c r="V2231" s="216"/>
      <c r="AH2231" s="216"/>
      <c r="AI2231" s="216"/>
      <c r="AJ2231" s="216"/>
      <c r="AK2231" s="216"/>
      <c r="AL2231" s="216"/>
      <c r="AS2231" s="216"/>
      <c r="AT2231" s="216"/>
      <c r="AU2231" s="216"/>
      <c r="AV2231" s="216"/>
      <c r="AW2231" s="216"/>
      <c r="AX2231" s="216"/>
      <c r="AY2231" s="216"/>
      <c r="AZ2231" s="225"/>
    </row>
    <row r="2232" spans="2:52">
      <c r="B2232" s="216"/>
      <c r="C2232" s="216"/>
      <c r="D2232" s="216"/>
      <c r="E2232" s="216"/>
      <c r="F2232" s="216"/>
      <c r="G2232" s="216"/>
      <c r="H2232" s="226"/>
      <c r="J2232" s="226"/>
      <c r="K2232" s="226"/>
      <c r="L2232" s="216"/>
      <c r="M2232" s="216"/>
      <c r="N2232" s="216"/>
      <c r="O2232" s="216"/>
      <c r="P2232" s="216"/>
      <c r="Q2232" s="216"/>
      <c r="R2232" s="216"/>
      <c r="V2232" s="216"/>
      <c r="AH2232" s="216"/>
      <c r="AI2232" s="216"/>
      <c r="AJ2232" s="216"/>
      <c r="AK2232" s="216"/>
      <c r="AL2232" s="216"/>
      <c r="AS2232" s="216"/>
      <c r="AT2232" s="216"/>
      <c r="AU2232" s="216"/>
      <c r="AV2232" s="216"/>
      <c r="AW2232" s="216"/>
      <c r="AX2232" s="216"/>
      <c r="AY2232" s="216"/>
      <c r="AZ2232" s="225"/>
    </row>
    <row r="2233" spans="2:52">
      <c r="B2233" s="216"/>
      <c r="C2233" s="216"/>
      <c r="D2233" s="216"/>
      <c r="E2233" s="216"/>
      <c r="F2233" s="216"/>
      <c r="G2233" s="216"/>
      <c r="H2233" s="226"/>
      <c r="J2233" s="226"/>
      <c r="K2233" s="226"/>
      <c r="L2233" s="216"/>
      <c r="M2233" s="216"/>
      <c r="N2233" s="216"/>
      <c r="O2233" s="216"/>
      <c r="P2233" s="216"/>
      <c r="Q2233" s="216"/>
      <c r="R2233" s="216"/>
      <c r="V2233" s="216"/>
      <c r="AH2233" s="216"/>
      <c r="AI2233" s="216"/>
      <c r="AJ2233" s="216"/>
      <c r="AK2233" s="216"/>
      <c r="AL2233" s="216"/>
      <c r="AS2233" s="216"/>
      <c r="AT2233" s="216"/>
      <c r="AU2233" s="216"/>
      <c r="AV2233" s="216"/>
      <c r="AW2233" s="216"/>
      <c r="AX2233" s="216"/>
      <c r="AY2233" s="216"/>
      <c r="AZ2233" s="225"/>
    </row>
    <row r="2234" spans="2:52">
      <c r="B2234" s="216"/>
      <c r="C2234" s="216"/>
      <c r="D2234" s="216"/>
      <c r="E2234" s="216"/>
      <c r="F2234" s="216"/>
      <c r="G2234" s="216"/>
      <c r="H2234" s="226"/>
      <c r="J2234" s="226"/>
      <c r="K2234" s="226"/>
      <c r="L2234" s="216"/>
      <c r="M2234" s="216"/>
      <c r="N2234" s="216"/>
      <c r="O2234" s="216"/>
      <c r="P2234" s="216"/>
      <c r="Q2234" s="216"/>
      <c r="R2234" s="216"/>
      <c r="V2234" s="216"/>
      <c r="AH2234" s="216"/>
      <c r="AI2234" s="216"/>
      <c r="AJ2234" s="216"/>
      <c r="AK2234" s="216"/>
      <c r="AL2234" s="216"/>
      <c r="AS2234" s="216"/>
      <c r="AT2234" s="216"/>
      <c r="AU2234" s="216"/>
      <c r="AV2234" s="216"/>
      <c r="AW2234" s="216"/>
      <c r="AX2234" s="216"/>
      <c r="AY2234" s="216"/>
      <c r="AZ2234" s="225"/>
    </row>
    <row r="2235" spans="2:52">
      <c r="B2235" s="216"/>
      <c r="C2235" s="216"/>
      <c r="D2235" s="216"/>
      <c r="E2235" s="216"/>
      <c r="F2235" s="216"/>
      <c r="G2235" s="216"/>
      <c r="H2235" s="226"/>
      <c r="J2235" s="226"/>
      <c r="K2235" s="226"/>
      <c r="L2235" s="216"/>
      <c r="M2235" s="216"/>
      <c r="N2235" s="216"/>
      <c r="O2235" s="216"/>
      <c r="P2235" s="216"/>
      <c r="Q2235" s="216"/>
      <c r="R2235" s="216"/>
      <c r="V2235" s="216"/>
      <c r="AH2235" s="216"/>
      <c r="AI2235" s="216"/>
      <c r="AJ2235" s="216"/>
      <c r="AK2235" s="216"/>
      <c r="AL2235" s="216"/>
      <c r="AS2235" s="216"/>
      <c r="AT2235" s="216"/>
      <c r="AU2235" s="216"/>
      <c r="AV2235" s="216"/>
      <c r="AW2235" s="216"/>
      <c r="AX2235" s="216"/>
      <c r="AY2235" s="216"/>
      <c r="AZ2235" s="225"/>
    </row>
    <row r="2236" spans="2:52">
      <c r="B2236" s="216"/>
      <c r="C2236" s="216"/>
      <c r="D2236" s="216"/>
      <c r="E2236" s="216"/>
      <c r="F2236" s="216"/>
      <c r="G2236" s="216"/>
      <c r="H2236" s="226"/>
      <c r="J2236" s="226"/>
      <c r="K2236" s="226"/>
      <c r="L2236" s="216"/>
      <c r="M2236" s="216"/>
      <c r="N2236" s="216"/>
      <c r="O2236" s="216"/>
      <c r="P2236" s="216"/>
      <c r="Q2236" s="216"/>
      <c r="R2236" s="216"/>
      <c r="V2236" s="216"/>
      <c r="AH2236" s="216"/>
      <c r="AI2236" s="216"/>
      <c r="AJ2236" s="216"/>
      <c r="AK2236" s="216"/>
      <c r="AL2236" s="216"/>
      <c r="AS2236" s="216"/>
      <c r="AT2236" s="216"/>
      <c r="AU2236" s="216"/>
      <c r="AV2236" s="216"/>
      <c r="AW2236" s="216"/>
      <c r="AX2236" s="216"/>
      <c r="AY2236" s="216"/>
      <c r="AZ2236" s="225"/>
    </row>
    <row r="2237" spans="2:52">
      <c r="B2237" s="216"/>
      <c r="C2237" s="216"/>
      <c r="D2237" s="216"/>
      <c r="E2237" s="216"/>
      <c r="F2237" s="216"/>
      <c r="G2237" s="216"/>
      <c r="H2237" s="226"/>
      <c r="J2237" s="226"/>
      <c r="K2237" s="226"/>
      <c r="L2237" s="216"/>
      <c r="M2237" s="216"/>
      <c r="N2237" s="216"/>
      <c r="O2237" s="216"/>
      <c r="P2237" s="216"/>
      <c r="Q2237" s="216"/>
      <c r="R2237" s="216"/>
      <c r="V2237" s="216"/>
      <c r="AH2237" s="216"/>
      <c r="AI2237" s="216"/>
      <c r="AJ2237" s="216"/>
      <c r="AK2237" s="216"/>
      <c r="AL2237" s="216"/>
      <c r="AS2237" s="216"/>
      <c r="AT2237" s="216"/>
      <c r="AU2237" s="216"/>
      <c r="AV2237" s="216"/>
      <c r="AW2237" s="216"/>
      <c r="AX2237" s="216"/>
      <c r="AY2237" s="216"/>
      <c r="AZ2237" s="225"/>
    </row>
    <row r="2238" spans="2:52">
      <c r="B2238" s="216"/>
      <c r="C2238" s="216"/>
      <c r="D2238" s="216"/>
      <c r="E2238" s="216"/>
      <c r="F2238" s="216"/>
      <c r="G2238" s="216"/>
      <c r="H2238" s="226"/>
      <c r="J2238" s="226"/>
      <c r="K2238" s="226"/>
      <c r="L2238" s="216"/>
      <c r="M2238" s="216"/>
      <c r="N2238" s="216"/>
      <c r="O2238" s="216"/>
      <c r="P2238" s="216"/>
      <c r="Q2238" s="216"/>
      <c r="R2238" s="216"/>
      <c r="V2238" s="216"/>
      <c r="AH2238" s="216"/>
      <c r="AI2238" s="216"/>
      <c r="AJ2238" s="216"/>
      <c r="AK2238" s="216"/>
      <c r="AL2238" s="216"/>
      <c r="AS2238" s="216"/>
      <c r="AT2238" s="216"/>
      <c r="AU2238" s="216"/>
      <c r="AV2238" s="216"/>
      <c r="AW2238" s="216"/>
      <c r="AX2238" s="216"/>
      <c r="AY2238" s="216"/>
      <c r="AZ2238" s="225"/>
    </row>
    <row r="2239" spans="2:52">
      <c r="B2239" s="216"/>
      <c r="C2239" s="216"/>
      <c r="D2239" s="216"/>
      <c r="E2239" s="216"/>
      <c r="F2239" s="216"/>
      <c r="G2239" s="216"/>
      <c r="H2239" s="226"/>
      <c r="J2239" s="226"/>
      <c r="K2239" s="226"/>
      <c r="L2239" s="216"/>
      <c r="M2239" s="216"/>
      <c r="N2239" s="216"/>
      <c r="O2239" s="216"/>
      <c r="P2239" s="216"/>
      <c r="Q2239" s="216"/>
      <c r="R2239" s="216"/>
      <c r="V2239" s="216"/>
      <c r="AH2239" s="216"/>
      <c r="AI2239" s="216"/>
      <c r="AJ2239" s="216"/>
      <c r="AK2239" s="216"/>
      <c r="AL2239" s="216"/>
      <c r="AS2239" s="216"/>
      <c r="AT2239" s="216"/>
      <c r="AU2239" s="216"/>
      <c r="AV2239" s="216"/>
      <c r="AW2239" s="216"/>
      <c r="AX2239" s="216"/>
      <c r="AY2239" s="216"/>
      <c r="AZ2239" s="225"/>
    </row>
    <row r="2240" spans="2:52">
      <c r="B2240" s="216"/>
      <c r="C2240" s="216"/>
      <c r="D2240" s="216"/>
      <c r="E2240" s="216"/>
      <c r="F2240" s="216"/>
      <c r="G2240" s="216"/>
      <c r="H2240" s="226"/>
      <c r="J2240" s="226"/>
      <c r="K2240" s="226"/>
      <c r="L2240" s="216"/>
      <c r="M2240" s="216"/>
      <c r="N2240" s="216"/>
      <c r="O2240" s="216"/>
      <c r="P2240" s="216"/>
      <c r="Q2240" s="216"/>
      <c r="R2240" s="216"/>
      <c r="V2240" s="216"/>
      <c r="AH2240" s="216"/>
      <c r="AI2240" s="216"/>
      <c r="AJ2240" s="216"/>
      <c r="AK2240" s="216"/>
      <c r="AL2240" s="216"/>
      <c r="AS2240" s="216"/>
      <c r="AT2240" s="216"/>
      <c r="AU2240" s="216"/>
      <c r="AV2240" s="216"/>
      <c r="AW2240" s="216"/>
      <c r="AX2240" s="216"/>
      <c r="AY2240" s="216"/>
      <c r="AZ2240" s="225"/>
    </row>
    <row r="2241" spans="2:52">
      <c r="B2241" s="216"/>
      <c r="C2241" s="216"/>
      <c r="D2241" s="216"/>
      <c r="E2241" s="216"/>
      <c r="F2241" s="216"/>
      <c r="G2241" s="216"/>
      <c r="H2241" s="226"/>
      <c r="J2241" s="226"/>
      <c r="K2241" s="226"/>
      <c r="L2241" s="216"/>
      <c r="M2241" s="216"/>
      <c r="N2241" s="216"/>
      <c r="O2241" s="216"/>
      <c r="P2241" s="216"/>
      <c r="Q2241" s="216"/>
      <c r="R2241" s="216"/>
      <c r="V2241" s="216"/>
      <c r="AH2241" s="216"/>
      <c r="AI2241" s="216"/>
      <c r="AJ2241" s="216"/>
      <c r="AK2241" s="216"/>
      <c r="AL2241" s="216"/>
      <c r="AS2241" s="216"/>
      <c r="AT2241" s="216"/>
      <c r="AU2241" s="216"/>
      <c r="AV2241" s="216"/>
      <c r="AW2241" s="216"/>
      <c r="AX2241" s="216"/>
      <c r="AY2241" s="216"/>
      <c r="AZ2241" s="225"/>
    </row>
    <row r="2242" spans="2:52">
      <c r="B2242" s="216"/>
      <c r="C2242" s="216"/>
      <c r="D2242" s="216"/>
      <c r="E2242" s="216"/>
      <c r="F2242" s="216"/>
      <c r="G2242" s="216"/>
      <c r="H2242" s="226"/>
      <c r="J2242" s="226"/>
      <c r="K2242" s="226"/>
      <c r="L2242" s="216"/>
      <c r="M2242" s="216"/>
      <c r="N2242" s="216"/>
      <c r="O2242" s="216"/>
      <c r="P2242" s="216"/>
      <c r="Q2242" s="216"/>
      <c r="R2242" s="216"/>
      <c r="V2242" s="216"/>
      <c r="AH2242" s="216"/>
      <c r="AI2242" s="216"/>
      <c r="AJ2242" s="216"/>
      <c r="AK2242" s="216"/>
      <c r="AL2242" s="216"/>
      <c r="AS2242" s="216"/>
      <c r="AT2242" s="216"/>
      <c r="AU2242" s="216"/>
      <c r="AV2242" s="216"/>
      <c r="AW2242" s="216"/>
      <c r="AX2242" s="216"/>
      <c r="AY2242" s="216"/>
      <c r="AZ2242" s="225"/>
    </row>
    <row r="2243" spans="2:52">
      <c r="B2243" s="216"/>
      <c r="C2243" s="216"/>
      <c r="D2243" s="216"/>
      <c r="E2243" s="216"/>
      <c r="F2243" s="216"/>
      <c r="G2243" s="216"/>
      <c r="H2243" s="226"/>
      <c r="J2243" s="226"/>
      <c r="K2243" s="226"/>
      <c r="L2243" s="216"/>
      <c r="M2243" s="216"/>
      <c r="N2243" s="216"/>
      <c r="O2243" s="216"/>
      <c r="P2243" s="216"/>
      <c r="Q2243" s="216"/>
      <c r="R2243" s="216"/>
      <c r="V2243" s="216"/>
      <c r="AH2243" s="216"/>
      <c r="AI2243" s="216"/>
      <c r="AJ2243" s="216"/>
      <c r="AK2243" s="216"/>
      <c r="AL2243" s="216"/>
      <c r="AS2243" s="216"/>
      <c r="AT2243" s="216"/>
      <c r="AU2243" s="216"/>
      <c r="AV2243" s="216"/>
      <c r="AW2243" s="216"/>
      <c r="AX2243" s="216"/>
      <c r="AY2243" s="216"/>
      <c r="AZ2243" s="225"/>
    </row>
    <row r="2244" spans="2:52">
      <c r="B2244" s="216"/>
      <c r="C2244" s="216"/>
      <c r="D2244" s="216"/>
      <c r="E2244" s="216"/>
      <c r="F2244" s="216"/>
      <c r="G2244" s="216"/>
      <c r="H2244" s="226"/>
      <c r="J2244" s="226"/>
      <c r="K2244" s="226"/>
      <c r="L2244" s="216"/>
      <c r="M2244" s="216"/>
      <c r="N2244" s="216"/>
      <c r="O2244" s="216"/>
      <c r="P2244" s="216"/>
      <c r="Q2244" s="216"/>
      <c r="R2244" s="216"/>
      <c r="V2244" s="216"/>
      <c r="AH2244" s="216"/>
      <c r="AI2244" s="216"/>
      <c r="AJ2244" s="216"/>
      <c r="AK2244" s="216"/>
      <c r="AL2244" s="216"/>
      <c r="AS2244" s="216"/>
      <c r="AT2244" s="216"/>
      <c r="AU2244" s="216"/>
      <c r="AV2244" s="216"/>
      <c r="AW2244" s="216"/>
      <c r="AX2244" s="216"/>
      <c r="AY2244" s="216"/>
      <c r="AZ2244" s="225"/>
    </row>
    <row r="2245" spans="2:52">
      <c r="B2245" s="216"/>
      <c r="C2245" s="216"/>
      <c r="D2245" s="216"/>
      <c r="E2245" s="216"/>
      <c r="F2245" s="216"/>
      <c r="G2245" s="216"/>
      <c r="H2245" s="226"/>
      <c r="J2245" s="226"/>
      <c r="K2245" s="226"/>
      <c r="L2245" s="216"/>
      <c r="M2245" s="216"/>
      <c r="N2245" s="216"/>
      <c r="O2245" s="216"/>
      <c r="P2245" s="216"/>
      <c r="Q2245" s="216"/>
      <c r="R2245" s="216"/>
      <c r="V2245" s="216"/>
      <c r="AH2245" s="216"/>
      <c r="AI2245" s="216"/>
      <c r="AJ2245" s="216"/>
      <c r="AK2245" s="216"/>
      <c r="AL2245" s="216"/>
      <c r="AS2245" s="216"/>
      <c r="AT2245" s="216"/>
      <c r="AU2245" s="216"/>
      <c r="AV2245" s="216"/>
      <c r="AW2245" s="216"/>
      <c r="AX2245" s="216"/>
      <c r="AY2245" s="216"/>
      <c r="AZ2245" s="225"/>
    </row>
    <row r="2246" spans="2:52">
      <c r="B2246" s="216"/>
      <c r="C2246" s="216"/>
      <c r="D2246" s="216"/>
      <c r="E2246" s="216"/>
      <c r="F2246" s="216"/>
      <c r="G2246" s="216"/>
      <c r="H2246" s="226"/>
      <c r="J2246" s="226"/>
      <c r="K2246" s="226"/>
      <c r="L2246" s="216"/>
      <c r="M2246" s="216"/>
      <c r="N2246" s="216"/>
      <c r="O2246" s="216"/>
      <c r="P2246" s="216"/>
      <c r="Q2246" s="216"/>
      <c r="R2246" s="216"/>
      <c r="V2246" s="216"/>
      <c r="AH2246" s="216"/>
      <c r="AI2246" s="216"/>
      <c r="AJ2246" s="216"/>
      <c r="AK2246" s="216"/>
      <c r="AL2246" s="216"/>
      <c r="AS2246" s="216"/>
      <c r="AT2246" s="216"/>
      <c r="AU2246" s="216"/>
      <c r="AV2246" s="216"/>
      <c r="AW2246" s="216"/>
      <c r="AX2246" s="216"/>
      <c r="AY2246" s="216"/>
      <c r="AZ2246" s="225"/>
    </row>
    <row r="2247" spans="2:52">
      <c r="B2247" s="216"/>
      <c r="C2247" s="216"/>
      <c r="D2247" s="216"/>
      <c r="E2247" s="216"/>
      <c r="F2247" s="216"/>
      <c r="G2247" s="216"/>
      <c r="H2247" s="226"/>
      <c r="J2247" s="226"/>
      <c r="K2247" s="226"/>
      <c r="L2247" s="216"/>
      <c r="M2247" s="216"/>
      <c r="N2247" s="216"/>
      <c r="O2247" s="216"/>
      <c r="P2247" s="216"/>
      <c r="Q2247" s="216"/>
      <c r="R2247" s="216"/>
      <c r="V2247" s="216"/>
      <c r="AH2247" s="216"/>
      <c r="AI2247" s="216"/>
      <c r="AJ2247" s="216"/>
      <c r="AK2247" s="216"/>
      <c r="AL2247" s="216"/>
      <c r="AS2247" s="216"/>
      <c r="AT2247" s="216"/>
      <c r="AU2247" s="216"/>
      <c r="AV2247" s="216"/>
      <c r="AW2247" s="216"/>
      <c r="AX2247" s="216"/>
      <c r="AY2247" s="216"/>
      <c r="AZ2247" s="225"/>
    </row>
    <row r="2248" spans="2:52">
      <c r="B2248" s="216"/>
      <c r="C2248" s="216"/>
      <c r="D2248" s="216"/>
      <c r="E2248" s="216"/>
      <c r="F2248" s="216"/>
      <c r="G2248" s="216"/>
      <c r="H2248" s="226"/>
      <c r="J2248" s="226"/>
      <c r="K2248" s="226"/>
      <c r="L2248" s="216"/>
      <c r="M2248" s="216"/>
      <c r="N2248" s="216"/>
      <c r="O2248" s="216"/>
      <c r="P2248" s="216"/>
      <c r="Q2248" s="216"/>
      <c r="R2248" s="216"/>
      <c r="V2248" s="216"/>
      <c r="AH2248" s="216"/>
      <c r="AI2248" s="216"/>
      <c r="AJ2248" s="216"/>
      <c r="AK2248" s="216"/>
      <c r="AL2248" s="216"/>
      <c r="AS2248" s="216"/>
      <c r="AT2248" s="216"/>
      <c r="AU2248" s="216"/>
      <c r="AV2248" s="216"/>
      <c r="AW2248" s="216"/>
      <c r="AX2248" s="216"/>
      <c r="AY2248" s="216"/>
      <c r="AZ2248" s="225"/>
    </row>
    <row r="2249" spans="2:52">
      <c r="B2249" s="216"/>
      <c r="C2249" s="216"/>
      <c r="D2249" s="216"/>
      <c r="E2249" s="216"/>
      <c r="F2249" s="216"/>
      <c r="G2249" s="216"/>
      <c r="H2249" s="226"/>
      <c r="J2249" s="226"/>
      <c r="K2249" s="226"/>
      <c r="L2249" s="216"/>
      <c r="M2249" s="216"/>
      <c r="N2249" s="216"/>
      <c r="O2249" s="216"/>
      <c r="P2249" s="216"/>
      <c r="Q2249" s="216"/>
      <c r="R2249" s="216"/>
      <c r="V2249" s="216"/>
      <c r="AH2249" s="216"/>
      <c r="AI2249" s="216"/>
      <c r="AJ2249" s="216"/>
      <c r="AK2249" s="216"/>
      <c r="AL2249" s="216"/>
      <c r="AS2249" s="216"/>
      <c r="AT2249" s="216"/>
      <c r="AU2249" s="216"/>
      <c r="AV2249" s="216"/>
      <c r="AW2249" s="216"/>
      <c r="AX2249" s="216"/>
      <c r="AY2249" s="216"/>
      <c r="AZ2249" s="225"/>
    </row>
    <row r="2250" spans="2:52">
      <c r="B2250" s="216"/>
      <c r="C2250" s="216"/>
      <c r="D2250" s="216"/>
      <c r="E2250" s="216"/>
      <c r="F2250" s="216"/>
      <c r="G2250" s="216"/>
      <c r="H2250" s="226"/>
      <c r="J2250" s="226"/>
      <c r="K2250" s="226"/>
      <c r="L2250" s="216"/>
      <c r="M2250" s="216"/>
      <c r="N2250" s="216"/>
      <c r="O2250" s="216"/>
      <c r="P2250" s="216"/>
      <c r="Q2250" s="216"/>
      <c r="R2250" s="216"/>
      <c r="V2250" s="216"/>
      <c r="AH2250" s="216"/>
      <c r="AI2250" s="216"/>
      <c r="AJ2250" s="216"/>
      <c r="AK2250" s="216"/>
      <c r="AL2250" s="216"/>
      <c r="AS2250" s="216"/>
      <c r="AT2250" s="216"/>
      <c r="AU2250" s="216"/>
      <c r="AV2250" s="216"/>
      <c r="AW2250" s="216"/>
      <c r="AX2250" s="216"/>
      <c r="AY2250" s="216"/>
      <c r="AZ2250" s="225"/>
    </row>
    <row r="2251" spans="2:52">
      <c r="B2251" s="216"/>
      <c r="C2251" s="216"/>
      <c r="D2251" s="216"/>
      <c r="E2251" s="216"/>
      <c r="F2251" s="216"/>
      <c r="G2251" s="216"/>
      <c r="H2251" s="226"/>
      <c r="J2251" s="226"/>
      <c r="K2251" s="226"/>
      <c r="L2251" s="216"/>
      <c r="M2251" s="216"/>
      <c r="N2251" s="216"/>
      <c r="O2251" s="216"/>
      <c r="P2251" s="216"/>
      <c r="Q2251" s="216"/>
      <c r="R2251" s="216"/>
      <c r="V2251" s="216"/>
      <c r="AH2251" s="216"/>
      <c r="AI2251" s="216"/>
      <c r="AJ2251" s="216"/>
      <c r="AK2251" s="216"/>
      <c r="AL2251" s="216"/>
      <c r="AS2251" s="216"/>
      <c r="AT2251" s="216"/>
      <c r="AU2251" s="216"/>
      <c r="AV2251" s="216"/>
      <c r="AW2251" s="216"/>
      <c r="AX2251" s="216"/>
      <c r="AY2251" s="216"/>
      <c r="AZ2251" s="225"/>
    </row>
    <row r="2252" spans="2:52">
      <c r="B2252" s="216"/>
      <c r="C2252" s="216"/>
      <c r="D2252" s="216"/>
      <c r="E2252" s="216"/>
      <c r="F2252" s="216"/>
      <c r="G2252" s="216"/>
      <c r="H2252" s="226"/>
      <c r="J2252" s="226"/>
      <c r="K2252" s="226"/>
      <c r="L2252" s="216"/>
      <c r="M2252" s="216"/>
      <c r="N2252" s="216"/>
      <c r="O2252" s="216"/>
      <c r="P2252" s="216"/>
      <c r="Q2252" s="216"/>
      <c r="R2252" s="216"/>
      <c r="V2252" s="216"/>
      <c r="AH2252" s="216"/>
      <c r="AI2252" s="216"/>
      <c r="AJ2252" s="216"/>
      <c r="AK2252" s="216"/>
      <c r="AL2252" s="216"/>
      <c r="AS2252" s="216"/>
      <c r="AT2252" s="216"/>
      <c r="AU2252" s="216"/>
      <c r="AV2252" s="216"/>
      <c r="AW2252" s="216"/>
      <c r="AX2252" s="216"/>
      <c r="AY2252" s="216"/>
      <c r="AZ2252" s="225"/>
    </row>
    <row r="2253" spans="2:52">
      <c r="B2253" s="216"/>
      <c r="C2253" s="216"/>
      <c r="D2253" s="216"/>
      <c r="E2253" s="216"/>
      <c r="F2253" s="216"/>
      <c r="G2253" s="216"/>
      <c r="H2253" s="226"/>
      <c r="J2253" s="226"/>
      <c r="K2253" s="226"/>
      <c r="L2253" s="216"/>
      <c r="M2253" s="216"/>
      <c r="N2253" s="216"/>
      <c r="O2253" s="216"/>
      <c r="P2253" s="216"/>
      <c r="Q2253" s="216"/>
      <c r="R2253" s="216"/>
      <c r="V2253" s="216"/>
      <c r="AH2253" s="216"/>
      <c r="AI2253" s="216"/>
      <c r="AJ2253" s="216"/>
      <c r="AK2253" s="216"/>
      <c r="AL2253" s="216"/>
      <c r="AS2253" s="216"/>
      <c r="AT2253" s="216"/>
      <c r="AU2253" s="216"/>
      <c r="AV2253" s="216"/>
      <c r="AW2253" s="216"/>
      <c r="AX2253" s="216"/>
      <c r="AY2253" s="216"/>
      <c r="AZ2253" s="225"/>
    </row>
    <row r="2254" spans="2:52">
      <c r="B2254" s="216"/>
      <c r="C2254" s="216"/>
      <c r="D2254" s="216"/>
      <c r="E2254" s="216"/>
      <c r="F2254" s="216"/>
      <c r="G2254" s="216"/>
      <c r="H2254" s="226"/>
      <c r="J2254" s="226"/>
      <c r="K2254" s="226"/>
      <c r="L2254" s="216"/>
      <c r="M2254" s="216"/>
      <c r="N2254" s="216"/>
      <c r="O2254" s="216"/>
      <c r="P2254" s="216"/>
      <c r="Q2254" s="216"/>
      <c r="R2254" s="216"/>
      <c r="V2254" s="216"/>
      <c r="AH2254" s="216"/>
      <c r="AI2254" s="216"/>
      <c r="AJ2254" s="216"/>
      <c r="AK2254" s="216"/>
      <c r="AL2254" s="216"/>
      <c r="AS2254" s="216"/>
      <c r="AT2254" s="216"/>
      <c r="AU2254" s="216"/>
      <c r="AV2254" s="216"/>
      <c r="AW2254" s="216"/>
      <c r="AX2254" s="216"/>
      <c r="AY2254" s="216"/>
      <c r="AZ2254" s="225"/>
    </row>
    <row r="2255" spans="2:52">
      <c r="B2255" s="216"/>
      <c r="C2255" s="216"/>
      <c r="D2255" s="216"/>
      <c r="E2255" s="216"/>
      <c r="F2255" s="216"/>
      <c r="G2255" s="216"/>
      <c r="H2255" s="226"/>
      <c r="J2255" s="226"/>
      <c r="K2255" s="226"/>
      <c r="L2255" s="216"/>
      <c r="M2255" s="216"/>
      <c r="N2255" s="216"/>
      <c r="O2255" s="216"/>
      <c r="P2255" s="216"/>
      <c r="Q2255" s="216"/>
      <c r="R2255" s="216"/>
      <c r="V2255" s="216"/>
      <c r="AH2255" s="216"/>
      <c r="AI2255" s="216"/>
      <c r="AJ2255" s="216"/>
      <c r="AK2255" s="216"/>
      <c r="AL2255" s="216"/>
      <c r="AS2255" s="216"/>
      <c r="AT2255" s="216"/>
      <c r="AU2255" s="216"/>
      <c r="AV2255" s="216"/>
      <c r="AW2255" s="216"/>
      <c r="AX2255" s="216"/>
      <c r="AY2255" s="216"/>
      <c r="AZ2255" s="225"/>
    </row>
    <row r="2256" spans="2:52">
      <c r="B2256" s="216"/>
      <c r="C2256" s="216"/>
      <c r="D2256" s="216"/>
      <c r="E2256" s="216"/>
      <c r="F2256" s="216"/>
      <c r="G2256" s="216"/>
      <c r="H2256" s="226"/>
      <c r="J2256" s="226"/>
      <c r="K2256" s="226"/>
      <c r="L2256" s="216"/>
      <c r="M2256" s="216"/>
      <c r="N2256" s="216"/>
      <c r="O2256" s="216"/>
      <c r="P2256" s="216"/>
      <c r="Q2256" s="216"/>
      <c r="R2256" s="216"/>
      <c r="V2256" s="216"/>
      <c r="AH2256" s="216"/>
      <c r="AI2256" s="216"/>
      <c r="AJ2256" s="216"/>
      <c r="AK2256" s="216"/>
      <c r="AL2256" s="216"/>
      <c r="AS2256" s="216"/>
      <c r="AT2256" s="216"/>
      <c r="AU2256" s="216"/>
      <c r="AV2256" s="216"/>
      <c r="AW2256" s="216"/>
      <c r="AX2256" s="216"/>
      <c r="AY2256" s="216"/>
      <c r="AZ2256" s="225"/>
    </row>
    <row r="2257" spans="2:52">
      <c r="B2257" s="216"/>
      <c r="C2257" s="216"/>
      <c r="D2257" s="216"/>
      <c r="E2257" s="216"/>
      <c r="F2257" s="216"/>
      <c r="G2257" s="216"/>
      <c r="H2257" s="226"/>
      <c r="J2257" s="226"/>
      <c r="K2257" s="226"/>
      <c r="L2257" s="216"/>
      <c r="M2257" s="216"/>
      <c r="N2257" s="216"/>
      <c r="O2257" s="216"/>
      <c r="P2257" s="216"/>
      <c r="Q2257" s="216"/>
      <c r="R2257" s="216"/>
      <c r="V2257" s="216"/>
      <c r="AH2257" s="216"/>
      <c r="AI2257" s="216"/>
      <c r="AJ2257" s="216"/>
      <c r="AK2257" s="216"/>
      <c r="AL2257" s="216"/>
      <c r="AS2257" s="216"/>
      <c r="AT2257" s="216"/>
      <c r="AU2257" s="216"/>
      <c r="AV2257" s="216"/>
      <c r="AW2257" s="216"/>
      <c r="AX2257" s="216"/>
      <c r="AY2257" s="216"/>
      <c r="AZ2257" s="225"/>
    </row>
    <row r="2258" spans="2:52">
      <c r="B2258" s="216"/>
      <c r="C2258" s="216"/>
      <c r="D2258" s="216"/>
      <c r="E2258" s="216"/>
      <c r="F2258" s="216"/>
      <c r="G2258" s="216"/>
      <c r="H2258" s="226"/>
      <c r="J2258" s="226"/>
      <c r="K2258" s="226"/>
      <c r="L2258" s="216"/>
      <c r="M2258" s="216"/>
      <c r="N2258" s="216"/>
      <c r="O2258" s="216"/>
      <c r="P2258" s="216"/>
      <c r="Q2258" s="216"/>
      <c r="R2258" s="216"/>
      <c r="V2258" s="216"/>
      <c r="AH2258" s="216"/>
      <c r="AI2258" s="216"/>
      <c r="AJ2258" s="216"/>
      <c r="AK2258" s="216"/>
      <c r="AL2258" s="216"/>
      <c r="AS2258" s="216"/>
      <c r="AT2258" s="216"/>
      <c r="AU2258" s="216"/>
      <c r="AV2258" s="216"/>
      <c r="AW2258" s="216"/>
      <c r="AX2258" s="216"/>
      <c r="AY2258" s="216"/>
      <c r="AZ2258" s="225"/>
    </row>
    <row r="2259" spans="2:52">
      <c r="B2259" s="216"/>
      <c r="C2259" s="216"/>
      <c r="D2259" s="216"/>
      <c r="E2259" s="216"/>
      <c r="F2259" s="216"/>
      <c r="G2259" s="216"/>
      <c r="H2259" s="226"/>
      <c r="J2259" s="226"/>
      <c r="K2259" s="226"/>
      <c r="L2259" s="216"/>
      <c r="M2259" s="216"/>
      <c r="N2259" s="216"/>
      <c r="O2259" s="216"/>
      <c r="P2259" s="216"/>
      <c r="Q2259" s="216"/>
      <c r="R2259" s="216"/>
      <c r="V2259" s="216"/>
      <c r="AH2259" s="216"/>
      <c r="AI2259" s="216"/>
      <c r="AJ2259" s="216"/>
      <c r="AK2259" s="216"/>
      <c r="AL2259" s="216"/>
      <c r="AS2259" s="216"/>
      <c r="AT2259" s="216"/>
      <c r="AU2259" s="216"/>
      <c r="AV2259" s="216"/>
      <c r="AW2259" s="216"/>
      <c r="AX2259" s="216"/>
      <c r="AY2259" s="216"/>
      <c r="AZ2259" s="225"/>
    </row>
    <row r="2260" spans="2:52">
      <c r="B2260" s="216"/>
      <c r="C2260" s="216"/>
      <c r="D2260" s="216"/>
      <c r="E2260" s="216"/>
      <c r="F2260" s="216"/>
      <c r="G2260" s="216"/>
      <c r="H2260" s="226"/>
      <c r="J2260" s="226"/>
      <c r="K2260" s="226"/>
      <c r="L2260" s="216"/>
      <c r="M2260" s="216"/>
      <c r="N2260" s="216"/>
      <c r="O2260" s="216"/>
      <c r="P2260" s="216"/>
      <c r="Q2260" s="216"/>
      <c r="R2260" s="216"/>
      <c r="V2260" s="216"/>
      <c r="AH2260" s="216"/>
      <c r="AI2260" s="216"/>
      <c r="AJ2260" s="216"/>
      <c r="AK2260" s="216"/>
      <c r="AL2260" s="216"/>
      <c r="AS2260" s="216"/>
      <c r="AT2260" s="216"/>
      <c r="AU2260" s="216"/>
      <c r="AV2260" s="216"/>
      <c r="AW2260" s="216"/>
      <c r="AX2260" s="216"/>
      <c r="AY2260" s="216"/>
      <c r="AZ2260" s="225"/>
    </row>
    <row r="2261" spans="2:52">
      <c r="B2261" s="216"/>
      <c r="C2261" s="216"/>
      <c r="D2261" s="216"/>
      <c r="E2261" s="216"/>
      <c r="F2261" s="216"/>
      <c r="G2261" s="216"/>
      <c r="H2261" s="226"/>
      <c r="J2261" s="226"/>
      <c r="K2261" s="226"/>
      <c r="L2261" s="216"/>
      <c r="M2261" s="216"/>
      <c r="N2261" s="216"/>
      <c r="O2261" s="216"/>
      <c r="P2261" s="216"/>
      <c r="Q2261" s="216"/>
      <c r="R2261" s="216"/>
      <c r="V2261" s="216"/>
      <c r="AH2261" s="216"/>
      <c r="AI2261" s="216"/>
      <c r="AJ2261" s="216"/>
      <c r="AK2261" s="216"/>
      <c r="AL2261" s="216"/>
      <c r="AS2261" s="216"/>
      <c r="AT2261" s="216"/>
      <c r="AU2261" s="216"/>
      <c r="AV2261" s="216"/>
      <c r="AW2261" s="216"/>
      <c r="AX2261" s="216"/>
      <c r="AY2261" s="216"/>
      <c r="AZ2261" s="225"/>
    </row>
    <row r="2262" spans="2:52">
      <c r="B2262" s="216"/>
      <c r="C2262" s="216"/>
      <c r="D2262" s="216"/>
      <c r="E2262" s="216"/>
      <c r="F2262" s="216"/>
      <c r="G2262" s="216"/>
      <c r="H2262" s="226"/>
      <c r="J2262" s="226"/>
      <c r="K2262" s="226"/>
      <c r="L2262" s="216"/>
      <c r="M2262" s="216"/>
      <c r="N2262" s="216"/>
      <c r="O2262" s="216"/>
      <c r="P2262" s="216"/>
      <c r="Q2262" s="216"/>
      <c r="R2262" s="216"/>
      <c r="V2262" s="216"/>
      <c r="AH2262" s="216"/>
      <c r="AI2262" s="216"/>
      <c r="AJ2262" s="216"/>
      <c r="AK2262" s="216"/>
      <c r="AL2262" s="216"/>
      <c r="AS2262" s="216"/>
      <c r="AT2262" s="216"/>
      <c r="AU2262" s="216"/>
      <c r="AV2262" s="216"/>
      <c r="AW2262" s="216"/>
      <c r="AX2262" s="216"/>
      <c r="AY2262" s="216"/>
      <c r="AZ2262" s="225"/>
    </row>
    <row r="2263" spans="2:52">
      <c r="B2263" s="216"/>
      <c r="C2263" s="216"/>
      <c r="D2263" s="216"/>
      <c r="E2263" s="216"/>
      <c r="F2263" s="216"/>
      <c r="G2263" s="216"/>
      <c r="H2263" s="226"/>
      <c r="J2263" s="226"/>
      <c r="K2263" s="226"/>
      <c r="L2263" s="216"/>
      <c r="M2263" s="216"/>
      <c r="N2263" s="216"/>
      <c r="O2263" s="216"/>
      <c r="P2263" s="216"/>
      <c r="Q2263" s="216"/>
      <c r="R2263" s="216"/>
      <c r="V2263" s="216"/>
      <c r="AH2263" s="216"/>
      <c r="AI2263" s="216"/>
      <c r="AJ2263" s="216"/>
      <c r="AK2263" s="216"/>
      <c r="AL2263" s="216"/>
      <c r="AS2263" s="216"/>
      <c r="AT2263" s="216"/>
      <c r="AU2263" s="216"/>
      <c r="AV2263" s="216"/>
      <c r="AW2263" s="216"/>
      <c r="AX2263" s="216"/>
      <c r="AY2263" s="216"/>
      <c r="AZ2263" s="225"/>
    </row>
    <row r="2264" spans="2:52">
      <c r="B2264" s="216"/>
      <c r="C2264" s="216"/>
      <c r="D2264" s="216"/>
      <c r="E2264" s="216"/>
      <c r="F2264" s="216"/>
      <c r="G2264" s="216"/>
      <c r="H2264" s="226"/>
      <c r="J2264" s="226"/>
      <c r="K2264" s="226"/>
      <c r="L2264" s="216"/>
      <c r="M2264" s="216"/>
      <c r="N2264" s="216"/>
      <c r="O2264" s="216"/>
      <c r="P2264" s="216"/>
      <c r="Q2264" s="216"/>
      <c r="R2264" s="216"/>
      <c r="V2264" s="216"/>
      <c r="AH2264" s="216"/>
      <c r="AI2264" s="216"/>
      <c r="AJ2264" s="216"/>
      <c r="AK2264" s="216"/>
      <c r="AL2264" s="216"/>
      <c r="AS2264" s="216"/>
      <c r="AT2264" s="216"/>
      <c r="AU2264" s="216"/>
      <c r="AV2264" s="216"/>
      <c r="AW2264" s="216"/>
      <c r="AX2264" s="216"/>
      <c r="AY2264" s="216"/>
      <c r="AZ2264" s="225"/>
    </row>
    <row r="2265" spans="2:52">
      <c r="B2265" s="216"/>
      <c r="C2265" s="216"/>
      <c r="D2265" s="216"/>
      <c r="E2265" s="216"/>
      <c r="F2265" s="216"/>
      <c r="G2265" s="216"/>
      <c r="H2265" s="226"/>
      <c r="J2265" s="226"/>
      <c r="K2265" s="226"/>
      <c r="L2265" s="216"/>
      <c r="M2265" s="216"/>
      <c r="N2265" s="216"/>
      <c r="O2265" s="216"/>
      <c r="P2265" s="216"/>
      <c r="Q2265" s="216"/>
      <c r="R2265" s="216"/>
      <c r="V2265" s="216"/>
      <c r="AH2265" s="216"/>
      <c r="AI2265" s="216"/>
      <c r="AJ2265" s="216"/>
      <c r="AK2265" s="216"/>
      <c r="AL2265" s="216"/>
      <c r="AS2265" s="216"/>
      <c r="AT2265" s="216"/>
      <c r="AU2265" s="216"/>
      <c r="AV2265" s="216"/>
      <c r="AW2265" s="216"/>
      <c r="AX2265" s="216"/>
      <c r="AY2265" s="216"/>
      <c r="AZ2265" s="225"/>
    </row>
    <row r="2266" spans="2:52">
      <c r="B2266" s="216"/>
      <c r="C2266" s="216"/>
      <c r="D2266" s="216"/>
      <c r="E2266" s="216"/>
      <c r="F2266" s="216"/>
      <c r="G2266" s="216"/>
      <c r="H2266" s="226"/>
      <c r="J2266" s="226"/>
      <c r="K2266" s="226"/>
      <c r="L2266" s="216"/>
      <c r="M2266" s="216"/>
      <c r="N2266" s="216"/>
      <c r="O2266" s="216"/>
      <c r="P2266" s="216"/>
      <c r="Q2266" s="216"/>
      <c r="R2266" s="216"/>
      <c r="V2266" s="216"/>
      <c r="AH2266" s="216"/>
      <c r="AI2266" s="216"/>
      <c r="AJ2266" s="216"/>
      <c r="AK2266" s="216"/>
      <c r="AL2266" s="216"/>
      <c r="AS2266" s="216"/>
      <c r="AT2266" s="216"/>
      <c r="AU2266" s="216"/>
      <c r="AV2266" s="216"/>
      <c r="AW2266" s="216"/>
      <c r="AX2266" s="216"/>
      <c r="AY2266" s="216"/>
      <c r="AZ2266" s="225"/>
    </row>
    <row r="2267" spans="2:52">
      <c r="B2267" s="216"/>
      <c r="C2267" s="216"/>
      <c r="D2267" s="216"/>
      <c r="E2267" s="216"/>
      <c r="F2267" s="216"/>
      <c r="G2267" s="216"/>
      <c r="H2267" s="226"/>
      <c r="J2267" s="226"/>
      <c r="K2267" s="226"/>
      <c r="L2267" s="216"/>
      <c r="M2267" s="216"/>
      <c r="N2267" s="216"/>
      <c r="O2267" s="216"/>
      <c r="P2267" s="216"/>
      <c r="Q2267" s="216"/>
      <c r="R2267" s="216"/>
      <c r="V2267" s="216"/>
      <c r="AH2267" s="216"/>
      <c r="AI2267" s="216"/>
      <c r="AJ2267" s="216"/>
      <c r="AK2267" s="216"/>
      <c r="AL2267" s="216"/>
      <c r="AS2267" s="216"/>
      <c r="AT2267" s="216"/>
      <c r="AU2267" s="216"/>
      <c r="AV2267" s="216"/>
      <c r="AW2267" s="216"/>
      <c r="AX2267" s="216"/>
      <c r="AY2267" s="216"/>
      <c r="AZ2267" s="225"/>
    </row>
    <row r="2268" spans="2:52">
      <c r="B2268" s="216"/>
      <c r="C2268" s="216"/>
      <c r="D2268" s="216"/>
      <c r="E2268" s="216"/>
      <c r="F2268" s="216"/>
      <c r="G2268" s="216"/>
      <c r="H2268" s="226"/>
      <c r="J2268" s="226"/>
      <c r="K2268" s="226"/>
      <c r="L2268" s="216"/>
      <c r="M2268" s="216"/>
      <c r="N2268" s="216"/>
      <c r="O2268" s="216"/>
      <c r="P2268" s="216"/>
      <c r="Q2268" s="216"/>
      <c r="R2268" s="216"/>
      <c r="V2268" s="216"/>
      <c r="AH2268" s="216"/>
      <c r="AI2268" s="216"/>
      <c r="AJ2268" s="216"/>
      <c r="AK2268" s="216"/>
      <c r="AL2268" s="216"/>
      <c r="AS2268" s="216"/>
      <c r="AT2268" s="216"/>
      <c r="AU2268" s="216"/>
      <c r="AV2268" s="216"/>
      <c r="AW2268" s="216"/>
      <c r="AX2268" s="216"/>
      <c r="AY2268" s="216"/>
      <c r="AZ2268" s="225"/>
    </row>
    <row r="2269" spans="2:52">
      <c r="B2269" s="216"/>
      <c r="C2269" s="216"/>
      <c r="D2269" s="216"/>
      <c r="E2269" s="216"/>
      <c r="F2269" s="216"/>
      <c r="G2269" s="216"/>
      <c r="H2269" s="226"/>
      <c r="J2269" s="226"/>
      <c r="K2269" s="226"/>
      <c r="L2269" s="216"/>
      <c r="M2269" s="216"/>
      <c r="N2269" s="216"/>
      <c r="O2269" s="216"/>
      <c r="P2269" s="216"/>
      <c r="Q2269" s="216"/>
      <c r="R2269" s="216"/>
      <c r="V2269" s="216"/>
      <c r="AH2269" s="216"/>
      <c r="AI2269" s="216"/>
      <c r="AJ2269" s="216"/>
      <c r="AK2269" s="216"/>
      <c r="AL2269" s="216"/>
      <c r="AS2269" s="216"/>
      <c r="AT2269" s="216"/>
      <c r="AU2269" s="216"/>
      <c r="AV2269" s="216"/>
      <c r="AW2269" s="216"/>
      <c r="AX2269" s="216"/>
      <c r="AY2269" s="216"/>
      <c r="AZ2269" s="225"/>
    </row>
    <row r="2270" spans="2:52">
      <c r="B2270" s="216"/>
      <c r="C2270" s="216"/>
      <c r="D2270" s="216"/>
      <c r="E2270" s="216"/>
      <c r="F2270" s="216"/>
      <c r="G2270" s="216"/>
      <c r="H2270" s="226"/>
      <c r="J2270" s="226"/>
      <c r="K2270" s="226"/>
      <c r="L2270" s="216"/>
      <c r="M2270" s="216"/>
      <c r="N2270" s="216"/>
      <c r="O2270" s="216"/>
      <c r="P2270" s="216"/>
      <c r="Q2270" s="216"/>
      <c r="R2270" s="216"/>
      <c r="V2270" s="216"/>
      <c r="AH2270" s="216"/>
      <c r="AI2270" s="216"/>
      <c r="AJ2270" s="216"/>
      <c r="AK2270" s="216"/>
      <c r="AL2270" s="216"/>
      <c r="AS2270" s="216"/>
      <c r="AT2270" s="216"/>
      <c r="AU2270" s="216"/>
      <c r="AV2270" s="216"/>
      <c r="AW2270" s="216"/>
      <c r="AX2270" s="216"/>
      <c r="AY2270" s="216"/>
      <c r="AZ2270" s="225"/>
    </row>
    <row r="2271" spans="2:52">
      <c r="B2271" s="216"/>
      <c r="C2271" s="216"/>
      <c r="D2271" s="216"/>
      <c r="E2271" s="216"/>
      <c r="F2271" s="216"/>
      <c r="G2271" s="216"/>
      <c r="H2271" s="226"/>
      <c r="J2271" s="226"/>
      <c r="K2271" s="226"/>
      <c r="L2271" s="216"/>
      <c r="M2271" s="216"/>
      <c r="N2271" s="216"/>
      <c r="O2271" s="216"/>
      <c r="P2271" s="216"/>
      <c r="Q2271" s="216"/>
      <c r="R2271" s="216"/>
      <c r="V2271" s="216"/>
      <c r="AH2271" s="216"/>
      <c r="AI2271" s="216"/>
      <c r="AJ2271" s="216"/>
      <c r="AK2271" s="216"/>
      <c r="AL2271" s="216"/>
      <c r="AS2271" s="216"/>
      <c r="AT2271" s="216"/>
      <c r="AU2271" s="216"/>
      <c r="AV2271" s="216"/>
      <c r="AW2271" s="216"/>
      <c r="AX2271" s="216"/>
      <c r="AY2271" s="216"/>
      <c r="AZ2271" s="225"/>
    </row>
    <row r="2272" spans="2:52">
      <c r="B2272" s="216"/>
      <c r="C2272" s="216"/>
      <c r="D2272" s="216"/>
      <c r="E2272" s="216"/>
      <c r="F2272" s="216"/>
      <c r="G2272" s="216"/>
      <c r="H2272" s="226"/>
      <c r="J2272" s="226"/>
      <c r="K2272" s="226"/>
      <c r="L2272" s="216"/>
      <c r="M2272" s="216"/>
      <c r="N2272" s="216"/>
      <c r="O2272" s="216"/>
      <c r="P2272" s="216"/>
      <c r="Q2272" s="216"/>
      <c r="R2272" s="216"/>
      <c r="V2272" s="216"/>
      <c r="AH2272" s="216"/>
      <c r="AI2272" s="216"/>
      <c r="AJ2272" s="216"/>
      <c r="AK2272" s="216"/>
      <c r="AL2272" s="216"/>
      <c r="AS2272" s="216"/>
      <c r="AT2272" s="216"/>
      <c r="AU2272" s="216"/>
      <c r="AV2272" s="216"/>
      <c r="AW2272" s="216"/>
      <c r="AX2272" s="216"/>
      <c r="AY2272" s="216"/>
      <c r="AZ2272" s="225"/>
    </row>
    <row r="2273" spans="2:52">
      <c r="B2273" s="216"/>
      <c r="C2273" s="216"/>
      <c r="D2273" s="216"/>
      <c r="E2273" s="216"/>
      <c r="F2273" s="216"/>
      <c r="G2273" s="216"/>
      <c r="H2273" s="226"/>
      <c r="J2273" s="226"/>
      <c r="K2273" s="226"/>
      <c r="L2273" s="216"/>
      <c r="M2273" s="216"/>
      <c r="N2273" s="216"/>
      <c r="O2273" s="216"/>
      <c r="P2273" s="216"/>
      <c r="Q2273" s="216"/>
      <c r="R2273" s="216"/>
      <c r="V2273" s="216"/>
      <c r="AH2273" s="216"/>
      <c r="AI2273" s="216"/>
      <c r="AJ2273" s="216"/>
      <c r="AK2273" s="216"/>
      <c r="AL2273" s="216"/>
      <c r="AS2273" s="216"/>
      <c r="AT2273" s="216"/>
      <c r="AU2273" s="216"/>
      <c r="AV2273" s="216"/>
      <c r="AW2273" s="216"/>
      <c r="AX2273" s="216"/>
      <c r="AY2273" s="216"/>
      <c r="AZ2273" s="225"/>
    </row>
    <row r="2274" spans="2:52">
      <c r="B2274" s="216"/>
      <c r="C2274" s="216"/>
      <c r="D2274" s="216"/>
      <c r="E2274" s="216"/>
      <c r="F2274" s="216"/>
      <c r="G2274" s="216"/>
      <c r="H2274" s="226"/>
      <c r="J2274" s="226"/>
      <c r="K2274" s="226"/>
      <c r="L2274" s="216"/>
      <c r="M2274" s="216"/>
      <c r="N2274" s="216"/>
      <c r="O2274" s="216"/>
      <c r="P2274" s="216"/>
      <c r="Q2274" s="216"/>
      <c r="R2274" s="216"/>
      <c r="V2274" s="216"/>
      <c r="AH2274" s="216"/>
      <c r="AI2274" s="216"/>
      <c r="AJ2274" s="216"/>
      <c r="AK2274" s="216"/>
      <c r="AL2274" s="216"/>
      <c r="AS2274" s="216"/>
      <c r="AT2274" s="216"/>
      <c r="AU2274" s="216"/>
      <c r="AV2274" s="216"/>
      <c r="AW2274" s="216"/>
      <c r="AX2274" s="216"/>
      <c r="AY2274" s="216"/>
      <c r="AZ2274" s="225"/>
    </row>
    <row r="2275" spans="2:52">
      <c r="B2275" s="216"/>
      <c r="C2275" s="216"/>
      <c r="D2275" s="216"/>
      <c r="E2275" s="216"/>
      <c r="F2275" s="216"/>
      <c r="G2275" s="216"/>
      <c r="H2275" s="226"/>
      <c r="J2275" s="226"/>
      <c r="K2275" s="226"/>
      <c r="L2275" s="216"/>
      <c r="M2275" s="216"/>
      <c r="N2275" s="216"/>
      <c r="O2275" s="216"/>
      <c r="P2275" s="216"/>
      <c r="Q2275" s="216"/>
      <c r="R2275" s="216"/>
      <c r="V2275" s="216"/>
      <c r="AH2275" s="216"/>
      <c r="AI2275" s="216"/>
      <c r="AJ2275" s="216"/>
      <c r="AK2275" s="216"/>
      <c r="AL2275" s="216"/>
      <c r="AS2275" s="216"/>
      <c r="AT2275" s="216"/>
      <c r="AU2275" s="216"/>
      <c r="AV2275" s="216"/>
      <c r="AW2275" s="216"/>
      <c r="AX2275" s="216"/>
      <c r="AY2275" s="216"/>
      <c r="AZ2275" s="225"/>
    </row>
    <row r="2276" spans="2:52">
      <c r="B2276" s="216"/>
      <c r="C2276" s="216"/>
      <c r="D2276" s="216"/>
      <c r="E2276" s="216"/>
      <c r="F2276" s="216"/>
      <c r="G2276" s="216"/>
      <c r="H2276" s="226"/>
      <c r="J2276" s="226"/>
      <c r="K2276" s="226"/>
      <c r="L2276" s="216"/>
      <c r="M2276" s="216"/>
      <c r="N2276" s="216"/>
      <c r="O2276" s="216"/>
      <c r="P2276" s="216"/>
      <c r="Q2276" s="216"/>
      <c r="R2276" s="216"/>
      <c r="V2276" s="216"/>
      <c r="AH2276" s="216"/>
      <c r="AI2276" s="216"/>
      <c r="AJ2276" s="216"/>
      <c r="AK2276" s="216"/>
      <c r="AL2276" s="216"/>
      <c r="AS2276" s="216"/>
      <c r="AT2276" s="216"/>
      <c r="AU2276" s="216"/>
      <c r="AV2276" s="216"/>
      <c r="AW2276" s="216"/>
      <c r="AX2276" s="216"/>
      <c r="AY2276" s="216"/>
      <c r="AZ2276" s="225"/>
    </row>
    <row r="2277" spans="2:52">
      <c r="B2277" s="216"/>
      <c r="C2277" s="216"/>
      <c r="D2277" s="216"/>
      <c r="E2277" s="216"/>
      <c r="F2277" s="216"/>
      <c r="G2277" s="216"/>
      <c r="H2277" s="226"/>
      <c r="J2277" s="226"/>
      <c r="K2277" s="226"/>
      <c r="L2277" s="216"/>
      <c r="M2277" s="216"/>
      <c r="N2277" s="216"/>
      <c r="O2277" s="216"/>
      <c r="P2277" s="216"/>
      <c r="Q2277" s="216"/>
      <c r="R2277" s="216"/>
      <c r="V2277" s="216"/>
      <c r="AH2277" s="216"/>
      <c r="AI2277" s="216"/>
      <c r="AJ2277" s="216"/>
      <c r="AK2277" s="216"/>
      <c r="AL2277" s="216"/>
      <c r="AS2277" s="216"/>
      <c r="AT2277" s="216"/>
      <c r="AU2277" s="216"/>
      <c r="AV2277" s="216"/>
      <c r="AW2277" s="216"/>
      <c r="AX2277" s="216"/>
      <c r="AY2277" s="216"/>
      <c r="AZ2277" s="225"/>
    </row>
    <row r="2278" spans="2:52">
      <c r="B2278" s="216"/>
      <c r="C2278" s="216"/>
      <c r="D2278" s="216"/>
      <c r="E2278" s="216"/>
      <c r="F2278" s="216"/>
      <c r="G2278" s="216"/>
      <c r="H2278" s="226"/>
      <c r="J2278" s="226"/>
      <c r="K2278" s="226"/>
      <c r="L2278" s="216"/>
      <c r="M2278" s="216"/>
      <c r="N2278" s="216"/>
      <c r="O2278" s="216"/>
      <c r="P2278" s="216"/>
      <c r="Q2278" s="216"/>
      <c r="R2278" s="216"/>
      <c r="V2278" s="216"/>
      <c r="AH2278" s="216"/>
      <c r="AI2278" s="216"/>
      <c r="AJ2278" s="216"/>
      <c r="AK2278" s="216"/>
      <c r="AL2278" s="216"/>
      <c r="AS2278" s="216"/>
      <c r="AT2278" s="216"/>
      <c r="AU2278" s="216"/>
      <c r="AV2278" s="216"/>
      <c r="AW2278" s="216"/>
      <c r="AX2278" s="216"/>
      <c r="AY2278" s="216"/>
      <c r="AZ2278" s="225"/>
    </row>
    <row r="2279" spans="2:52">
      <c r="B2279" s="216"/>
      <c r="C2279" s="216"/>
      <c r="D2279" s="216"/>
      <c r="E2279" s="216"/>
      <c r="F2279" s="216"/>
      <c r="G2279" s="216"/>
      <c r="H2279" s="226"/>
      <c r="J2279" s="226"/>
      <c r="K2279" s="226"/>
      <c r="L2279" s="216"/>
      <c r="M2279" s="216"/>
      <c r="N2279" s="216"/>
      <c r="O2279" s="216"/>
      <c r="P2279" s="216"/>
      <c r="Q2279" s="216"/>
      <c r="R2279" s="216"/>
      <c r="V2279" s="216"/>
      <c r="AH2279" s="216"/>
      <c r="AI2279" s="216"/>
      <c r="AJ2279" s="216"/>
      <c r="AK2279" s="216"/>
      <c r="AL2279" s="216"/>
      <c r="AS2279" s="216"/>
      <c r="AT2279" s="216"/>
      <c r="AU2279" s="216"/>
      <c r="AV2279" s="216"/>
      <c r="AW2279" s="216"/>
      <c r="AX2279" s="216"/>
      <c r="AY2279" s="216"/>
      <c r="AZ2279" s="225"/>
    </row>
    <row r="2280" spans="2:52">
      <c r="B2280" s="216"/>
      <c r="C2280" s="216"/>
      <c r="D2280" s="216"/>
      <c r="E2280" s="216"/>
      <c r="F2280" s="216"/>
      <c r="G2280" s="216"/>
      <c r="H2280" s="226"/>
      <c r="J2280" s="226"/>
      <c r="K2280" s="226"/>
      <c r="L2280" s="216"/>
      <c r="M2280" s="216"/>
      <c r="N2280" s="216"/>
      <c r="O2280" s="216"/>
      <c r="P2280" s="216"/>
      <c r="Q2280" s="216"/>
      <c r="R2280" s="216"/>
      <c r="V2280" s="216"/>
      <c r="AH2280" s="216"/>
      <c r="AI2280" s="216"/>
      <c r="AJ2280" s="216"/>
      <c r="AK2280" s="216"/>
      <c r="AL2280" s="216"/>
      <c r="AS2280" s="216"/>
      <c r="AT2280" s="216"/>
      <c r="AU2280" s="216"/>
      <c r="AV2280" s="216"/>
      <c r="AW2280" s="216"/>
      <c r="AX2280" s="216"/>
      <c r="AY2280" s="216"/>
      <c r="AZ2280" s="225"/>
    </row>
    <row r="2281" spans="2:52">
      <c r="B2281" s="216"/>
      <c r="C2281" s="216"/>
      <c r="D2281" s="216"/>
      <c r="E2281" s="216"/>
      <c r="F2281" s="216"/>
      <c r="G2281" s="216"/>
      <c r="H2281" s="226"/>
      <c r="J2281" s="226"/>
      <c r="K2281" s="226"/>
      <c r="L2281" s="216"/>
      <c r="M2281" s="216"/>
      <c r="N2281" s="216"/>
      <c r="O2281" s="216"/>
      <c r="P2281" s="216"/>
      <c r="Q2281" s="216"/>
      <c r="R2281" s="216"/>
      <c r="V2281" s="216"/>
      <c r="AH2281" s="216"/>
      <c r="AI2281" s="216"/>
      <c r="AJ2281" s="216"/>
      <c r="AK2281" s="216"/>
      <c r="AL2281" s="216"/>
      <c r="AS2281" s="216"/>
      <c r="AT2281" s="216"/>
      <c r="AU2281" s="216"/>
      <c r="AV2281" s="216"/>
      <c r="AW2281" s="216"/>
      <c r="AX2281" s="216"/>
      <c r="AY2281" s="216"/>
      <c r="AZ2281" s="225"/>
    </row>
    <row r="2282" spans="2:52">
      <c r="B2282" s="216"/>
      <c r="C2282" s="216"/>
      <c r="D2282" s="216"/>
      <c r="E2282" s="216"/>
      <c r="F2282" s="216"/>
      <c r="G2282" s="216"/>
      <c r="H2282" s="226"/>
      <c r="J2282" s="226"/>
      <c r="K2282" s="226"/>
      <c r="L2282" s="216"/>
      <c r="M2282" s="216"/>
      <c r="N2282" s="216"/>
      <c r="O2282" s="216"/>
      <c r="P2282" s="216"/>
      <c r="Q2282" s="216"/>
      <c r="R2282" s="216"/>
      <c r="V2282" s="216"/>
      <c r="AH2282" s="216"/>
      <c r="AI2282" s="216"/>
      <c r="AJ2282" s="216"/>
      <c r="AK2282" s="216"/>
      <c r="AL2282" s="216"/>
      <c r="AS2282" s="216"/>
      <c r="AT2282" s="216"/>
      <c r="AU2282" s="216"/>
      <c r="AV2282" s="216"/>
      <c r="AW2282" s="216"/>
      <c r="AX2282" s="216"/>
      <c r="AY2282" s="216"/>
      <c r="AZ2282" s="225"/>
    </row>
    <row r="2283" spans="2:52">
      <c r="B2283" s="216"/>
      <c r="C2283" s="216"/>
      <c r="D2283" s="216"/>
      <c r="E2283" s="216"/>
      <c r="F2283" s="216"/>
      <c r="G2283" s="216"/>
      <c r="H2283" s="226"/>
      <c r="J2283" s="226"/>
      <c r="K2283" s="226"/>
      <c r="L2283" s="216"/>
      <c r="M2283" s="216"/>
      <c r="N2283" s="216"/>
      <c r="O2283" s="216"/>
      <c r="P2283" s="216"/>
      <c r="Q2283" s="216"/>
      <c r="R2283" s="216"/>
      <c r="V2283" s="216"/>
      <c r="AH2283" s="216"/>
      <c r="AI2283" s="216"/>
      <c r="AJ2283" s="216"/>
      <c r="AK2283" s="216"/>
      <c r="AL2283" s="216"/>
      <c r="AS2283" s="216"/>
      <c r="AT2283" s="216"/>
      <c r="AU2283" s="216"/>
      <c r="AV2283" s="216"/>
      <c r="AW2283" s="216"/>
      <c r="AX2283" s="216"/>
      <c r="AY2283" s="216"/>
      <c r="AZ2283" s="225"/>
    </row>
    <row r="2284" spans="2:52">
      <c r="B2284" s="216"/>
      <c r="C2284" s="216"/>
      <c r="D2284" s="216"/>
      <c r="E2284" s="216"/>
      <c r="F2284" s="216"/>
      <c r="G2284" s="216"/>
      <c r="H2284" s="226"/>
      <c r="J2284" s="226"/>
      <c r="K2284" s="226"/>
      <c r="L2284" s="216"/>
      <c r="M2284" s="216"/>
      <c r="N2284" s="216"/>
      <c r="O2284" s="216"/>
      <c r="P2284" s="216"/>
      <c r="Q2284" s="216"/>
      <c r="R2284" s="216"/>
      <c r="V2284" s="216"/>
      <c r="AH2284" s="216"/>
      <c r="AI2284" s="216"/>
      <c r="AJ2284" s="216"/>
      <c r="AK2284" s="216"/>
      <c r="AL2284" s="216"/>
      <c r="AS2284" s="216"/>
      <c r="AT2284" s="216"/>
      <c r="AU2284" s="216"/>
      <c r="AV2284" s="216"/>
      <c r="AW2284" s="216"/>
      <c r="AX2284" s="216"/>
      <c r="AY2284" s="216"/>
      <c r="AZ2284" s="225"/>
    </row>
    <row r="2285" spans="2:52">
      <c r="B2285" s="216"/>
      <c r="C2285" s="216"/>
      <c r="D2285" s="216"/>
      <c r="E2285" s="216"/>
      <c r="F2285" s="216"/>
      <c r="G2285" s="216"/>
      <c r="H2285" s="226"/>
      <c r="J2285" s="226"/>
      <c r="K2285" s="226"/>
      <c r="L2285" s="216"/>
      <c r="M2285" s="216"/>
      <c r="N2285" s="216"/>
      <c r="O2285" s="216"/>
      <c r="P2285" s="216"/>
      <c r="Q2285" s="216"/>
      <c r="R2285" s="216"/>
      <c r="V2285" s="216"/>
      <c r="AH2285" s="216"/>
      <c r="AI2285" s="216"/>
      <c r="AJ2285" s="216"/>
      <c r="AK2285" s="216"/>
      <c r="AL2285" s="216"/>
      <c r="AS2285" s="216"/>
      <c r="AT2285" s="216"/>
      <c r="AU2285" s="216"/>
      <c r="AV2285" s="216"/>
      <c r="AW2285" s="216"/>
      <c r="AX2285" s="216"/>
      <c r="AY2285" s="216"/>
      <c r="AZ2285" s="225"/>
    </row>
    <row r="2286" spans="2:52">
      <c r="B2286" s="216"/>
      <c r="C2286" s="216"/>
      <c r="D2286" s="216"/>
      <c r="E2286" s="216"/>
      <c r="F2286" s="216"/>
      <c r="G2286" s="216"/>
      <c r="H2286" s="226"/>
      <c r="J2286" s="226"/>
      <c r="K2286" s="226"/>
      <c r="L2286" s="216"/>
      <c r="M2286" s="216"/>
      <c r="N2286" s="216"/>
      <c r="O2286" s="216"/>
      <c r="P2286" s="216"/>
      <c r="Q2286" s="216"/>
      <c r="R2286" s="216"/>
      <c r="V2286" s="216"/>
      <c r="AH2286" s="216"/>
      <c r="AI2286" s="216"/>
      <c r="AJ2286" s="216"/>
      <c r="AK2286" s="216"/>
      <c r="AL2286" s="216"/>
      <c r="AS2286" s="216"/>
      <c r="AT2286" s="216"/>
      <c r="AU2286" s="216"/>
      <c r="AV2286" s="216"/>
      <c r="AW2286" s="216"/>
      <c r="AX2286" s="216"/>
      <c r="AY2286" s="216"/>
      <c r="AZ2286" s="225"/>
    </row>
    <row r="2287" spans="2:52">
      <c r="B2287" s="216"/>
      <c r="C2287" s="216"/>
      <c r="D2287" s="216"/>
      <c r="E2287" s="216"/>
      <c r="F2287" s="216"/>
      <c r="G2287" s="216"/>
      <c r="H2287" s="226"/>
      <c r="J2287" s="226"/>
      <c r="K2287" s="226"/>
      <c r="L2287" s="216"/>
      <c r="M2287" s="216"/>
      <c r="N2287" s="216"/>
      <c r="O2287" s="216"/>
      <c r="P2287" s="216"/>
      <c r="Q2287" s="216"/>
      <c r="R2287" s="216"/>
      <c r="V2287" s="216"/>
      <c r="AH2287" s="216"/>
      <c r="AI2287" s="216"/>
      <c r="AJ2287" s="216"/>
      <c r="AK2287" s="216"/>
      <c r="AL2287" s="216"/>
      <c r="AS2287" s="216"/>
      <c r="AT2287" s="216"/>
      <c r="AU2287" s="216"/>
      <c r="AV2287" s="216"/>
      <c r="AW2287" s="216"/>
      <c r="AX2287" s="216"/>
      <c r="AY2287" s="216"/>
      <c r="AZ2287" s="225"/>
    </row>
    <row r="2288" spans="2:52">
      <c r="B2288" s="216"/>
      <c r="C2288" s="216"/>
      <c r="D2288" s="216"/>
      <c r="E2288" s="216"/>
      <c r="F2288" s="216"/>
      <c r="G2288" s="216"/>
      <c r="H2288" s="226"/>
      <c r="J2288" s="226"/>
      <c r="K2288" s="226"/>
      <c r="L2288" s="216"/>
      <c r="M2288" s="216"/>
      <c r="N2288" s="216"/>
      <c r="O2288" s="216"/>
      <c r="P2288" s="216"/>
      <c r="Q2288" s="216"/>
      <c r="R2288" s="216"/>
      <c r="V2288" s="216"/>
      <c r="AH2288" s="216"/>
      <c r="AI2288" s="216"/>
      <c r="AJ2288" s="216"/>
      <c r="AK2288" s="216"/>
      <c r="AL2288" s="216"/>
      <c r="AS2288" s="216"/>
      <c r="AT2288" s="216"/>
      <c r="AU2288" s="216"/>
      <c r="AV2288" s="216"/>
      <c r="AW2288" s="216"/>
      <c r="AX2288" s="216"/>
      <c r="AY2288" s="216"/>
      <c r="AZ2288" s="225"/>
    </row>
    <row r="2289" spans="2:52">
      <c r="B2289" s="216"/>
      <c r="C2289" s="216"/>
      <c r="D2289" s="216"/>
      <c r="E2289" s="216"/>
      <c r="F2289" s="216"/>
      <c r="G2289" s="216"/>
      <c r="H2289" s="226"/>
      <c r="J2289" s="226"/>
      <c r="K2289" s="226"/>
      <c r="L2289" s="216"/>
      <c r="M2289" s="216"/>
      <c r="N2289" s="216"/>
      <c r="O2289" s="216"/>
      <c r="P2289" s="216"/>
      <c r="Q2289" s="216"/>
      <c r="R2289" s="216"/>
      <c r="V2289" s="216"/>
      <c r="AH2289" s="216"/>
      <c r="AI2289" s="216"/>
      <c r="AJ2289" s="216"/>
      <c r="AK2289" s="216"/>
      <c r="AL2289" s="216"/>
      <c r="AS2289" s="216"/>
      <c r="AT2289" s="216"/>
      <c r="AU2289" s="216"/>
      <c r="AV2289" s="216"/>
      <c r="AW2289" s="216"/>
      <c r="AX2289" s="216"/>
      <c r="AY2289" s="216"/>
      <c r="AZ2289" s="225"/>
    </row>
    <row r="2290" spans="2:52">
      <c r="B2290" s="216"/>
      <c r="C2290" s="216"/>
      <c r="D2290" s="216"/>
      <c r="E2290" s="216"/>
      <c r="F2290" s="216"/>
      <c r="G2290" s="216"/>
      <c r="H2290" s="226"/>
      <c r="J2290" s="226"/>
      <c r="K2290" s="226"/>
      <c r="L2290" s="216"/>
      <c r="M2290" s="216"/>
      <c r="N2290" s="216"/>
      <c r="O2290" s="216"/>
      <c r="P2290" s="216"/>
      <c r="Q2290" s="216"/>
      <c r="R2290" s="216"/>
      <c r="V2290" s="216"/>
      <c r="AH2290" s="216"/>
      <c r="AI2290" s="216"/>
      <c r="AJ2290" s="216"/>
      <c r="AK2290" s="216"/>
      <c r="AL2290" s="216"/>
      <c r="AS2290" s="216"/>
      <c r="AT2290" s="216"/>
      <c r="AU2290" s="216"/>
      <c r="AV2290" s="216"/>
      <c r="AW2290" s="216"/>
      <c r="AX2290" s="216"/>
      <c r="AY2290" s="216"/>
      <c r="AZ2290" s="225"/>
    </row>
    <row r="2291" spans="2:52">
      <c r="B2291" s="216"/>
      <c r="C2291" s="216"/>
      <c r="D2291" s="216"/>
      <c r="E2291" s="216"/>
      <c r="F2291" s="216"/>
      <c r="G2291" s="216"/>
      <c r="H2291" s="226"/>
      <c r="J2291" s="226"/>
      <c r="K2291" s="226"/>
      <c r="L2291" s="216"/>
      <c r="M2291" s="216"/>
      <c r="N2291" s="216"/>
      <c r="O2291" s="216"/>
      <c r="P2291" s="216"/>
      <c r="Q2291" s="216"/>
      <c r="R2291" s="216"/>
      <c r="V2291" s="216"/>
      <c r="AH2291" s="216"/>
      <c r="AI2291" s="216"/>
      <c r="AJ2291" s="216"/>
      <c r="AK2291" s="216"/>
      <c r="AL2291" s="216"/>
      <c r="AS2291" s="216"/>
      <c r="AT2291" s="216"/>
      <c r="AU2291" s="216"/>
      <c r="AV2291" s="216"/>
      <c r="AW2291" s="216"/>
      <c r="AX2291" s="216"/>
      <c r="AY2291" s="216"/>
      <c r="AZ2291" s="225"/>
    </row>
    <row r="2292" spans="2:52">
      <c r="B2292" s="216"/>
      <c r="C2292" s="216"/>
      <c r="D2292" s="216"/>
      <c r="E2292" s="216"/>
      <c r="F2292" s="216"/>
      <c r="G2292" s="216"/>
      <c r="H2292" s="226"/>
      <c r="J2292" s="226"/>
      <c r="K2292" s="226"/>
      <c r="L2292" s="216"/>
      <c r="M2292" s="216"/>
      <c r="N2292" s="216"/>
      <c r="O2292" s="216"/>
      <c r="P2292" s="216"/>
      <c r="Q2292" s="216"/>
      <c r="R2292" s="216"/>
      <c r="V2292" s="216"/>
      <c r="AH2292" s="216"/>
      <c r="AI2292" s="216"/>
      <c r="AJ2292" s="216"/>
      <c r="AK2292" s="216"/>
      <c r="AL2292" s="216"/>
      <c r="AS2292" s="216"/>
      <c r="AT2292" s="216"/>
      <c r="AU2292" s="216"/>
      <c r="AV2292" s="216"/>
      <c r="AW2292" s="216"/>
      <c r="AX2292" s="216"/>
      <c r="AY2292" s="216"/>
      <c r="AZ2292" s="225"/>
    </row>
    <row r="2293" spans="2:52">
      <c r="B2293" s="216"/>
      <c r="C2293" s="216"/>
      <c r="D2293" s="216"/>
      <c r="E2293" s="216"/>
      <c r="F2293" s="216"/>
      <c r="G2293" s="216"/>
      <c r="H2293" s="226"/>
      <c r="J2293" s="226"/>
      <c r="K2293" s="226"/>
      <c r="L2293" s="216"/>
      <c r="M2293" s="216"/>
      <c r="N2293" s="216"/>
      <c r="O2293" s="216"/>
      <c r="P2293" s="216"/>
      <c r="Q2293" s="216"/>
      <c r="R2293" s="216"/>
      <c r="V2293" s="216"/>
      <c r="AH2293" s="216"/>
      <c r="AI2293" s="216"/>
      <c r="AJ2293" s="216"/>
      <c r="AK2293" s="216"/>
      <c r="AL2293" s="216"/>
      <c r="AS2293" s="216"/>
      <c r="AT2293" s="216"/>
      <c r="AU2293" s="216"/>
      <c r="AV2293" s="216"/>
      <c r="AW2293" s="216"/>
      <c r="AX2293" s="216"/>
      <c r="AY2293" s="216"/>
      <c r="AZ2293" s="225"/>
    </row>
    <row r="2294" spans="2:52">
      <c r="B2294" s="216"/>
      <c r="C2294" s="216"/>
      <c r="D2294" s="216"/>
      <c r="E2294" s="216"/>
      <c r="F2294" s="216"/>
      <c r="G2294" s="216"/>
      <c r="H2294" s="226"/>
      <c r="J2294" s="226"/>
      <c r="K2294" s="226"/>
      <c r="L2294" s="216"/>
      <c r="M2294" s="216"/>
      <c r="N2294" s="216"/>
      <c r="O2294" s="216"/>
      <c r="P2294" s="216"/>
      <c r="Q2294" s="216"/>
      <c r="R2294" s="216"/>
      <c r="V2294" s="216"/>
      <c r="AH2294" s="216"/>
      <c r="AI2294" s="216"/>
      <c r="AJ2294" s="216"/>
      <c r="AK2294" s="216"/>
      <c r="AL2294" s="216"/>
      <c r="AS2294" s="216"/>
      <c r="AT2294" s="216"/>
      <c r="AU2294" s="216"/>
      <c r="AV2294" s="216"/>
      <c r="AW2294" s="216"/>
      <c r="AX2294" s="216"/>
      <c r="AY2294" s="216"/>
      <c r="AZ2294" s="225"/>
    </row>
    <row r="2295" spans="2:52">
      <c r="B2295" s="216"/>
      <c r="C2295" s="216"/>
      <c r="D2295" s="216"/>
      <c r="E2295" s="216"/>
      <c r="F2295" s="216"/>
      <c r="G2295" s="216"/>
      <c r="H2295" s="226"/>
      <c r="J2295" s="226"/>
      <c r="K2295" s="226"/>
      <c r="L2295" s="216"/>
      <c r="M2295" s="216"/>
      <c r="N2295" s="216"/>
      <c r="O2295" s="216"/>
      <c r="P2295" s="216"/>
      <c r="Q2295" s="216"/>
      <c r="R2295" s="216"/>
      <c r="V2295" s="216"/>
      <c r="AH2295" s="216"/>
      <c r="AI2295" s="216"/>
      <c r="AJ2295" s="216"/>
      <c r="AK2295" s="216"/>
      <c r="AL2295" s="216"/>
      <c r="AS2295" s="216"/>
      <c r="AT2295" s="216"/>
      <c r="AU2295" s="216"/>
      <c r="AV2295" s="216"/>
      <c r="AW2295" s="216"/>
      <c r="AX2295" s="216"/>
      <c r="AY2295" s="216"/>
      <c r="AZ2295" s="225"/>
    </row>
    <row r="2296" spans="2:52">
      <c r="B2296" s="216"/>
      <c r="C2296" s="216"/>
      <c r="D2296" s="216"/>
      <c r="E2296" s="216"/>
      <c r="F2296" s="216"/>
      <c r="G2296" s="216"/>
      <c r="H2296" s="226"/>
      <c r="J2296" s="226"/>
      <c r="K2296" s="226"/>
      <c r="L2296" s="216"/>
      <c r="M2296" s="216"/>
      <c r="N2296" s="216"/>
      <c r="O2296" s="216"/>
      <c r="P2296" s="216"/>
      <c r="Q2296" s="216"/>
      <c r="R2296" s="216"/>
      <c r="V2296" s="216"/>
      <c r="AH2296" s="216"/>
      <c r="AI2296" s="216"/>
      <c r="AJ2296" s="216"/>
      <c r="AK2296" s="216"/>
      <c r="AL2296" s="216"/>
      <c r="AS2296" s="216"/>
      <c r="AT2296" s="216"/>
      <c r="AU2296" s="216"/>
      <c r="AV2296" s="216"/>
      <c r="AW2296" s="216"/>
      <c r="AX2296" s="216"/>
      <c r="AY2296" s="216"/>
      <c r="AZ2296" s="225"/>
    </row>
    <row r="2297" spans="2:52">
      <c r="B2297" s="216"/>
      <c r="C2297" s="216"/>
      <c r="D2297" s="216"/>
      <c r="E2297" s="216"/>
      <c r="F2297" s="216"/>
      <c r="G2297" s="216"/>
      <c r="H2297" s="226"/>
      <c r="J2297" s="226"/>
      <c r="K2297" s="226"/>
      <c r="L2297" s="216"/>
      <c r="M2297" s="216"/>
      <c r="N2297" s="216"/>
      <c r="O2297" s="216"/>
      <c r="P2297" s="216"/>
      <c r="Q2297" s="216"/>
      <c r="R2297" s="216"/>
      <c r="V2297" s="216"/>
      <c r="AH2297" s="216"/>
      <c r="AI2297" s="216"/>
      <c r="AJ2297" s="216"/>
      <c r="AK2297" s="216"/>
      <c r="AL2297" s="216"/>
      <c r="AS2297" s="216"/>
      <c r="AT2297" s="216"/>
      <c r="AU2297" s="216"/>
      <c r="AV2297" s="216"/>
      <c r="AW2297" s="216"/>
      <c r="AX2297" s="216"/>
      <c r="AY2297" s="216"/>
      <c r="AZ2297" s="225"/>
    </row>
    <row r="2298" spans="2:52">
      <c r="B2298" s="216"/>
      <c r="C2298" s="216"/>
      <c r="D2298" s="216"/>
      <c r="E2298" s="216"/>
      <c r="F2298" s="216"/>
      <c r="G2298" s="216"/>
      <c r="H2298" s="226"/>
      <c r="J2298" s="226"/>
      <c r="K2298" s="226"/>
      <c r="L2298" s="216"/>
      <c r="M2298" s="216"/>
      <c r="N2298" s="216"/>
      <c r="O2298" s="216"/>
      <c r="P2298" s="216"/>
      <c r="Q2298" s="216"/>
      <c r="R2298" s="216"/>
      <c r="V2298" s="216"/>
      <c r="AH2298" s="216"/>
      <c r="AI2298" s="216"/>
      <c r="AJ2298" s="216"/>
      <c r="AK2298" s="216"/>
      <c r="AL2298" s="216"/>
      <c r="AS2298" s="216"/>
      <c r="AT2298" s="216"/>
      <c r="AU2298" s="216"/>
      <c r="AV2298" s="216"/>
      <c r="AW2298" s="216"/>
      <c r="AX2298" s="216"/>
      <c r="AY2298" s="216"/>
      <c r="AZ2298" s="225"/>
    </row>
    <row r="2299" spans="2:52">
      <c r="B2299" s="216"/>
      <c r="C2299" s="216"/>
      <c r="D2299" s="216"/>
      <c r="E2299" s="216"/>
      <c r="F2299" s="216"/>
      <c r="G2299" s="216"/>
      <c r="H2299" s="226"/>
      <c r="J2299" s="226"/>
      <c r="K2299" s="226"/>
      <c r="L2299" s="216"/>
      <c r="M2299" s="216"/>
      <c r="N2299" s="216"/>
      <c r="O2299" s="216"/>
      <c r="P2299" s="216"/>
      <c r="Q2299" s="216"/>
      <c r="R2299" s="216"/>
      <c r="V2299" s="216"/>
      <c r="AH2299" s="216"/>
      <c r="AI2299" s="216"/>
      <c r="AJ2299" s="216"/>
      <c r="AK2299" s="216"/>
      <c r="AL2299" s="216"/>
      <c r="AS2299" s="216"/>
      <c r="AT2299" s="216"/>
      <c r="AU2299" s="216"/>
      <c r="AV2299" s="216"/>
      <c r="AW2299" s="216"/>
      <c r="AX2299" s="216"/>
      <c r="AY2299" s="216"/>
      <c r="AZ2299" s="225"/>
    </row>
    <row r="2300" spans="2:52">
      <c r="B2300" s="216"/>
      <c r="C2300" s="216"/>
      <c r="D2300" s="216"/>
      <c r="E2300" s="216"/>
      <c r="F2300" s="216"/>
      <c r="G2300" s="216"/>
      <c r="H2300" s="226"/>
      <c r="J2300" s="226"/>
      <c r="K2300" s="226"/>
      <c r="L2300" s="216"/>
      <c r="M2300" s="216"/>
      <c r="N2300" s="216"/>
      <c r="O2300" s="216"/>
      <c r="P2300" s="216"/>
      <c r="Q2300" s="216"/>
      <c r="R2300" s="216"/>
      <c r="V2300" s="216"/>
      <c r="AH2300" s="216"/>
      <c r="AI2300" s="216"/>
      <c r="AJ2300" s="216"/>
      <c r="AK2300" s="216"/>
      <c r="AL2300" s="216"/>
      <c r="AS2300" s="216"/>
      <c r="AT2300" s="216"/>
      <c r="AU2300" s="216"/>
      <c r="AV2300" s="216"/>
      <c r="AW2300" s="216"/>
      <c r="AX2300" s="216"/>
      <c r="AY2300" s="216"/>
      <c r="AZ2300" s="225"/>
    </row>
    <row r="2301" spans="2:52">
      <c r="B2301" s="216"/>
      <c r="C2301" s="216"/>
      <c r="D2301" s="216"/>
      <c r="E2301" s="216"/>
      <c r="F2301" s="216"/>
      <c r="G2301" s="216"/>
      <c r="H2301" s="226"/>
      <c r="J2301" s="226"/>
      <c r="K2301" s="226"/>
      <c r="L2301" s="216"/>
      <c r="M2301" s="216"/>
      <c r="N2301" s="216"/>
      <c r="O2301" s="216"/>
      <c r="P2301" s="216"/>
      <c r="Q2301" s="216"/>
      <c r="R2301" s="216"/>
      <c r="V2301" s="216"/>
      <c r="AH2301" s="216"/>
      <c r="AI2301" s="216"/>
      <c r="AJ2301" s="216"/>
      <c r="AK2301" s="216"/>
      <c r="AL2301" s="216"/>
      <c r="AS2301" s="216"/>
      <c r="AT2301" s="216"/>
      <c r="AU2301" s="216"/>
      <c r="AV2301" s="216"/>
      <c r="AW2301" s="216"/>
      <c r="AX2301" s="216"/>
      <c r="AY2301" s="216"/>
      <c r="AZ2301" s="225"/>
    </row>
    <row r="2302" spans="2:52">
      <c r="B2302" s="216"/>
      <c r="C2302" s="216"/>
      <c r="D2302" s="216"/>
      <c r="E2302" s="216"/>
      <c r="F2302" s="216"/>
      <c r="G2302" s="216"/>
      <c r="H2302" s="226"/>
      <c r="J2302" s="226"/>
      <c r="K2302" s="226"/>
      <c r="L2302" s="216"/>
      <c r="M2302" s="216"/>
      <c r="N2302" s="216"/>
      <c r="O2302" s="216"/>
      <c r="P2302" s="216"/>
      <c r="Q2302" s="216"/>
      <c r="R2302" s="216"/>
      <c r="V2302" s="216"/>
      <c r="AH2302" s="216"/>
      <c r="AI2302" s="216"/>
      <c r="AJ2302" s="216"/>
      <c r="AK2302" s="216"/>
      <c r="AL2302" s="216"/>
      <c r="AS2302" s="216"/>
      <c r="AT2302" s="216"/>
      <c r="AU2302" s="216"/>
      <c r="AV2302" s="216"/>
      <c r="AW2302" s="216"/>
      <c r="AX2302" s="216"/>
      <c r="AY2302" s="216"/>
      <c r="AZ2302" s="225"/>
    </row>
    <row r="2303" spans="2:52">
      <c r="B2303" s="216"/>
      <c r="C2303" s="216"/>
      <c r="D2303" s="216"/>
      <c r="E2303" s="216"/>
      <c r="F2303" s="216"/>
      <c r="G2303" s="216"/>
      <c r="H2303" s="226"/>
      <c r="J2303" s="226"/>
      <c r="K2303" s="226"/>
      <c r="L2303" s="216"/>
      <c r="M2303" s="216"/>
      <c r="N2303" s="216"/>
      <c r="O2303" s="216"/>
      <c r="P2303" s="216"/>
      <c r="Q2303" s="216"/>
      <c r="R2303" s="216"/>
      <c r="V2303" s="216"/>
      <c r="AH2303" s="216"/>
      <c r="AI2303" s="216"/>
      <c r="AJ2303" s="216"/>
      <c r="AK2303" s="216"/>
      <c r="AL2303" s="216"/>
      <c r="AS2303" s="216"/>
      <c r="AT2303" s="216"/>
      <c r="AU2303" s="216"/>
      <c r="AV2303" s="216"/>
      <c r="AW2303" s="216"/>
      <c r="AX2303" s="216"/>
      <c r="AY2303" s="216"/>
      <c r="AZ2303" s="225"/>
    </row>
    <row r="2304" spans="2:52">
      <c r="B2304" s="216"/>
      <c r="C2304" s="216"/>
      <c r="D2304" s="216"/>
      <c r="E2304" s="216"/>
      <c r="F2304" s="216"/>
      <c r="G2304" s="216"/>
      <c r="H2304" s="226"/>
      <c r="J2304" s="226"/>
      <c r="K2304" s="226"/>
      <c r="L2304" s="216"/>
      <c r="M2304" s="216"/>
      <c r="N2304" s="216"/>
      <c r="O2304" s="216"/>
      <c r="P2304" s="216"/>
      <c r="Q2304" s="216"/>
      <c r="R2304" s="216"/>
      <c r="V2304" s="216"/>
      <c r="AH2304" s="216"/>
      <c r="AI2304" s="216"/>
      <c r="AJ2304" s="216"/>
      <c r="AK2304" s="216"/>
      <c r="AL2304" s="216"/>
      <c r="AS2304" s="216"/>
      <c r="AT2304" s="216"/>
      <c r="AU2304" s="216"/>
      <c r="AV2304" s="216"/>
      <c r="AW2304" s="216"/>
      <c r="AX2304" s="216"/>
      <c r="AY2304" s="216"/>
      <c r="AZ2304" s="225"/>
    </row>
    <row r="2305" spans="2:52">
      <c r="B2305" s="216"/>
      <c r="C2305" s="216"/>
      <c r="D2305" s="216"/>
      <c r="E2305" s="216"/>
      <c r="F2305" s="216"/>
      <c r="G2305" s="216"/>
      <c r="H2305" s="226"/>
      <c r="J2305" s="226"/>
      <c r="K2305" s="226"/>
      <c r="L2305" s="216"/>
      <c r="M2305" s="216"/>
      <c r="N2305" s="216"/>
      <c r="O2305" s="216"/>
      <c r="P2305" s="216"/>
      <c r="Q2305" s="216"/>
      <c r="R2305" s="216"/>
      <c r="V2305" s="216"/>
      <c r="AH2305" s="216"/>
      <c r="AI2305" s="216"/>
      <c r="AJ2305" s="216"/>
      <c r="AK2305" s="216"/>
      <c r="AL2305" s="216"/>
      <c r="AS2305" s="216"/>
      <c r="AT2305" s="216"/>
      <c r="AU2305" s="216"/>
      <c r="AV2305" s="216"/>
      <c r="AW2305" s="216"/>
      <c r="AX2305" s="216"/>
      <c r="AY2305" s="216"/>
      <c r="AZ2305" s="225"/>
    </row>
    <row r="2306" spans="2:52">
      <c r="B2306" s="216"/>
      <c r="C2306" s="216"/>
      <c r="D2306" s="216"/>
      <c r="E2306" s="216"/>
      <c r="F2306" s="216"/>
      <c r="G2306" s="216"/>
      <c r="H2306" s="226"/>
      <c r="J2306" s="226"/>
      <c r="K2306" s="226"/>
      <c r="L2306" s="216"/>
      <c r="M2306" s="216"/>
      <c r="N2306" s="216"/>
      <c r="O2306" s="216"/>
      <c r="P2306" s="216"/>
      <c r="Q2306" s="216"/>
      <c r="R2306" s="216"/>
      <c r="V2306" s="216"/>
      <c r="AH2306" s="216"/>
      <c r="AI2306" s="216"/>
      <c r="AJ2306" s="216"/>
      <c r="AK2306" s="216"/>
      <c r="AL2306" s="216"/>
      <c r="AS2306" s="216"/>
      <c r="AT2306" s="216"/>
      <c r="AU2306" s="216"/>
      <c r="AV2306" s="216"/>
      <c r="AW2306" s="216"/>
      <c r="AX2306" s="216"/>
      <c r="AY2306" s="216"/>
      <c r="AZ2306" s="225"/>
    </row>
    <row r="2307" spans="2:52">
      <c r="B2307" s="216"/>
      <c r="C2307" s="216"/>
      <c r="D2307" s="216"/>
      <c r="E2307" s="216"/>
      <c r="F2307" s="216"/>
      <c r="G2307" s="216"/>
      <c r="H2307" s="226"/>
      <c r="J2307" s="226"/>
      <c r="K2307" s="226"/>
      <c r="L2307" s="216"/>
      <c r="M2307" s="216"/>
      <c r="N2307" s="216"/>
      <c r="O2307" s="216"/>
      <c r="P2307" s="216"/>
      <c r="Q2307" s="216"/>
      <c r="R2307" s="216"/>
      <c r="V2307" s="216"/>
      <c r="AH2307" s="216"/>
      <c r="AI2307" s="216"/>
      <c r="AJ2307" s="216"/>
      <c r="AK2307" s="216"/>
      <c r="AL2307" s="216"/>
      <c r="AS2307" s="216"/>
      <c r="AT2307" s="216"/>
      <c r="AU2307" s="216"/>
      <c r="AV2307" s="216"/>
      <c r="AW2307" s="216"/>
      <c r="AX2307" s="216"/>
      <c r="AY2307" s="216"/>
      <c r="AZ2307" s="225"/>
    </row>
    <row r="2308" spans="2:52">
      <c r="B2308" s="216"/>
      <c r="C2308" s="216"/>
      <c r="D2308" s="216"/>
      <c r="E2308" s="216"/>
      <c r="F2308" s="216"/>
      <c r="G2308" s="216"/>
      <c r="H2308" s="226"/>
      <c r="J2308" s="226"/>
      <c r="K2308" s="226"/>
      <c r="L2308" s="216"/>
      <c r="M2308" s="216"/>
      <c r="N2308" s="216"/>
      <c r="O2308" s="216"/>
      <c r="P2308" s="216"/>
      <c r="Q2308" s="216"/>
      <c r="R2308" s="216"/>
      <c r="V2308" s="216"/>
      <c r="AH2308" s="216"/>
      <c r="AI2308" s="216"/>
      <c r="AJ2308" s="216"/>
      <c r="AK2308" s="216"/>
      <c r="AL2308" s="216"/>
      <c r="AS2308" s="216"/>
      <c r="AT2308" s="216"/>
      <c r="AU2308" s="216"/>
      <c r="AV2308" s="216"/>
      <c r="AW2308" s="216"/>
      <c r="AX2308" s="216"/>
      <c r="AY2308" s="216"/>
      <c r="AZ2308" s="225"/>
    </row>
    <row r="2309" spans="2:52">
      <c r="B2309" s="216"/>
      <c r="C2309" s="216"/>
      <c r="D2309" s="216"/>
      <c r="E2309" s="216"/>
      <c r="F2309" s="216"/>
      <c r="G2309" s="216"/>
      <c r="H2309" s="226"/>
      <c r="J2309" s="226"/>
      <c r="K2309" s="226"/>
      <c r="L2309" s="216"/>
      <c r="M2309" s="216"/>
      <c r="N2309" s="216"/>
      <c r="O2309" s="216"/>
      <c r="P2309" s="216"/>
      <c r="Q2309" s="216"/>
      <c r="R2309" s="216"/>
      <c r="V2309" s="216"/>
      <c r="AH2309" s="216"/>
      <c r="AI2309" s="216"/>
      <c r="AJ2309" s="216"/>
      <c r="AK2309" s="216"/>
      <c r="AL2309" s="216"/>
      <c r="AS2309" s="216"/>
      <c r="AT2309" s="216"/>
      <c r="AU2309" s="216"/>
      <c r="AV2309" s="216"/>
      <c r="AW2309" s="216"/>
      <c r="AX2309" s="216"/>
      <c r="AY2309" s="216"/>
      <c r="AZ2309" s="225"/>
    </row>
    <row r="2310" spans="2:52">
      <c r="B2310" s="216"/>
      <c r="C2310" s="216"/>
      <c r="D2310" s="216"/>
      <c r="E2310" s="216"/>
      <c r="F2310" s="216"/>
      <c r="G2310" s="216"/>
      <c r="H2310" s="226"/>
      <c r="J2310" s="226"/>
      <c r="K2310" s="226"/>
      <c r="L2310" s="216"/>
      <c r="M2310" s="216"/>
      <c r="N2310" s="216"/>
      <c r="O2310" s="216"/>
      <c r="P2310" s="216"/>
      <c r="Q2310" s="216"/>
      <c r="R2310" s="216"/>
      <c r="V2310" s="216"/>
      <c r="AH2310" s="216"/>
      <c r="AI2310" s="216"/>
      <c r="AJ2310" s="216"/>
      <c r="AK2310" s="216"/>
      <c r="AL2310" s="216"/>
      <c r="AS2310" s="216"/>
      <c r="AT2310" s="216"/>
      <c r="AU2310" s="216"/>
      <c r="AV2310" s="216"/>
      <c r="AW2310" s="216"/>
      <c r="AX2310" s="216"/>
      <c r="AY2310" s="216"/>
      <c r="AZ2310" s="225"/>
    </row>
    <row r="2311" spans="2:52">
      <c r="B2311" s="216"/>
      <c r="C2311" s="216"/>
      <c r="D2311" s="216"/>
      <c r="E2311" s="216"/>
      <c r="F2311" s="216"/>
      <c r="G2311" s="216"/>
      <c r="H2311" s="226"/>
      <c r="J2311" s="226"/>
      <c r="K2311" s="226"/>
      <c r="L2311" s="216"/>
      <c r="M2311" s="216"/>
      <c r="N2311" s="216"/>
      <c r="O2311" s="216"/>
      <c r="P2311" s="216"/>
      <c r="Q2311" s="216"/>
      <c r="R2311" s="216"/>
      <c r="V2311" s="216"/>
      <c r="AH2311" s="216"/>
      <c r="AI2311" s="216"/>
      <c r="AJ2311" s="216"/>
      <c r="AK2311" s="216"/>
      <c r="AL2311" s="216"/>
      <c r="AS2311" s="216"/>
      <c r="AT2311" s="216"/>
      <c r="AU2311" s="216"/>
      <c r="AV2311" s="216"/>
      <c r="AW2311" s="216"/>
      <c r="AX2311" s="216"/>
      <c r="AY2311" s="216"/>
      <c r="AZ2311" s="225"/>
    </row>
    <row r="2312" spans="2:52">
      <c r="B2312" s="216"/>
      <c r="C2312" s="216"/>
      <c r="D2312" s="216"/>
      <c r="E2312" s="216"/>
      <c r="F2312" s="216"/>
      <c r="G2312" s="216"/>
      <c r="H2312" s="226"/>
      <c r="J2312" s="226"/>
      <c r="K2312" s="226"/>
      <c r="L2312" s="216"/>
      <c r="M2312" s="216"/>
      <c r="N2312" s="216"/>
      <c r="O2312" s="216"/>
      <c r="P2312" s="216"/>
      <c r="Q2312" s="216"/>
      <c r="R2312" s="216"/>
      <c r="V2312" s="216"/>
      <c r="AH2312" s="216"/>
      <c r="AI2312" s="216"/>
      <c r="AJ2312" s="216"/>
      <c r="AK2312" s="216"/>
      <c r="AL2312" s="216"/>
      <c r="AS2312" s="216"/>
      <c r="AT2312" s="216"/>
      <c r="AU2312" s="216"/>
      <c r="AV2312" s="216"/>
      <c r="AW2312" s="216"/>
      <c r="AX2312" s="216"/>
      <c r="AY2312" s="216"/>
      <c r="AZ2312" s="225"/>
    </row>
    <row r="2313" spans="2:52">
      <c r="B2313" s="216"/>
      <c r="C2313" s="216"/>
      <c r="D2313" s="216"/>
      <c r="E2313" s="216"/>
      <c r="F2313" s="216"/>
      <c r="G2313" s="216"/>
      <c r="H2313" s="226"/>
      <c r="J2313" s="226"/>
      <c r="K2313" s="226"/>
      <c r="L2313" s="216"/>
      <c r="M2313" s="216"/>
      <c r="N2313" s="216"/>
      <c r="O2313" s="216"/>
      <c r="P2313" s="216"/>
      <c r="Q2313" s="216"/>
      <c r="R2313" s="216"/>
      <c r="V2313" s="216"/>
      <c r="AH2313" s="216"/>
      <c r="AI2313" s="216"/>
      <c r="AJ2313" s="216"/>
      <c r="AK2313" s="216"/>
      <c r="AL2313" s="216"/>
      <c r="AS2313" s="216"/>
      <c r="AT2313" s="216"/>
      <c r="AU2313" s="216"/>
      <c r="AV2313" s="216"/>
      <c r="AW2313" s="216"/>
      <c r="AX2313" s="216"/>
      <c r="AY2313" s="216"/>
      <c r="AZ2313" s="225"/>
    </row>
    <row r="2314" spans="2:52">
      <c r="B2314" s="216"/>
      <c r="C2314" s="216"/>
      <c r="D2314" s="216"/>
      <c r="E2314" s="216"/>
      <c r="F2314" s="216"/>
      <c r="G2314" s="216"/>
      <c r="H2314" s="226"/>
      <c r="J2314" s="226"/>
      <c r="K2314" s="226"/>
      <c r="L2314" s="216"/>
      <c r="M2314" s="216"/>
      <c r="N2314" s="216"/>
      <c r="O2314" s="216"/>
      <c r="P2314" s="216"/>
      <c r="Q2314" s="216"/>
      <c r="R2314" s="216"/>
      <c r="V2314" s="216"/>
      <c r="AH2314" s="216"/>
      <c r="AI2314" s="216"/>
      <c r="AJ2314" s="216"/>
      <c r="AK2314" s="216"/>
      <c r="AL2314" s="216"/>
      <c r="AS2314" s="216"/>
      <c r="AT2314" s="216"/>
      <c r="AU2314" s="216"/>
      <c r="AV2314" s="216"/>
      <c r="AW2314" s="216"/>
      <c r="AX2314" s="216"/>
      <c r="AY2314" s="216"/>
      <c r="AZ2314" s="225"/>
    </row>
    <row r="2315" spans="2:52">
      <c r="B2315" s="216"/>
      <c r="C2315" s="216"/>
      <c r="D2315" s="216"/>
      <c r="E2315" s="216"/>
      <c r="F2315" s="216"/>
      <c r="G2315" s="216"/>
      <c r="H2315" s="226"/>
      <c r="J2315" s="226"/>
      <c r="K2315" s="226"/>
      <c r="L2315" s="216"/>
      <c r="M2315" s="216"/>
      <c r="N2315" s="216"/>
      <c r="O2315" s="216"/>
      <c r="P2315" s="216"/>
      <c r="Q2315" s="216"/>
      <c r="R2315" s="216"/>
      <c r="V2315" s="216"/>
      <c r="AH2315" s="216"/>
      <c r="AI2315" s="216"/>
      <c r="AJ2315" s="216"/>
      <c r="AK2315" s="216"/>
      <c r="AL2315" s="216"/>
      <c r="AS2315" s="216"/>
      <c r="AT2315" s="216"/>
      <c r="AU2315" s="216"/>
      <c r="AV2315" s="216"/>
      <c r="AW2315" s="216"/>
      <c r="AX2315" s="216"/>
      <c r="AY2315" s="216"/>
      <c r="AZ2315" s="225"/>
    </row>
    <row r="2316" spans="2:52">
      <c r="B2316" s="216"/>
      <c r="C2316" s="216"/>
      <c r="D2316" s="216"/>
      <c r="E2316" s="216"/>
      <c r="F2316" s="216"/>
      <c r="G2316" s="216"/>
      <c r="H2316" s="226"/>
      <c r="J2316" s="226"/>
      <c r="K2316" s="226"/>
      <c r="L2316" s="216"/>
      <c r="M2316" s="216"/>
      <c r="N2316" s="216"/>
      <c r="O2316" s="216"/>
      <c r="P2316" s="216"/>
      <c r="Q2316" s="216"/>
      <c r="R2316" s="216"/>
      <c r="V2316" s="216"/>
      <c r="AH2316" s="216"/>
      <c r="AI2316" s="216"/>
      <c r="AJ2316" s="216"/>
      <c r="AK2316" s="216"/>
      <c r="AL2316" s="216"/>
      <c r="AS2316" s="216"/>
      <c r="AT2316" s="216"/>
      <c r="AU2316" s="216"/>
      <c r="AV2316" s="216"/>
      <c r="AW2316" s="216"/>
      <c r="AX2316" s="216"/>
      <c r="AY2316" s="216"/>
      <c r="AZ2316" s="225"/>
    </row>
    <row r="2317" spans="2:52">
      <c r="B2317" s="216"/>
      <c r="C2317" s="216"/>
      <c r="D2317" s="216"/>
      <c r="E2317" s="216"/>
      <c r="F2317" s="216"/>
      <c r="G2317" s="216"/>
      <c r="H2317" s="226"/>
      <c r="J2317" s="226"/>
      <c r="K2317" s="226"/>
      <c r="L2317" s="216"/>
      <c r="M2317" s="216"/>
      <c r="N2317" s="216"/>
      <c r="O2317" s="216"/>
      <c r="P2317" s="216"/>
      <c r="Q2317" s="216"/>
      <c r="R2317" s="216"/>
      <c r="V2317" s="216"/>
      <c r="AH2317" s="216"/>
      <c r="AI2317" s="216"/>
      <c r="AJ2317" s="216"/>
      <c r="AK2317" s="216"/>
      <c r="AL2317" s="216"/>
      <c r="AS2317" s="216"/>
      <c r="AT2317" s="216"/>
      <c r="AU2317" s="216"/>
      <c r="AV2317" s="216"/>
      <c r="AW2317" s="216"/>
      <c r="AX2317" s="216"/>
      <c r="AY2317" s="216"/>
      <c r="AZ2317" s="225"/>
    </row>
    <row r="2318" spans="2:52">
      <c r="B2318" s="216"/>
      <c r="C2318" s="216"/>
      <c r="D2318" s="216"/>
      <c r="E2318" s="216"/>
      <c r="F2318" s="216"/>
      <c r="G2318" s="216"/>
      <c r="H2318" s="226"/>
      <c r="J2318" s="226"/>
      <c r="K2318" s="226"/>
      <c r="L2318" s="216"/>
      <c r="M2318" s="216"/>
      <c r="N2318" s="216"/>
      <c r="O2318" s="216"/>
      <c r="P2318" s="216"/>
      <c r="Q2318" s="216"/>
      <c r="R2318" s="216"/>
      <c r="V2318" s="216"/>
      <c r="AH2318" s="216"/>
      <c r="AI2318" s="216"/>
      <c r="AJ2318" s="216"/>
      <c r="AK2318" s="216"/>
      <c r="AL2318" s="216"/>
      <c r="AS2318" s="216"/>
      <c r="AT2318" s="216"/>
      <c r="AU2318" s="216"/>
      <c r="AV2318" s="216"/>
      <c r="AW2318" s="216"/>
      <c r="AX2318" s="216"/>
      <c r="AY2318" s="216"/>
      <c r="AZ2318" s="225"/>
    </row>
    <row r="2319" spans="2:52">
      <c r="B2319" s="216"/>
      <c r="C2319" s="216"/>
      <c r="D2319" s="216"/>
      <c r="E2319" s="216"/>
      <c r="F2319" s="216"/>
      <c r="G2319" s="216"/>
      <c r="H2319" s="226"/>
      <c r="J2319" s="226"/>
      <c r="K2319" s="226"/>
      <c r="L2319" s="216"/>
      <c r="M2319" s="216"/>
      <c r="N2319" s="216"/>
      <c r="O2319" s="216"/>
      <c r="P2319" s="216"/>
      <c r="Q2319" s="216"/>
      <c r="R2319" s="216"/>
      <c r="V2319" s="216"/>
      <c r="AH2319" s="216"/>
      <c r="AI2319" s="216"/>
      <c r="AJ2319" s="216"/>
      <c r="AK2319" s="216"/>
      <c r="AL2319" s="216"/>
      <c r="AS2319" s="216"/>
      <c r="AT2319" s="216"/>
      <c r="AU2319" s="216"/>
      <c r="AV2319" s="216"/>
      <c r="AW2319" s="216"/>
      <c r="AX2319" s="216"/>
      <c r="AY2319" s="216"/>
      <c r="AZ2319" s="225"/>
    </row>
    <row r="2320" spans="2:52">
      <c r="B2320" s="216"/>
      <c r="C2320" s="216"/>
      <c r="D2320" s="216"/>
      <c r="E2320" s="216"/>
      <c r="F2320" s="216"/>
      <c r="G2320" s="216"/>
      <c r="H2320" s="226"/>
      <c r="J2320" s="226"/>
      <c r="K2320" s="226"/>
      <c r="L2320" s="216"/>
      <c r="M2320" s="216"/>
      <c r="N2320" s="216"/>
      <c r="O2320" s="216"/>
      <c r="P2320" s="216"/>
      <c r="Q2320" s="216"/>
      <c r="R2320" s="216"/>
      <c r="V2320" s="216"/>
      <c r="AH2320" s="216"/>
      <c r="AI2320" s="216"/>
      <c r="AJ2320" s="216"/>
      <c r="AK2320" s="216"/>
      <c r="AL2320" s="216"/>
      <c r="AS2320" s="216"/>
      <c r="AT2320" s="216"/>
      <c r="AU2320" s="216"/>
      <c r="AV2320" s="216"/>
      <c r="AW2320" s="216"/>
      <c r="AX2320" s="216"/>
      <c r="AY2320" s="216"/>
      <c r="AZ2320" s="225"/>
    </row>
    <row r="2321" spans="2:52">
      <c r="B2321" s="216"/>
      <c r="C2321" s="216"/>
      <c r="D2321" s="216"/>
      <c r="E2321" s="216"/>
      <c r="F2321" s="216"/>
      <c r="G2321" s="216"/>
      <c r="H2321" s="226"/>
      <c r="J2321" s="226"/>
      <c r="K2321" s="226"/>
      <c r="L2321" s="216"/>
      <c r="M2321" s="216"/>
      <c r="N2321" s="216"/>
      <c r="O2321" s="216"/>
      <c r="P2321" s="216"/>
      <c r="Q2321" s="216"/>
      <c r="R2321" s="216"/>
      <c r="V2321" s="216"/>
      <c r="AH2321" s="216"/>
      <c r="AI2321" s="216"/>
      <c r="AJ2321" s="216"/>
      <c r="AK2321" s="216"/>
      <c r="AL2321" s="216"/>
      <c r="AS2321" s="216"/>
      <c r="AT2321" s="216"/>
      <c r="AU2321" s="216"/>
      <c r="AV2321" s="216"/>
      <c r="AW2321" s="216"/>
      <c r="AX2321" s="216"/>
      <c r="AY2321" s="216"/>
      <c r="AZ2321" s="225"/>
    </row>
    <row r="2322" spans="2:52">
      <c r="B2322" s="216"/>
      <c r="C2322" s="216"/>
      <c r="D2322" s="216"/>
      <c r="E2322" s="216"/>
      <c r="F2322" s="216"/>
      <c r="G2322" s="216"/>
      <c r="H2322" s="226"/>
      <c r="J2322" s="226"/>
      <c r="K2322" s="226"/>
      <c r="L2322" s="216"/>
      <c r="M2322" s="216"/>
      <c r="N2322" s="216"/>
      <c r="O2322" s="216"/>
      <c r="P2322" s="216"/>
      <c r="Q2322" s="216"/>
      <c r="R2322" s="216"/>
      <c r="V2322" s="216"/>
      <c r="AH2322" s="216"/>
      <c r="AI2322" s="216"/>
      <c r="AJ2322" s="216"/>
      <c r="AK2322" s="216"/>
      <c r="AL2322" s="216"/>
      <c r="AS2322" s="216"/>
      <c r="AT2322" s="216"/>
      <c r="AU2322" s="216"/>
      <c r="AV2322" s="216"/>
      <c r="AW2322" s="216"/>
      <c r="AX2322" s="216"/>
      <c r="AY2322" s="216"/>
      <c r="AZ2322" s="225"/>
    </row>
    <row r="2323" spans="2:52">
      <c r="B2323" s="216"/>
      <c r="C2323" s="216"/>
      <c r="D2323" s="216"/>
      <c r="E2323" s="216"/>
      <c r="F2323" s="216"/>
      <c r="G2323" s="216"/>
      <c r="H2323" s="226"/>
      <c r="J2323" s="226"/>
      <c r="K2323" s="226"/>
      <c r="L2323" s="216"/>
      <c r="M2323" s="216"/>
      <c r="N2323" s="216"/>
      <c r="O2323" s="216"/>
      <c r="P2323" s="216"/>
      <c r="Q2323" s="216"/>
      <c r="R2323" s="216"/>
      <c r="V2323" s="216"/>
      <c r="AH2323" s="216"/>
      <c r="AI2323" s="216"/>
      <c r="AJ2323" s="216"/>
      <c r="AK2323" s="216"/>
      <c r="AL2323" s="216"/>
      <c r="AS2323" s="216"/>
      <c r="AT2323" s="216"/>
      <c r="AU2323" s="216"/>
      <c r="AV2323" s="216"/>
      <c r="AW2323" s="216"/>
      <c r="AX2323" s="216"/>
      <c r="AY2323" s="216"/>
      <c r="AZ2323" s="225"/>
    </row>
    <row r="2324" spans="2:52">
      <c r="B2324" s="216"/>
      <c r="C2324" s="216"/>
      <c r="D2324" s="216"/>
      <c r="E2324" s="216"/>
      <c r="F2324" s="216"/>
      <c r="G2324" s="216"/>
      <c r="H2324" s="226"/>
      <c r="J2324" s="226"/>
      <c r="K2324" s="226"/>
      <c r="L2324" s="216"/>
      <c r="M2324" s="216"/>
      <c r="N2324" s="216"/>
      <c r="O2324" s="216"/>
      <c r="P2324" s="216"/>
      <c r="Q2324" s="216"/>
      <c r="R2324" s="216"/>
      <c r="V2324" s="216"/>
      <c r="AH2324" s="216"/>
      <c r="AI2324" s="216"/>
      <c r="AJ2324" s="216"/>
      <c r="AK2324" s="216"/>
      <c r="AL2324" s="216"/>
      <c r="AS2324" s="216"/>
      <c r="AT2324" s="216"/>
      <c r="AU2324" s="216"/>
      <c r="AV2324" s="216"/>
      <c r="AW2324" s="216"/>
      <c r="AX2324" s="216"/>
      <c r="AY2324" s="216"/>
      <c r="AZ2324" s="225"/>
    </row>
    <row r="2325" spans="2:52">
      <c r="B2325" s="216"/>
      <c r="C2325" s="216"/>
      <c r="D2325" s="216"/>
      <c r="E2325" s="216"/>
      <c r="F2325" s="216"/>
      <c r="G2325" s="216"/>
      <c r="H2325" s="226"/>
      <c r="J2325" s="226"/>
      <c r="K2325" s="226"/>
      <c r="L2325" s="216"/>
      <c r="M2325" s="216"/>
      <c r="N2325" s="216"/>
      <c r="O2325" s="216"/>
      <c r="P2325" s="216"/>
      <c r="Q2325" s="216"/>
      <c r="R2325" s="216"/>
      <c r="V2325" s="216"/>
      <c r="AH2325" s="216"/>
      <c r="AI2325" s="216"/>
      <c r="AJ2325" s="216"/>
      <c r="AK2325" s="216"/>
      <c r="AL2325" s="216"/>
      <c r="AS2325" s="216"/>
      <c r="AT2325" s="216"/>
      <c r="AU2325" s="216"/>
      <c r="AV2325" s="216"/>
      <c r="AW2325" s="216"/>
      <c r="AX2325" s="216"/>
      <c r="AY2325" s="216"/>
      <c r="AZ2325" s="225"/>
    </row>
    <row r="2326" spans="2:52">
      <c r="B2326" s="216"/>
      <c r="C2326" s="216"/>
      <c r="D2326" s="216"/>
      <c r="E2326" s="216"/>
      <c r="F2326" s="216"/>
      <c r="G2326" s="216"/>
      <c r="H2326" s="226"/>
      <c r="J2326" s="226"/>
      <c r="K2326" s="226"/>
      <c r="L2326" s="216"/>
      <c r="M2326" s="216"/>
      <c r="N2326" s="216"/>
      <c r="O2326" s="216"/>
      <c r="P2326" s="216"/>
      <c r="Q2326" s="216"/>
      <c r="R2326" s="216"/>
      <c r="V2326" s="216"/>
      <c r="AH2326" s="216"/>
      <c r="AI2326" s="216"/>
      <c r="AJ2326" s="216"/>
      <c r="AK2326" s="216"/>
      <c r="AL2326" s="216"/>
      <c r="AS2326" s="216"/>
      <c r="AT2326" s="216"/>
      <c r="AU2326" s="216"/>
      <c r="AV2326" s="216"/>
      <c r="AW2326" s="216"/>
      <c r="AX2326" s="216"/>
      <c r="AY2326" s="216"/>
      <c r="AZ2326" s="225"/>
    </row>
    <row r="2327" spans="2:52">
      <c r="B2327" s="216"/>
      <c r="C2327" s="216"/>
      <c r="D2327" s="216"/>
      <c r="E2327" s="216"/>
      <c r="F2327" s="216"/>
      <c r="G2327" s="216"/>
      <c r="H2327" s="226"/>
      <c r="J2327" s="226"/>
      <c r="K2327" s="226"/>
      <c r="L2327" s="216"/>
      <c r="M2327" s="216"/>
      <c r="N2327" s="216"/>
      <c r="O2327" s="216"/>
      <c r="P2327" s="216"/>
      <c r="Q2327" s="216"/>
      <c r="R2327" s="216"/>
      <c r="V2327" s="216"/>
      <c r="AH2327" s="216"/>
      <c r="AI2327" s="216"/>
      <c r="AJ2327" s="216"/>
      <c r="AK2327" s="216"/>
      <c r="AL2327" s="216"/>
      <c r="AS2327" s="216"/>
      <c r="AT2327" s="216"/>
      <c r="AU2327" s="216"/>
      <c r="AV2327" s="216"/>
      <c r="AW2327" s="216"/>
      <c r="AX2327" s="216"/>
      <c r="AY2327" s="216"/>
      <c r="AZ2327" s="225"/>
    </row>
    <row r="2328" spans="2:52">
      <c r="B2328" s="216"/>
      <c r="C2328" s="216"/>
      <c r="D2328" s="216"/>
      <c r="E2328" s="216"/>
      <c r="F2328" s="216"/>
      <c r="G2328" s="216"/>
      <c r="H2328" s="226"/>
      <c r="J2328" s="226"/>
      <c r="K2328" s="226"/>
      <c r="L2328" s="216"/>
      <c r="M2328" s="216"/>
      <c r="N2328" s="216"/>
      <c r="O2328" s="216"/>
      <c r="P2328" s="216"/>
      <c r="Q2328" s="216"/>
      <c r="R2328" s="216"/>
      <c r="V2328" s="216"/>
      <c r="AH2328" s="216"/>
      <c r="AI2328" s="216"/>
      <c r="AJ2328" s="216"/>
      <c r="AK2328" s="216"/>
      <c r="AL2328" s="216"/>
      <c r="AS2328" s="216"/>
      <c r="AT2328" s="216"/>
      <c r="AU2328" s="216"/>
      <c r="AV2328" s="216"/>
      <c r="AW2328" s="216"/>
      <c r="AX2328" s="216"/>
      <c r="AY2328" s="216"/>
      <c r="AZ2328" s="225"/>
    </row>
    <row r="2329" spans="2:52">
      <c r="B2329" s="216"/>
      <c r="C2329" s="216"/>
      <c r="D2329" s="216"/>
      <c r="E2329" s="216"/>
      <c r="F2329" s="216"/>
      <c r="G2329" s="216"/>
      <c r="H2329" s="226"/>
      <c r="J2329" s="226"/>
      <c r="K2329" s="226"/>
      <c r="L2329" s="216"/>
      <c r="M2329" s="216"/>
      <c r="N2329" s="216"/>
      <c r="O2329" s="216"/>
      <c r="P2329" s="216"/>
      <c r="Q2329" s="216"/>
      <c r="R2329" s="216"/>
      <c r="V2329" s="216"/>
      <c r="AH2329" s="216"/>
      <c r="AI2329" s="216"/>
      <c r="AJ2329" s="216"/>
      <c r="AK2329" s="216"/>
      <c r="AL2329" s="216"/>
      <c r="AS2329" s="216"/>
      <c r="AT2329" s="216"/>
      <c r="AU2329" s="216"/>
      <c r="AV2329" s="216"/>
      <c r="AW2329" s="216"/>
      <c r="AX2329" s="216"/>
      <c r="AY2329" s="216"/>
      <c r="AZ2329" s="225"/>
    </row>
    <row r="2330" spans="2:52">
      <c r="B2330" s="216"/>
      <c r="C2330" s="216"/>
      <c r="D2330" s="216"/>
      <c r="E2330" s="216"/>
      <c r="F2330" s="216"/>
      <c r="G2330" s="216"/>
      <c r="H2330" s="226"/>
      <c r="J2330" s="226"/>
      <c r="K2330" s="226"/>
      <c r="L2330" s="216"/>
      <c r="M2330" s="216"/>
      <c r="N2330" s="216"/>
      <c r="O2330" s="216"/>
      <c r="P2330" s="216"/>
      <c r="Q2330" s="216"/>
      <c r="R2330" s="216"/>
      <c r="V2330" s="216"/>
      <c r="AH2330" s="216"/>
      <c r="AI2330" s="216"/>
      <c r="AJ2330" s="216"/>
      <c r="AK2330" s="216"/>
      <c r="AL2330" s="216"/>
      <c r="AS2330" s="216"/>
      <c r="AT2330" s="216"/>
      <c r="AU2330" s="216"/>
      <c r="AV2330" s="216"/>
      <c r="AW2330" s="216"/>
      <c r="AX2330" s="216"/>
      <c r="AY2330" s="216"/>
      <c r="AZ2330" s="225"/>
    </row>
    <row r="2331" spans="2:52">
      <c r="B2331" s="216"/>
      <c r="C2331" s="216"/>
      <c r="D2331" s="216"/>
      <c r="E2331" s="216"/>
      <c r="F2331" s="216"/>
      <c r="G2331" s="216"/>
      <c r="H2331" s="226"/>
      <c r="J2331" s="226"/>
      <c r="K2331" s="226"/>
      <c r="L2331" s="216"/>
      <c r="M2331" s="216"/>
      <c r="N2331" s="216"/>
      <c r="O2331" s="216"/>
      <c r="P2331" s="216"/>
      <c r="Q2331" s="216"/>
      <c r="R2331" s="216"/>
      <c r="V2331" s="216"/>
      <c r="AH2331" s="216"/>
      <c r="AI2331" s="216"/>
      <c r="AJ2331" s="216"/>
      <c r="AK2331" s="216"/>
      <c r="AL2331" s="216"/>
      <c r="AS2331" s="216"/>
      <c r="AT2331" s="216"/>
      <c r="AU2331" s="216"/>
      <c r="AV2331" s="216"/>
      <c r="AW2331" s="216"/>
      <c r="AX2331" s="216"/>
      <c r="AY2331" s="216"/>
      <c r="AZ2331" s="225"/>
    </row>
    <row r="2332" spans="2:52">
      <c r="B2332" s="216"/>
      <c r="C2332" s="216"/>
      <c r="D2332" s="216"/>
      <c r="E2332" s="216"/>
      <c r="F2332" s="216"/>
      <c r="G2332" s="216"/>
      <c r="H2332" s="226"/>
      <c r="J2332" s="226"/>
      <c r="K2332" s="226"/>
      <c r="L2332" s="216"/>
      <c r="M2332" s="216"/>
      <c r="N2332" s="216"/>
      <c r="O2332" s="216"/>
      <c r="P2332" s="216"/>
      <c r="Q2332" s="216"/>
      <c r="R2332" s="216"/>
      <c r="V2332" s="216"/>
      <c r="AH2332" s="216"/>
      <c r="AI2332" s="216"/>
      <c r="AJ2332" s="216"/>
      <c r="AK2332" s="216"/>
      <c r="AL2332" s="216"/>
      <c r="AS2332" s="216"/>
      <c r="AT2332" s="216"/>
      <c r="AU2332" s="216"/>
      <c r="AV2332" s="216"/>
      <c r="AW2332" s="216"/>
      <c r="AX2332" s="216"/>
      <c r="AY2332" s="216"/>
      <c r="AZ2332" s="225"/>
    </row>
    <row r="2333" spans="2:52">
      <c r="B2333" s="216"/>
      <c r="C2333" s="216"/>
      <c r="D2333" s="216"/>
      <c r="E2333" s="216"/>
      <c r="F2333" s="216"/>
      <c r="G2333" s="216"/>
      <c r="H2333" s="226"/>
      <c r="J2333" s="226"/>
      <c r="K2333" s="226"/>
      <c r="L2333" s="216"/>
      <c r="M2333" s="216"/>
      <c r="N2333" s="216"/>
      <c r="O2333" s="216"/>
      <c r="P2333" s="216"/>
      <c r="Q2333" s="216"/>
      <c r="R2333" s="216"/>
      <c r="V2333" s="216"/>
      <c r="AH2333" s="216"/>
      <c r="AI2333" s="216"/>
      <c r="AJ2333" s="216"/>
      <c r="AK2333" s="216"/>
      <c r="AL2333" s="216"/>
      <c r="AS2333" s="216"/>
      <c r="AT2333" s="216"/>
      <c r="AU2333" s="216"/>
      <c r="AV2333" s="216"/>
      <c r="AW2333" s="216"/>
      <c r="AX2333" s="216"/>
      <c r="AY2333" s="216"/>
      <c r="AZ2333" s="225"/>
    </row>
    <row r="2334" spans="2:52">
      <c r="B2334" s="216"/>
      <c r="C2334" s="216"/>
      <c r="D2334" s="216"/>
      <c r="E2334" s="216"/>
      <c r="F2334" s="216"/>
      <c r="G2334" s="216"/>
      <c r="H2334" s="226"/>
      <c r="J2334" s="226"/>
      <c r="K2334" s="226"/>
      <c r="L2334" s="216"/>
      <c r="M2334" s="216"/>
      <c r="N2334" s="216"/>
      <c r="O2334" s="216"/>
      <c r="P2334" s="216"/>
      <c r="Q2334" s="216"/>
      <c r="R2334" s="216"/>
      <c r="V2334" s="216"/>
      <c r="AH2334" s="216"/>
      <c r="AI2334" s="216"/>
      <c r="AJ2334" s="216"/>
      <c r="AK2334" s="216"/>
      <c r="AL2334" s="216"/>
      <c r="AS2334" s="216"/>
      <c r="AT2334" s="216"/>
      <c r="AU2334" s="216"/>
      <c r="AV2334" s="216"/>
      <c r="AW2334" s="216"/>
      <c r="AX2334" s="216"/>
      <c r="AY2334" s="216"/>
      <c r="AZ2334" s="225"/>
    </row>
    <row r="2335" spans="2:52">
      <c r="B2335" s="216"/>
      <c r="C2335" s="216"/>
      <c r="D2335" s="216"/>
      <c r="E2335" s="216"/>
      <c r="F2335" s="216"/>
      <c r="G2335" s="216"/>
      <c r="H2335" s="226"/>
      <c r="J2335" s="226"/>
      <c r="K2335" s="226"/>
      <c r="L2335" s="216"/>
      <c r="M2335" s="216"/>
      <c r="N2335" s="216"/>
      <c r="O2335" s="216"/>
      <c r="P2335" s="216"/>
      <c r="Q2335" s="216"/>
      <c r="R2335" s="216"/>
      <c r="V2335" s="216"/>
      <c r="AH2335" s="216"/>
      <c r="AI2335" s="216"/>
      <c r="AJ2335" s="216"/>
      <c r="AK2335" s="216"/>
      <c r="AL2335" s="216"/>
      <c r="AS2335" s="216"/>
      <c r="AT2335" s="216"/>
      <c r="AU2335" s="216"/>
      <c r="AV2335" s="216"/>
      <c r="AW2335" s="216"/>
      <c r="AX2335" s="216"/>
      <c r="AY2335" s="216"/>
      <c r="AZ2335" s="225"/>
    </row>
    <row r="2336" spans="2:52">
      <c r="B2336" s="216"/>
      <c r="C2336" s="216"/>
      <c r="D2336" s="216"/>
      <c r="E2336" s="216"/>
      <c r="F2336" s="216"/>
      <c r="G2336" s="216"/>
      <c r="H2336" s="226"/>
      <c r="J2336" s="226"/>
      <c r="K2336" s="226"/>
      <c r="L2336" s="216"/>
      <c r="M2336" s="216"/>
      <c r="N2336" s="216"/>
      <c r="O2336" s="216"/>
      <c r="P2336" s="216"/>
      <c r="Q2336" s="216"/>
      <c r="R2336" s="216"/>
      <c r="V2336" s="216"/>
      <c r="AH2336" s="216"/>
      <c r="AI2336" s="216"/>
      <c r="AJ2336" s="216"/>
      <c r="AK2336" s="216"/>
      <c r="AL2336" s="216"/>
      <c r="AS2336" s="216"/>
      <c r="AT2336" s="216"/>
      <c r="AU2336" s="216"/>
      <c r="AV2336" s="216"/>
      <c r="AW2336" s="216"/>
      <c r="AX2336" s="216"/>
      <c r="AY2336" s="216"/>
      <c r="AZ2336" s="225"/>
    </row>
    <row r="2337" spans="2:52">
      <c r="B2337" s="216"/>
      <c r="C2337" s="216"/>
      <c r="D2337" s="216"/>
      <c r="E2337" s="216"/>
      <c r="F2337" s="216"/>
      <c r="G2337" s="216"/>
      <c r="H2337" s="226"/>
      <c r="J2337" s="226"/>
      <c r="K2337" s="226"/>
      <c r="L2337" s="216"/>
      <c r="M2337" s="216"/>
      <c r="N2337" s="216"/>
      <c r="O2337" s="216"/>
      <c r="P2337" s="216"/>
      <c r="Q2337" s="216"/>
      <c r="R2337" s="216"/>
      <c r="V2337" s="216"/>
      <c r="AH2337" s="216"/>
      <c r="AI2337" s="216"/>
      <c r="AJ2337" s="216"/>
      <c r="AK2337" s="216"/>
      <c r="AL2337" s="216"/>
      <c r="AS2337" s="216"/>
      <c r="AT2337" s="216"/>
      <c r="AU2337" s="216"/>
      <c r="AV2337" s="216"/>
      <c r="AW2337" s="216"/>
      <c r="AX2337" s="216"/>
      <c r="AY2337" s="216"/>
      <c r="AZ2337" s="225"/>
    </row>
    <row r="2338" spans="2:52">
      <c r="B2338" s="216"/>
      <c r="C2338" s="216"/>
      <c r="D2338" s="216"/>
      <c r="E2338" s="216"/>
      <c r="F2338" s="216"/>
      <c r="G2338" s="216"/>
      <c r="H2338" s="226"/>
      <c r="J2338" s="226"/>
      <c r="K2338" s="226"/>
      <c r="L2338" s="216"/>
      <c r="M2338" s="216"/>
      <c r="N2338" s="216"/>
      <c r="O2338" s="216"/>
      <c r="P2338" s="216"/>
      <c r="Q2338" s="216"/>
      <c r="R2338" s="216"/>
      <c r="V2338" s="216"/>
      <c r="AH2338" s="216"/>
      <c r="AI2338" s="216"/>
      <c r="AJ2338" s="216"/>
      <c r="AK2338" s="216"/>
      <c r="AL2338" s="216"/>
      <c r="AS2338" s="216"/>
      <c r="AT2338" s="216"/>
      <c r="AU2338" s="216"/>
      <c r="AV2338" s="216"/>
      <c r="AW2338" s="216"/>
      <c r="AX2338" s="216"/>
      <c r="AY2338" s="216"/>
      <c r="AZ2338" s="225"/>
    </row>
    <row r="2339" spans="2:52">
      <c r="B2339" s="216"/>
      <c r="C2339" s="216"/>
      <c r="D2339" s="216"/>
      <c r="E2339" s="216"/>
      <c r="F2339" s="216"/>
      <c r="G2339" s="216"/>
      <c r="H2339" s="226"/>
      <c r="J2339" s="226"/>
      <c r="K2339" s="226"/>
      <c r="L2339" s="216"/>
      <c r="M2339" s="216"/>
      <c r="N2339" s="216"/>
      <c r="O2339" s="216"/>
      <c r="P2339" s="216"/>
      <c r="Q2339" s="216"/>
      <c r="R2339" s="216"/>
      <c r="V2339" s="216"/>
      <c r="AH2339" s="216"/>
      <c r="AI2339" s="216"/>
      <c r="AJ2339" s="216"/>
      <c r="AK2339" s="216"/>
      <c r="AL2339" s="216"/>
      <c r="AS2339" s="216"/>
      <c r="AT2339" s="216"/>
      <c r="AU2339" s="216"/>
      <c r="AV2339" s="216"/>
      <c r="AW2339" s="216"/>
      <c r="AX2339" s="216"/>
      <c r="AY2339" s="216"/>
      <c r="AZ2339" s="225"/>
    </row>
    <row r="2340" spans="2:52">
      <c r="B2340" s="216"/>
      <c r="C2340" s="216"/>
      <c r="D2340" s="216"/>
      <c r="E2340" s="216"/>
      <c r="F2340" s="216"/>
      <c r="G2340" s="216"/>
      <c r="H2340" s="226"/>
      <c r="J2340" s="226"/>
      <c r="K2340" s="226"/>
      <c r="L2340" s="216"/>
      <c r="M2340" s="216"/>
      <c r="N2340" s="216"/>
      <c r="O2340" s="216"/>
      <c r="P2340" s="216"/>
      <c r="Q2340" s="216"/>
      <c r="R2340" s="216"/>
      <c r="V2340" s="216"/>
      <c r="AH2340" s="216"/>
      <c r="AI2340" s="216"/>
      <c r="AJ2340" s="216"/>
      <c r="AK2340" s="216"/>
      <c r="AL2340" s="216"/>
      <c r="AS2340" s="216"/>
      <c r="AT2340" s="216"/>
      <c r="AU2340" s="216"/>
      <c r="AV2340" s="216"/>
      <c r="AW2340" s="216"/>
      <c r="AX2340" s="216"/>
      <c r="AY2340" s="216"/>
      <c r="AZ2340" s="225"/>
    </row>
    <row r="2341" spans="2:52">
      <c r="B2341" s="216"/>
      <c r="C2341" s="216"/>
      <c r="D2341" s="216"/>
      <c r="E2341" s="216"/>
      <c r="F2341" s="216"/>
      <c r="G2341" s="216"/>
      <c r="H2341" s="226"/>
      <c r="J2341" s="226"/>
      <c r="K2341" s="226"/>
      <c r="L2341" s="216"/>
      <c r="M2341" s="216"/>
      <c r="N2341" s="216"/>
      <c r="O2341" s="216"/>
      <c r="P2341" s="216"/>
      <c r="Q2341" s="216"/>
      <c r="R2341" s="216"/>
      <c r="V2341" s="216"/>
      <c r="AH2341" s="216"/>
      <c r="AI2341" s="216"/>
      <c r="AJ2341" s="216"/>
      <c r="AK2341" s="216"/>
      <c r="AL2341" s="216"/>
      <c r="AS2341" s="216"/>
      <c r="AT2341" s="216"/>
      <c r="AU2341" s="216"/>
      <c r="AV2341" s="216"/>
      <c r="AW2341" s="216"/>
      <c r="AX2341" s="216"/>
      <c r="AY2341" s="216"/>
      <c r="AZ2341" s="225"/>
    </row>
    <row r="2342" spans="2:52">
      <c r="B2342" s="216"/>
      <c r="C2342" s="216"/>
      <c r="D2342" s="216"/>
      <c r="E2342" s="216"/>
      <c r="F2342" s="216"/>
      <c r="G2342" s="216"/>
      <c r="H2342" s="226"/>
      <c r="J2342" s="226"/>
      <c r="K2342" s="226"/>
      <c r="L2342" s="216"/>
      <c r="M2342" s="216"/>
      <c r="N2342" s="216"/>
      <c r="O2342" s="216"/>
      <c r="P2342" s="216"/>
      <c r="Q2342" s="216"/>
      <c r="R2342" s="216"/>
      <c r="V2342" s="216"/>
      <c r="AH2342" s="216"/>
      <c r="AI2342" s="216"/>
      <c r="AJ2342" s="216"/>
      <c r="AK2342" s="216"/>
      <c r="AL2342" s="216"/>
      <c r="AS2342" s="216"/>
      <c r="AT2342" s="216"/>
      <c r="AU2342" s="216"/>
      <c r="AV2342" s="216"/>
      <c r="AW2342" s="216"/>
      <c r="AX2342" s="216"/>
      <c r="AY2342" s="216"/>
      <c r="AZ2342" s="225"/>
    </row>
    <row r="2343" spans="2:52">
      <c r="B2343" s="216"/>
      <c r="C2343" s="216"/>
      <c r="D2343" s="216"/>
      <c r="E2343" s="216"/>
      <c r="F2343" s="216"/>
      <c r="G2343" s="216"/>
      <c r="H2343" s="226"/>
      <c r="J2343" s="226"/>
      <c r="K2343" s="226"/>
      <c r="L2343" s="216"/>
      <c r="M2343" s="216"/>
      <c r="N2343" s="216"/>
      <c r="O2343" s="216"/>
      <c r="P2343" s="216"/>
      <c r="Q2343" s="216"/>
      <c r="R2343" s="216"/>
      <c r="V2343" s="216"/>
      <c r="AH2343" s="216"/>
      <c r="AI2343" s="216"/>
      <c r="AJ2343" s="216"/>
      <c r="AK2343" s="216"/>
      <c r="AL2343" s="216"/>
      <c r="AS2343" s="216"/>
      <c r="AT2343" s="216"/>
      <c r="AU2343" s="216"/>
      <c r="AV2343" s="216"/>
      <c r="AW2343" s="216"/>
      <c r="AX2343" s="216"/>
      <c r="AY2343" s="216"/>
      <c r="AZ2343" s="225"/>
    </row>
    <row r="2344" spans="2:52">
      <c r="B2344" s="216"/>
      <c r="C2344" s="216"/>
      <c r="D2344" s="216"/>
      <c r="E2344" s="216"/>
      <c r="F2344" s="216"/>
      <c r="G2344" s="216"/>
      <c r="H2344" s="226"/>
      <c r="J2344" s="226"/>
      <c r="K2344" s="226"/>
      <c r="L2344" s="216"/>
      <c r="M2344" s="216"/>
      <c r="N2344" s="216"/>
      <c r="O2344" s="216"/>
      <c r="P2344" s="216"/>
      <c r="Q2344" s="216"/>
      <c r="R2344" s="216"/>
      <c r="V2344" s="216"/>
      <c r="AH2344" s="216"/>
      <c r="AI2344" s="216"/>
      <c r="AJ2344" s="216"/>
      <c r="AK2344" s="216"/>
      <c r="AL2344" s="216"/>
      <c r="AS2344" s="216"/>
      <c r="AT2344" s="216"/>
      <c r="AU2344" s="216"/>
      <c r="AV2344" s="216"/>
      <c r="AW2344" s="216"/>
      <c r="AX2344" s="216"/>
      <c r="AY2344" s="216"/>
      <c r="AZ2344" s="225"/>
    </row>
    <row r="2345" spans="2:52">
      <c r="B2345" s="216"/>
      <c r="C2345" s="216"/>
      <c r="D2345" s="216"/>
      <c r="E2345" s="216"/>
      <c r="F2345" s="216"/>
      <c r="G2345" s="216"/>
      <c r="H2345" s="226"/>
      <c r="J2345" s="226"/>
      <c r="K2345" s="226"/>
      <c r="L2345" s="216"/>
      <c r="M2345" s="216"/>
      <c r="N2345" s="216"/>
      <c r="O2345" s="216"/>
      <c r="P2345" s="216"/>
      <c r="Q2345" s="216"/>
      <c r="R2345" s="216"/>
      <c r="V2345" s="216"/>
      <c r="AH2345" s="216"/>
      <c r="AI2345" s="216"/>
      <c r="AJ2345" s="216"/>
      <c r="AK2345" s="216"/>
      <c r="AL2345" s="216"/>
      <c r="AS2345" s="216"/>
      <c r="AT2345" s="216"/>
      <c r="AU2345" s="216"/>
      <c r="AV2345" s="216"/>
      <c r="AW2345" s="216"/>
      <c r="AX2345" s="216"/>
      <c r="AY2345" s="216"/>
      <c r="AZ2345" s="225"/>
    </row>
    <row r="2346" spans="2:52">
      <c r="B2346" s="216"/>
      <c r="C2346" s="216"/>
      <c r="D2346" s="216"/>
      <c r="E2346" s="216"/>
      <c r="F2346" s="216"/>
      <c r="G2346" s="216"/>
      <c r="H2346" s="226"/>
      <c r="J2346" s="226"/>
      <c r="K2346" s="226"/>
      <c r="L2346" s="216"/>
      <c r="M2346" s="216"/>
      <c r="N2346" s="216"/>
      <c r="O2346" s="216"/>
      <c r="P2346" s="216"/>
      <c r="Q2346" s="216"/>
      <c r="R2346" s="216"/>
      <c r="V2346" s="216"/>
      <c r="AH2346" s="216"/>
      <c r="AI2346" s="216"/>
      <c r="AJ2346" s="216"/>
      <c r="AK2346" s="216"/>
      <c r="AL2346" s="216"/>
      <c r="AS2346" s="216"/>
      <c r="AT2346" s="216"/>
      <c r="AU2346" s="216"/>
      <c r="AV2346" s="216"/>
      <c r="AW2346" s="216"/>
      <c r="AX2346" s="216"/>
      <c r="AY2346" s="216"/>
      <c r="AZ2346" s="225"/>
    </row>
    <row r="2347" spans="2:52">
      <c r="B2347" s="216"/>
      <c r="C2347" s="216"/>
      <c r="D2347" s="216"/>
      <c r="E2347" s="216"/>
      <c r="F2347" s="216"/>
      <c r="G2347" s="216"/>
      <c r="H2347" s="226"/>
      <c r="J2347" s="226"/>
      <c r="K2347" s="226"/>
      <c r="L2347" s="216"/>
      <c r="M2347" s="216"/>
      <c r="N2347" s="216"/>
      <c r="O2347" s="216"/>
      <c r="P2347" s="216"/>
      <c r="Q2347" s="216"/>
      <c r="R2347" s="216"/>
      <c r="V2347" s="216"/>
      <c r="AH2347" s="216"/>
      <c r="AI2347" s="216"/>
      <c r="AJ2347" s="216"/>
      <c r="AK2347" s="216"/>
      <c r="AL2347" s="216"/>
      <c r="AS2347" s="216"/>
      <c r="AT2347" s="216"/>
      <c r="AU2347" s="216"/>
      <c r="AV2347" s="216"/>
      <c r="AW2347" s="216"/>
      <c r="AX2347" s="216"/>
      <c r="AY2347" s="216"/>
      <c r="AZ2347" s="225"/>
    </row>
    <row r="2348" spans="2:52">
      <c r="B2348" s="216"/>
      <c r="C2348" s="216"/>
      <c r="D2348" s="216"/>
      <c r="E2348" s="216"/>
      <c r="F2348" s="216"/>
      <c r="G2348" s="216"/>
      <c r="H2348" s="226"/>
      <c r="J2348" s="226"/>
      <c r="K2348" s="226"/>
      <c r="L2348" s="216"/>
      <c r="M2348" s="216"/>
      <c r="N2348" s="216"/>
      <c r="O2348" s="216"/>
      <c r="P2348" s="216"/>
      <c r="Q2348" s="216"/>
      <c r="R2348" s="216"/>
      <c r="V2348" s="216"/>
      <c r="AH2348" s="216"/>
      <c r="AI2348" s="216"/>
      <c r="AJ2348" s="216"/>
      <c r="AK2348" s="216"/>
      <c r="AL2348" s="216"/>
      <c r="AS2348" s="216"/>
      <c r="AT2348" s="216"/>
      <c r="AU2348" s="216"/>
      <c r="AV2348" s="216"/>
      <c r="AW2348" s="216"/>
      <c r="AX2348" s="216"/>
      <c r="AY2348" s="216"/>
      <c r="AZ2348" s="225"/>
    </row>
    <row r="2349" spans="2:52">
      <c r="B2349" s="216"/>
      <c r="C2349" s="216"/>
      <c r="D2349" s="216"/>
      <c r="E2349" s="216"/>
      <c r="F2349" s="216"/>
      <c r="G2349" s="216"/>
      <c r="H2349" s="226"/>
      <c r="J2349" s="226"/>
      <c r="K2349" s="226"/>
      <c r="L2349" s="216"/>
      <c r="M2349" s="216"/>
      <c r="N2349" s="216"/>
      <c r="O2349" s="216"/>
      <c r="P2349" s="216"/>
      <c r="Q2349" s="216"/>
      <c r="R2349" s="216"/>
      <c r="V2349" s="216"/>
      <c r="AH2349" s="216"/>
      <c r="AI2349" s="216"/>
      <c r="AJ2349" s="216"/>
      <c r="AK2349" s="216"/>
      <c r="AL2349" s="216"/>
      <c r="AS2349" s="216"/>
      <c r="AT2349" s="216"/>
      <c r="AU2349" s="216"/>
      <c r="AV2349" s="216"/>
      <c r="AW2349" s="216"/>
      <c r="AX2349" s="216"/>
      <c r="AY2349" s="216"/>
      <c r="AZ2349" s="225"/>
    </row>
    <row r="2350" spans="2:52">
      <c r="B2350" s="216"/>
      <c r="C2350" s="216"/>
      <c r="D2350" s="216"/>
      <c r="E2350" s="216"/>
      <c r="F2350" s="216"/>
      <c r="G2350" s="216"/>
      <c r="H2350" s="226"/>
      <c r="J2350" s="226"/>
      <c r="K2350" s="226"/>
      <c r="L2350" s="216"/>
      <c r="M2350" s="216"/>
      <c r="N2350" s="216"/>
      <c r="O2350" s="216"/>
      <c r="P2350" s="216"/>
      <c r="Q2350" s="216"/>
      <c r="R2350" s="216"/>
      <c r="V2350" s="216"/>
      <c r="AH2350" s="216"/>
      <c r="AI2350" s="216"/>
      <c r="AJ2350" s="216"/>
      <c r="AK2350" s="216"/>
      <c r="AL2350" s="216"/>
      <c r="AS2350" s="216"/>
      <c r="AT2350" s="216"/>
      <c r="AU2350" s="216"/>
      <c r="AV2350" s="216"/>
      <c r="AW2350" s="216"/>
      <c r="AX2350" s="216"/>
      <c r="AY2350" s="216"/>
      <c r="AZ2350" s="225"/>
    </row>
    <row r="2351" spans="2:52">
      <c r="B2351" s="216"/>
      <c r="C2351" s="216"/>
      <c r="D2351" s="216"/>
      <c r="E2351" s="216"/>
      <c r="F2351" s="216"/>
      <c r="G2351" s="216"/>
      <c r="H2351" s="226"/>
      <c r="J2351" s="226"/>
      <c r="K2351" s="226"/>
      <c r="L2351" s="216"/>
      <c r="M2351" s="216"/>
      <c r="N2351" s="216"/>
      <c r="O2351" s="216"/>
      <c r="P2351" s="216"/>
      <c r="Q2351" s="216"/>
      <c r="R2351" s="216"/>
      <c r="V2351" s="216"/>
      <c r="AH2351" s="216"/>
      <c r="AI2351" s="216"/>
      <c r="AJ2351" s="216"/>
      <c r="AK2351" s="216"/>
      <c r="AL2351" s="216"/>
      <c r="AS2351" s="216"/>
      <c r="AT2351" s="216"/>
      <c r="AU2351" s="216"/>
      <c r="AV2351" s="216"/>
      <c r="AW2351" s="216"/>
      <c r="AX2351" s="216"/>
      <c r="AY2351" s="216"/>
      <c r="AZ2351" s="225"/>
    </row>
    <row r="2352" spans="2:52">
      <c r="B2352" s="216"/>
      <c r="C2352" s="216"/>
      <c r="D2352" s="216"/>
      <c r="E2352" s="216"/>
      <c r="F2352" s="216"/>
      <c r="G2352" s="216"/>
      <c r="H2352" s="226"/>
      <c r="J2352" s="226"/>
      <c r="K2352" s="226"/>
      <c r="L2352" s="216"/>
      <c r="M2352" s="216"/>
      <c r="N2352" s="216"/>
      <c r="O2352" s="216"/>
      <c r="P2352" s="216"/>
      <c r="Q2352" s="216"/>
      <c r="R2352" s="216"/>
      <c r="V2352" s="216"/>
      <c r="AH2352" s="216"/>
      <c r="AI2352" s="216"/>
      <c r="AJ2352" s="216"/>
      <c r="AK2352" s="216"/>
      <c r="AL2352" s="216"/>
      <c r="AS2352" s="216"/>
      <c r="AT2352" s="216"/>
      <c r="AU2352" s="216"/>
      <c r="AV2352" s="216"/>
      <c r="AW2352" s="216"/>
      <c r="AX2352" s="216"/>
      <c r="AY2352" s="216"/>
      <c r="AZ2352" s="225"/>
    </row>
    <row r="2353" spans="2:52">
      <c r="B2353" s="216"/>
      <c r="C2353" s="216"/>
      <c r="D2353" s="216"/>
      <c r="E2353" s="216"/>
      <c r="F2353" s="216"/>
      <c r="G2353" s="216"/>
      <c r="H2353" s="226"/>
      <c r="J2353" s="226"/>
      <c r="K2353" s="226"/>
      <c r="L2353" s="216"/>
      <c r="M2353" s="216"/>
      <c r="N2353" s="216"/>
      <c r="O2353" s="216"/>
      <c r="P2353" s="216"/>
      <c r="Q2353" s="216"/>
      <c r="R2353" s="216"/>
      <c r="V2353" s="216"/>
      <c r="AH2353" s="216"/>
      <c r="AI2353" s="216"/>
      <c r="AJ2353" s="216"/>
      <c r="AK2353" s="216"/>
      <c r="AL2353" s="216"/>
      <c r="AS2353" s="216"/>
      <c r="AT2353" s="216"/>
      <c r="AU2353" s="216"/>
      <c r="AV2353" s="216"/>
      <c r="AW2353" s="216"/>
      <c r="AX2353" s="216"/>
      <c r="AY2353" s="216"/>
      <c r="AZ2353" s="225"/>
    </row>
    <row r="2354" spans="2:52">
      <c r="B2354" s="216"/>
      <c r="C2354" s="216"/>
      <c r="D2354" s="216"/>
      <c r="E2354" s="216"/>
      <c r="F2354" s="216"/>
      <c r="G2354" s="216"/>
      <c r="H2354" s="226"/>
      <c r="J2354" s="226"/>
      <c r="K2354" s="226"/>
      <c r="L2354" s="216"/>
      <c r="M2354" s="216"/>
      <c r="N2354" s="216"/>
      <c r="O2354" s="216"/>
      <c r="P2354" s="216"/>
      <c r="Q2354" s="216"/>
      <c r="R2354" s="216"/>
      <c r="V2354" s="216"/>
      <c r="AH2354" s="216"/>
      <c r="AI2354" s="216"/>
      <c r="AJ2354" s="216"/>
      <c r="AK2354" s="216"/>
      <c r="AL2354" s="216"/>
      <c r="AS2354" s="216"/>
      <c r="AT2354" s="216"/>
      <c r="AU2354" s="216"/>
      <c r="AV2354" s="216"/>
      <c r="AW2354" s="216"/>
      <c r="AX2354" s="216"/>
      <c r="AY2354" s="216"/>
      <c r="AZ2354" s="225"/>
    </row>
    <row r="2355" spans="2:52">
      <c r="B2355" s="216"/>
      <c r="C2355" s="216"/>
      <c r="D2355" s="216"/>
      <c r="E2355" s="216"/>
      <c r="F2355" s="216"/>
      <c r="G2355" s="216"/>
      <c r="H2355" s="226"/>
      <c r="J2355" s="226"/>
      <c r="K2355" s="226"/>
      <c r="L2355" s="216"/>
      <c r="M2355" s="216"/>
      <c r="N2355" s="216"/>
      <c r="O2355" s="216"/>
      <c r="P2355" s="216"/>
      <c r="Q2355" s="216"/>
      <c r="R2355" s="216"/>
      <c r="V2355" s="216"/>
      <c r="AH2355" s="216"/>
      <c r="AI2355" s="216"/>
      <c r="AJ2355" s="216"/>
      <c r="AK2355" s="216"/>
      <c r="AL2355" s="216"/>
      <c r="AS2355" s="216"/>
      <c r="AT2355" s="216"/>
      <c r="AU2355" s="216"/>
      <c r="AV2355" s="216"/>
      <c r="AW2355" s="216"/>
      <c r="AX2355" s="216"/>
      <c r="AY2355" s="216"/>
      <c r="AZ2355" s="225"/>
    </row>
    <row r="2356" spans="2:52">
      <c r="B2356" s="216"/>
      <c r="C2356" s="216"/>
      <c r="D2356" s="216"/>
      <c r="E2356" s="216"/>
      <c r="F2356" s="216"/>
      <c r="G2356" s="216"/>
      <c r="H2356" s="226"/>
      <c r="J2356" s="226"/>
      <c r="K2356" s="226"/>
      <c r="L2356" s="216"/>
      <c r="M2356" s="216"/>
      <c r="N2356" s="216"/>
      <c r="O2356" s="216"/>
      <c r="P2356" s="216"/>
      <c r="Q2356" s="216"/>
      <c r="R2356" s="216"/>
      <c r="V2356" s="216"/>
      <c r="AH2356" s="216"/>
      <c r="AI2356" s="216"/>
      <c r="AJ2356" s="216"/>
      <c r="AK2356" s="216"/>
      <c r="AL2356" s="216"/>
      <c r="AS2356" s="216"/>
      <c r="AT2356" s="216"/>
      <c r="AU2356" s="216"/>
      <c r="AV2356" s="216"/>
      <c r="AW2356" s="216"/>
      <c r="AX2356" s="216"/>
      <c r="AY2356" s="216"/>
      <c r="AZ2356" s="225"/>
    </row>
    <row r="2357" spans="2:52">
      <c r="B2357" s="216"/>
      <c r="C2357" s="216"/>
      <c r="D2357" s="216"/>
      <c r="E2357" s="216"/>
      <c r="F2357" s="216"/>
      <c r="G2357" s="216"/>
      <c r="H2357" s="226"/>
      <c r="J2357" s="226"/>
      <c r="K2357" s="226"/>
      <c r="L2357" s="216"/>
      <c r="M2357" s="216"/>
      <c r="N2357" s="216"/>
      <c r="O2357" s="216"/>
      <c r="P2357" s="216"/>
      <c r="Q2357" s="216"/>
      <c r="R2357" s="216"/>
      <c r="V2357" s="216"/>
      <c r="AH2357" s="216"/>
      <c r="AI2357" s="216"/>
      <c r="AJ2357" s="216"/>
      <c r="AK2357" s="216"/>
      <c r="AL2357" s="216"/>
      <c r="AS2357" s="216"/>
      <c r="AT2357" s="216"/>
      <c r="AU2357" s="216"/>
      <c r="AV2357" s="216"/>
      <c r="AW2357" s="216"/>
      <c r="AX2357" s="216"/>
      <c r="AY2357" s="216"/>
      <c r="AZ2357" s="225"/>
    </row>
    <row r="2358" spans="2:52">
      <c r="B2358" s="216"/>
      <c r="C2358" s="216"/>
      <c r="D2358" s="216"/>
      <c r="E2358" s="216"/>
      <c r="F2358" s="216"/>
      <c r="G2358" s="216"/>
      <c r="H2358" s="226"/>
      <c r="J2358" s="226"/>
      <c r="K2358" s="226"/>
      <c r="L2358" s="216"/>
      <c r="M2358" s="216"/>
      <c r="N2358" s="216"/>
      <c r="O2358" s="216"/>
      <c r="P2358" s="216"/>
      <c r="Q2358" s="216"/>
      <c r="R2358" s="216"/>
      <c r="V2358" s="216"/>
      <c r="AH2358" s="216"/>
      <c r="AI2358" s="216"/>
      <c r="AJ2358" s="216"/>
      <c r="AK2358" s="216"/>
      <c r="AL2358" s="216"/>
      <c r="AS2358" s="216"/>
      <c r="AT2358" s="216"/>
      <c r="AU2358" s="216"/>
      <c r="AV2358" s="216"/>
      <c r="AW2358" s="216"/>
      <c r="AX2358" s="216"/>
      <c r="AY2358" s="216"/>
      <c r="AZ2358" s="225"/>
    </row>
    <row r="2359" spans="2:52">
      <c r="B2359" s="216"/>
      <c r="C2359" s="216"/>
      <c r="D2359" s="216"/>
      <c r="E2359" s="216"/>
      <c r="F2359" s="216"/>
      <c r="G2359" s="216"/>
      <c r="H2359" s="226"/>
      <c r="J2359" s="226"/>
      <c r="K2359" s="226"/>
      <c r="L2359" s="216"/>
      <c r="M2359" s="216"/>
      <c r="N2359" s="216"/>
      <c r="O2359" s="216"/>
      <c r="P2359" s="216"/>
      <c r="Q2359" s="216"/>
      <c r="R2359" s="216"/>
      <c r="V2359" s="216"/>
      <c r="AH2359" s="216"/>
      <c r="AI2359" s="216"/>
      <c r="AJ2359" s="216"/>
      <c r="AK2359" s="216"/>
      <c r="AL2359" s="216"/>
      <c r="AS2359" s="216"/>
      <c r="AT2359" s="216"/>
      <c r="AU2359" s="216"/>
      <c r="AV2359" s="216"/>
      <c r="AW2359" s="216"/>
      <c r="AX2359" s="216"/>
      <c r="AY2359" s="216"/>
      <c r="AZ2359" s="225"/>
    </row>
    <row r="2360" spans="2:52">
      <c r="B2360" s="216"/>
      <c r="C2360" s="216"/>
      <c r="D2360" s="216"/>
      <c r="E2360" s="216"/>
      <c r="F2360" s="216"/>
      <c r="G2360" s="216"/>
      <c r="H2360" s="226"/>
      <c r="J2360" s="226"/>
      <c r="K2360" s="226"/>
      <c r="L2360" s="216"/>
      <c r="M2360" s="216"/>
      <c r="N2360" s="216"/>
      <c r="O2360" s="216"/>
      <c r="P2360" s="216"/>
      <c r="Q2360" s="216"/>
      <c r="R2360" s="216"/>
      <c r="V2360" s="216"/>
      <c r="AH2360" s="216"/>
      <c r="AI2360" s="216"/>
      <c r="AJ2360" s="216"/>
      <c r="AK2360" s="216"/>
      <c r="AL2360" s="216"/>
      <c r="AS2360" s="216"/>
      <c r="AT2360" s="216"/>
      <c r="AU2360" s="216"/>
      <c r="AV2360" s="216"/>
      <c r="AW2360" s="216"/>
      <c r="AX2360" s="216"/>
      <c r="AY2360" s="216"/>
      <c r="AZ2360" s="225"/>
    </row>
    <row r="2361" spans="2:52">
      <c r="B2361" s="216"/>
      <c r="C2361" s="216"/>
      <c r="D2361" s="216"/>
      <c r="E2361" s="216"/>
      <c r="F2361" s="216"/>
      <c r="G2361" s="216"/>
      <c r="H2361" s="226"/>
      <c r="J2361" s="226"/>
      <c r="K2361" s="226"/>
      <c r="L2361" s="216"/>
      <c r="M2361" s="216"/>
      <c r="N2361" s="216"/>
      <c r="O2361" s="216"/>
      <c r="P2361" s="216"/>
      <c r="Q2361" s="216"/>
      <c r="R2361" s="216"/>
      <c r="V2361" s="216"/>
      <c r="AH2361" s="216"/>
      <c r="AI2361" s="216"/>
      <c r="AJ2361" s="216"/>
      <c r="AK2361" s="216"/>
      <c r="AL2361" s="216"/>
      <c r="AS2361" s="216"/>
      <c r="AT2361" s="216"/>
      <c r="AU2361" s="216"/>
      <c r="AV2361" s="216"/>
      <c r="AW2361" s="216"/>
      <c r="AX2361" s="216"/>
      <c r="AY2361" s="216"/>
      <c r="AZ2361" s="225"/>
    </row>
    <row r="2362" spans="2:52">
      <c r="B2362" s="216"/>
      <c r="C2362" s="216"/>
      <c r="D2362" s="216"/>
      <c r="E2362" s="216"/>
      <c r="F2362" s="216"/>
      <c r="G2362" s="216"/>
      <c r="H2362" s="226"/>
      <c r="J2362" s="226"/>
      <c r="K2362" s="226"/>
      <c r="L2362" s="216"/>
      <c r="M2362" s="216"/>
      <c r="N2362" s="216"/>
      <c r="O2362" s="216"/>
      <c r="P2362" s="216"/>
      <c r="Q2362" s="216"/>
      <c r="R2362" s="216"/>
      <c r="V2362" s="216"/>
      <c r="AH2362" s="216"/>
      <c r="AI2362" s="216"/>
      <c r="AJ2362" s="216"/>
      <c r="AK2362" s="216"/>
      <c r="AL2362" s="216"/>
      <c r="AS2362" s="216"/>
      <c r="AT2362" s="216"/>
      <c r="AU2362" s="216"/>
      <c r="AV2362" s="216"/>
      <c r="AW2362" s="216"/>
      <c r="AX2362" s="216"/>
      <c r="AY2362" s="216"/>
      <c r="AZ2362" s="225"/>
    </row>
    <row r="2363" spans="2:52">
      <c r="B2363" s="216"/>
      <c r="C2363" s="216"/>
      <c r="D2363" s="216"/>
      <c r="E2363" s="216"/>
      <c r="F2363" s="216"/>
      <c r="G2363" s="216"/>
      <c r="H2363" s="226"/>
      <c r="J2363" s="226"/>
      <c r="K2363" s="226"/>
      <c r="L2363" s="216"/>
      <c r="M2363" s="216"/>
      <c r="N2363" s="216"/>
      <c r="O2363" s="216"/>
      <c r="P2363" s="216"/>
      <c r="Q2363" s="216"/>
      <c r="R2363" s="216"/>
      <c r="V2363" s="216"/>
      <c r="AH2363" s="216"/>
      <c r="AI2363" s="216"/>
      <c r="AJ2363" s="216"/>
      <c r="AK2363" s="216"/>
      <c r="AL2363" s="216"/>
      <c r="AS2363" s="216"/>
      <c r="AT2363" s="216"/>
      <c r="AU2363" s="216"/>
      <c r="AV2363" s="216"/>
      <c r="AW2363" s="216"/>
      <c r="AX2363" s="216"/>
      <c r="AY2363" s="216"/>
      <c r="AZ2363" s="225"/>
    </row>
    <row r="2364" spans="2:52">
      <c r="B2364" s="216"/>
      <c r="C2364" s="216"/>
      <c r="D2364" s="216"/>
      <c r="E2364" s="216"/>
      <c r="F2364" s="216"/>
      <c r="G2364" s="216"/>
      <c r="H2364" s="226"/>
      <c r="J2364" s="226"/>
      <c r="K2364" s="226"/>
      <c r="L2364" s="216"/>
      <c r="M2364" s="216"/>
      <c r="N2364" s="216"/>
      <c r="O2364" s="216"/>
      <c r="P2364" s="216"/>
      <c r="Q2364" s="216"/>
      <c r="R2364" s="216"/>
      <c r="V2364" s="216"/>
      <c r="AH2364" s="216"/>
      <c r="AI2364" s="216"/>
      <c r="AJ2364" s="216"/>
      <c r="AK2364" s="216"/>
      <c r="AL2364" s="216"/>
      <c r="AS2364" s="216"/>
      <c r="AT2364" s="216"/>
      <c r="AU2364" s="216"/>
      <c r="AV2364" s="216"/>
      <c r="AW2364" s="216"/>
      <c r="AX2364" s="216"/>
      <c r="AY2364" s="216"/>
      <c r="AZ2364" s="225"/>
    </row>
    <row r="2365" spans="2:52">
      <c r="B2365" s="216"/>
      <c r="C2365" s="216"/>
      <c r="D2365" s="216"/>
      <c r="E2365" s="216"/>
      <c r="F2365" s="216"/>
      <c r="G2365" s="216"/>
      <c r="H2365" s="226"/>
      <c r="J2365" s="226"/>
      <c r="K2365" s="226"/>
      <c r="L2365" s="216"/>
      <c r="M2365" s="216"/>
      <c r="N2365" s="216"/>
      <c r="O2365" s="216"/>
      <c r="P2365" s="216"/>
      <c r="Q2365" s="216"/>
      <c r="R2365" s="216"/>
      <c r="V2365" s="216"/>
      <c r="AH2365" s="216"/>
      <c r="AI2365" s="216"/>
      <c r="AJ2365" s="216"/>
      <c r="AK2365" s="216"/>
      <c r="AL2365" s="216"/>
      <c r="AS2365" s="216"/>
      <c r="AT2365" s="216"/>
      <c r="AU2365" s="216"/>
      <c r="AV2365" s="216"/>
      <c r="AW2365" s="216"/>
      <c r="AX2365" s="216"/>
      <c r="AY2365" s="216"/>
      <c r="AZ2365" s="225"/>
    </row>
    <row r="2366" spans="2:52">
      <c r="B2366" s="216"/>
      <c r="C2366" s="216"/>
      <c r="D2366" s="216"/>
      <c r="E2366" s="216"/>
      <c r="F2366" s="216"/>
      <c r="G2366" s="216"/>
      <c r="H2366" s="226"/>
      <c r="J2366" s="226"/>
      <c r="K2366" s="226"/>
      <c r="L2366" s="216"/>
      <c r="M2366" s="216"/>
      <c r="N2366" s="216"/>
      <c r="O2366" s="216"/>
      <c r="P2366" s="216"/>
      <c r="Q2366" s="216"/>
      <c r="R2366" s="216"/>
      <c r="V2366" s="216"/>
      <c r="AH2366" s="216"/>
      <c r="AI2366" s="216"/>
      <c r="AJ2366" s="216"/>
      <c r="AK2366" s="216"/>
      <c r="AL2366" s="216"/>
      <c r="AS2366" s="216"/>
      <c r="AT2366" s="216"/>
      <c r="AU2366" s="216"/>
      <c r="AV2366" s="216"/>
      <c r="AW2366" s="216"/>
      <c r="AX2366" s="216"/>
      <c r="AY2366" s="216"/>
      <c r="AZ2366" s="225"/>
    </row>
    <row r="2367" spans="2:52">
      <c r="B2367" s="216"/>
      <c r="C2367" s="216"/>
      <c r="D2367" s="216"/>
      <c r="E2367" s="216"/>
      <c r="F2367" s="216"/>
      <c r="G2367" s="216"/>
      <c r="H2367" s="226"/>
      <c r="J2367" s="226"/>
      <c r="K2367" s="226"/>
      <c r="L2367" s="216"/>
      <c r="M2367" s="216"/>
      <c r="N2367" s="216"/>
      <c r="O2367" s="216"/>
      <c r="P2367" s="216"/>
      <c r="Q2367" s="216"/>
      <c r="R2367" s="216"/>
      <c r="V2367" s="216"/>
      <c r="AH2367" s="216"/>
      <c r="AI2367" s="216"/>
      <c r="AJ2367" s="216"/>
      <c r="AK2367" s="216"/>
      <c r="AL2367" s="216"/>
      <c r="AS2367" s="216"/>
      <c r="AT2367" s="216"/>
      <c r="AU2367" s="216"/>
      <c r="AV2367" s="216"/>
      <c r="AW2367" s="216"/>
      <c r="AX2367" s="216"/>
      <c r="AY2367" s="216"/>
      <c r="AZ2367" s="225"/>
    </row>
    <row r="2368" spans="2:52">
      <c r="B2368" s="216"/>
      <c r="C2368" s="216"/>
      <c r="D2368" s="216"/>
      <c r="E2368" s="216"/>
      <c r="F2368" s="216"/>
      <c r="G2368" s="216"/>
      <c r="H2368" s="226"/>
      <c r="J2368" s="226"/>
      <c r="K2368" s="226"/>
      <c r="L2368" s="216"/>
      <c r="M2368" s="216"/>
      <c r="N2368" s="216"/>
      <c r="O2368" s="216"/>
      <c r="P2368" s="216"/>
      <c r="Q2368" s="216"/>
      <c r="R2368" s="216"/>
      <c r="V2368" s="216"/>
      <c r="AH2368" s="216"/>
      <c r="AI2368" s="216"/>
      <c r="AJ2368" s="216"/>
      <c r="AK2368" s="216"/>
      <c r="AL2368" s="216"/>
      <c r="AS2368" s="216"/>
      <c r="AT2368" s="216"/>
      <c r="AU2368" s="216"/>
      <c r="AV2368" s="216"/>
      <c r="AW2368" s="216"/>
      <c r="AX2368" s="216"/>
      <c r="AY2368" s="216"/>
      <c r="AZ2368" s="225"/>
    </row>
    <row r="2369" spans="2:52">
      <c r="B2369" s="216"/>
      <c r="C2369" s="216"/>
      <c r="D2369" s="216"/>
      <c r="E2369" s="216"/>
      <c r="F2369" s="216"/>
      <c r="G2369" s="216"/>
      <c r="H2369" s="226"/>
      <c r="J2369" s="226"/>
      <c r="K2369" s="226"/>
      <c r="L2369" s="216"/>
      <c r="M2369" s="216"/>
      <c r="N2369" s="216"/>
      <c r="O2369" s="216"/>
      <c r="P2369" s="216"/>
      <c r="Q2369" s="216"/>
      <c r="R2369" s="216"/>
      <c r="V2369" s="216"/>
      <c r="AH2369" s="216"/>
      <c r="AI2369" s="216"/>
      <c r="AJ2369" s="216"/>
      <c r="AK2369" s="216"/>
      <c r="AL2369" s="216"/>
      <c r="AS2369" s="216"/>
      <c r="AT2369" s="216"/>
      <c r="AU2369" s="216"/>
      <c r="AV2369" s="216"/>
      <c r="AW2369" s="216"/>
      <c r="AX2369" s="216"/>
      <c r="AY2369" s="216"/>
      <c r="AZ2369" s="225"/>
    </row>
    <row r="2370" spans="2:52">
      <c r="B2370" s="216"/>
      <c r="C2370" s="216"/>
      <c r="D2370" s="216"/>
      <c r="E2370" s="216"/>
      <c r="F2370" s="216"/>
      <c r="G2370" s="216"/>
      <c r="H2370" s="226"/>
      <c r="J2370" s="226"/>
      <c r="K2370" s="226"/>
      <c r="L2370" s="216"/>
      <c r="M2370" s="216"/>
      <c r="N2370" s="216"/>
      <c r="O2370" s="216"/>
      <c r="P2370" s="216"/>
      <c r="Q2370" s="216"/>
      <c r="R2370" s="216"/>
      <c r="V2370" s="216"/>
      <c r="AH2370" s="216"/>
      <c r="AI2370" s="216"/>
      <c r="AJ2370" s="216"/>
      <c r="AK2370" s="216"/>
      <c r="AL2370" s="216"/>
      <c r="AS2370" s="216"/>
      <c r="AT2370" s="216"/>
      <c r="AU2370" s="216"/>
      <c r="AV2370" s="216"/>
      <c r="AW2370" s="216"/>
      <c r="AX2370" s="216"/>
      <c r="AY2370" s="216"/>
      <c r="AZ2370" s="225"/>
    </row>
    <row r="2371" spans="2:52">
      <c r="B2371" s="216"/>
      <c r="C2371" s="216"/>
      <c r="D2371" s="216"/>
      <c r="E2371" s="216"/>
      <c r="F2371" s="216"/>
      <c r="G2371" s="216"/>
      <c r="H2371" s="226"/>
      <c r="J2371" s="226"/>
      <c r="K2371" s="226"/>
      <c r="L2371" s="216"/>
      <c r="M2371" s="216"/>
      <c r="N2371" s="216"/>
      <c r="O2371" s="216"/>
      <c r="P2371" s="216"/>
      <c r="Q2371" s="216"/>
      <c r="R2371" s="216"/>
      <c r="V2371" s="216"/>
      <c r="AH2371" s="216"/>
      <c r="AI2371" s="216"/>
      <c r="AJ2371" s="216"/>
      <c r="AK2371" s="216"/>
      <c r="AL2371" s="216"/>
      <c r="AS2371" s="216"/>
      <c r="AT2371" s="216"/>
      <c r="AU2371" s="216"/>
      <c r="AV2371" s="216"/>
      <c r="AW2371" s="216"/>
      <c r="AX2371" s="216"/>
      <c r="AY2371" s="216"/>
      <c r="AZ2371" s="225"/>
    </row>
    <row r="2372" spans="2:52">
      <c r="B2372" s="216"/>
      <c r="C2372" s="216"/>
      <c r="D2372" s="216"/>
      <c r="E2372" s="216"/>
      <c r="F2372" s="216"/>
      <c r="G2372" s="216"/>
      <c r="H2372" s="226"/>
      <c r="J2372" s="226"/>
      <c r="K2372" s="226"/>
      <c r="L2372" s="216"/>
      <c r="M2372" s="216"/>
      <c r="N2372" s="216"/>
      <c r="O2372" s="216"/>
      <c r="P2372" s="216"/>
      <c r="Q2372" s="216"/>
      <c r="R2372" s="216"/>
      <c r="V2372" s="216"/>
      <c r="AH2372" s="216"/>
      <c r="AI2372" s="216"/>
      <c r="AJ2372" s="216"/>
      <c r="AK2372" s="216"/>
      <c r="AL2372" s="216"/>
      <c r="AS2372" s="216"/>
      <c r="AT2372" s="216"/>
      <c r="AU2372" s="216"/>
      <c r="AV2372" s="216"/>
      <c r="AW2372" s="216"/>
      <c r="AX2372" s="216"/>
      <c r="AY2372" s="216"/>
      <c r="AZ2372" s="225"/>
    </row>
    <row r="2373" spans="2:52">
      <c r="B2373" s="216"/>
      <c r="C2373" s="216"/>
      <c r="D2373" s="216"/>
      <c r="E2373" s="216"/>
      <c r="F2373" s="216"/>
      <c r="G2373" s="216"/>
      <c r="H2373" s="226"/>
      <c r="J2373" s="226"/>
      <c r="K2373" s="226"/>
      <c r="L2373" s="216"/>
      <c r="M2373" s="216"/>
      <c r="N2373" s="216"/>
      <c r="O2373" s="216"/>
      <c r="P2373" s="216"/>
      <c r="Q2373" s="216"/>
      <c r="R2373" s="216"/>
      <c r="V2373" s="216"/>
      <c r="AH2373" s="216"/>
      <c r="AI2373" s="216"/>
      <c r="AJ2373" s="216"/>
      <c r="AK2373" s="216"/>
      <c r="AL2373" s="216"/>
      <c r="AS2373" s="216"/>
      <c r="AT2373" s="216"/>
      <c r="AU2373" s="216"/>
      <c r="AV2373" s="216"/>
      <c r="AW2373" s="216"/>
      <c r="AX2373" s="216"/>
      <c r="AY2373" s="216"/>
      <c r="AZ2373" s="225"/>
    </row>
    <row r="2374" spans="2:52">
      <c r="B2374" s="216"/>
      <c r="C2374" s="216"/>
      <c r="D2374" s="216"/>
      <c r="E2374" s="216"/>
      <c r="F2374" s="216"/>
      <c r="G2374" s="216"/>
      <c r="H2374" s="226"/>
      <c r="J2374" s="226"/>
      <c r="K2374" s="226"/>
      <c r="L2374" s="216"/>
      <c r="M2374" s="216"/>
      <c r="N2374" s="216"/>
      <c r="O2374" s="216"/>
      <c r="P2374" s="216"/>
      <c r="Q2374" s="216"/>
      <c r="R2374" s="216"/>
      <c r="V2374" s="216"/>
      <c r="AH2374" s="216"/>
      <c r="AI2374" s="216"/>
      <c r="AJ2374" s="216"/>
      <c r="AK2374" s="216"/>
      <c r="AL2374" s="216"/>
      <c r="AS2374" s="216"/>
      <c r="AT2374" s="216"/>
      <c r="AU2374" s="216"/>
      <c r="AV2374" s="216"/>
      <c r="AW2374" s="216"/>
      <c r="AX2374" s="216"/>
      <c r="AY2374" s="216"/>
      <c r="AZ2374" s="225"/>
    </row>
    <row r="2375" spans="2:52">
      <c r="B2375" s="216"/>
      <c r="C2375" s="216"/>
      <c r="D2375" s="216"/>
      <c r="E2375" s="216"/>
      <c r="F2375" s="216"/>
      <c r="G2375" s="216"/>
      <c r="H2375" s="226"/>
      <c r="J2375" s="226"/>
      <c r="K2375" s="226"/>
      <c r="L2375" s="216"/>
      <c r="M2375" s="216"/>
      <c r="N2375" s="216"/>
      <c r="O2375" s="216"/>
      <c r="P2375" s="216"/>
      <c r="Q2375" s="216"/>
      <c r="R2375" s="216"/>
      <c r="V2375" s="216"/>
      <c r="AH2375" s="216"/>
      <c r="AI2375" s="216"/>
      <c r="AJ2375" s="216"/>
      <c r="AK2375" s="216"/>
      <c r="AL2375" s="216"/>
      <c r="AS2375" s="216"/>
      <c r="AT2375" s="216"/>
      <c r="AU2375" s="216"/>
      <c r="AV2375" s="216"/>
      <c r="AW2375" s="216"/>
      <c r="AX2375" s="216"/>
      <c r="AY2375" s="216"/>
      <c r="AZ2375" s="225"/>
    </row>
    <row r="2376" spans="2:52">
      <c r="B2376" s="216"/>
      <c r="C2376" s="216"/>
      <c r="D2376" s="216"/>
      <c r="E2376" s="216"/>
      <c r="F2376" s="216"/>
      <c r="G2376" s="216"/>
      <c r="H2376" s="226"/>
      <c r="J2376" s="226"/>
      <c r="K2376" s="226"/>
      <c r="L2376" s="216"/>
      <c r="M2376" s="216"/>
      <c r="N2376" s="216"/>
      <c r="O2376" s="216"/>
      <c r="P2376" s="216"/>
      <c r="Q2376" s="216"/>
      <c r="R2376" s="216"/>
      <c r="V2376" s="216"/>
      <c r="AH2376" s="216"/>
      <c r="AI2376" s="216"/>
      <c r="AJ2376" s="216"/>
      <c r="AK2376" s="216"/>
      <c r="AL2376" s="216"/>
      <c r="AS2376" s="216"/>
      <c r="AT2376" s="216"/>
      <c r="AU2376" s="216"/>
      <c r="AV2376" s="216"/>
      <c r="AW2376" s="216"/>
      <c r="AX2376" s="216"/>
      <c r="AY2376" s="216"/>
      <c r="AZ2376" s="225"/>
    </row>
    <row r="2377" spans="2:52">
      <c r="B2377" s="216"/>
      <c r="C2377" s="216"/>
      <c r="D2377" s="216"/>
      <c r="E2377" s="216"/>
      <c r="F2377" s="216"/>
      <c r="G2377" s="216"/>
      <c r="H2377" s="226"/>
      <c r="J2377" s="226"/>
      <c r="K2377" s="226"/>
      <c r="L2377" s="216"/>
      <c r="M2377" s="216"/>
      <c r="N2377" s="216"/>
      <c r="O2377" s="216"/>
      <c r="P2377" s="216"/>
      <c r="Q2377" s="216"/>
      <c r="R2377" s="216"/>
      <c r="V2377" s="216"/>
      <c r="AH2377" s="216"/>
      <c r="AI2377" s="216"/>
      <c r="AJ2377" s="216"/>
      <c r="AK2377" s="216"/>
      <c r="AL2377" s="216"/>
      <c r="AS2377" s="216"/>
      <c r="AT2377" s="216"/>
      <c r="AU2377" s="216"/>
      <c r="AV2377" s="216"/>
      <c r="AW2377" s="216"/>
      <c r="AX2377" s="216"/>
      <c r="AY2377" s="216"/>
      <c r="AZ2377" s="225"/>
    </row>
    <row r="2378" spans="2:52">
      <c r="B2378" s="216"/>
      <c r="C2378" s="216"/>
      <c r="D2378" s="216"/>
      <c r="E2378" s="216"/>
      <c r="F2378" s="216"/>
      <c r="G2378" s="216"/>
      <c r="H2378" s="226"/>
      <c r="J2378" s="226"/>
      <c r="K2378" s="226"/>
      <c r="L2378" s="216"/>
      <c r="M2378" s="216"/>
      <c r="N2378" s="216"/>
      <c r="O2378" s="216"/>
      <c r="P2378" s="216"/>
      <c r="Q2378" s="216"/>
      <c r="R2378" s="216"/>
      <c r="V2378" s="216"/>
      <c r="AH2378" s="216"/>
      <c r="AI2378" s="216"/>
      <c r="AJ2378" s="216"/>
      <c r="AK2378" s="216"/>
      <c r="AL2378" s="216"/>
      <c r="AS2378" s="216"/>
      <c r="AT2378" s="216"/>
      <c r="AU2378" s="216"/>
      <c r="AV2378" s="216"/>
      <c r="AW2378" s="216"/>
      <c r="AX2378" s="216"/>
      <c r="AY2378" s="216"/>
      <c r="AZ2378" s="225"/>
    </row>
    <row r="2379" spans="2:52">
      <c r="B2379" s="216"/>
      <c r="C2379" s="216"/>
      <c r="D2379" s="216"/>
      <c r="E2379" s="216"/>
      <c r="F2379" s="216"/>
      <c r="G2379" s="216"/>
      <c r="H2379" s="226"/>
      <c r="J2379" s="226"/>
      <c r="K2379" s="226"/>
      <c r="L2379" s="216"/>
      <c r="M2379" s="216"/>
      <c r="N2379" s="216"/>
      <c r="O2379" s="216"/>
      <c r="P2379" s="216"/>
      <c r="Q2379" s="216"/>
      <c r="R2379" s="216"/>
      <c r="V2379" s="216"/>
      <c r="AH2379" s="216"/>
      <c r="AI2379" s="216"/>
      <c r="AJ2379" s="216"/>
      <c r="AK2379" s="216"/>
      <c r="AL2379" s="216"/>
      <c r="AS2379" s="216"/>
      <c r="AT2379" s="216"/>
      <c r="AU2379" s="216"/>
      <c r="AV2379" s="216"/>
      <c r="AW2379" s="216"/>
      <c r="AX2379" s="216"/>
      <c r="AY2379" s="216"/>
      <c r="AZ2379" s="225"/>
    </row>
    <row r="2380" spans="2:52">
      <c r="B2380" s="216"/>
      <c r="C2380" s="216"/>
      <c r="D2380" s="216"/>
      <c r="E2380" s="216"/>
      <c r="F2380" s="216"/>
      <c r="G2380" s="216"/>
      <c r="H2380" s="226"/>
      <c r="J2380" s="226"/>
      <c r="K2380" s="226"/>
      <c r="L2380" s="216"/>
      <c r="M2380" s="216"/>
      <c r="N2380" s="216"/>
      <c r="O2380" s="216"/>
      <c r="P2380" s="216"/>
      <c r="Q2380" s="216"/>
      <c r="R2380" s="216"/>
      <c r="V2380" s="216"/>
      <c r="AH2380" s="216"/>
      <c r="AI2380" s="216"/>
      <c r="AJ2380" s="216"/>
      <c r="AK2380" s="216"/>
      <c r="AL2380" s="216"/>
      <c r="AS2380" s="216"/>
      <c r="AT2380" s="216"/>
      <c r="AU2380" s="216"/>
      <c r="AV2380" s="216"/>
      <c r="AW2380" s="216"/>
      <c r="AX2380" s="216"/>
      <c r="AY2380" s="216"/>
      <c r="AZ2380" s="225"/>
    </row>
    <row r="2381" spans="2:52">
      <c r="B2381" s="216"/>
      <c r="C2381" s="216"/>
      <c r="D2381" s="216"/>
      <c r="E2381" s="216"/>
      <c r="F2381" s="216"/>
      <c r="G2381" s="216"/>
      <c r="H2381" s="226"/>
      <c r="J2381" s="226"/>
      <c r="K2381" s="226"/>
      <c r="L2381" s="216"/>
      <c r="M2381" s="216"/>
      <c r="N2381" s="216"/>
      <c r="O2381" s="216"/>
      <c r="P2381" s="216"/>
      <c r="Q2381" s="216"/>
      <c r="R2381" s="216"/>
      <c r="V2381" s="216"/>
      <c r="AH2381" s="216"/>
      <c r="AI2381" s="216"/>
      <c r="AJ2381" s="216"/>
      <c r="AK2381" s="216"/>
      <c r="AL2381" s="216"/>
      <c r="AS2381" s="216"/>
      <c r="AT2381" s="216"/>
      <c r="AU2381" s="216"/>
      <c r="AV2381" s="216"/>
      <c r="AW2381" s="216"/>
      <c r="AX2381" s="216"/>
      <c r="AY2381" s="216"/>
      <c r="AZ2381" s="225"/>
    </row>
    <row r="2382" spans="2:52">
      <c r="B2382" s="216"/>
      <c r="C2382" s="216"/>
      <c r="D2382" s="216"/>
      <c r="E2382" s="216"/>
      <c r="F2382" s="216"/>
      <c r="G2382" s="216"/>
      <c r="H2382" s="226"/>
      <c r="J2382" s="226"/>
      <c r="K2382" s="226"/>
      <c r="L2382" s="216"/>
      <c r="M2382" s="216"/>
      <c r="N2382" s="216"/>
      <c r="O2382" s="216"/>
      <c r="P2382" s="216"/>
      <c r="Q2382" s="216"/>
      <c r="R2382" s="216"/>
      <c r="V2382" s="216"/>
      <c r="AH2382" s="216"/>
      <c r="AI2382" s="216"/>
      <c r="AJ2382" s="216"/>
      <c r="AK2382" s="216"/>
      <c r="AL2382" s="216"/>
      <c r="AS2382" s="216"/>
      <c r="AT2382" s="216"/>
      <c r="AU2382" s="216"/>
      <c r="AV2382" s="216"/>
      <c r="AW2382" s="216"/>
      <c r="AX2382" s="216"/>
      <c r="AY2382" s="216"/>
      <c r="AZ2382" s="225"/>
    </row>
    <row r="2383" spans="2:52">
      <c r="B2383" s="216"/>
      <c r="C2383" s="216"/>
      <c r="D2383" s="216"/>
      <c r="E2383" s="216"/>
      <c r="F2383" s="216"/>
      <c r="G2383" s="216"/>
      <c r="H2383" s="226"/>
      <c r="J2383" s="226"/>
      <c r="K2383" s="226"/>
      <c r="L2383" s="216"/>
      <c r="M2383" s="216"/>
      <c r="N2383" s="216"/>
      <c r="O2383" s="216"/>
      <c r="P2383" s="216"/>
      <c r="Q2383" s="216"/>
      <c r="R2383" s="216"/>
      <c r="V2383" s="216"/>
      <c r="AH2383" s="216"/>
      <c r="AI2383" s="216"/>
      <c r="AJ2383" s="216"/>
      <c r="AK2383" s="216"/>
      <c r="AL2383" s="216"/>
      <c r="AS2383" s="216"/>
      <c r="AT2383" s="216"/>
      <c r="AU2383" s="216"/>
      <c r="AV2383" s="216"/>
      <c r="AW2383" s="216"/>
      <c r="AX2383" s="216"/>
      <c r="AY2383" s="216"/>
      <c r="AZ2383" s="225"/>
    </row>
    <row r="2384" spans="2:52">
      <c r="B2384" s="216"/>
      <c r="C2384" s="216"/>
      <c r="D2384" s="216"/>
      <c r="E2384" s="216"/>
      <c r="F2384" s="216"/>
      <c r="G2384" s="216"/>
      <c r="H2384" s="226"/>
      <c r="J2384" s="226"/>
      <c r="K2384" s="226"/>
      <c r="L2384" s="216"/>
      <c r="M2384" s="216"/>
      <c r="N2384" s="216"/>
      <c r="O2384" s="216"/>
      <c r="P2384" s="216"/>
      <c r="Q2384" s="216"/>
      <c r="R2384" s="216"/>
      <c r="V2384" s="216"/>
      <c r="AH2384" s="216"/>
      <c r="AI2384" s="216"/>
      <c r="AJ2384" s="216"/>
      <c r="AK2384" s="216"/>
      <c r="AL2384" s="216"/>
      <c r="AS2384" s="216"/>
      <c r="AT2384" s="216"/>
      <c r="AU2384" s="216"/>
      <c r="AV2384" s="216"/>
      <c r="AW2384" s="216"/>
      <c r="AX2384" s="216"/>
      <c r="AY2384" s="216"/>
      <c r="AZ2384" s="225"/>
    </row>
    <row r="2385" spans="2:52">
      <c r="B2385" s="216"/>
      <c r="C2385" s="216"/>
      <c r="D2385" s="216"/>
      <c r="E2385" s="216"/>
      <c r="F2385" s="216"/>
      <c r="G2385" s="216"/>
      <c r="H2385" s="226"/>
      <c r="J2385" s="226"/>
      <c r="K2385" s="226"/>
      <c r="L2385" s="216"/>
      <c r="M2385" s="216"/>
      <c r="N2385" s="216"/>
      <c r="O2385" s="216"/>
      <c r="P2385" s="216"/>
      <c r="Q2385" s="216"/>
      <c r="R2385" s="216"/>
      <c r="V2385" s="216"/>
      <c r="AH2385" s="216"/>
      <c r="AI2385" s="216"/>
      <c r="AJ2385" s="216"/>
      <c r="AK2385" s="216"/>
      <c r="AL2385" s="216"/>
      <c r="AS2385" s="216"/>
      <c r="AT2385" s="216"/>
      <c r="AU2385" s="216"/>
      <c r="AV2385" s="216"/>
      <c r="AW2385" s="216"/>
      <c r="AX2385" s="216"/>
      <c r="AY2385" s="216"/>
      <c r="AZ2385" s="225"/>
    </row>
    <row r="2386" spans="2:52">
      <c r="B2386" s="216"/>
      <c r="C2386" s="216"/>
      <c r="D2386" s="216"/>
      <c r="E2386" s="216"/>
      <c r="F2386" s="216"/>
      <c r="G2386" s="216"/>
      <c r="H2386" s="226"/>
      <c r="J2386" s="226"/>
      <c r="K2386" s="226"/>
      <c r="L2386" s="216"/>
      <c r="M2386" s="216"/>
      <c r="N2386" s="216"/>
      <c r="O2386" s="216"/>
      <c r="P2386" s="216"/>
      <c r="Q2386" s="216"/>
      <c r="R2386" s="216"/>
      <c r="V2386" s="216"/>
      <c r="AH2386" s="216"/>
      <c r="AI2386" s="216"/>
      <c r="AJ2386" s="216"/>
      <c r="AK2386" s="216"/>
      <c r="AL2386" s="216"/>
      <c r="AS2386" s="216"/>
      <c r="AT2386" s="216"/>
      <c r="AU2386" s="216"/>
      <c r="AV2386" s="216"/>
      <c r="AW2386" s="216"/>
      <c r="AX2386" s="216"/>
      <c r="AY2386" s="216"/>
      <c r="AZ2386" s="225"/>
    </row>
    <row r="2387" spans="2:52">
      <c r="B2387" s="216"/>
      <c r="C2387" s="216"/>
      <c r="D2387" s="216"/>
      <c r="E2387" s="216"/>
      <c r="F2387" s="216"/>
      <c r="G2387" s="216"/>
      <c r="H2387" s="226"/>
      <c r="J2387" s="226"/>
      <c r="K2387" s="226"/>
      <c r="L2387" s="216"/>
      <c r="M2387" s="216"/>
      <c r="N2387" s="216"/>
      <c r="O2387" s="216"/>
      <c r="P2387" s="216"/>
      <c r="Q2387" s="216"/>
      <c r="R2387" s="216"/>
      <c r="V2387" s="216"/>
      <c r="AH2387" s="216"/>
      <c r="AI2387" s="216"/>
      <c r="AJ2387" s="216"/>
      <c r="AK2387" s="216"/>
      <c r="AL2387" s="216"/>
      <c r="AS2387" s="216"/>
      <c r="AT2387" s="216"/>
      <c r="AU2387" s="216"/>
      <c r="AV2387" s="216"/>
      <c r="AW2387" s="216"/>
      <c r="AX2387" s="216"/>
      <c r="AY2387" s="216"/>
      <c r="AZ2387" s="225"/>
    </row>
    <row r="2388" spans="2:52">
      <c r="B2388" s="216"/>
      <c r="C2388" s="216"/>
      <c r="D2388" s="216"/>
      <c r="E2388" s="216"/>
      <c r="F2388" s="216"/>
      <c r="G2388" s="216"/>
      <c r="H2388" s="226"/>
      <c r="J2388" s="226"/>
      <c r="K2388" s="226"/>
      <c r="L2388" s="216"/>
      <c r="M2388" s="216"/>
      <c r="N2388" s="216"/>
      <c r="O2388" s="216"/>
      <c r="P2388" s="216"/>
      <c r="Q2388" s="216"/>
      <c r="R2388" s="216"/>
      <c r="V2388" s="216"/>
      <c r="AH2388" s="216"/>
      <c r="AI2388" s="216"/>
      <c r="AJ2388" s="216"/>
      <c r="AK2388" s="216"/>
      <c r="AL2388" s="216"/>
      <c r="AS2388" s="216"/>
      <c r="AT2388" s="216"/>
      <c r="AU2388" s="216"/>
      <c r="AV2388" s="216"/>
      <c r="AW2388" s="216"/>
      <c r="AX2388" s="216"/>
      <c r="AY2388" s="216"/>
      <c r="AZ2388" s="225"/>
    </row>
    <row r="2389" spans="2:52">
      <c r="B2389" s="216"/>
      <c r="C2389" s="216"/>
      <c r="D2389" s="216"/>
      <c r="E2389" s="216"/>
      <c r="F2389" s="216"/>
      <c r="G2389" s="216"/>
      <c r="H2389" s="226"/>
      <c r="J2389" s="226"/>
      <c r="K2389" s="226"/>
      <c r="L2389" s="216"/>
      <c r="M2389" s="216"/>
      <c r="N2389" s="216"/>
      <c r="O2389" s="216"/>
      <c r="P2389" s="216"/>
      <c r="Q2389" s="216"/>
      <c r="R2389" s="216"/>
      <c r="V2389" s="216"/>
      <c r="AH2389" s="216"/>
      <c r="AI2389" s="216"/>
      <c r="AJ2389" s="216"/>
      <c r="AK2389" s="216"/>
      <c r="AL2389" s="216"/>
      <c r="AS2389" s="216"/>
      <c r="AT2389" s="216"/>
      <c r="AU2389" s="216"/>
      <c r="AV2389" s="216"/>
      <c r="AW2389" s="216"/>
      <c r="AX2389" s="216"/>
      <c r="AY2389" s="216"/>
      <c r="AZ2389" s="225"/>
    </row>
    <row r="2390" spans="2:52">
      <c r="B2390" s="216"/>
      <c r="C2390" s="216"/>
      <c r="D2390" s="216"/>
      <c r="E2390" s="216"/>
      <c r="F2390" s="216"/>
      <c r="G2390" s="216"/>
      <c r="H2390" s="226"/>
      <c r="J2390" s="226"/>
      <c r="K2390" s="226"/>
      <c r="L2390" s="216"/>
      <c r="M2390" s="216"/>
      <c r="N2390" s="216"/>
      <c r="O2390" s="216"/>
      <c r="P2390" s="216"/>
      <c r="Q2390" s="216"/>
      <c r="R2390" s="216"/>
      <c r="V2390" s="216"/>
      <c r="AH2390" s="216"/>
      <c r="AI2390" s="216"/>
      <c r="AJ2390" s="216"/>
      <c r="AK2390" s="216"/>
      <c r="AL2390" s="216"/>
      <c r="AS2390" s="216"/>
      <c r="AT2390" s="216"/>
      <c r="AU2390" s="216"/>
      <c r="AV2390" s="216"/>
      <c r="AW2390" s="216"/>
      <c r="AX2390" s="216"/>
      <c r="AY2390" s="216"/>
      <c r="AZ2390" s="225"/>
    </row>
    <row r="2391" spans="2:52">
      <c r="B2391" s="216"/>
      <c r="C2391" s="216"/>
      <c r="D2391" s="216"/>
      <c r="E2391" s="216"/>
      <c r="F2391" s="216"/>
      <c r="G2391" s="216"/>
      <c r="H2391" s="226"/>
      <c r="J2391" s="226"/>
      <c r="K2391" s="226"/>
      <c r="L2391" s="216"/>
      <c r="M2391" s="216"/>
      <c r="N2391" s="216"/>
      <c r="O2391" s="216"/>
      <c r="P2391" s="216"/>
      <c r="Q2391" s="216"/>
      <c r="R2391" s="216"/>
      <c r="V2391" s="216"/>
      <c r="AH2391" s="216"/>
      <c r="AI2391" s="216"/>
      <c r="AJ2391" s="216"/>
      <c r="AK2391" s="216"/>
      <c r="AL2391" s="216"/>
      <c r="AS2391" s="216"/>
      <c r="AT2391" s="216"/>
      <c r="AU2391" s="216"/>
      <c r="AV2391" s="216"/>
      <c r="AW2391" s="216"/>
      <c r="AX2391" s="216"/>
      <c r="AY2391" s="216"/>
      <c r="AZ2391" s="225"/>
    </row>
    <row r="2392" spans="2:52">
      <c r="B2392" s="216"/>
      <c r="C2392" s="216"/>
      <c r="D2392" s="216"/>
      <c r="E2392" s="216"/>
      <c r="F2392" s="216"/>
      <c r="G2392" s="216"/>
      <c r="H2392" s="226"/>
      <c r="J2392" s="226"/>
      <c r="K2392" s="226"/>
      <c r="L2392" s="216"/>
      <c r="M2392" s="216"/>
      <c r="N2392" s="216"/>
      <c r="O2392" s="216"/>
      <c r="P2392" s="216"/>
      <c r="Q2392" s="216"/>
      <c r="R2392" s="216"/>
      <c r="V2392" s="216"/>
      <c r="AH2392" s="216"/>
      <c r="AI2392" s="216"/>
      <c r="AJ2392" s="216"/>
      <c r="AK2392" s="216"/>
      <c r="AL2392" s="216"/>
      <c r="AS2392" s="216"/>
      <c r="AT2392" s="216"/>
      <c r="AU2392" s="216"/>
      <c r="AV2392" s="216"/>
      <c r="AW2392" s="216"/>
      <c r="AX2392" s="216"/>
      <c r="AY2392" s="216"/>
      <c r="AZ2392" s="225"/>
    </row>
    <row r="2393" spans="2:52">
      <c r="B2393" s="216"/>
      <c r="C2393" s="216"/>
      <c r="D2393" s="216"/>
      <c r="E2393" s="216"/>
      <c r="F2393" s="216"/>
      <c r="G2393" s="216"/>
      <c r="H2393" s="226"/>
      <c r="J2393" s="226"/>
      <c r="K2393" s="226"/>
      <c r="L2393" s="216"/>
      <c r="M2393" s="216"/>
      <c r="N2393" s="216"/>
      <c r="O2393" s="216"/>
      <c r="P2393" s="216"/>
      <c r="Q2393" s="216"/>
      <c r="R2393" s="216"/>
      <c r="V2393" s="216"/>
      <c r="AH2393" s="216"/>
      <c r="AI2393" s="216"/>
      <c r="AJ2393" s="216"/>
      <c r="AK2393" s="216"/>
      <c r="AL2393" s="216"/>
      <c r="AS2393" s="216"/>
      <c r="AT2393" s="216"/>
      <c r="AU2393" s="216"/>
      <c r="AV2393" s="216"/>
      <c r="AW2393" s="216"/>
      <c r="AX2393" s="216"/>
      <c r="AY2393" s="216"/>
      <c r="AZ2393" s="225"/>
    </row>
    <row r="2394" spans="2:52">
      <c r="B2394" s="216"/>
      <c r="C2394" s="216"/>
      <c r="D2394" s="216"/>
      <c r="E2394" s="216"/>
      <c r="F2394" s="216"/>
      <c r="G2394" s="216"/>
      <c r="H2394" s="226"/>
      <c r="J2394" s="226"/>
      <c r="K2394" s="226"/>
      <c r="L2394" s="216"/>
      <c r="M2394" s="216"/>
      <c r="N2394" s="216"/>
      <c r="O2394" s="216"/>
      <c r="P2394" s="216"/>
      <c r="Q2394" s="216"/>
      <c r="R2394" s="216"/>
      <c r="V2394" s="216"/>
      <c r="AH2394" s="216"/>
      <c r="AI2394" s="216"/>
      <c r="AJ2394" s="216"/>
      <c r="AK2394" s="216"/>
      <c r="AL2394" s="216"/>
      <c r="AS2394" s="216"/>
      <c r="AT2394" s="216"/>
      <c r="AU2394" s="216"/>
      <c r="AV2394" s="216"/>
      <c r="AW2394" s="216"/>
      <c r="AX2394" s="216"/>
      <c r="AY2394" s="216"/>
      <c r="AZ2394" s="225"/>
    </row>
    <row r="2395" spans="2:52">
      <c r="B2395" s="216"/>
      <c r="C2395" s="216"/>
      <c r="D2395" s="216"/>
      <c r="E2395" s="216"/>
      <c r="F2395" s="216"/>
      <c r="G2395" s="216"/>
      <c r="H2395" s="226"/>
      <c r="J2395" s="226"/>
      <c r="K2395" s="226"/>
      <c r="L2395" s="216"/>
      <c r="M2395" s="216"/>
      <c r="N2395" s="216"/>
      <c r="O2395" s="216"/>
      <c r="P2395" s="216"/>
      <c r="Q2395" s="216"/>
      <c r="R2395" s="216"/>
      <c r="V2395" s="216"/>
      <c r="AH2395" s="216"/>
      <c r="AI2395" s="216"/>
      <c r="AJ2395" s="216"/>
      <c r="AK2395" s="216"/>
      <c r="AL2395" s="216"/>
      <c r="AS2395" s="216"/>
      <c r="AT2395" s="216"/>
      <c r="AU2395" s="216"/>
      <c r="AV2395" s="216"/>
      <c r="AW2395" s="216"/>
      <c r="AX2395" s="216"/>
      <c r="AY2395" s="216"/>
      <c r="AZ2395" s="225"/>
    </row>
    <row r="2396" spans="2:52">
      <c r="B2396" s="216"/>
      <c r="C2396" s="216"/>
      <c r="D2396" s="216"/>
      <c r="E2396" s="216"/>
      <c r="F2396" s="216"/>
      <c r="G2396" s="216"/>
      <c r="H2396" s="226"/>
      <c r="J2396" s="226"/>
      <c r="K2396" s="226"/>
      <c r="L2396" s="216"/>
      <c r="M2396" s="216"/>
      <c r="N2396" s="216"/>
      <c r="O2396" s="216"/>
      <c r="P2396" s="216"/>
      <c r="Q2396" s="216"/>
      <c r="R2396" s="216"/>
      <c r="V2396" s="216"/>
      <c r="AH2396" s="216"/>
      <c r="AI2396" s="216"/>
      <c r="AJ2396" s="216"/>
      <c r="AK2396" s="216"/>
      <c r="AL2396" s="216"/>
      <c r="AS2396" s="216"/>
      <c r="AT2396" s="216"/>
      <c r="AU2396" s="216"/>
      <c r="AV2396" s="216"/>
      <c r="AW2396" s="216"/>
      <c r="AX2396" s="216"/>
      <c r="AY2396" s="216"/>
      <c r="AZ2396" s="225"/>
    </row>
    <row r="2397" spans="2:52">
      <c r="B2397" s="216"/>
      <c r="C2397" s="216"/>
      <c r="D2397" s="216"/>
      <c r="E2397" s="216"/>
      <c r="F2397" s="216"/>
      <c r="G2397" s="216"/>
      <c r="H2397" s="226"/>
      <c r="J2397" s="226"/>
      <c r="K2397" s="226"/>
      <c r="L2397" s="216"/>
      <c r="M2397" s="216"/>
      <c r="N2397" s="216"/>
      <c r="O2397" s="216"/>
      <c r="P2397" s="216"/>
      <c r="Q2397" s="216"/>
      <c r="R2397" s="216"/>
      <c r="V2397" s="216"/>
      <c r="AH2397" s="216"/>
      <c r="AI2397" s="216"/>
      <c r="AJ2397" s="216"/>
      <c r="AK2397" s="216"/>
      <c r="AL2397" s="216"/>
      <c r="AS2397" s="216"/>
      <c r="AT2397" s="216"/>
      <c r="AU2397" s="216"/>
      <c r="AV2397" s="216"/>
      <c r="AW2397" s="216"/>
      <c r="AX2397" s="216"/>
      <c r="AY2397" s="216"/>
      <c r="AZ2397" s="225"/>
    </row>
    <row r="2398" spans="2:52">
      <c r="B2398" s="216"/>
      <c r="C2398" s="216"/>
      <c r="D2398" s="216"/>
      <c r="E2398" s="216"/>
      <c r="F2398" s="216"/>
      <c r="G2398" s="216"/>
      <c r="H2398" s="226"/>
      <c r="J2398" s="226"/>
      <c r="K2398" s="226"/>
      <c r="L2398" s="216"/>
      <c r="M2398" s="216"/>
      <c r="N2398" s="216"/>
      <c r="O2398" s="216"/>
      <c r="P2398" s="216"/>
      <c r="Q2398" s="216"/>
      <c r="R2398" s="216"/>
      <c r="V2398" s="216"/>
      <c r="AH2398" s="216"/>
      <c r="AI2398" s="216"/>
      <c r="AJ2398" s="216"/>
      <c r="AK2398" s="216"/>
      <c r="AL2398" s="216"/>
      <c r="AS2398" s="216"/>
      <c r="AT2398" s="216"/>
      <c r="AU2398" s="216"/>
      <c r="AV2398" s="216"/>
      <c r="AW2398" s="216"/>
      <c r="AX2398" s="216"/>
      <c r="AY2398" s="216"/>
      <c r="AZ2398" s="225"/>
    </row>
    <row r="2399" spans="2:52">
      <c r="B2399" s="216"/>
      <c r="C2399" s="216"/>
      <c r="D2399" s="216"/>
      <c r="E2399" s="216"/>
      <c r="F2399" s="216"/>
      <c r="G2399" s="216"/>
      <c r="H2399" s="226"/>
      <c r="J2399" s="226"/>
      <c r="K2399" s="226"/>
      <c r="L2399" s="216"/>
      <c r="M2399" s="216"/>
      <c r="N2399" s="216"/>
      <c r="O2399" s="216"/>
      <c r="P2399" s="216"/>
      <c r="Q2399" s="216"/>
      <c r="R2399" s="216"/>
      <c r="V2399" s="216"/>
      <c r="AH2399" s="216"/>
      <c r="AI2399" s="216"/>
      <c r="AJ2399" s="216"/>
      <c r="AK2399" s="216"/>
      <c r="AL2399" s="216"/>
      <c r="AS2399" s="216"/>
      <c r="AT2399" s="216"/>
      <c r="AU2399" s="216"/>
      <c r="AV2399" s="216"/>
      <c r="AW2399" s="216"/>
      <c r="AX2399" s="216"/>
      <c r="AY2399" s="216"/>
      <c r="AZ2399" s="225"/>
    </row>
    <row r="2400" spans="2:52">
      <c r="B2400" s="216"/>
      <c r="C2400" s="216"/>
      <c r="D2400" s="216"/>
      <c r="E2400" s="216"/>
      <c r="F2400" s="216"/>
      <c r="G2400" s="216"/>
      <c r="H2400" s="226"/>
      <c r="J2400" s="226"/>
      <c r="K2400" s="226"/>
      <c r="L2400" s="216"/>
      <c r="M2400" s="216"/>
      <c r="N2400" s="216"/>
      <c r="O2400" s="216"/>
      <c r="P2400" s="216"/>
      <c r="Q2400" s="216"/>
      <c r="R2400" s="216"/>
      <c r="V2400" s="216"/>
      <c r="AH2400" s="216"/>
      <c r="AI2400" s="216"/>
      <c r="AJ2400" s="216"/>
      <c r="AK2400" s="216"/>
      <c r="AL2400" s="216"/>
      <c r="AS2400" s="216"/>
      <c r="AT2400" s="216"/>
      <c r="AU2400" s="216"/>
      <c r="AV2400" s="216"/>
      <c r="AW2400" s="216"/>
      <c r="AX2400" s="216"/>
      <c r="AY2400" s="216"/>
      <c r="AZ2400" s="225"/>
    </row>
    <row r="2401" spans="2:52">
      <c r="B2401" s="216"/>
      <c r="C2401" s="216"/>
      <c r="D2401" s="216"/>
      <c r="E2401" s="216"/>
      <c r="F2401" s="216"/>
      <c r="G2401" s="216"/>
      <c r="H2401" s="226"/>
      <c r="J2401" s="226"/>
      <c r="K2401" s="226"/>
      <c r="L2401" s="216"/>
      <c r="M2401" s="216"/>
      <c r="N2401" s="216"/>
      <c r="O2401" s="216"/>
      <c r="P2401" s="216"/>
      <c r="Q2401" s="216"/>
      <c r="R2401" s="216"/>
      <c r="V2401" s="216"/>
      <c r="AH2401" s="216"/>
      <c r="AI2401" s="216"/>
      <c r="AJ2401" s="216"/>
      <c r="AK2401" s="216"/>
      <c r="AL2401" s="216"/>
      <c r="AS2401" s="216"/>
      <c r="AT2401" s="216"/>
      <c r="AU2401" s="216"/>
      <c r="AV2401" s="216"/>
      <c r="AW2401" s="216"/>
      <c r="AX2401" s="216"/>
      <c r="AY2401" s="216"/>
      <c r="AZ2401" s="225"/>
    </row>
    <row r="2402" spans="2:52">
      <c r="B2402" s="216"/>
      <c r="C2402" s="216"/>
      <c r="D2402" s="216"/>
      <c r="E2402" s="216"/>
      <c r="F2402" s="216"/>
      <c r="G2402" s="216"/>
      <c r="H2402" s="226"/>
      <c r="J2402" s="226"/>
      <c r="K2402" s="226"/>
      <c r="L2402" s="216"/>
      <c r="M2402" s="216"/>
      <c r="N2402" s="216"/>
      <c r="O2402" s="216"/>
      <c r="P2402" s="216"/>
      <c r="Q2402" s="216"/>
      <c r="R2402" s="216"/>
      <c r="V2402" s="216"/>
      <c r="AH2402" s="216"/>
      <c r="AI2402" s="216"/>
      <c r="AJ2402" s="216"/>
      <c r="AK2402" s="216"/>
      <c r="AL2402" s="216"/>
      <c r="AS2402" s="216"/>
      <c r="AT2402" s="216"/>
      <c r="AU2402" s="216"/>
      <c r="AV2402" s="216"/>
      <c r="AW2402" s="216"/>
      <c r="AX2402" s="216"/>
      <c r="AY2402" s="216"/>
      <c r="AZ2402" s="225"/>
    </row>
    <row r="2403" spans="2:52">
      <c r="B2403" s="216"/>
      <c r="C2403" s="216"/>
      <c r="D2403" s="216"/>
      <c r="E2403" s="216"/>
      <c r="F2403" s="216"/>
      <c r="G2403" s="216"/>
      <c r="H2403" s="226"/>
      <c r="J2403" s="226"/>
      <c r="K2403" s="226"/>
      <c r="L2403" s="216"/>
      <c r="M2403" s="216"/>
      <c r="N2403" s="216"/>
      <c r="O2403" s="216"/>
      <c r="P2403" s="216"/>
      <c r="Q2403" s="216"/>
      <c r="R2403" s="216"/>
      <c r="V2403" s="216"/>
      <c r="AH2403" s="216"/>
      <c r="AI2403" s="216"/>
      <c r="AJ2403" s="216"/>
      <c r="AK2403" s="216"/>
      <c r="AL2403" s="216"/>
      <c r="AS2403" s="216"/>
      <c r="AT2403" s="216"/>
      <c r="AU2403" s="216"/>
      <c r="AV2403" s="216"/>
      <c r="AW2403" s="216"/>
      <c r="AX2403" s="216"/>
      <c r="AY2403" s="216"/>
      <c r="AZ2403" s="225"/>
    </row>
    <row r="2404" spans="2:52">
      <c r="B2404" s="216"/>
      <c r="C2404" s="216"/>
      <c r="D2404" s="216"/>
      <c r="E2404" s="216"/>
      <c r="F2404" s="216"/>
      <c r="G2404" s="216"/>
      <c r="H2404" s="226"/>
      <c r="J2404" s="226"/>
      <c r="K2404" s="226"/>
      <c r="L2404" s="216"/>
      <c r="M2404" s="216"/>
      <c r="N2404" s="216"/>
      <c r="O2404" s="216"/>
      <c r="P2404" s="216"/>
      <c r="Q2404" s="216"/>
      <c r="R2404" s="216"/>
      <c r="V2404" s="216"/>
      <c r="AH2404" s="216"/>
      <c r="AI2404" s="216"/>
      <c r="AJ2404" s="216"/>
      <c r="AK2404" s="216"/>
      <c r="AL2404" s="216"/>
      <c r="AS2404" s="216"/>
      <c r="AT2404" s="216"/>
      <c r="AU2404" s="216"/>
      <c r="AV2404" s="216"/>
      <c r="AW2404" s="216"/>
      <c r="AX2404" s="216"/>
      <c r="AY2404" s="216"/>
      <c r="AZ2404" s="225"/>
    </row>
    <row r="2405" spans="2:52">
      <c r="B2405" s="216"/>
      <c r="C2405" s="216"/>
      <c r="D2405" s="216"/>
      <c r="E2405" s="216"/>
      <c r="F2405" s="216"/>
      <c r="G2405" s="216"/>
      <c r="H2405" s="226"/>
      <c r="J2405" s="226"/>
      <c r="K2405" s="226"/>
      <c r="L2405" s="216"/>
      <c r="M2405" s="216"/>
      <c r="N2405" s="216"/>
      <c r="O2405" s="216"/>
      <c r="P2405" s="216"/>
      <c r="Q2405" s="216"/>
      <c r="R2405" s="216"/>
      <c r="V2405" s="216"/>
      <c r="AH2405" s="216"/>
      <c r="AI2405" s="216"/>
      <c r="AJ2405" s="216"/>
      <c r="AK2405" s="216"/>
      <c r="AL2405" s="216"/>
      <c r="AS2405" s="216"/>
      <c r="AT2405" s="216"/>
      <c r="AU2405" s="216"/>
      <c r="AV2405" s="216"/>
      <c r="AW2405" s="216"/>
      <c r="AX2405" s="216"/>
      <c r="AY2405" s="216"/>
      <c r="AZ2405" s="225"/>
    </row>
    <row r="2406" spans="2:52">
      <c r="B2406" s="216"/>
      <c r="C2406" s="216"/>
      <c r="D2406" s="216"/>
      <c r="E2406" s="216"/>
      <c r="F2406" s="216"/>
      <c r="G2406" s="216"/>
      <c r="H2406" s="226"/>
      <c r="J2406" s="226"/>
      <c r="K2406" s="226"/>
      <c r="L2406" s="216"/>
      <c r="M2406" s="216"/>
      <c r="N2406" s="216"/>
      <c r="O2406" s="216"/>
      <c r="P2406" s="216"/>
      <c r="Q2406" s="216"/>
      <c r="R2406" s="216"/>
      <c r="V2406" s="216"/>
      <c r="AH2406" s="216"/>
      <c r="AI2406" s="216"/>
      <c r="AJ2406" s="216"/>
      <c r="AK2406" s="216"/>
      <c r="AL2406" s="216"/>
      <c r="AS2406" s="216"/>
      <c r="AT2406" s="216"/>
      <c r="AU2406" s="216"/>
      <c r="AV2406" s="216"/>
      <c r="AW2406" s="216"/>
      <c r="AX2406" s="216"/>
      <c r="AY2406" s="216"/>
      <c r="AZ2406" s="225"/>
    </row>
    <row r="2407" spans="2:52">
      <c r="B2407" s="216"/>
      <c r="C2407" s="216"/>
      <c r="D2407" s="216"/>
      <c r="E2407" s="216"/>
      <c r="F2407" s="216"/>
      <c r="G2407" s="216"/>
      <c r="H2407" s="226"/>
      <c r="J2407" s="226"/>
      <c r="K2407" s="226"/>
      <c r="L2407" s="216"/>
      <c r="M2407" s="216"/>
      <c r="N2407" s="216"/>
      <c r="O2407" s="216"/>
      <c r="P2407" s="216"/>
      <c r="Q2407" s="216"/>
      <c r="R2407" s="216"/>
      <c r="V2407" s="216"/>
      <c r="AH2407" s="216"/>
      <c r="AI2407" s="216"/>
      <c r="AJ2407" s="216"/>
      <c r="AK2407" s="216"/>
      <c r="AL2407" s="216"/>
      <c r="AS2407" s="216"/>
      <c r="AT2407" s="216"/>
      <c r="AU2407" s="216"/>
      <c r="AV2407" s="216"/>
      <c r="AW2407" s="216"/>
      <c r="AX2407" s="216"/>
      <c r="AY2407" s="216"/>
      <c r="AZ2407" s="225"/>
    </row>
    <row r="2408" spans="2:52">
      <c r="B2408" s="216"/>
      <c r="C2408" s="216"/>
      <c r="D2408" s="216"/>
      <c r="E2408" s="216"/>
      <c r="F2408" s="216"/>
      <c r="G2408" s="216"/>
      <c r="H2408" s="226"/>
      <c r="J2408" s="226"/>
      <c r="K2408" s="226"/>
      <c r="L2408" s="216"/>
      <c r="M2408" s="216"/>
      <c r="N2408" s="216"/>
      <c r="O2408" s="216"/>
      <c r="P2408" s="216"/>
      <c r="Q2408" s="216"/>
      <c r="R2408" s="216"/>
      <c r="V2408" s="216"/>
      <c r="AH2408" s="216"/>
      <c r="AI2408" s="216"/>
      <c r="AJ2408" s="216"/>
      <c r="AK2408" s="216"/>
      <c r="AL2408" s="216"/>
      <c r="AS2408" s="216"/>
      <c r="AT2408" s="216"/>
      <c r="AU2408" s="216"/>
      <c r="AV2408" s="216"/>
      <c r="AW2408" s="216"/>
      <c r="AX2408" s="216"/>
      <c r="AY2408" s="216"/>
      <c r="AZ2408" s="225"/>
    </row>
    <row r="2409" spans="2:52">
      <c r="B2409" s="216"/>
      <c r="C2409" s="216"/>
      <c r="D2409" s="216"/>
      <c r="E2409" s="216"/>
      <c r="F2409" s="216"/>
      <c r="G2409" s="216"/>
      <c r="H2409" s="226"/>
      <c r="J2409" s="226"/>
      <c r="K2409" s="226"/>
      <c r="L2409" s="216"/>
      <c r="M2409" s="216"/>
      <c r="N2409" s="216"/>
      <c r="O2409" s="216"/>
      <c r="P2409" s="216"/>
      <c r="Q2409" s="216"/>
      <c r="R2409" s="216"/>
      <c r="V2409" s="216"/>
      <c r="AH2409" s="216"/>
      <c r="AI2409" s="216"/>
      <c r="AJ2409" s="216"/>
      <c r="AK2409" s="216"/>
      <c r="AL2409" s="216"/>
      <c r="AS2409" s="216"/>
      <c r="AT2409" s="216"/>
      <c r="AU2409" s="216"/>
      <c r="AV2409" s="216"/>
      <c r="AW2409" s="216"/>
      <c r="AX2409" s="216"/>
      <c r="AY2409" s="216"/>
      <c r="AZ2409" s="225"/>
    </row>
    <row r="2410" spans="2:52">
      <c r="B2410" s="216"/>
      <c r="C2410" s="216"/>
      <c r="D2410" s="216"/>
      <c r="E2410" s="216"/>
      <c r="F2410" s="216"/>
      <c r="G2410" s="216"/>
      <c r="H2410" s="226"/>
      <c r="J2410" s="226"/>
      <c r="K2410" s="226"/>
      <c r="L2410" s="216"/>
      <c r="M2410" s="216"/>
      <c r="N2410" s="216"/>
      <c r="O2410" s="216"/>
      <c r="P2410" s="216"/>
      <c r="Q2410" s="216"/>
      <c r="R2410" s="216"/>
      <c r="V2410" s="216"/>
      <c r="AH2410" s="216"/>
      <c r="AI2410" s="216"/>
      <c r="AJ2410" s="216"/>
      <c r="AK2410" s="216"/>
      <c r="AL2410" s="216"/>
      <c r="AS2410" s="216"/>
      <c r="AT2410" s="216"/>
      <c r="AU2410" s="216"/>
      <c r="AV2410" s="216"/>
      <c r="AW2410" s="216"/>
      <c r="AX2410" s="216"/>
      <c r="AY2410" s="216"/>
      <c r="AZ2410" s="225"/>
    </row>
    <row r="2411" spans="2:52">
      <c r="B2411" s="216"/>
      <c r="C2411" s="216"/>
      <c r="D2411" s="216"/>
      <c r="E2411" s="216"/>
      <c r="F2411" s="216"/>
      <c r="G2411" s="216"/>
      <c r="H2411" s="226"/>
      <c r="J2411" s="226"/>
      <c r="K2411" s="226"/>
      <c r="L2411" s="216"/>
      <c r="M2411" s="216"/>
      <c r="N2411" s="216"/>
      <c r="O2411" s="216"/>
      <c r="P2411" s="216"/>
      <c r="Q2411" s="216"/>
      <c r="R2411" s="216"/>
      <c r="V2411" s="216"/>
      <c r="AH2411" s="216"/>
      <c r="AI2411" s="216"/>
      <c r="AJ2411" s="216"/>
      <c r="AK2411" s="216"/>
      <c r="AL2411" s="216"/>
      <c r="AS2411" s="216"/>
      <c r="AT2411" s="216"/>
      <c r="AU2411" s="216"/>
      <c r="AV2411" s="216"/>
      <c r="AW2411" s="216"/>
      <c r="AX2411" s="216"/>
      <c r="AY2411" s="216"/>
      <c r="AZ2411" s="225"/>
    </row>
    <row r="2412" spans="2:52">
      <c r="B2412" s="216"/>
      <c r="C2412" s="216"/>
      <c r="D2412" s="216"/>
      <c r="E2412" s="216"/>
      <c r="F2412" s="216"/>
      <c r="G2412" s="216"/>
      <c r="H2412" s="226"/>
      <c r="J2412" s="226"/>
      <c r="K2412" s="226"/>
      <c r="L2412" s="216"/>
      <c r="M2412" s="216"/>
      <c r="N2412" s="216"/>
      <c r="O2412" s="216"/>
      <c r="P2412" s="216"/>
      <c r="Q2412" s="216"/>
      <c r="R2412" s="216"/>
      <c r="V2412" s="216"/>
      <c r="AH2412" s="216"/>
      <c r="AI2412" s="216"/>
      <c r="AJ2412" s="216"/>
      <c r="AK2412" s="216"/>
      <c r="AL2412" s="216"/>
      <c r="AS2412" s="216"/>
      <c r="AT2412" s="216"/>
      <c r="AU2412" s="216"/>
      <c r="AV2412" s="216"/>
      <c r="AW2412" s="216"/>
      <c r="AX2412" s="216"/>
      <c r="AY2412" s="216"/>
      <c r="AZ2412" s="225"/>
    </row>
    <row r="2413" spans="2:52">
      <c r="B2413" s="216"/>
      <c r="C2413" s="216"/>
      <c r="D2413" s="216"/>
      <c r="E2413" s="216"/>
      <c r="F2413" s="216"/>
      <c r="G2413" s="216"/>
      <c r="H2413" s="226"/>
      <c r="J2413" s="226"/>
      <c r="K2413" s="226"/>
      <c r="L2413" s="216"/>
      <c r="M2413" s="216"/>
      <c r="N2413" s="216"/>
      <c r="O2413" s="216"/>
      <c r="P2413" s="216"/>
      <c r="Q2413" s="216"/>
      <c r="R2413" s="216"/>
      <c r="V2413" s="216"/>
      <c r="AH2413" s="216"/>
      <c r="AI2413" s="216"/>
      <c r="AJ2413" s="216"/>
      <c r="AK2413" s="216"/>
      <c r="AL2413" s="216"/>
      <c r="AS2413" s="216"/>
      <c r="AT2413" s="216"/>
      <c r="AU2413" s="216"/>
      <c r="AV2413" s="216"/>
      <c r="AW2413" s="216"/>
      <c r="AX2413" s="216"/>
      <c r="AY2413" s="216"/>
      <c r="AZ2413" s="225"/>
    </row>
    <row r="2414" spans="2:52">
      <c r="B2414" s="216"/>
      <c r="C2414" s="216"/>
      <c r="D2414" s="216"/>
      <c r="E2414" s="216"/>
      <c r="F2414" s="216"/>
      <c r="G2414" s="216"/>
      <c r="H2414" s="226"/>
      <c r="J2414" s="226"/>
      <c r="K2414" s="226"/>
      <c r="L2414" s="216"/>
      <c r="M2414" s="216"/>
      <c r="N2414" s="216"/>
      <c r="O2414" s="216"/>
      <c r="P2414" s="216"/>
      <c r="Q2414" s="216"/>
      <c r="R2414" s="216"/>
      <c r="V2414" s="216"/>
      <c r="AH2414" s="216"/>
      <c r="AI2414" s="216"/>
      <c r="AJ2414" s="216"/>
      <c r="AK2414" s="216"/>
      <c r="AL2414" s="216"/>
      <c r="AS2414" s="216"/>
      <c r="AT2414" s="216"/>
      <c r="AU2414" s="216"/>
      <c r="AV2414" s="216"/>
      <c r="AW2414" s="216"/>
      <c r="AX2414" s="216"/>
      <c r="AY2414" s="216"/>
      <c r="AZ2414" s="225"/>
    </row>
    <row r="2415" spans="2:52">
      <c r="B2415" s="216"/>
      <c r="C2415" s="216"/>
      <c r="D2415" s="216"/>
      <c r="E2415" s="216"/>
      <c r="F2415" s="216"/>
      <c r="G2415" s="216"/>
      <c r="H2415" s="226"/>
      <c r="J2415" s="226"/>
      <c r="K2415" s="226"/>
      <c r="L2415" s="216"/>
      <c r="M2415" s="216"/>
      <c r="N2415" s="216"/>
      <c r="O2415" s="216"/>
      <c r="P2415" s="216"/>
      <c r="Q2415" s="216"/>
      <c r="R2415" s="216"/>
      <c r="V2415" s="216"/>
      <c r="AH2415" s="216"/>
      <c r="AI2415" s="216"/>
      <c r="AJ2415" s="216"/>
      <c r="AK2415" s="216"/>
      <c r="AL2415" s="216"/>
      <c r="AS2415" s="216"/>
      <c r="AT2415" s="216"/>
      <c r="AU2415" s="216"/>
      <c r="AV2415" s="216"/>
      <c r="AW2415" s="216"/>
      <c r="AX2415" s="216"/>
      <c r="AY2415" s="216"/>
      <c r="AZ2415" s="225"/>
    </row>
    <row r="2416" spans="2:52">
      <c r="B2416" s="216"/>
      <c r="C2416" s="216"/>
      <c r="D2416" s="216"/>
      <c r="E2416" s="216"/>
      <c r="F2416" s="216"/>
      <c r="G2416" s="216"/>
      <c r="H2416" s="226"/>
      <c r="J2416" s="226"/>
      <c r="K2416" s="226"/>
      <c r="L2416" s="216"/>
      <c r="M2416" s="216"/>
      <c r="N2416" s="216"/>
      <c r="O2416" s="216"/>
      <c r="P2416" s="216"/>
      <c r="Q2416" s="216"/>
      <c r="R2416" s="216"/>
      <c r="V2416" s="216"/>
      <c r="AH2416" s="216"/>
      <c r="AI2416" s="216"/>
      <c r="AJ2416" s="216"/>
      <c r="AK2416" s="216"/>
      <c r="AL2416" s="216"/>
      <c r="AS2416" s="216"/>
      <c r="AT2416" s="216"/>
      <c r="AU2416" s="216"/>
      <c r="AV2416" s="216"/>
      <c r="AW2416" s="216"/>
      <c r="AX2416" s="216"/>
      <c r="AY2416" s="216"/>
      <c r="AZ2416" s="225"/>
    </row>
    <row r="2417" spans="2:52">
      <c r="B2417" s="216"/>
      <c r="C2417" s="216"/>
      <c r="D2417" s="216"/>
      <c r="E2417" s="216"/>
      <c r="F2417" s="216"/>
      <c r="G2417" s="216"/>
      <c r="H2417" s="226"/>
      <c r="J2417" s="226"/>
      <c r="K2417" s="226"/>
      <c r="L2417" s="216"/>
      <c r="M2417" s="216"/>
      <c r="N2417" s="216"/>
      <c r="O2417" s="216"/>
      <c r="P2417" s="216"/>
      <c r="Q2417" s="216"/>
      <c r="R2417" s="216"/>
      <c r="V2417" s="216"/>
      <c r="AH2417" s="216"/>
      <c r="AI2417" s="216"/>
      <c r="AJ2417" s="216"/>
      <c r="AK2417" s="216"/>
      <c r="AL2417" s="216"/>
      <c r="AS2417" s="216"/>
      <c r="AT2417" s="216"/>
      <c r="AU2417" s="216"/>
      <c r="AV2417" s="216"/>
      <c r="AW2417" s="216"/>
      <c r="AX2417" s="216"/>
      <c r="AY2417" s="216"/>
      <c r="AZ2417" s="225"/>
    </row>
    <row r="2418" spans="2:52">
      <c r="B2418" s="216"/>
      <c r="C2418" s="216"/>
      <c r="D2418" s="216"/>
      <c r="E2418" s="216"/>
      <c r="F2418" s="216"/>
      <c r="G2418" s="216"/>
      <c r="H2418" s="226"/>
      <c r="J2418" s="226"/>
      <c r="K2418" s="226"/>
      <c r="L2418" s="216"/>
      <c r="M2418" s="216"/>
      <c r="N2418" s="216"/>
      <c r="O2418" s="216"/>
      <c r="P2418" s="216"/>
      <c r="Q2418" s="216"/>
      <c r="R2418" s="216"/>
      <c r="V2418" s="216"/>
      <c r="AH2418" s="216"/>
      <c r="AI2418" s="216"/>
      <c r="AJ2418" s="216"/>
      <c r="AK2418" s="216"/>
      <c r="AL2418" s="216"/>
      <c r="AS2418" s="216"/>
      <c r="AT2418" s="216"/>
      <c r="AU2418" s="216"/>
      <c r="AV2418" s="216"/>
      <c r="AW2418" s="216"/>
      <c r="AX2418" s="216"/>
      <c r="AY2418" s="216"/>
      <c r="AZ2418" s="225"/>
    </row>
    <row r="2419" spans="2:52">
      <c r="B2419" s="216"/>
      <c r="C2419" s="216"/>
      <c r="D2419" s="216"/>
      <c r="E2419" s="216"/>
      <c r="F2419" s="216"/>
      <c r="G2419" s="216"/>
      <c r="H2419" s="226"/>
      <c r="J2419" s="226"/>
      <c r="K2419" s="226"/>
      <c r="L2419" s="216"/>
      <c r="M2419" s="216"/>
      <c r="N2419" s="216"/>
      <c r="O2419" s="216"/>
      <c r="P2419" s="216"/>
      <c r="Q2419" s="216"/>
      <c r="R2419" s="216"/>
      <c r="V2419" s="216"/>
      <c r="AH2419" s="216"/>
      <c r="AI2419" s="216"/>
      <c r="AJ2419" s="216"/>
      <c r="AK2419" s="216"/>
      <c r="AL2419" s="216"/>
      <c r="AS2419" s="216"/>
      <c r="AT2419" s="216"/>
      <c r="AU2419" s="216"/>
      <c r="AV2419" s="216"/>
      <c r="AW2419" s="216"/>
      <c r="AX2419" s="216"/>
      <c r="AY2419" s="216"/>
      <c r="AZ2419" s="225"/>
    </row>
    <row r="2420" spans="2:52">
      <c r="B2420" s="216"/>
      <c r="C2420" s="216"/>
      <c r="D2420" s="216"/>
      <c r="E2420" s="216"/>
      <c r="F2420" s="216"/>
      <c r="G2420" s="216"/>
      <c r="H2420" s="226"/>
      <c r="J2420" s="226"/>
      <c r="K2420" s="226"/>
      <c r="L2420" s="216"/>
      <c r="M2420" s="216"/>
      <c r="N2420" s="216"/>
      <c r="O2420" s="216"/>
      <c r="P2420" s="216"/>
      <c r="Q2420" s="216"/>
      <c r="R2420" s="216"/>
      <c r="V2420" s="216"/>
      <c r="AH2420" s="216"/>
      <c r="AI2420" s="216"/>
      <c r="AJ2420" s="216"/>
      <c r="AK2420" s="216"/>
      <c r="AL2420" s="216"/>
      <c r="AS2420" s="216"/>
      <c r="AT2420" s="216"/>
      <c r="AU2420" s="216"/>
      <c r="AV2420" s="216"/>
      <c r="AW2420" s="216"/>
      <c r="AX2420" s="216"/>
      <c r="AY2420" s="216"/>
      <c r="AZ2420" s="225"/>
    </row>
    <row r="2421" spans="2:52">
      <c r="B2421" s="216"/>
      <c r="C2421" s="216"/>
      <c r="D2421" s="216"/>
      <c r="E2421" s="216"/>
      <c r="F2421" s="216"/>
      <c r="G2421" s="216"/>
      <c r="H2421" s="226"/>
      <c r="J2421" s="226"/>
      <c r="K2421" s="226"/>
      <c r="L2421" s="216"/>
      <c r="M2421" s="216"/>
      <c r="N2421" s="216"/>
      <c r="O2421" s="216"/>
      <c r="P2421" s="216"/>
      <c r="Q2421" s="216"/>
      <c r="R2421" s="216"/>
      <c r="V2421" s="216"/>
      <c r="AH2421" s="216"/>
      <c r="AI2421" s="216"/>
      <c r="AJ2421" s="216"/>
      <c r="AK2421" s="216"/>
      <c r="AL2421" s="216"/>
      <c r="AS2421" s="216"/>
      <c r="AT2421" s="216"/>
      <c r="AU2421" s="216"/>
      <c r="AV2421" s="216"/>
      <c r="AW2421" s="216"/>
      <c r="AX2421" s="216"/>
      <c r="AY2421" s="216"/>
      <c r="AZ2421" s="225"/>
    </row>
    <row r="2422" spans="2:52">
      <c r="B2422" s="216"/>
      <c r="C2422" s="216"/>
      <c r="D2422" s="216"/>
      <c r="E2422" s="216"/>
      <c r="F2422" s="216"/>
      <c r="G2422" s="216"/>
      <c r="H2422" s="226"/>
      <c r="J2422" s="226"/>
      <c r="K2422" s="226"/>
      <c r="L2422" s="216"/>
      <c r="M2422" s="216"/>
      <c r="N2422" s="216"/>
      <c r="O2422" s="216"/>
      <c r="P2422" s="216"/>
      <c r="Q2422" s="216"/>
      <c r="R2422" s="216"/>
      <c r="V2422" s="216"/>
      <c r="AH2422" s="216"/>
      <c r="AI2422" s="216"/>
      <c r="AJ2422" s="216"/>
      <c r="AK2422" s="216"/>
      <c r="AL2422" s="216"/>
      <c r="AS2422" s="216"/>
      <c r="AT2422" s="216"/>
      <c r="AU2422" s="216"/>
      <c r="AV2422" s="216"/>
      <c r="AW2422" s="216"/>
      <c r="AX2422" s="216"/>
      <c r="AY2422" s="216"/>
      <c r="AZ2422" s="225"/>
    </row>
    <row r="2423" spans="2:52">
      <c r="B2423" s="216"/>
      <c r="C2423" s="216"/>
      <c r="D2423" s="216"/>
      <c r="E2423" s="216"/>
      <c r="F2423" s="216"/>
      <c r="G2423" s="216"/>
      <c r="H2423" s="226"/>
      <c r="J2423" s="226"/>
      <c r="K2423" s="226"/>
      <c r="L2423" s="216"/>
      <c r="M2423" s="216"/>
      <c r="N2423" s="216"/>
      <c r="O2423" s="216"/>
      <c r="P2423" s="216"/>
      <c r="Q2423" s="216"/>
      <c r="R2423" s="216"/>
      <c r="V2423" s="216"/>
      <c r="AH2423" s="216"/>
      <c r="AI2423" s="216"/>
      <c r="AJ2423" s="216"/>
      <c r="AK2423" s="216"/>
      <c r="AL2423" s="216"/>
      <c r="AS2423" s="216"/>
      <c r="AT2423" s="216"/>
      <c r="AU2423" s="216"/>
      <c r="AV2423" s="216"/>
      <c r="AW2423" s="216"/>
      <c r="AX2423" s="216"/>
      <c r="AY2423" s="216"/>
      <c r="AZ2423" s="225"/>
    </row>
    <row r="2424" spans="2:52">
      <c r="B2424" s="216"/>
      <c r="C2424" s="216"/>
      <c r="D2424" s="216"/>
      <c r="E2424" s="216"/>
      <c r="F2424" s="216"/>
      <c r="G2424" s="216"/>
      <c r="H2424" s="226"/>
      <c r="J2424" s="226"/>
      <c r="K2424" s="226"/>
      <c r="L2424" s="216"/>
      <c r="M2424" s="216"/>
      <c r="N2424" s="216"/>
      <c r="O2424" s="216"/>
      <c r="P2424" s="216"/>
      <c r="Q2424" s="216"/>
      <c r="R2424" s="216"/>
      <c r="V2424" s="216"/>
      <c r="AH2424" s="216"/>
      <c r="AI2424" s="216"/>
      <c r="AJ2424" s="216"/>
      <c r="AK2424" s="216"/>
      <c r="AL2424" s="216"/>
      <c r="AS2424" s="216"/>
      <c r="AT2424" s="216"/>
      <c r="AU2424" s="216"/>
      <c r="AV2424" s="216"/>
      <c r="AW2424" s="216"/>
      <c r="AX2424" s="216"/>
      <c r="AY2424" s="216"/>
      <c r="AZ2424" s="225"/>
    </row>
    <row r="2425" spans="2:52">
      <c r="B2425" s="216"/>
      <c r="C2425" s="216"/>
      <c r="D2425" s="216"/>
      <c r="E2425" s="216"/>
      <c r="F2425" s="216"/>
      <c r="G2425" s="216"/>
      <c r="H2425" s="226"/>
      <c r="J2425" s="226"/>
      <c r="K2425" s="226"/>
      <c r="L2425" s="216"/>
      <c r="M2425" s="216"/>
      <c r="N2425" s="216"/>
      <c r="O2425" s="216"/>
      <c r="P2425" s="216"/>
      <c r="Q2425" s="216"/>
      <c r="R2425" s="216"/>
      <c r="V2425" s="216"/>
      <c r="AH2425" s="216"/>
      <c r="AI2425" s="216"/>
      <c r="AJ2425" s="216"/>
      <c r="AK2425" s="216"/>
      <c r="AL2425" s="216"/>
      <c r="AS2425" s="216"/>
      <c r="AT2425" s="216"/>
      <c r="AU2425" s="216"/>
      <c r="AV2425" s="216"/>
      <c r="AW2425" s="216"/>
      <c r="AX2425" s="216"/>
      <c r="AY2425" s="216"/>
      <c r="AZ2425" s="225"/>
    </row>
    <row r="2426" spans="2:52">
      <c r="B2426" s="216"/>
      <c r="C2426" s="216"/>
      <c r="D2426" s="216"/>
      <c r="E2426" s="216"/>
      <c r="F2426" s="216"/>
      <c r="G2426" s="216"/>
      <c r="H2426" s="226"/>
      <c r="J2426" s="226"/>
      <c r="K2426" s="226"/>
      <c r="L2426" s="216"/>
      <c r="M2426" s="216"/>
      <c r="N2426" s="216"/>
      <c r="O2426" s="216"/>
      <c r="P2426" s="216"/>
      <c r="Q2426" s="216"/>
      <c r="R2426" s="216"/>
      <c r="V2426" s="216"/>
      <c r="AH2426" s="216"/>
      <c r="AI2426" s="216"/>
      <c r="AJ2426" s="216"/>
      <c r="AK2426" s="216"/>
      <c r="AL2426" s="216"/>
      <c r="AS2426" s="216"/>
      <c r="AT2426" s="216"/>
      <c r="AU2426" s="216"/>
      <c r="AV2426" s="216"/>
      <c r="AW2426" s="216"/>
      <c r="AX2426" s="216"/>
      <c r="AY2426" s="216"/>
      <c r="AZ2426" s="225"/>
    </row>
    <row r="2427" spans="2:52">
      <c r="B2427" s="216"/>
      <c r="C2427" s="216"/>
      <c r="D2427" s="216"/>
      <c r="E2427" s="216"/>
      <c r="F2427" s="216"/>
      <c r="G2427" s="216"/>
      <c r="H2427" s="226"/>
      <c r="J2427" s="226"/>
      <c r="K2427" s="226"/>
      <c r="L2427" s="216"/>
      <c r="M2427" s="216"/>
      <c r="N2427" s="216"/>
      <c r="O2427" s="216"/>
      <c r="P2427" s="216"/>
      <c r="Q2427" s="216"/>
      <c r="R2427" s="216"/>
      <c r="V2427" s="216"/>
      <c r="AH2427" s="216"/>
      <c r="AI2427" s="216"/>
      <c r="AJ2427" s="216"/>
      <c r="AK2427" s="216"/>
      <c r="AL2427" s="216"/>
      <c r="AS2427" s="216"/>
      <c r="AT2427" s="216"/>
      <c r="AU2427" s="216"/>
      <c r="AV2427" s="216"/>
      <c r="AW2427" s="216"/>
      <c r="AX2427" s="216"/>
      <c r="AY2427" s="216"/>
      <c r="AZ2427" s="225"/>
    </row>
    <row r="2428" spans="2:52">
      <c r="B2428" s="216"/>
      <c r="C2428" s="216"/>
      <c r="D2428" s="216"/>
      <c r="E2428" s="216"/>
      <c r="F2428" s="216"/>
      <c r="G2428" s="216"/>
      <c r="H2428" s="226"/>
      <c r="J2428" s="226"/>
      <c r="K2428" s="226"/>
      <c r="L2428" s="216"/>
      <c r="M2428" s="216"/>
      <c r="N2428" s="216"/>
      <c r="O2428" s="216"/>
      <c r="P2428" s="216"/>
      <c r="Q2428" s="216"/>
      <c r="R2428" s="216"/>
      <c r="V2428" s="216"/>
      <c r="AH2428" s="216"/>
      <c r="AI2428" s="216"/>
      <c r="AJ2428" s="216"/>
      <c r="AK2428" s="216"/>
      <c r="AL2428" s="216"/>
      <c r="AS2428" s="216"/>
      <c r="AT2428" s="216"/>
      <c r="AU2428" s="216"/>
      <c r="AV2428" s="216"/>
      <c r="AW2428" s="216"/>
      <c r="AX2428" s="216"/>
      <c r="AY2428" s="216"/>
      <c r="AZ2428" s="225"/>
    </row>
    <row r="2429" spans="2:52">
      <c r="B2429" s="216"/>
      <c r="C2429" s="216"/>
      <c r="D2429" s="216"/>
      <c r="E2429" s="216"/>
      <c r="F2429" s="216"/>
      <c r="G2429" s="216"/>
      <c r="H2429" s="226"/>
      <c r="J2429" s="226"/>
      <c r="K2429" s="226"/>
      <c r="L2429" s="216"/>
      <c r="M2429" s="216"/>
      <c r="N2429" s="216"/>
      <c r="O2429" s="216"/>
      <c r="P2429" s="216"/>
      <c r="Q2429" s="216"/>
      <c r="R2429" s="216"/>
      <c r="V2429" s="216"/>
      <c r="AH2429" s="216"/>
      <c r="AI2429" s="216"/>
      <c r="AJ2429" s="216"/>
      <c r="AK2429" s="216"/>
      <c r="AL2429" s="216"/>
      <c r="AS2429" s="216"/>
      <c r="AT2429" s="216"/>
      <c r="AU2429" s="216"/>
      <c r="AV2429" s="216"/>
      <c r="AW2429" s="216"/>
      <c r="AX2429" s="216"/>
      <c r="AY2429" s="216"/>
      <c r="AZ2429" s="225"/>
    </row>
    <row r="2430" spans="2:52">
      <c r="B2430" s="216"/>
      <c r="C2430" s="216"/>
      <c r="D2430" s="216"/>
      <c r="E2430" s="216"/>
      <c r="F2430" s="216"/>
      <c r="G2430" s="216"/>
      <c r="H2430" s="226"/>
      <c r="J2430" s="226"/>
      <c r="K2430" s="226"/>
      <c r="L2430" s="216"/>
      <c r="M2430" s="216"/>
      <c r="N2430" s="216"/>
      <c r="O2430" s="216"/>
      <c r="P2430" s="216"/>
      <c r="Q2430" s="216"/>
      <c r="R2430" s="216"/>
      <c r="V2430" s="216"/>
      <c r="AH2430" s="216"/>
      <c r="AI2430" s="216"/>
      <c r="AJ2430" s="216"/>
      <c r="AK2430" s="216"/>
      <c r="AL2430" s="216"/>
      <c r="AS2430" s="216"/>
      <c r="AT2430" s="216"/>
      <c r="AU2430" s="216"/>
      <c r="AV2430" s="216"/>
      <c r="AW2430" s="216"/>
      <c r="AX2430" s="216"/>
      <c r="AY2430" s="216"/>
      <c r="AZ2430" s="225"/>
    </row>
    <row r="2431" spans="2:52">
      <c r="B2431" s="216"/>
      <c r="C2431" s="216"/>
      <c r="D2431" s="216"/>
      <c r="E2431" s="216"/>
      <c r="F2431" s="216"/>
      <c r="G2431" s="216"/>
      <c r="H2431" s="226"/>
      <c r="J2431" s="226"/>
      <c r="K2431" s="226"/>
      <c r="L2431" s="216"/>
      <c r="M2431" s="216"/>
      <c r="N2431" s="216"/>
      <c r="O2431" s="216"/>
      <c r="P2431" s="216"/>
      <c r="Q2431" s="216"/>
      <c r="R2431" s="216"/>
      <c r="V2431" s="216"/>
      <c r="AH2431" s="216"/>
      <c r="AI2431" s="216"/>
      <c r="AJ2431" s="216"/>
      <c r="AK2431" s="216"/>
      <c r="AL2431" s="216"/>
      <c r="AS2431" s="216"/>
      <c r="AT2431" s="216"/>
      <c r="AU2431" s="216"/>
      <c r="AV2431" s="216"/>
      <c r="AW2431" s="216"/>
      <c r="AX2431" s="216"/>
      <c r="AY2431" s="216"/>
      <c r="AZ2431" s="225"/>
    </row>
    <row r="2432" spans="2:52">
      <c r="B2432" s="216"/>
      <c r="C2432" s="216"/>
      <c r="D2432" s="216"/>
      <c r="E2432" s="216"/>
      <c r="F2432" s="216"/>
      <c r="G2432" s="216"/>
      <c r="H2432" s="226"/>
      <c r="J2432" s="226"/>
      <c r="K2432" s="226"/>
      <c r="L2432" s="216"/>
      <c r="M2432" s="216"/>
      <c r="N2432" s="216"/>
      <c r="O2432" s="216"/>
      <c r="P2432" s="216"/>
      <c r="Q2432" s="216"/>
      <c r="R2432" s="216"/>
      <c r="V2432" s="216"/>
      <c r="AH2432" s="216"/>
      <c r="AI2432" s="216"/>
      <c r="AJ2432" s="216"/>
      <c r="AK2432" s="216"/>
      <c r="AL2432" s="216"/>
      <c r="AS2432" s="216"/>
      <c r="AT2432" s="216"/>
      <c r="AU2432" s="216"/>
      <c r="AV2432" s="216"/>
      <c r="AW2432" s="216"/>
      <c r="AX2432" s="216"/>
      <c r="AY2432" s="216"/>
      <c r="AZ2432" s="225"/>
    </row>
    <row r="2433" spans="2:52">
      <c r="B2433" s="216"/>
      <c r="C2433" s="216"/>
      <c r="D2433" s="216"/>
      <c r="E2433" s="216"/>
      <c r="F2433" s="216"/>
      <c r="G2433" s="216"/>
      <c r="H2433" s="226"/>
      <c r="J2433" s="226"/>
      <c r="K2433" s="226"/>
      <c r="L2433" s="216"/>
      <c r="M2433" s="216"/>
      <c r="N2433" s="216"/>
      <c r="O2433" s="216"/>
      <c r="P2433" s="216"/>
      <c r="Q2433" s="216"/>
      <c r="R2433" s="216"/>
      <c r="V2433" s="216"/>
      <c r="AH2433" s="216"/>
      <c r="AI2433" s="216"/>
      <c r="AJ2433" s="216"/>
      <c r="AK2433" s="216"/>
      <c r="AL2433" s="216"/>
      <c r="AS2433" s="216"/>
      <c r="AT2433" s="216"/>
      <c r="AU2433" s="216"/>
      <c r="AV2433" s="216"/>
      <c r="AW2433" s="216"/>
      <c r="AX2433" s="216"/>
      <c r="AY2433" s="216"/>
      <c r="AZ2433" s="225"/>
    </row>
    <row r="2434" spans="2:52">
      <c r="B2434" s="216"/>
      <c r="C2434" s="216"/>
      <c r="D2434" s="216"/>
      <c r="E2434" s="216"/>
      <c r="F2434" s="216"/>
      <c r="G2434" s="216"/>
      <c r="H2434" s="226"/>
      <c r="J2434" s="226"/>
      <c r="K2434" s="226"/>
      <c r="L2434" s="216"/>
      <c r="M2434" s="216"/>
      <c r="N2434" s="216"/>
      <c r="O2434" s="216"/>
      <c r="P2434" s="216"/>
      <c r="Q2434" s="216"/>
      <c r="R2434" s="216"/>
      <c r="V2434" s="216"/>
      <c r="AH2434" s="216"/>
      <c r="AI2434" s="216"/>
      <c r="AJ2434" s="216"/>
      <c r="AK2434" s="216"/>
      <c r="AL2434" s="216"/>
      <c r="AS2434" s="216"/>
      <c r="AT2434" s="216"/>
      <c r="AU2434" s="216"/>
      <c r="AV2434" s="216"/>
      <c r="AW2434" s="216"/>
      <c r="AX2434" s="216"/>
      <c r="AY2434" s="216"/>
      <c r="AZ2434" s="225"/>
    </row>
    <row r="2435" spans="2:52">
      <c r="B2435" s="216"/>
      <c r="C2435" s="216"/>
      <c r="D2435" s="216"/>
      <c r="E2435" s="216"/>
      <c r="F2435" s="216"/>
      <c r="G2435" s="216"/>
      <c r="H2435" s="226"/>
      <c r="J2435" s="226"/>
      <c r="K2435" s="226"/>
      <c r="L2435" s="216"/>
      <c r="M2435" s="216"/>
      <c r="N2435" s="216"/>
      <c r="O2435" s="216"/>
      <c r="P2435" s="216"/>
      <c r="Q2435" s="216"/>
      <c r="R2435" s="216"/>
      <c r="V2435" s="216"/>
      <c r="AH2435" s="216"/>
      <c r="AI2435" s="216"/>
      <c r="AJ2435" s="216"/>
      <c r="AK2435" s="216"/>
      <c r="AL2435" s="216"/>
      <c r="AS2435" s="216"/>
      <c r="AT2435" s="216"/>
      <c r="AU2435" s="216"/>
      <c r="AV2435" s="216"/>
      <c r="AW2435" s="216"/>
      <c r="AX2435" s="216"/>
      <c r="AY2435" s="216"/>
      <c r="AZ2435" s="225"/>
    </row>
    <row r="2436" spans="2:52">
      <c r="B2436" s="216"/>
      <c r="C2436" s="216"/>
      <c r="D2436" s="216"/>
      <c r="E2436" s="216"/>
      <c r="F2436" s="216"/>
      <c r="G2436" s="216"/>
      <c r="H2436" s="226"/>
      <c r="J2436" s="226"/>
      <c r="K2436" s="226"/>
      <c r="L2436" s="216"/>
      <c r="M2436" s="216"/>
      <c r="N2436" s="216"/>
      <c r="O2436" s="216"/>
      <c r="P2436" s="216"/>
      <c r="Q2436" s="216"/>
      <c r="R2436" s="216"/>
      <c r="V2436" s="216"/>
      <c r="AH2436" s="216"/>
      <c r="AI2436" s="216"/>
      <c r="AJ2436" s="216"/>
      <c r="AK2436" s="216"/>
      <c r="AL2436" s="216"/>
      <c r="AS2436" s="216"/>
      <c r="AT2436" s="216"/>
      <c r="AU2436" s="216"/>
      <c r="AV2436" s="216"/>
      <c r="AW2436" s="216"/>
      <c r="AX2436" s="216"/>
      <c r="AY2436" s="216"/>
      <c r="AZ2436" s="225"/>
    </row>
    <row r="2437" spans="2:52">
      <c r="B2437" s="216"/>
      <c r="C2437" s="216"/>
      <c r="D2437" s="216"/>
      <c r="E2437" s="216"/>
      <c r="F2437" s="216"/>
      <c r="G2437" s="216"/>
      <c r="H2437" s="226"/>
      <c r="J2437" s="226"/>
      <c r="K2437" s="226"/>
      <c r="L2437" s="216"/>
      <c r="M2437" s="216"/>
      <c r="N2437" s="216"/>
      <c r="O2437" s="216"/>
      <c r="P2437" s="216"/>
      <c r="Q2437" s="216"/>
      <c r="R2437" s="216"/>
      <c r="V2437" s="216"/>
      <c r="AH2437" s="216"/>
      <c r="AI2437" s="216"/>
      <c r="AJ2437" s="216"/>
      <c r="AK2437" s="216"/>
      <c r="AL2437" s="216"/>
      <c r="AS2437" s="216"/>
      <c r="AT2437" s="216"/>
      <c r="AU2437" s="216"/>
      <c r="AV2437" s="216"/>
      <c r="AW2437" s="216"/>
      <c r="AX2437" s="216"/>
      <c r="AY2437" s="216"/>
      <c r="AZ2437" s="225"/>
    </row>
    <row r="2438" spans="2:52">
      <c r="B2438" s="216"/>
      <c r="C2438" s="216"/>
      <c r="D2438" s="216"/>
      <c r="E2438" s="216"/>
      <c r="F2438" s="216"/>
      <c r="G2438" s="216"/>
      <c r="H2438" s="226"/>
      <c r="J2438" s="226"/>
      <c r="K2438" s="226"/>
      <c r="L2438" s="216"/>
      <c r="M2438" s="216"/>
      <c r="N2438" s="216"/>
      <c r="O2438" s="216"/>
      <c r="P2438" s="216"/>
      <c r="Q2438" s="216"/>
      <c r="R2438" s="216"/>
      <c r="V2438" s="216"/>
      <c r="AH2438" s="216"/>
      <c r="AI2438" s="216"/>
      <c r="AJ2438" s="216"/>
      <c r="AK2438" s="216"/>
      <c r="AL2438" s="216"/>
      <c r="AS2438" s="216"/>
      <c r="AT2438" s="216"/>
      <c r="AU2438" s="216"/>
      <c r="AV2438" s="216"/>
      <c r="AW2438" s="216"/>
      <c r="AX2438" s="216"/>
      <c r="AY2438" s="216"/>
      <c r="AZ2438" s="225"/>
    </row>
    <row r="2439" spans="2:52">
      <c r="B2439" s="216"/>
      <c r="C2439" s="216"/>
      <c r="D2439" s="216"/>
      <c r="E2439" s="216"/>
      <c r="F2439" s="216"/>
      <c r="G2439" s="216"/>
      <c r="H2439" s="226"/>
      <c r="J2439" s="226"/>
      <c r="K2439" s="226"/>
      <c r="L2439" s="216"/>
      <c r="M2439" s="216"/>
      <c r="N2439" s="216"/>
      <c r="O2439" s="216"/>
      <c r="P2439" s="216"/>
      <c r="Q2439" s="216"/>
      <c r="R2439" s="216"/>
      <c r="V2439" s="216"/>
      <c r="AH2439" s="216"/>
      <c r="AI2439" s="216"/>
      <c r="AJ2439" s="216"/>
      <c r="AK2439" s="216"/>
      <c r="AL2439" s="216"/>
      <c r="AS2439" s="216"/>
      <c r="AT2439" s="216"/>
      <c r="AU2439" s="216"/>
      <c r="AV2439" s="216"/>
      <c r="AW2439" s="216"/>
      <c r="AX2439" s="216"/>
      <c r="AY2439" s="216"/>
      <c r="AZ2439" s="225"/>
    </row>
    <row r="2440" spans="2:52">
      <c r="B2440" s="216"/>
      <c r="C2440" s="216"/>
      <c r="D2440" s="216"/>
      <c r="E2440" s="216"/>
      <c r="F2440" s="216"/>
      <c r="G2440" s="216"/>
      <c r="H2440" s="226"/>
      <c r="J2440" s="226"/>
      <c r="K2440" s="226"/>
      <c r="L2440" s="216"/>
      <c r="M2440" s="216"/>
      <c r="N2440" s="216"/>
      <c r="O2440" s="216"/>
      <c r="P2440" s="216"/>
      <c r="Q2440" s="216"/>
      <c r="R2440" s="216"/>
      <c r="V2440" s="216"/>
      <c r="AH2440" s="216"/>
      <c r="AI2440" s="216"/>
      <c r="AJ2440" s="216"/>
      <c r="AK2440" s="216"/>
      <c r="AL2440" s="216"/>
      <c r="AS2440" s="216"/>
      <c r="AT2440" s="216"/>
      <c r="AU2440" s="216"/>
      <c r="AV2440" s="216"/>
      <c r="AW2440" s="216"/>
      <c r="AX2440" s="216"/>
      <c r="AY2440" s="216"/>
      <c r="AZ2440" s="225"/>
    </row>
    <row r="2441" spans="2:52">
      <c r="B2441" s="216"/>
      <c r="C2441" s="216"/>
      <c r="D2441" s="216"/>
      <c r="E2441" s="216"/>
      <c r="F2441" s="216"/>
      <c r="G2441" s="216"/>
      <c r="H2441" s="226"/>
      <c r="J2441" s="226"/>
      <c r="K2441" s="226"/>
      <c r="L2441" s="216"/>
      <c r="M2441" s="216"/>
      <c r="N2441" s="216"/>
      <c r="O2441" s="216"/>
      <c r="P2441" s="216"/>
      <c r="Q2441" s="216"/>
      <c r="R2441" s="216"/>
      <c r="V2441" s="216"/>
      <c r="AH2441" s="216"/>
      <c r="AI2441" s="216"/>
      <c r="AJ2441" s="216"/>
      <c r="AK2441" s="216"/>
      <c r="AL2441" s="216"/>
      <c r="AS2441" s="216"/>
      <c r="AT2441" s="216"/>
      <c r="AU2441" s="216"/>
      <c r="AV2441" s="216"/>
      <c r="AW2441" s="216"/>
      <c r="AX2441" s="216"/>
      <c r="AY2441" s="216"/>
      <c r="AZ2441" s="225"/>
    </row>
    <row r="2442" spans="2:52">
      <c r="B2442" s="216"/>
      <c r="C2442" s="216"/>
      <c r="D2442" s="216"/>
      <c r="E2442" s="216"/>
      <c r="F2442" s="216"/>
      <c r="G2442" s="216"/>
      <c r="H2442" s="226"/>
      <c r="J2442" s="226"/>
      <c r="K2442" s="226"/>
      <c r="L2442" s="216"/>
      <c r="M2442" s="216"/>
      <c r="N2442" s="216"/>
      <c r="O2442" s="216"/>
      <c r="P2442" s="216"/>
      <c r="Q2442" s="216"/>
      <c r="R2442" s="216"/>
      <c r="V2442" s="216"/>
      <c r="AH2442" s="216"/>
      <c r="AI2442" s="216"/>
      <c r="AJ2442" s="216"/>
      <c r="AK2442" s="216"/>
      <c r="AL2442" s="216"/>
      <c r="AS2442" s="216"/>
      <c r="AT2442" s="216"/>
      <c r="AU2442" s="216"/>
      <c r="AV2442" s="216"/>
      <c r="AW2442" s="216"/>
      <c r="AX2442" s="216"/>
      <c r="AY2442" s="216"/>
      <c r="AZ2442" s="225"/>
    </row>
    <row r="2443" spans="2:52">
      <c r="B2443" s="216"/>
      <c r="C2443" s="216"/>
      <c r="D2443" s="216"/>
      <c r="E2443" s="216"/>
      <c r="F2443" s="216"/>
      <c r="G2443" s="216"/>
      <c r="H2443" s="226"/>
      <c r="J2443" s="226"/>
      <c r="K2443" s="226"/>
      <c r="L2443" s="216"/>
      <c r="M2443" s="216"/>
      <c r="N2443" s="216"/>
      <c r="O2443" s="216"/>
      <c r="P2443" s="216"/>
      <c r="Q2443" s="216"/>
      <c r="R2443" s="216"/>
      <c r="V2443" s="216"/>
      <c r="AH2443" s="216"/>
      <c r="AI2443" s="216"/>
      <c r="AJ2443" s="216"/>
      <c r="AK2443" s="216"/>
      <c r="AL2443" s="216"/>
      <c r="AS2443" s="216"/>
      <c r="AT2443" s="216"/>
      <c r="AU2443" s="216"/>
      <c r="AV2443" s="216"/>
      <c r="AW2443" s="216"/>
      <c r="AX2443" s="216"/>
      <c r="AY2443" s="216"/>
      <c r="AZ2443" s="225"/>
    </row>
    <row r="2444" spans="2:52">
      <c r="B2444" s="216"/>
      <c r="C2444" s="216"/>
      <c r="D2444" s="216"/>
      <c r="E2444" s="216"/>
      <c r="F2444" s="216"/>
      <c r="G2444" s="216"/>
      <c r="H2444" s="226"/>
      <c r="J2444" s="226"/>
      <c r="K2444" s="226"/>
      <c r="L2444" s="216"/>
      <c r="M2444" s="216"/>
      <c r="N2444" s="216"/>
      <c r="O2444" s="216"/>
      <c r="P2444" s="216"/>
      <c r="Q2444" s="216"/>
      <c r="R2444" s="216"/>
      <c r="V2444" s="216"/>
      <c r="AH2444" s="216"/>
      <c r="AI2444" s="216"/>
      <c r="AJ2444" s="216"/>
      <c r="AK2444" s="216"/>
      <c r="AL2444" s="216"/>
      <c r="AS2444" s="216"/>
      <c r="AT2444" s="216"/>
      <c r="AU2444" s="216"/>
      <c r="AV2444" s="216"/>
      <c r="AW2444" s="216"/>
      <c r="AX2444" s="216"/>
      <c r="AY2444" s="216"/>
      <c r="AZ2444" s="225"/>
    </row>
    <row r="2445" spans="2:52">
      <c r="B2445" s="216"/>
      <c r="C2445" s="216"/>
      <c r="D2445" s="216"/>
      <c r="E2445" s="216"/>
      <c r="F2445" s="216"/>
      <c r="G2445" s="216"/>
      <c r="H2445" s="226"/>
      <c r="J2445" s="226"/>
      <c r="K2445" s="226"/>
      <c r="L2445" s="216"/>
      <c r="M2445" s="216"/>
      <c r="N2445" s="216"/>
      <c r="O2445" s="216"/>
      <c r="P2445" s="216"/>
      <c r="Q2445" s="216"/>
      <c r="R2445" s="216"/>
      <c r="V2445" s="216"/>
      <c r="AH2445" s="216"/>
      <c r="AI2445" s="216"/>
      <c r="AJ2445" s="216"/>
      <c r="AK2445" s="216"/>
      <c r="AL2445" s="216"/>
      <c r="AS2445" s="216"/>
      <c r="AT2445" s="216"/>
      <c r="AU2445" s="216"/>
      <c r="AV2445" s="216"/>
      <c r="AW2445" s="216"/>
      <c r="AX2445" s="216"/>
      <c r="AY2445" s="216"/>
      <c r="AZ2445" s="225"/>
    </row>
    <row r="2446" spans="2:52">
      <c r="B2446" s="216"/>
      <c r="C2446" s="216"/>
      <c r="D2446" s="216"/>
      <c r="E2446" s="216"/>
      <c r="F2446" s="216"/>
      <c r="G2446" s="216"/>
      <c r="H2446" s="226"/>
      <c r="J2446" s="226"/>
      <c r="K2446" s="226"/>
      <c r="L2446" s="216"/>
      <c r="M2446" s="216"/>
      <c r="N2446" s="216"/>
      <c r="O2446" s="216"/>
      <c r="P2446" s="216"/>
      <c r="Q2446" s="216"/>
      <c r="R2446" s="216"/>
      <c r="V2446" s="216"/>
      <c r="AH2446" s="216"/>
      <c r="AI2446" s="216"/>
      <c r="AJ2446" s="216"/>
      <c r="AK2446" s="216"/>
      <c r="AL2446" s="216"/>
      <c r="AS2446" s="216"/>
      <c r="AT2446" s="216"/>
      <c r="AU2446" s="216"/>
      <c r="AV2446" s="216"/>
      <c r="AW2446" s="216"/>
      <c r="AX2446" s="216"/>
      <c r="AY2446" s="216"/>
      <c r="AZ2446" s="225"/>
    </row>
    <row r="2447" spans="2:52">
      <c r="B2447" s="216"/>
      <c r="C2447" s="216"/>
      <c r="D2447" s="216"/>
      <c r="E2447" s="216"/>
      <c r="F2447" s="216"/>
      <c r="G2447" s="216"/>
      <c r="H2447" s="226"/>
      <c r="J2447" s="226"/>
      <c r="K2447" s="226"/>
      <c r="L2447" s="216"/>
      <c r="M2447" s="216"/>
      <c r="N2447" s="216"/>
      <c r="O2447" s="216"/>
      <c r="P2447" s="216"/>
      <c r="Q2447" s="216"/>
      <c r="R2447" s="216"/>
      <c r="V2447" s="216"/>
      <c r="AH2447" s="216"/>
      <c r="AI2447" s="216"/>
      <c r="AJ2447" s="216"/>
      <c r="AK2447" s="216"/>
      <c r="AL2447" s="216"/>
      <c r="AS2447" s="216"/>
      <c r="AT2447" s="216"/>
      <c r="AU2447" s="216"/>
      <c r="AV2447" s="216"/>
      <c r="AW2447" s="216"/>
      <c r="AX2447" s="216"/>
      <c r="AY2447" s="216"/>
      <c r="AZ2447" s="225"/>
    </row>
    <row r="2448" spans="2:52">
      <c r="B2448" s="216"/>
      <c r="C2448" s="216"/>
      <c r="D2448" s="216"/>
      <c r="E2448" s="216"/>
      <c r="F2448" s="216"/>
      <c r="G2448" s="216"/>
      <c r="H2448" s="226"/>
      <c r="J2448" s="226"/>
      <c r="K2448" s="226"/>
      <c r="L2448" s="216"/>
      <c r="M2448" s="216"/>
      <c r="N2448" s="216"/>
      <c r="O2448" s="216"/>
      <c r="P2448" s="216"/>
      <c r="Q2448" s="216"/>
      <c r="R2448" s="216"/>
      <c r="V2448" s="216"/>
      <c r="AH2448" s="216"/>
      <c r="AI2448" s="216"/>
      <c r="AJ2448" s="216"/>
      <c r="AK2448" s="216"/>
      <c r="AL2448" s="216"/>
      <c r="AS2448" s="216"/>
      <c r="AT2448" s="216"/>
      <c r="AU2448" s="216"/>
      <c r="AV2448" s="216"/>
      <c r="AW2448" s="216"/>
      <c r="AX2448" s="216"/>
      <c r="AY2448" s="216"/>
      <c r="AZ2448" s="225"/>
    </row>
    <row r="2449" spans="2:52">
      <c r="B2449" s="216"/>
      <c r="C2449" s="216"/>
      <c r="D2449" s="216"/>
      <c r="E2449" s="216"/>
      <c r="F2449" s="216"/>
      <c r="G2449" s="216"/>
      <c r="H2449" s="226"/>
      <c r="J2449" s="226"/>
      <c r="K2449" s="226"/>
      <c r="L2449" s="216"/>
      <c r="M2449" s="216"/>
      <c r="N2449" s="216"/>
      <c r="O2449" s="216"/>
      <c r="P2449" s="216"/>
      <c r="Q2449" s="216"/>
      <c r="R2449" s="216"/>
      <c r="V2449" s="216"/>
      <c r="AH2449" s="216"/>
      <c r="AI2449" s="216"/>
      <c r="AJ2449" s="216"/>
      <c r="AK2449" s="216"/>
      <c r="AL2449" s="216"/>
      <c r="AS2449" s="216"/>
      <c r="AT2449" s="216"/>
      <c r="AU2449" s="216"/>
      <c r="AV2449" s="216"/>
      <c r="AW2449" s="216"/>
      <c r="AX2449" s="216"/>
      <c r="AY2449" s="216"/>
      <c r="AZ2449" s="225"/>
    </row>
    <row r="2450" spans="2:52">
      <c r="B2450" s="216"/>
      <c r="C2450" s="216"/>
      <c r="D2450" s="216"/>
      <c r="E2450" s="216"/>
      <c r="F2450" s="216"/>
      <c r="G2450" s="216"/>
      <c r="H2450" s="226"/>
      <c r="J2450" s="226"/>
      <c r="K2450" s="226"/>
      <c r="L2450" s="216"/>
      <c r="M2450" s="216"/>
      <c r="N2450" s="216"/>
      <c r="O2450" s="216"/>
      <c r="P2450" s="216"/>
      <c r="Q2450" s="216"/>
      <c r="R2450" s="216"/>
      <c r="V2450" s="216"/>
      <c r="AH2450" s="216"/>
      <c r="AI2450" s="216"/>
      <c r="AJ2450" s="216"/>
      <c r="AK2450" s="216"/>
      <c r="AL2450" s="216"/>
      <c r="AS2450" s="216"/>
      <c r="AT2450" s="216"/>
      <c r="AU2450" s="216"/>
      <c r="AV2450" s="216"/>
      <c r="AW2450" s="216"/>
      <c r="AX2450" s="216"/>
      <c r="AY2450" s="216"/>
      <c r="AZ2450" s="225"/>
    </row>
    <row r="2451" spans="2:52">
      <c r="B2451" s="216"/>
      <c r="C2451" s="216"/>
      <c r="D2451" s="216"/>
      <c r="E2451" s="216"/>
      <c r="F2451" s="216"/>
      <c r="G2451" s="216"/>
      <c r="H2451" s="226"/>
      <c r="J2451" s="226"/>
      <c r="K2451" s="226"/>
      <c r="L2451" s="216"/>
      <c r="M2451" s="216"/>
      <c r="N2451" s="216"/>
      <c r="O2451" s="216"/>
      <c r="P2451" s="216"/>
      <c r="Q2451" s="216"/>
      <c r="R2451" s="216"/>
      <c r="V2451" s="216"/>
      <c r="AH2451" s="216"/>
      <c r="AI2451" s="216"/>
      <c r="AJ2451" s="216"/>
      <c r="AK2451" s="216"/>
      <c r="AL2451" s="216"/>
      <c r="AS2451" s="216"/>
      <c r="AT2451" s="216"/>
      <c r="AU2451" s="216"/>
      <c r="AV2451" s="216"/>
      <c r="AW2451" s="216"/>
      <c r="AX2451" s="216"/>
      <c r="AY2451" s="216"/>
      <c r="AZ2451" s="225"/>
    </row>
    <row r="2452" spans="2:52">
      <c r="B2452" s="216"/>
      <c r="C2452" s="216"/>
      <c r="D2452" s="216"/>
      <c r="E2452" s="216"/>
      <c r="F2452" s="216"/>
      <c r="G2452" s="216"/>
      <c r="H2452" s="226"/>
      <c r="J2452" s="226"/>
      <c r="K2452" s="226"/>
      <c r="L2452" s="216"/>
      <c r="M2452" s="216"/>
      <c r="N2452" s="216"/>
      <c r="O2452" s="216"/>
      <c r="P2452" s="216"/>
      <c r="Q2452" s="216"/>
      <c r="R2452" s="216"/>
      <c r="V2452" s="216"/>
      <c r="AH2452" s="216"/>
      <c r="AI2452" s="216"/>
      <c r="AJ2452" s="216"/>
      <c r="AK2452" s="216"/>
      <c r="AL2452" s="216"/>
      <c r="AS2452" s="216"/>
      <c r="AT2452" s="216"/>
      <c r="AU2452" s="216"/>
      <c r="AV2452" s="216"/>
      <c r="AW2452" s="216"/>
      <c r="AX2452" s="216"/>
      <c r="AY2452" s="216"/>
      <c r="AZ2452" s="225"/>
    </row>
    <row r="2453" spans="2:52">
      <c r="B2453" s="216"/>
      <c r="C2453" s="216"/>
      <c r="D2453" s="216"/>
      <c r="E2453" s="216"/>
      <c r="F2453" s="216"/>
      <c r="G2453" s="216"/>
      <c r="H2453" s="226"/>
      <c r="J2453" s="226"/>
      <c r="K2453" s="226"/>
      <c r="L2453" s="216"/>
      <c r="M2453" s="216"/>
      <c r="N2453" s="216"/>
      <c r="O2453" s="216"/>
      <c r="P2453" s="216"/>
      <c r="Q2453" s="216"/>
      <c r="R2453" s="216"/>
      <c r="V2453" s="216"/>
      <c r="AH2453" s="216"/>
      <c r="AI2453" s="216"/>
      <c r="AJ2453" s="216"/>
      <c r="AK2453" s="216"/>
      <c r="AL2453" s="216"/>
      <c r="AS2453" s="216"/>
      <c r="AT2453" s="216"/>
      <c r="AU2453" s="216"/>
      <c r="AV2453" s="216"/>
      <c r="AW2453" s="216"/>
      <c r="AX2453" s="216"/>
      <c r="AY2453" s="216"/>
      <c r="AZ2453" s="225"/>
    </row>
    <row r="2454" spans="2:52">
      <c r="B2454" s="216"/>
      <c r="C2454" s="216"/>
      <c r="D2454" s="216"/>
      <c r="E2454" s="216"/>
      <c r="F2454" s="216"/>
      <c r="G2454" s="216"/>
      <c r="H2454" s="226"/>
      <c r="J2454" s="226"/>
      <c r="K2454" s="226"/>
      <c r="L2454" s="216"/>
      <c r="M2454" s="216"/>
      <c r="N2454" s="216"/>
      <c r="O2454" s="216"/>
      <c r="P2454" s="216"/>
      <c r="Q2454" s="216"/>
      <c r="R2454" s="216"/>
      <c r="V2454" s="216"/>
      <c r="AH2454" s="216"/>
      <c r="AI2454" s="216"/>
      <c r="AJ2454" s="216"/>
      <c r="AK2454" s="216"/>
      <c r="AL2454" s="216"/>
      <c r="AS2454" s="216"/>
      <c r="AT2454" s="216"/>
      <c r="AU2454" s="216"/>
      <c r="AV2454" s="216"/>
      <c r="AW2454" s="216"/>
      <c r="AX2454" s="216"/>
      <c r="AY2454" s="216"/>
      <c r="AZ2454" s="225"/>
    </row>
    <row r="2455" spans="2:52">
      <c r="B2455" s="216"/>
      <c r="C2455" s="216"/>
      <c r="D2455" s="216"/>
      <c r="E2455" s="216"/>
      <c r="F2455" s="216"/>
      <c r="G2455" s="216"/>
      <c r="H2455" s="226"/>
      <c r="J2455" s="226"/>
      <c r="K2455" s="226"/>
      <c r="L2455" s="216"/>
      <c r="M2455" s="216"/>
      <c r="N2455" s="216"/>
      <c r="O2455" s="216"/>
      <c r="P2455" s="216"/>
      <c r="Q2455" s="216"/>
      <c r="R2455" s="216"/>
      <c r="V2455" s="216"/>
      <c r="AH2455" s="216"/>
      <c r="AI2455" s="216"/>
      <c r="AJ2455" s="216"/>
      <c r="AK2455" s="216"/>
      <c r="AL2455" s="216"/>
      <c r="AS2455" s="216"/>
      <c r="AT2455" s="216"/>
      <c r="AU2455" s="216"/>
      <c r="AV2455" s="216"/>
      <c r="AW2455" s="216"/>
      <c r="AX2455" s="216"/>
      <c r="AY2455" s="216"/>
      <c r="AZ2455" s="225"/>
    </row>
    <row r="2456" spans="2:52">
      <c r="B2456" s="216"/>
      <c r="C2456" s="216"/>
      <c r="D2456" s="216"/>
      <c r="E2456" s="216"/>
      <c r="F2456" s="216"/>
      <c r="G2456" s="216"/>
      <c r="H2456" s="226"/>
      <c r="J2456" s="226"/>
      <c r="K2456" s="226"/>
      <c r="L2456" s="216"/>
      <c r="M2456" s="216"/>
      <c r="N2456" s="216"/>
      <c r="O2456" s="216"/>
      <c r="P2456" s="216"/>
      <c r="Q2456" s="216"/>
      <c r="R2456" s="216"/>
      <c r="V2456" s="216"/>
      <c r="AH2456" s="216"/>
      <c r="AI2456" s="216"/>
      <c r="AJ2456" s="216"/>
      <c r="AK2456" s="216"/>
      <c r="AL2456" s="216"/>
      <c r="AS2456" s="216"/>
      <c r="AT2456" s="216"/>
      <c r="AU2456" s="216"/>
      <c r="AV2456" s="216"/>
      <c r="AW2456" s="216"/>
      <c r="AX2456" s="216"/>
      <c r="AY2456" s="216"/>
      <c r="AZ2456" s="225"/>
    </row>
    <row r="2457" spans="2:52">
      <c r="B2457" s="216"/>
      <c r="C2457" s="216"/>
      <c r="D2457" s="216"/>
      <c r="E2457" s="216"/>
      <c r="F2457" s="216"/>
      <c r="G2457" s="216"/>
      <c r="H2457" s="226"/>
      <c r="J2457" s="226"/>
      <c r="K2457" s="226"/>
      <c r="L2457" s="216"/>
      <c r="M2457" s="216"/>
      <c r="N2457" s="216"/>
      <c r="O2457" s="216"/>
      <c r="P2457" s="216"/>
      <c r="Q2457" s="216"/>
      <c r="R2457" s="216"/>
      <c r="V2457" s="216"/>
      <c r="AH2457" s="216"/>
      <c r="AI2457" s="216"/>
      <c r="AJ2457" s="216"/>
      <c r="AK2457" s="216"/>
      <c r="AL2457" s="216"/>
      <c r="AS2457" s="216"/>
      <c r="AT2457" s="216"/>
      <c r="AU2457" s="216"/>
      <c r="AV2457" s="216"/>
      <c r="AW2457" s="216"/>
      <c r="AX2457" s="216"/>
      <c r="AY2457" s="216"/>
      <c r="AZ2457" s="225"/>
    </row>
    <row r="2458" spans="2:52">
      <c r="B2458" s="216"/>
      <c r="C2458" s="216"/>
      <c r="D2458" s="216"/>
      <c r="E2458" s="216"/>
      <c r="F2458" s="216"/>
      <c r="G2458" s="216"/>
      <c r="H2458" s="226"/>
      <c r="J2458" s="226"/>
      <c r="K2458" s="226"/>
      <c r="L2458" s="216"/>
      <c r="M2458" s="216"/>
      <c r="N2458" s="216"/>
      <c r="O2458" s="216"/>
      <c r="P2458" s="216"/>
      <c r="Q2458" s="216"/>
      <c r="R2458" s="216"/>
      <c r="V2458" s="216"/>
      <c r="AH2458" s="216"/>
      <c r="AI2458" s="216"/>
      <c r="AJ2458" s="216"/>
      <c r="AK2458" s="216"/>
      <c r="AL2458" s="216"/>
      <c r="AS2458" s="216"/>
      <c r="AT2458" s="216"/>
      <c r="AU2458" s="216"/>
      <c r="AV2458" s="216"/>
      <c r="AW2458" s="216"/>
      <c r="AX2458" s="216"/>
      <c r="AY2458" s="216"/>
      <c r="AZ2458" s="225"/>
    </row>
    <row r="2459" spans="2:52">
      <c r="B2459" s="216"/>
      <c r="C2459" s="216"/>
      <c r="D2459" s="216"/>
      <c r="E2459" s="216"/>
      <c r="F2459" s="216"/>
      <c r="G2459" s="216"/>
      <c r="H2459" s="226"/>
      <c r="J2459" s="226"/>
      <c r="K2459" s="226"/>
      <c r="L2459" s="216"/>
      <c r="M2459" s="216"/>
      <c r="N2459" s="216"/>
      <c r="O2459" s="216"/>
      <c r="P2459" s="216"/>
      <c r="Q2459" s="216"/>
      <c r="R2459" s="216"/>
      <c r="V2459" s="216"/>
      <c r="AH2459" s="216"/>
      <c r="AI2459" s="216"/>
      <c r="AJ2459" s="216"/>
      <c r="AK2459" s="216"/>
      <c r="AL2459" s="216"/>
      <c r="AS2459" s="216"/>
      <c r="AT2459" s="216"/>
      <c r="AU2459" s="216"/>
      <c r="AV2459" s="216"/>
      <c r="AW2459" s="216"/>
      <c r="AX2459" s="216"/>
      <c r="AY2459" s="216"/>
      <c r="AZ2459" s="225"/>
    </row>
    <row r="2460" spans="2:52">
      <c r="B2460" s="216"/>
      <c r="C2460" s="216"/>
      <c r="D2460" s="216"/>
      <c r="E2460" s="216"/>
      <c r="F2460" s="216"/>
      <c r="G2460" s="216"/>
      <c r="H2460" s="226"/>
      <c r="J2460" s="226"/>
      <c r="K2460" s="226"/>
      <c r="L2460" s="216"/>
      <c r="M2460" s="216"/>
      <c r="N2460" s="216"/>
      <c r="O2460" s="216"/>
      <c r="P2460" s="216"/>
      <c r="Q2460" s="216"/>
      <c r="R2460" s="216"/>
      <c r="V2460" s="216"/>
      <c r="AH2460" s="216"/>
      <c r="AI2460" s="216"/>
      <c r="AJ2460" s="216"/>
      <c r="AK2460" s="216"/>
      <c r="AL2460" s="216"/>
      <c r="AS2460" s="216"/>
      <c r="AT2460" s="216"/>
      <c r="AU2460" s="216"/>
      <c r="AV2460" s="216"/>
      <c r="AW2460" s="216"/>
      <c r="AX2460" s="216"/>
      <c r="AY2460" s="216"/>
      <c r="AZ2460" s="225"/>
    </row>
    <row r="2461" spans="2:52">
      <c r="B2461" s="216"/>
      <c r="C2461" s="216"/>
      <c r="D2461" s="216"/>
      <c r="E2461" s="216"/>
      <c r="F2461" s="216"/>
      <c r="G2461" s="216"/>
      <c r="H2461" s="226"/>
      <c r="J2461" s="226"/>
      <c r="K2461" s="226"/>
      <c r="L2461" s="216"/>
      <c r="M2461" s="216"/>
      <c r="N2461" s="216"/>
      <c r="O2461" s="216"/>
      <c r="P2461" s="216"/>
      <c r="Q2461" s="216"/>
      <c r="R2461" s="216"/>
      <c r="V2461" s="216"/>
      <c r="AH2461" s="216"/>
      <c r="AI2461" s="216"/>
      <c r="AJ2461" s="216"/>
      <c r="AK2461" s="216"/>
      <c r="AL2461" s="216"/>
      <c r="AS2461" s="216"/>
      <c r="AT2461" s="216"/>
      <c r="AU2461" s="216"/>
      <c r="AV2461" s="216"/>
      <c r="AW2461" s="216"/>
      <c r="AX2461" s="216"/>
      <c r="AY2461" s="216"/>
      <c r="AZ2461" s="225"/>
    </row>
    <row r="2462" spans="2:52">
      <c r="B2462" s="216"/>
      <c r="C2462" s="216"/>
      <c r="D2462" s="216"/>
      <c r="E2462" s="216"/>
      <c r="F2462" s="216"/>
      <c r="G2462" s="216"/>
      <c r="H2462" s="226"/>
      <c r="J2462" s="226"/>
      <c r="K2462" s="226"/>
      <c r="L2462" s="216"/>
      <c r="M2462" s="216"/>
      <c r="N2462" s="216"/>
      <c r="O2462" s="216"/>
      <c r="P2462" s="216"/>
      <c r="Q2462" s="216"/>
      <c r="R2462" s="216"/>
      <c r="V2462" s="216"/>
      <c r="AH2462" s="216"/>
      <c r="AI2462" s="216"/>
      <c r="AJ2462" s="216"/>
      <c r="AK2462" s="216"/>
      <c r="AL2462" s="216"/>
      <c r="AS2462" s="216"/>
      <c r="AT2462" s="216"/>
      <c r="AU2462" s="216"/>
      <c r="AV2462" s="216"/>
      <c r="AW2462" s="216"/>
      <c r="AX2462" s="216"/>
      <c r="AY2462" s="216"/>
      <c r="AZ2462" s="225"/>
    </row>
    <row r="2463" spans="2:52">
      <c r="B2463" s="216"/>
      <c r="C2463" s="216"/>
      <c r="D2463" s="216"/>
      <c r="E2463" s="216"/>
      <c r="F2463" s="216"/>
      <c r="G2463" s="216"/>
      <c r="H2463" s="226"/>
      <c r="J2463" s="226"/>
      <c r="K2463" s="226"/>
      <c r="L2463" s="216"/>
      <c r="M2463" s="216"/>
      <c r="N2463" s="216"/>
      <c r="O2463" s="216"/>
      <c r="P2463" s="216"/>
      <c r="Q2463" s="216"/>
      <c r="R2463" s="216"/>
      <c r="V2463" s="216"/>
      <c r="AH2463" s="216"/>
      <c r="AI2463" s="216"/>
      <c r="AJ2463" s="216"/>
      <c r="AK2463" s="216"/>
      <c r="AL2463" s="216"/>
      <c r="AS2463" s="216"/>
      <c r="AT2463" s="216"/>
      <c r="AU2463" s="216"/>
      <c r="AV2463" s="216"/>
      <c r="AW2463" s="216"/>
      <c r="AX2463" s="216"/>
      <c r="AY2463" s="216"/>
      <c r="AZ2463" s="225"/>
    </row>
    <row r="2464" spans="2:52">
      <c r="B2464" s="216"/>
      <c r="C2464" s="216"/>
      <c r="D2464" s="216"/>
      <c r="E2464" s="216"/>
      <c r="F2464" s="216"/>
      <c r="G2464" s="216"/>
      <c r="H2464" s="226"/>
      <c r="J2464" s="226"/>
      <c r="K2464" s="226"/>
      <c r="L2464" s="216"/>
      <c r="M2464" s="216"/>
      <c r="N2464" s="216"/>
      <c r="O2464" s="216"/>
      <c r="P2464" s="216"/>
      <c r="Q2464" s="216"/>
      <c r="R2464" s="216"/>
      <c r="V2464" s="216"/>
      <c r="AH2464" s="216"/>
      <c r="AI2464" s="216"/>
      <c r="AJ2464" s="216"/>
      <c r="AK2464" s="216"/>
      <c r="AL2464" s="216"/>
      <c r="AS2464" s="216"/>
      <c r="AT2464" s="216"/>
      <c r="AU2464" s="216"/>
      <c r="AV2464" s="216"/>
      <c r="AW2464" s="216"/>
      <c r="AX2464" s="216"/>
      <c r="AY2464" s="216"/>
      <c r="AZ2464" s="225"/>
    </row>
    <row r="2465" spans="2:52">
      <c r="B2465" s="216"/>
      <c r="C2465" s="216"/>
      <c r="D2465" s="216"/>
      <c r="E2465" s="216"/>
      <c r="F2465" s="216"/>
      <c r="G2465" s="216"/>
      <c r="H2465" s="226"/>
      <c r="J2465" s="226"/>
      <c r="K2465" s="226"/>
      <c r="L2465" s="216"/>
      <c r="M2465" s="216"/>
      <c r="N2465" s="216"/>
      <c r="O2465" s="216"/>
      <c r="P2465" s="216"/>
      <c r="Q2465" s="216"/>
      <c r="R2465" s="216"/>
      <c r="V2465" s="216"/>
      <c r="AH2465" s="216"/>
      <c r="AI2465" s="216"/>
      <c r="AJ2465" s="216"/>
      <c r="AK2465" s="216"/>
      <c r="AL2465" s="216"/>
      <c r="AS2465" s="216"/>
      <c r="AT2465" s="216"/>
      <c r="AU2465" s="216"/>
      <c r="AV2465" s="216"/>
      <c r="AW2465" s="216"/>
      <c r="AX2465" s="216"/>
      <c r="AY2465" s="216"/>
      <c r="AZ2465" s="225"/>
    </row>
    <row r="2466" spans="2:52">
      <c r="B2466" s="216"/>
      <c r="C2466" s="216"/>
      <c r="D2466" s="216"/>
      <c r="E2466" s="216"/>
      <c r="F2466" s="216"/>
      <c r="G2466" s="216"/>
      <c r="H2466" s="226"/>
      <c r="J2466" s="226"/>
      <c r="K2466" s="226"/>
      <c r="L2466" s="216"/>
      <c r="M2466" s="216"/>
      <c r="N2466" s="216"/>
      <c r="O2466" s="216"/>
      <c r="P2466" s="216"/>
      <c r="Q2466" s="216"/>
      <c r="R2466" s="216"/>
      <c r="V2466" s="216"/>
      <c r="AH2466" s="216"/>
      <c r="AI2466" s="216"/>
      <c r="AJ2466" s="216"/>
      <c r="AK2466" s="216"/>
      <c r="AL2466" s="216"/>
      <c r="AS2466" s="216"/>
      <c r="AT2466" s="216"/>
      <c r="AU2466" s="216"/>
      <c r="AV2466" s="216"/>
      <c r="AW2466" s="216"/>
      <c r="AX2466" s="216"/>
      <c r="AY2466" s="216"/>
      <c r="AZ2466" s="225"/>
    </row>
    <row r="2467" spans="2:52">
      <c r="B2467" s="216"/>
      <c r="C2467" s="216"/>
      <c r="D2467" s="216"/>
      <c r="E2467" s="216"/>
      <c r="F2467" s="216"/>
      <c r="G2467" s="216"/>
      <c r="H2467" s="226"/>
      <c r="J2467" s="226"/>
      <c r="K2467" s="226"/>
      <c r="L2467" s="216"/>
      <c r="M2467" s="216"/>
      <c r="N2467" s="216"/>
      <c r="O2467" s="216"/>
      <c r="P2467" s="216"/>
      <c r="Q2467" s="216"/>
      <c r="R2467" s="216"/>
      <c r="V2467" s="216"/>
      <c r="AH2467" s="216"/>
      <c r="AI2467" s="216"/>
      <c r="AJ2467" s="216"/>
      <c r="AK2467" s="216"/>
      <c r="AL2467" s="216"/>
      <c r="AS2467" s="216"/>
      <c r="AT2467" s="216"/>
      <c r="AU2467" s="216"/>
      <c r="AV2467" s="216"/>
      <c r="AW2467" s="216"/>
      <c r="AX2467" s="216"/>
      <c r="AY2467" s="216"/>
      <c r="AZ2467" s="225"/>
    </row>
    <row r="2468" spans="2:52">
      <c r="B2468" s="216"/>
      <c r="C2468" s="216"/>
      <c r="D2468" s="216"/>
      <c r="E2468" s="216"/>
      <c r="F2468" s="216"/>
      <c r="G2468" s="216"/>
      <c r="H2468" s="226"/>
      <c r="J2468" s="226"/>
      <c r="K2468" s="226"/>
      <c r="L2468" s="216"/>
      <c r="M2468" s="216"/>
      <c r="N2468" s="216"/>
      <c r="O2468" s="216"/>
      <c r="P2468" s="216"/>
      <c r="Q2468" s="216"/>
      <c r="R2468" s="216"/>
      <c r="V2468" s="216"/>
      <c r="AH2468" s="216"/>
      <c r="AI2468" s="216"/>
      <c r="AJ2468" s="216"/>
      <c r="AK2468" s="216"/>
      <c r="AL2468" s="216"/>
      <c r="AS2468" s="216"/>
      <c r="AT2468" s="216"/>
      <c r="AU2468" s="216"/>
      <c r="AV2468" s="216"/>
      <c r="AW2468" s="216"/>
      <c r="AX2468" s="216"/>
      <c r="AY2468" s="216"/>
      <c r="AZ2468" s="225"/>
    </row>
    <row r="2469" spans="2:52">
      <c r="B2469" s="216"/>
      <c r="C2469" s="216"/>
      <c r="D2469" s="216"/>
      <c r="E2469" s="216"/>
      <c r="F2469" s="216"/>
      <c r="G2469" s="216"/>
      <c r="H2469" s="226"/>
      <c r="J2469" s="226"/>
      <c r="K2469" s="226"/>
      <c r="L2469" s="216"/>
      <c r="M2469" s="216"/>
      <c r="N2469" s="216"/>
      <c r="O2469" s="216"/>
      <c r="P2469" s="216"/>
      <c r="Q2469" s="216"/>
      <c r="R2469" s="216"/>
      <c r="V2469" s="216"/>
      <c r="AH2469" s="216"/>
      <c r="AI2469" s="216"/>
      <c r="AJ2469" s="216"/>
      <c r="AK2469" s="216"/>
      <c r="AL2469" s="216"/>
      <c r="AS2469" s="216"/>
      <c r="AT2469" s="216"/>
      <c r="AU2469" s="216"/>
      <c r="AV2469" s="216"/>
      <c r="AW2469" s="216"/>
      <c r="AX2469" s="216"/>
      <c r="AY2469" s="216"/>
      <c r="AZ2469" s="225"/>
    </row>
    <row r="2470" spans="2:52">
      <c r="B2470" s="216"/>
      <c r="C2470" s="216"/>
      <c r="D2470" s="216"/>
      <c r="E2470" s="216"/>
      <c r="F2470" s="216"/>
      <c r="G2470" s="216"/>
      <c r="H2470" s="226"/>
      <c r="J2470" s="226"/>
      <c r="K2470" s="226"/>
      <c r="L2470" s="216"/>
      <c r="M2470" s="216"/>
      <c r="N2470" s="216"/>
      <c r="O2470" s="216"/>
      <c r="P2470" s="216"/>
      <c r="Q2470" s="216"/>
      <c r="R2470" s="216"/>
      <c r="V2470" s="216"/>
      <c r="AH2470" s="216"/>
      <c r="AI2470" s="216"/>
      <c r="AJ2470" s="216"/>
      <c r="AK2470" s="216"/>
      <c r="AL2470" s="216"/>
      <c r="AS2470" s="216"/>
      <c r="AT2470" s="216"/>
      <c r="AU2470" s="216"/>
      <c r="AV2470" s="216"/>
      <c r="AW2470" s="216"/>
      <c r="AX2470" s="216"/>
      <c r="AY2470" s="216"/>
      <c r="AZ2470" s="225"/>
    </row>
    <row r="2471" spans="2:52">
      <c r="B2471" s="216"/>
      <c r="C2471" s="216"/>
      <c r="D2471" s="216"/>
      <c r="E2471" s="216"/>
      <c r="F2471" s="216"/>
      <c r="G2471" s="216"/>
      <c r="H2471" s="226"/>
      <c r="J2471" s="226"/>
      <c r="K2471" s="226"/>
      <c r="L2471" s="216"/>
      <c r="M2471" s="216"/>
      <c r="N2471" s="216"/>
      <c r="O2471" s="216"/>
      <c r="P2471" s="216"/>
      <c r="Q2471" s="216"/>
      <c r="R2471" s="216"/>
      <c r="V2471" s="216"/>
      <c r="AH2471" s="216"/>
      <c r="AI2471" s="216"/>
      <c r="AJ2471" s="216"/>
      <c r="AK2471" s="216"/>
      <c r="AL2471" s="216"/>
      <c r="AS2471" s="216"/>
      <c r="AT2471" s="216"/>
      <c r="AU2471" s="216"/>
      <c r="AV2471" s="216"/>
      <c r="AW2471" s="216"/>
      <c r="AX2471" s="216"/>
      <c r="AY2471" s="216"/>
      <c r="AZ2471" s="225"/>
    </row>
    <row r="2472" spans="2:52">
      <c r="B2472" s="216"/>
      <c r="C2472" s="216"/>
      <c r="D2472" s="216"/>
      <c r="E2472" s="216"/>
      <c r="F2472" s="216"/>
      <c r="G2472" s="216"/>
      <c r="H2472" s="226"/>
      <c r="J2472" s="226"/>
      <c r="K2472" s="226"/>
      <c r="L2472" s="216"/>
      <c r="M2472" s="216"/>
      <c r="N2472" s="216"/>
      <c r="O2472" s="216"/>
      <c r="P2472" s="216"/>
      <c r="Q2472" s="216"/>
      <c r="R2472" s="216"/>
      <c r="V2472" s="216"/>
      <c r="AH2472" s="216"/>
      <c r="AI2472" s="216"/>
      <c r="AJ2472" s="216"/>
      <c r="AK2472" s="216"/>
      <c r="AL2472" s="216"/>
      <c r="AS2472" s="216"/>
      <c r="AT2472" s="216"/>
      <c r="AU2472" s="216"/>
      <c r="AV2472" s="216"/>
      <c r="AW2472" s="216"/>
      <c r="AX2472" s="216"/>
      <c r="AY2472" s="216"/>
      <c r="AZ2472" s="225"/>
    </row>
    <row r="2473" spans="2:52">
      <c r="B2473" s="216"/>
      <c r="C2473" s="216"/>
      <c r="D2473" s="216"/>
      <c r="E2473" s="216"/>
      <c r="F2473" s="216"/>
      <c r="G2473" s="216"/>
      <c r="H2473" s="226"/>
      <c r="J2473" s="226"/>
      <c r="K2473" s="226"/>
      <c r="L2473" s="216"/>
      <c r="M2473" s="216"/>
      <c r="N2473" s="216"/>
      <c r="O2473" s="216"/>
      <c r="P2473" s="216"/>
      <c r="Q2473" s="216"/>
      <c r="R2473" s="216"/>
      <c r="V2473" s="216"/>
      <c r="AH2473" s="216"/>
      <c r="AI2473" s="216"/>
      <c r="AJ2473" s="216"/>
      <c r="AK2473" s="216"/>
      <c r="AL2473" s="216"/>
      <c r="AS2473" s="216"/>
      <c r="AT2473" s="216"/>
      <c r="AU2473" s="216"/>
      <c r="AV2473" s="216"/>
      <c r="AW2473" s="216"/>
      <c r="AX2473" s="216"/>
      <c r="AY2473" s="216"/>
      <c r="AZ2473" s="225"/>
    </row>
    <row r="2474" spans="2:52">
      <c r="B2474" s="216"/>
      <c r="C2474" s="216"/>
      <c r="D2474" s="216"/>
      <c r="E2474" s="216"/>
      <c r="F2474" s="216"/>
      <c r="G2474" s="216"/>
      <c r="H2474" s="226"/>
      <c r="J2474" s="226"/>
      <c r="K2474" s="226"/>
      <c r="L2474" s="216"/>
      <c r="M2474" s="216"/>
      <c r="N2474" s="216"/>
      <c r="O2474" s="216"/>
      <c r="P2474" s="216"/>
      <c r="Q2474" s="216"/>
      <c r="R2474" s="216"/>
      <c r="V2474" s="216"/>
      <c r="AH2474" s="216"/>
      <c r="AI2474" s="216"/>
      <c r="AJ2474" s="216"/>
      <c r="AK2474" s="216"/>
      <c r="AL2474" s="216"/>
      <c r="AS2474" s="216"/>
      <c r="AT2474" s="216"/>
      <c r="AU2474" s="216"/>
      <c r="AV2474" s="216"/>
      <c r="AW2474" s="216"/>
      <c r="AX2474" s="216"/>
      <c r="AY2474" s="216"/>
      <c r="AZ2474" s="225"/>
    </row>
    <row r="2475" spans="2:52">
      <c r="B2475" s="216"/>
      <c r="C2475" s="216"/>
      <c r="D2475" s="216"/>
      <c r="E2475" s="216"/>
      <c r="F2475" s="216"/>
      <c r="G2475" s="216"/>
      <c r="H2475" s="226"/>
      <c r="J2475" s="226"/>
      <c r="K2475" s="226"/>
      <c r="L2475" s="216"/>
      <c r="M2475" s="216"/>
      <c r="N2475" s="216"/>
      <c r="O2475" s="216"/>
      <c r="P2475" s="216"/>
      <c r="Q2475" s="216"/>
      <c r="R2475" s="216"/>
      <c r="V2475" s="216"/>
      <c r="AH2475" s="216"/>
      <c r="AI2475" s="216"/>
      <c r="AJ2475" s="216"/>
      <c r="AK2475" s="216"/>
      <c r="AL2475" s="216"/>
      <c r="AS2475" s="216"/>
      <c r="AT2475" s="216"/>
      <c r="AU2475" s="216"/>
      <c r="AV2475" s="216"/>
      <c r="AW2475" s="216"/>
      <c r="AX2475" s="216"/>
      <c r="AY2475" s="216"/>
      <c r="AZ2475" s="225"/>
    </row>
    <row r="2476" spans="2:52">
      <c r="B2476" s="216"/>
      <c r="C2476" s="216"/>
      <c r="D2476" s="216"/>
      <c r="E2476" s="216"/>
      <c r="F2476" s="216"/>
      <c r="G2476" s="216"/>
      <c r="H2476" s="226"/>
      <c r="J2476" s="226"/>
      <c r="K2476" s="226"/>
      <c r="L2476" s="216"/>
      <c r="M2476" s="216"/>
      <c r="N2476" s="216"/>
      <c r="O2476" s="216"/>
      <c r="P2476" s="216"/>
      <c r="Q2476" s="216"/>
      <c r="R2476" s="216"/>
      <c r="V2476" s="216"/>
      <c r="AH2476" s="216"/>
      <c r="AI2476" s="216"/>
      <c r="AJ2476" s="216"/>
      <c r="AK2476" s="216"/>
      <c r="AL2476" s="216"/>
      <c r="AS2476" s="216"/>
      <c r="AT2476" s="216"/>
      <c r="AU2476" s="216"/>
      <c r="AV2476" s="216"/>
      <c r="AW2476" s="216"/>
      <c r="AX2476" s="216"/>
      <c r="AY2476" s="216"/>
      <c r="AZ2476" s="225"/>
    </row>
    <row r="2477" spans="2:52">
      <c r="B2477" s="216"/>
      <c r="C2477" s="216"/>
      <c r="D2477" s="216"/>
      <c r="E2477" s="216"/>
      <c r="F2477" s="216"/>
      <c r="G2477" s="216"/>
      <c r="H2477" s="226"/>
      <c r="J2477" s="226"/>
      <c r="K2477" s="226"/>
      <c r="L2477" s="216"/>
      <c r="M2477" s="216"/>
      <c r="N2477" s="216"/>
      <c r="O2477" s="216"/>
      <c r="P2477" s="216"/>
      <c r="Q2477" s="216"/>
      <c r="R2477" s="216"/>
      <c r="V2477" s="216"/>
      <c r="AH2477" s="216"/>
      <c r="AI2477" s="216"/>
      <c r="AJ2477" s="216"/>
      <c r="AK2477" s="216"/>
      <c r="AL2477" s="216"/>
      <c r="AS2477" s="216"/>
      <c r="AT2477" s="216"/>
      <c r="AU2477" s="216"/>
      <c r="AV2477" s="216"/>
      <c r="AW2477" s="216"/>
      <c r="AX2477" s="216"/>
      <c r="AY2477" s="216"/>
      <c r="AZ2477" s="225"/>
    </row>
    <row r="2478" spans="2:52">
      <c r="B2478" s="216"/>
      <c r="C2478" s="216"/>
      <c r="D2478" s="216"/>
      <c r="E2478" s="216"/>
      <c r="F2478" s="216"/>
      <c r="G2478" s="216"/>
      <c r="H2478" s="226"/>
      <c r="J2478" s="226"/>
      <c r="K2478" s="226"/>
      <c r="L2478" s="216"/>
      <c r="M2478" s="216"/>
      <c r="N2478" s="216"/>
      <c r="O2478" s="216"/>
      <c r="P2478" s="216"/>
      <c r="Q2478" s="216"/>
      <c r="R2478" s="216"/>
      <c r="V2478" s="216"/>
      <c r="AH2478" s="216"/>
      <c r="AI2478" s="216"/>
      <c r="AJ2478" s="216"/>
      <c r="AK2478" s="216"/>
      <c r="AL2478" s="216"/>
      <c r="AS2478" s="216"/>
      <c r="AT2478" s="216"/>
      <c r="AU2478" s="216"/>
      <c r="AV2478" s="216"/>
      <c r="AW2478" s="216"/>
      <c r="AX2478" s="216"/>
      <c r="AY2478" s="216"/>
      <c r="AZ2478" s="225"/>
    </row>
    <row r="2479" spans="2:52">
      <c r="B2479" s="216"/>
      <c r="C2479" s="216"/>
      <c r="D2479" s="216"/>
      <c r="E2479" s="216"/>
      <c r="F2479" s="216"/>
      <c r="G2479" s="216"/>
      <c r="H2479" s="226"/>
      <c r="J2479" s="226"/>
      <c r="K2479" s="226"/>
      <c r="L2479" s="216"/>
      <c r="M2479" s="216"/>
      <c r="N2479" s="216"/>
      <c r="O2479" s="216"/>
      <c r="P2479" s="216"/>
      <c r="Q2479" s="216"/>
      <c r="R2479" s="216"/>
      <c r="V2479" s="216"/>
      <c r="AH2479" s="216"/>
      <c r="AI2479" s="216"/>
      <c r="AJ2479" s="216"/>
      <c r="AK2479" s="216"/>
      <c r="AL2479" s="216"/>
      <c r="AS2479" s="216"/>
      <c r="AT2479" s="216"/>
      <c r="AU2479" s="216"/>
      <c r="AV2479" s="216"/>
      <c r="AW2479" s="216"/>
      <c r="AX2479" s="216"/>
      <c r="AY2479" s="216"/>
      <c r="AZ2479" s="225"/>
    </row>
    <row r="2480" spans="2:52">
      <c r="B2480" s="216"/>
      <c r="C2480" s="216"/>
      <c r="D2480" s="216"/>
      <c r="E2480" s="216"/>
      <c r="F2480" s="216"/>
      <c r="G2480" s="216"/>
      <c r="H2480" s="226"/>
      <c r="J2480" s="226"/>
      <c r="K2480" s="226"/>
      <c r="L2480" s="216"/>
      <c r="M2480" s="216"/>
      <c r="N2480" s="216"/>
      <c r="O2480" s="216"/>
      <c r="P2480" s="216"/>
      <c r="Q2480" s="216"/>
      <c r="R2480" s="216"/>
      <c r="V2480" s="216"/>
      <c r="AH2480" s="216"/>
      <c r="AI2480" s="216"/>
      <c r="AJ2480" s="216"/>
      <c r="AK2480" s="216"/>
      <c r="AL2480" s="216"/>
      <c r="AS2480" s="216"/>
      <c r="AT2480" s="216"/>
      <c r="AU2480" s="216"/>
      <c r="AV2480" s="216"/>
      <c r="AW2480" s="216"/>
      <c r="AX2480" s="216"/>
      <c r="AY2480" s="216"/>
      <c r="AZ2480" s="225"/>
    </row>
    <row r="2481" spans="2:52">
      <c r="B2481" s="216"/>
      <c r="C2481" s="216"/>
      <c r="D2481" s="216"/>
      <c r="E2481" s="216"/>
      <c r="F2481" s="216"/>
      <c r="G2481" s="216"/>
      <c r="H2481" s="226"/>
      <c r="J2481" s="226"/>
      <c r="K2481" s="226"/>
      <c r="L2481" s="216"/>
      <c r="M2481" s="216"/>
      <c r="N2481" s="216"/>
      <c r="O2481" s="216"/>
      <c r="P2481" s="216"/>
      <c r="Q2481" s="216"/>
      <c r="R2481" s="216"/>
      <c r="V2481" s="216"/>
      <c r="AH2481" s="216"/>
      <c r="AI2481" s="216"/>
      <c r="AJ2481" s="216"/>
      <c r="AK2481" s="216"/>
      <c r="AL2481" s="216"/>
      <c r="AS2481" s="216"/>
      <c r="AT2481" s="216"/>
      <c r="AU2481" s="216"/>
      <c r="AV2481" s="216"/>
      <c r="AW2481" s="216"/>
      <c r="AX2481" s="216"/>
      <c r="AY2481" s="216"/>
      <c r="AZ2481" s="225"/>
    </row>
    <row r="2482" spans="2:52">
      <c r="B2482" s="216"/>
      <c r="C2482" s="216"/>
      <c r="D2482" s="216"/>
      <c r="E2482" s="216"/>
      <c r="F2482" s="216"/>
      <c r="G2482" s="216"/>
      <c r="H2482" s="226"/>
      <c r="J2482" s="226"/>
      <c r="K2482" s="226"/>
      <c r="L2482" s="216"/>
      <c r="M2482" s="216"/>
      <c r="N2482" s="216"/>
      <c r="O2482" s="216"/>
      <c r="P2482" s="216"/>
      <c r="Q2482" s="216"/>
      <c r="R2482" s="216"/>
      <c r="V2482" s="216"/>
      <c r="AH2482" s="216"/>
      <c r="AI2482" s="216"/>
      <c r="AJ2482" s="216"/>
      <c r="AK2482" s="216"/>
      <c r="AL2482" s="216"/>
      <c r="AS2482" s="216"/>
      <c r="AT2482" s="216"/>
      <c r="AU2482" s="216"/>
      <c r="AV2482" s="216"/>
      <c r="AW2482" s="216"/>
      <c r="AX2482" s="216"/>
      <c r="AY2482" s="216"/>
      <c r="AZ2482" s="225"/>
    </row>
    <row r="2483" spans="2:52">
      <c r="B2483" s="216"/>
      <c r="C2483" s="216"/>
      <c r="D2483" s="216"/>
      <c r="E2483" s="216"/>
      <c r="F2483" s="216"/>
      <c r="G2483" s="216"/>
      <c r="H2483" s="226"/>
      <c r="J2483" s="226"/>
      <c r="K2483" s="226"/>
      <c r="L2483" s="216"/>
      <c r="M2483" s="216"/>
      <c r="N2483" s="216"/>
      <c r="O2483" s="216"/>
      <c r="P2483" s="216"/>
      <c r="Q2483" s="216"/>
      <c r="R2483" s="216"/>
      <c r="V2483" s="216"/>
      <c r="AH2483" s="216"/>
      <c r="AI2483" s="216"/>
      <c r="AJ2483" s="216"/>
      <c r="AK2483" s="216"/>
      <c r="AL2483" s="216"/>
      <c r="AS2483" s="216"/>
      <c r="AT2483" s="216"/>
      <c r="AU2483" s="216"/>
      <c r="AV2483" s="216"/>
      <c r="AW2483" s="216"/>
      <c r="AX2483" s="216"/>
      <c r="AY2483" s="216"/>
      <c r="AZ2483" s="225"/>
    </row>
    <row r="2484" spans="2:52">
      <c r="B2484" s="216"/>
      <c r="C2484" s="216"/>
      <c r="D2484" s="216"/>
      <c r="E2484" s="216"/>
      <c r="F2484" s="216"/>
      <c r="G2484" s="216"/>
      <c r="H2484" s="226"/>
      <c r="J2484" s="226"/>
      <c r="K2484" s="226"/>
      <c r="L2484" s="216"/>
      <c r="M2484" s="216"/>
      <c r="N2484" s="216"/>
      <c r="O2484" s="216"/>
      <c r="P2484" s="216"/>
      <c r="Q2484" s="216"/>
      <c r="R2484" s="216"/>
      <c r="V2484" s="216"/>
      <c r="AH2484" s="216"/>
      <c r="AI2484" s="216"/>
      <c r="AJ2484" s="216"/>
      <c r="AK2484" s="216"/>
      <c r="AL2484" s="216"/>
      <c r="AS2484" s="216"/>
      <c r="AT2484" s="216"/>
      <c r="AU2484" s="216"/>
      <c r="AV2484" s="216"/>
      <c r="AW2484" s="216"/>
      <c r="AX2484" s="216"/>
      <c r="AY2484" s="216"/>
      <c r="AZ2484" s="225"/>
    </row>
    <row r="2485" spans="2:52">
      <c r="B2485" s="216"/>
      <c r="C2485" s="216"/>
      <c r="D2485" s="216"/>
      <c r="E2485" s="216"/>
      <c r="F2485" s="216"/>
      <c r="G2485" s="216"/>
      <c r="H2485" s="226"/>
      <c r="J2485" s="226"/>
      <c r="K2485" s="226"/>
      <c r="L2485" s="216"/>
      <c r="M2485" s="216"/>
      <c r="N2485" s="216"/>
      <c r="O2485" s="216"/>
      <c r="P2485" s="216"/>
      <c r="Q2485" s="216"/>
      <c r="R2485" s="216"/>
      <c r="V2485" s="216"/>
      <c r="AH2485" s="216"/>
      <c r="AI2485" s="216"/>
      <c r="AJ2485" s="216"/>
      <c r="AK2485" s="216"/>
      <c r="AL2485" s="216"/>
      <c r="AS2485" s="216"/>
      <c r="AT2485" s="216"/>
      <c r="AU2485" s="216"/>
      <c r="AV2485" s="216"/>
      <c r="AW2485" s="216"/>
      <c r="AX2485" s="216"/>
      <c r="AY2485" s="216"/>
      <c r="AZ2485" s="225"/>
    </row>
    <row r="2486" spans="2:52">
      <c r="B2486" s="216"/>
      <c r="C2486" s="216"/>
      <c r="D2486" s="216"/>
      <c r="E2486" s="216"/>
      <c r="F2486" s="216"/>
      <c r="G2486" s="216"/>
      <c r="H2486" s="226"/>
      <c r="J2486" s="226"/>
      <c r="K2486" s="226"/>
      <c r="L2486" s="216"/>
      <c r="M2486" s="216"/>
      <c r="N2486" s="216"/>
      <c r="O2486" s="216"/>
      <c r="P2486" s="216"/>
      <c r="Q2486" s="216"/>
      <c r="R2486" s="216"/>
      <c r="V2486" s="216"/>
      <c r="AH2486" s="216"/>
      <c r="AI2486" s="216"/>
      <c r="AJ2486" s="216"/>
      <c r="AK2486" s="216"/>
      <c r="AL2486" s="216"/>
      <c r="AS2486" s="216"/>
      <c r="AT2486" s="216"/>
      <c r="AU2486" s="216"/>
      <c r="AV2486" s="216"/>
      <c r="AW2486" s="216"/>
      <c r="AX2486" s="216"/>
      <c r="AY2486" s="216"/>
      <c r="AZ2486" s="225"/>
    </row>
    <row r="2487" spans="2:52">
      <c r="B2487" s="216"/>
      <c r="C2487" s="216"/>
      <c r="D2487" s="216"/>
      <c r="E2487" s="216"/>
      <c r="F2487" s="216"/>
      <c r="G2487" s="216"/>
      <c r="H2487" s="226"/>
      <c r="J2487" s="226"/>
      <c r="K2487" s="226"/>
      <c r="L2487" s="216"/>
      <c r="M2487" s="216"/>
      <c r="N2487" s="216"/>
      <c r="O2487" s="216"/>
      <c r="P2487" s="216"/>
      <c r="Q2487" s="216"/>
      <c r="R2487" s="216"/>
      <c r="V2487" s="216"/>
      <c r="AH2487" s="216"/>
      <c r="AI2487" s="216"/>
      <c r="AJ2487" s="216"/>
      <c r="AK2487" s="216"/>
      <c r="AL2487" s="216"/>
      <c r="AS2487" s="216"/>
      <c r="AT2487" s="216"/>
      <c r="AU2487" s="216"/>
      <c r="AV2487" s="216"/>
      <c r="AW2487" s="216"/>
      <c r="AX2487" s="216"/>
      <c r="AY2487" s="216"/>
      <c r="AZ2487" s="225"/>
    </row>
    <row r="2488" spans="2:52">
      <c r="B2488" s="216"/>
      <c r="C2488" s="216"/>
      <c r="D2488" s="216"/>
      <c r="E2488" s="216"/>
      <c r="F2488" s="216"/>
      <c r="G2488" s="216"/>
      <c r="H2488" s="226"/>
      <c r="J2488" s="226"/>
      <c r="K2488" s="226"/>
      <c r="L2488" s="216"/>
      <c r="M2488" s="216"/>
      <c r="N2488" s="216"/>
      <c r="O2488" s="216"/>
      <c r="P2488" s="216"/>
      <c r="Q2488" s="216"/>
      <c r="R2488" s="216"/>
      <c r="V2488" s="216"/>
      <c r="AH2488" s="216"/>
      <c r="AI2488" s="216"/>
      <c r="AJ2488" s="216"/>
      <c r="AK2488" s="216"/>
      <c r="AL2488" s="216"/>
      <c r="AS2488" s="216"/>
      <c r="AT2488" s="216"/>
      <c r="AU2488" s="216"/>
      <c r="AV2488" s="216"/>
      <c r="AW2488" s="216"/>
      <c r="AX2488" s="216"/>
      <c r="AY2488" s="216"/>
      <c r="AZ2488" s="225"/>
    </row>
    <row r="2489" spans="2:52">
      <c r="B2489" s="216"/>
      <c r="C2489" s="216"/>
      <c r="D2489" s="216"/>
      <c r="E2489" s="216"/>
      <c r="F2489" s="216"/>
      <c r="G2489" s="216"/>
      <c r="H2489" s="226"/>
      <c r="J2489" s="226"/>
      <c r="K2489" s="226"/>
      <c r="L2489" s="216"/>
      <c r="M2489" s="216"/>
      <c r="N2489" s="216"/>
      <c r="O2489" s="216"/>
      <c r="P2489" s="216"/>
      <c r="Q2489" s="216"/>
      <c r="R2489" s="216"/>
      <c r="V2489" s="216"/>
      <c r="AH2489" s="216"/>
      <c r="AI2489" s="216"/>
      <c r="AJ2489" s="216"/>
      <c r="AK2489" s="216"/>
      <c r="AL2489" s="216"/>
      <c r="AS2489" s="216"/>
      <c r="AT2489" s="216"/>
      <c r="AU2489" s="216"/>
      <c r="AV2489" s="216"/>
      <c r="AW2489" s="216"/>
      <c r="AX2489" s="216"/>
      <c r="AY2489" s="216"/>
      <c r="AZ2489" s="225"/>
    </row>
    <row r="2490" spans="2:52">
      <c r="B2490" s="216"/>
      <c r="C2490" s="216"/>
      <c r="D2490" s="216"/>
      <c r="E2490" s="216"/>
      <c r="F2490" s="216"/>
      <c r="G2490" s="216"/>
      <c r="H2490" s="226"/>
      <c r="J2490" s="226"/>
      <c r="K2490" s="226"/>
      <c r="L2490" s="216"/>
      <c r="M2490" s="216"/>
      <c r="N2490" s="216"/>
      <c r="O2490" s="216"/>
      <c r="P2490" s="216"/>
      <c r="Q2490" s="216"/>
      <c r="R2490" s="216"/>
      <c r="V2490" s="216"/>
      <c r="AH2490" s="216"/>
      <c r="AI2490" s="216"/>
      <c r="AJ2490" s="216"/>
      <c r="AK2490" s="216"/>
      <c r="AL2490" s="216"/>
      <c r="AS2490" s="216"/>
      <c r="AT2490" s="216"/>
      <c r="AU2490" s="216"/>
      <c r="AV2490" s="216"/>
      <c r="AW2490" s="216"/>
      <c r="AX2490" s="216"/>
      <c r="AY2490" s="216"/>
      <c r="AZ2490" s="225"/>
    </row>
    <row r="2491" spans="2:52">
      <c r="B2491" s="216"/>
      <c r="C2491" s="216"/>
      <c r="D2491" s="216"/>
      <c r="E2491" s="216"/>
      <c r="F2491" s="216"/>
      <c r="G2491" s="216"/>
      <c r="H2491" s="226"/>
      <c r="J2491" s="226"/>
      <c r="K2491" s="226"/>
      <c r="L2491" s="216"/>
      <c r="M2491" s="216"/>
      <c r="N2491" s="216"/>
      <c r="O2491" s="216"/>
      <c r="P2491" s="216"/>
      <c r="Q2491" s="216"/>
      <c r="R2491" s="216"/>
      <c r="V2491" s="216"/>
      <c r="AH2491" s="216"/>
      <c r="AI2491" s="216"/>
      <c r="AJ2491" s="216"/>
      <c r="AK2491" s="216"/>
      <c r="AL2491" s="216"/>
      <c r="AS2491" s="216"/>
      <c r="AT2491" s="216"/>
      <c r="AU2491" s="216"/>
      <c r="AV2491" s="216"/>
      <c r="AW2491" s="216"/>
      <c r="AX2491" s="216"/>
      <c r="AY2491" s="216"/>
      <c r="AZ2491" s="225"/>
    </row>
    <row r="2492" spans="2:52">
      <c r="B2492" s="216"/>
      <c r="C2492" s="216"/>
      <c r="D2492" s="216"/>
      <c r="E2492" s="216"/>
      <c r="F2492" s="216"/>
      <c r="G2492" s="216"/>
      <c r="H2492" s="226"/>
      <c r="J2492" s="226"/>
      <c r="K2492" s="226"/>
      <c r="L2492" s="216"/>
      <c r="M2492" s="216"/>
      <c r="N2492" s="216"/>
      <c r="O2492" s="216"/>
      <c r="P2492" s="216"/>
      <c r="Q2492" s="216"/>
      <c r="R2492" s="216"/>
      <c r="V2492" s="216"/>
      <c r="AH2492" s="216"/>
      <c r="AI2492" s="216"/>
      <c r="AJ2492" s="216"/>
      <c r="AK2492" s="216"/>
      <c r="AL2492" s="216"/>
      <c r="AS2492" s="216"/>
      <c r="AT2492" s="216"/>
      <c r="AU2492" s="216"/>
      <c r="AV2492" s="216"/>
      <c r="AW2492" s="216"/>
      <c r="AX2492" s="216"/>
      <c r="AY2492" s="216"/>
      <c r="AZ2492" s="225"/>
    </row>
    <row r="2493" spans="2:52">
      <c r="B2493" s="216"/>
      <c r="C2493" s="216"/>
      <c r="D2493" s="216"/>
      <c r="E2493" s="216"/>
      <c r="F2493" s="216"/>
      <c r="G2493" s="216"/>
      <c r="H2493" s="226"/>
      <c r="J2493" s="226"/>
      <c r="K2493" s="226"/>
      <c r="L2493" s="216"/>
      <c r="M2493" s="216"/>
      <c r="N2493" s="216"/>
      <c r="O2493" s="216"/>
      <c r="P2493" s="216"/>
      <c r="Q2493" s="216"/>
      <c r="R2493" s="216"/>
      <c r="V2493" s="216"/>
      <c r="AH2493" s="216"/>
      <c r="AI2493" s="216"/>
      <c r="AJ2493" s="216"/>
      <c r="AK2493" s="216"/>
      <c r="AL2493" s="216"/>
      <c r="AS2493" s="216"/>
      <c r="AT2493" s="216"/>
      <c r="AU2493" s="216"/>
      <c r="AV2493" s="216"/>
      <c r="AW2493" s="216"/>
      <c r="AX2493" s="216"/>
      <c r="AY2493" s="216"/>
      <c r="AZ2493" s="225"/>
    </row>
    <row r="2494" spans="2:52">
      <c r="B2494" s="216"/>
      <c r="C2494" s="216"/>
      <c r="D2494" s="216"/>
      <c r="E2494" s="216"/>
      <c r="F2494" s="216"/>
      <c r="G2494" s="216"/>
      <c r="H2494" s="226"/>
      <c r="J2494" s="226"/>
      <c r="K2494" s="226"/>
      <c r="L2494" s="216"/>
      <c r="M2494" s="216"/>
      <c r="N2494" s="216"/>
      <c r="O2494" s="216"/>
      <c r="P2494" s="216"/>
      <c r="Q2494" s="216"/>
      <c r="R2494" s="216"/>
      <c r="V2494" s="216"/>
      <c r="AH2494" s="216"/>
      <c r="AI2494" s="216"/>
      <c r="AJ2494" s="216"/>
      <c r="AK2494" s="216"/>
      <c r="AL2494" s="216"/>
      <c r="AS2494" s="216"/>
      <c r="AT2494" s="216"/>
      <c r="AU2494" s="216"/>
      <c r="AV2494" s="216"/>
      <c r="AW2494" s="216"/>
      <c r="AX2494" s="216"/>
      <c r="AY2494" s="216"/>
      <c r="AZ2494" s="225"/>
    </row>
    <row r="2495" spans="2:52">
      <c r="B2495" s="216"/>
      <c r="C2495" s="216"/>
      <c r="D2495" s="216"/>
      <c r="E2495" s="216"/>
      <c r="F2495" s="216"/>
      <c r="G2495" s="216"/>
      <c r="H2495" s="226"/>
      <c r="J2495" s="226"/>
      <c r="K2495" s="226"/>
      <c r="L2495" s="216"/>
      <c r="M2495" s="216"/>
      <c r="N2495" s="216"/>
      <c r="O2495" s="216"/>
      <c r="P2495" s="216"/>
      <c r="Q2495" s="216"/>
      <c r="R2495" s="216"/>
      <c r="V2495" s="216"/>
      <c r="AH2495" s="216"/>
      <c r="AI2495" s="216"/>
      <c r="AJ2495" s="216"/>
      <c r="AK2495" s="216"/>
      <c r="AL2495" s="216"/>
      <c r="AS2495" s="216"/>
      <c r="AT2495" s="216"/>
      <c r="AU2495" s="216"/>
      <c r="AV2495" s="216"/>
      <c r="AW2495" s="216"/>
      <c r="AX2495" s="216"/>
      <c r="AY2495" s="216"/>
      <c r="AZ2495" s="225"/>
    </row>
    <row r="2496" spans="2:52">
      <c r="B2496" s="216"/>
      <c r="C2496" s="216"/>
      <c r="D2496" s="216"/>
      <c r="E2496" s="216"/>
      <c r="F2496" s="216"/>
      <c r="G2496" s="216"/>
      <c r="H2496" s="226"/>
      <c r="J2496" s="226"/>
      <c r="K2496" s="226"/>
      <c r="L2496" s="216"/>
      <c r="M2496" s="216"/>
      <c r="N2496" s="216"/>
      <c r="O2496" s="216"/>
      <c r="P2496" s="216"/>
      <c r="Q2496" s="216"/>
      <c r="R2496" s="216"/>
      <c r="V2496" s="216"/>
      <c r="AH2496" s="216"/>
      <c r="AI2496" s="216"/>
      <c r="AJ2496" s="216"/>
      <c r="AK2496" s="216"/>
      <c r="AL2496" s="216"/>
      <c r="AS2496" s="216"/>
      <c r="AT2496" s="216"/>
      <c r="AU2496" s="216"/>
      <c r="AV2496" s="216"/>
      <c r="AW2496" s="216"/>
      <c r="AX2496" s="216"/>
      <c r="AY2496" s="216"/>
      <c r="AZ2496" s="225"/>
    </row>
    <row r="2497" spans="2:52">
      <c r="B2497" s="216"/>
      <c r="C2497" s="216"/>
      <c r="D2497" s="216"/>
      <c r="E2497" s="216"/>
      <c r="F2497" s="216"/>
      <c r="G2497" s="216"/>
      <c r="H2497" s="226"/>
      <c r="J2497" s="226"/>
      <c r="K2497" s="226"/>
      <c r="L2497" s="216"/>
      <c r="M2497" s="216"/>
      <c r="N2497" s="216"/>
      <c r="O2497" s="216"/>
      <c r="P2497" s="216"/>
      <c r="Q2497" s="216"/>
      <c r="R2497" s="216"/>
      <c r="V2497" s="216"/>
      <c r="AH2497" s="216"/>
      <c r="AI2497" s="216"/>
      <c r="AJ2497" s="216"/>
      <c r="AK2497" s="216"/>
      <c r="AL2497" s="216"/>
      <c r="AS2497" s="216"/>
      <c r="AT2497" s="216"/>
      <c r="AU2497" s="216"/>
      <c r="AV2497" s="216"/>
      <c r="AW2497" s="216"/>
      <c r="AX2497" s="216"/>
      <c r="AY2497" s="216"/>
      <c r="AZ2497" s="225"/>
    </row>
    <row r="2498" spans="2:52">
      <c r="B2498" s="216"/>
      <c r="C2498" s="216"/>
      <c r="D2498" s="216"/>
      <c r="E2498" s="216"/>
      <c r="F2498" s="216"/>
      <c r="G2498" s="216"/>
      <c r="H2498" s="226"/>
      <c r="J2498" s="226"/>
      <c r="K2498" s="226"/>
      <c r="L2498" s="216"/>
      <c r="M2498" s="216"/>
      <c r="N2498" s="216"/>
      <c r="O2498" s="216"/>
      <c r="P2498" s="216"/>
      <c r="Q2498" s="216"/>
      <c r="R2498" s="216"/>
      <c r="V2498" s="216"/>
      <c r="AH2498" s="216"/>
      <c r="AI2498" s="216"/>
      <c r="AJ2498" s="216"/>
      <c r="AK2498" s="216"/>
      <c r="AL2498" s="216"/>
      <c r="AS2498" s="216"/>
      <c r="AT2498" s="216"/>
      <c r="AU2498" s="216"/>
      <c r="AV2498" s="216"/>
      <c r="AW2498" s="216"/>
      <c r="AX2498" s="216"/>
      <c r="AY2498" s="216"/>
      <c r="AZ2498" s="225"/>
    </row>
    <row r="2499" spans="2:52">
      <c r="B2499" s="216"/>
      <c r="C2499" s="216"/>
      <c r="D2499" s="216"/>
      <c r="E2499" s="216"/>
      <c r="F2499" s="216"/>
      <c r="G2499" s="216"/>
      <c r="H2499" s="226"/>
      <c r="J2499" s="226"/>
      <c r="K2499" s="226"/>
      <c r="L2499" s="216"/>
      <c r="M2499" s="216"/>
      <c r="N2499" s="216"/>
      <c r="O2499" s="216"/>
      <c r="P2499" s="216"/>
      <c r="Q2499" s="216"/>
      <c r="R2499" s="216"/>
      <c r="V2499" s="216"/>
      <c r="AH2499" s="216"/>
      <c r="AI2499" s="216"/>
      <c r="AJ2499" s="216"/>
      <c r="AK2499" s="216"/>
      <c r="AL2499" s="216"/>
      <c r="AS2499" s="216"/>
      <c r="AT2499" s="216"/>
      <c r="AU2499" s="216"/>
      <c r="AV2499" s="216"/>
      <c r="AW2499" s="216"/>
      <c r="AX2499" s="216"/>
      <c r="AY2499" s="216"/>
      <c r="AZ2499" s="225"/>
    </row>
    <row r="2500" spans="2:52">
      <c r="B2500" s="216"/>
      <c r="C2500" s="216"/>
      <c r="D2500" s="216"/>
      <c r="E2500" s="216"/>
      <c r="F2500" s="216"/>
      <c r="G2500" s="216"/>
      <c r="H2500" s="226"/>
      <c r="J2500" s="226"/>
      <c r="K2500" s="226"/>
      <c r="L2500" s="216"/>
      <c r="M2500" s="216"/>
      <c r="N2500" s="216"/>
      <c r="O2500" s="216"/>
      <c r="P2500" s="216"/>
      <c r="Q2500" s="216"/>
      <c r="R2500" s="216"/>
      <c r="V2500" s="216"/>
      <c r="AH2500" s="216"/>
      <c r="AI2500" s="216"/>
      <c r="AJ2500" s="216"/>
      <c r="AK2500" s="216"/>
      <c r="AL2500" s="216"/>
      <c r="AS2500" s="216"/>
      <c r="AT2500" s="216"/>
      <c r="AU2500" s="216"/>
      <c r="AV2500" s="216"/>
      <c r="AW2500" s="216"/>
      <c r="AX2500" s="216"/>
      <c r="AY2500" s="216"/>
      <c r="AZ2500" s="225"/>
    </row>
    <row r="2501" spans="2:52">
      <c r="B2501" s="216"/>
      <c r="C2501" s="216"/>
      <c r="D2501" s="216"/>
      <c r="E2501" s="216"/>
      <c r="F2501" s="216"/>
      <c r="G2501" s="216"/>
      <c r="H2501" s="226"/>
      <c r="J2501" s="226"/>
      <c r="K2501" s="226"/>
      <c r="L2501" s="216"/>
      <c r="M2501" s="216"/>
      <c r="N2501" s="216"/>
      <c r="O2501" s="216"/>
      <c r="P2501" s="216"/>
      <c r="Q2501" s="216"/>
      <c r="R2501" s="216"/>
      <c r="V2501" s="216"/>
      <c r="AH2501" s="216"/>
      <c r="AI2501" s="216"/>
      <c r="AJ2501" s="216"/>
      <c r="AK2501" s="216"/>
      <c r="AL2501" s="216"/>
      <c r="AS2501" s="216"/>
      <c r="AT2501" s="216"/>
      <c r="AU2501" s="216"/>
      <c r="AV2501" s="216"/>
      <c r="AW2501" s="216"/>
      <c r="AX2501" s="216"/>
      <c r="AY2501" s="216"/>
      <c r="AZ2501" s="225"/>
    </row>
    <row r="2502" spans="2:52">
      <c r="B2502" s="216"/>
      <c r="C2502" s="216"/>
      <c r="D2502" s="216"/>
      <c r="E2502" s="216"/>
      <c r="F2502" s="216"/>
      <c r="G2502" s="216"/>
      <c r="H2502" s="226"/>
      <c r="J2502" s="226"/>
      <c r="K2502" s="226"/>
      <c r="L2502" s="216"/>
      <c r="M2502" s="216"/>
      <c r="N2502" s="216"/>
      <c r="O2502" s="216"/>
      <c r="P2502" s="216"/>
      <c r="Q2502" s="216"/>
      <c r="R2502" s="216"/>
      <c r="V2502" s="216"/>
      <c r="AH2502" s="216"/>
      <c r="AI2502" s="216"/>
      <c r="AJ2502" s="216"/>
      <c r="AK2502" s="216"/>
      <c r="AL2502" s="216"/>
      <c r="AS2502" s="216"/>
      <c r="AT2502" s="216"/>
      <c r="AU2502" s="216"/>
      <c r="AV2502" s="216"/>
      <c r="AW2502" s="216"/>
      <c r="AX2502" s="216"/>
      <c r="AY2502" s="216"/>
      <c r="AZ2502" s="225"/>
    </row>
    <row r="2503" spans="2:52">
      <c r="B2503" s="216"/>
      <c r="C2503" s="216"/>
      <c r="D2503" s="216"/>
      <c r="E2503" s="216"/>
      <c r="F2503" s="216"/>
      <c r="G2503" s="216"/>
      <c r="H2503" s="226"/>
      <c r="J2503" s="226"/>
      <c r="K2503" s="226"/>
      <c r="L2503" s="216"/>
      <c r="M2503" s="216"/>
      <c r="N2503" s="216"/>
      <c r="O2503" s="216"/>
      <c r="P2503" s="216"/>
      <c r="Q2503" s="216"/>
      <c r="R2503" s="216"/>
      <c r="V2503" s="216"/>
      <c r="AH2503" s="216"/>
      <c r="AI2503" s="216"/>
      <c r="AJ2503" s="216"/>
      <c r="AK2503" s="216"/>
      <c r="AL2503" s="216"/>
      <c r="AS2503" s="216"/>
      <c r="AT2503" s="216"/>
      <c r="AU2503" s="216"/>
      <c r="AV2503" s="216"/>
      <c r="AW2503" s="216"/>
      <c r="AX2503" s="216"/>
      <c r="AY2503" s="216"/>
      <c r="AZ2503" s="225"/>
    </row>
    <row r="2504" spans="2:52">
      <c r="B2504" s="216"/>
      <c r="C2504" s="216"/>
      <c r="D2504" s="216"/>
      <c r="E2504" s="216"/>
      <c r="F2504" s="216"/>
      <c r="G2504" s="216"/>
      <c r="H2504" s="226"/>
      <c r="J2504" s="226"/>
      <c r="K2504" s="226"/>
      <c r="L2504" s="216"/>
      <c r="M2504" s="216"/>
      <c r="N2504" s="216"/>
      <c r="O2504" s="216"/>
      <c r="P2504" s="216"/>
      <c r="Q2504" s="216"/>
      <c r="R2504" s="216"/>
      <c r="V2504" s="216"/>
      <c r="AH2504" s="216"/>
      <c r="AI2504" s="216"/>
      <c r="AJ2504" s="216"/>
      <c r="AK2504" s="216"/>
      <c r="AL2504" s="216"/>
      <c r="AS2504" s="216"/>
      <c r="AT2504" s="216"/>
      <c r="AU2504" s="216"/>
      <c r="AV2504" s="216"/>
      <c r="AW2504" s="216"/>
      <c r="AX2504" s="216"/>
      <c r="AY2504" s="216"/>
      <c r="AZ2504" s="225"/>
    </row>
    <row r="2505" spans="2:52">
      <c r="B2505" s="216"/>
      <c r="C2505" s="216"/>
      <c r="D2505" s="216"/>
      <c r="E2505" s="216"/>
      <c r="F2505" s="216"/>
      <c r="G2505" s="216"/>
      <c r="H2505" s="226"/>
      <c r="J2505" s="226"/>
      <c r="K2505" s="226"/>
      <c r="L2505" s="216"/>
      <c r="M2505" s="216"/>
      <c r="N2505" s="216"/>
      <c r="O2505" s="216"/>
      <c r="P2505" s="216"/>
      <c r="Q2505" s="216"/>
      <c r="R2505" s="216"/>
      <c r="V2505" s="216"/>
      <c r="AH2505" s="216"/>
      <c r="AI2505" s="216"/>
      <c r="AJ2505" s="216"/>
      <c r="AK2505" s="216"/>
      <c r="AL2505" s="216"/>
      <c r="AS2505" s="216"/>
      <c r="AT2505" s="216"/>
      <c r="AU2505" s="216"/>
      <c r="AV2505" s="216"/>
      <c r="AW2505" s="216"/>
      <c r="AX2505" s="216"/>
      <c r="AY2505" s="216"/>
      <c r="AZ2505" s="225"/>
    </row>
    <row r="2506" spans="2:52">
      <c r="B2506" s="216"/>
      <c r="C2506" s="216"/>
      <c r="D2506" s="216"/>
      <c r="E2506" s="216"/>
      <c r="F2506" s="216"/>
      <c r="G2506" s="216"/>
      <c r="H2506" s="226"/>
      <c r="J2506" s="226"/>
      <c r="K2506" s="226"/>
      <c r="L2506" s="216"/>
      <c r="M2506" s="216"/>
      <c r="N2506" s="216"/>
      <c r="O2506" s="216"/>
      <c r="P2506" s="216"/>
      <c r="Q2506" s="216"/>
      <c r="R2506" s="216"/>
      <c r="V2506" s="216"/>
      <c r="AH2506" s="216"/>
      <c r="AI2506" s="216"/>
      <c r="AJ2506" s="216"/>
      <c r="AK2506" s="216"/>
      <c r="AL2506" s="216"/>
      <c r="AS2506" s="216"/>
      <c r="AT2506" s="216"/>
      <c r="AU2506" s="216"/>
      <c r="AV2506" s="216"/>
      <c r="AW2506" s="216"/>
      <c r="AX2506" s="216"/>
      <c r="AY2506" s="216"/>
      <c r="AZ2506" s="225"/>
    </row>
    <row r="2507" spans="2:52">
      <c r="B2507" s="216"/>
      <c r="C2507" s="216"/>
      <c r="D2507" s="216"/>
      <c r="E2507" s="216"/>
      <c r="F2507" s="216"/>
      <c r="G2507" s="216"/>
      <c r="H2507" s="226"/>
      <c r="J2507" s="226"/>
      <c r="K2507" s="226"/>
      <c r="L2507" s="216"/>
      <c r="M2507" s="216"/>
      <c r="N2507" s="216"/>
      <c r="O2507" s="216"/>
      <c r="P2507" s="216"/>
      <c r="Q2507" s="216"/>
      <c r="R2507" s="216"/>
      <c r="V2507" s="216"/>
      <c r="AH2507" s="216"/>
      <c r="AI2507" s="216"/>
      <c r="AJ2507" s="216"/>
      <c r="AK2507" s="216"/>
      <c r="AL2507" s="216"/>
      <c r="AS2507" s="216"/>
      <c r="AT2507" s="216"/>
      <c r="AU2507" s="216"/>
      <c r="AV2507" s="216"/>
      <c r="AW2507" s="216"/>
      <c r="AX2507" s="216"/>
      <c r="AY2507" s="216"/>
      <c r="AZ2507" s="225"/>
    </row>
    <row r="2508" spans="2:52">
      <c r="B2508" s="216"/>
      <c r="C2508" s="216"/>
      <c r="D2508" s="216"/>
      <c r="E2508" s="216"/>
      <c r="F2508" s="216"/>
      <c r="G2508" s="216"/>
      <c r="H2508" s="226"/>
      <c r="J2508" s="226"/>
      <c r="K2508" s="226"/>
      <c r="L2508" s="216"/>
      <c r="M2508" s="216"/>
      <c r="N2508" s="216"/>
      <c r="O2508" s="216"/>
      <c r="P2508" s="216"/>
      <c r="Q2508" s="216"/>
      <c r="R2508" s="216"/>
      <c r="V2508" s="216"/>
      <c r="AH2508" s="216"/>
      <c r="AI2508" s="216"/>
      <c r="AJ2508" s="216"/>
      <c r="AK2508" s="216"/>
      <c r="AL2508" s="216"/>
      <c r="AS2508" s="216"/>
      <c r="AT2508" s="216"/>
      <c r="AU2508" s="216"/>
      <c r="AV2508" s="216"/>
      <c r="AW2508" s="216"/>
      <c r="AX2508" s="216"/>
      <c r="AY2508" s="216"/>
      <c r="AZ2508" s="225"/>
    </row>
    <row r="2509" spans="2:52">
      <c r="B2509" s="216"/>
      <c r="C2509" s="216"/>
      <c r="D2509" s="216"/>
      <c r="E2509" s="216"/>
      <c r="F2509" s="216"/>
      <c r="G2509" s="216"/>
      <c r="H2509" s="226"/>
      <c r="J2509" s="226"/>
      <c r="K2509" s="226"/>
      <c r="L2509" s="216"/>
      <c r="M2509" s="216"/>
      <c r="N2509" s="216"/>
      <c r="O2509" s="216"/>
      <c r="P2509" s="216"/>
      <c r="Q2509" s="216"/>
      <c r="R2509" s="216"/>
      <c r="V2509" s="216"/>
      <c r="AH2509" s="216"/>
      <c r="AI2509" s="216"/>
      <c r="AJ2509" s="216"/>
      <c r="AK2509" s="216"/>
      <c r="AL2509" s="216"/>
      <c r="AS2509" s="216"/>
      <c r="AT2509" s="216"/>
      <c r="AU2509" s="216"/>
      <c r="AV2509" s="216"/>
      <c r="AW2509" s="216"/>
      <c r="AX2509" s="216"/>
      <c r="AY2509" s="216"/>
      <c r="AZ2509" s="225"/>
    </row>
    <row r="2510" spans="2:52">
      <c r="B2510" s="216"/>
      <c r="C2510" s="216"/>
      <c r="D2510" s="216"/>
      <c r="E2510" s="216"/>
      <c r="F2510" s="216"/>
      <c r="G2510" s="216"/>
      <c r="H2510" s="226"/>
      <c r="J2510" s="226"/>
      <c r="K2510" s="226"/>
      <c r="L2510" s="216"/>
      <c r="M2510" s="216"/>
      <c r="N2510" s="216"/>
      <c r="O2510" s="216"/>
      <c r="P2510" s="216"/>
      <c r="Q2510" s="216"/>
      <c r="R2510" s="216"/>
      <c r="V2510" s="216"/>
      <c r="AH2510" s="216"/>
      <c r="AI2510" s="216"/>
      <c r="AJ2510" s="216"/>
      <c r="AK2510" s="216"/>
      <c r="AL2510" s="216"/>
      <c r="AS2510" s="216"/>
      <c r="AT2510" s="216"/>
      <c r="AU2510" s="216"/>
      <c r="AV2510" s="216"/>
      <c r="AW2510" s="216"/>
      <c r="AX2510" s="216"/>
      <c r="AY2510" s="216"/>
      <c r="AZ2510" s="225"/>
    </row>
    <row r="2511" spans="2:52">
      <c r="B2511" s="216"/>
      <c r="C2511" s="216"/>
      <c r="D2511" s="216"/>
      <c r="E2511" s="216"/>
      <c r="F2511" s="216"/>
      <c r="G2511" s="216"/>
      <c r="H2511" s="226"/>
      <c r="J2511" s="226"/>
      <c r="K2511" s="226"/>
      <c r="L2511" s="216"/>
      <c r="M2511" s="216"/>
      <c r="N2511" s="216"/>
      <c r="O2511" s="216"/>
      <c r="P2511" s="216"/>
      <c r="Q2511" s="216"/>
      <c r="R2511" s="216"/>
      <c r="V2511" s="216"/>
      <c r="AH2511" s="216"/>
      <c r="AI2511" s="216"/>
      <c r="AJ2511" s="216"/>
      <c r="AK2511" s="216"/>
      <c r="AL2511" s="216"/>
      <c r="AS2511" s="216"/>
      <c r="AT2511" s="216"/>
      <c r="AU2511" s="216"/>
      <c r="AV2511" s="216"/>
      <c r="AW2511" s="216"/>
      <c r="AX2511" s="216"/>
      <c r="AY2511" s="216"/>
      <c r="AZ2511" s="225"/>
    </row>
    <row r="2512" spans="2:52">
      <c r="B2512" s="216"/>
      <c r="C2512" s="216"/>
      <c r="D2512" s="216"/>
      <c r="E2512" s="216"/>
      <c r="F2512" s="216"/>
      <c r="G2512" s="216"/>
      <c r="H2512" s="226"/>
      <c r="J2512" s="226"/>
      <c r="K2512" s="226"/>
      <c r="L2512" s="216"/>
      <c r="M2512" s="216"/>
      <c r="N2512" s="216"/>
      <c r="O2512" s="216"/>
      <c r="P2512" s="216"/>
      <c r="Q2512" s="216"/>
      <c r="R2512" s="216"/>
      <c r="V2512" s="216"/>
      <c r="AH2512" s="216"/>
      <c r="AI2512" s="216"/>
      <c r="AJ2512" s="216"/>
      <c r="AK2512" s="216"/>
      <c r="AL2512" s="216"/>
      <c r="AS2512" s="216"/>
      <c r="AT2512" s="216"/>
      <c r="AU2512" s="216"/>
      <c r="AV2512" s="216"/>
      <c r="AW2512" s="216"/>
      <c r="AX2512" s="216"/>
      <c r="AY2512" s="216"/>
      <c r="AZ2512" s="225"/>
    </row>
    <row r="2513" spans="2:52">
      <c r="B2513" s="216"/>
      <c r="C2513" s="216"/>
      <c r="D2513" s="216"/>
      <c r="E2513" s="216"/>
      <c r="F2513" s="216"/>
      <c r="G2513" s="216"/>
      <c r="H2513" s="226"/>
      <c r="J2513" s="226"/>
      <c r="K2513" s="226"/>
      <c r="L2513" s="216"/>
      <c r="M2513" s="216"/>
      <c r="N2513" s="216"/>
      <c r="O2513" s="216"/>
      <c r="P2513" s="216"/>
      <c r="Q2513" s="216"/>
      <c r="R2513" s="216"/>
      <c r="V2513" s="216"/>
      <c r="AH2513" s="216"/>
      <c r="AI2513" s="216"/>
      <c r="AJ2513" s="216"/>
      <c r="AK2513" s="216"/>
      <c r="AL2513" s="216"/>
      <c r="AS2513" s="216"/>
      <c r="AT2513" s="216"/>
      <c r="AU2513" s="216"/>
      <c r="AV2513" s="216"/>
      <c r="AW2513" s="216"/>
      <c r="AX2513" s="216"/>
      <c r="AY2513" s="216"/>
      <c r="AZ2513" s="225"/>
    </row>
    <row r="2514" spans="2:52">
      <c r="B2514" s="216"/>
      <c r="C2514" s="216"/>
      <c r="D2514" s="216"/>
      <c r="E2514" s="216"/>
      <c r="F2514" s="216"/>
      <c r="G2514" s="216"/>
      <c r="H2514" s="226"/>
      <c r="J2514" s="226"/>
      <c r="K2514" s="226"/>
      <c r="L2514" s="216"/>
      <c r="M2514" s="216"/>
      <c r="N2514" s="216"/>
      <c r="O2514" s="216"/>
      <c r="P2514" s="216"/>
      <c r="Q2514" s="216"/>
      <c r="R2514" s="216"/>
      <c r="V2514" s="216"/>
      <c r="AH2514" s="216"/>
      <c r="AI2514" s="216"/>
      <c r="AJ2514" s="216"/>
      <c r="AK2514" s="216"/>
      <c r="AL2514" s="216"/>
      <c r="AS2514" s="216"/>
      <c r="AT2514" s="216"/>
      <c r="AU2514" s="216"/>
      <c r="AV2514" s="216"/>
      <c r="AW2514" s="216"/>
      <c r="AX2514" s="216"/>
      <c r="AY2514" s="216"/>
      <c r="AZ2514" s="225"/>
    </row>
    <row r="2515" spans="2:52">
      <c r="B2515" s="216"/>
      <c r="C2515" s="216"/>
      <c r="D2515" s="216"/>
      <c r="E2515" s="216"/>
      <c r="F2515" s="216"/>
      <c r="G2515" s="216"/>
      <c r="H2515" s="226"/>
      <c r="J2515" s="226"/>
      <c r="K2515" s="226"/>
      <c r="L2515" s="216"/>
      <c r="M2515" s="216"/>
      <c r="N2515" s="216"/>
      <c r="O2515" s="216"/>
      <c r="P2515" s="216"/>
      <c r="Q2515" s="216"/>
      <c r="R2515" s="216"/>
      <c r="V2515" s="216"/>
      <c r="AH2515" s="216"/>
      <c r="AI2515" s="216"/>
      <c r="AJ2515" s="216"/>
      <c r="AK2515" s="216"/>
      <c r="AL2515" s="216"/>
      <c r="AS2515" s="216"/>
      <c r="AT2515" s="216"/>
      <c r="AU2515" s="216"/>
      <c r="AV2515" s="216"/>
      <c r="AW2515" s="216"/>
      <c r="AX2515" s="216"/>
      <c r="AY2515" s="216"/>
      <c r="AZ2515" s="225"/>
    </row>
    <row r="2516" spans="2:52">
      <c r="B2516" s="216"/>
      <c r="C2516" s="216"/>
      <c r="D2516" s="216"/>
      <c r="E2516" s="216"/>
      <c r="F2516" s="216"/>
      <c r="G2516" s="216"/>
      <c r="H2516" s="226"/>
      <c r="J2516" s="226"/>
      <c r="K2516" s="226"/>
      <c r="L2516" s="216"/>
      <c r="M2516" s="216"/>
      <c r="N2516" s="216"/>
      <c r="O2516" s="216"/>
      <c r="P2516" s="216"/>
      <c r="Q2516" s="216"/>
      <c r="R2516" s="216"/>
      <c r="V2516" s="216"/>
      <c r="AH2516" s="216"/>
      <c r="AI2516" s="216"/>
      <c r="AJ2516" s="216"/>
      <c r="AK2516" s="216"/>
      <c r="AL2516" s="216"/>
      <c r="AS2516" s="216"/>
      <c r="AT2516" s="216"/>
      <c r="AU2516" s="216"/>
      <c r="AV2516" s="216"/>
      <c r="AW2516" s="216"/>
      <c r="AX2516" s="216"/>
      <c r="AY2516" s="216"/>
      <c r="AZ2516" s="225"/>
    </row>
    <row r="2517" spans="2:52">
      <c r="B2517" s="216"/>
      <c r="C2517" s="216"/>
      <c r="D2517" s="216"/>
      <c r="E2517" s="216"/>
      <c r="F2517" s="216"/>
      <c r="G2517" s="216"/>
      <c r="H2517" s="226"/>
      <c r="J2517" s="226"/>
      <c r="K2517" s="226"/>
      <c r="L2517" s="216"/>
      <c r="M2517" s="216"/>
      <c r="N2517" s="216"/>
      <c r="O2517" s="216"/>
      <c r="P2517" s="216"/>
      <c r="Q2517" s="216"/>
      <c r="R2517" s="216"/>
      <c r="V2517" s="216"/>
      <c r="AH2517" s="216"/>
      <c r="AI2517" s="216"/>
      <c r="AJ2517" s="216"/>
      <c r="AK2517" s="216"/>
      <c r="AL2517" s="216"/>
      <c r="AS2517" s="216"/>
      <c r="AT2517" s="216"/>
      <c r="AU2517" s="216"/>
      <c r="AV2517" s="216"/>
      <c r="AW2517" s="216"/>
      <c r="AX2517" s="216"/>
      <c r="AY2517" s="216"/>
      <c r="AZ2517" s="225"/>
    </row>
    <row r="2518" spans="2:52">
      <c r="B2518" s="216"/>
      <c r="C2518" s="216"/>
      <c r="D2518" s="216"/>
      <c r="E2518" s="216"/>
      <c r="F2518" s="216"/>
      <c r="G2518" s="216"/>
      <c r="H2518" s="226"/>
      <c r="J2518" s="226"/>
      <c r="K2518" s="226"/>
      <c r="L2518" s="216"/>
      <c r="M2518" s="216"/>
      <c r="N2518" s="216"/>
      <c r="O2518" s="216"/>
      <c r="P2518" s="216"/>
      <c r="Q2518" s="216"/>
      <c r="R2518" s="216"/>
      <c r="V2518" s="216"/>
      <c r="AH2518" s="216"/>
      <c r="AI2518" s="216"/>
      <c r="AJ2518" s="216"/>
      <c r="AK2518" s="216"/>
      <c r="AL2518" s="216"/>
      <c r="AS2518" s="216"/>
      <c r="AT2518" s="216"/>
      <c r="AU2518" s="216"/>
      <c r="AV2518" s="216"/>
      <c r="AW2518" s="216"/>
      <c r="AX2518" s="216"/>
      <c r="AY2518" s="216"/>
      <c r="AZ2518" s="225"/>
    </row>
    <row r="2519" spans="2:52">
      <c r="B2519" s="216"/>
      <c r="C2519" s="216"/>
      <c r="D2519" s="216"/>
      <c r="E2519" s="216"/>
      <c r="F2519" s="216"/>
      <c r="G2519" s="216"/>
      <c r="H2519" s="226"/>
      <c r="J2519" s="226"/>
      <c r="K2519" s="226"/>
      <c r="L2519" s="216"/>
      <c r="M2519" s="216"/>
      <c r="N2519" s="216"/>
      <c r="O2519" s="216"/>
      <c r="P2519" s="216"/>
      <c r="Q2519" s="216"/>
      <c r="R2519" s="216"/>
      <c r="V2519" s="216"/>
      <c r="AH2519" s="216"/>
      <c r="AI2519" s="216"/>
      <c r="AJ2519" s="216"/>
      <c r="AK2519" s="216"/>
      <c r="AL2519" s="216"/>
      <c r="AS2519" s="216"/>
      <c r="AT2519" s="216"/>
      <c r="AU2519" s="216"/>
      <c r="AV2519" s="216"/>
      <c r="AW2519" s="216"/>
      <c r="AX2519" s="216"/>
      <c r="AY2519" s="216"/>
      <c r="AZ2519" s="225"/>
    </row>
    <row r="2520" spans="2:52">
      <c r="B2520" s="216"/>
      <c r="C2520" s="216"/>
      <c r="D2520" s="216"/>
      <c r="E2520" s="216"/>
      <c r="F2520" s="216"/>
      <c r="G2520" s="216"/>
      <c r="H2520" s="226"/>
      <c r="J2520" s="226"/>
      <c r="K2520" s="226"/>
      <c r="L2520" s="216"/>
      <c r="M2520" s="216"/>
      <c r="N2520" s="216"/>
      <c r="O2520" s="216"/>
      <c r="P2520" s="216"/>
      <c r="Q2520" s="216"/>
      <c r="R2520" s="216"/>
      <c r="V2520" s="216"/>
      <c r="AH2520" s="216"/>
      <c r="AI2520" s="216"/>
      <c r="AJ2520" s="216"/>
      <c r="AK2520" s="216"/>
      <c r="AL2520" s="216"/>
      <c r="AS2520" s="216"/>
      <c r="AT2520" s="216"/>
      <c r="AU2520" s="216"/>
      <c r="AV2520" s="216"/>
      <c r="AW2520" s="216"/>
      <c r="AX2520" s="216"/>
      <c r="AY2520" s="216"/>
      <c r="AZ2520" s="225"/>
    </row>
    <row r="2521" spans="2:52">
      <c r="B2521" s="216"/>
      <c r="C2521" s="216"/>
      <c r="D2521" s="216"/>
      <c r="E2521" s="216"/>
      <c r="F2521" s="216"/>
      <c r="G2521" s="216"/>
      <c r="H2521" s="226"/>
      <c r="J2521" s="226"/>
      <c r="K2521" s="226"/>
      <c r="L2521" s="216"/>
      <c r="M2521" s="216"/>
      <c r="N2521" s="216"/>
      <c r="O2521" s="216"/>
      <c r="P2521" s="216"/>
      <c r="Q2521" s="216"/>
      <c r="R2521" s="216"/>
      <c r="V2521" s="216"/>
      <c r="AH2521" s="216"/>
      <c r="AI2521" s="216"/>
      <c r="AJ2521" s="216"/>
      <c r="AK2521" s="216"/>
      <c r="AL2521" s="216"/>
      <c r="AS2521" s="216"/>
      <c r="AT2521" s="216"/>
      <c r="AU2521" s="216"/>
      <c r="AV2521" s="216"/>
      <c r="AW2521" s="216"/>
      <c r="AX2521" s="216"/>
      <c r="AY2521" s="216"/>
      <c r="AZ2521" s="225"/>
    </row>
    <row r="2522" spans="2:52">
      <c r="B2522" s="216"/>
      <c r="C2522" s="216"/>
      <c r="D2522" s="216"/>
      <c r="E2522" s="216"/>
      <c r="F2522" s="216"/>
      <c r="G2522" s="216"/>
      <c r="H2522" s="226"/>
      <c r="J2522" s="226"/>
      <c r="K2522" s="226"/>
      <c r="L2522" s="216"/>
      <c r="M2522" s="216"/>
      <c r="N2522" s="216"/>
      <c r="O2522" s="216"/>
      <c r="P2522" s="216"/>
      <c r="Q2522" s="216"/>
      <c r="R2522" s="216"/>
      <c r="V2522" s="216"/>
      <c r="AH2522" s="216"/>
      <c r="AI2522" s="216"/>
      <c r="AJ2522" s="216"/>
      <c r="AK2522" s="216"/>
      <c r="AL2522" s="216"/>
      <c r="AS2522" s="216"/>
      <c r="AT2522" s="216"/>
      <c r="AU2522" s="216"/>
      <c r="AV2522" s="216"/>
      <c r="AW2522" s="216"/>
      <c r="AX2522" s="216"/>
      <c r="AY2522" s="216"/>
      <c r="AZ2522" s="225"/>
    </row>
    <row r="2523" spans="2:52">
      <c r="B2523" s="216"/>
      <c r="C2523" s="216"/>
      <c r="D2523" s="216"/>
      <c r="E2523" s="216"/>
      <c r="F2523" s="216"/>
      <c r="G2523" s="216"/>
      <c r="H2523" s="226"/>
      <c r="J2523" s="226"/>
      <c r="K2523" s="226"/>
      <c r="L2523" s="216"/>
      <c r="M2523" s="216"/>
      <c r="N2523" s="216"/>
      <c r="O2523" s="216"/>
      <c r="P2523" s="216"/>
      <c r="Q2523" s="216"/>
      <c r="R2523" s="216"/>
      <c r="V2523" s="216"/>
      <c r="AH2523" s="216"/>
      <c r="AI2523" s="216"/>
      <c r="AJ2523" s="216"/>
      <c r="AK2523" s="216"/>
      <c r="AL2523" s="216"/>
      <c r="AS2523" s="216"/>
      <c r="AT2523" s="216"/>
      <c r="AU2523" s="216"/>
      <c r="AV2523" s="216"/>
      <c r="AW2523" s="216"/>
      <c r="AX2523" s="216"/>
      <c r="AY2523" s="216"/>
      <c r="AZ2523" s="225"/>
    </row>
    <row r="2524" spans="2:52">
      <c r="B2524" s="216"/>
      <c r="C2524" s="216"/>
      <c r="D2524" s="216"/>
      <c r="E2524" s="216"/>
      <c r="F2524" s="216"/>
      <c r="G2524" s="216"/>
      <c r="H2524" s="226"/>
      <c r="J2524" s="226"/>
      <c r="K2524" s="226"/>
      <c r="L2524" s="216"/>
      <c r="M2524" s="216"/>
      <c r="N2524" s="216"/>
      <c r="O2524" s="216"/>
      <c r="P2524" s="216"/>
      <c r="Q2524" s="216"/>
      <c r="R2524" s="216"/>
      <c r="V2524" s="216"/>
      <c r="AH2524" s="216"/>
      <c r="AI2524" s="216"/>
      <c r="AJ2524" s="216"/>
      <c r="AK2524" s="216"/>
      <c r="AL2524" s="216"/>
      <c r="AS2524" s="216"/>
      <c r="AT2524" s="216"/>
      <c r="AU2524" s="216"/>
      <c r="AV2524" s="216"/>
      <c r="AW2524" s="216"/>
      <c r="AX2524" s="216"/>
      <c r="AY2524" s="216"/>
      <c r="AZ2524" s="225"/>
    </row>
    <row r="2525" spans="2:52">
      <c r="B2525" s="216"/>
      <c r="C2525" s="216"/>
      <c r="D2525" s="216"/>
      <c r="E2525" s="216"/>
      <c r="F2525" s="216"/>
      <c r="G2525" s="216"/>
      <c r="H2525" s="226"/>
      <c r="J2525" s="226"/>
      <c r="K2525" s="226"/>
      <c r="L2525" s="216"/>
      <c r="M2525" s="216"/>
      <c r="N2525" s="216"/>
      <c r="O2525" s="216"/>
      <c r="P2525" s="216"/>
      <c r="Q2525" s="216"/>
      <c r="R2525" s="216"/>
      <c r="V2525" s="216"/>
      <c r="AH2525" s="216"/>
      <c r="AI2525" s="216"/>
      <c r="AJ2525" s="216"/>
      <c r="AK2525" s="216"/>
      <c r="AL2525" s="216"/>
      <c r="AS2525" s="216"/>
      <c r="AT2525" s="216"/>
      <c r="AU2525" s="216"/>
      <c r="AV2525" s="216"/>
      <c r="AW2525" s="216"/>
      <c r="AX2525" s="216"/>
      <c r="AY2525" s="216"/>
      <c r="AZ2525" s="225"/>
    </row>
    <row r="2526" spans="2:52">
      <c r="B2526" s="216"/>
      <c r="C2526" s="216"/>
      <c r="D2526" s="216"/>
      <c r="E2526" s="216"/>
      <c r="F2526" s="216"/>
      <c r="G2526" s="216"/>
      <c r="H2526" s="226"/>
      <c r="J2526" s="226"/>
      <c r="K2526" s="226"/>
      <c r="L2526" s="216"/>
      <c r="M2526" s="216"/>
      <c r="N2526" s="216"/>
      <c r="O2526" s="216"/>
      <c r="P2526" s="216"/>
      <c r="Q2526" s="216"/>
      <c r="R2526" s="216"/>
      <c r="V2526" s="216"/>
      <c r="AH2526" s="216"/>
      <c r="AI2526" s="216"/>
      <c r="AJ2526" s="216"/>
      <c r="AK2526" s="216"/>
      <c r="AL2526" s="216"/>
      <c r="AS2526" s="216"/>
      <c r="AT2526" s="216"/>
      <c r="AU2526" s="216"/>
      <c r="AV2526" s="216"/>
      <c r="AW2526" s="216"/>
      <c r="AX2526" s="216"/>
      <c r="AY2526" s="216"/>
      <c r="AZ2526" s="225"/>
    </row>
    <row r="2527" spans="2:52">
      <c r="B2527" s="216"/>
      <c r="C2527" s="216"/>
      <c r="D2527" s="216"/>
      <c r="E2527" s="216"/>
      <c r="F2527" s="216"/>
      <c r="G2527" s="216"/>
      <c r="H2527" s="226"/>
      <c r="J2527" s="226"/>
      <c r="K2527" s="226"/>
      <c r="L2527" s="216"/>
      <c r="M2527" s="216"/>
      <c r="N2527" s="216"/>
      <c r="O2527" s="216"/>
      <c r="P2527" s="216"/>
      <c r="Q2527" s="216"/>
      <c r="R2527" s="216"/>
      <c r="V2527" s="216"/>
      <c r="AH2527" s="216"/>
      <c r="AI2527" s="216"/>
      <c r="AJ2527" s="216"/>
      <c r="AK2527" s="216"/>
      <c r="AL2527" s="216"/>
      <c r="AS2527" s="216"/>
      <c r="AT2527" s="216"/>
      <c r="AU2527" s="216"/>
      <c r="AV2527" s="216"/>
      <c r="AW2527" s="216"/>
      <c r="AX2527" s="216"/>
      <c r="AY2527" s="216"/>
      <c r="AZ2527" s="225"/>
    </row>
    <row r="2528" spans="2:52">
      <c r="B2528" s="216"/>
      <c r="C2528" s="216"/>
      <c r="D2528" s="216"/>
      <c r="E2528" s="216"/>
      <c r="F2528" s="216"/>
      <c r="G2528" s="216"/>
      <c r="H2528" s="226"/>
      <c r="J2528" s="226"/>
      <c r="K2528" s="226"/>
      <c r="L2528" s="216"/>
      <c r="M2528" s="216"/>
      <c r="N2528" s="216"/>
      <c r="O2528" s="216"/>
      <c r="P2528" s="216"/>
      <c r="Q2528" s="216"/>
      <c r="R2528" s="216"/>
      <c r="V2528" s="216"/>
      <c r="AH2528" s="216"/>
      <c r="AI2528" s="216"/>
      <c r="AJ2528" s="216"/>
      <c r="AK2528" s="216"/>
      <c r="AL2528" s="216"/>
      <c r="AS2528" s="216"/>
      <c r="AT2528" s="216"/>
      <c r="AU2528" s="216"/>
      <c r="AV2528" s="216"/>
      <c r="AW2528" s="216"/>
      <c r="AX2528" s="216"/>
      <c r="AY2528" s="216"/>
      <c r="AZ2528" s="225"/>
    </row>
    <row r="2529" spans="2:52">
      <c r="B2529" s="216"/>
      <c r="C2529" s="216"/>
      <c r="D2529" s="216"/>
      <c r="E2529" s="216"/>
      <c r="F2529" s="216"/>
      <c r="G2529" s="216"/>
      <c r="H2529" s="226"/>
      <c r="J2529" s="226"/>
      <c r="K2529" s="226"/>
      <c r="L2529" s="216"/>
      <c r="M2529" s="216"/>
      <c r="N2529" s="216"/>
      <c r="O2529" s="216"/>
      <c r="P2529" s="216"/>
      <c r="Q2529" s="216"/>
      <c r="R2529" s="216"/>
      <c r="V2529" s="216"/>
      <c r="AH2529" s="216"/>
      <c r="AI2529" s="216"/>
      <c r="AJ2529" s="216"/>
      <c r="AK2529" s="216"/>
      <c r="AL2529" s="216"/>
      <c r="AS2529" s="216"/>
      <c r="AT2529" s="216"/>
      <c r="AU2529" s="216"/>
      <c r="AV2529" s="216"/>
      <c r="AW2529" s="216"/>
      <c r="AX2529" s="216"/>
      <c r="AY2529" s="216"/>
      <c r="AZ2529" s="225"/>
    </row>
    <row r="2530" spans="2:52">
      <c r="B2530" s="216"/>
      <c r="C2530" s="216"/>
      <c r="D2530" s="216"/>
      <c r="E2530" s="216"/>
      <c r="F2530" s="216"/>
      <c r="G2530" s="216"/>
      <c r="H2530" s="226"/>
      <c r="J2530" s="226"/>
      <c r="K2530" s="226"/>
      <c r="L2530" s="216"/>
      <c r="M2530" s="216"/>
      <c r="N2530" s="216"/>
      <c r="O2530" s="216"/>
      <c r="P2530" s="216"/>
      <c r="Q2530" s="216"/>
      <c r="R2530" s="216"/>
      <c r="V2530" s="216"/>
      <c r="AH2530" s="216"/>
      <c r="AI2530" s="216"/>
      <c r="AJ2530" s="216"/>
      <c r="AK2530" s="216"/>
      <c r="AL2530" s="216"/>
      <c r="AS2530" s="216"/>
      <c r="AT2530" s="216"/>
      <c r="AU2530" s="216"/>
      <c r="AV2530" s="216"/>
      <c r="AW2530" s="216"/>
      <c r="AX2530" s="216"/>
      <c r="AY2530" s="216"/>
      <c r="AZ2530" s="225"/>
    </row>
    <row r="2531" spans="2:52">
      <c r="B2531" s="216"/>
      <c r="C2531" s="216"/>
      <c r="D2531" s="216"/>
      <c r="E2531" s="216"/>
      <c r="F2531" s="216"/>
      <c r="G2531" s="216"/>
      <c r="H2531" s="226"/>
      <c r="J2531" s="226"/>
      <c r="K2531" s="226"/>
      <c r="L2531" s="216"/>
      <c r="M2531" s="216"/>
      <c r="N2531" s="216"/>
      <c r="O2531" s="216"/>
      <c r="P2531" s="216"/>
      <c r="Q2531" s="216"/>
      <c r="R2531" s="216"/>
      <c r="V2531" s="216"/>
      <c r="AH2531" s="216"/>
      <c r="AI2531" s="216"/>
      <c r="AJ2531" s="216"/>
      <c r="AK2531" s="216"/>
      <c r="AL2531" s="216"/>
      <c r="AS2531" s="216"/>
      <c r="AT2531" s="216"/>
      <c r="AU2531" s="216"/>
      <c r="AV2531" s="216"/>
      <c r="AW2531" s="216"/>
      <c r="AX2531" s="216"/>
      <c r="AY2531" s="216"/>
      <c r="AZ2531" s="225"/>
    </row>
    <row r="2532" spans="2:52">
      <c r="B2532" s="216"/>
      <c r="C2532" s="216"/>
      <c r="D2532" s="216"/>
      <c r="E2532" s="216"/>
      <c r="F2532" s="216"/>
      <c r="G2532" s="216"/>
      <c r="H2532" s="226"/>
      <c r="J2532" s="226"/>
      <c r="K2532" s="226"/>
      <c r="L2532" s="216"/>
      <c r="M2532" s="216"/>
      <c r="N2532" s="216"/>
      <c r="O2532" s="216"/>
      <c r="P2532" s="216"/>
      <c r="Q2532" s="216"/>
      <c r="R2532" s="216"/>
      <c r="V2532" s="216"/>
      <c r="AH2532" s="216"/>
      <c r="AI2532" s="216"/>
      <c r="AJ2532" s="216"/>
      <c r="AK2532" s="216"/>
      <c r="AL2532" s="216"/>
      <c r="AS2532" s="216"/>
      <c r="AT2532" s="216"/>
      <c r="AU2532" s="216"/>
      <c r="AV2532" s="216"/>
      <c r="AW2532" s="216"/>
      <c r="AX2532" s="216"/>
      <c r="AY2532" s="216"/>
      <c r="AZ2532" s="225"/>
    </row>
    <row r="2533" spans="2:52">
      <c r="B2533" s="216"/>
      <c r="C2533" s="216"/>
      <c r="D2533" s="216"/>
      <c r="E2533" s="216"/>
      <c r="F2533" s="216"/>
      <c r="G2533" s="216"/>
      <c r="H2533" s="226"/>
      <c r="J2533" s="226"/>
      <c r="K2533" s="226"/>
      <c r="L2533" s="216"/>
      <c r="M2533" s="216"/>
      <c r="N2533" s="216"/>
      <c r="O2533" s="216"/>
      <c r="P2533" s="216"/>
      <c r="Q2533" s="216"/>
      <c r="R2533" s="216"/>
      <c r="V2533" s="216"/>
      <c r="AH2533" s="216"/>
      <c r="AI2533" s="216"/>
      <c r="AJ2533" s="216"/>
      <c r="AK2533" s="216"/>
      <c r="AL2533" s="216"/>
      <c r="AS2533" s="216"/>
      <c r="AT2533" s="216"/>
      <c r="AU2533" s="216"/>
      <c r="AV2533" s="216"/>
      <c r="AW2533" s="216"/>
      <c r="AX2533" s="216"/>
      <c r="AY2533" s="216"/>
      <c r="AZ2533" s="225"/>
    </row>
    <row r="2534" spans="2:52">
      <c r="B2534" s="216"/>
      <c r="C2534" s="216"/>
      <c r="D2534" s="216"/>
      <c r="E2534" s="216"/>
      <c r="F2534" s="216"/>
      <c r="G2534" s="216"/>
      <c r="H2534" s="226"/>
      <c r="J2534" s="226"/>
      <c r="K2534" s="226"/>
      <c r="L2534" s="216"/>
      <c r="M2534" s="216"/>
      <c r="N2534" s="216"/>
      <c r="O2534" s="216"/>
      <c r="P2534" s="216"/>
      <c r="Q2534" s="216"/>
      <c r="R2534" s="216"/>
      <c r="V2534" s="216"/>
      <c r="AH2534" s="216"/>
      <c r="AI2534" s="216"/>
      <c r="AJ2534" s="216"/>
      <c r="AK2534" s="216"/>
      <c r="AL2534" s="216"/>
      <c r="AS2534" s="216"/>
      <c r="AT2534" s="216"/>
      <c r="AU2534" s="216"/>
      <c r="AV2534" s="216"/>
      <c r="AW2534" s="216"/>
      <c r="AX2534" s="216"/>
      <c r="AY2534" s="216"/>
      <c r="AZ2534" s="225"/>
    </row>
    <row r="2535" spans="2:52">
      <c r="B2535" s="216"/>
      <c r="C2535" s="216"/>
      <c r="D2535" s="216"/>
      <c r="E2535" s="216"/>
      <c r="F2535" s="216"/>
      <c r="G2535" s="216"/>
      <c r="H2535" s="226"/>
      <c r="J2535" s="226"/>
      <c r="K2535" s="226"/>
      <c r="L2535" s="216"/>
      <c r="M2535" s="216"/>
      <c r="N2535" s="216"/>
      <c r="O2535" s="216"/>
      <c r="P2535" s="216"/>
      <c r="Q2535" s="216"/>
      <c r="R2535" s="216"/>
      <c r="V2535" s="216"/>
      <c r="AH2535" s="216"/>
      <c r="AI2535" s="216"/>
      <c r="AJ2535" s="216"/>
      <c r="AK2535" s="216"/>
      <c r="AL2535" s="216"/>
      <c r="AS2535" s="216"/>
      <c r="AT2535" s="216"/>
      <c r="AU2535" s="216"/>
      <c r="AV2535" s="216"/>
      <c r="AW2535" s="216"/>
      <c r="AX2535" s="216"/>
      <c r="AY2535" s="216"/>
      <c r="AZ2535" s="225"/>
    </row>
    <row r="2536" spans="2:52">
      <c r="B2536" s="216"/>
      <c r="C2536" s="216"/>
      <c r="D2536" s="216"/>
      <c r="E2536" s="216"/>
      <c r="F2536" s="216"/>
      <c r="G2536" s="216"/>
      <c r="H2536" s="226"/>
      <c r="J2536" s="226"/>
      <c r="K2536" s="226"/>
      <c r="L2536" s="216"/>
      <c r="M2536" s="216"/>
      <c r="N2536" s="216"/>
      <c r="O2536" s="216"/>
      <c r="P2536" s="216"/>
      <c r="Q2536" s="216"/>
      <c r="R2536" s="216"/>
      <c r="V2536" s="216"/>
      <c r="AH2536" s="216"/>
      <c r="AI2536" s="216"/>
      <c r="AJ2536" s="216"/>
      <c r="AK2536" s="216"/>
      <c r="AL2536" s="216"/>
      <c r="AS2536" s="216"/>
      <c r="AT2536" s="216"/>
      <c r="AU2536" s="216"/>
      <c r="AV2536" s="216"/>
      <c r="AW2536" s="216"/>
      <c r="AX2536" s="216"/>
      <c r="AY2536" s="216"/>
      <c r="AZ2536" s="225"/>
    </row>
    <row r="2537" spans="2:52">
      <c r="B2537" s="216"/>
      <c r="C2537" s="216"/>
      <c r="D2537" s="216"/>
      <c r="E2537" s="216"/>
      <c r="F2537" s="216"/>
      <c r="G2537" s="216"/>
      <c r="H2537" s="226"/>
      <c r="J2537" s="226"/>
      <c r="K2537" s="226"/>
      <c r="L2537" s="216"/>
      <c r="M2537" s="216"/>
      <c r="N2537" s="216"/>
      <c r="O2537" s="216"/>
      <c r="P2537" s="216"/>
      <c r="Q2537" s="216"/>
      <c r="R2537" s="216"/>
      <c r="V2537" s="216"/>
      <c r="AH2537" s="216"/>
      <c r="AI2537" s="216"/>
      <c r="AJ2537" s="216"/>
      <c r="AK2537" s="216"/>
      <c r="AL2537" s="216"/>
      <c r="AS2537" s="216"/>
      <c r="AT2537" s="216"/>
      <c r="AU2537" s="216"/>
      <c r="AV2537" s="216"/>
      <c r="AW2537" s="216"/>
      <c r="AX2537" s="216"/>
      <c r="AY2537" s="216"/>
      <c r="AZ2537" s="225"/>
    </row>
    <row r="2538" spans="2:52">
      <c r="B2538" s="216"/>
      <c r="C2538" s="216"/>
      <c r="D2538" s="216"/>
      <c r="E2538" s="216"/>
      <c r="F2538" s="216"/>
      <c r="G2538" s="216"/>
      <c r="H2538" s="226"/>
      <c r="J2538" s="226"/>
      <c r="K2538" s="226"/>
      <c r="L2538" s="216"/>
      <c r="M2538" s="216"/>
      <c r="N2538" s="216"/>
      <c r="O2538" s="216"/>
      <c r="P2538" s="216"/>
      <c r="Q2538" s="216"/>
      <c r="R2538" s="216"/>
      <c r="V2538" s="216"/>
      <c r="AH2538" s="216"/>
      <c r="AI2538" s="216"/>
      <c r="AJ2538" s="216"/>
      <c r="AK2538" s="216"/>
      <c r="AL2538" s="216"/>
      <c r="AS2538" s="216"/>
      <c r="AT2538" s="216"/>
      <c r="AU2538" s="216"/>
      <c r="AV2538" s="216"/>
      <c r="AW2538" s="216"/>
      <c r="AX2538" s="216"/>
      <c r="AY2538" s="216"/>
      <c r="AZ2538" s="225"/>
    </row>
    <row r="2539" spans="2:52">
      <c r="B2539" s="216"/>
      <c r="C2539" s="216"/>
      <c r="D2539" s="216"/>
      <c r="E2539" s="216"/>
      <c r="F2539" s="216"/>
      <c r="G2539" s="216"/>
      <c r="H2539" s="226"/>
      <c r="J2539" s="226"/>
      <c r="K2539" s="226"/>
      <c r="L2539" s="216"/>
      <c r="M2539" s="216"/>
      <c r="N2539" s="216"/>
      <c r="O2539" s="216"/>
      <c r="P2539" s="216"/>
      <c r="Q2539" s="216"/>
      <c r="R2539" s="216"/>
      <c r="V2539" s="216"/>
      <c r="AH2539" s="216"/>
      <c r="AI2539" s="216"/>
      <c r="AJ2539" s="216"/>
      <c r="AK2539" s="216"/>
      <c r="AL2539" s="216"/>
      <c r="AS2539" s="216"/>
      <c r="AT2539" s="216"/>
      <c r="AU2539" s="216"/>
      <c r="AV2539" s="216"/>
      <c r="AW2539" s="216"/>
      <c r="AX2539" s="216"/>
      <c r="AY2539" s="216"/>
      <c r="AZ2539" s="225"/>
    </row>
    <row r="2540" spans="2:52">
      <c r="B2540" s="216"/>
      <c r="C2540" s="216"/>
      <c r="D2540" s="216"/>
      <c r="E2540" s="216"/>
      <c r="F2540" s="216"/>
      <c r="G2540" s="216"/>
      <c r="H2540" s="226"/>
      <c r="J2540" s="226"/>
      <c r="K2540" s="226"/>
      <c r="L2540" s="216"/>
      <c r="M2540" s="216"/>
      <c r="N2540" s="216"/>
      <c r="O2540" s="216"/>
      <c r="P2540" s="216"/>
      <c r="Q2540" s="216"/>
      <c r="R2540" s="216"/>
      <c r="V2540" s="216"/>
      <c r="AH2540" s="216"/>
      <c r="AI2540" s="216"/>
      <c r="AJ2540" s="216"/>
      <c r="AK2540" s="216"/>
      <c r="AL2540" s="216"/>
      <c r="AS2540" s="216"/>
      <c r="AT2540" s="216"/>
      <c r="AU2540" s="216"/>
      <c r="AV2540" s="216"/>
      <c r="AW2540" s="216"/>
      <c r="AX2540" s="216"/>
      <c r="AY2540" s="216"/>
      <c r="AZ2540" s="225"/>
    </row>
    <row r="2541" spans="2:52">
      <c r="B2541" s="216"/>
      <c r="C2541" s="216"/>
      <c r="D2541" s="216"/>
      <c r="E2541" s="216"/>
      <c r="F2541" s="216"/>
      <c r="G2541" s="216"/>
      <c r="H2541" s="226"/>
      <c r="J2541" s="226"/>
      <c r="K2541" s="226"/>
      <c r="L2541" s="216"/>
      <c r="M2541" s="216"/>
      <c r="N2541" s="216"/>
      <c r="O2541" s="216"/>
      <c r="P2541" s="216"/>
      <c r="Q2541" s="216"/>
      <c r="R2541" s="216"/>
      <c r="V2541" s="216"/>
      <c r="AH2541" s="216"/>
      <c r="AI2541" s="216"/>
      <c r="AJ2541" s="216"/>
      <c r="AK2541" s="216"/>
      <c r="AL2541" s="216"/>
      <c r="AS2541" s="216"/>
      <c r="AT2541" s="216"/>
      <c r="AU2541" s="216"/>
      <c r="AV2541" s="216"/>
      <c r="AW2541" s="216"/>
      <c r="AX2541" s="216"/>
      <c r="AY2541" s="216"/>
      <c r="AZ2541" s="225"/>
    </row>
    <row r="2542" spans="2:52">
      <c r="B2542" s="216"/>
      <c r="C2542" s="216"/>
      <c r="D2542" s="216"/>
      <c r="E2542" s="216"/>
      <c r="F2542" s="216"/>
      <c r="G2542" s="216"/>
      <c r="H2542" s="226"/>
      <c r="J2542" s="226"/>
      <c r="K2542" s="226"/>
      <c r="L2542" s="216"/>
      <c r="M2542" s="216"/>
      <c r="N2542" s="216"/>
      <c r="O2542" s="216"/>
      <c r="P2542" s="216"/>
      <c r="Q2542" s="216"/>
      <c r="R2542" s="216"/>
      <c r="V2542" s="216"/>
      <c r="AH2542" s="216"/>
      <c r="AI2542" s="216"/>
      <c r="AJ2542" s="216"/>
      <c r="AK2542" s="216"/>
      <c r="AL2542" s="216"/>
      <c r="AS2542" s="216"/>
      <c r="AT2542" s="216"/>
      <c r="AU2542" s="216"/>
      <c r="AV2542" s="216"/>
      <c r="AW2542" s="216"/>
      <c r="AX2542" s="216"/>
      <c r="AY2542" s="216"/>
      <c r="AZ2542" s="225"/>
    </row>
    <row r="2543" spans="2:52">
      <c r="B2543" s="216"/>
      <c r="C2543" s="216"/>
      <c r="D2543" s="216"/>
      <c r="E2543" s="216"/>
      <c r="F2543" s="216"/>
      <c r="G2543" s="216"/>
      <c r="H2543" s="226"/>
      <c r="J2543" s="226"/>
      <c r="K2543" s="226"/>
      <c r="L2543" s="216"/>
      <c r="M2543" s="216"/>
      <c r="N2543" s="216"/>
      <c r="O2543" s="216"/>
      <c r="P2543" s="216"/>
      <c r="Q2543" s="216"/>
      <c r="R2543" s="216"/>
      <c r="V2543" s="216"/>
      <c r="AH2543" s="216"/>
      <c r="AI2543" s="216"/>
      <c r="AJ2543" s="216"/>
      <c r="AK2543" s="216"/>
      <c r="AL2543" s="216"/>
      <c r="AS2543" s="216"/>
      <c r="AT2543" s="216"/>
      <c r="AU2543" s="216"/>
      <c r="AV2543" s="216"/>
      <c r="AW2543" s="216"/>
      <c r="AX2543" s="216"/>
      <c r="AY2543" s="216"/>
      <c r="AZ2543" s="225"/>
    </row>
    <row r="2544" spans="2:52">
      <c r="B2544" s="216"/>
      <c r="C2544" s="216"/>
      <c r="D2544" s="216"/>
      <c r="E2544" s="216"/>
      <c r="F2544" s="216"/>
      <c r="G2544" s="216"/>
      <c r="H2544" s="226"/>
      <c r="J2544" s="226"/>
      <c r="K2544" s="226"/>
      <c r="L2544" s="216"/>
      <c r="M2544" s="216"/>
      <c r="N2544" s="216"/>
      <c r="O2544" s="216"/>
      <c r="P2544" s="216"/>
      <c r="Q2544" s="216"/>
      <c r="R2544" s="216"/>
      <c r="V2544" s="216"/>
      <c r="AH2544" s="216"/>
      <c r="AI2544" s="216"/>
      <c r="AJ2544" s="216"/>
      <c r="AK2544" s="216"/>
      <c r="AL2544" s="216"/>
      <c r="AS2544" s="216"/>
      <c r="AT2544" s="216"/>
      <c r="AU2544" s="216"/>
      <c r="AV2544" s="216"/>
      <c r="AW2544" s="216"/>
      <c r="AX2544" s="216"/>
      <c r="AY2544" s="216"/>
      <c r="AZ2544" s="225"/>
    </row>
    <row r="2545" spans="2:52">
      <c r="B2545" s="216"/>
      <c r="C2545" s="216"/>
      <c r="D2545" s="216"/>
      <c r="E2545" s="216"/>
      <c r="F2545" s="216"/>
      <c r="G2545" s="216"/>
      <c r="H2545" s="226"/>
      <c r="J2545" s="226"/>
      <c r="K2545" s="226"/>
      <c r="L2545" s="216"/>
      <c r="M2545" s="216"/>
      <c r="N2545" s="216"/>
      <c r="O2545" s="216"/>
      <c r="P2545" s="216"/>
      <c r="Q2545" s="216"/>
      <c r="R2545" s="216"/>
      <c r="V2545" s="216"/>
      <c r="AH2545" s="216"/>
      <c r="AI2545" s="216"/>
      <c r="AJ2545" s="216"/>
      <c r="AK2545" s="216"/>
      <c r="AL2545" s="216"/>
      <c r="AS2545" s="216"/>
      <c r="AT2545" s="216"/>
      <c r="AU2545" s="216"/>
      <c r="AV2545" s="216"/>
      <c r="AW2545" s="216"/>
      <c r="AX2545" s="216"/>
      <c r="AY2545" s="216"/>
      <c r="AZ2545" s="225"/>
    </row>
    <row r="2546" spans="2:52">
      <c r="B2546" s="216"/>
      <c r="C2546" s="216"/>
      <c r="D2546" s="216"/>
      <c r="E2546" s="216"/>
      <c r="F2546" s="216"/>
      <c r="G2546" s="216"/>
      <c r="H2546" s="226"/>
      <c r="J2546" s="226"/>
      <c r="K2546" s="226"/>
      <c r="L2546" s="216"/>
      <c r="M2546" s="216"/>
      <c r="N2546" s="216"/>
      <c r="O2546" s="216"/>
      <c r="P2546" s="216"/>
      <c r="Q2546" s="216"/>
      <c r="R2546" s="216"/>
      <c r="V2546" s="216"/>
      <c r="AH2546" s="216"/>
      <c r="AI2546" s="216"/>
      <c r="AJ2546" s="216"/>
      <c r="AK2546" s="216"/>
      <c r="AL2546" s="216"/>
      <c r="AS2546" s="216"/>
      <c r="AT2546" s="216"/>
      <c r="AU2546" s="216"/>
      <c r="AV2546" s="216"/>
      <c r="AW2546" s="216"/>
      <c r="AX2546" s="216"/>
      <c r="AY2546" s="216"/>
      <c r="AZ2546" s="225"/>
    </row>
    <row r="2547" spans="2:52">
      <c r="B2547" s="216"/>
      <c r="C2547" s="216"/>
      <c r="D2547" s="216"/>
      <c r="E2547" s="216"/>
      <c r="F2547" s="216"/>
      <c r="G2547" s="216"/>
      <c r="H2547" s="226"/>
      <c r="J2547" s="226"/>
      <c r="K2547" s="226"/>
      <c r="L2547" s="216"/>
      <c r="M2547" s="216"/>
      <c r="N2547" s="216"/>
      <c r="O2547" s="216"/>
      <c r="P2547" s="216"/>
      <c r="Q2547" s="216"/>
      <c r="R2547" s="216"/>
      <c r="V2547" s="216"/>
      <c r="AH2547" s="216"/>
      <c r="AI2547" s="216"/>
      <c r="AJ2547" s="216"/>
      <c r="AK2547" s="216"/>
      <c r="AL2547" s="216"/>
      <c r="AS2547" s="216"/>
      <c r="AT2547" s="216"/>
      <c r="AU2547" s="216"/>
      <c r="AV2547" s="216"/>
      <c r="AW2547" s="216"/>
      <c r="AX2547" s="216"/>
      <c r="AY2547" s="216"/>
      <c r="AZ2547" s="225"/>
    </row>
    <row r="2548" spans="2:52">
      <c r="B2548" s="216"/>
      <c r="C2548" s="216"/>
      <c r="D2548" s="216"/>
      <c r="E2548" s="216"/>
      <c r="F2548" s="216"/>
      <c r="G2548" s="216"/>
      <c r="H2548" s="226"/>
      <c r="J2548" s="226"/>
      <c r="K2548" s="226"/>
      <c r="L2548" s="216"/>
      <c r="M2548" s="216"/>
      <c r="N2548" s="216"/>
      <c r="O2548" s="216"/>
      <c r="P2548" s="216"/>
      <c r="Q2548" s="216"/>
      <c r="R2548" s="216"/>
      <c r="V2548" s="216"/>
      <c r="AH2548" s="216"/>
      <c r="AI2548" s="216"/>
      <c r="AJ2548" s="216"/>
      <c r="AK2548" s="216"/>
      <c r="AL2548" s="216"/>
      <c r="AS2548" s="216"/>
      <c r="AT2548" s="216"/>
      <c r="AU2548" s="216"/>
      <c r="AV2548" s="216"/>
      <c r="AW2548" s="216"/>
      <c r="AX2548" s="216"/>
      <c r="AY2548" s="216"/>
      <c r="AZ2548" s="225"/>
    </row>
    <row r="2549" spans="2:52">
      <c r="B2549" s="216"/>
      <c r="C2549" s="216"/>
      <c r="D2549" s="216"/>
      <c r="E2549" s="216"/>
      <c r="F2549" s="216"/>
      <c r="G2549" s="216"/>
      <c r="H2549" s="226"/>
      <c r="J2549" s="226"/>
      <c r="K2549" s="226"/>
      <c r="L2549" s="216"/>
      <c r="M2549" s="216"/>
      <c r="N2549" s="216"/>
      <c r="O2549" s="216"/>
      <c r="P2549" s="216"/>
      <c r="Q2549" s="216"/>
      <c r="R2549" s="216"/>
      <c r="V2549" s="216"/>
      <c r="AH2549" s="216"/>
      <c r="AI2549" s="216"/>
      <c r="AJ2549" s="216"/>
      <c r="AK2549" s="216"/>
      <c r="AL2549" s="216"/>
      <c r="AS2549" s="216"/>
      <c r="AT2549" s="216"/>
      <c r="AU2549" s="216"/>
      <c r="AV2549" s="216"/>
      <c r="AW2549" s="216"/>
      <c r="AX2549" s="216"/>
      <c r="AY2549" s="216"/>
      <c r="AZ2549" s="225"/>
    </row>
    <row r="2550" spans="2:52">
      <c r="B2550" s="216"/>
      <c r="C2550" s="216"/>
      <c r="D2550" s="216"/>
      <c r="E2550" s="216"/>
      <c r="F2550" s="216"/>
      <c r="G2550" s="216"/>
      <c r="H2550" s="226"/>
      <c r="J2550" s="226"/>
      <c r="K2550" s="226"/>
      <c r="L2550" s="216"/>
      <c r="M2550" s="216"/>
      <c r="N2550" s="216"/>
      <c r="O2550" s="216"/>
      <c r="P2550" s="216"/>
      <c r="Q2550" s="216"/>
      <c r="R2550" s="216"/>
      <c r="V2550" s="216"/>
      <c r="AH2550" s="216"/>
      <c r="AI2550" s="216"/>
      <c r="AJ2550" s="216"/>
      <c r="AK2550" s="216"/>
      <c r="AL2550" s="216"/>
      <c r="AS2550" s="216"/>
      <c r="AT2550" s="216"/>
      <c r="AU2550" s="216"/>
      <c r="AV2550" s="216"/>
      <c r="AW2550" s="216"/>
      <c r="AX2550" s="216"/>
      <c r="AY2550" s="216"/>
      <c r="AZ2550" s="225"/>
    </row>
    <row r="2551" spans="2:52">
      <c r="B2551" s="216"/>
      <c r="C2551" s="216"/>
      <c r="D2551" s="216"/>
      <c r="E2551" s="216"/>
      <c r="F2551" s="216"/>
      <c r="G2551" s="216"/>
      <c r="H2551" s="226"/>
      <c r="J2551" s="226"/>
      <c r="K2551" s="226"/>
      <c r="L2551" s="216"/>
      <c r="M2551" s="216"/>
      <c r="N2551" s="216"/>
      <c r="O2551" s="216"/>
      <c r="P2551" s="216"/>
      <c r="Q2551" s="216"/>
      <c r="R2551" s="216"/>
      <c r="V2551" s="216"/>
      <c r="AH2551" s="216"/>
      <c r="AI2551" s="216"/>
      <c r="AJ2551" s="216"/>
      <c r="AK2551" s="216"/>
      <c r="AL2551" s="216"/>
      <c r="AS2551" s="216"/>
      <c r="AT2551" s="216"/>
      <c r="AU2551" s="216"/>
      <c r="AV2551" s="216"/>
      <c r="AW2551" s="216"/>
      <c r="AX2551" s="216"/>
      <c r="AY2551" s="216"/>
      <c r="AZ2551" s="225"/>
    </row>
    <row r="2552" spans="2:52">
      <c r="B2552" s="216"/>
      <c r="C2552" s="216"/>
      <c r="D2552" s="216"/>
      <c r="E2552" s="216"/>
      <c r="F2552" s="216"/>
      <c r="G2552" s="216"/>
      <c r="H2552" s="226"/>
      <c r="J2552" s="226"/>
      <c r="K2552" s="226"/>
      <c r="L2552" s="216"/>
      <c r="M2552" s="216"/>
      <c r="N2552" s="216"/>
      <c r="O2552" s="216"/>
      <c r="P2552" s="216"/>
      <c r="Q2552" s="216"/>
      <c r="R2552" s="216"/>
      <c r="V2552" s="216"/>
      <c r="AH2552" s="216"/>
      <c r="AI2552" s="216"/>
      <c r="AJ2552" s="216"/>
      <c r="AK2552" s="216"/>
      <c r="AL2552" s="216"/>
      <c r="AS2552" s="216"/>
      <c r="AT2552" s="216"/>
      <c r="AU2552" s="216"/>
      <c r="AV2552" s="216"/>
      <c r="AW2552" s="216"/>
      <c r="AX2552" s="216"/>
      <c r="AY2552" s="216"/>
      <c r="AZ2552" s="225"/>
    </row>
    <row r="2553" spans="2:52">
      <c r="B2553" s="216"/>
      <c r="C2553" s="216"/>
      <c r="D2553" s="216"/>
      <c r="E2553" s="216"/>
      <c r="F2553" s="216"/>
      <c r="G2553" s="216"/>
      <c r="H2553" s="226"/>
      <c r="J2553" s="226"/>
      <c r="K2553" s="226"/>
      <c r="L2553" s="216"/>
      <c r="M2553" s="216"/>
      <c r="N2553" s="216"/>
      <c r="O2553" s="216"/>
      <c r="P2553" s="216"/>
      <c r="Q2553" s="216"/>
      <c r="R2553" s="216"/>
      <c r="V2553" s="216"/>
      <c r="AH2553" s="216"/>
      <c r="AI2553" s="216"/>
      <c r="AJ2553" s="216"/>
      <c r="AK2553" s="216"/>
      <c r="AL2553" s="216"/>
      <c r="AS2553" s="216"/>
      <c r="AT2553" s="216"/>
      <c r="AU2553" s="216"/>
      <c r="AV2553" s="216"/>
      <c r="AW2553" s="216"/>
      <c r="AX2553" s="216"/>
      <c r="AY2553" s="216"/>
      <c r="AZ2553" s="225"/>
    </row>
    <row r="2554" spans="2:52">
      <c r="B2554" s="216"/>
      <c r="C2554" s="216"/>
      <c r="D2554" s="216"/>
      <c r="E2554" s="216"/>
      <c r="F2554" s="216"/>
      <c r="G2554" s="216"/>
      <c r="H2554" s="226"/>
      <c r="J2554" s="226"/>
      <c r="K2554" s="226"/>
      <c r="L2554" s="216"/>
      <c r="M2554" s="216"/>
      <c r="N2554" s="216"/>
      <c r="O2554" s="216"/>
      <c r="P2554" s="216"/>
      <c r="Q2554" s="216"/>
      <c r="R2554" s="216"/>
      <c r="V2554" s="216"/>
      <c r="AH2554" s="216"/>
      <c r="AI2554" s="216"/>
      <c r="AJ2554" s="216"/>
      <c r="AK2554" s="216"/>
      <c r="AL2554" s="216"/>
      <c r="AS2554" s="216"/>
      <c r="AT2554" s="216"/>
      <c r="AU2554" s="216"/>
      <c r="AV2554" s="216"/>
      <c r="AW2554" s="216"/>
      <c r="AX2554" s="216"/>
      <c r="AY2554" s="216"/>
      <c r="AZ2554" s="225"/>
    </row>
    <row r="2555" spans="2:52">
      <c r="B2555" s="216"/>
      <c r="C2555" s="216"/>
      <c r="D2555" s="216"/>
      <c r="E2555" s="216"/>
      <c r="F2555" s="216"/>
      <c r="G2555" s="216"/>
      <c r="H2555" s="226"/>
      <c r="J2555" s="226"/>
      <c r="K2555" s="226"/>
      <c r="L2555" s="216"/>
      <c r="M2555" s="216"/>
      <c r="N2555" s="216"/>
      <c r="O2555" s="216"/>
      <c r="P2555" s="216"/>
      <c r="Q2555" s="216"/>
      <c r="R2555" s="216"/>
      <c r="V2555" s="216"/>
      <c r="AH2555" s="216"/>
      <c r="AI2555" s="216"/>
      <c r="AJ2555" s="216"/>
      <c r="AK2555" s="216"/>
      <c r="AL2555" s="216"/>
      <c r="AS2555" s="216"/>
      <c r="AT2555" s="216"/>
      <c r="AU2555" s="216"/>
      <c r="AV2555" s="216"/>
      <c r="AW2555" s="216"/>
      <c r="AX2555" s="216"/>
      <c r="AY2555" s="216"/>
      <c r="AZ2555" s="225"/>
    </row>
    <row r="2556" spans="2:52">
      <c r="B2556" s="216"/>
      <c r="C2556" s="216"/>
      <c r="D2556" s="216"/>
      <c r="E2556" s="216"/>
      <c r="F2556" s="216"/>
      <c r="G2556" s="216"/>
      <c r="H2556" s="226"/>
      <c r="J2556" s="226"/>
      <c r="K2556" s="226"/>
      <c r="L2556" s="216"/>
      <c r="M2556" s="216"/>
      <c r="N2556" s="216"/>
      <c r="O2556" s="216"/>
      <c r="P2556" s="216"/>
      <c r="Q2556" s="216"/>
      <c r="R2556" s="216"/>
      <c r="V2556" s="216"/>
      <c r="AH2556" s="216"/>
      <c r="AI2556" s="216"/>
      <c r="AJ2556" s="216"/>
      <c r="AK2556" s="216"/>
      <c r="AL2556" s="216"/>
      <c r="AS2556" s="216"/>
      <c r="AT2556" s="216"/>
      <c r="AU2556" s="216"/>
      <c r="AV2556" s="216"/>
      <c r="AW2556" s="216"/>
      <c r="AX2556" s="216"/>
      <c r="AY2556" s="216"/>
      <c r="AZ2556" s="225"/>
    </row>
    <row r="2557" spans="2:52">
      <c r="B2557" s="216"/>
      <c r="C2557" s="216"/>
      <c r="D2557" s="216"/>
      <c r="E2557" s="216"/>
      <c r="F2557" s="216"/>
      <c r="G2557" s="216"/>
      <c r="H2557" s="226"/>
      <c r="J2557" s="226"/>
      <c r="K2557" s="226"/>
      <c r="L2557" s="216"/>
      <c r="M2557" s="216"/>
      <c r="N2557" s="216"/>
      <c r="O2557" s="216"/>
      <c r="P2557" s="216"/>
      <c r="Q2557" s="216"/>
      <c r="R2557" s="216"/>
      <c r="V2557" s="216"/>
      <c r="AH2557" s="216"/>
      <c r="AI2557" s="216"/>
      <c r="AJ2557" s="216"/>
      <c r="AK2557" s="216"/>
      <c r="AL2557" s="216"/>
      <c r="AS2557" s="216"/>
      <c r="AT2557" s="216"/>
      <c r="AU2557" s="216"/>
      <c r="AV2557" s="216"/>
      <c r="AW2557" s="216"/>
      <c r="AX2557" s="216"/>
      <c r="AY2557" s="216"/>
      <c r="AZ2557" s="225"/>
    </row>
    <row r="2558" spans="2:52">
      <c r="B2558" s="216"/>
      <c r="C2558" s="216"/>
      <c r="D2558" s="216"/>
      <c r="E2558" s="216"/>
      <c r="F2558" s="216"/>
      <c r="G2558" s="216"/>
      <c r="H2558" s="226"/>
      <c r="J2558" s="226"/>
      <c r="K2558" s="226"/>
      <c r="L2558" s="216"/>
      <c r="M2558" s="216"/>
      <c r="N2558" s="216"/>
      <c r="O2558" s="216"/>
      <c r="P2558" s="216"/>
      <c r="Q2558" s="216"/>
      <c r="R2558" s="216"/>
      <c r="V2558" s="216"/>
      <c r="AH2558" s="216"/>
      <c r="AI2558" s="216"/>
      <c r="AJ2558" s="216"/>
      <c r="AK2558" s="216"/>
      <c r="AL2558" s="216"/>
      <c r="AS2558" s="216"/>
      <c r="AT2558" s="216"/>
      <c r="AU2558" s="216"/>
      <c r="AV2558" s="216"/>
      <c r="AW2558" s="216"/>
      <c r="AX2558" s="216"/>
      <c r="AY2558" s="216"/>
      <c r="AZ2558" s="225"/>
    </row>
    <row r="2559" spans="2:52">
      <c r="B2559" s="216"/>
      <c r="C2559" s="216"/>
      <c r="D2559" s="216"/>
      <c r="E2559" s="216"/>
      <c r="F2559" s="216"/>
      <c r="G2559" s="216"/>
      <c r="H2559" s="226"/>
      <c r="J2559" s="226"/>
      <c r="K2559" s="226"/>
      <c r="L2559" s="216"/>
      <c r="M2559" s="216"/>
      <c r="N2559" s="216"/>
      <c r="O2559" s="216"/>
      <c r="P2559" s="216"/>
      <c r="Q2559" s="216"/>
      <c r="R2559" s="216"/>
      <c r="V2559" s="216"/>
      <c r="AH2559" s="216"/>
      <c r="AI2559" s="216"/>
      <c r="AJ2559" s="216"/>
      <c r="AK2559" s="216"/>
      <c r="AL2559" s="216"/>
      <c r="AS2559" s="216"/>
      <c r="AT2559" s="216"/>
      <c r="AU2559" s="216"/>
      <c r="AV2559" s="216"/>
      <c r="AW2559" s="216"/>
      <c r="AX2559" s="216"/>
      <c r="AY2559" s="216"/>
      <c r="AZ2559" s="225"/>
    </row>
    <row r="2560" spans="2:52">
      <c r="B2560" s="216"/>
      <c r="C2560" s="216"/>
      <c r="D2560" s="216"/>
      <c r="E2560" s="216"/>
      <c r="F2560" s="216"/>
      <c r="G2560" s="216"/>
      <c r="H2560" s="226"/>
      <c r="J2560" s="226"/>
      <c r="K2560" s="226"/>
      <c r="L2560" s="216"/>
      <c r="M2560" s="216"/>
      <c r="N2560" s="216"/>
      <c r="O2560" s="216"/>
      <c r="P2560" s="216"/>
      <c r="Q2560" s="216"/>
      <c r="R2560" s="216"/>
      <c r="V2560" s="216"/>
      <c r="AH2560" s="216"/>
      <c r="AI2560" s="216"/>
      <c r="AJ2560" s="216"/>
      <c r="AK2560" s="216"/>
      <c r="AL2560" s="216"/>
      <c r="AS2560" s="216"/>
      <c r="AT2560" s="216"/>
      <c r="AU2560" s="216"/>
      <c r="AV2560" s="216"/>
      <c r="AW2560" s="216"/>
      <c r="AX2560" s="216"/>
      <c r="AY2560" s="216"/>
      <c r="AZ2560" s="225"/>
    </row>
    <row r="2561" spans="2:52">
      <c r="B2561" s="216"/>
      <c r="C2561" s="216"/>
      <c r="D2561" s="216"/>
      <c r="E2561" s="216"/>
      <c r="F2561" s="216"/>
      <c r="G2561" s="216"/>
      <c r="H2561" s="226"/>
      <c r="J2561" s="226"/>
      <c r="K2561" s="226"/>
      <c r="L2561" s="216"/>
      <c r="M2561" s="216"/>
      <c r="N2561" s="216"/>
      <c r="O2561" s="216"/>
      <c r="P2561" s="216"/>
      <c r="Q2561" s="216"/>
      <c r="R2561" s="216"/>
      <c r="V2561" s="216"/>
      <c r="AH2561" s="216"/>
      <c r="AI2561" s="216"/>
      <c r="AJ2561" s="216"/>
      <c r="AK2561" s="216"/>
      <c r="AL2561" s="216"/>
      <c r="AS2561" s="216"/>
      <c r="AT2561" s="216"/>
      <c r="AU2561" s="216"/>
      <c r="AV2561" s="216"/>
      <c r="AW2561" s="216"/>
      <c r="AX2561" s="216"/>
      <c r="AY2561" s="216"/>
      <c r="AZ2561" s="225"/>
    </row>
    <row r="2562" spans="2:52">
      <c r="B2562" s="216"/>
      <c r="C2562" s="216"/>
      <c r="D2562" s="216"/>
      <c r="E2562" s="216"/>
      <c r="F2562" s="216"/>
      <c r="G2562" s="216"/>
      <c r="H2562" s="226"/>
      <c r="J2562" s="226"/>
      <c r="K2562" s="226"/>
      <c r="L2562" s="216"/>
      <c r="M2562" s="216"/>
      <c r="N2562" s="216"/>
      <c r="O2562" s="216"/>
      <c r="P2562" s="216"/>
      <c r="Q2562" s="216"/>
      <c r="R2562" s="216"/>
      <c r="V2562" s="216"/>
      <c r="AH2562" s="216"/>
      <c r="AI2562" s="216"/>
      <c r="AJ2562" s="216"/>
      <c r="AK2562" s="216"/>
      <c r="AL2562" s="216"/>
      <c r="AS2562" s="216"/>
      <c r="AT2562" s="216"/>
      <c r="AU2562" s="216"/>
      <c r="AV2562" s="216"/>
      <c r="AW2562" s="216"/>
      <c r="AX2562" s="216"/>
      <c r="AY2562" s="216"/>
      <c r="AZ2562" s="225"/>
    </row>
    <row r="2563" spans="2:52">
      <c r="B2563" s="216"/>
      <c r="C2563" s="216"/>
      <c r="D2563" s="216"/>
      <c r="E2563" s="216"/>
      <c r="F2563" s="216"/>
      <c r="G2563" s="216"/>
      <c r="H2563" s="226"/>
      <c r="J2563" s="226"/>
      <c r="K2563" s="226"/>
      <c r="L2563" s="216"/>
      <c r="M2563" s="216"/>
      <c r="N2563" s="216"/>
      <c r="O2563" s="216"/>
      <c r="P2563" s="216"/>
      <c r="Q2563" s="216"/>
      <c r="R2563" s="216"/>
      <c r="V2563" s="216"/>
      <c r="AH2563" s="216"/>
      <c r="AI2563" s="216"/>
      <c r="AJ2563" s="216"/>
      <c r="AK2563" s="216"/>
      <c r="AL2563" s="216"/>
      <c r="AS2563" s="216"/>
      <c r="AT2563" s="216"/>
      <c r="AU2563" s="216"/>
      <c r="AV2563" s="216"/>
      <c r="AW2563" s="216"/>
      <c r="AX2563" s="216"/>
      <c r="AY2563" s="216"/>
      <c r="AZ2563" s="225"/>
    </row>
    <row r="2564" spans="2:52">
      <c r="B2564" s="216"/>
      <c r="C2564" s="216"/>
      <c r="D2564" s="216"/>
      <c r="E2564" s="216"/>
      <c r="F2564" s="216"/>
      <c r="G2564" s="216"/>
      <c r="H2564" s="226"/>
      <c r="J2564" s="226"/>
      <c r="K2564" s="226"/>
      <c r="L2564" s="216"/>
      <c r="M2564" s="216"/>
      <c r="N2564" s="216"/>
      <c r="O2564" s="216"/>
      <c r="P2564" s="216"/>
      <c r="Q2564" s="216"/>
      <c r="R2564" s="216"/>
      <c r="V2564" s="216"/>
      <c r="AH2564" s="216"/>
      <c r="AI2564" s="216"/>
      <c r="AJ2564" s="216"/>
      <c r="AK2564" s="216"/>
      <c r="AL2564" s="216"/>
      <c r="AS2564" s="216"/>
      <c r="AT2564" s="216"/>
      <c r="AU2564" s="216"/>
      <c r="AV2564" s="216"/>
      <c r="AW2564" s="216"/>
      <c r="AX2564" s="216"/>
      <c r="AY2564" s="216"/>
      <c r="AZ2564" s="225"/>
    </row>
    <row r="2565" spans="2:52">
      <c r="B2565" s="216"/>
      <c r="C2565" s="216"/>
      <c r="D2565" s="216"/>
      <c r="E2565" s="216"/>
      <c r="F2565" s="216"/>
      <c r="G2565" s="216"/>
      <c r="H2565" s="226"/>
      <c r="J2565" s="226"/>
      <c r="K2565" s="226"/>
      <c r="L2565" s="216"/>
      <c r="M2565" s="216"/>
      <c r="N2565" s="216"/>
      <c r="O2565" s="216"/>
      <c r="P2565" s="216"/>
      <c r="Q2565" s="216"/>
      <c r="R2565" s="216"/>
      <c r="V2565" s="216"/>
      <c r="AH2565" s="216"/>
      <c r="AI2565" s="216"/>
      <c r="AJ2565" s="216"/>
      <c r="AK2565" s="216"/>
      <c r="AL2565" s="216"/>
      <c r="AS2565" s="216"/>
      <c r="AT2565" s="216"/>
      <c r="AU2565" s="216"/>
      <c r="AV2565" s="216"/>
      <c r="AW2565" s="216"/>
      <c r="AX2565" s="216"/>
      <c r="AY2565" s="216"/>
      <c r="AZ2565" s="225"/>
    </row>
    <row r="2566" spans="2:52">
      <c r="B2566" s="216"/>
      <c r="C2566" s="216"/>
      <c r="D2566" s="216"/>
      <c r="E2566" s="216"/>
      <c r="F2566" s="216"/>
      <c r="G2566" s="216"/>
      <c r="H2566" s="226"/>
      <c r="J2566" s="226"/>
      <c r="K2566" s="226"/>
      <c r="L2566" s="216"/>
      <c r="M2566" s="216"/>
      <c r="N2566" s="216"/>
      <c r="O2566" s="216"/>
      <c r="P2566" s="216"/>
      <c r="Q2566" s="216"/>
      <c r="R2566" s="216"/>
      <c r="V2566" s="216"/>
      <c r="AH2566" s="216"/>
      <c r="AI2566" s="216"/>
      <c r="AJ2566" s="216"/>
      <c r="AK2566" s="216"/>
      <c r="AL2566" s="216"/>
      <c r="AS2566" s="216"/>
      <c r="AT2566" s="216"/>
      <c r="AU2566" s="216"/>
      <c r="AV2566" s="216"/>
      <c r="AW2566" s="216"/>
      <c r="AX2566" s="216"/>
      <c r="AY2566" s="216"/>
      <c r="AZ2566" s="225"/>
    </row>
    <row r="2567" spans="2:52">
      <c r="B2567" s="216"/>
      <c r="C2567" s="216"/>
      <c r="D2567" s="216"/>
      <c r="E2567" s="216"/>
      <c r="F2567" s="216"/>
      <c r="G2567" s="216"/>
      <c r="H2567" s="226"/>
      <c r="J2567" s="226"/>
      <c r="K2567" s="226"/>
      <c r="L2567" s="216"/>
      <c r="M2567" s="216"/>
      <c r="N2567" s="216"/>
      <c r="O2567" s="216"/>
      <c r="P2567" s="216"/>
      <c r="Q2567" s="216"/>
      <c r="R2567" s="216"/>
      <c r="V2567" s="216"/>
      <c r="AH2567" s="216"/>
      <c r="AI2567" s="216"/>
      <c r="AJ2567" s="216"/>
      <c r="AK2567" s="216"/>
      <c r="AL2567" s="216"/>
      <c r="AS2567" s="216"/>
      <c r="AT2567" s="216"/>
      <c r="AU2567" s="216"/>
      <c r="AV2567" s="216"/>
      <c r="AW2567" s="216"/>
      <c r="AX2567" s="216"/>
      <c r="AY2567" s="216"/>
      <c r="AZ2567" s="225"/>
    </row>
    <row r="2568" spans="2:52">
      <c r="B2568" s="216"/>
      <c r="C2568" s="216"/>
      <c r="D2568" s="216"/>
      <c r="E2568" s="216"/>
      <c r="F2568" s="216"/>
      <c r="G2568" s="216"/>
      <c r="H2568" s="226"/>
      <c r="J2568" s="226"/>
      <c r="K2568" s="226"/>
      <c r="L2568" s="216"/>
      <c r="M2568" s="216"/>
      <c r="N2568" s="216"/>
      <c r="O2568" s="216"/>
      <c r="P2568" s="216"/>
      <c r="Q2568" s="216"/>
      <c r="R2568" s="216"/>
      <c r="V2568" s="216"/>
      <c r="AH2568" s="216"/>
      <c r="AI2568" s="216"/>
      <c r="AJ2568" s="216"/>
      <c r="AK2568" s="216"/>
      <c r="AL2568" s="216"/>
      <c r="AS2568" s="216"/>
      <c r="AT2568" s="216"/>
      <c r="AU2568" s="216"/>
      <c r="AV2568" s="216"/>
      <c r="AW2568" s="216"/>
      <c r="AX2568" s="216"/>
      <c r="AY2568" s="216"/>
      <c r="AZ2568" s="225"/>
    </row>
    <row r="2569" spans="2:52">
      <c r="B2569" s="216"/>
      <c r="C2569" s="216"/>
      <c r="D2569" s="216"/>
      <c r="E2569" s="216"/>
      <c r="F2569" s="216"/>
      <c r="G2569" s="216"/>
      <c r="H2569" s="226"/>
      <c r="J2569" s="226"/>
      <c r="K2569" s="226"/>
      <c r="L2569" s="216"/>
      <c r="M2569" s="216"/>
      <c r="N2569" s="216"/>
      <c r="O2569" s="216"/>
      <c r="P2569" s="216"/>
      <c r="Q2569" s="216"/>
      <c r="R2569" s="216"/>
      <c r="V2569" s="216"/>
      <c r="AH2569" s="216"/>
      <c r="AI2569" s="216"/>
      <c r="AJ2569" s="216"/>
      <c r="AK2569" s="216"/>
      <c r="AL2569" s="216"/>
      <c r="AS2569" s="216"/>
      <c r="AT2569" s="216"/>
      <c r="AU2569" s="216"/>
      <c r="AV2569" s="216"/>
      <c r="AW2569" s="216"/>
      <c r="AX2569" s="216"/>
      <c r="AY2569" s="216"/>
      <c r="AZ2569" s="225"/>
    </row>
    <row r="2570" spans="2:52">
      <c r="B2570" s="216"/>
      <c r="C2570" s="216"/>
      <c r="D2570" s="216"/>
      <c r="E2570" s="216"/>
      <c r="F2570" s="216"/>
      <c r="G2570" s="216"/>
      <c r="H2570" s="226"/>
      <c r="J2570" s="226"/>
      <c r="K2570" s="226"/>
      <c r="L2570" s="216"/>
      <c r="M2570" s="216"/>
      <c r="N2570" s="216"/>
      <c r="O2570" s="216"/>
      <c r="P2570" s="216"/>
      <c r="Q2570" s="216"/>
      <c r="R2570" s="216"/>
      <c r="V2570" s="216"/>
      <c r="AH2570" s="216"/>
      <c r="AI2570" s="216"/>
      <c r="AJ2570" s="216"/>
      <c r="AK2570" s="216"/>
      <c r="AL2570" s="216"/>
      <c r="AS2570" s="216"/>
      <c r="AT2570" s="216"/>
      <c r="AU2570" s="216"/>
      <c r="AV2570" s="216"/>
      <c r="AW2570" s="216"/>
      <c r="AX2570" s="216"/>
      <c r="AY2570" s="216"/>
      <c r="AZ2570" s="225"/>
    </row>
    <row r="2571" spans="2:52">
      <c r="B2571" s="216"/>
      <c r="C2571" s="216"/>
      <c r="D2571" s="216"/>
      <c r="E2571" s="216"/>
      <c r="F2571" s="216"/>
      <c r="G2571" s="216"/>
      <c r="H2571" s="226"/>
      <c r="J2571" s="226"/>
      <c r="K2571" s="226"/>
      <c r="L2571" s="216"/>
      <c r="M2571" s="216"/>
      <c r="N2571" s="216"/>
      <c r="O2571" s="216"/>
      <c r="P2571" s="216"/>
      <c r="Q2571" s="216"/>
      <c r="R2571" s="216"/>
      <c r="V2571" s="216"/>
      <c r="AH2571" s="216"/>
      <c r="AI2571" s="216"/>
      <c r="AJ2571" s="216"/>
      <c r="AK2571" s="216"/>
      <c r="AL2571" s="216"/>
      <c r="AS2571" s="216"/>
      <c r="AT2571" s="216"/>
      <c r="AU2571" s="216"/>
      <c r="AV2571" s="216"/>
      <c r="AW2571" s="216"/>
      <c r="AX2571" s="216"/>
      <c r="AY2571" s="216"/>
      <c r="AZ2571" s="225"/>
    </row>
    <row r="2572" spans="2:52">
      <c r="B2572" s="216"/>
      <c r="C2572" s="216"/>
      <c r="D2572" s="216"/>
      <c r="E2572" s="216"/>
      <c r="F2572" s="216"/>
      <c r="G2572" s="216"/>
      <c r="H2572" s="226"/>
      <c r="J2572" s="226"/>
      <c r="K2572" s="226"/>
      <c r="L2572" s="216"/>
      <c r="M2572" s="216"/>
      <c r="N2572" s="216"/>
      <c r="O2572" s="216"/>
      <c r="P2572" s="216"/>
      <c r="Q2572" s="216"/>
      <c r="R2572" s="216"/>
      <c r="V2572" s="216"/>
      <c r="AH2572" s="216"/>
      <c r="AI2572" s="216"/>
      <c r="AJ2572" s="216"/>
      <c r="AK2572" s="216"/>
      <c r="AL2572" s="216"/>
      <c r="AS2572" s="216"/>
      <c r="AT2572" s="216"/>
      <c r="AU2572" s="216"/>
      <c r="AV2572" s="216"/>
      <c r="AW2572" s="216"/>
      <c r="AX2572" s="216"/>
      <c r="AY2572" s="216"/>
      <c r="AZ2572" s="225"/>
    </row>
    <row r="2573" spans="2:52">
      <c r="B2573" s="216"/>
      <c r="C2573" s="216"/>
      <c r="D2573" s="216"/>
      <c r="E2573" s="216"/>
      <c r="F2573" s="216"/>
      <c r="G2573" s="216"/>
      <c r="H2573" s="226"/>
      <c r="J2573" s="226"/>
      <c r="K2573" s="226"/>
      <c r="L2573" s="216"/>
      <c r="M2573" s="216"/>
      <c r="N2573" s="216"/>
      <c r="O2573" s="216"/>
      <c r="P2573" s="216"/>
      <c r="Q2573" s="216"/>
      <c r="R2573" s="216"/>
      <c r="V2573" s="216"/>
      <c r="AH2573" s="216"/>
      <c r="AI2573" s="216"/>
      <c r="AJ2573" s="216"/>
      <c r="AK2573" s="216"/>
      <c r="AL2573" s="216"/>
      <c r="AS2573" s="216"/>
      <c r="AT2573" s="216"/>
      <c r="AU2573" s="216"/>
      <c r="AV2573" s="216"/>
      <c r="AW2573" s="216"/>
      <c r="AX2573" s="216"/>
      <c r="AY2573" s="216"/>
      <c r="AZ2573" s="225"/>
    </row>
    <row r="2574" spans="2:52">
      <c r="B2574" s="216"/>
      <c r="C2574" s="216"/>
      <c r="D2574" s="216"/>
      <c r="E2574" s="216"/>
      <c r="F2574" s="216"/>
      <c r="G2574" s="216"/>
      <c r="H2574" s="226"/>
      <c r="J2574" s="226"/>
      <c r="K2574" s="226"/>
      <c r="L2574" s="216"/>
      <c r="M2574" s="216"/>
      <c r="N2574" s="216"/>
      <c r="O2574" s="216"/>
      <c r="P2574" s="216"/>
      <c r="Q2574" s="216"/>
      <c r="R2574" s="216"/>
      <c r="V2574" s="216"/>
      <c r="AH2574" s="216"/>
      <c r="AI2574" s="216"/>
      <c r="AJ2574" s="216"/>
      <c r="AK2574" s="216"/>
      <c r="AL2574" s="216"/>
      <c r="AS2574" s="216"/>
      <c r="AT2574" s="216"/>
      <c r="AU2574" s="216"/>
      <c r="AV2574" s="216"/>
      <c r="AW2574" s="216"/>
      <c r="AX2574" s="216"/>
      <c r="AY2574" s="216"/>
      <c r="AZ2574" s="225"/>
    </row>
    <row r="2575" spans="2:52">
      <c r="B2575" s="216"/>
      <c r="C2575" s="216"/>
      <c r="D2575" s="216"/>
      <c r="E2575" s="216"/>
      <c r="F2575" s="216"/>
      <c r="G2575" s="216"/>
      <c r="H2575" s="226"/>
      <c r="J2575" s="226"/>
      <c r="K2575" s="226"/>
      <c r="L2575" s="216"/>
      <c r="M2575" s="216"/>
      <c r="N2575" s="216"/>
      <c r="O2575" s="216"/>
      <c r="P2575" s="216"/>
      <c r="Q2575" s="216"/>
      <c r="R2575" s="216"/>
      <c r="V2575" s="216"/>
      <c r="AH2575" s="216"/>
      <c r="AI2575" s="216"/>
      <c r="AJ2575" s="216"/>
      <c r="AK2575" s="216"/>
      <c r="AL2575" s="216"/>
      <c r="AS2575" s="216"/>
      <c r="AT2575" s="216"/>
      <c r="AU2575" s="216"/>
      <c r="AV2575" s="216"/>
      <c r="AW2575" s="216"/>
      <c r="AX2575" s="216"/>
      <c r="AY2575" s="216"/>
      <c r="AZ2575" s="225"/>
    </row>
    <row r="2576" spans="2:52">
      <c r="B2576" s="216"/>
      <c r="C2576" s="216"/>
      <c r="D2576" s="216"/>
      <c r="E2576" s="216"/>
      <c r="F2576" s="216"/>
      <c r="G2576" s="216"/>
      <c r="H2576" s="226"/>
      <c r="J2576" s="226"/>
      <c r="K2576" s="226"/>
      <c r="L2576" s="216"/>
      <c r="M2576" s="216"/>
      <c r="N2576" s="216"/>
      <c r="O2576" s="216"/>
      <c r="P2576" s="216"/>
      <c r="Q2576" s="216"/>
      <c r="R2576" s="216"/>
      <c r="V2576" s="216"/>
      <c r="AH2576" s="216"/>
      <c r="AI2576" s="216"/>
      <c r="AJ2576" s="216"/>
      <c r="AK2576" s="216"/>
      <c r="AL2576" s="216"/>
      <c r="AS2576" s="216"/>
      <c r="AT2576" s="216"/>
      <c r="AU2576" s="216"/>
      <c r="AV2576" s="216"/>
      <c r="AW2576" s="216"/>
      <c r="AX2576" s="216"/>
      <c r="AY2576" s="216"/>
      <c r="AZ2576" s="225"/>
    </row>
    <row r="2577" spans="2:52">
      <c r="B2577" s="216"/>
      <c r="C2577" s="216"/>
      <c r="D2577" s="216"/>
      <c r="E2577" s="216"/>
      <c r="F2577" s="216"/>
      <c r="G2577" s="216"/>
      <c r="H2577" s="226"/>
      <c r="J2577" s="226"/>
      <c r="K2577" s="226"/>
      <c r="L2577" s="216"/>
      <c r="M2577" s="216"/>
      <c r="N2577" s="216"/>
      <c r="O2577" s="216"/>
      <c r="P2577" s="216"/>
      <c r="Q2577" s="216"/>
      <c r="R2577" s="216"/>
      <c r="V2577" s="216"/>
      <c r="AH2577" s="216"/>
      <c r="AI2577" s="216"/>
      <c r="AJ2577" s="216"/>
      <c r="AK2577" s="216"/>
      <c r="AL2577" s="216"/>
      <c r="AS2577" s="216"/>
      <c r="AT2577" s="216"/>
      <c r="AU2577" s="216"/>
      <c r="AV2577" s="216"/>
      <c r="AW2577" s="216"/>
      <c r="AX2577" s="216"/>
      <c r="AY2577" s="216"/>
      <c r="AZ2577" s="225"/>
    </row>
    <row r="2578" spans="2:52">
      <c r="B2578" s="216"/>
      <c r="C2578" s="216"/>
      <c r="D2578" s="216"/>
      <c r="E2578" s="216"/>
      <c r="F2578" s="216"/>
      <c r="G2578" s="216"/>
      <c r="H2578" s="226"/>
      <c r="J2578" s="226"/>
      <c r="K2578" s="226"/>
      <c r="L2578" s="216"/>
      <c r="M2578" s="216"/>
      <c r="N2578" s="216"/>
      <c r="O2578" s="216"/>
      <c r="P2578" s="216"/>
      <c r="Q2578" s="216"/>
      <c r="R2578" s="216"/>
      <c r="V2578" s="216"/>
      <c r="AH2578" s="216"/>
      <c r="AI2578" s="216"/>
      <c r="AJ2578" s="216"/>
      <c r="AK2578" s="216"/>
      <c r="AL2578" s="216"/>
      <c r="AS2578" s="216"/>
      <c r="AT2578" s="216"/>
      <c r="AU2578" s="216"/>
      <c r="AV2578" s="216"/>
      <c r="AW2578" s="216"/>
      <c r="AX2578" s="216"/>
      <c r="AY2578" s="216"/>
      <c r="AZ2578" s="225"/>
    </row>
    <row r="2579" spans="2:52">
      <c r="B2579" s="216"/>
      <c r="C2579" s="216"/>
      <c r="D2579" s="216"/>
      <c r="E2579" s="216"/>
      <c r="F2579" s="216"/>
      <c r="G2579" s="216"/>
      <c r="H2579" s="226"/>
      <c r="J2579" s="226"/>
      <c r="K2579" s="226"/>
      <c r="L2579" s="216"/>
      <c r="M2579" s="216"/>
      <c r="N2579" s="216"/>
      <c r="O2579" s="216"/>
      <c r="P2579" s="216"/>
      <c r="Q2579" s="216"/>
      <c r="R2579" s="216"/>
      <c r="V2579" s="216"/>
      <c r="AH2579" s="216"/>
      <c r="AI2579" s="216"/>
      <c r="AJ2579" s="216"/>
      <c r="AK2579" s="216"/>
      <c r="AL2579" s="216"/>
      <c r="AS2579" s="216"/>
      <c r="AT2579" s="216"/>
      <c r="AU2579" s="216"/>
      <c r="AV2579" s="216"/>
      <c r="AW2579" s="216"/>
      <c r="AX2579" s="216"/>
      <c r="AY2579" s="216"/>
      <c r="AZ2579" s="225"/>
    </row>
    <row r="2580" spans="2:52">
      <c r="B2580" s="216"/>
      <c r="C2580" s="216"/>
      <c r="D2580" s="216"/>
      <c r="E2580" s="216"/>
      <c r="F2580" s="216"/>
      <c r="G2580" s="216"/>
      <c r="H2580" s="226"/>
      <c r="J2580" s="226"/>
      <c r="K2580" s="226"/>
      <c r="L2580" s="216"/>
      <c r="M2580" s="216"/>
      <c r="N2580" s="216"/>
      <c r="O2580" s="216"/>
      <c r="P2580" s="216"/>
      <c r="Q2580" s="216"/>
      <c r="R2580" s="216"/>
      <c r="V2580" s="216"/>
      <c r="AH2580" s="216"/>
      <c r="AI2580" s="216"/>
      <c r="AJ2580" s="216"/>
      <c r="AK2580" s="216"/>
      <c r="AL2580" s="216"/>
      <c r="AS2580" s="216"/>
      <c r="AT2580" s="216"/>
      <c r="AU2580" s="216"/>
      <c r="AV2580" s="216"/>
      <c r="AW2580" s="216"/>
      <c r="AX2580" s="216"/>
      <c r="AY2580" s="216"/>
      <c r="AZ2580" s="225"/>
    </row>
    <row r="2581" spans="2:52">
      <c r="B2581" s="216"/>
      <c r="C2581" s="216"/>
      <c r="D2581" s="216"/>
      <c r="E2581" s="216"/>
      <c r="F2581" s="216"/>
      <c r="G2581" s="216"/>
      <c r="H2581" s="226"/>
      <c r="J2581" s="226"/>
      <c r="K2581" s="226"/>
      <c r="L2581" s="216"/>
      <c r="M2581" s="216"/>
      <c r="N2581" s="216"/>
      <c r="O2581" s="216"/>
      <c r="P2581" s="216"/>
      <c r="Q2581" s="216"/>
      <c r="R2581" s="216"/>
      <c r="V2581" s="216"/>
      <c r="AH2581" s="216"/>
      <c r="AI2581" s="216"/>
      <c r="AJ2581" s="216"/>
      <c r="AK2581" s="216"/>
      <c r="AL2581" s="216"/>
      <c r="AS2581" s="216"/>
      <c r="AT2581" s="216"/>
      <c r="AU2581" s="216"/>
      <c r="AV2581" s="216"/>
      <c r="AW2581" s="216"/>
      <c r="AX2581" s="216"/>
      <c r="AY2581" s="216"/>
      <c r="AZ2581" s="225"/>
    </row>
    <row r="2582" spans="2:52">
      <c r="B2582" s="216"/>
      <c r="C2582" s="216"/>
      <c r="D2582" s="216"/>
      <c r="E2582" s="216"/>
      <c r="F2582" s="216"/>
      <c r="G2582" s="216"/>
      <c r="H2582" s="226"/>
      <c r="J2582" s="226"/>
      <c r="K2582" s="226"/>
      <c r="L2582" s="216"/>
      <c r="M2582" s="216"/>
      <c r="N2582" s="216"/>
      <c r="O2582" s="216"/>
      <c r="P2582" s="216"/>
      <c r="Q2582" s="216"/>
      <c r="R2582" s="216"/>
      <c r="V2582" s="216"/>
      <c r="AH2582" s="216"/>
      <c r="AI2582" s="216"/>
      <c r="AJ2582" s="216"/>
      <c r="AK2582" s="216"/>
      <c r="AL2582" s="216"/>
      <c r="AS2582" s="216"/>
      <c r="AT2582" s="216"/>
      <c r="AU2582" s="216"/>
      <c r="AV2582" s="216"/>
      <c r="AW2582" s="216"/>
      <c r="AX2582" s="216"/>
      <c r="AY2582" s="216"/>
      <c r="AZ2582" s="225"/>
    </row>
    <row r="2583" spans="2:52">
      <c r="B2583" s="216"/>
      <c r="C2583" s="216"/>
      <c r="D2583" s="216"/>
      <c r="E2583" s="216"/>
      <c r="F2583" s="216"/>
      <c r="G2583" s="216"/>
      <c r="H2583" s="226"/>
      <c r="J2583" s="226"/>
      <c r="K2583" s="226"/>
      <c r="L2583" s="216"/>
      <c r="M2583" s="216"/>
      <c r="N2583" s="216"/>
      <c r="O2583" s="216"/>
      <c r="P2583" s="216"/>
      <c r="Q2583" s="216"/>
      <c r="R2583" s="216"/>
      <c r="V2583" s="216"/>
      <c r="AH2583" s="216"/>
      <c r="AI2583" s="216"/>
      <c r="AJ2583" s="216"/>
      <c r="AK2583" s="216"/>
      <c r="AL2583" s="216"/>
      <c r="AS2583" s="216"/>
      <c r="AT2583" s="216"/>
      <c r="AU2583" s="216"/>
      <c r="AV2583" s="216"/>
      <c r="AW2583" s="216"/>
      <c r="AX2583" s="216"/>
      <c r="AY2583" s="216"/>
      <c r="AZ2583" s="225"/>
    </row>
    <row r="2584" spans="2:52">
      <c r="B2584" s="216"/>
      <c r="C2584" s="216"/>
      <c r="D2584" s="216"/>
      <c r="E2584" s="216"/>
      <c r="F2584" s="216"/>
      <c r="G2584" s="216"/>
      <c r="H2584" s="226"/>
      <c r="J2584" s="226"/>
      <c r="K2584" s="226"/>
      <c r="L2584" s="216"/>
      <c r="M2584" s="216"/>
      <c r="N2584" s="216"/>
      <c r="O2584" s="216"/>
      <c r="P2584" s="216"/>
      <c r="Q2584" s="216"/>
      <c r="R2584" s="216"/>
      <c r="V2584" s="216"/>
      <c r="AH2584" s="216"/>
      <c r="AI2584" s="216"/>
      <c r="AJ2584" s="216"/>
      <c r="AK2584" s="216"/>
      <c r="AL2584" s="216"/>
      <c r="AS2584" s="216"/>
      <c r="AT2584" s="216"/>
      <c r="AU2584" s="216"/>
      <c r="AV2584" s="216"/>
      <c r="AW2584" s="216"/>
      <c r="AX2584" s="216"/>
      <c r="AY2584" s="216"/>
      <c r="AZ2584" s="225"/>
    </row>
    <row r="2585" spans="2:52">
      <c r="B2585" s="216"/>
      <c r="C2585" s="216"/>
      <c r="D2585" s="216"/>
      <c r="E2585" s="216"/>
      <c r="F2585" s="216"/>
      <c r="G2585" s="216"/>
      <c r="H2585" s="226"/>
      <c r="J2585" s="226"/>
      <c r="K2585" s="226"/>
      <c r="L2585" s="216"/>
      <c r="M2585" s="216"/>
      <c r="N2585" s="216"/>
      <c r="O2585" s="216"/>
      <c r="P2585" s="216"/>
      <c r="Q2585" s="216"/>
      <c r="R2585" s="216"/>
      <c r="V2585" s="216"/>
      <c r="AH2585" s="216"/>
      <c r="AI2585" s="216"/>
      <c r="AJ2585" s="216"/>
      <c r="AK2585" s="216"/>
      <c r="AL2585" s="216"/>
      <c r="AS2585" s="216"/>
      <c r="AT2585" s="216"/>
      <c r="AU2585" s="216"/>
      <c r="AV2585" s="216"/>
      <c r="AW2585" s="216"/>
      <c r="AX2585" s="216"/>
      <c r="AY2585" s="216"/>
      <c r="AZ2585" s="225"/>
    </row>
    <row r="2586" spans="2:52">
      <c r="B2586" s="216"/>
      <c r="C2586" s="216"/>
      <c r="D2586" s="216"/>
      <c r="E2586" s="216"/>
      <c r="F2586" s="216"/>
      <c r="G2586" s="216"/>
      <c r="H2586" s="226"/>
      <c r="J2586" s="226"/>
      <c r="K2586" s="226"/>
      <c r="L2586" s="216"/>
      <c r="M2586" s="216"/>
      <c r="N2586" s="216"/>
      <c r="O2586" s="216"/>
      <c r="P2586" s="216"/>
      <c r="Q2586" s="216"/>
      <c r="R2586" s="216"/>
      <c r="V2586" s="216"/>
      <c r="AH2586" s="216"/>
      <c r="AI2586" s="216"/>
      <c r="AJ2586" s="216"/>
      <c r="AK2586" s="216"/>
      <c r="AL2586" s="216"/>
      <c r="AS2586" s="216"/>
      <c r="AT2586" s="216"/>
      <c r="AU2586" s="216"/>
      <c r="AV2586" s="216"/>
      <c r="AW2586" s="216"/>
      <c r="AX2586" s="216"/>
      <c r="AY2586" s="216"/>
      <c r="AZ2586" s="225"/>
    </row>
    <row r="2587" spans="2:52">
      <c r="B2587" s="216"/>
      <c r="C2587" s="216"/>
      <c r="D2587" s="216"/>
      <c r="E2587" s="216"/>
      <c r="F2587" s="216"/>
      <c r="G2587" s="216"/>
      <c r="H2587" s="226"/>
      <c r="J2587" s="226"/>
      <c r="K2587" s="226"/>
      <c r="L2587" s="216"/>
      <c r="M2587" s="216"/>
      <c r="N2587" s="216"/>
      <c r="O2587" s="216"/>
      <c r="P2587" s="216"/>
      <c r="Q2587" s="216"/>
      <c r="R2587" s="216"/>
      <c r="V2587" s="216"/>
      <c r="AH2587" s="216"/>
      <c r="AI2587" s="216"/>
      <c r="AJ2587" s="216"/>
      <c r="AK2587" s="216"/>
      <c r="AL2587" s="216"/>
      <c r="AS2587" s="216"/>
      <c r="AT2587" s="216"/>
      <c r="AU2587" s="216"/>
      <c r="AV2587" s="216"/>
      <c r="AW2587" s="216"/>
      <c r="AX2587" s="216"/>
      <c r="AY2587" s="216"/>
      <c r="AZ2587" s="225"/>
    </row>
    <row r="2588" spans="2:52">
      <c r="B2588" s="216"/>
      <c r="C2588" s="216"/>
      <c r="D2588" s="216"/>
      <c r="E2588" s="216"/>
      <c r="F2588" s="216"/>
      <c r="G2588" s="216"/>
      <c r="H2588" s="226"/>
      <c r="J2588" s="226"/>
      <c r="K2588" s="226"/>
      <c r="L2588" s="216"/>
      <c r="M2588" s="216"/>
      <c r="N2588" s="216"/>
      <c r="O2588" s="216"/>
      <c r="P2588" s="216"/>
      <c r="Q2588" s="216"/>
      <c r="R2588" s="216"/>
      <c r="V2588" s="216"/>
      <c r="AH2588" s="216"/>
      <c r="AI2588" s="216"/>
      <c r="AJ2588" s="216"/>
      <c r="AK2588" s="216"/>
      <c r="AL2588" s="216"/>
      <c r="AS2588" s="216"/>
      <c r="AT2588" s="216"/>
      <c r="AU2588" s="216"/>
      <c r="AV2588" s="216"/>
      <c r="AW2588" s="216"/>
      <c r="AX2588" s="216"/>
      <c r="AY2588" s="216"/>
      <c r="AZ2588" s="225"/>
    </row>
    <row r="2589" spans="2:52">
      <c r="B2589" s="216"/>
      <c r="C2589" s="216"/>
      <c r="D2589" s="216"/>
      <c r="E2589" s="216"/>
      <c r="F2589" s="216"/>
      <c r="G2589" s="216"/>
      <c r="H2589" s="226"/>
      <c r="J2589" s="226"/>
      <c r="K2589" s="226"/>
      <c r="L2589" s="216"/>
      <c r="M2589" s="216"/>
      <c r="N2589" s="216"/>
      <c r="O2589" s="216"/>
      <c r="P2589" s="216"/>
      <c r="Q2589" s="216"/>
      <c r="R2589" s="216"/>
      <c r="V2589" s="216"/>
      <c r="AH2589" s="216"/>
      <c r="AI2589" s="216"/>
      <c r="AJ2589" s="216"/>
      <c r="AK2589" s="216"/>
      <c r="AL2589" s="216"/>
      <c r="AS2589" s="216"/>
      <c r="AT2589" s="216"/>
      <c r="AU2589" s="216"/>
      <c r="AV2589" s="216"/>
      <c r="AW2589" s="216"/>
      <c r="AX2589" s="216"/>
      <c r="AY2589" s="216"/>
      <c r="AZ2589" s="225"/>
    </row>
    <row r="2590" spans="2:52">
      <c r="B2590" s="216"/>
      <c r="C2590" s="216"/>
      <c r="D2590" s="216"/>
      <c r="E2590" s="216"/>
      <c r="F2590" s="216"/>
      <c r="G2590" s="216"/>
      <c r="H2590" s="226"/>
      <c r="J2590" s="226"/>
      <c r="K2590" s="226"/>
      <c r="L2590" s="216"/>
      <c r="M2590" s="216"/>
      <c r="N2590" s="216"/>
      <c r="O2590" s="216"/>
      <c r="P2590" s="216"/>
      <c r="Q2590" s="216"/>
      <c r="R2590" s="216"/>
      <c r="V2590" s="216"/>
      <c r="AH2590" s="216"/>
      <c r="AI2590" s="216"/>
      <c r="AJ2590" s="216"/>
      <c r="AK2590" s="216"/>
      <c r="AL2590" s="216"/>
      <c r="AS2590" s="216"/>
      <c r="AT2590" s="216"/>
      <c r="AU2590" s="216"/>
      <c r="AV2590" s="216"/>
      <c r="AW2590" s="216"/>
      <c r="AX2590" s="216"/>
      <c r="AY2590" s="216"/>
      <c r="AZ2590" s="225"/>
    </row>
    <row r="2591" spans="2:52">
      <c r="B2591" s="216"/>
      <c r="C2591" s="216"/>
      <c r="D2591" s="216"/>
      <c r="E2591" s="216"/>
      <c r="F2591" s="216"/>
      <c r="G2591" s="216"/>
      <c r="H2591" s="226"/>
      <c r="J2591" s="226"/>
      <c r="K2591" s="226"/>
      <c r="L2591" s="216"/>
      <c r="M2591" s="216"/>
      <c r="N2591" s="216"/>
      <c r="O2591" s="216"/>
      <c r="P2591" s="216"/>
      <c r="Q2591" s="216"/>
      <c r="R2591" s="216"/>
      <c r="V2591" s="216"/>
      <c r="AH2591" s="216"/>
      <c r="AI2591" s="216"/>
      <c r="AJ2591" s="216"/>
      <c r="AK2591" s="216"/>
      <c r="AL2591" s="216"/>
      <c r="AS2591" s="216"/>
      <c r="AT2591" s="216"/>
      <c r="AU2591" s="216"/>
      <c r="AV2591" s="216"/>
      <c r="AW2591" s="216"/>
      <c r="AX2591" s="216"/>
      <c r="AY2591" s="216"/>
      <c r="AZ2591" s="225"/>
    </row>
    <row r="2592" spans="2:52">
      <c r="B2592" s="216"/>
      <c r="C2592" s="216"/>
      <c r="D2592" s="216"/>
      <c r="E2592" s="216"/>
      <c r="F2592" s="216"/>
      <c r="G2592" s="216"/>
      <c r="H2592" s="226"/>
      <c r="J2592" s="226"/>
      <c r="K2592" s="226"/>
      <c r="L2592" s="216"/>
      <c r="M2592" s="216"/>
      <c r="N2592" s="216"/>
      <c r="O2592" s="216"/>
      <c r="P2592" s="216"/>
      <c r="Q2592" s="216"/>
      <c r="R2592" s="216"/>
      <c r="V2592" s="216"/>
      <c r="AH2592" s="216"/>
      <c r="AI2592" s="216"/>
      <c r="AJ2592" s="216"/>
      <c r="AK2592" s="216"/>
      <c r="AL2592" s="216"/>
      <c r="AS2592" s="216"/>
      <c r="AT2592" s="216"/>
      <c r="AU2592" s="216"/>
      <c r="AV2592" s="216"/>
      <c r="AW2592" s="216"/>
      <c r="AX2592" s="216"/>
      <c r="AY2592" s="216"/>
      <c r="AZ2592" s="225"/>
    </row>
    <row r="2593" spans="2:52">
      <c r="B2593" s="216"/>
      <c r="C2593" s="216"/>
      <c r="D2593" s="216"/>
      <c r="E2593" s="216"/>
      <c r="F2593" s="216"/>
      <c r="G2593" s="216"/>
      <c r="H2593" s="226"/>
      <c r="J2593" s="226"/>
      <c r="K2593" s="226"/>
      <c r="L2593" s="216"/>
      <c r="M2593" s="216"/>
      <c r="N2593" s="216"/>
      <c r="O2593" s="216"/>
      <c r="P2593" s="216"/>
      <c r="Q2593" s="216"/>
      <c r="R2593" s="216"/>
      <c r="V2593" s="216"/>
      <c r="AH2593" s="216"/>
      <c r="AI2593" s="216"/>
      <c r="AJ2593" s="216"/>
      <c r="AK2593" s="216"/>
      <c r="AL2593" s="216"/>
      <c r="AS2593" s="216"/>
      <c r="AT2593" s="216"/>
      <c r="AU2593" s="216"/>
      <c r="AV2593" s="216"/>
      <c r="AW2593" s="216"/>
      <c r="AX2593" s="216"/>
      <c r="AY2593" s="216"/>
      <c r="AZ2593" s="225"/>
    </row>
    <row r="2594" spans="2:52">
      <c r="B2594" s="216"/>
      <c r="C2594" s="216"/>
      <c r="D2594" s="216"/>
      <c r="E2594" s="216"/>
      <c r="F2594" s="216"/>
      <c r="G2594" s="216"/>
      <c r="H2594" s="226"/>
      <c r="J2594" s="226"/>
      <c r="K2594" s="226"/>
      <c r="L2594" s="216"/>
      <c r="M2594" s="216"/>
      <c r="N2594" s="216"/>
      <c r="O2594" s="216"/>
      <c r="P2594" s="216"/>
      <c r="Q2594" s="216"/>
      <c r="R2594" s="216"/>
      <c r="V2594" s="216"/>
      <c r="AH2594" s="216"/>
      <c r="AI2594" s="216"/>
      <c r="AJ2594" s="216"/>
      <c r="AK2594" s="216"/>
      <c r="AL2594" s="216"/>
      <c r="AS2594" s="216"/>
      <c r="AT2594" s="216"/>
      <c r="AU2594" s="216"/>
      <c r="AV2594" s="216"/>
      <c r="AW2594" s="216"/>
      <c r="AX2594" s="216"/>
      <c r="AY2594" s="216"/>
      <c r="AZ2594" s="225"/>
    </row>
    <row r="2595" spans="2:52">
      <c r="B2595" s="216"/>
      <c r="C2595" s="216"/>
      <c r="D2595" s="216"/>
      <c r="E2595" s="216"/>
      <c r="F2595" s="216"/>
      <c r="G2595" s="216"/>
      <c r="H2595" s="226"/>
      <c r="J2595" s="226"/>
      <c r="K2595" s="226"/>
      <c r="L2595" s="216"/>
      <c r="M2595" s="216"/>
      <c r="N2595" s="216"/>
      <c r="O2595" s="216"/>
      <c r="P2595" s="216"/>
      <c r="Q2595" s="216"/>
      <c r="R2595" s="216"/>
      <c r="V2595" s="216"/>
      <c r="AH2595" s="216"/>
      <c r="AI2595" s="216"/>
      <c r="AJ2595" s="216"/>
      <c r="AK2595" s="216"/>
      <c r="AL2595" s="216"/>
      <c r="AS2595" s="216"/>
      <c r="AT2595" s="216"/>
      <c r="AU2595" s="216"/>
      <c r="AV2595" s="216"/>
      <c r="AW2595" s="216"/>
      <c r="AX2595" s="216"/>
      <c r="AY2595" s="216"/>
      <c r="AZ2595" s="225"/>
    </row>
    <row r="2596" spans="2:52">
      <c r="B2596" s="216"/>
      <c r="C2596" s="216"/>
      <c r="D2596" s="216"/>
      <c r="E2596" s="216"/>
      <c r="F2596" s="216"/>
      <c r="G2596" s="216"/>
      <c r="H2596" s="226"/>
      <c r="J2596" s="226"/>
      <c r="K2596" s="226"/>
      <c r="L2596" s="216"/>
      <c r="M2596" s="216"/>
      <c r="N2596" s="216"/>
      <c r="O2596" s="216"/>
      <c r="P2596" s="216"/>
      <c r="Q2596" s="216"/>
      <c r="R2596" s="216"/>
      <c r="V2596" s="216"/>
      <c r="AH2596" s="216"/>
      <c r="AI2596" s="216"/>
      <c r="AJ2596" s="216"/>
      <c r="AK2596" s="216"/>
      <c r="AL2596" s="216"/>
      <c r="AS2596" s="216"/>
      <c r="AT2596" s="216"/>
      <c r="AU2596" s="216"/>
      <c r="AV2596" s="216"/>
      <c r="AW2596" s="216"/>
      <c r="AX2596" s="216"/>
      <c r="AY2596" s="216"/>
      <c r="AZ2596" s="225"/>
    </row>
    <row r="2597" spans="2:52">
      <c r="B2597" s="216"/>
      <c r="C2597" s="216"/>
      <c r="D2597" s="216"/>
      <c r="E2597" s="216"/>
      <c r="F2597" s="216"/>
      <c r="G2597" s="216"/>
      <c r="H2597" s="226"/>
      <c r="J2597" s="226"/>
      <c r="K2597" s="226"/>
      <c r="L2597" s="216"/>
      <c r="M2597" s="216"/>
      <c r="N2597" s="216"/>
      <c r="O2597" s="216"/>
      <c r="P2597" s="216"/>
      <c r="Q2597" s="216"/>
      <c r="R2597" s="216"/>
      <c r="V2597" s="216"/>
      <c r="AH2597" s="216"/>
      <c r="AI2597" s="216"/>
      <c r="AJ2597" s="216"/>
      <c r="AK2597" s="216"/>
      <c r="AL2597" s="216"/>
      <c r="AS2597" s="216"/>
      <c r="AT2597" s="216"/>
      <c r="AU2597" s="216"/>
      <c r="AV2597" s="216"/>
      <c r="AW2597" s="216"/>
      <c r="AX2597" s="216"/>
      <c r="AY2597" s="216"/>
      <c r="AZ2597" s="225"/>
    </row>
    <row r="2598" spans="2:52">
      <c r="B2598" s="216"/>
      <c r="C2598" s="216"/>
      <c r="D2598" s="216"/>
      <c r="E2598" s="216"/>
      <c r="F2598" s="216"/>
      <c r="G2598" s="216"/>
      <c r="H2598" s="226"/>
      <c r="J2598" s="226"/>
      <c r="K2598" s="226"/>
      <c r="L2598" s="216"/>
      <c r="M2598" s="216"/>
      <c r="N2598" s="216"/>
      <c r="O2598" s="216"/>
      <c r="P2598" s="216"/>
      <c r="Q2598" s="216"/>
      <c r="R2598" s="216"/>
      <c r="V2598" s="216"/>
      <c r="AH2598" s="216"/>
      <c r="AI2598" s="216"/>
      <c r="AJ2598" s="216"/>
      <c r="AK2598" s="216"/>
      <c r="AL2598" s="216"/>
      <c r="AS2598" s="216"/>
      <c r="AT2598" s="216"/>
      <c r="AU2598" s="216"/>
      <c r="AV2598" s="216"/>
      <c r="AW2598" s="216"/>
      <c r="AX2598" s="216"/>
      <c r="AY2598" s="216"/>
      <c r="AZ2598" s="225"/>
    </row>
    <row r="2599" spans="2:52">
      <c r="B2599" s="216"/>
      <c r="C2599" s="216"/>
      <c r="D2599" s="216"/>
      <c r="E2599" s="216"/>
      <c r="F2599" s="216"/>
      <c r="G2599" s="216"/>
      <c r="H2599" s="226"/>
      <c r="J2599" s="226"/>
      <c r="K2599" s="226"/>
      <c r="L2599" s="216"/>
      <c r="M2599" s="216"/>
      <c r="N2599" s="216"/>
      <c r="O2599" s="216"/>
      <c r="P2599" s="216"/>
      <c r="Q2599" s="216"/>
      <c r="R2599" s="216"/>
      <c r="V2599" s="216"/>
      <c r="AH2599" s="216"/>
      <c r="AI2599" s="216"/>
      <c r="AJ2599" s="216"/>
      <c r="AK2599" s="216"/>
      <c r="AL2599" s="216"/>
      <c r="AS2599" s="216"/>
      <c r="AT2599" s="216"/>
      <c r="AU2599" s="216"/>
      <c r="AV2599" s="216"/>
      <c r="AW2599" s="216"/>
      <c r="AX2599" s="216"/>
      <c r="AY2599" s="216"/>
      <c r="AZ2599" s="225"/>
    </row>
    <row r="2600" spans="2:52">
      <c r="B2600" s="216"/>
      <c r="C2600" s="216"/>
      <c r="D2600" s="216"/>
      <c r="E2600" s="216"/>
      <c r="F2600" s="216"/>
      <c r="G2600" s="216"/>
      <c r="H2600" s="226"/>
      <c r="J2600" s="226"/>
      <c r="K2600" s="226"/>
      <c r="L2600" s="216"/>
      <c r="M2600" s="216"/>
      <c r="N2600" s="216"/>
      <c r="O2600" s="216"/>
      <c r="P2600" s="216"/>
      <c r="Q2600" s="216"/>
      <c r="R2600" s="216"/>
      <c r="V2600" s="216"/>
      <c r="AH2600" s="216"/>
      <c r="AI2600" s="216"/>
      <c r="AJ2600" s="216"/>
      <c r="AK2600" s="216"/>
      <c r="AL2600" s="216"/>
      <c r="AS2600" s="216"/>
      <c r="AT2600" s="216"/>
      <c r="AU2600" s="216"/>
      <c r="AV2600" s="216"/>
      <c r="AW2600" s="216"/>
      <c r="AX2600" s="216"/>
      <c r="AY2600" s="216"/>
      <c r="AZ2600" s="225"/>
    </row>
    <row r="2601" spans="2:52">
      <c r="B2601" s="216"/>
      <c r="C2601" s="216"/>
      <c r="D2601" s="216"/>
      <c r="E2601" s="216"/>
      <c r="F2601" s="216"/>
      <c r="G2601" s="216"/>
      <c r="H2601" s="226"/>
      <c r="J2601" s="226"/>
      <c r="K2601" s="226"/>
      <c r="L2601" s="216"/>
      <c r="M2601" s="216"/>
      <c r="N2601" s="216"/>
      <c r="O2601" s="216"/>
      <c r="P2601" s="216"/>
      <c r="Q2601" s="216"/>
      <c r="R2601" s="216"/>
      <c r="V2601" s="216"/>
      <c r="AH2601" s="216"/>
      <c r="AI2601" s="216"/>
      <c r="AJ2601" s="216"/>
      <c r="AK2601" s="216"/>
      <c r="AL2601" s="216"/>
      <c r="AS2601" s="216"/>
      <c r="AT2601" s="216"/>
      <c r="AU2601" s="216"/>
      <c r="AV2601" s="216"/>
      <c r="AW2601" s="216"/>
      <c r="AX2601" s="216"/>
      <c r="AY2601" s="216"/>
      <c r="AZ2601" s="225"/>
    </row>
    <row r="2602" spans="2:52">
      <c r="B2602" s="216"/>
      <c r="C2602" s="216"/>
      <c r="D2602" s="216"/>
      <c r="E2602" s="216"/>
      <c r="F2602" s="216"/>
      <c r="G2602" s="216"/>
      <c r="H2602" s="226"/>
      <c r="J2602" s="226"/>
      <c r="K2602" s="226"/>
      <c r="L2602" s="216"/>
      <c r="M2602" s="216"/>
      <c r="N2602" s="216"/>
      <c r="O2602" s="216"/>
      <c r="P2602" s="216"/>
      <c r="Q2602" s="216"/>
      <c r="R2602" s="216"/>
      <c r="V2602" s="216"/>
      <c r="AH2602" s="216"/>
      <c r="AI2602" s="216"/>
      <c r="AJ2602" s="216"/>
      <c r="AK2602" s="216"/>
      <c r="AL2602" s="216"/>
      <c r="AS2602" s="216"/>
      <c r="AT2602" s="216"/>
      <c r="AU2602" s="216"/>
      <c r="AV2602" s="216"/>
      <c r="AW2602" s="216"/>
      <c r="AX2602" s="216"/>
      <c r="AY2602" s="216"/>
      <c r="AZ2602" s="225"/>
    </row>
    <row r="2603" spans="2:52">
      <c r="B2603" s="216"/>
      <c r="C2603" s="216"/>
      <c r="D2603" s="216"/>
      <c r="E2603" s="216"/>
      <c r="F2603" s="216"/>
      <c r="G2603" s="216"/>
      <c r="H2603" s="226"/>
      <c r="J2603" s="226"/>
      <c r="K2603" s="226"/>
      <c r="L2603" s="216"/>
      <c r="M2603" s="216"/>
      <c r="N2603" s="216"/>
      <c r="O2603" s="216"/>
      <c r="P2603" s="216"/>
      <c r="Q2603" s="216"/>
      <c r="R2603" s="216"/>
      <c r="V2603" s="216"/>
      <c r="AH2603" s="216"/>
      <c r="AI2603" s="216"/>
      <c r="AJ2603" s="216"/>
      <c r="AK2603" s="216"/>
      <c r="AL2603" s="216"/>
      <c r="AS2603" s="216"/>
      <c r="AT2603" s="216"/>
      <c r="AU2603" s="216"/>
      <c r="AV2603" s="216"/>
      <c r="AW2603" s="216"/>
      <c r="AX2603" s="216"/>
      <c r="AY2603" s="216"/>
      <c r="AZ2603" s="225"/>
    </row>
    <row r="2604" spans="2:52">
      <c r="B2604" s="216"/>
      <c r="C2604" s="216"/>
      <c r="D2604" s="216"/>
      <c r="E2604" s="216"/>
      <c r="F2604" s="216"/>
      <c r="G2604" s="216"/>
      <c r="H2604" s="226"/>
      <c r="J2604" s="226"/>
      <c r="K2604" s="226"/>
      <c r="L2604" s="216"/>
      <c r="M2604" s="216"/>
      <c r="N2604" s="216"/>
      <c r="O2604" s="216"/>
      <c r="P2604" s="216"/>
      <c r="Q2604" s="216"/>
      <c r="R2604" s="216"/>
      <c r="V2604" s="216"/>
      <c r="AH2604" s="216"/>
      <c r="AI2604" s="216"/>
      <c r="AJ2604" s="216"/>
      <c r="AK2604" s="216"/>
      <c r="AL2604" s="216"/>
      <c r="AS2604" s="216"/>
      <c r="AT2604" s="216"/>
      <c r="AU2604" s="216"/>
      <c r="AV2604" s="216"/>
      <c r="AW2604" s="216"/>
      <c r="AX2604" s="216"/>
      <c r="AY2604" s="216"/>
      <c r="AZ2604" s="225"/>
    </row>
    <row r="2605" spans="2:52">
      <c r="B2605" s="216"/>
      <c r="C2605" s="216"/>
      <c r="D2605" s="216"/>
      <c r="E2605" s="216"/>
      <c r="F2605" s="216"/>
      <c r="G2605" s="216"/>
      <c r="H2605" s="226"/>
      <c r="J2605" s="226"/>
      <c r="K2605" s="226"/>
      <c r="L2605" s="216"/>
      <c r="M2605" s="216"/>
      <c r="N2605" s="216"/>
      <c r="O2605" s="216"/>
      <c r="P2605" s="216"/>
      <c r="Q2605" s="216"/>
      <c r="R2605" s="216"/>
      <c r="V2605" s="216"/>
      <c r="AH2605" s="216"/>
      <c r="AI2605" s="216"/>
      <c r="AJ2605" s="216"/>
      <c r="AK2605" s="216"/>
      <c r="AL2605" s="216"/>
      <c r="AS2605" s="216"/>
      <c r="AT2605" s="216"/>
      <c r="AU2605" s="216"/>
      <c r="AV2605" s="216"/>
      <c r="AW2605" s="216"/>
      <c r="AX2605" s="216"/>
      <c r="AY2605" s="216"/>
      <c r="AZ2605" s="225"/>
    </row>
    <row r="2606" spans="2:52">
      <c r="B2606" s="216"/>
      <c r="C2606" s="216"/>
      <c r="D2606" s="216"/>
      <c r="E2606" s="216"/>
      <c r="F2606" s="216"/>
      <c r="G2606" s="216"/>
      <c r="H2606" s="226"/>
      <c r="J2606" s="226"/>
      <c r="K2606" s="226"/>
      <c r="L2606" s="216"/>
      <c r="M2606" s="216"/>
      <c r="N2606" s="216"/>
      <c r="O2606" s="216"/>
      <c r="P2606" s="216"/>
      <c r="Q2606" s="216"/>
      <c r="R2606" s="216"/>
      <c r="V2606" s="216"/>
      <c r="AH2606" s="216"/>
      <c r="AI2606" s="216"/>
      <c r="AJ2606" s="216"/>
      <c r="AK2606" s="216"/>
      <c r="AL2606" s="216"/>
      <c r="AS2606" s="216"/>
      <c r="AT2606" s="216"/>
      <c r="AU2606" s="216"/>
      <c r="AV2606" s="216"/>
      <c r="AW2606" s="216"/>
      <c r="AX2606" s="216"/>
      <c r="AY2606" s="216"/>
      <c r="AZ2606" s="225"/>
    </row>
    <row r="2607" spans="2:52">
      <c r="B2607" s="216"/>
      <c r="C2607" s="216"/>
      <c r="D2607" s="216"/>
      <c r="E2607" s="216"/>
      <c r="F2607" s="216"/>
      <c r="G2607" s="216"/>
      <c r="H2607" s="226"/>
      <c r="J2607" s="226"/>
      <c r="K2607" s="226"/>
      <c r="L2607" s="216"/>
      <c r="M2607" s="216"/>
      <c r="N2607" s="216"/>
      <c r="O2607" s="216"/>
      <c r="P2607" s="216"/>
      <c r="Q2607" s="216"/>
      <c r="R2607" s="216"/>
      <c r="V2607" s="216"/>
      <c r="AH2607" s="216"/>
      <c r="AI2607" s="216"/>
      <c r="AJ2607" s="216"/>
      <c r="AK2607" s="216"/>
      <c r="AL2607" s="216"/>
      <c r="AS2607" s="216"/>
      <c r="AT2607" s="216"/>
      <c r="AU2607" s="216"/>
      <c r="AV2607" s="216"/>
      <c r="AW2607" s="216"/>
      <c r="AX2607" s="216"/>
      <c r="AY2607" s="216"/>
      <c r="AZ2607" s="225"/>
    </row>
    <row r="2608" spans="2:52">
      <c r="B2608" s="216"/>
      <c r="C2608" s="216"/>
      <c r="D2608" s="216"/>
      <c r="E2608" s="216"/>
      <c r="F2608" s="216"/>
      <c r="G2608" s="216"/>
      <c r="H2608" s="226"/>
      <c r="J2608" s="226"/>
      <c r="K2608" s="226"/>
      <c r="L2608" s="216"/>
      <c r="M2608" s="216"/>
      <c r="N2608" s="216"/>
      <c r="O2608" s="216"/>
      <c r="P2608" s="216"/>
      <c r="Q2608" s="216"/>
      <c r="R2608" s="216"/>
      <c r="V2608" s="216"/>
      <c r="AH2608" s="216"/>
      <c r="AI2608" s="216"/>
      <c r="AJ2608" s="216"/>
      <c r="AK2608" s="216"/>
      <c r="AL2608" s="216"/>
      <c r="AS2608" s="216"/>
      <c r="AT2608" s="216"/>
      <c r="AU2608" s="216"/>
      <c r="AV2608" s="216"/>
      <c r="AW2608" s="216"/>
      <c r="AX2608" s="216"/>
      <c r="AY2608" s="216"/>
      <c r="AZ2608" s="225"/>
    </row>
    <row r="2609" spans="2:52">
      <c r="B2609" s="216"/>
      <c r="C2609" s="216"/>
      <c r="D2609" s="216"/>
      <c r="E2609" s="216"/>
      <c r="F2609" s="216"/>
      <c r="G2609" s="216"/>
      <c r="H2609" s="226"/>
      <c r="J2609" s="226"/>
      <c r="K2609" s="226"/>
      <c r="L2609" s="216"/>
      <c r="M2609" s="216"/>
      <c r="N2609" s="216"/>
      <c r="O2609" s="216"/>
      <c r="P2609" s="216"/>
      <c r="Q2609" s="216"/>
      <c r="R2609" s="216"/>
      <c r="V2609" s="216"/>
      <c r="AH2609" s="216"/>
      <c r="AI2609" s="216"/>
      <c r="AJ2609" s="216"/>
      <c r="AK2609" s="216"/>
      <c r="AL2609" s="216"/>
      <c r="AS2609" s="216"/>
      <c r="AT2609" s="216"/>
      <c r="AU2609" s="216"/>
      <c r="AV2609" s="216"/>
      <c r="AW2609" s="216"/>
      <c r="AX2609" s="216"/>
      <c r="AY2609" s="216"/>
      <c r="AZ2609" s="225"/>
    </row>
    <row r="2610" spans="2:52">
      <c r="B2610" s="216"/>
      <c r="C2610" s="216"/>
      <c r="D2610" s="216"/>
      <c r="E2610" s="216"/>
      <c r="F2610" s="216"/>
      <c r="G2610" s="216"/>
      <c r="H2610" s="226"/>
      <c r="J2610" s="226"/>
      <c r="K2610" s="226"/>
      <c r="L2610" s="216"/>
      <c r="M2610" s="216"/>
      <c r="N2610" s="216"/>
      <c r="O2610" s="216"/>
      <c r="P2610" s="216"/>
      <c r="Q2610" s="216"/>
      <c r="R2610" s="216"/>
      <c r="V2610" s="216"/>
      <c r="AH2610" s="216"/>
      <c r="AI2610" s="216"/>
      <c r="AJ2610" s="216"/>
      <c r="AK2610" s="216"/>
      <c r="AL2610" s="216"/>
      <c r="AS2610" s="216"/>
      <c r="AT2610" s="216"/>
      <c r="AU2610" s="216"/>
      <c r="AV2610" s="216"/>
      <c r="AW2610" s="216"/>
      <c r="AX2610" s="216"/>
      <c r="AY2610" s="216"/>
      <c r="AZ2610" s="225"/>
    </row>
    <row r="2611" spans="2:52">
      <c r="B2611" s="216"/>
      <c r="C2611" s="216"/>
      <c r="D2611" s="216"/>
      <c r="E2611" s="216"/>
      <c r="F2611" s="216"/>
      <c r="G2611" s="216"/>
      <c r="H2611" s="226"/>
      <c r="J2611" s="226"/>
      <c r="K2611" s="226"/>
      <c r="L2611" s="216"/>
      <c r="M2611" s="216"/>
      <c r="N2611" s="216"/>
      <c r="O2611" s="216"/>
      <c r="P2611" s="216"/>
      <c r="Q2611" s="216"/>
      <c r="R2611" s="216"/>
      <c r="V2611" s="216"/>
      <c r="AH2611" s="216"/>
      <c r="AI2611" s="216"/>
      <c r="AJ2611" s="216"/>
      <c r="AK2611" s="216"/>
      <c r="AL2611" s="216"/>
      <c r="AS2611" s="216"/>
      <c r="AT2611" s="216"/>
      <c r="AU2611" s="216"/>
      <c r="AV2611" s="216"/>
      <c r="AW2611" s="216"/>
      <c r="AX2611" s="216"/>
      <c r="AY2611" s="216"/>
      <c r="AZ2611" s="225"/>
    </row>
    <row r="2612" spans="2:52">
      <c r="B2612" s="216"/>
      <c r="C2612" s="216"/>
      <c r="D2612" s="216"/>
      <c r="E2612" s="216"/>
      <c r="F2612" s="216"/>
      <c r="G2612" s="216"/>
      <c r="H2612" s="226"/>
      <c r="J2612" s="226"/>
      <c r="K2612" s="226"/>
      <c r="L2612" s="216"/>
      <c r="M2612" s="216"/>
      <c r="N2612" s="216"/>
      <c r="O2612" s="216"/>
      <c r="P2612" s="216"/>
      <c r="Q2612" s="216"/>
      <c r="R2612" s="216"/>
      <c r="V2612" s="216"/>
      <c r="AH2612" s="216"/>
      <c r="AI2612" s="216"/>
      <c r="AJ2612" s="216"/>
      <c r="AK2612" s="216"/>
      <c r="AL2612" s="216"/>
      <c r="AS2612" s="216"/>
      <c r="AT2612" s="216"/>
      <c r="AU2612" s="216"/>
      <c r="AV2612" s="216"/>
      <c r="AW2612" s="216"/>
      <c r="AX2612" s="216"/>
      <c r="AY2612" s="216"/>
      <c r="AZ2612" s="225"/>
    </row>
    <row r="2613" spans="2:52">
      <c r="B2613" s="216"/>
      <c r="C2613" s="216"/>
      <c r="D2613" s="216"/>
      <c r="E2613" s="216"/>
      <c r="F2613" s="216"/>
      <c r="G2613" s="216"/>
      <c r="H2613" s="226"/>
      <c r="J2613" s="226"/>
      <c r="K2613" s="226"/>
      <c r="L2613" s="216"/>
      <c r="M2613" s="216"/>
      <c r="N2613" s="216"/>
      <c r="O2613" s="216"/>
      <c r="P2613" s="216"/>
      <c r="Q2613" s="216"/>
      <c r="R2613" s="216"/>
      <c r="V2613" s="216"/>
      <c r="AH2613" s="216"/>
      <c r="AI2613" s="216"/>
      <c r="AJ2613" s="216"/>
      <c r="AK2613" s="216"/>
      <c r="AL2613" s="216"/>
      <c r="AS2613" s="216"/>
      <c r="AT2613" s="216"/>
      <c r="AU2613" s="216"/>
      <c r="AV2613" s="216"/>
      <c r="AW2613" s="216"/>
      <c r="AX2613" s="216"/>
      <c r="AY2613" s="216"/>
      <c r="AZ2613" s="225"/>
    </row>
    <row r="2614" spans="2:52">
      <c r="B2614" s="216"/>
      <c r="C2614" s="216"/>
      <c r="D2614" s="216"/>
      <c r="E2614" s="216"/>
      <c r="F2614" s="216"/>
      <c r="G2614" s="216"/>
      <c r="H2614" s="226"/>
      <c r="J2614" s="226"/>
      <c r="K2614" s="226"/>
      <c r="L2614" s="216"/>
      <c r="M2614" s="216"/>
      <c r="N2614" s="216"/>
      <c r="O2614" s="216"/>
      <c r="P2614" s="216"/>
      <c r="Q2614" s="216"/>
      <c r="R2614" s="216"/>
      <c r="V2614" s="216"/>
      <c r="AH2614" s="216"/>
      <c r="AI2614" s="216"/>
      <c r="AJ2614" s="216"/>
      <c r="AK2614" s="216"/>
      <c r="AL2614" s="216"/>
      <c r="AS2614" s="216"/>
      <c r="AT2614" s="216"/>
      <c r="AU2614" s="216"/>
      <c r="AV2614" s="216"/>
      <c r="AW2614" s="216"/>
      <c r="AX2614" s="216"/>
      <c r="AY2614" s="216"/>
      <c r="AZ2614" s="225"/>
    </row>
    <row r="2615" spans="2:52">
      <c r="B2615" s="216"/>
      <c r="C2615" s="216"/>
      <c r="D2615" s="216"/>
      <c r="E2615" s="216"/>
      <c r="F2615" s="216"/>
      <c r="G2615" s="216"/>
      <c r="H2615" s="226"/>
      <c r="J2615" s="226"/>
      <c r="K2615" s="226"/>
      <c r="L2615" s="216"/>
      <c r="M2615" s="216"/>
      <c r="N2615" s="216"/>
      <c r="O2615" s="216"/>
      <c r="P2615" s="216"/>
      <c r="Q2615" s="216"/>
      <c r="R2615" s="216"/>
      <c r="V2615" s="216"/>
      <c r="AH2615" s="216"/>
      <c r="AI2615" s="216"/>
      <c r="AJ2615" s="216"/>
      <c r="AK2615" s="216"/>
      <c r="AL2615" s="216"/>
      <c r="AS2615" s="216"/>
      <c r="AT2615" s="216"/>
      <c r="AU2615" s="216"/>
      <c r="AV2615" s="216"/>
      <c r="AW2615" s="216"/>
      <c r="AX2615" s="216"/>
      <c r="AY2615" s="216"/>
      <c r="AZ2615" s="225"/>
    </row>
    <row r="2616" spans="2:52">
      <c r="B2616" s="216"/>
      <c r="C2616" s="216"/>
      <c r="D2616" s="216"/>
      <c r="E2616" s="216"/>
      <c r="F2616" s="216"/>
      <c r="G2616" s="216"/>
      <c r="H2616" s="226"/>
      <c r="J2616" s="226"/>
      <c r="K2616" s="226"/>
      <c r="L2616" s="216"/>
      <c r="M2616" s="216"/>
      <c r="N2616" s="216"/>
      <c r="O2616" s="216"/>
      <c r="P2616" s="216"/>
      <c r="Q2616" s="216"/>
      <c r="R2616" s="216"/>
      <c r="V2616" s="216"/>
      <c r="AH2616" s="216"/>
      <c r="AI2616" s="216"/>
      <c r="AJ2616" s="216"/>
      <c r="AK2616" s="216"/>
      <c r="AL2616" s="216"/>
      <c r="AS2616" s="216"/>
      <c r="AT2616" s="216"/>
      <c r="AU2616" s="216"/>
      <c r="AV2616" s="216"/>
      <c r="AW2616" s="216"/>
      <c r="AX2616" s="216"/>
      <c r="AY2616" s="216"/>
      <c r="AZ2616" s="225"/>
    </row>
    <row r="2617" spans="2:52">
      <c r="B2617" s="216"/>
      <c r="C2617" s="216"/>
      <c r="D2617" s="216"/>
      <c r="E2617" s="216"/>
      <c r="F2617" s="216"/>
      <c r="G2617" s="216"/>
      <c r="H2617" s="226"/>
      <c r="J2617" s="226"/>
      <c r="K2617" s="226"/>
      <c r="L2617" s="216"/>
      <c r="M2617" s="216"/>
      <c r="N2617" s="216"/>
      <c r="O2617" s="216"/>
      <c r="P2617" s="216"/>
      <c r="Q2617" s="216"/>
      <c r="R2617" s="216"/>
      <c r="V2617" s="216"/>
      <c r="AH2617" s="216"/>
      <c r="AI2617" s="216"/>
      <c r="AJ2617" s="216"/>
      <c r="AK2617" s="216"/>
      <c r="AL2617" s="216"/>
      <c r="AS2617" s="216"/>
      <c r="AT2617" s="216"/>
      <c r="AU2617" s="216"/>
      <c r="AV2617" s="216"/>
      <c r="AW2617" s="216"/>
      <c r="AX2617" s="216"/>
      <c r="AY2617" s="216"/>
      <c r="AZ2617" s="225"/>
    </row>
    <row r="2618" spans="2:52">
      <c r="B2618" s="216"/>
      <c r="C2618" s="216"/>
      <c r="D2618" s="216"/>
      <c r="E2618" s="216"/>
      <c r="F2618" s="216"/>
      <c r="G2618" s="216"/>
      <c r="H2618" s="226"/>
      <c r="J2618" s="226"/>
      <c r="K2618" s="226"/>
      <c r="L2618" s="216"/>
      <c r="M2618" s="216"/>
      <c r="N2618" s="216"/>
      <c r="O2618" s="216"/>
      <c r="P2618" s="216"/>
      <c r="Q2618" s="216"/>
      <c r="R2618" s="216"/>
      <c r="V2618" s="216"/>
      <c r="AH2618" s="216"/>
      <c r="AI2618" s="216"/>
      <c r="AJ2618" s="216"/>
      <c r="AK2618" s="216"/>
      <c r="AL2618" s="216"/>
      <c r="AS2618" s="216"/>
      <c r="AT2618" s="216"/>
      <c r="AU2618" s="216"/>
      <c r="AV2618" s="216"/>
      <c r="AW2618" s="216"/>
      <c r="AX2618" s="216"/>
      <c r="AY2618" s="216"/>
      <c r="AZ2618" s="225"/>
    </row>
    <row r="2619" spans="2:52">
      <c r="B2619" s="216"/>
      <c r="C2619" s="216"/>
      <c r="D2619" s="216"/>
      <c r="E2619" s="216"/>
      <c r="F2619" s="216"/>
      <c r="G2619" s="216"/>
      <c r="H2619" s="226"/>
      <c r="J2619" s="226"/>
      <c r="K2619" s="226"/>
      <c r="L2619" s="216"/>
      <c r="M2619" s="216"/>
      <c r="N2619" s="216"/>
      <c r="O2619" s="216"/>
      <c r="P2619" s="216"/>
      <c r="Q2619" s="216"/>
      <c r="R2619" s="216"/>
      <c r="V2619" s="216"/>
      <c r="AH2619" s="216"/>
      <c r="AI2619" s="216"/>
      <c r="AJ2619" s="216"/>
      <c r="AK2619" s="216"/>
      <c r="AL2619" s="216"/>
      <c r="AS2619" s="216"/>
      <c r="AT2619" s="216"/>
      <c r="AU2619" s="216"/>
      <c r="AV2619" s="216"/>
      <c r="AW2619" s="216"/>
      <c r="AX2619" s="216"/>
      <c r="AY2619" s="216"/>
      <c r="AZ2619" s="225"/>
    </row>
    <row r="2620" spans="2:52">
      <c r="B2620" s="216"/>
      <c r="C2620" s="216"/>
      <c r="D2620" s="216"/>
      <c r="E2620" s="216"/>
      <c r="F2620" s="216"/>
      <c r="G2620" s="216"/>
      <c r="H2620" s="226"/>
      <c r="J2620" s="226"/>
      <c r="K2620" s="226"/>
      <c r="L2620" s="216"/>
      <c r="M2620" s="216"/>
      <c r="N2620" s="216"/>
      <c r="O2620" s="216"/>
      <c r="P2620" s="216"/>
      <c r="Q2620" s="216"/>
      <c r="R2620" s="216"/>
      <c r="V2620" s="216"/>
      <c r="AH2620" s="216"/>
      <c r="AI2620" s="216"/>
      <c r="AJ2620" s="216"/>
      <c r="AK2620" s="216"/>
      <c r="AL2620" s="216"/>
      <c r="AS2620" s="216"/>
      <c r="AT2620" s="216"/>
      <c r="AU2620" s="216"/>
      <c r="AV2620" s="216"/>
      <c r="AW2620" s="216"/>
      <c r="AX2620" s="216"/>
      <c r="AY2620" s="216"/>
      <c r="AZ2620" s="225"/>
    </row>
    <row r="2621" spans="2:52">
      <c r="B2621" s="216"/>
      <c r="C2621" s="216"/>
      <c r="D2621" s="216"/>
      <c r="E2621" s="216"/>
      <c r="F2621" s="216"/>
      <c r="G2621" s="216"/>
      <c r="H2621" s="226"/>
      <c r="J2621" s="226"/>
      <c r="K2621" s="226"/>
      <c r="L2621" s="216"/>
      <c r="M2621" s="216"/>
      <c r="N2621" s="216"/>
      <c r="O2621" s="216"/>
      <c r="P2621" s="216"/>
      <c r="Q2621" s="216"/>
      <c r="R2621" s="216"/>
      <c r="V2621" s="216"/>
      <c r="AH2621" s="216"/>
      <c r="AI2621" s="216"/>
      <c r="AJ2621" s="216"/>
      <c r="AK2621" s="216"/>
      <c r="AL2621" s="216"/>
      <c r="AS2621" s="216"/>
      <c r="AT2621" s="216"/>
      <c r="AU2621" s="216"/>
      <c r="AV2621" s="216"/>
      <c r="AW2621" s="216"/>
      <c r="AX2621" s="216"/>
      <c r="AY2621" s="216"/>
      <c r="AZ2621" s="225"/>
    </row>
    <row r="2622" spans="2:52">
      <c r="B2622" s="216"/>
      <c r="C2622" s="216"/>
      <c r="D2622" s="216"/>
      <c r="E2622" s="216"/>
      <c r="F2622" s="216"/>
      <c r="G2622" s="216"/>
      <c r="H2622" s="226"/>
      <c r="J2622" s="226"/>
      <c r="K2622" s="226"/>
      <c r="L2622" s="216"/>
      <c r="M2622" s="216"/>
      <c r="N2622" s="216"/>
      <c r="O2622" s="216"/>
      <c r="P2622" s="216"/>
      <c r="Q2622" s="216"/>
      <c r="R2622" s="216"/>
      <c r="V2622" s="216"/>
      <c r="AH2622" s="216"/>
      <c r="AI2622" s="216"/>
      <c r="AJ2622" s="216"/>
      <c r="AK2622" s="216"/>
      <c r="AL2622" s="216"/>
      <c r="AS2622" s="216"/>
      <c r="AT2622" s="216"/>
      <c r="AU2622" s="216"/>
      <c r="AV2622" s="216"/>
      <c r="AW2622" s="216"/>
      <c r="AX2622" s="216"/>
      <c r="AY2622" s="216"/>
      <c r="AZ2622" s="225"/>
    </row>
    <row r="2623" spans="2:52">
      <c r="B2623" s="216"/>
      <c r="C2623" s="216"/>
      <c r="D2623" s="216"/>
      <c r="E2623" s="216"/>
      <c r="F2623" s="216"/>
      <c r="G2623" s="216"/>
      <c r="H2623" s="226"/>
      <c r="J2623" s="226"/>
      <c r="K2623" s="226"/>
      <c r="L2623" s="216"/>
      <c r="M2623" s="216"/>
      <c r="N2623" s="216"/>
      <c r="O2623" s="216"/>
      <c r="P2623" s="216"/>
      <c r="Q2623" s="216"/>
      <c r="R2623" s="216"/>
      <c r="V2623" s="216"/>
      <c r="AH2623" s="216"/>
      <c r="AI2623" s="216"/>
      <c r="AJ2623" s="216"/>
      <c r="AK2623" s="216"/>
      <c r="AL2623" s="216"/>
      <c r="AS2623" s="216"/>
      <c r="AT2623" s="216"/>
      <c r="AU2623" s="216"/>
      <c r="AV2623" s="216"/>
      <c r="AW2623" s="216"/>
      <c r="AX2623" s="216"/>
      <c r="AY2623" s="216"/>
      <c r="AZ2623" s="225"/>
    </row>
    <row r="2624" spans="2:52">
      <c r="B2624" s="216"/>
      <c r="C2624" s="216"/>
      <c r="D2624" s="216"/>
      <c r="E2624" s="216"/>
      <c r="F2624" s="216"/>
      <c r="G2624" s="216"/>
      <c r="H2624" s="226"/>
      <c r="J2624" s="226"/>
      <c r="K2624" s="226"/>
      <c r="L2624" s="216"/>
      <c r="M2624" s="216"/>
      <c r="N2624" s="216"/>
      <c r="O2624" s="216"/>
      <c r="P2624" s="216"/>
      <c r="Q2624" s="216"/>
      <c r="R2624" s="216"/>
      <c r="V2624" s="216"/>
      <c r="AH2624" s="216"/>
      <c r="AI2624" s="216"/>
      <c r="AJ2624" s="216"/>
      <c r="AK2624" s="216"/>
      <c r="AL2624" s="216"/>
      <c r="AS2624" s="216"/>
      <c r="AT2624" s="216"/>
      <c r="AU2624" s="216"/>
      <c r="AV2624" s="216"/>
      <c r="AW2624" s="216"/>
      <c r="AX2624" s="216"/>
      <c r="AY2624" s="216"/>
      <c r="AZ2624" s="225"/>
    </row>
    <row r="2625" spans="2:52">
      <c r="B2625" s="216"/>
      <c r="C2625" s="216"/>
      <c r="D2625" s="216"/>
      <c r="E2625" s="216"/>
      <c r="F2625" s="216"/>
      <c r="G2625" s="216"/>
      <c r="H2625" s="226"/>
      <c r="J2625" s="226"/>
      <c r="K2625" s="226"/>
      <c r="L2625" s="216"/>
      <c r="M2625" s="216"/>
      <c r="N2625" s="216"/>
      <c r="O2625" s="216"/>
      <c r="P2625" s="216"/>
      <c r="Q2625" s="216"/>
      <c r="R2625" s="216"/>
      <c r="V2625" s="216"/>
      <c r="AH2625" s="216"/>
      <c r="AI2625" s="216"/>
      <c r="AJ2625" s="216"/>
      <c r="AK2625" s="216"/>
      <c r="AL2625" s="216"/>
      <c r="AS2625" s="216"/>
      <c r="AT2625" s="216"/>
      <c r="AU2625" s="216"/>
      <c r="AV2625" s="216"/>
      <c r="AW2625" s="216"/>
      <c r="AX2625" s="216"/>
      <c r="AY2625" s="216"/>
      <c r="AZ2625" s="225"/>
    </row>
    <row r="2626" spans="2:52">
      <c r="B2626" s="216"/>
      <c r="C2626" s="216"/>
      <c r="D2626" s="216"/>
      <c r="E2626" s="216"/>
      <c r="F2626" s="216"/>
      <c r="G2626" s="216"/>
      <c r="H2626" s="226"/>
      <c r="J2626" s="226"/>
      <c r="K2626" s="226"/>
      <c r="L2626" s="216"/>
      <c r="M2626" s="216"/>
      <c r="N2626" s="216"/>
      <c r="O2626" s="216"/>
      <c r="P2626" s="216"/>
      <c r="Q2626" s="216"/>
      <c r="R2626" s="216"/>
      <c r="V2626" s="216"/>
      <c r="AH2626" s="216"/>
      <c r="AI2626" s="216"/>
      <c r="AJ2626" s="216"/>
      <c r="AK2626" s="216"/>
      <c r="AL2626" s="216"/>
      <c r="AS2626" s="216"/>
      <c r="AT2626" s="216"/>
      <c r="AU2626" s="216"/>
      <c r="AV2626" s="216"/>
      <c r="AW2626" s="216"/>
      <c r="AX2626" s="216"/>
      <c r="AY2626" s="216"/>
      <c r="AZ2626" s="225"/>
    </row>
    <row r="2627" spans="2:52">
      <c r="B2627" s="216"/>
      <c r="C2627" s="216"/>
      <c r="D2627" s="216"/>
      <c r="E2627" s="216"/>
      <c r="F2627" s="216"/>
      <c r="G2627" s="216"/>
      <c r="H2627" s="226"/>
      <c r="J2627" s="226"/>
      <c r="K2627" s="226"/>
      <c r="L2627" s="216"/>
      <c r="M2627" s="216"/>
      <c r="N2627" s="216"/>
      <c r="O2627" s="216"/>
      <c r="P2627" s="216"/>
      <c r="Q2627" s="216"/>
      <c r="R2627" s="216"/>
      <c r="V2627" s="216"/>
      <c r="AH2627" s="216"/>
      <c r="AI2627" s="216"/>
      <c r="AJ2627" s="216"/>
      <c r="AK2627" s="216"/>
      <c r="AL2627" s="216"/>
      <c r="AS2627" s="216"/>
      <c r="AT2627" s="216"/>
      <c r="AU2627" s="216"/>
      <c r="AV2627" s="216"/>
      <c r="AW2627" s="216"/>
      <c r="AX2627" s="216"/>
      <c r="AY2627" s="216"/>
      <c r="AZ2627" s="225"/>
    </row>
    <row r="2628" spans="2:52">
      <c r="B2628" s="216"/>
      <c r="C2628" s="216"/>
      <c r="D2628" s="216"/>
      <c r="E2628" s="216"/>
      <c r="F2628" s="216"/>
      <c r="G2628" s="216"/>
      <c r="H2628" s="226"/>
      <c r="J2628" s="226"/>
      <c r="K2628" s="226"/>
      <c r="L2628" s="216"/>
      <c r="M2628" s="216"/>
      <c r="N2628" s="216"/>
      <c r="O2628" s="216"/>
      <c r="P2628" s="216"/>
      <c r="Q2628" s="216"/>
      <c r="R2628" s="216"/>
      <c r="V2628" s="216"/>
      <c r="AH2628" s="216"/>
      <c r="AI2628" s="216"/>
      <c r="AJ2628" s="216"/>
      <c r="AK2628" s="216"/>
      <c r="AL2628" s="216"/>
      <c r="AS2628" s="216"/>
      <c r="AT2628" s="216"/>
      <c r="AU2628" s="216"/>
      <c r="AV2628" s="216"/>
      <c r="AW2628" s="216"/>
      <c r="AX2628" s="216"/>
      <c r="AY2628" s="216"/>
      <c r="AZ2628" s="225"/>
    </row>
    <row r="2629" spans="2:52">
      <c r="B2629" s="216"/>
      <c r="C2629" s="216"/>
      <c r="D2629" s="216"/>
      <c r="E2629" s="216"/>
      <c r="F2629" s="216"/>
      <c r="G2629" s="216"/>
      <c r="H2629" s="226"/>
      <c r="J2629" s="226"/>
      <c r="K2629" s="226"/>
      <c r="L2629" s="216"/>
      <c r="M2629" s="216"/>
      <c r="N2629" s="216"/>
      <c r="O2629" s="216"/>
      <c r="P2629" s="216"/>
      <c r="Q2629" s="216"/>
      <c r="R2629" s="216"/>
      <c r="V2629" s="216"/>
      <c r="AH2629" s="216"/>
      <c r="AI2629" s="216"/>
      <c r="AJ2629" s="216"/>
      <c r="AK2629" s="216"/>
      <c r="AL2629" s="216"/>
      <c r="AS2629" s="216"/>
      <c r="AT2629" s="216"/>
      <c r="AU2629" s="216"/>
      <c r="AV2629" s="216"/>
      <c r="AW2629" s="216"/>
      <c r="AX2629" s="216"/>
      <c r="AY2629" s="216"/>
      <c r="AZ2629" s="225"/>
    </row>
    <row r="2630" spans="2:52">
      <c r="B2630" s="216"/>
      <c r="C2630" s="216"/>
      <c r="D2630" s="216"/>
      <c r="E2630" s="216"/>
      <c r="F2630" s="216"/>
      <c r="G2630" s="216"/>
      <c r="H2630" s="226"/>
      <c r="J2630" s="226"/>
      <c r="K2630" s="226"/>
      <c r="L2630" s="216"/>
      <c r="M2630" s="216"/>
      <c r="N2630" s="216"/>
      <c r="O2630" s="216"/>
      <c r="P2630" s="216"/>
      <c r="Q2630" s="216"/>
      <c r="R2630" s="216"/>
      <c r="V2630" s="216"/>
      <c r="AH2630" s="216"/>
      <c r="AI2630" s="216"/>
      <c r="AJ2630" s="216"/>
      <c r="AK2630" s="216"/>
      <c r="AL2630" s="216"/>
      <c r="AS2630" s="216"/>
      <c r="AT2630" s="216"/>
      <c r="AU2630" s="216"/>
      <c r="AV2630" s="216"/>
      <c r="AW2630" s="216"/>
      <c r="AX2630" s="216"/>
      <c r="AY2630" s="216"/>
      <c r="AZ2630" s="225"/>
    </row>
    <row r="2631" spans="2:52">
      <c r="B2631" s="216"/>
      <c r="C2631" s="216"/>
      <c r="D2631" s="216"/>
      <c r="E2631" s="216"/>
      <c r="F2631" s="216"/>
      <c r="G2631" s="216"/>
      <c r="H2631" s="226"/>
      <c r="J2631" s="226"/>
      <c r="K2631" s="226"/>
      <c r="L2631" s="216"/>
      <c r="M2631" s="216"/>
      <c r="N2631" s="216"/>
      <c r="O2631" s="216"/>
      <c r="P2631" s="216"/>
      <c r="Q2631" s="216"/>
      <c r="R2631" s="216"/>
      <c r="V2631" s="216"/>
      <c r="AH2631" s="216"/>
      <c r="AI2631" s="216"/>
      <c r="AJ2631" s="216"/>
      <c r="AK2631" s="216"/>
      <c r="AL2631" s="216"/>
      <c r="AS2631" s="216"/>
      <c r="AT2631" s="216"/>
      <c r="AU2631" s="216"/>
      <c r="AV2631" s="216"/>
      <c r="AW2631" s="216"/>
      <c r="AX2631" s="216"/>
      <c r="AY2631" s="216"/>
      <c r="AZ2631" s="225"/>
    </row>
    <row r="2632" spans="2:52">
      <c r="B2632" s="216"/>
      <c r="C2632" s="216"/>
      <c r="D2632" s="216"/>
      <c r="E2632" s="216"/>
      <c r="F2632" s="216"/>
      <c r="G2632" s="216"/>
      <c r="H2632" s="226"/>
      <c r="J2632" s="226"/>
      <c r="K2632" s="226"/>
      <c r="L2632" s="216"/>
      <c r="M2632" s="216"/>
      <c r="N2632" s="216"/>
      <c r="O2632" s="216"/>
      <c r="P2632" s="216"/>
      <c r="Q2632" s="216"/>
      <c r="R2632" s="216"/>
      <c r="V2632" s="216"/>
      <c r="AH2632" s="216"/>
      <c r="AI2632" s="216"/>
      <c r="AJ2632" s="216"/>
      <c r="AK2632" s="216"/>
      <c r="AL2632" s="216"/>
      <c r="AS2632" s="216"/>
      <c r="AT2632" s="216"/>
      <c r="AU2632" s="216"/>
      <c r="AV2632" s="216"/>
      <c r="AW2632" s="216"/>
      <c r="AX2632" s="216"/>
      <c r="AY2632" s="216"/>
      <c r="AZ2632" s="225"/>
    </row>
    <row r="2633" spans="2:52">
      <c r="B2633" s="216"/>
      <c r="C2633" s="216"/>
      <c r="D2633" s="216"/>
      <c r="E2633" s="216"/>
      <c r="F2633" s="216"/>
      <c r="G2633" s="216"/>
      <c r="H2633" s="226"/>
      <c r="J2633" s="226"/>
      <c r="K2633" s="226"/>
      <c r="L2633" s="216"/>
      <c r="M2633" s="216"/>
      <c r="N2633" s="216"/>
      <c r="O2633" s="216"/>
      <c r="P2633" s="216"/>
      <c r="Q2633" s="216"/>
      <c r="R2633" s="216"/>
      <c r="V2633" s="216"/>
      <c r="AH2633" s="216"/>
      <c r="AI2633" s="216"/>
      <c r="AJ2633" s="216"/>
      <c r="AK2633" s="216"/>
      <c r="AL2633" s="216"/>
      <c r="AS2633" s="216"/>
      <c r="AT2633" s="216"/>
      <c r="AU2633" s="216"/>
      <c r="AV2633" s="216"/>
      <c r="AW2633" s="216"/>
      <c r="AX2633" s="216"/>
      <c r="AY2633" s="216"/>
      <c r="AZ2633" s="225"/>
    </row>
    <row r="2634" spans="2:52">
      <c r="B2634" s="216"/>
      <c r="C2634" s="216"/>
      <c r="D2634" s="216"/>
      <c r="E2634" s="216"/>
      <c r="F2634" s="216"/>
      <c r="G2634" s="216"/>
      <c r="H2634" s="226"/>
      <c r="J2634" s="226"/>
      <c r="K2634" s="226"/>
      <c r="L2634" s="216"/>
      <c r="M2634" s="216"/>
      <c r="N2634" s="216"/>
      <c r="O2634" s="216"/>
      <c r="P2634" s="216"/>
      <c r="Q2634" s="216"/>
      <c r="R2634" s="216"/>
      <c r="V2634" s="216"/>
      <c r="AH2634" s="216"/>
      <c r="AI2634" s="216"/>
      <c r="AJ2634" s="216"/>
      <c r="AK2634" s="216"/>
      <c r="AL2634" s="216"/>
      <c r="AS2634" s="216"/>
      <c r="AT2634" s="216"/>
      <c r="AU2634" s="216"/>
      <c r="AV2634" s="216"/>
      <c r="AW2634" s="216"/>
      <c r="AX2634" s="216"/>
      <c r="AY2634" s="216"/>
      <c r="AZ2634" s="225"/>
    </row>
    <row r="2635" spans="2:52">
      <c r="B2635" s="216"/>
      <c r="C2635" s="216"/>
      <c r="D2635" s="216"/>
      <c r="E2635" s="216"/>
      <c r="F2635" s="216"/>
      <c r="G2635" s="216"/>
      <c r="H2635" s="226"/>
      <c r="J2635" s="226"/>
      <c r="K2635" s="226"/>
      <c r="L2635" s="216"/>
      <c r="M2635" s="216"/>
      <c r="N2635" s="216"/>
      <c r="O2635" s="216"/>
      <c r="P2635" s="216"/>
      <c r="Q2635" s="216"/>
      <c r="R2635" s="216"/>
      <c r="V2635" s="216"/>
      <c r="AH2635" s="216"/>
      <c r="AI2635" s="216"/>
      <c r="AJ2635" s="216"/>
      <c r="AK2635" s="216"/>
      <c r="AL2635" s="216"/>
      <c r="AS2635" s="216"/>
      <c r="AT2635" s="216"/>
      <c r="AU2635" s="216"/>
      <c r="AV2635" s="216"/>
      <c r="AW2635" s="216"/>
      <c r="AX2635" s="216"/>
      <c r="AY2635" s="216"/>
      <c r="AZ2635" s="225"/>
    </row>
    <row r="2636" spans="2:52">
      <c r="B2636" s="216"/>
      <c r="C2636" s="216"/>
      <c r="D2636" s="216"/>
      <c r="E2636" s="216"/>
      <c r="F2636" s="216"/>
      <c r="G2636" s="216"/>
      <c r="H2636" s="226"/>
      <c r="J2636" s="226"/>
      <c r="K2636" s="226"/>
      <c r="L2636" s="216"/>
      <c r="M2636" s="216"/>
      <c r="N2636" s="216"/>
      <c r="O2636" s="216"/>
      <c r="P2636" s="216"/>
      <c r="Q2636" s="216"/>
      <c r="R2636" s="216"/>
      <c r="V2636" s="216"/>
      <c r="AH2636" s="216"/>
      <c r="AI2636" s="216"/>
      <c r="AJ2636" s="216"/>
      <c r="AK2636" s="216"/>
      <c r="AL2636" s="216"/>
      <c r="AS2636" s="216"/>
      <c r="AT2636" s="216"/>
      <c r="AU2636" s="216"/>
      <c r="AV2636" s="216"/>
      <c r="AW2636" s="216"/>
      <c r="AX2636" s="216"/>
      <c r="AY2636" s="216"/>
      <c r="AZ2636" s="225"/>
    </row>
    <row r="2637" spans="2:52">
      <c r="B2637" s="216"/>
      <c r="C2637" s="216"/>
      <c r="D2637" s="216"/>
      <c r="E2637" s="216"/>
      <c r="F2637" s="216"/>
      <c r="G2637" s="216"/>
      <c r="H2637" s="226"/>
      <c r="J2637" s="226"/>
      <c r="K2637" s="226"/>
      <c r="L2637" s="216"/>
      <c r="M2637" s="216"/>
      <c r="N2637" s="216"/>
      <c r="O2637" s="216"/>
      <c r="P2637" s="216"/>
      <c r="Q2637" s="216"/>
      <c r="R2637" s="216"/>
      <c r="V2637" s="216"/>
      <c r="AH2637" s="216"/>
      <c r="AI2637" s="216"/>
      <c r="AJ2637" s="216"/>
      <c r="AK2637" s="216"/>
      <c r="AL2637" s="216"/>
      <c r="AS2637" s="216"/>
      <c r="AT2637" s="216"/>
      <c r="AU2637" s="216"/>
      <c r="AV2637" s="216"/>
      <c r="AW2637" s="216"/>
      <c r="AX2637" s="216"/>
      <c r="AY2637" s="216"/>
      <c r="AZ2637" s="225"/>
    </row>
    <row r="2638" spans="2:52">
      <c r="B2638" s="216"/>
      <c r="C2638" s="216"/>
      <c r="D2638" s="216"/>
      <c r="E2638" s="216"/>
      <c r="F2638" s="216"/>
      <c r="G2638" s="216"/>
      <c r="H2638" s="226"/>
      <c r="J2638" s="226"/>
      <c r="K2638" s="226"/>
      <c r="L2638" s="216"/>
      <c r="M2638" s="216"/>
      <c r="N2638" s="216"/>
      <c r="O2638" s="216"/>
      <c r="P2638" s="216"/>
      <c r="Q2638" s="216"/>
      <c r="R2638" s="216"/>
      <c r="V2638" s="216"/>
      <c r="AH2638" s="216"/>
      <c r="AI2638" s="216"/>
      <c r="AJ2638" s="216"/>
      <c r="AK2638" s="216"/>
      <c r="AL2638" s="216"/>
      <c r="AS2638" s="216"/>
      <c r="AT2638" s="216"/>
      <c r="AU2638" s="216"/>
      <c r="AV2638" s="216"/>
      <c r="AW2638" s="216"/>
      <c r="AX2638" s="216"/>
      <c r="AY2638" s="216"/>
      <c r="AZ2638" s="225"/>
    </row>
    <row r="2639" spans="2:52">
      <c r="B2639" s="216"/>
      <c r="C2639" s="216"/>
      <c r="D2639" s="216"/>
      <c r="E2639" s="216"/>
      <c r="F2639" s="216"/>
      <c r="G2639" s="216"/>
      <c r="H2639" s="226"/>
      <c r="J2639" s="226"/>
      <c r="K2639" s="226"/>
      <c r="L2639" s="216"/>
      <c r="M2639" s="216"/>
      <c r="N2639" s="216"/>
      <c r="O2639" s="216"/>
      <c r="P2639" s="216"/>
      <c r="Q2639" s="216"/>
      <c r="R2639" s="216"/>
      <c r="V2639" s="216"/>
      <c r="AH2639" s="216"/>
      <c r="AI2639" s="216"/>
      <c r="AJ2639" s="216"/>
      <c r="AK2639" s="216"/>
      <c r="AL2639" s="216"/>
      <c r="AS2639" s="216"/>
      <c r="AT2639" s="216"/>
      <c r="AU2639" s="216"/>
      <c r="AV2639" s="216"/>
      <c r="AW2639" s="216"/>
      <c r="AX2639" s="216"/>
      <c r="AY2639" s="216"/>
      <c r="AZ2639" s="225"/>
    </row>
    <row r="2640" spans="2:52">
      <c r="B2640" s="216"/>
      <c r="C2640" s="216"/>
      <c r="D2640" s="216"/>
      <c r="E2640" s="216"/>
      <c r="F2640" s="216"/>
      <c r="G2640" s="216"/>
      <c r="H2640" s="226"/>
      <c r="J2640" s="226"/>
      <c r="K2640" s="226"/>
      <c r="L2640" s="216"/>
      <c r="M2640" s="216"/>
      <c r="N2640" s="216"/>
      <c r="O2640" s="216"/>
      <c r="P2640" s="216"/>
      <c r="Q2640" s="216"/>
      <c r="R2640" s="216"/>
      <c r="V2640" s="216"/>
      <c r="AH2640" s="216"/>
      <c r="AI2640" s="216"/>
      <c r="AJ2640" s="216"/>
      <c r="AK2640" s="216"/>
      <c r="AL2640" s="216"/>
      <c r="AS2640" s="216"/>
      <c r="AT2640" s="216"/>
      <c r="AU2640" s="216"/>
      <c r="AV2640" s="216"/>
      <c r="AW2640" s="216"/>
      <c r="AX2640" s="216"/>
      <c r="AY2640" s="216"/>
      <c r="AZ2640" s="225"/>
    </row>
    <row r="2641" spans="2:52">
      <c r="B2641" s="216"/>
      <c r="C2641" s="216"/>
      <c r="D2641" s="216"/>
      <c r="E2641" s="216"/>
      <c r="F2641" s="216"/>
      <c r="G2641" s="216"/>
      <c r="H2641" s="226"/>
      <c r="J2641" s="226"/>
      <c r="K2641" s="226"/>
      <c r="L2641" s="216"/>
      <c r="M2641" s="216"/>
      <c r="N2641" s="216"/>
      <c r="O2641" s="216"/>
      <c r="P2641" s="216"/>
      <c r="Q2641" s="216"/>
      <c r="R2641" s="216"/>
      <c r="V2641" s="216"/>
      <c r="AH2641" s="216"/>
      <c r="AI2641" s="216"/>
      <c r="AJ2641" s="216"/>
      <c r="AK2641" s="216"/>
      <c r="AL2641" s="216"/>
      <c r="AS2641" s="216"/>
      <c r="AT2641" s="216"/>
      <c r="AU2641" s="216"/>
      <c r="AV2641" s="216"/>
      <c r="AW2641" s="216"/>
      <c r="AX2641" s="216"/>
      <c r="AY2641" s="216"/>
      <c r="AZ2641" s="225"/>
    </row>
    <row r="2642" spans="2:52">
      <c r="B2642" s="216"/>
      <c r="C2642" s="216"/>
      <c r="D2642" s="216"/>
      <c r="E2642" s="216"/>
      <c r="F2642" s="216"/>
      <c r="G2642" s="216"/>
      <c r="H2642" s="226"/>
      <c r="J2642" s="226"/>
      <c r="K2642" s="226"/>
      <c r="L2642" s="216"/>
      <c r="M2642" s="216"/>
      <c r="N2642" s="216"/>
      <c r="O2642" s="216"/>
      <c r="P2642" s="216"/>
      <c r="Q2642" s="216"/>
      <c r="R2642" s="216"/>
      <c r="V2642" s="216"/>
      <c r="AH2642" s="216"/>
      <c r="AI2642" s="216"/>
      <c r="AJ2642" s="216"/>
      <c r="AK2642" s="216"/>
      <c r="AL2642" s="216"/>
      <c r="AS2642" s="216"/>
      <c r="AT2642" s="216"/>
      <c r="AU2642" s="216"/>
      <c r="AV2642" s="216"/>
      <c r="AW2642" s="216"/>
      <c r="AX2642" s="216"/>
      <c r="AY2642" s="216"/>
      <c r="AZ2642" s="225"/>
    </row>
    <row r="2643" spans="2:52">
      <c r="B2643" s="216"/>
      <c r="C2643" s="216"/>
      <c r="D2643" s="216"/>
      <c r="E2643" s="216"/>
      <c r="F2643" s="216"/>
      <c r="G2643" s="216"/>
      <c r="H2643" s="226"/>
      <c r="J2643" s="226"/>
      <c r="K2643" s="226"/>
      <c r="L2643" s="216"/>
      <c r="M2643" s="216"/>
      <c r="N2643" s="216"/>
      <c r="O2643" s="216"/>
      <c r="P2643" s="216"/>
      <c r="Q2643" s="216"/>
      <c r="R2643" s="216"/>
      <c r="V2643" s="216"/>
      <c r="AH2643" s="216"/>
      <c r="AI2643" s="216"/>
      <c r="AJ2643" s="216"/>
      <c r="AK2643" s="216"/>
      <c r="AL2643" s="216"/>
      <c r="AS2643" s="216"/>
      <c r="AT2643" s="216"/>
      <c r="AU2643" s="216"/>
      <c r="AV2643" s="216"/>
      <c r="AW2643" s="216"/>
      <c r="AX2643" s="216"/>
      <c r="AY2643" s="216"/>
      <c r="AZ2643" s="225"/>
    </row>
    <row r="2644" spans="2:52">
      <c r="B2644" s="216"/>
      <c r="C2644" s="216"/>
      <c r="D2644" s="216"/>
      <c r="E2644" s="216"/>
      <c r="F2644" s="216"/>
      <c r="G2644" s="216"/>
      <c r="H2644" s="226"/>
      <c r="J2644" s="226"/>
      <c r="K2644" s="226"/>
      <c r="L2644" s="216"/>
      <c r="M2644" s="216"/>
      <c r="N2644" s="216"/>
      <c r="O2644" s="216"/>
      <c r="P2644" s="216"/>
      <c r="Q2644" s="216"/>
      <c r="R2644" s="216"/>
      <c r="V2644" s="216"/>
      <c r="AH2644" s="216"/>
      <c r="AI2644" s="216"/>
      <c r="AJ2644" s="216"/>
      <c r="AK2644" s="216"/>
      <c r="AL2644" s="216"/>
      <c r="AS2644" s="216"/>
      <c r="AT2644" s="216"/>
      <c r="AU2644" s="216"/>
      <c r="AV2644" s="216"/>
      <c r="AW2644" s="216"/>
      <c r="AX2644" s="216"/>
      <c r="AY2644" s="216"/>
      <c r="AZ2644" s="225"/>
    </row>
    <row r="2645" spans="2:52">
      <c r="B2645" s="216"/>
      <c r="C2645" s="216"/>
      <c r="D2645" s="216"/>
      <c r="E2645" s="216"/>
      <c r="F2645" s="216"/>
      <c r="G2645" s="216"/>
      <c r="H2645" s="226"/>
      <c r="J2645" s="226"/>
      <c r="K2645" s="226"/>
      <c r="L2645" s="216"/>
      <c r="M2645" s="216"/>
      <c r="N2645" s="216"/>
      <c r="O2645" s="216"/>
      <c r="P2645" s="216"/>
      <c r="Q2645" s="216"/>
      <c r="R2645" s="216"/>
      <c r="V2645" s="216"/>
      <c r="AH2645" s="216"/>
      <c r="AI2645" s="216"/>
      <c r="AJ2645" s="216"/>
      <c r="AK2645" s="216"/>
      <c r="AL2645" s="216"/>
      <c r="AS2645" s="216"/>
      <c r="AT2645" s="216"/>
      <c r="AU2645" s="216"/>
      <c r="AV2645" s="216"/>
      <c r="AW2645" s="216"/>
      <c r="AX2645" s="216"/>
      <c r="AY2645" s="216"/>
      <c r="AZ2645" s="225"/>
    </row>
    <row r="2646" spans="2:52">
      <c r="B2646" s="216"/>
      <c r="C2646" s="216"/>
      <c r="D2646" s="216"/>
      <c r="E2646" s="216"/>
      <c r="F2646" s="216"/>
      <c r="G2646" s="216"/>
      <c r="H2646" s="226"/>
      <c r="J2646" s="226"/>
      <c r="K2646" s="226"/>
      <c r="L2646" s="216"/>
      <c r="M2646" s="216"/>
      <c r="N2646" s="216"/>
      <c r="O2646" s="216"/>
      <c r="P2646" s="216"/>
      <c r="Q2646" s="216"/>
      <c r="R2646" s="216"/>
      <c r="V2646" s="216"/>
      <c r="AH2646" s="216"/>
      <c r="AI2646" s="216"/>
      <c r="AJ2646" s="216"/>
      <c r="AK2646" s="216"/>
      <c r="AL2646" s="216"/>
      <c r="AS2646" s="216"/>
      <c r="AT2646" s="216"/>
      <c r="AU2646" s="216"/>
      <c r="AV2646" s="216"/>
      <c r="AW2646" s="216"/>
      <c r="AX2646" s="216"/>
      <c r="AY2646" s="216"/>
      <c r="AZ2646" s="225"/>
    </row>
    <row r="2647" spans="2:52">
      <c r="B2647" s="216"/>
      <c r="C2647" s="216"/>
      <c r="D2647" s="216"/>
      <c r="E2647" s="216"/>
      <c r="F2647" s="216"/>
      <c r="G2647" s="216"/>
      <c r="H2647" s="226"/>
      <c r="J2647" s="226"/>
      <c r="K2647" s="226"/>
      <c r="L2647" s="216"/>
      <c r="M2647" s="216"/>
      <c r="N2647" s="216"/>
      <c r="O2647" s="216"/>
      <c r="P2647" s="216"/>
      <c r="Q2647" s="216"/>
      <c r="R2647" s="216"/>
      <c r="V2647" s="216"/>
      <c r="AH2647" s="216"/>
      <c r="AI2647" s="216"/>
      <c r="AJ2647" s="216"/>
      <c r="AK2647" s="216"/>
      <c r="AL2647" s="216"/>
      <c r="AS2647" s="216"/>
      <c r="AT2647" s="216"/>
      <c r="AU2647" s="216"/>
      <c r="AV2647" s="216"/>
      <c r="AW2647" s="216"/>
      <c r="AX2647" s="216"/>
      <c r="AY2647" s="216"/>
      <c r="AZ2647" s="225"/>
    </row>
    <row r="2648" spans="2:52">
      <c r="B2648" s="216"/>
      <c r="C2648" s="216"/>
      <c r="D2648" s="216"/>
      <c r="E2648" s="216"/>
      <c r="F2648" s="216"/>
      <c r="G2648" s="216"/>
      <c r="H2648" s="226"/>
      <c r="J2648" s="226"/>
      <c r="K2648" s="226"/>
      <c r="L2648" s="216"/>
      <c r="M2648" s="216"/>
      <c r="N2648" s="216"/>
      <c r="O2648" s="216"/>
      <c r="P2648" s="216"/>
      <c r="Q2648" s="216"/>
      <c r="R2648" s="216"/>
      <c r="V2648" s="216"/>
      <c r="AH2648" s="216"/>
      <c r="AI2648" s="216"/>
      <c r="AJ2648" s="216"/>
      <c r="AK2648" s="216"/>
      <c r="AL2648" s="216"/>
      <c r="AS2648" s="216"/>
      <c r="AT2648" s="216"/>
      <c r="AU2648" s="216"/>
      <c r="AV2648" s="216"/>
      <c r="AW2648" s="216"/>
      <c r="AX2648" s="216"/>
      <c r="AY2648" s="216"/>
      <c r="AZ2648" s="225"/>
    </row>
    <row r="2649" spans="2:52">
      <c r="B2649" s="216"/>
      <c r="C2649" s="216"/>
      <c r="D2649" s="216"/>
      <c r="E2649" s="216"/>
      <c r="F2649" s="216"/>
      <c r="G2649" s="216"/>
      <c r="H2649" s="226"/>
      <c r="J2649" s="226"/>
      <c r="K2649" s="226"/>
      <c r="L2649" s="216"/>
      <c r="M2649" s="216"/>
      <c r="N2649" s="216"/>
      <c r="O2649" s="216"/>
      <c r="P2649" s="216"/>
      <c r="Q2649" s="216"/>
      <c r="R2649" s="216"/>
      <c r="V2649" s="216"/>
      <c r="AH2649" s="216"/>
      <c r="AI2649" s="216"/>
      <c r="AJ2649" s="216"/>
      <c r="AK2649" s="216"/>
      <c r="AL2649" s="216"/>
      <c r="AS2649" s="216"/>
      <c r="AT2649" s="216"/>
      <c r="AU2649" s="216"/>
      <c r="AV2649" s="216"/>
      <c r="AW2649" s="216"/>
      <c r="AX2649" s="216"/>
      <c r="AY2649" s="216"/>
      <c r="AZ2649" s="225"/>
    </row>
    <row r="2650" spans="2:52">
      <c r="B2650" s="216"/>
      <c r="C2650" s="216"/>
      <c r="D2650" s="216"/>
      <c r="E2650" s="216"/>
      <c r="F2650" s="216"/>
      <c r="G2650" s="216"/>
      <c r="H2650" s="226"/>
      <c r="J2650" s="226"/>
      <c r="K2650" s="226"/>
      <c r="L2650" s="216"/>
      <c r="M2650" s="216"/>
      <c r="N2650" s="216"/>
      <c r="O2650" s="216"/>
      <c r="P2650" s="216"/>
      <c r="Q2650" s="216"/>
      <c r="R2650" s="216"/>
      <c r="V2650" s="216"/>
      <c r="AH2650" s="216"/>
      <c r="AI2650" s="216"/>
      <c r="AJ2650" s="216"/>
      <c r="AK2650" s="216"/>
      <c r="AL2650" s="216"/>
      <c r="AS2650" s="216"/>
      <c r="AT2650" s="216"/>
      <c r="AU2650" s="216"/>
      <c r="AV2650" s="216"/>
      <c r="AW2650" s="216"/>
      <c r="AX2650" s="216"/>
      <c r="AY2650" s="216"/>
      <c r="AZ2650" s="225"/>
    </row>
    <row r="2651" spans="2:52">
      <c r="B2651" s="216"/>
      <c r="C2651" s="216"/>
      <c r="D2651" s="216"/>
      <c r="E2651" s="216"/>
      <c r="F2651" s="216"/>
      <c r="G2651" s="216"/>
      <c r="H2651" s="226"/>
      <c r="J2651" s="226"/>
      <c r="K2651" s="226"/>
      <c r="L2651" s="216"/>
      <c r="M2651" s="216"/>
      <c r="N2651" s="216"/>
      <c r="O2651" s="216"/>
      <c r="P2651" s="216"/>
      <c r="Q2651" s="216"/>
      <c r="R2651" s="216"/>
      <c r="V2651" s="216"/>
      <c r="AH2651" s="216"/>
      <c r="AI2651" s="216"/>
      <c r="AJ2651" s="216"/>
      <c r="AK2651" s="216"/>
      <c r="AL2651" s="216"/>
      <c r="AS2651" s="216"/>
      <c r="AT2651" s="216"/>
      <c r="AU2651" s="216"/>
      <c r="AV2651" s="216"/>
      <c r="AW2651" s="216"/>
      <c r="AX2651" s="216"/>
      <c r="AY2651" s="216"/>
      <c r="AZ2651" s="225"/>
    </row>
    <row r="2652" spans="2:52">
      <c r="B2652" s="216"/>
      <c r="C2652" s="216"/>
      <c r="D2652" s="216"/>
      <c r="E2652" s="216"/>
      <c r="F2652" s="216"/>
      <c r="G2652" s="216"/>
      <c r="H2652" s="226"/>
      <c r="J2652" s="226"/>
      <c r="K2652" s="226"/>
      <c r="L2652" s="216"/>
      <c r="M2652" s="216"/>
      <c r="N2652" s="216"/>
      <c r="O2652" s="216"/>
      <c r="P2652" s="216"/>
      <c r="Q2652" s="216"/>
      <c r="R2652" s="216"/>
      <c r="V2652" s="216"/>
      <c r="AH2652" s="216"/>
      <c r="AI2652" s="216"/>
      <c r="AJ2652" s="216"/>
      <c r="AK2652" s="216"/>
      <c r="AL2652" s="216"/>
      <c r="AS2652" s="216"/>
      <c r="AT2652" s="216"/>
      <c r="AU2652" s="216"/>
      <c r="AV2652" s="216"/>
      <c r="AW2652" s="216"/>
      <c r="AX2652" s="216"/>
      <c r="AY2652" s="216"/>
      <c r="AZ2652" s="225"/>
    </row>
    <row r="2653" spans="2:52">
      <c r="B2653" s="216"/>
      <c r="C2653" s="216"/>
      <c r="D2653" s="216"/>
      <c r="E2653" s="216"/>
      <c r="F2653" s="216"/>
      <c r="G2653" s="216"/>
      <c r="H2653" s="226"/>
      <c r="J2653" s="226"/>
      <c r="K2653" s="226"/>
      <c r="L2653" s="216"/>
      <c r="M2653" s="216"/>
      <c r="N2653" s="216"/>
      <c r="O2653" s="216"/>
      <c r="P2653" s="216"/>
      <c r="Q2653" s="216"/>
      <c r="R2653" s="216"/>
      <c r="V2653" s="216"/>
      <c r="AH2653" s="216"/>
      <c r="AI2653" s="216"/>
      <c r="AJ2653" s="216"/>
      <c r="AK2653" s="216"/>
      <c r="AL2653" s="216"/>
      <c r="AS2653" s="216"/>
      <c r="AT2653" s="216"/>
      <c r="AU2653" s="216"/>
      <c r="AV2653" s="216"/>
      <c r="AW2653" s="216"/>
      <c r="AX2653" s="216"/>
      <c r="AY2653" s="216"/>
      <c r="AZ2653" s="225"/>
    </row>
    <row r="2654" spans="2:52">
      <c r="B2654" s="216"/>
      <c r="C2654" s="216"/>
      <c r="D2654" s="216"/>
      <c r="E2654" s="216"/>
      <c r="F2654" s="216"/>
      <c r="G2654" s="216"/>
      <c r="H2654" s="226"/>
      <c r="J2654" s="226"/>
      <c r="K2654" s="226"/>
      <c r="L2654" s="216"/>
      <c r="M2654" s="216"/>
      <c r="N2654" s="216"/>
      <c r="O2654" s="216"/>
      <c r="P2654" s="216"/>
      <c r="Q2654" s="216"/>
      <c r="R2654" s="216"/>
      <c r="V2654" s="216"/>
      <c r="AH2654" s="216"/>
      <c r="AI2654" s="216"/>
      <c r="AJ2654" s="216"/>
      <c r="AK2654" s="216"/>
      <c r="AL2654" s="216"/>
      <c r="AS2654" s="216"/>
      <c r="AT2654" s="216"/>
      <c r="AU2654" s="216"/>
      <c r="AV2654" s="216"/>
      <c r="AW2654" s="216"/>
      <c r="AX2654" s="216"/>
      <c r="AY2654" s="216"/>
      <c r="AZ2654" s="225"/>
    </row>
    <row r="2655" spans="2:52">
      <c r="B2655" s="216"/>
      <c r="C2655" s="216"/>
      <c r="D2655" s="216"/>
      <c r="E2655" s="216"/>
      <c r="F2655" s="216"/>
      <c r="G2655" s="216"/>
      <c r="H2655" s="226"/>
      <c r="J2655" s="226"/>
      <c r="K2655" s="226"/>
      <c r="L2655" s="216"/>
      <c r="M2655" s="216"/>
      <c r="N2655" s="216"/>
      <c r="O2655" s="216"/>
      <c r="P2655" s="216"/>
      <c r="Q2655" s="216"/>
      <c r="R2655" s="216"/>
      <c r="V2655" s="216"/>
      <c r="AH2655" s="216"/>
      <c r="AI2655" s="216"/>
      <c r="AJ2655" s="216"/>
      <c r="AK2655" s="216"/>
      <c r="AL2655" s="216"/>
      <c r="AS2655" s="216"/>
      <c r="AT2655" s="216"/>
      <c r="AU2655" s="216"/>
      <c r="AV2655" s="216"/>
      <c r="AW2655" s="216"/>
      <c r="AX2655" s="216"/>
      <c r="AY2655" s="216"/>
      <c r="AZ2655" s="225"/>
    </row>
    <row r="2656" spans="2:52">
      <c r="B2656" s="216"/>
      <c r="C2656" s="216"/>
      <c r="D2656" s="216"/>
      <c r="E2656" s="216"/>
      <c r="F2656" s="216"/>
      <c r="G2656" s="216"/>
      <c r="H2656" s="226"/>
      <c r="J2656" s="226"/>
      <c r="K2656" s="226"/>
      <c r="L2656" s="216"/>
      <c r="M2656" s="216"/>
      <c r="N2656" s="216"/>
      <c r="O2656" s="216"/>
      <c r="P2656" s="216"/>
      <c r="Q2656" s="216"/>
      <c r="R2656" s="216"/>
      <c r="V2656" s="216"/>
      <c r="AH2656" s="216"/>
      <c r="AI2656" s="216"/>
      <c r="AJ2656" s="216"/>
      <c r="AK2656" s="216"/>
      <c r="AL2656" s="216"/>
      <c r="AS2656" s="216"/>
      <c r="AT2656" s="216"/>
      <c r="AU2656" s="216"/>
      <c r="AV2656" s="216"/>
      <c r="AW2656" s="216"/>
      <c r="AX2656" s="216"/>
      <c r="AY2656" s="216"/>
      <c r="AZ2656" s="225"/>
    </row>
    <row r="2657" spans="2:52">
      <c r="B2657" s="216"/>
      <c r="C2657" s="216"/>
      <c r="D2657" s="216"/>
      <c r="E2657" s="216"/>
      <c r="F2657" s="216"/>
      <c r="G2657" s="216"/>
      <c r="H2657" s="226"/>
      <c r="J2657" s="226"/>
      <c r="K2657" s="226"/>
      <c r="L2657" s="216"/>
      <c r="M2657" s="216"/>
      <c r="N2657" s="216"/>
      <c r="O2657" s="216"/>
      <c r="P2657" s="216"/>
      <c r="Q2657" s="216"/>
      <c r="R2657" s="216"/>
      <c r="V2657" s="216"/>
      <c r="AH2657" s="216"/>
      <c r="AI2657" s="216"/>
      <c r="AJ2657" s="216"/>
      <c r="AK2657" s="216"/>
      <c r="AL2657" s="216"/>
      <c r="AS2657" s="216"/>
      <c r="AT2657" s="216"/>
      <c r="AU2657" s="216"/>
      <c r="AV2657" s="216"/>
      <c r="AW2657" s="216"/>
      <c r="AX2657" s="216"/>
      <c r="AY2657" s="216"/>
      <c r="AZ2657" s="225"/>
    </row>
    <row r="2658" spans="2:52">
      <c r="B2658" s="216"/>
      <c r="C2658" s="216"/>
      <c r="D2658" s="216"/>
      <c r="E2658" s="216"/>
      <c r="F2658" s="216"/>
      <c r="G2658" s="216"/>
      <c r="H2658" s="226"/>
      <c r="J2658" s="226"/>
      <c r="K2658" s="226"/>
      <c r="L2658" s="216"/>
      <c r="M2658" s="216"/>
      <c r="N2658" s="216"/>
      <c r="O2658" s="216"/>
      <c r="P2658" s="216"/>
      <c r="Q2658" s="216"/>
      <c r="R2658" s="216"/>
      <c r="V2658" s="216"/>
      <c r="AH2658" s="216"/>
      <c r="AI2658" s="216"/>
      <c r="AJ2658" s="216"/>
      <c r="AK2658" s="216"/>
      <c r="AL2658" s="216"/>
      <c r="AS2658" s="216"/>
      <c r="AT2658" s="216"/>
      <c r="AU2658" s="216"/>
      <c r="AV2658" s="216"/>
      <c r="AW2658" s="216"/>
      <c r="AX2658" s="216"/>
      <c r="AY2658" s="216"/>
      <c r="AZ2658" s="225"/>
    </row>
    <row r="2659" spans="2:52">
      <c r="B2659" s="216"/>
      <c r="C2659" s="216"/>
      <c r="D2659" s="216"/>
      <c r="E2659" s="216"/>
      <c r="F2659" s="216"/>
      <c r="G2659" s="216"/>
      <c r="H2659" s="226"/>
      <c r="J2659" s="226"/>
      <c r="K2659" s="226"/>
      <c r="L2659" s="216"/>
      <c r="M2659" s="216"/>
      <c r="N2659" s="216"/>
      <c r="O2659" s="216"/>
      <c r="P2659" s="216"/>
      <c r="Q2659" s="216"/>
      <c r="R2659" s="216"/>
      <c r="V2659" s="216"/>
      <c r="AH2659" s="216"/>
      <c r="AI2659" s="216"/>
      <c r="AJ2659" s="216"/>
      <c r="AK2659" s="216"/>
      <c r="AL2659" s="216"/>
      <c r="AS2659" s="216"/>
      <c r="AT2659" s="216"/>
      <c r="AU2659" s="216"/>
      <c r="AV2659" s="216"/>
      <c r="AW2659" s="216"/>
      <c r="AX2659" s="216"/>
      <c r="AY2659" s="216"/>
      <c r="AZ2659" s="225"/>
    </row>
    <row r="2660" spans="2:52">
      <c r="B2660" s="216"/>
      <c r="C2660" s="216"/>
      <c r="D2660" s="216"/>
      <c r="E2660" s="216"/>
      <c r="F2660" s="216"/>
      <c r="G2660" s="216"/>
      <c r="H2660" s="226"/>
      <c r="J2660" s="226"/>
      <c r="K2660" s="226"/>
      <c r="L2660" s="216"/>
      <c r="M2660" s="216"/>
      <c r="N2660" s="216"/>
      <c r="O2660" s="216"/>
      <c r="P2660" s="216"/>
      <c r="Q2660" s="216"/>
      <c r="R2660" s="216"/>
      <c r="V2660" s="216"/>
      <c r="AH2660" s="216"/>
      <c r="AI2660" s="216"/>
      <c r="AJ2660" s="216"/>
      <c r="AK2660" s="216"/>
      <c r="AL2660" s="216"/>
      <c r="AS2660" s="216"/>
      <c r="AT2660" s="216"/>
      <c r="AU2660" s="216"/>
      <c r="AV2660" s="216"/>
      <c r="AW2660" s="216"/>
      <c r="AX2660" s="216"/>
      <c r="AY2660" s="216"/>
      <c r="AZ2660" s="225"/>
    </row>
    <row r="2661" spans="2:52">
      <c r="B2661" s="216"/>
      <c r="C2661" s="216"/>
      <c r="D2661" s="216"/>
      <c r="E2661" s="216"/>
      <c r="F2661" s="216"/>
      <c r="G2661" s="216"/>
      <c r="H2661" s="226"/>
      <c r="J2661" s="226"/>
      <c r="K2661" s="226"/>
      <c r="L2661" s="216"/>
      <c r="M2661" s="216"/>
      <c r="N2661" s="216"/>
      <c r="O2661" s="216"/>
      <c r="P2661" s="216"/>
      <c r="Q2661" s="216"/>
      <c r="R2661" s="216"/>
      <c r="V2661" s="216"/>
      <c r="AH2661" s="216"/>
      <c r="AI2661" s="216"/>
      <c r="AJ2661" s="216"/>
      <c r="AK2661" s="216"/>
      <c r="AL2661" s="216"/>
      <c r="AS2661" s="216"/>
      <c r="AT2661" s="216"/>
      <c r="AU2661" s="216"/>
      <c r="AV2661" s="216"/>
      <c r="AW2661" s="216"/>
      <c r="AX2661" s="216"/>
      <c r="AY2661" s="216"/>
      <c r="AZ2661" s="225"/>
    </row>
    <row r="2662" spans="2:52">
      <c r="B2662" s="216"/>
      <c r="C2662" s="216"/>
      <c r="D2662" s="216"/>
      <c r="E2662" s="216"/>
      <c r="F2662" s="216"/>
      <c r="G2662" s="216"/>
      <c r="H2662" s="226"/>
      <c r="J2662" s="226"/>
      <c r="K2662" s="226"/>
      <c r="L2662" s="216"/>
      <c r="M2662" s="216"/>
      <c r="N2662" s="216"/>
      <c r="O2662" s="216"/>
      <c r="P2662" s="216"/>
      <c r="Q2662" s="216"/>
      <c r="R2662" s="216"/>
      <c r="V2662" s="216"/>
      <c r="AH2662" s="216"/>
      <c r="AI2662" s="216"/>
      <c r="AJ2662" s="216"/>
      <c r="AK2662" s="216"/>
      <c r="AL2662" s="216"/>
      <c r="AS2662" s="216"/>
      <c r="AT2662" s="216"/>
      <c r="AU2662" s="216"/>
      <c r="AV2662" s="216"/>
      <c r="AW2662" s="216"/>
      <c r="AX2662" s="216"/>
      <c r="AY2662" s="216"/>
      <c r="AZ2662" s="225"/>
    </row>
    <row r="2663" spans="2:52">
      <c r="B2663" s="216"/>
      <c r="C2663" s="216"/>
      <c r="D2663" s="216"/>
      <c r="E2663" s="216"/>
      <c r="F2663" s="216"/>
      <c r="G2663" s="216"/>
      <c r="H2663" s="226"/>
      <c r="J2663" s="226"/>
      <c r="K2663" s="226"/>
      <c r="L2663" s="216"/>
      <c r="M2663" s="216"/>
      <c r="N2663" s="216"/>
      <c r="O2663" s="216"/>
      <c r="P2663" s="216"/>
      <c r="Q2663" s="216"/>
      <c r="R2663" s="216"/>
      <c r="V2663" s="216"/>
      <c r="AH2663" s="216"/>
      <c r="AI2663" s="216"/>
      <c r="AJ2663" s="216"/>
      <c r="AK2663" s="216"/>
      <c r="AL2663" s="216"/>
      <c r="AS2663" s="216"/>
      <c r="AT2663" s="216"/>
      <c r="AU2663" s="216"/>
      <c r="AV2663" s="216"/>
      <c r="AW2663" s="216"/>
      <c r="AX2663" s="216"/>
      <c r="AY2663" s="216"/>
      <c r="AZ2663" s="225"/>
    </row>
    <row r="2664" spans="2:52">
      <c r="B2664" s="216"/>
      <c r="C2664" s="216"/>
      <c r="D2664" s="216"/>
      <c r="E2664" s="216"/>
      <c r="F2664" s="216"/>
      <c r="G2664" s="216"/>
      <c r="H2664" s="226"/>
      <c r="J2664" s="226"/>
      <c r="K2664" s="226"/>
      <c r="L2664" s="216"/>
      <c r="M2664" s="216"/>
      <c r="N2664" s="216"/>
      <c r="O2664" s="216"/>
      <c r="P2664" s="216"/>
      <c r="Q2664" s="216"/>
      <c r="R2664" s="216"/>
      <c r="V2664" s="216"/>
      <c r="AH2664" s="216"/>
      <c r="AI2664" s="216"/>
      <c r="AJ2664" s="216"/>
      <c r="AK2664" s="216"/>
      <c r="AL2664" s="216"/>
      <c r="AS2664" s="216"/>
      <c r="AT2664" s="216"/>
      <c r="AU2664" s="216"/>
      <c r="AV2664" s="216"/>
      <c r="AW2664" s="216"/>
      <c r="AX2664" s="216"/>
      <c r="AY2664" s="216"/>
      <c r="AZ2664" s="225"/>
    </row>
    <row r="2665" spans="2:52">
      <c r="B2665" s="216"/>
      <c r="C2665" s="216"/>
      <c r="D2665" s="216"/>
      <c r="E2665" s="216"/>
      <c r="F2665" s="216"/>
      <c r="G2665" s="216"/>
      <c r="H2665" s="226"/>
      <c r="J2665" s="226"/>
      <c r="K2665" s="226"/>
      <c r="L2665" s="216"/>
      <c r="M2665" s="216"/>
      <c r="N2665" s="216"/>
      <c r="O2665" s="216"/>
      <c r="P2665" s="216"/>
      <c r="Q2665" s="216"/>
      <c r="R2665" s="216"/>
      <c r="V2665" s="216"/>
      <c r="AH2665" s="216"/>
      <c r="AI2665" s="216"/>
      <c r="AJ2665" s="216"/>
      <c r="AK2665" s="216"/>
      <c r="AL2665" s="216"/>
      <c r="AS2665" s="216"/>
      <c r="AT2665" s="216"/>
      <c r="AU2665" s="216"/>
      <c r="AV2665" s="216"/>
      <c r="AW2665" s="216"/>
      <c r="AX2665" s="216"/>
      <c r="AY2665" s="216"/>
      <c r="AZ2665" s="225"/>
    </row>
    <row r="2666" spans="2:52">
      <c r="B2666" s="216"/>
      <c r="C2666" s="216"/>
      <c r="D2666" s="216"/>
      <c r="E2666" s="216"/>
      <c r="F2666" s="216"/>
      <c r="G2666" s="216"/>
      <c r="H2666" s="226"/>
      <c r="J2666" s="226"/>
      <c r="K2666" s="226"/>
      <c r="L2666" s="216"/>
      <c r="M2666" s="216"/>
      <c r="N2666" s="216"/>
      <c r="O2666" s="216"/>
      <c r="P2666" s="216"/>
      <c r="Q2666" s="216"/>
      <c r="R2666" s="216"/>
      <c r="V2666" s="216"/>
      <c r="AH2666" s="216"/>
      <c r="AI2666" s="216"/>
      <c r="AJ2666" s="216"/>
      <c r="AK2666" s="216"/>
      <c r="AL2666" s="216"/>
      <c r="AS2666" s="216"/>
      <c r="AT2666" s="216"/>
      <c r="AU2666" s="216"/>
      <c r="AV2666" s="216"/>
      <c r="AW2666" s="216"/>
      <c r="AX2666" s="216"/>
      <c r="AY2666" s="216"/>
      <c r="AZ2666" s="225"/>
    </row>
    <row r="2667" spans="2:52">
      <c r="B2667" s="216"/>
      <c r="C2667" s="216"/>
      <c r="D2667" s="216"/>
      <c r="E2667" s="216"/>
      <c r="F2667" s="216"/>
      <c r="G2667" s="216"/>
      <c r="H2667" s="226"/>
      <c r="J2667" s="226"/>
      <c r="K2667" s="226"/>
      <c r="L2667" s="216"/>
      <c r="M2667" s="216"/>
      <c r="N2667" s="216"/>
      <c r="O2667" s="216"/>
      <c r="P2667" s="216"/>
      <c r="Q2667" s="216"/>
      <c r="R2667" s="216"/>
      <c r="V2667" s="216"/>
      <c r="AH2667" s="216"/>
      <c r="AI2667" s="216"/>
      <c r="AJ2667" s="216"/>
      <c r="AK2667" s="216"/>
      <c r="AL2667" s="216"/>
      <c r="AS2667" s="216"/>
      <c r="AT2667" s="216"/>
      <c r="AU2667" s="216"/>
      <c r="AV2667" s="216"/>
      <c r="AW2667" s="216"/>
      <c r="AX2667" s="216"/>
      <c r="AY2667" s="216"/>
      <c r="AZ2667" s="225"/>
    </row>
    <row r="2668" spans="2:52">
      <c r="B2668" s="216"/>
      <c r="C2668" s="216"/>
      <c r="D2668" s="216"/>
      <c r="E2668" s="216"/>
      <c r="F2668" s="216"/>
      <c r="G2668" s="216"/>
      <c r="H2668" s="226"/>
      <c r="J2668" s="226"/>
      <c r="K2668" s="226"/>
      <c r="L2668" s="216"/>
      <c r="M2668" s="216"/>
      <c r="N2668" s="216"/>
      <c r="O2668" s="216"/>
      <c r="P2668" s="216"/>
      <c r="Q2668" s="216"/>
      <c r="R2668" s="216"/>
      <c r="V2668" s="216"/>
      <c r="AH2668" s="216"/>
      <c r="AI2668" s="216"/>
      <c r="AJ2668" s="216"/>
      <c r="AK2668" s="216"/>
      <c r="AL2668" s="216"/>
      <c r="AS2668" s="216"/>
      <c r="AT2668" s="216"/>
      <c r="AU2668" s="216"/>
      <c r="AV2668" s="216"/>
      <c r="AW2668" s="216"/>
      <c r="AX2668" s="216"/>
      <c r="AY2668" s="216"/>
      <c r="AZ2668" s="225"/>
    </row>
    <row r="2669" spans="2:52">
      <c r="B2669" s="216"/>
      <c r="C2669" s="216"/>
      <c r="D2669" s="216"/>
      <c r="E2669" s="216"/>
      <c r="F2669" s="216"/>
      <c r="G2669" s="216"/>
      <c r="H2669" s="226"/>
      <c r="J2669" s="226"/>
      <c r="K2669" s="226"/>
      <c r="L2669" s="216"/>
      <c r="M2669" s="216"/>
      <c r="N2669" s="216"/>
      <c r="O2669" s="216"/>
      <c r="P2669" s="216"/>
      <c r="Q2669" s="216"/>
      <c r="R2669" s="216"/>
      <c r="V2669" s="216"/>
      <c r="AH2669" s="216"/>
      <c r="AI2669" s="216"/>
      <c r="AJ2669" s="216"/>
      <c r="AK2669" s="216"/>
      <c r="AL2669" s="216"/>
      <c r="AS2669" s="216"/>
      <c r="AT2669" s="216"/>
      <c r="AU2669" s="216"/>
      <c r="AV2669" s="216"/>
      <c r="AW2669" s="216"/>
      <c r="AX2669" s="216"/>
      <c r="AY2669" s="216"/>
      <c r="AZ2669" s="225"/>
    </row>
    <row r="2670" spans="2:52">
      <c r="B2670" s="216"/>
      <c r="C2670" s="216"/>
      <c r="D2670" s="216"/>
      <c r="E2670" s="216"/>
      <c r="F2670" s="216"/>
      <c r="G2670" s="216"/>
      <c r="H2670" s="226"/>
      <c r="J2670" s="226"/>
      <c r="K2670" s="226"/>
      <c r="L2670" s="216"/>
      <c r="M2670" s="216"/>
      <c r="N2670" s="216"/>
      <c r="O2670" s="216"/>
      <c r="P2670" s="216"/>
      <c r="Q2670" s="216"/>
      <c r="R2670" s="216"/>
      <c r="V2670" s="216"/>
      <c r="AH2670" s="216"/>
      <c r="AI2670" s="216"/>
      <c r="AJ2670" s="216"/>
      <c r="AK2670" s="216"/>
      <c r="AL2670" s="216"/>
      <c r="AS2670" s="216"/>
      <c r="AT2670" s="216"/>
      <c r="AU2670" s="216"/>
      <c r="AV2670" s="216"/>
      <c r="AW2670" s="216"/>
      <c r="AX2670" s="216"/>
      <c r="AY2670" s="216"/>
      <c r="AZ2670" s="225"/>
    </row>
    <row r="2671" spans="2:52">
      <c r="B2671" s="216"/>
      <c r="C2671" s="216"/>
      <c r="D2671" s="216"/>
      <c r="E2671" s="216"/>
      <c r="F2671" s="216"/>
      <c r="G2671" s="216"/>
      <c r="H2671" s="226"/>
      <c r="J2671" s="226"/>
      <c r="K2671" s="226"/>
      <c r="L2671" s="216"/>
      <c r="M2671" s="216"/>
      <c r="N2671" s="216"/>
      <c r="O2671" s="216"/>
      <c r="P2671" s="216"/>
      <c r="Q2671" s="216"/>
      <c r="R2671" s="216"/>
      <c r="V2671" s="216"/>
      <c r="AH2671" s="216"/>
      <c r="AI2671" s="216"/>
      <c r="AJ2671" s="216"/>
      <c r="AK2671" s="216"/>
      <c r="AL2671" s="216"/>
      <c r="AS2671" s="216"/>
      <c r="AT2671" s="216"/>
      <c r="AU2671" s="216"/>
      <c r="AV2671" s="216"/>
      <c r="AW2671" s="216"/>
      <c r="AX2671" s="216"/>
      <c r="AY2671" s="216"/>
      <c r="AZ2671" s="225"/>
    </row>
    <row r="2672" spans="2:52">
      <c r="B2672" s="216"/>
      <c r="C2672" s="216"/>
      <c r="D2672" s="216"/>
      <c r="E2672" s="216"/>
      <c r="F2672" s="216"/>
      <c r="G2672" s="216"/>
      <c r="H2672" s="226"/>
      <c r="J2672" s="226"/>
      <c r="K2672" s="226"/>
      <c r="L2672" s="216"/>
      <c r="M2672" s="216"/>
      <c r="N2672" s="216"/>
      <c r="O2672" s="216"/>
      <c r="P2672" s="216"/>
      <c r="Q2672" s="216"/>
      <c r="R2672" s="216"/>
      <c r="V2672" s="216"/>
      <c r="AH2672" s="216"/>
      <c r="AI2672" s="216"/>
      <c r="AJ2672" s="216"/>
      <c r="AK2672" s="216"/>
      <c r="AL2672" s="216"/>
      <c r="AS2672" s="216"/>
      <c r="AT2672" s="216"/>
      <c r="AU2672" s="216"/>
      <c r="AV2672" s="216"/>
      <c r="AW2672" s="216"/>
      <c r="AX2672" s="216"/>
      <c r="AY2672" s="216"/>
      <c r="AZ2672" s="225"/>
    </row>
    <row r="2673" spans="2:52">
      <c r="B2673" s="216"/>
      <c r="C2673" s="216"/>
      <c r="D2673" s="216"/>
      <c r="E2673" s="216"/>
      <c r="F2673" s="216"/>
      <c r="G2673" s="216"/>
      <c r="H2673" s="226"/>
      <c r="J2673" s="226"/>
      <c r="K2673" s="226"/>
      <c r="L2673" s="216"/>
      <c r="M2673" s="216"/>
      <c r="N2673" s="216"/>
      <c r="O2673" s="216"/>
      <c r="P2673" s="216"/>
      <c r="Q2673" s="216"/>
      <c r="R2673" s="216"/>
      <c r="V2673" s="216"/>
      <c r="AH2673" s="216"/>
      <c r="AI2673" s="216"/>
      <c r="AJ2673" s="216"/>
      <c r="AK2673" s="216"/>
      <c r="AL2673" s="216"/>
      <c r="AS2673" s="216"/>
      <c r="AT2673" s="216"/>
      <c r="AU2673" s="216"/>
      <c r="AV2673" s="216"/>
      <c r="AW2673" s="216"/>
      <c r="AX2673" s="216"/>
      <c r="AY2673" s="216"/>
      <c r="AZ2673" s="225"/>
    </row>
    <row r="2674" spans="2:52">
      <c r="B2674" s="216"/>
      <c r="C2674" s="216"/>
      <c r="D2674" s="216"/>
      <c r="E2674" s="216"/>
      <c r="F2674" s="216"/>
      <c r="G2674" s="216"/>
      <c r="H2674" s="226"/>
      <c r="J2674" s="226"/>
      <c r="K2674" s="226"/>
      <c r="L2674" s="216"/>
      <c r="M2674" s="216"/>
      <c r="N2674" s="216"/>
      <c r="O2674" s="216"/>
      <c r="P2674" s="216"/>
      <c r="Q2674" s="216"/>
      <c r="R2674" s="216"/>
      <c r="V2674" s="216"/>
      <c r="AH2674" s="216"/>
      <c r="AI2674" s="216"/>
      <c r="AJ2674" s="216"/>
      <c r="AK2674" s="216"/>
      <c r="AL2674" s="216"/>
      <c r="AS2674" s="216"/>
      <c r="AT2674" s="216"/>
      <c r="AU2674" s="216"/>
      <c r="AV2674" s="216"/>
      <c r="AW2674" s="216"/>
      <c r="AX2674" s="216"/>
      <c r="AY2674" s="216"/>
      <c r="AZ2674" s="225"/>
    </row>
    <row r="2675" spans="2:52">
      <c r="B2675" s="216"/>
      <c r="C2675" s="216"/>
      <c r="D2675" s="216"/>
      <c r="E2675" s="216"/>
      <c r="F2675" s="216"/>
      <c r="G2675" s="216"/>
      <c r="H2675" s="226"/>
      <c r="J2675" s="226"/>
      <c r="K2675" s="226"/>
      <c r="L2675" s="216"/>
      <c r="M2675" s="216"/>
      <c r="N2675" s="216"/>
      <c r="O2675" s="216"/>
      <c r="P2675" s="216"/>
      <c r="Q2675" s="216"/>
      <c r="R2675" s="216"/>
      <c r="V2675" s="216"/>
      <c r="AH2675" s="216"/>
      <c r="AI2675" s="216"/>
      <c r="AJ2675" s="216"/>
      <c r="AK2675" s="216"/>
      <c r="AL2675" s="216"/>
      <c r="AS2675" s="216"/>
      <c r="AT2675" s="216"/>
      <c r="AU2675" s="216"/>
      <c r="AV2675" s="216"/>
      <c r="AW2675" s="216"/>
      <c r="AX2675" s="216"/>
      <c r="AY2675" s="216"/>
      <c r="AZ2675" s="225"/>
    </row>
    <row r="2676" spans="2:52">
      <c r="B2676" s="216"/>
      <c r="C2676" s="216"/>
      <c r="D2676" s="216"/>
      <c r="E2676" s="216"/>
      <c r="F2676" s="216"/>
      <c r="G2676" s="216"/>
      <c r="H2676" s="226"/>
      <c r="J2676" s="226"/>
      <c r="K2676" s="226"/>
      <c r="L2676" s="216"/>
      <c r="M2676" s="216"/>
      <c r="N2676" s="216"/>
      <c r="O2676" s="216"/>
      <c r="P2676" s="216"/>
      <c r="Q2676" s="216"/>
      <c r="R2676" s="216"/>
      <c r="V2676" s="216"/>
      <c r="AH2676" s="216"/>
      <c r="AI2676" s="216"/>
      <c r="AJ2676" s="216"/>
      <c r="AK2676" s="216"/>
      <c r="AL2676" s="216"/>
      <c r="AS2676" s="216"/>
      <c r="AT2676" s="216"/>
      <c r="AU2676" s="216"/>
      <c r="AV2676" s="216"/>
      <c r="AW2676" s="216"/>
      <c r="AX2676" s="216"/>
      <c r="AY2676" s="216"/>
      <c r="AZ2676" s="225"/>
    </row>
    <row r="2677" spans="2:52">
      <c r="B2677" s="216"/>
      <c r="C2677" s="216"/>
      <c r="D2677" s="216"/>
      <c r="E2677" s="216"/>
      <c r="F2677" s="216"/>
      <c r="G2677" s="216"/>
      <c r="H2677" s="226"/>
      <c r="J2677" s="226"/>
      <c r="K2677" s="226"/>
      <c r="L2677" s="216"/>
      <c r="M2677" s="216"/>
      <c r="N2677" s="216"/>
      <c r="O2677" s="216"/>
      <c r="P2677" s="216"/>
      <c r="Q2677" s="216"/>
      <c r="R2677" s="216"/>
      <c r="V2677" s="216"/>
      <c r="AH2677" s="216"/>
      <c r="AI2677" s="216"/>
      <c r="AJ2677" s="216"/>
      <c r="AK2677" s="216"/>
      <c r="AL2677" s="216"/>
      <c r="AS2677" s="216"/>
      <c r="AT2677" s="216"/>
      <c r="AU2677" s="216"/>
      <c r="AV2677" s="216"/>
      <c r="AW2677" s="216"/>
      <c r="AX2677" s="216"/>
      <c r="AY2677" s="216"/>
      <c r="AZ2677" s="225"/>
    </row>
    <row r="2678" spans="2:52">
      <c r="B2678" s="216"/>
      <c r="C2678" s="216"/>
      <c r="D2678" s="216"/>
      <c r="E2678" s="216"/>
      <c r="F2678" s="216"/>
      <c r="G2678" s="216"/>
      <c r="H2678" s="226"/>
      <c r="J2678" s="226"/>
      <c r="K2678" s="226"/>
      <c r="L2678" s="216"/>
      <c r="M2678" s="216"/>
      <c r="N2678" s="216"/>
      <c r="O2678" s="216"/>
      <c r="P2678" s="216"/>
      <c r="Q2678" s="216"/>
      <c r="R2678" s="216"/>
      <c r="V2678" s="216"/>
      <c r="AH2678" s="216"/>
      <c r="AI2678" s="216"/>
      <c r="AJ2678" s="216"/>
      <c r="AK2678" s="216"/>
      <c r="AL2678" s="216"/>
      <c r="AS2678" s="216"/>
      <c r="AT2678" s="216"/>
      <c r="AU2678" s="216"/>
      <c r="AV2678" s="216"/>
      <c r="AW2678" s="216"/>
      <c r="AX2678" s="216"/>
      <c r="AY2678" s="216"/>
      <c r="AZ2678" s="225"/>
    </row>
    <row r="2679" spans="2:52">
      <c r="B2679" s="216"/>
      <c r="C2679" s="216"/>
      <c r="D2679" s="216"/>
      <c r="E2679" s="216"/>
      <c r="F2679" s="216"/>
      <c r="G2679" s="216"/>
      <c r="H2679" s="226"/>
      <c r="J2679" s="226"/>
      <c r="K2679" s="226"/>
      <c r="L2679" s="216"/>
      <c r="M2679" s="216"/>
      <c r="N2679" s="216"/>
      <c r="O2679" s="216"/>
      <c r="P2679" s="216"/>
      <c r="Q2679" s="216"/>
      <c r="R2679" s="216"/>
      <c r="V2679" s="216"/>
      <c r="AH2679" s="216"/>
      <c r="AI2679" s="216"/>
      <c r="AJ2679" s="216"/>
      <c r="AK2679" s="216"/>
      <c r="AL2679" s="216"/>
      <c r="AS2679" s="216"/>
      <c r="AT2679" s="216"/>
      <c r="AU2679" s="216"/>
      <c r="AV2679" s="216"/>
      <c r="AW2679" s="216"/>
      <c r="AX2679" s="216"/>
      <c r="AY2679" s="216"/>
      <c r="AZ2679" s="225"/>
    </row>
    <row r="2680" spans="2:52">
      <c r="B2680" s="216"/>
      <c r="C2680" s="216"/>
      <c r="D2680" s="216"/>
      <c r="E2680" s="216"/>
      <c r="F2680" s="216"/>
      <c r="G2680" s="216"/>
      <c r="H2680" s="226"/>
      <c r="J2680" s="226"/>
      <c r="K2680" s="226"/>
      <c r="L2680" s="216"/>
      <c r="M2680" s="216"/>
      <c r="N2680" s="216"/>
      <c r="O2680" s="216"/>
      <c r="P2680" s="216"/>
      <c r="Q2680" s="216"/>
      <c r="R2680" s="216"/>
      <c r="V2680" s="216"/>
      <c r="AH2680" s="216"/>
      <c r="AI2680" s="216"/>
      <c r="AJ2680" s="216"/>
      <c r="AK2680" s="216"/>
      <c r="AL2680" s="216"/>
      <c r="AS2680" s="216"/>
      <c r="AT2680" s="216"/>
      <c r="AU2680" s="216"/>
      <c r="AV2680" s="216"/>
      <c r="AW2680" s="216"/>
      <c r="AX2680" s="216"/>
      <c r="AY2680" s="216"/>
      <c r="AZ2680" s="225"/>
    </row>
    <row r="2681" spans="2:52">
      <c r="B2681" s="216"/>
      <c r="C2681" s="216"/>
      <c r="D2681" s="216"/>
      <c r="E2681" s="216"/>
      <c r="F2681" s="216"/>
      <c r="G2681" s="216"/>
      <c r="H2681" s="226"/>
      <c r="J2681" s="226"/>
      <c r="K2681" s="226"/>
      <c r="L2681" s="216"/>
      <c r="M2681" s="216"/>
      <c r="N2681" s="216"/>
      <c r="O2681" s="216"/>
      <c r="P2681" s="216"/>
      <c r="Q2681" s="216"/>
      <c r="R2681" s="216"/>
      <c r="V2681" s="216"/>
      <c r="AH2681" s="216"/>
      <c r="AI2681" s="216"/>
      <c r="AJ2681" s="216"/>
      <c r="AK2681" s="216"/>
      <c r="AL2681" s="216"/>
      <c r="AS2681" s="216"/>
      <c r="AT2681" s="216"/>
      <c r="AU2681" s="216"/>
      <c r="AV2681" s="216"/>
      <c r="AW2681" s="216"/>
      <c r="AX2681" s="216"/>
      <c r="AY2681" s="216"/>
      <c r="AZ2681" s="225"/>
    </row>
    <row r="2682" spans="2:52">
      <c r="B2682" s="216"/>
      <c r="C2682" s="216"/>
      <c r="D2682" s="216"/>
      <c r="E2682" s="216"/>
      <c r="F2682" s="216"/>
      <c r="G2682" s="216"/>
      <c r="H2682" s="226"/>
      <c r="J2682" s="226"/>
      <c r="K2682" s="226"/>
      <c r="L2682" s="216"/>
      <c r="M2682" s="216"/>
      <c r="N2682" s="216"/>
      <c r="O2682" s="216"/>
      <c r="P2682" s="216"/>
      <c r="Q2682" s="216"/>
      <c r="R2682" s="216"/>
      <c r="V2682" s="216"/>
      <c r="AH2682" s="216"/>
      <c r="AI2682" s="216"/>
      <c r="AJ2682" s="216"/>
      <c r="AK2682" s="216"/>
      <c r="AL2682" s="216"/>
      <c r="AS2682" s="216"/>
      <c r="AT2682" s="216"/>
      <c r="AU2682" s="216"/>
      <c r="AV2682" s="216"/>
      <c r="AW2682" s="216"/>
      <c r="AX2682" s="216"/>
      <c r="AY2682" s="216"/>
      <c r="AZ2682" s="225"/>
    </row>
    <row r="2683" spans="2:52">
      <c r="B2683" s="216"/>
      <c r="C2683" s="216"/>
      <c r="D2683" s="216"/>
      <c r="E2683" s="216"/>
      <c r="F2683" s="216"/>
      <c r="G2683" s="216"/>
      <c r="H2683" s="226"/>
      <c r="J2683" s="226"/>
      <c r="K2683" s="226"/>
      <c r="L2683" s="216"/>
      <c r="M2683" s="216"/>
      <c r="N2683" s="216"/>
      <c r="O2683" s="216"/>
      <c r="P2683" s="216"/>
      <c r="Q2683" s="216"/>
      <c r="R2683" s="216"/>
      <c r="V2683" s="216"/>
      <c r="AH2683" s="216"/>
      <c r="AI2683" s="216"/>
      <c r="AJ2683" s="216"/>
      <c r="AK2683" s="216"/>
      <c r="AL2683" s="216"/>
      <c r="AS2683" s="216"/>
      <c r="AT2683" s="216"/>
      <c r="AU2683" s="216"/>
      <c r="AV2683" s="216"/>
      <c r="AW2683" s="216"/>
      <c r="AX2683" s="216"/>
      <c r="AY2683" s="216"/>
      <c r="AZ2683" s="225"/>
    </row>
    <row r="2684" spans="2:52">
      <c r="B2684" s="216"/>
      <c r="C2684" s="216"/>
      <c r="D2684" s="216"/>
      <c r="E2684" s="216"/>
      <c r="F2684" s="216"/>
      <c r="G2684" s="216"/>
      <c r="H2684" s="226"/>
      <c r="J2684" s="226"/>
      <c r="K2684" s="226"/>
      <c r="L2684" s="216"/>
      <c r="M2684" s="216"/>
      <c r="N2684" s="216"/>
      <c r="O2684" s="216"/>
      <c r="P2684" s="216"/>
      <c r="Q2684" s="216"/>
      <c r="R2684" s="216"/>
      <c r="V2684" s="216"/>
      <c r="AH2684" s="216"/>
      <c r="AI2684" s="216"/>
      <c r="AJ2684" s="216"/>
      <c r="AK2684" s="216"/>
      <c r="AL2684" s="216"/>
      <c r="AS2684" s="216"/>
      <c r="AT2684" s="216"/>
      <c r="AU2684" s="216"/>
      <c r="AV2684" s="216"/>
      <c r="AW2684" s="216"/>
      <c r="AX2684" s="216"/>
      <c r="AY2684" s="216"/>
      <c r="AZ2684" s="225"/>
    </row>
    <row r="2685" spans="2:52">
      <c r="B2685" s="216"/>
      <c r="C2685" s="216"/>
      <c r="D2685" s="216"/>
      <c r="E2685" s="216"/>
      <c r="F2685" s="216"/>
      <c r="G2685" s="216"/>
      <c r="H2685" s="226"/>
      <c r="J2685" s="226"/>
      <c r="K2685" s="226"/>
      <c r="L2685" s="216"/>
      <c r="M2685" s="216"/>
      <c r="N2685" s="216"/>
      <c r="O2685" s="216"/>
      <c r="P2685" s="216"/>
      <c r="Q2685" s="216"/>
      <c r="R2685" s="216"/>
      <c r="V2685" s="216"/>
      <c r="AH2685" s="216"/>
      <c r="AI2685" s="216"/>
      <c r="AJ2685" s="216"/>
      <c r="AK2685" s="216"/>
      <c r="AL2685" s="216"/>
      <c r="AS2685" s="216"/>
      <c r="AT2685" s="216"/>
      <c r="AU2685" s="216"/>
      <c r="AV2685" s="216"/>
      <c r="AW2685" s="216"/>
      <c r="AX2685" s="216"/>
      <c r="AY2685" s="216"/>
      <c r="AZ2685" s="225"/>
    </row>
    <row r="2686" spans="2:52">
      <c r="B2686" s="216"/>
      <c r="C2686" s="216"/>
      <c r="D2686" s="216"/>
      <c r="E2686" s="216"/>
      <c r="F2686" s="216"/>
      <c r="G2686" s="216"/>
      <c r="H2686" s="226"/>
      <c r="J2686" s="226"/>
      <c r="K2686" s="226"/>
      <c r="L2686" s="216"/>
      <c r="M2686" s="216"/>
      <c r="N2686" s="216"/>
      <c r="O2686" s="216"/>
      <c r="P2686" s="216"/>
      <c r="Q2686" s="216"/>
      <c r="R2686" s="216"/>
      <c r="V2686" s="216"/>
      <c r="AH2686" s="216"/>
      <c r="AI2686" s="216"/>
      <c r="AJ2686" s="216"/>
      <c r="AK2686" s="216"/>
      <c r="AL2686" s="216"/>
      <c r="AS2686" s="216"/>
      <c r="AT2686" s="216"/>
      <c r="AU2686" s="216"/>
      <c r="AV2686" s="216"/>
      <c r="AW2686" s="216"/>
      <c r="AX2686" s="216"/>
      <c r="AY2686" s="216"/>
      <c r="AZ2686" s="225"/>
    </row>
    <row r="2687" spans="2:52">
      <c r="B2687" s="216"/>
      <c r="C2687" s="216"/>
      <c r="D2687" s="216"/>
      <c r="E2687" s="216"/>
      <c r="F2687" s="216"/>
      <c r="G2687" s="216"/>
      <c r="H2687" s="226"/>
      <c r="J2687" s="226"/>
      <c r="K2687" s="226"/>
      <c r="L2687" s="216"/>
      <c r="M2687" s="216"/>
      <c r="N2687" s="216"/>
      <c r="O2687" s="216"/>
      <c r="P2687" s="216"/>
      <c r="Q2687" s="216"/>
      <c r="R2687" s="216"/>
      <c r="V2687" s="216"/>
      <c r="AH2687" s="216"/>
      <c r="AI2687" s="216"/>
      <c r="AJ2687" s="216"/>
      <c r="AK2687" s="216"/>
      <c r="AL2687" s="216"/>
      <c r="AS2687" s="216"/>
      <c r="AT2687" s="216"/>
      <c r="AU2687" s="216"/>
      <c r="AV2687" s="216"/>
      <c r="AW2687" s="216"/>
      <c r="AX2687" s="216"/>
      <c r="AY2687" s="216"/>
      <c r="AZ2687" s="225"/>
    </row>
    <row r="2688" spans="2:52">
      <c r="B2688" s="216"/>
      <c r="C2688" s="216"/>
      <c r="D2688" s="216"/>
      <c r="E2688" s="216"/>
      <c r="F2688" s="216"/>
      <c r="G2688" s="216"/>
      <c r="H2688" s="226"/>
      <c r="J2688" s="226"/>
      <c r="K2688" s="226"/>
      <c r="L2688" s="216"/>
      <c r="M2688" s="216"/>
      <c r="N2688" s="216"/>
      <c r="O2688" s="216"/>
      <c r="P2688" s="216"/>
      <c r="Q2688" s="216"/>
      <c r="R2688" s="216"/>
      <c r="V2688" s="216"/>
      <c r="AH2688" s="216"/>
      <c r="AI2688" s="216"/>
      <c r="AJ2688" s="216"/>
      <c r="AK2688" s="216"/>
      <c r="AL2688" s="216"/>
      <c r="AS2688" s="216"/>
      <c r="AT2688" s="216"/>
      <c r="AU2688" s="216"/>
      <c r="AV2688" s="216"/>
      <c r="AW2688" s="216"/>
      <c r="AX2688" s="216"/>
      <c r="AY2688" s="216"/>
      <c r="AZ2688" s="225"/>
    </row>
    <row r="2689" spans="2:52">
      <c r="B2689" s="216"/>
      <c r="C2689" s="216"/>
      <c r="D2689" s="216"/>
      <c r="E2689" s="216"/>
      <c r="F2689" s="216"/>
      <c r="G2689" s="216"/>
      <c r="H2689" s="226"/>
      <c r="J2689" s="226"/>
      <c r="K2689" s="226"/>
      <c r="L2689" s="216"/>
      <c r="M2689" s="216"/>
      <c r="N2689" s="216"/>
      <c r="O2689" s="216"/>
      <c r="P2689" s="216"/>
      <c r="Q2689" s="216"/>
      <c r="R2689" s="216"/>
      <c r="V2689" s="216"/>
      <c r="AH2689" s="216"/>
      <c r="AI2689" s="216"/>
      <c r="AJ2689" s="216"/>
      <c r="AK2689" s="216"/>
      <c r="AL2689" s="216"/>
      <c r="AS2689" s="216"/>
      <c r="AT2689" s="216"/>
      <c r="AU2689" s="216"/>
      <c r="AV2689" s="216"/>
      <c r="AW2689" s="216"/>
      <c r="AX2689" s="216"/>
      <c r="AY2689" s="216"/>
      <c r="AZ2689" s="225"/>
    </row>
    <row r="2690" spans="2:52">
      <c r="B2690" s="216"/>
      <c r="C2690" s="216"/>
      <c r="D2690" s="216"/>
      <c r="E2690" s="216"/>
      <c r="F2690" s="216"/>
      <c r="G2690" s="216"/>
      <c r="H2690" s="226"/>
      <c r="J2690" s="226"/>
      <c r="K2690" s="226"/>
      <c r="L2690" s="216"/>
      <c r="M2690" s="216"/>
      <c r="N2690" s="216"/>
      <c r="O2690" s="216"/>
      <c r="P2690" s="216"/>
      <c r="Q2690" s="216"/>
      <c r="R2690" s="216"/>
      <c r="V2690" s="216"/>
      <c r="AH2690" s="216"/>
      <c r="AI2690" s="216"/>
      <c r="AJ2690" s="216"/>
      <c r="AK2690" s="216"/>
      <c r="AL2690" s="216"/>
      <c r="AS2690" s="216"/>
      <c r="AT2690" s="216"/>
      <c r="AU2690" s="216"/>
      <c r="AV2690" s="216"/>
      <c r="AW2690" s="216"/>
      <c r="AX2690" s="216"/>
      <c r="AY2690" s="216"/>
      <c r="AZ2690" s="225"/>
    </row>
    <row r="2691" spans="2:52">
      <c r="B2691" s="216"/>
      <c r="C2691" s="216"/>
      <c r="D2691" s="216"/>
      <c r="E2691" s="216"/>
      <c r="F2691" s="216"/>
      <c r="G2691" s="216"/>
      <c r="H2691" s="226"/>
      <c r="J2691" s="226"/>
      <c r="K2691" s="226"/>
      <c r="L2691" s="216"/>
      <c r="M2691" s="216"/>
      <c r="N2691" s="216"/>
      <c r="O2691" s="216"/>
      <c r="P2691" s="216"/>
      <c r="Q2691" s="216"/>
      <c r="R2691" s="216"/>
      <c r="V2691" s="216"/>
      <c r="AH2691" s="216"/>
      <c r="AI2691" s="216"/>
      <c r="AJ2691" s="216"/>
      <c r="AK2691" s="216"/>
      <c r="AL2691" s="216"/>
      <c r="AS2691" s="216"/>
      <c r="AT2691" s="216"/>
      <c r="AU2691" s="216"/>
      <c r="AV2691" s="216"/>
      <c r="AW2691" s="216"/>
      <c r="AX2691" s="216"/>
      <c r="AY2691" s="216"/>
      <c r="AZ2691" s="225"/>
    </row>
    <row r="2692" spans="2:52">
      <c r="B2692" s="216"/>
      <c r="C2692" s="216"/>
      <c r="D2692" s="216"/>
      <c r="E2692" s="216"/>
      <c r="F2692" s="216"/>
      <c r="G2692" s="216"/>
      <c r="H2692" s="226"/>
      <c r="J2692" s="226"/>
      <c r="K2692" s="226"/>
      <c r="L2692" s="216"/>
      <c r="M2692" s="216"/>
      <c r="N2692" s="216"/>
      <c r="O2692" s="216"/>
      <c r="P2692" s="216"/>
      <c r="Q2692" s="216"/>
      <c r="R2692" s="216"/>
      <c r="V2692" s="216"/>
      <c r="AH2692" s="216"/>
      <c r="AI2692" s="216"/>
      <c r="AJ2692" s="216"/>
      <c r="AK2692" s="216"/>
      <c r="AL2692" s="216"/>
      <c r="AS2692" s="216"/>
      <c r="AT2692" s="216"/>
      <c r="AU2692" s="216"/>
      <c r="AV2692" s="216"/>
      <c r="AW2692" s="216"/>
      <c r="AX2692" s="216"/>
      <c r="AY2692" s="216"/>
      <c r="AZ2692" s="225"/>
    </row>
    <row r="2693" spans="2:52">
      <c r="B2693" s="216"/>
      <c r="C2693" s="216"/>
      <c r="D2693" s="216"/>
      <c r="E2693" s="216"/>
      <c r="F2693" s="216"/>
      <c r="G2693" s="216"/>
      <c r="H2693" s="226"/>
      <c r="J2693" s="226"/>
      <c r="K2693" s="226"/>
      <c r="L2693" s="216"/>
      <c r="M2693" s="216"/>
      <c r="N2693" s="216"/>
      <c r="O2693" s="216"/>
      <c r="P2693" s="216"/>
      <c r="Q2693" s="216"/>
      <c r="R2693" s="216"/>
      <c r="V2693" s="216"/>
      <c r="AH2693" s="216"/>
      <c r="AI2693" s="216"/>
      <c r="AJ2693" s="216"/>
      <c r="AK2693" s="216"/>
      <c r="AL2693" s="216"/>
      <c r="AS2693" s="216"/>
      <c r="AT2693" s="216"/>
      <c r="AU2693" s="216"/>
      <c r="AV2693" s="216"/>
      <c r="AW2693" s="216"/>
      <c r="AX2693" s="216"/>
      <c r="AY2693" s="216"/>
      <c r="AZ2693" s="225"/>
    </row>
    <row r="2694" spans="2:52">
      <c r="B2694" s="216"/>
      <c r="C2694" s="216"/>
      <c r="D2694" s="216"/>
      <c r="E2694" s="216"/>
      <c r="F2694" s="216"/>
      <c r="G2694" s="216"/>
      <c r="H2694" s="226"/>
      <c r="J2694" s="226"/>
      <c r="K2694" s="226"/>
      <c r="L2694" s="216"/>
      <c r="M2694" s="216"/>
      <c r="N2694" s="216"/>
      <c r="O2694" s="216"/>
      <c r="P2694" s="216"/>
      <c r="Q2694" s="216"/>
      <c r="R2694" s="216"/>
      <c r="V2694" s="216"/>
      <c r="AH2694" s="216"/>
      <c r="AI2694" s="216"/>
      <c r="AJ2694" s="216"/>
      <c r="AK2694" s="216"/>
      <c r="AL2694" s="216"/>
      <c r="AS2694" s="216"/>
      <c r="AT2694" s="216"/>
      <c r="AU2694" s="216"/>
      <c r="AV2694" s="216"/>
      <c r="AW2694" s="216"/>
      <c r="AX2694" s="216"/>
      <c r="AY2694" s="216"/>
      <c r="AZ2694" s="225"/>
    </row>
    <row r="2695" spans="2:52">
      <c r="B2695" s="216"/>
      <c r="C2695" s="216"/>
      <c r="D2695" s="216"/>
      <c r="E2695" s="216"/>
      <c r="F2695" s="216"/>
      <c r="G2695" s="216"/>
      <c r="H2695" s="226"/>
      <c r="J2695" s="226"/>
      <c r="K2695" s="226"/>
      <c r="L2695" s="216"/>
      <c r="M2695" s="216"/>
      <c r="N2695" s="216"/>
      <c r="O2695" s="216"/>
      <c r="P2695" s="216"/>
      <c r="Q2695" s="216"/>
      <c r="R2695" s="216"/>
      <c r="V2695" s="216"/>
      <c r="AH2695" s="216"/>
      <c r="AI2695" s="216"/>
      <c r="AJ2695" s="216"/>
      <c r="AK2695" s="216"/>
      <c r="AL2695" s="216"/>
      <c r="AS2695" s="216"/>
      <c r="AT2695" s="216"/>
      <c r="AU2695" s="216"/>
      <c r="AV2695" s="216"/>
      <c r="AW2695" s="216"/>
      <c r="AX2695" s="216"/>
      <c r="AY2695" s="216"/>
      <c r="AZ2695" s="225"/>
    </row>
    <row r="2696" spans="2:52">
      <c r="B2696" s="216"/>
      <c r="C2696" s="216"/>
      <c r="D2696" s="216"/>
      <c r="E2696" s="216"/>
      <c r="F2696" s="216"/>
      <c r="G2696" s="216"/>
      <c r="H2696" s="226"/>
      <c r="J2696" s="226"/>
      <c r="K2696" s="226"/>
      <c r="L2696" s="216"/>
      <c r="M2696" s="216"/>
      <c r="N2696" s="216"/>
      <c r="O2696" s="216"/>
      <c r="P2696" s="216"/>
      <c r="Q2696" s="216"/>
      <c r="R2696" s="216"/>
      <c r="V2696" s="216"/>
      <c r="AH2696" s="216"/>
      <c r="AI2696" s="216"/>
      <c r="AJ2696" s="216"/>
      <c r="AK2696" s="216"/>
      <c r="AL2696" s="216"/>
      <c r="AS2696" s="216"/>
      <c r="AT2696" s="216"/>
      <c r="AU2696" s="216"/>
      <c r="AV2696" s="216"/>
      <c r="AW2696" s="216"/>
      <c r="AX2696" s="216"/>
      <c r="AY2696" s="216"/>
      <c r="AZ2696" s="225"/>
    </row>
    <row r="2697" spans="2:52">
      <c r="B2697" s="216"/>
      <c r="C2697" s="216"/>
      <c r="D2697" s="216"/>
      <c r="E2697" s="216"/>
      <c r="F2697" s="216"/>
      <c r="G2697" s="216"/>
      <c r="H2697" s="226"/>
      <c r="J2697" s="226"/>
      <c r="K2697" s="226"/>
      <c r="L2697" s="216"/>
      <c r="M2697" s="216"/>
      <c r="N2697" s="216"/>
      <c r="O2697" s="216"/>
      <c r="P2697" s="216"/>
      <c r="Q2697" s="216"/>
      <c r="R2697" s="216"/>
      <c r="V2697" s="216"/>
      <c r="AH2697" s="216"/>
      <c r="AI2697" s="216"/>
      <c r="AJ2697" s="216"/>
      <c r="AK2697" s="216"/>
      <c r="AL2697" s="216"/>
      <c r="AS2697" s="216"/>
      <c r="AT2697" s="216"/>
      <c r="AU2697" s="216"/>
      <c r="AV2697" s="216"/>
      <c r="AW2697" s="216"/>
      <c r="AX2697" s="216"/>
      <c r="AY2697" s="216"/>
      <c r="AZ2697" s="225"/>
    </row>
    <row r="2698" spans="2:52">
      <c r="B2698" s="216"/>
      <c r="C2698" s="216"/>
      <c r="D2698" s="216"/>
      <c r="E2698" s="216"/>
      <c r="F2698" s="216"/>
      <c r="G2698" s="216"/>
      <c r="H2698" s="226"/>
      <c r="J2698" s="226"/>
      <c r="K2698" s="226"/>
      <c r="L2698" s="216"/>
      <c r="M2698" s="216"/>
      <c r="N2698" s="216"/>
      <c r="O2698" s="216"/>
      <c r="P2698" s="216"/>
      <c r="Q2698" s="216"/>
      <c r="R2698" s="216"/>
      <c r="V2698" s="216"/>
      <c r="AH2698" s="216"/>
      <c r="AI2698" s="216"/>
      <c r="AJ2698" s="216"/>
      <c r="AK2698" s="216"/>
      <c r="AL2698" s="216"/>
      <c r="AS2698" s="216"/>
      <c r="AT2698" s="216"/>
      <c r="AU2698" s="216"/>
      <c r="AV2698" s="216"/>
      <c r="AW2698" s="216"/>
      <c r="AX2698" s="216"/>
      <c r="AY2698" s="216"/>
      <c r="AZ2698" s="225"/>
    </row>
    <row r="2699" spans="2:52">
      <c r="B2699" s="216"/>
      <c r="C2699" s="216"/>
      <c r="D2699" s="216"/>
      <c r="E2699" s="216"/>
      <c r="F2699" s="216"/>
      <c r="G2699" s="216"/>
      <c r="H2699" s="226"/>
      <c r="J2699" s="226"/>
      <c r="K2699" s="226"/>
      <c r="L2699" s="216"/>
      <c r="M2699" s="216"/>
      <c r="N2699" s="216"/>
      <c r="O2699" s="216"/>
      <c r="P2699" s="216"/>
      <c r="Q2699" s="216"/>
      <c r="R2699" s="216"/>
      <c r="V2699" s="216"/>
      <c r="AH2699" s="216"/>
      <c r="AI2699" s="216"/>
      <c r="AJ2699" s="216"/>
      <c r="AK2699" s="216"/>
      <c r="AL2699" s="216"/>
      <c r="AS2699" s="216"/>
      <c r="AT2699" s="216"/>
      <c r="AU2699" s="216"/>
      <c r="AV2699" s="216"/>
      <c r="AW2699" s="216"/>
      <c r="AX2699" s="216"/>
      <c r="AY2699" s="216"/>
      <c r="AZ2699" s="225"/>
    </row>
    <row r="2700" spans="2:52">
      <c r="B2700" s="216"/>
      <c r="C2700" s="216"/>
      <c r="D2700" s="216"/>
      <c r="E2700" s="216"/>
      <c r="F2700" s="216"/>
      <c r="G2700" s="216"/>
      <c r="J2700" s="226"/>
      <c r="K2700" s="226"/>
      <c r="L2700" s="216"/>
      <c r="M2700" s="216"/>
      <c r="N2700" s="216"/>
      <c r="O2700" s="216"/>
      <c r="P2700" s="216"/>
      <c r="Q2700" s="216"/>
      <c r="R2700" s="216"/>
      <c r="V2700" s="216"/>
      <c r="AH2700" s="216"/>
      <c r="AI2700" s="216"/>
      <c r="AJ2700" s="216"/>
      <c r="AK2700" s="216"/>
      <c r="AL2700" s="216"/>
      <c r="AS2700" s="216"/>
      <c r="AT2700" s="216"/>
      <c r="AU2700" s="216"/>
      <c r="AV2700" s="216"/>
      <c r="AW2700" s="216"/>
      <c r="AX2700" s="216"/>
      <c r="AY2700" s="216"/>
      <c r="AZ2700" s="225"/>
    </row>
    <row r="2701" spans="2:52">
      <c r="B2701" s="216"/>
      <c r="C2701" s="216"/>
      <c r="D2701" s="216"/>
      <c r="E2701" s="216"/>
      <c r="F2701" s="216"/>
      <c r="G2701" s="216"/>
      <c r="J2701" s="226"/>
      <c r="K2701" s="226"/>
      <c r="L2701" s="216"/>
      <c r="M2701" s="216"/>
      <c r="N2701" s="216"/>
      <c r="O2701" s="216"/>
      <c r="P2701" s="216"/>
      <c r="Q2701" s="216"/>
      <c r="R2701" s="216"/>
      <c r="V2701" s="216"/>
      <c r="AH2701" s="216"/>
      <c r="AI2701" s="216"/>
      <c r="AJ2701" s="216"/>
      <c r="AK2701" s="216"/>
      <c r="AL2701" s="216"/>
      <c r="AS2701" s="216"/>
      <c r="AT2701" s="216"/>
      <c r="AU2701" s="216"/>
      <c r="AV2701" s="216"/>
      <c r="AW2701" s="216"/>
      <c r="AX2701" s="216"/>
      <c r="AY2701" s="216"/>
      <c r="AZ2701" s="225"/>
    </row>
    <row r="2702" spans="2:52">
      <c r="B2702" s="216"/>
      <c r="C2702" s="216"/>
      <c r="D2702" s="216"/>
      <c r="E2702" s="216"/>
      <c r="F2702" s="216"/>
      <c r="G2702" s="216"/>
      <c r="J2702" s="226"/>
      <c r="K2702" s="226"/>
      <c r="L2702" s="216"/>
      <c r="M2702" s="216"/>
      <c r="N2702" s="216"/>
      <c r="O2702" s="216"/>
      <c r="P2702" s="216"/>
      <c r="Q2702" s="216"/>
      <c r="R2702" s="216"/>
      <c r="V2702" s="216"/>
      <c r="AH2702" s="216"/>
      <c r="AI2702" s="216"/>
      <c r="AJ2702" s="216"/>
      <c r="AK2702" s="216"/>
      <c r="AL2702" s="216"/>
      <c r="AS2702" s="216"/>
      <c r="AT2702" s="216"/>
      <c r="AU2702" s="216"/>
      <c r="AV2702" s="216"/>
      <c r="AW2702" s="216"/>
      <c r="AX2702" s="216"/>
      <c r="AY2702" s="216"/>
      <c r="AZ2702" s="225"/>
    </row>
    <row r="2703" spans="2:52">
      <c r="B2703" s="216"/>
      <c r="C2703" s="216"/>
      <c r="D2703" s="216"/>
      <c r="E2703" s="216"/>
      <c r="F2703" s="216"/>
      <c r="G2703" s="216"/>
      <c r="J2703" s="226"/>
      <c r="K2703" s="226"/>
      <c r="L2703" s="216"/>
      <c r="M2703" s="216"/>
      <c r="N2703" s="216"/>
      <c r="O2703" s="216"/>
      <c r="P2703" s="216"/>
      <c r="Q2703" s="216"/>
      <c r="R2703" s="216"/>
      <c r="V2703" s="216"/>
      <c r="AH2703" s="216"/>
      <c r="AI2703" s="216"/>
      <c r="AJ2703" s="216"/>
      <c r="AK2703" s="216"/>
      <c r="AL2703" s="216"/>
      <c r="AS2703" s="216"/>
      <c r="AT2703" s="216"/>
      <c r="AU2703" s="216"/>
      <c r="AV2703" s="216"/>
      <c r="AW2703" s="216"/>
      <c r="AX2703" s="216"/>
      <c r="AY2703" s="216"/>
      <c r="AZ2703" s="225"/>
    </row>
    <row r="2704" spans="2:52">
      <c r="B2704" s="216"/>
      <c r="C2704" s="216"/>
      <c r="D2704" s="216"/>
      <c r="E2704" s="216"/>
      <c r="F2704" s="216"/>
      <c r="G2704" s="216"/>
      <c r="J2704" s="226"/>
      <c r="K2704" s="226"/>
      <c r="L2704" s="216"/>
      <c r="M2704" s="216"/>
      <c r="N2704" s="216"/>
      <c r="O2704" s="216"/>
      <c r="P2704" s="216"/>
      <c r="Q2704" s="216"/>
      <c r="R2704" s="216"/>
      <c r="V2704" s="216"/>
      <c r="AH2704" s="216"/>
      <c r="AI2704" s="216"/>
      <c r="AJ2704" s="216"/>
      <c r="AK2704" s="216"/>
      <c r="AL2704" s="216"/>
      <c r="AS2704" s="216"/>
      <c r="AT2704" s="216"/>
      <c r="AU2704" s="216"/>
      <c r="AV2704" s="216"/>
      <c r="AW2704" s="216"/>
      <c r="AX2704" s="216"/>
      <c r="AY2704" s="216"/>
      <c r="AZ2704" s="225"/>
    </row>
    <row r="2705" spans="2:52">
      <c r="B2705" s="216"/>
      <c r="C2705" s="216"/>
      <c r="D2705" s="216"/>
      <c r="E2705" s="216"/>
      <c r="F2705" s="216"/>
      <c r="G2705" s="216"/>
      <c r="J2705" s="226"/>
      <c r="K2705" s="226"/>
      <c r="L2705" s="216"/>
      <c r="M2705" s="216"/>
      <c r="N2705" s="216"/>
      <c r="O2705" s="216"/>
      <c r="P2705" s="216"/>
      <c r="Q2705" s="216"/>
      <c r="R2705" s="216"/>
      <c r="V2705" s="216"/>
      <c r="AH2705" s="216"/>
      <c r="AI2705" s="216"/>
      <c r="AJ2705" s="216"/>
      <c r="AK2705" s="216"/>
      <c r="AL2705" s="216"/>
      <c r="AS2705" s="216"/>
      <c r="AT2705" s="216"/>
      <c r="AU2705" s="216"/>
      <c r="AV2705" s="216"/>
      <c r="AW2705" s="216"/>
      <c r="AX2705" s="216"/>
      <c r="AY2705" s="216"/>
      <c r="AZ2705" s="225"/>
    </row>
    <row r="2706" spans="2:52">
      <c r="B2706" s="216"/>
      <c r="C2706" s="216"/>
      <c r="D2706" s="216"/>
      <c r="E2706" s="216"/>
      <c r="F2706" s="216"/>
      <c r="G2706" s="216"/>
      <c r="J2706" s="226"/>
      <c r="K2706" s="226"/>
      <c r="L2706" s="216"/>
      <c r="M2706" s="216"/>
      <c r="N2706" s="216"/>
      <c r="O2706" s="216"/>
      <c r="P2706" s="216"/>
      <c r="Q2706" s="216"/>
      <c r="R2706" s="216"/>
      <c r="V2706" s="216"/>
      <c r="AH2706" s="216"/>
      <c r="AI2706" s="216"/>
      <c r="AJ2706" s="216"/>
      <c r="AK2706" s="216"/>
      <c r="AL2706" s="216"/>
      <c r="AS2706" s="216"/>
      <c r="AT2706" s="216"/>
      <c r="AU2706" s="216"/>
      <c r="AV2706" s="216"/>
      <c r="AW2706" s="216"/>
      <c r="AX2706" s="216"/>
      <c r="AY2706" s="216"/>
      <c r="AZ2706" s="225"/>
    </row>
    <row r="2707" spans="2:52">
      <c r="B2707" s="216"/>
      <c r="C2707" s="216"/>
      <c r="D2707" s="216"/>
      <c r="E2707" s="216"/>
      <c r="F2707" s="216"/>
      <c r="G2707" s="216"/>
      <c r="J2707" s="226"/>
      <c r="K2707" s="226"/>
      <c r="L2707" s="216"/>
      <c r="M2707" s="216"/>
      <c r="N2707" s="216"/>
      <c r="O2707" s="216"/>
      <c r="P2707" s="216"/>
      <c r="Q2707" s="216"/>
      <c r="R2707" s="216"/>
      <c r="V2707" s="216"/>
      <c r="AH2707" s="216"/>
      <c r="AI2707" s="216"/>
      <c r="AJ2707" s="216"/>
      <c r="AK2707" s="216"/>
      <c r="AL2707" s="216"/>
      <c r="AS2707" s="216"/>
      <c r="AT2707" s="216"/>
      <c r="AU2707" s="216"/>
      <c r="AV2707" s="216"/>
      <c r="AW2707" s="216"/>
      <c r="AX2707" s="216"/>
      <c r="AY2707" s="216"/>
      <c r="AZ2707" s="225"/>
    </row>
    <row r="2708" spans="2:52">
      <c r="B2708" s="216"/>
      <c r="C2708" s="216"/>
      <c r="D2708" s="216"/>
      <c r="E2708" s="216"/>
      <c r="F2708" s="216"/>
      <c r="G2708" s="216"/>
      <c r="J2708" s="226"/>
      <c r="K2708" s="226"/>
      <c r="L2708" s="216"/>
      <c r="M2708" s="216"/>
      <c r="N2708" s="216"/>
      <c r="O2708" s="216"/>
      <c r="P2708" s="216"/>
      <c r="Q2708" s="216"/>
      <c r="R2708" s="216"/>
      <c r="V2708" s="216"/>
      <c r="AH2708" s="216"/>
      <c r="AI2708" s="216"/>
      <c r="AJ2708" s="216"/>
      <c r="AK2708" s="216"/>
      <c r="AL2708" s="216"/>
      <c r="AS2708" s="216"/>
      <c r="AT2708" s="216"/>
      <c r="AU2708" s="216"/>
      <c r="AV2708" s="216"/>
      <c r="AW2708" s="216"/>
      <c r="AX2708" s="216"/>
      <c r="AY2708" s="216"/>
      <c r="AZ2708" s="225"/>
    </row>
    <row r="2709" spans="2:52">
      <c r="B2709" s="216"/>
      <c r="C2709" s="216"/>
      <c r="D2709" s="216"/>
      <c r="E2709" s="216"/>
      <c r="F2709" s="216"/>
      <c r="G2709" s="216"/>
      <c r="J2709" s="226"/>
      <c r="K2709" s="226"/>
      <c r="L2709" s="216"/>
      <c r="M2709" s="216"/>
      <c r="N2709" s="216"/>
      <c r="O2709" s="216"/>
      <c r="P2709" s="216"/>
      <c r="Q2709" s="216"/>
      <c r="R2709" s="216"/>
      <c r="V2709" s="216"/>
      <c r="AH2709" s="216"/>
      <c r="AI2709" s="216"/>
      <c r="AJ2709" s="216"/>
      <c r="AK2709" s="216"/>
      <c r="AL2709" s="216"/>
      <c r="AS2709" s="216"/>
      <c r="AT2709" s="216"/>
      <c r="AU2709" s="216"/>
      <c r="AV2709" s="216"/>
      <c r="AW2709" s="216"/>
      <c r="AX2709" s="216"/>
      <c r="AY2709" s="216"/>
      <c r="AZ2709" s="225"/>
    </row>
    <row r="2710" spans="2:52">
      <c r="B2710" s="216"/>
      <c r="C2710" s="216"/>
      <c r="D2710" s="216"/>
      <c r="E2710" s="216"/>
      <c r="F2710" s="216"/>
      <c r="G2710" s="216"/>
      <c r="J2710" s="226"/>
      <c r="K2710" s="226"/>
      <c r="L2710" s="216"/>
      <c r="M2710" s="216"/>
      <c r="N2710" s="216"/>
      <c r="O2710" s="216"/>
      <c r="P2710" s="216"/>
      <c r="Q2710" s="216"/>
      <c r="R2710" s="216"/>
      <c r="V2710" s="216"/>
      <c r="AH2710" s="216"/>
      <c r="AI2710" s="216"/>
      <c r="AJ2710" s="216"/>
      <c r="AK2710" s="216"/>
      <c r="AL2710" s="216"/>
      <c r="AS2710" s="216"/>
      <c r="AT2710" s="216"/>
      <c r="AU2710" s="216"/>
      <c r="AV2710" s="216"/>
      <c r="AW2710" s="216"/>
      <c r="AX2710" s="216"/>
      <c r="AY2710" s="216"/>
      <c r="AZ2710" s="225"/>
    </row>
    <row r="2711" spans="2:52">
      <c r="B2711" s="216"/>
      <c r="C2711" s="216"/>
      <c r="D2711" s="216"/>
      <c r="E2711" s="216"/>
      <c r="F2711" s="216"/>
      <c r="G2711" s="216"/>
      <c r="J2711" s="226"/>
      <c r="K2711" s="226"/>
      <c r="L2711" s="216"/>
      <c r="M2711" s="216"/>
      <c r="N2711" s="216"/>
      <c r="O2711" s="216"/>
      <c r="P2711" s="216"/>
      <c r="Q2711" s="216"/>
      <c r="R2711" s="216"/>
      <c r="V2711" s="216"/>
      <c r="AH2711" s="216"/>
      <c r="AI2711" s="216"/>
      <c r="AJ2711" s="216"/>
      <c r="AK2711" s="216"/>
      <c r="AL2711" s="216"/>
      <c r="AS2711" s="216"/>
      <c r="AT2711" s="216"/>
      <c r="AU2711" s="216"/>
      <c r="AV2711" s="216"/>
      <c r="AW2711" s="216"/>
      <c r="AX2711" s="216"/>
      <c r="AY2711" s="216"/>
      <c r="AZ2711" s="225"/>
    </row>
    <row r="2712" spans="2:52">
      <c r="B2712" s="216"/>
      <c r="C2712" s="216"/>
      <c r="D2712" s="216"/>
      <c r="E2712" s="216"/>
      <c r="F2712" s="216"/>
      <c r="G2712" s="216"/>
      <c r="J2712" s="226"/>
      <c r="K2712" s="226"/>
      <c r="L2712" s="216"/>
      <c r="M2712" s="216"/>
      <c r="N2712" s="216"/>
      <c r="O2712" s="216"/>
      <c r="P2712" s="216"/>
      <c r="Q2712" s="216"/>
      <c r="R2712" s="216"/>
      <c r="V2712" s="216"/>
      <c r="AH2712" s="216"/>
      <c r="AI2712" s="216"/>
      <c r="AJ2712" s="216"/>
      <c r="AK2712" s="216"/>
      <c r="AL2712" s="216"/>
      <c r="AS2712" s="216"/>
      <c r="AT2712" s="216"/>
      <c r="AU2712" s="216"/>
      <c r="AV2712" s="216"/>
      <c r="AW2712" s="216"/>
      <c r="AX2712" s="216"/>
      <c r="AY2712" s="216"/>
      <c r="AZ2712" s="225"/>
    </row>
    <row r="2713" spans="2:52">
      <c r="B2713" s="216"/>
      <c r="C2713" s="216"/>
      <c r="D2713" s="216"/>
      <c r="E2713" s="216"/>
      <c r="F2713" s="216"/>
      <c r="G2713" s="216"/>
      <c r="H2713" s="216"/>
      <c r="I2713" s="216"/>
      <c r="J2713" s="226"/>
      <c r="K2713" s="226"/>
      <c r="L2713" s="216"/>
      <c r="M2713" s="216"/>
      <c r="N2713" s="216"/>
      <c r="O2713" s="216"/>
      <c r="P2713" s="216"/>
      <c r="Q2713" s="216"/>
      <c r="R2713" s="216"/>
      <c r="V2713" s="216"/>
      <c r="AH2713" s="216"/>
      <c r="AI2713" s="216"/>
      <c r="AJ2713" s="216"/>
      <c r="AK2713" s="216"/>
      <c r="AL2713" s="216"/>
      <c r="AS2713" s="216"/>
      <c r="AT2713" s="216"/>
      <c r="AU2713" s="216"/>
      <c r="AV2713" s="216"/>
      <c r="AW2713" s="216"/>
      <c r="AX2713" s="216"/>
      <c r="AY2713" s="216"/>
      <c r="AZ2713" s="225"/>
    </row>
    <row r="2714" spans="2:52">
      <c r="B2714" s="216"/>
      <c r="C2714" s="216"/>
      <c r="D2714" s="216"/>
      <c r="E2714" s="216"/>
      <c r="F2714" s="216"/>
      <c r="G2714" s="216"/>
      <c r="H2714" s="216"/>
      <c r="I2714" s="216"/>
      <c r="J2714" s="226"/>
      <c r="K2714" s="226"/>
      <c r="L2714" s="216"/>
      <c r="M2714" s="216"/>
      <c r="N2714" s="216"/>
      <c r="O2714" s="216"/>
      <c r="P2714" s="216"/>
      <c r="Q2714" s="216"/>
      <c r="R2714" s="216"/>
      <c r="V2714" s="216"/>
      <c r="AH2714" s="216"/>
      <c r="AI2714" s="216"/>
      <c r="AJ2714" s="216"/>
      <c r="AK2714" s="216"/>
      <c r="AL2714" s="216"/>
      <c r="AS2714" s="216"/>
      <c r="AT2714" s="216"/>
      <c r="AU2714" s="216"/>
      <c r="AV2714" s="216"/>
      <c r="AW2714" s="216"/>
      <c r="AX2714" s="216"/>
      <c r="AY2714" s="216"/>
      <c r="AZ2714" s="225"/>
    </row>
    <row r="2715" spans="2:52">
      <c r="B2715" s="216"/>
      <c r="C2715" s="216"/>
      <c r="D2715" s="216"/>
      <c r="E2715" s="216"/>
      <c r="F2715" s="216"/>
      <c r="G2715" s="216"/>
      <c r="H2715" s="216"/>
      <c r="I2715" s="216"/>
      <c r="J2715" s="226"/>
      <c r="K2715" s="226"/>
      <c r="L2715" s="216"/>
      <c r="M2715" s="216"/>
      <c r="N2715" s="216"/>
      <c r="O2715" s="216"/>
      <c r="P2715" s="216"/>
      <c r="Q2715" s="216"/>
      <c r="R2715" s="216"/>
      <c r="V2715" s="216"/>
      <c r="AH2715" s="216"/>
      <c r="AI2715" s="216"/>
      <c r="AJ2715" s="216"/>
      <c r="AK2715" s="216"/>
      <c r="AL2715" s="216"/>
      <c r="AS2715" s="216"/>
      <c r="AT2715" s="216"/>
      <c r="AU2715" s="216"/>
      <c r="AV2715" s="216"/>
      <c r="AW2715" s="216"/>
      <c r="AX2715" s="216"/>
      <c r="AY2715" s="216"/>
      <c r="AZ2715" s="225"/>
    </row>
    <row r="2716" spans="2:52">
      <c r="B2716" s="216"/>
      <c r="C2716" s="216"/>
      <c r="D2716" s="216"/>
      <c r="E2716" s="216"/>
      <c r="F2716" s="216"/>
      <c r="G2716" s="216"/>
      <c r="H2716" s="216"/>
      <c r="I2716" s="216"/>
      <c r="J2716" s="226"/>
      <c r="K2716" s="226"/>
      <c r="L2716" s="216"/>
      <c r="M2716" s="216"/>
      <c r="N2716" s="216"/>
      <c r="O2716" s="216"/>
      <c r="P2716" s="216"/>
      <c r="Q2716" s="216"/>
      <c r="R2716" s="216"/>
      <c r="V2716" s="216"/>
      <c r="AH2716" s="216"/>
      <c r="AI2716" s="216"/>
      <c r="AJ2716" s="216"/>
      <c r="AK2716" s="216"/>
      <c r="AL2716" s="216"/>
      <c r="AS2716" s="216"/>
      <c r="AT2716" s="216"/>
      <c r="AU2716" s="216"/>
      <c r="AV2716" s="216"/>
      <c r="AW2716" s="216"/>
      <c r="AX2716" s="216"/>
      <c r="AY2716" s="216"/>
      <c r="AZ2716" s="225"/>
    </row>
    <row r="2717" spans="2:52">
      <c r="B2717" s="216"/>
      <c r="C2717" s="216"/>
      <c r="D2717" s="216"/>
      <c r="E2717" s="216"/>
      <c r="F2717" s="216"/>
      <c r="G2717" s="216"/>
      <c r="H2717" s="216"/>
      <c r="I2717" s="216"/>
      <c r="J2717" s="226"/>
      <c r="K2717" s="226"/>
      <c r="L2717" s="216"/>
      <c r="M2717" s="216"/>
      <c r="N2717" s="216"/>
      <c r="O2717" s="216"/>
      <c r="P2717" s="216"/>
      <c r="Q2717" s="216"/>
      <c r="R2717" s="216"/>
      <c r="V2717" s="216"/>
      <c r="AH2717" s="216"/>
      <c r="AI2717" s="216"/>
      <c r="AJ2717" s="216"/>
      <c r="AK2717" s="216"/>
      <c r="AL2717" s="216"/>
      <c r="AS2717" s="216"/>
      <c r="AT2717" s="216"/>
      <c r="AU2717" s="216"/>
      <c r="AV2717" s="216"/>
      <c r="AW2717" s="216"/>
      <c r="AX2717" s="216"/>
      <c r="AY2717" s="216"/>
      <c r="AZ2717" s="225"/>
    </row>
    <row r="2718" spans="2:52">
      <c r="B2718" s="216"/>
      <c r="C2718" s="216"/>
      <c r="D2718" s="216"/>
      <c r="E2718" s="216"/>
      <c r="F2718" s="216"/>
      <c r="G2718" s="216"/>
      <c r="H2718" s="216"/>
      <c r="I2718" s="216"/>
      <c r="J2718" s="226"/>
      <c r="K2718" s="226"/>
      <c r="L2718" s="216"/>
      <c r="M2718" s="216"/>
      <c r="N2718" s="216"/>
      <c r="O2718" s="216"/>
      <c r="P2718" s="216"/>
      <c r="Q2718" s="216"/>
      <c r="R2718" s="216"/>
      <c r="V2718" s="216"/>
      <c r="AH2718" s="216"/>
      <c r="AI2718" s="216"/>
      <c r="AJ2718" s="216"/>
      <c r="AK2718" s="216"/>
      <c r="AL2718" s="216"/>
      <c r="AS2718" s="216"/>
      <c r="AT2718" s="216"/>
      <c r="AU2718" s="216"/>
      <c r="AV2718" s="216"/>
      <c r="AW2718" s="216"/>
      <c r="AX2718" s="216"/>
      <c r="AY2718" s="216"/>
      <c r="AZ2718" s="225"/>
    </row>
    <row r="2719" spans="2:52">
      <c r="B2719" s="216"/>
      <c r="C2719" s="216"/>
      <c r="D2719" s="216"/>
      <c r="E2719" s="216"/>
      <c r="F2719" s="216"/>
      <c r="G2719" s="216"/>
      <c r="H2719" s="216"/>
      <c r="I2719" s="216"/>
      <c r="J2719" s="226"/>
      <c r="K2719" s="226"/>
      <c r="L2719" s="216"/>
      <c r="M2719" s="216"/>
      <c r="N2719" s="216"/>
      <c r="O2719" s="216"/>
      <c r="P2719" s="216"/>
      <c r="Q2719" s="216"/>
      <c r="R2719" s="216"/>
      <c r="V2719" s="216"/>
      <c r="AH2719" s="216"/>
      <c r="AI2719" s="216"/>
      <c r="AJ2719" s="216"/>
      <c r="AK2719" s="216"/>
      <c r="AL2719" s="216"/>
      <c r="AS2719" s="216"/>
      <c r="AT2719" s="216"/>
      <c r="AU2719" s="216"/>
      <c r="AV2719" s="216"/>
      <c r="AW2719" s="216"/>
      <c r="AX2719" s="216"/>
      <c r="AY2719" s="216"/>
      <c r="AZ2719" s="225"/>
    </row>
    <row r="2720" spans="2:52">
      <c r="B2720" s="216"/>
      <c r="C2720" s="216"/>
      <c r="D2720" s="216"/>
      <c r="E2720" s="216"/>
      <c r="F2720" s="216"/>
      <c r="G2720" s="216"/>
      <c r="H2720" s="216"/>
      <c r="I2720" s="216"/>
      <c r="J2720" s="226"/>
      <c r="K2720" s="226"/>
      <c r="L2720" s="216"/>
      <c r="M2720" s="216"/>
      <c r="N2720" s="216"/>
      <c r="O2720" s="216"/>
      <c r="P2720" s="216"/>
      <c r="Q2720" s="216"/>
      <c r="R2720" s="216"/>
      <c r="V2720" s="216"/>
      <c r="AH2720" s="216"/>
      <c r="AI2720" s="216"/>
      <c r="AJ2720" s="216"/>
      <c r="AK2720" s="216"/>
      <c r="AL2720" s="216"/>
      <c r="AS2720" s="216"/>
      <c r="AT2720" s="216"/>
      <c r="AU2720" s="216"/>
      <c r="AV2720" s="216"/>
      <c r="AW2720" s="216"/>
      <c r="AX2720" s="216"/>
      <c r="AY2720" s="216"/>
      <c r="AZ2720" s="225"/>
    </row>
    <row r="2721" spans="2:52">
      <c r="B2721" s="216"/>
      <c r="C2721" s="216"/>
      <c r="D2721" s="216"/>
      <c r="E2721" s="216"/>
      <c r="F2721" s="216"/>
      <c r="G2721" s="216"/>
      <c r="H2721" s="216"/>
      <c r="I2721" s="216"/>
      <c r="J2721" s="226"/>
      <c r="K2721" s="226"/>
      <c r="L2721" s="216"/>
      <c r="M2721" s="216"/>
      <c r="N2721" s="216"/>
      <c r="O2721" s="216"/>
      <c r="P2721" s="216"/>
      <c r="Q2721" s="216"/>
      <c r="R2721" s="216"/>
      <c r="V2721" s="216"/>
      <c r="AH2721" s="216"/>
      <c r="AI2721" s="216"/>
      <c r="AJ2721" s="216"/>
      <c r="AK2721" s="216"/>
      <c r="AL2721" s="216"/>
      <c r="AS2721" s="216"/>
      <c r="AT2721" s="216"/>
      <c r="AU2721" s="216"/>
      <c r="AV2721" s="216"/>
      <c r="AW2721" s="216"/>
      <c r="AX2721" s="216"/>
      <c r="AY2721" s="216"/>
      <c r="AZ2721" s="225"/>
    </row>
    <row r="2722" spans="2:52">
      <c r="B2722" s="216"/>
      <c r="C2722" s="216"/>
      <c r="D2722" s="216"/>
      <c r="E2722" s="216"/>
      <c r="F2722" s="216"/>
      <c r="G2722" s="216"/>
      <c r="H2722" s="216"/>
      <c r="I2722" s="216"/>
      <c r="J2722" s="226"/>
      <c r="K2722" s="226"/>
      <c r="L2722" s="216"/>
      <c r="M2722" s="216"/>
      <c r="N2722" s="216"/>
      <c r="O2722" s="216"/>
      <c r="P2722" s="216"/>
      <c r="Q2722" s="216"/>
      <c r="R2722" s="216"/>
      <c r="V2722" s="216"/>
      <c r="AH2722" s="216"/>
      <c r="AI2722" s="216"/>
      <c r="AJ2722" s="216"/>
      <c r="AK2722" s="216"/>
      <c r="AL2722" s="216"/>
      <c r="AS2722" s="216"/>
      <c r="AT2722" s="216"/>
      <c r="AU2722" s="216"/>
      <c r="AV2722" s="216"/>
      <c r="AW2722" s="216"/>
      <c r="AX2722" s="216"/>
      <c r="AY2722" s="216"/>
      <c r="AZ2722" s="225"/>
    </row>
    <row r="2723" spans="2:52">
      <c r="B2723" s="216"/>
      <c r="C2723" s="216"/>
      <c r="D2723" s="216"/>
      <c r="E2723" s="216"/>
      <c r="F2723" s="216"/>
      <c r="G2723" s="216"/>
      <c r="H2723" s="216"/>
      <c r="I2723" s="216"/>
      <c r="J2723" s="226"/>
      <c r="K2723" s="226"/>
      <c r="L2723" s="216"/>
      <c r="M2723" s="216"/>
      <c r="N2723" s="216"/>
      <c r="O2723" s="216"/>
      <c r="P2723" s="216"/>
      <c r="Q2723" s="216"/>
      <c r="R2723" s="216"/>
      <c r="V2723" s="216"/>
      <c r="AH2723" s="216"/>
      <c r="AI2723" s="216"/>
      <c r="AJ2723" s="216"/>
      <c r="AK2723" s="216"/>
      <c r="AL2723" s="216"/>
      <c r="AS2723" s="216"/>
      <c r="AT2723" s="216"/>
      <c r="AU2723" s="216"/>
      <c r="AV2723" s="216"/>
      <c r="AW2723" s="216"/>
      <c r="AX2723" s="216"/>
      <c r="AY2723" s="216"/>
      <c r="AZ2723" s="225"/>
    </row>
    <row r="2724" spans="2:52">
      <c r="B2724" s="216"/>
      <c r="C2724" s="216"/>
      <c r="D2724" s="216"/>
      <c r="E2724" s="216"/>
      <c r="F2724" s="216"/>
      <c r="G2724" s="216"/>
      <c r="H2724" s="216"/>
      <c r="I2724" s="216"/>
      <c r="J2724" s="226"/>
      <c r="K2724" s="226"/>
      <c r="L2724" s="216"/>
      <c r="M2724" s="216"/>
      <c r="N2724" s="216"/>
      <c r="O2724" s="216"/>
      <c r="P2724" s="216"/>
      <c r="Q2724" s="216"/>
      <c r="R2724" s="216"/>
      <c r="V2724" s="216"/>
      <c r="AH2724" s="216"/>
      <c r="AI2724" s="216"/>
      <c r="AJ2724" s="216"/>
      <c r="AK2724" s="216"/>
      <c r="AL2724" s="216"/>
      <c r="AS2724" s="216"/>
      <c r="AT2724" s="216"/>
      <c r="AU2724" s="216"/>
      <c r="AV2724" s="216"/>
      <c r="AW2724" s="216"/>
      <c r="AX2724" s="216"/>
      <c r="AY2724" s="216"/>
      <c r="AZ2724" s="225"/>
    </row>
    <row r="2725" spans="2:52">
      <c r="B2725" s="216"/>
      <c r="C2725" s="216"/>
      <c r="D2725" s="216"/>
      <c r="E2725" s="216"/>
      <c r="F2725" s="216"/>
      <c r="G2725" s="216"/>
      <c r="H2725" s="216"/>
      <c r="I2725" s="216"/>
      <c r="J2725" s="226"/>
      <c r="K2725" s="226"/>
      <c r="L2725" s="216"/>
      <c r="M2725" s="216"/>
      <c r="N2725" s="216"/>
      <c r="O2725" s="216"/>
      <c r="P2725" s="216"/>
      <c r="Q2725" s="216"/>
      <c r="R2725" s="216"/>
      <c r="V2725" s="216"/>
      <c r="AH2725" s="216"/>
      <c r="AI2725" s="216"/>
      <c r="AJ2725" s="216"/>
      <c r="AK2725" s="216"/>
      <c r="AL2725" s="216"/>
      <c r="AS2725" s="216"/>
      <c r="AT2725" s="216"/>
      <c r="AU2725" s="216"/>
      <c r="AV2725" s="216"/>
      <c r="AW2725" s="216"/>
      <c r="AX2725" s="216"/>
      <c r="AY2725" s="216"/>
      <c r="AZ2725" s="225"/>
    </row>
    <row r="2726" spans="2:52">
      <c r="B2726" s="216"/>
      <c r="C2726" s="216"/>
      <c r="D2726" s="216"/>
      <c r="E2726" s="216"/>
      <c r="F2726" s="216"/>
      <c r="G2726" s="216"/>
      <c r="H2726" s="216"/>
      <c r="I2726" s="216"/>
      <c r="J2726" s="226"/>
      <c r="K2726" s="226"/>
      <c r="L2726" s="216"/>
      <c r="M2726" s="216"/>
      <c r="N2726" s="216"/>
      <c r="O2726" s="216"/>
      <c r="P2726" s="216"/>
      <c r="Q2726" s="216"/>
      <c r="R2726" s="216"/>
      <c r="V2726" s="216"/>
      <c r="AH2726" s="216"/>
      <c r="AI2726" s="216"/>
      <c r="AJ2726" s="216"/>
      <c r="AK2726" s="216"/>
      <c r="AL2726" s="216"/>
      <c r="AS2726" s="216"/>
      <c r="AT2726" s="216"/>
      <c r="AU2726" s="216"/>
      <c r="AV2726" s="216"/>
      <c r="AW2726" s="216"/>
      <c r="AX2726" s="216"/>
      <c r="AY2726" s="216"/>
      <c r="AZ2726" s="225"/>
    </row>
    <row r="2727" spans="2:52">
      <c r="B2727" s="216"/>
      <c r="C2727" s="216"/>
      <c r="D2727" s="216"/>
      <c r="E2727" s="216"/>
      <c r="F2727" s="216"/>
      <c r="G2727" s="216"/>
      <c r="H2727" s="216"/>
      <c r="I2727" s="216"/>
      <c r="J2727" s="226"/>
      <c r="K2727" s="226"/>
      <c r="L2727" s="216"/>
      <c r="M2727" s="216"/>
      <c r="N2727" s="216"/>
      <c r="O2727" s="216"/>
      <c r="P2727" s="216"/>
      <c r="Q2727" s="216"/>
      <c r="R2727" s="216"/>
      <c r="V2727" s="216"/>
      <c r="AH2727" s="216"/>
      <c r="AI2727" s="216"/>
      <c r="AJ2727" s="216"/>
      <c r="AK2727" s="216"/>
      <c r="AL2727" s="216"/>
      <c r="AS2727" s="216"/>
      <c r="AT2727" s="216"/>
      <c r="AU2727" s="216"/>
      <c r="AV2727" s="216"/>
      <c r="AW2727" s="216"/>
      <c r="AX2727" s="216"/>
      <c r="AY2727" s="216"/>
      <c r="AZ2727" s="225"/>
    </row>
    <row r="2728" spans="2:52">
      <c r="B2728" s="216"/>
      <c r="C2728" s="216"/>
      <c r="D2728" s="216"/>
      <c r="E2728" s="216"/>
      <c r="F2728" s="216"/>
      <c r="G2728" s="216"/>
      <c r="H2728" s="216"/>
      <c r="I2728" s="216"/>
      <c r="J2728" s="226"/>
      <c r="K2728" s="226"/>
      <c r="L2728" s="216"/>
      <c r="M2728" s="216"/>
      <c r="N2728" s="216"/>
      <c r="O2728" s="216"/>
      <c r="P2728" s="216"/>
      <c r="Q2728" s="216"/>
      <c r="R2728" s="216"/>
      <c r="V2728" s="216"/>
      <c r="AH2728" s="216"/>
      <c r="AI2728" s="216"/>
      <c r="AJ2728" s="216"/>
      <c r="AK2728" s="216"/>
      <c r="AL2728" s="216"/>
      <c r="AS2728" s="216"/>
      <c r="AT2728" s="216"/>
      <c r="AU2728" s="216"/>
      <c r="AV2728" s="216"/>
      <c r="AW2728" s="216"/>
      <c r="AX2728" s="216"/>
      <c r="AY2728" s="216"/>
      <c r="AZ2728" s="225"/>
    </row>
    <row r="2729" spans="2:52">
      <c r="B2729" s="216"/>
      <c r="C2729" s="216"/>
      <c r="D2729" s="216"/>
      <c r="E2729" s="216"/>
      <c r="F2729" s="216"/>
      <c r="G2729" s="216"/>
      <c r="H2729" s="216"/>
      <c r="I2729" s="216"/>
      <c r="J2729" s="226"/>
      <c r="K2729" s="226"/>
      <c r="L2729" s="216"/>
      <c r="M2729" s="216"/>
      <c r="N2729" s="216"/>
      <c r="O2729" s="216"/>
      <c r="P2729" s="216"/>
      <c r="Q2729" s="216"/>
      <c r="R2729" s="216"/>
      <c r="V2729" s="216"/>
      <c r="AH2729" s="216"/>
      <c r="AI2729" s="216"/>
      <c r="AJ2729" s="216"/>
      <c r="AK2729" s="216"/>
      <c r="AL2729" s="216"/>
      <c r="AS2729" s="216"/>
      <c r="AT2729" s="216"/>
      <c r="AU2729" s="216"/>
      <c r="AV2729" s="216"/>
      <c r="AW2729" s="216"/>
      <c r="AX2729" s="216"/>
      <c r="AY2729" s="216"/>
      <c r="AZ2729" s="225"/>
    </row>
    <row r="2730" spans="2:52">
      <c r="B2730" s="216"/>
      <c r="C2730" s="216"/>
      <c r="D2730" s="216"/>
      <c r="E2730" s="216"/>
      <c r="F2730" s="216"/>
      <c r="G2730" s="216"/>
      <c r="H2730" s="216"/>
      <c r="I2730" s="216"/>
      <c r="J2730" s="226"/>
      <c r="K2730" s="226"/>
      <c r="L2730" s="216"/>
      <c r="M2730" s="216"/>
      <c r="N2730" s="216"/>
      <c r="O2730" s="216"/>
      <c r="P2730" s="216"/>
      <c r="Q2730" s="216"/>
      <c r="R2730" s="216"/>
      <c r="V2730" s="216"/>
      <c r="AH2730" s="216"/>
      <c r="AI2730" s="216"/>
      <c r="AJ2730" s="216"/>
      <c r="AK2730" s="216"/>
      <c r="AL2730" s="216"/>
      <c r="AS2730" s="216"/>
      <c r="AT2730" s="216"/>
      <c r="AU2730" s="216"/>
      <c r="AV2730" s="216"/>
      <c r="AW2730" s="216"/>
      <c r="AX2730" s="216"/>
      <c r="AY2730" s="216"/>
      <c r="AZ2730" s="225"/>
    </row>
    <row r="2731" spans="2:52">
      <c r="B2731" s="216"/>
      <c r="C2731" s="216"/>
      <c r="D2731" s="216"/>
      <c r="E2731" s="216"/>
      <c r="F2731" s="216"/>
      <c r="G2731" s="216"/>
      <c r="H2731" s="216"/>
      <c r="I2731" s="216"/>
      <c r="J2731" s="226"/>
      <c r="K2731" s="226"/>
      <c r="L2731" s="216"/>
      <c r="M2731" s="216"/>
      <c r="N2731" s="216"/>
      <c r="O2731" s="216"/>
      <c r="P2731" s="216"/>
      <c r="Q2731" s="216"/>
      <c r="R2731" s="216"/>
      <c r="V2731" s="216"/>
      <c r="AH2731" s="216"/>
      <c r="AI2731" s="216"/>
      <c r="AJ2731" s="216"/>
      <c r="AK2731" s="216"/>
      <c r="AL2731" s="216"/>
      <c r="AS2731" s="216"/>
      <c r="AT2731" s="216"/>
      <c r="AU2731" s="216"/>
      <c r="AV2731" s="216"/>
      <c r="AW2731" s="216"/>
      <c r="AX2731" s="216"/>
      <c r="AY2731" s="216"/>
      <c r="AZ2731" s="225"/>
    </row>
    <row r="2732" spans="2:52">
      <c r="B2732" s="216"/>
      <c r="C2732" s="216"/>
      <c r="D2732" s="216"/>
      <c r="E2732" s="216"/>
      <c r="F2732" s="216"/>
      <c r="G2732" s="216"/>
      <c r="H2732" s="216"/>
      <c r="I2732" s="216"/>
      <c r="J2732" s="226"/>
      <c r="K2732" s="226"/>
      <c r="L2732" s="216"/>
      <c r="M2732" s="216"/>
      <c r="N2732" s="216"/>
      <c r="O2732" s="216"/>
      <c r="P2732" s="216"/>
      <c r="Q2732" s="216"/>
      <c r="R2732" s="216"/>
      <c r="V2732" s="216"/>
      <c r="AH2732" s="216"/>
      <c r="AI2732" s="216"/>
      <c r="AJ2732" s="216"/>
      <c r="AK2732" s="216"/>
      <c r="AL2732" s="216"/>
      <c r="AS2732" s="216"/>
      <c r="AT2732" s="216"/>
      <c r="AU2732" s="216"/>
      <c r="AV2732" s="216"/>
      <c r="AW2732" s="216"/>
      <c r="AX2732" s="216"/>
      <c r="AY2732" s="216"/>
      <c r="AZ2732" s="225"/>
    </row>
    <row r="2733" spans="2:52">
      <c r="B2733" s="216"/>
      <c r="C2733" s="216"/>
      <c r="D2733" s="216"/>
      <c r="E2733" s="216"/>
      <c r="F2733" s="216"/>
      <c r="G2733" s="216"/>
      <c r="H2733" s="216"/>
      <c r="I2733" s="216"/>
      <c r="J2733" s="226"/>
      <c r="K2733" s="226"/>
      <c r="L2733" s="216"/>
      <c r="M2733" s="216"/>
      <c r="N2733" s="216"/>
      <c r="O2733" s="216"/>
      <c r="P2733" s="216"/>
      <c r="Q2733" s="216"/>
      <c r="R2733" s="216"/>
      <c r="V2733" s="216"/>
      <c r="AH2733" s="216"/>
      <c r="AI2733" s="216"/>
      <c r="AJ2733" s="216"/>
      <c r="AK2733" s="216"/>
      <c r="AL2733" s="216"/>
      <c r="AS2733" s="216"/>
      <c r="AT2733" s="216"/>
      <c r="AU2733" s="216"/>
      <c r="AV2733" s="216"/>
      <c r="AW2733" s="216"/>
      <c r="AX2733" s="216"/>
      <c r="AY2733" s="216"/>
      <c r="AZ2733" s="225"/>
    </row>
    <row r="2734" spans="2:52">
      <c r="B2734" s="216"/>
      <c r="C2734" s="216"/>
      <c r="D2734" s="216"/>
      <c r="E2734" s="216"/>
      <c r="F2734" s="216"/>
      <c r="G2734" s="216"/>
      <c r="H2734" s="216"/>
      <c r="I2734" s="216"/>
      <c r="J2734" s="226"/>
      <c r="K2734" s="226"/>
      <c r="L2734" s="216"/>
      <c r="M2734" s="216"/>
      <c r="N2734" s="216"/>
      <c r="O2734" s="216"/>
      <c r="P2734" s="216"/>
      <c r="Q2734" s="216"/>
      <c r="R2734" s="216"/>
      <c r="V2734" s="216"/>
      <c r="AH2734" s="216"/>
      <c r="AI2734" s="216"/>
      <c r="AJ2734" s="216"/>
      <c r="AK2734" s="216"/>
      <c r="AL2734" s="216"/>
      <c r="AS2734" s="216"/>
      <c r="AT2734" s="216"/>
      <c r="AU2734" s="216"/>
      <c r="AV2734" s="216"/>
      <c r="AW2734" s="216"/>
      <c r="AX2734" s="216"/>
      <c r="AY2734" s="216"/>
      <c r="AZ2734" s="225"/>
    </row>
    <row r="2735" spans="2:52">
      <c r="B2735" s="216"/>
      <c r="C2735" s="216"/>
      <c r="D2735" s="216"/>
      <c r="E2735" s="216"/>
      <c r="F2735" s="216"/>
      <c r="G2735" s="216"/>
      <c r="H2735" s="216"/>
      <c r="I2735" s="216"/>
      <c r="J2735" s="226"/>
      <c r="K2735" s="226"/>
      <c r="L2735" s="216"/>
      <c r="M2735" s="216"/>
      <c r="N2735" s="216"/>
      <c r="O2735" s="216"/>
      <c r="P2735" s="216"/>
      <c r="Q2735" s="216"/>
      <c r="R2735" s="216"/>
      <c r="V2735" s="216"/>
      <c r="AH2735" s="216"/>
      <c r="AI2735" s="216"/>
      <c r="AJ2735" s="216"/>
      <c r="AK2735" s="216"/>
      <c r="AL2735" s="216"/>
      <c r="AS2735" s="216"/>
      <c r="AT2735" s="216"/>
      <c r="AU2735" s="216"/>
      <c r="AV2735" s="216"/>
      <c r="AW2735" s="216"/>
      <c r="AX2735" s="216"/>
      <c r="AY2735" s="216"/>
      <c r="AZ2735" s="225"/>
    </row>
    <row r="2736" spans="2:52">
      <c r="B2736" s="216"/>
      <c r="C2736" s="216"/>
      <c r="D2736" s="216"/>
      <c r="E2736" s="216"/>
      <c r="F2736" s="216"/>
      <c r="G2736" s="216"/>
      <c r="H2736" s="216"/>
      <c r="I2736" s="216"/>
      <c r="J2736" s="226"/>
      <c r="K2736" s="226"/>
      <c r="L2736" s="216"/>
      <c r="M2736" s="216"/>
      <c r="N2736" s="216"/>
      <c r="O2736" s="216"/>
      <c r="P2736" s="216"/>
      <c r="Q2736" s="216"/>
      <c r="R2736" s="216"/>
      <c r="V2736" s="216"/>
      <c r="AH2736" s="216"/>
      <c r="AI2736" s="216"/>
      <c r="AJ2736" s="216"/>
      <c r="AK2736" s="216"/>
      <c r="AL2736" s="216"/>
      <c r="AS2736" s="216"/>
      <c r="AT2736" s="216"/>
      <c r="AU2736" s="216"/>
      <c r="AV2736" s="216"/>
      <c r="AW2736" s="216"/>
      <c r="AX2736" s="216"/>
      <c r="AY2736" s="216"/>
      <c r="AZ2736" s="225"/>
    </row>
    <row r="2737" spans="2:52">
      <c r="B2737" s="216"/>
      <c r="C2737" s="216"/>
      <c r="D2737" s="216"/>
      <c r="E2737" s="216"/>
      <c r="F2737" s="216"/>
      <c r="G2737" s="216"/>
      <c r="H2737" s="216"/>
      <c r="I2737" s="216"/>
      <c r="J2737" s="226"/>
      <c r="K2737" s="226"/>
      <c r="L2737" s="216"/>
      <c r="M2737" s="216"/>
      <c r="N2737" s="216"/>
      <c r="O2737" s="216"/>
      <c r="P2737" s="216"/>
      <c r="Q2737" s="216"/>
      <c r="R2737" s="216"/>
      <c r="V2737" s="216"/>
      <c r="AH2737" s="216"/>
      <c r="AI2737" s="216"/>
      <c r="AJ2737" s="216"/>
      <c r="AK2737" s="216"/>
      <c r="AL2737" s="216"/>
      <c r="AS2737" s="216"/>
      <c r="AT2737" s="216"/>
      <c r="AU2737" s="216"/>
      <c r="AV2737" s="216"/>
      <c r="AW2737" s="216"/>
      <c r="AX2737" s="216"/>
      <c r="AY2737" s="216"/>
      <c r="AZ2737" s="225"/>
    </row>
    <row r="2738" spans="2:52">
      <c r="B2738" s="216"/>
      <c r="C2738" s="216"/>
      <c r="D2738" s="216"/>
      <c r="E2738" s="216"/>
      <c r="F2738" s="216"/>
      <c r="G2738" s="216"/>
      <c r="H2738" s="216"/>
      <c r="I2738" s="216"/>
      <c r="J2738" s="226"/>
      <c r="K2738" s="226"/>
      <c r="L2738" s="216"/>
      <c r="M2738" s="216"/>
      <c r="N2738" s="216"/>
      <c r="O2738" s="216"/>
      <c r="P2738" s="216"/>
      <c r="Q2738" s="216"/>
      <c r="R2738" s="216"/>
      <c r="V2738" s="216"/>
      <c r="AH2738" s="216"/>
      <c r="AI2738" s="216"/>
      <c r="AJ2738" s="216"/>
      <c r="AK2738" s="216"/>
      <c r="AL2738" s="216"/>
      <c r="AS2738" s="216"/>
      <c r="AT2738" s="216"/>
      <c r="AU2738" s="216"/>
      <c r="AV2738" s="216"/>
      <c r="AW2738" s="216"/>
      <c r="AX2738" s="216"/>
      <c r="AY2738" s="216"/>
      <c r="AZ2738" s="225"/>
    </row>
    <row r="2739" spans="2:52">
      <c r="B2739" s="216"/>
      <c r="C2739" s="216"/>
      <c r="D2739" s="216"/>
      <c r="E2739" s="216"/>
      <c r="F2739" s="216"/>
      <c r="G2739" s="216"/>
      <c r="H2739" s="216"/>
      <c r="I2739" s="216"/>
      <c r="J2739" s="226"/>
      <c r="K2739" s="226"/>
      <c r="L2739" s="216"/>
      <c r="M2739" s="216"/>
      <c r="N2739" s="216"/>
      <c r="O2739" s="216"/>
      <c r="P2739" s="216"/>
      <c r="Q2739" s="216"/>
      <c r="R2739" s="216"/>
      <c r="V2739" s="216"/>
      <c r="AH2739" s="216"/>
      <c r="AI2739" s="216"/>
      <c r="AJ2739" s="216"/>
      <c r="AK2739" s="216"/>
      <c r="AL2739" s="216"/>
      <c r="AS2739" s="216"/>
      <c r="AT2739" s="216"/>
      <c r="AU2739" s="216"/>
      <c r="AV2739" s="216"/>
      <c r="AW2739" s="216"/>
      <c r="AX2739" s="216"/>
      <c r="AY2739" s="216"/>
      <c r="AZ2739" s="225"/>
    </row>
    <row r="2740" spans="2:52">
      <c r="B2740" s="216"/>
      <c r="C2740" s="216"/>
      <c r="D2740" s="216"/>
      <c r="E2740" s="216"/>
      <c r="F2740" s="216"/>
      <c r="G2740" s="216"/>
      <c r="H2740" s="216"/>
      <c r="I2740" s="216"/>
      <c r="J2740" s="226"/>
      <c r="K2740" s="226"/>
      <c r="L2740" s="216"/>
      <c r="M2740" s="216"/>
      <c r="N2740" s="216"/>
      <c r="O2740" s="216"/>
      <c r="P2740" s="216"/>
      <c r="Q2740" s="216"/>
      <c r="R2740" s="216"/>
      <c r="V2740" s="216"/>
      <c r="AH2740" s="216"/>
      <c r="AI2740" s="216"/>
      <c r="AJ2740" s="216"/>
      <c r="AK2740" s="216"/>
      <c r="AL2740" s="216"/>
      <c r="AS2740" s="216"/>
      <c r="AT2740" s="216"/>
      <c r="AU2740" s="216"/>
      <c r="AV2740" s="216"/>
      <c r="AW2740" s="216"/>
      <c r="AX2740" s="216"/>
      <c r="AY2740" s="216"/>
      <c r="AZ2740" s="225"/>
    </row>
    <row r="2741" spans="2:52">
      <c r="B2741" s="216"/>
      <c r="C2741" s="216"/>
      <c r="D2741" s="216"/>
      <c r="E2741" s="216"/>
      <c r="F2741" s="216"/>
      <c r="G2741" s="216"/>
      <c r="H2741" s="216"/>
      <c r="I2741" s="216"/>
      <c r="J2741" s="226"/>
      <c r="K2741" s="226"/>
      <c r="L2741" s="216"/>
      <c r="M2741" s="216"/>
      <c r="N2741" s="216"/>
      <c r="O2741" s="216"/>
      <c r="P2741" s="216"/>
      <c r="Q2741" s="216"/>
      <c r="R2741" s="216"/>
      <c r="V2741" s="216"/>
      <c r="AH2741" s="216"/>
      <c r="AI2741" s="216"/>
      <c r="AJ2741" s="216"/>
      <c r="AK2741" s="216"/>
      <c r="AL2741" s="216"/>
      <c r="AS2741" s="216"/>
      <c r="AT2741" s="216"/>
      <c r="AU2741" s="216"/>
      <c r="AV2741" s="216"/>
      <c r="AW2741" s="216"/>
      <c r="AX2741" s="216"/>
      <c r="AY2741" s="216"/>
      <c r="AZ2741" s="225"/>
    </row>
    <row r="2742" spans="2:52">
      <c r="B2742" s="216"/>
      <c r="C2742" s="216"/>
      <c r="D2742" s="216"/>
      <c r="E2742" s="216"/>
      <c r="F2742" s="216"/>
      <c r="G2742" s="216"/>
      <c r="H2742" s="216"/>
      <c r="I2742" s="216"/>
      <c r="J2742" s="226"/>
      <c r="K2742" s="226"/>
      <c r="L2742" s="216"/>
      <c r="M2742" s="216"/>
      <c r="N2742" s="216"/>
      <c r="O2742" s="216"/>
      <c r="P2742" s="216"/>
      <c r="Q2742" s="216"/>
      <c r="R2742" s="216"/>
      <c r="V2742" s="216"/>
      <c r="AH2742" s="216"/>
      <c r="AI2742" s="216"/>
      <c r="AJ2742" s="216"/>
      <c r="AK2742" s="216"/>
      <c r="AL2742" s="216"/>
      <c r="AS2742" s="216"/>
      <c r="AT2742" s="216"/>
      <c r="AU2742" s="216"/>
      <c r="AV2742" s="216"/>
      <c r="AW2742" s="216"/>
      <c r="AX2742" s="216"/>
      <c r="AY2742" s="216"/>
      <c r="AZ2742" s="225"/>
    </row>
    <row r="2743" spans="2:52">
      <c r="B2743" s="216"/>
      <c r="C2743" s="216"/>
      <c r="D2743" s="216"/>
      <c r="E2743" s="216"/>
      <c r="F2743" s="216"/>
      <c r="G2743" s="216"/>
      <c r="H2743" s="216"/>
      <c r="I2743" s="216"/>
      <c r="J2743" s="226"/>
      <c r="K2743" s="226"/>
      <c r="L2743" s="216"/>
      <c r="M2743" s="216"/>
      <c r="N2743" s="216"/>
      <c r="O2743" s="216"/>
      <c r="P2743" s="216"/>
      <c r="Q2743" s="216"/>
      <c r="R2743" s="216"/>
      <c r="V2743" s="216"/>
      <c r="AH2743" s="216"/>
      <c r="AI2743" s="216"/>
      <c r="AJ2743" s="216"/>
      <c r="AK2743" s="216"/>
      <c r="AL2743" s="216"/>
      <c r="AS2743" s="216"/>
      <c r="AT2743" s="216"/>
      <c r="AU2743" s="216"/>
      <c r="AV2743" s="216"/>
      <c r="AW2743" s="216"/>
      <c r="AX2743" s="216"/>
      <c r="AY2743" s="216"/>
      <c r="AZ2743" s="225"/>
    </row>
    <row r="2744" spans="2:52">
      <c r="B2744" s="216"/>
      <c r="C2744" s="216"/>
      <c r="D2744" s="216"/>
      <c r="E2744" s="216"/>
      <c r="F2744" s="216"/>
      <c r="G2744" s="216"/>
      <c r="H2744" s="216"/>
      <c r="I2744" s="216"/>
      <c r="J2744" s="226"/>
      <c r="K2744" s="226"/>
      <c r="L2744" s="216"/>
      <c r="M2744" s="216"/>
      <c r="N2744" s="216"/>
      <c r="O2744" s="216"/>
      <c r="P2744" s="216"/>
      <c r="Q2744" s="216"/>
      <c r="R2744" s="216"/>
      <c r="V2744" s="216"/>
      <c r="AH2744" s="216"/>
      <c r="AI2744" s="216"/>
      <c r="AJ2744" s="216"/>
      <c r="AK2744" s="216"/>
      <c r="AL2744" s="216"/>
      <c r="AS2744" s="216"/>
      <c r="AT2744" s="216"/>
      <c r="AU2744" s="216"/>
      <c r="AV2744" s="216"/>
      <c r="AW2744" s="216"/>
      <c r="AX2744" s="216"/>
      <c r="AY2744" s="216"/>
      <c r="AZ2744" s="225"/>
    </row>
    <row r="2745" spans="2:52">
      <c r="B2745" s="216"/>
      <c r="C2745" s="216"/>
      <c r="D2745" s="216"/>
      <c r="E2745" s="216"/>
      <c r="F2745" s="216"/>
      <c r="G2745" s="216"/>
      <c r="H2745" s="216"/>
      <c r="I2745" s="216"/>
      <c r="J2745" s="226"/>
      <c r="K2745" s="226"/>
      <c r="L2745" s="216"/>
      <c r="M2745" s="216"/>
      <c r="N2745" s="216"/>
      <c r="O2745" s="216"/>
      <c r="P2745" s="216"/>
      <c r="Q2745" s="216"/>
      <c r="R2745" s="216"/>
      <c r="V2745" s="216"/>
      <c r="AH2745" s="216"/>
      <c r="AI2745" s="216"/>
      <c r="AJ2745" s="216"/>
      <c r="AK2745" s="216"/>
      <c r="AL2745" s="216"/>
      <c r="AS2745" s="216"/>
      <c r="AT2745" s="216"/>
      <c r="AU2745" s="216"/>
      <c r="AV2745" s="216"/>
      <c r="AW2745" s="216"/>
      <c r="AX2745" s="216"/>
      <c r="AY2745" s="216"/>
      <c r="AZ2745" s="225"/>
    </row>
    <row r="2746" spans="2:52">
      <c r="B2746" s="216"/>
      <c r="C2746" s="216"/>
      <c r="D2746" s="216"/>
      <c r="E2746" s="216"/>
      <c r="F2746" s="216"/>
      <c r="G2746" s="216"/>
      <c r="H2746" s="216"/>
      <c r="I2746" s="216"/>
      <c r="J2746" s="226"/>
      <c r="K2746" s="226"/>
      <c r="L2746" s="216"/>
      <c r="M2746" s="216"/>
      <c r="N2746" s="216"/>
      <c r="O2746" s="216"/>
      <c r="P2746" s="216"/>
      <c r="Q2746" s="216"/>
      <c r="R2746" s="216"/>
      <c r="V2746" s="216"/>
      <c r="AH2746" s="216"/>
      <c r="AI2746" s="216"/>
      <c r="AJ2746" s="216"/>
      <c r="AK2746" s="216"/>
      <c r="AL2746" s="216"/>
      <c r="AS2746" s="216"/>
      <c r="AT2746" s="216"/>
      <c r="AU2746" s="216"/>
      <c r="AV2746" s="216"/>
      <c r="AW2746" s="216"/>
      <c r="AX2746" s="216"/>
      <c r="AY2746" s="216"/>
      <c r="AZ2746" s="225"/>
    </row>
    <row r="2747" spans="2:52">
      <c r="B2747" s="216"/>
      <c r="C2747" s="216"/>
      <c r="D2747" s="216"/>
      <c r="E2747" s="216"/>
      <c r="F2747" s="216"/>
      <c r="G2747" s="216"/>
      <c r="H2747" s="216"/>
      <c r="I2747" s="216"/>
      <c r="J2747" s="226"/>
      <c r="K2747" s="226"/>
      <c r="L2747" s="216"/>
      <c r="M2747" s="216"/>
      <c r="N2747" s="216"/>
      <c r="O2747" s="216"/>
      <c r="P2747" s="216"/>
      <c r="Q2747" s="216"/>
      <c r="R2747" s="216"/>
      <c r="V2747" s="216"/>
      <c r="AH2747" s="216"/>
      <c r="AI2747" s="216"/>
      <c r="AJ2747" s="216"/>
      <c r="AK2747" s="216"/>
      <c r="AL2747" s="216"/>
      <c r="AS2747" s="216"/>
      <c r="AT2747" s="216"/>
      <c r="AU2747" s="216"/>
      <c r="AV2747" s="216"/>
      <c r="AW2747" s="216"/>
      <c r="AX2747" s="216"/>
      <c r="AY2747" s="216"/>
      <c r="AZ2747" s="225"/>
    </row>
    <row r="2748" spans="2:52">
      <c r="B2748" s="216"/>
      <c r="C2748" s="216"/>
      <c r="D2748" s="216"/>
      <c r="E2748" s="216"/>
      <c r="F2748" s="216"/>
      <c r="G2748" s="216"/>
      <c r="H2748" s="216"/>
      <c r="I2748" s="216"/>
      <c r="J2748" s="226"/>
      <c r="K2748" s="226"/>
      <c r="L2748" s="216"/>
      <c r="M2748" s="216"/>
      <c r="N2748" s="216"/>
      <c r="O2748" s="216"/>
      <c r="P2748" s="216"/>
      <c r="Q2748" s="216"/>
      <c r="R2748" s="216"/>
      <c r="V2748" s="216"/>
      <c r="AH2748" s="216"/>
      <c r="AI2748" s="216"/>
      <c r="AJ2748" s="216"/>
      <c r="AK2748" s="216"/>
      <c r="AL2748" s="216"/>
      <c r="AS2748" s="216"/>
      <c r="AT2748" s="216"/>
      <c r="AU2748" s="216"/>
      <c r="AV2748" s="216"/>
      <c r="AW2748" s="216"/>
      <c r="AX2748" s="216"/>
      <c r="AY2748" s="216"/>
      <c r="AZ2748" s="225"/>
    </row>
    <row r="2749" spans="2:52">
      <c r="B2749" s="216"/>
      <c r="C2749" s="216"/>
      <c r="D2749" s="216"/>
      <c r="E2749" s="216"/>
      <c r="F2749" s="216"/>
      <c r="G2749" s="216"/>
      <c r="H2749" s="216"/>
      <c r="I2749" s="216"/>
      <c r="J2749" s="226"/>
      <c r="K2749" s="226"/>
      <c r="L2749" s="216"/>
      <c r="M2749" s="216"/>
      <c r="N2749" s="216"/>
      <c r="O2749" s="216"/>
      <c r="P2749" s="216"/>
      <c r="Q2749" s="216"/>
      <c r="R2749" s="216"/>
      <c r="V2749" s="216"/>
      <c r="AH2749" s="216"/>
      <c r="AI2749" s="216"/>
      <c r="AJ2749" s="216"/>
      <c r="AK2749" s="216"/>
      <c r="AL2749" s="216"/>
      <c r="AS2749" s="216"/>
      <c r="AT2749" s="216"/>
      <c r="AU2749" s="216"/>
      <c r="AV2749" s="216"/>
      <c r="AW2749" s="216"/>
      <c r="AX2749" s="216"/>
      <c r="AY2749" s="216"/>
      <c r="AZ2749" s="225"/>
    </row>
    <row r="2750" spans="2:52">
      <c r="B2750" s="216"/>
      <c r="C2750" s="216"/>
      <c r="D2750" s="216"/>
      <c r="E2750" s="216"/>
      <c r="F2750" s="216"/>
      <c r="G2750" s="216"/>
      <c r="H2750" s="216"/>
      <c r="I2750" s="216"/>
      <c r="J2750" s="226"/>
      <c r="K2750" s="226"/>
      <c r="L2750" s="216"/>
      <c r="M2750" s="216"/>
      <c r="N2750" s="216"/>
      <c r="O2750" s="216"/>
      <c r="P2750" s="216"/>
      <c r="Q2750" s="216"/>
      <c r="R2750" s="216"/>
      <c r="V2750" s="216"/>
      <c r="AH2750" s="216"/>
      <c r="AI2750" s="216"/>
      <c r="AJ2750" s="216"/>
      <c r="AK2750" s="216"/>
      <c r="AL2750" s="216"/>
      <c r="AS2750" s="216"/>
      <c r="AT2750" s="216"/>
      <c r="AU2750" s="216"/>
      <c r="AV2750" s="216"/>
      <c r="AW2750" s="216"/>
      <c r="AX2750" s="216"/>
      <c r="AY2750" s="216"/>
      <c r="AZ2750" s="225"/>
    </row>
    <row r="2751" spans="2:52">
      <c r="B2751" s="216"/>
      <c r="C2751" s="216"/>
      <c r="D2751" s="216"/>
      <c r="E2751" s="216"/>
      <c r="F2751" s="216"/>
      <c r="G2751" s="216"/>
      <c r="H2751" s="216"/>
      <c r="I2751" s="216"/>
      <c r="J2751" s="226"/>
      <c r="K2751" s="226"/>
      <c r="L2751" s="216"/>
      <c r="M2751" s="216"/>
      <c r="N2751" s="216"/>
      <c r="O2751" s="216"/>
      <c r="P2751" s="216"/>
      <c r="Q2751" s="216"/>
      <c r="R2751" s="216"/>
      <c r="V2751" s="216"/>
      <c r="AH2751" s="216"/>
      <c r="AI2751" s="216"/>
      <c r="AJ2751" s="216"/>
      <c r="AK2751" s="216"/>
      <c r="AL2751" s="216"/>
      <c r="AS2751" s="216"/>
      <c r="AT2751" s="216"/>
      <c r="AU2751" s="216"/>
      <c r="AV2751" s="216"/>
      <c r="AW2751" s="216"/>
      <c r="AX2751" s="216"/>
      <c r="AY2751" s="216"/>
      <c r="AZ2751" s="225"/>
    </row>
    <row r="2752" spans="2:52">
      <c r="B2752" s="216"/>
      <c r="C2752" s="216"/>
      <c r="D2752" s="216"/>
      <c r="E2752" s="216"/>
      <c r="F2752" s="216"/>
      <c r="G2752" s="216"/>
      <c r="H2752" s="216"/>
      <c r="I2752" s="216"/>
      <c r="J2752" s="226"/>
      <c r="K2752" s="226"/>
      <c r="L2752" s="216"/>
      <c r="M2752" s="216"/>
      <c r="N2752" s="216"/>
      <c r="O2752" s="216"/>
      <c r="P2752" s="216"/>
      <c r="Q2752" s="216"/>
      <c r="R2752" s="216"/>
      <c r="V2752" s="216"/>
      <c r="AH2752" s="216"/>
      <c r="AI2752" s="216"/>
      <c r="AJ2752" s="216"/>
      <c r="AK2752" s="216"/>
      <c r="AL2752" s="216"/>
      <c r="AS2752" s="216"/>
      <c r="AT2752" s="216"/>
      <c r="AU2752" s="216"/>
      <c r="AV2752" s="216"/>
      <c r="AW2752" s="216"/>
      <c r="AX2752" s="216"/>
      <c r="AY2752" s="216"/>
      <c r="AZ2752" s="225"/>
    </row>
    <row r="2753" spans="2:52">
      <c r="B2753" s="216"/>
      <c r="C2753" s="216"/>
      <c r="D2753" s="216"/>
      <c r="E2753" s="216"/>
      <c r="F2753" s="216"/>
      <c r="G2753" s="216"/>
      <c r="H2753" s="216"/>
      <c r="I2753" s="216"/>
      <c r="J2753" s="226"/>
      <c r="K2753" s="226"/>
      <c r="L2753" s="216"/>
      <c r="M2753" s="216"/>
      <c r="N2753" s="216"/>
      <c r="O2753" s="216"/>
      <c r="P2753" s="216"/>
      <c r="Q2753" s="216"/>
      <c r="R2753" s="216"/>
      <c r="V2753" s="216"/>
      <c r="AH2753" s="216"/>
      <c r="AI2753" s="216"/>
      <c r="AJ2753" s="216"/>
      <c r="AK2753" s="216"/>
      <c r="AL2753" s="216"/>
      <c r="AS2753" s="216"/>
      <c r="AT2753" s="216"/>
      <c r="AU2753" s="216"/>
      <c r="AV2753" s="216"/>
      <c r="AW2753" s="216"/>
      <c r="AX2753" s="216"/>
      <c r="AY2753" s="216"/>
      <c r="AZ2753" s="225"/>
    </row>
    <row r="2754" spans="2:52">
      <c r="B2754" s="216"/>
      <c r="C2754" s="216"/>
      <c r="D2754" s="216"/>
      <c r="E2754" s="216"/>
      <c r="F2754" s="216"/>
      <c r="G2754" s="216"/>
      <c r="H2754" s="216"/>
      <c r="I2754" s="216"/>
      <c r="J2754" s="226"/>
      <c r="K2754" s="226"/>
      <c r="L2754" s="216"/>
      <c r="M2754" s="216"/>
      <c r="N2754" s="216"/>
      <c r="O2754" s="216"/>
      <c r="P2754" s="216"/>
      <c r="Q2754" s="216"/>
      <c r="R2754" s="216"/>
      <c r="V2754" s="216"/>
      <c r="AH2754" s="216"/>
      <c r="AI2754" s="216"/>
      <c r="AJ2754" s="216"/>
      <c r="AK2754" s="216"/>
      <c r="AL2754" s="216"/>
      <c r="AS2754" s="216"/>
      <c r="AT2754" s="216"/>
      <c r="AU2754" s="216"/>
      <c r="AV2754" s="216"/>
      <c r="AW2754" s="216"/>
      <c r="AX2754" s="216"/>
      <c r="AY2754" s="216"/>
      <c r="AZ2754" s="225"/>
    </row>
  </sheetData>
  <sheetProtection formatCells="0" formatColumns="0" formatRows="0" insertColumns="0" insertRows="0" insertHyperlinks="0" deleteColumns="0" deleteRows="0" selectLockedCells="1" sort="0" autoFilter="0" pivotTables="0"/>
  <autoFilter ref="A1:AZ1795"/>
  <sortState ref="A2:AZ1152">
    <sortCondition ref="C2:C1152"/>
  </sortState>
  <dataConsolidate/>
  <dataValidations xWindow="241" yWindow="280" count="8">
    <dataValidation type="list" allowBlank="1" showInputMessage="1" showErrorMessage="1" prompt="Please select the name of your organization" sqref="D1796:D1797 D2:D1794">
      <formula1>OrgName</formula1>
    </dataValidation>
    <dataValidation type="list" allowBlank="1" showErrorMessage="1" sqref="I2:I41">
      <formula1>INDIRECT(SUBSTITUTE( SUBSTITUTE(SUBSTITUTE($G2," ","_"),"'","_"),"-","_"))</formula1>
    </dataValidation>
    <dataValidation allowBlank="1" showInputMessage="1" showErrorMessage="1" prompt="Please enter the name of Implementing Partners" sqref="F2:F1794"/>
    <dataValidation type="list" allowBlank="1" showInputMessage="1" showErrorMessage="1" prompt="Please select the Governorate from the list, then the District" sqref="G2:G1794">
      <formula1>Gov_en_ar</formula1>
    </dataValidation>
    <dataValidation type="list" allowBlank="1" showInputMessage="1" showErrorMessage="1" prompt="Please specify your beneficiary_x000a_- New arrivals_x000a_- Replenishment_x000a_- Returnees" sqref="M2:M1794">
      <formula1>Beneficiary_description</formula1>
    </dataValidation>
    <dataValidation type="list" allowBlank="1" showDropDown="1" showErrorMessage="1" sqref="H2:H1795">
      <formula1>gpcode</formula1>
    </dataValidation>
    <dataValidation type="list" allowBlank="1" showInputMessage="1" showErrorMessage="1" sqref="I42:I1794">
      <formula1>INDIRECT(SUBSTITUTE( SUBSTITUTE(SUBSTITUTE($G42," ","_"),"'","_"),"-","_"))</formula1>
    </dataValidation>
    <dataValidation type="list" allowBlank="1" showDropDown="1" showInputMessage="1" showErrorMessage="1" sqref="J2:J1795">
      <formula1>dpcode</formula1>
    </dataValidation>
  </dataValidations>
  <pageMargins left="0.7" right="0.7" top="0.75" bottom="0.75" header="0.3" footer="0.3"/>
  <pageSetup orientation="portrait" r:id="rId1"/>
  <ignoredErrors>
    <ignoredError sqref="Q1795:R1795 T1795:AY1795" unlockedFormula="1"/>
  </ignoredErrors>
  <extLst>
    <ext xmlns:x14="http://schemas.microsoft.com/office/spreadsheetml/2009/9/main" uri="{CCE6A557-97BC-4b89-ADB6-D9C93CAAB3DF}">
      <x14:dataValidations xmlns:xm="http://schemas.microsoft.com/office/excel/2006/main" xWindow="241" yWindow="280" count="7">
        <x14:dataValidation type="list" allowBlank="1" showInputMessage="1" showErrorMessage="1" prompt="Please select the organization type">
          <x14:formula1>
            <xm:f>DropDownMenu!$C$3:$C$8</xm:f>
          </x14:formula1>
          <xm:sqref>E2:E1121 E1151:E1794</xm:sqref>
        </x14:dataValidation>
        <x14:dataValidation type="list" allowBlank="1" showInputMessage="1" prompt="Please select your interventions areas:_x000a_- In Camp_x000a_- Out of Camp_x000a_- In return areas">
          <x14:formula1>
            <xm:f>DropDownMenu!$E$3:$E$5</xm:f>
          </x14:formula1>
          <xm:sqref>L2:L1121 L1151:L1794</xm:sqref>
        </x14:dataValidation>
        <x14:dataValidation type="list" allowBlank="1" showInputMessage="1" showErrorMessage="1" prompt="Please select the organization type">
          <x14:formula1>
            <xm:f>[1]DropDownMenu!#REF!</xm:f>
          </x14:formula1>
          <xm:sqref>E1122:E1150</xm:sqref>
        </x14:dataValidation>
        <x14:dataValidation type="list" allowBlank="1" showInputMessage="1" prompt="Please select your interventions areas:_x000a_- In Camp_x000a_- Out of Camp_x000a_- In return areas">
          <x14:formula1>
            <xm:f>[1]DropDownMenu!#REF!</xm:f>
          </x14:formula1>
          <xm:sqref>L1122:L1150</xm:sqref>
        </x14:dataValidation>
        <x14:dataValidation type="list" allowBlank="1" showInputMessage="1" prompt="Is the intervention completed or planned? Please select from the list">
          <x14:formula1>
            <xm:f>DropDownMenu!$K$3:$K$6</xm:f>
          </x14:formula1>
          <xm:sqref>O2:O1794</xm:sqref>
        </x14:dataValidation>
        <x14:dataValidation type="list" allowBlank="1">
          <x14:formula1>
            <xm:f>DropDownMenu!$I$3:$I$5</xm:f>
          </x14:formula1>
          <xm:sqref>N2:N1794</xm:sqref>
        </x14:dataValidation>
        <x14:dataValidation type="list" allowBlank="1" showInputMessage="1" showErrorMessage="1">
          <x14:formula1>
            <xm:f>DropDownMenu!$M$3:$M$5</xm:f>
          </x14:formula1>
          <xm:sqref>P2:P1794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1"/>
  <sheetViews>
    <sheetView showGridLines="0" zoomScale="80" zoomScaleNormal="80" workbookViewId="0"/>
  </sheetViews>
  <sheetFormatPr defaultRowHeight="15"/>
  <cols>
    <col min="1" max="1" width="22.28515625" style="158" customWidth="1"/>
    <col min="2" max="2" width="69.42578125" style="158" customWidth="1"/>
    <col min="3" max="3" width="43.5703125" style="158" customWidth="1"/>
    <col min="4" max="16384" width="9.140625" style="158"/>
  </cols>
  <sheetData>
    <row r="1" spans="1:3" s="159" customFormat="1" ht="50.1" customHeight="1">
      <c r="A1" s="197" t="s">
        <v>1339</v>
      </c>
      <c r="B1" s="159" t="s">
        <v>7369</v>
      </c>
      <c r="C1" s="159" t="s">
        <v>7572</v>
      </c>
    </row>
    <row r="2" spans="1:3">
      <c r="A2" s="198" t="s">
        <v>7140</v>
      </c>
      <c r="B2" s="200">
        <v>103059</v>
      </c>
      <c r="C2" s="200">
        <v>75198</v>
      </c>
    </row>
    <row r="3" spans="1:3">
      <c r="A3" s="198" t="s">
        <v>7152</v>
      </c>
      <c r="B3" s="200">
        <v>3725</v>
      </c>
      <c r="C3" s="200">
        <v>2883</v>
      </c>
    </row>
    <row r="4" spans="1:3">
      <c r="A4" s="198" t="s">
        <v>7135</v>
      </c>
      <c r="B4" s="200">
        <v>7880</v>
      </c>
      <c r="C4" s="200">
        <v>7372</v>
      </c>
    </row>
    <row r="5" spans="1:3">
      <c r="A5" s="198" t="s">
        <v>7244</v>
      </c>
      <c r="B5" s="200">
        <v>825</v>
      </c>
      <c r="C5" s="200">
        <v>700</v>
      </c>
    </row>
    <row r="6" spans="1:3">
      <c r="A6" s="198" t="s">
        <v>7136</v>
      </c>
      <c r="B6" s="200">
        <v>64741</v>
      </c>
      <c r="C6" s="200">
        <v>12244</v>
      </c>
    </row>
    <row r="7" spans="1:3">
      <c r="A7" s="198" t="s">
        <v>7148</v>
      </c>
      <c r="B7" s="200">
        <v>9349</v>
      </c>
      <c r="C7" s="200">
        <v>4057</v>
      </c>
    </row>
    <row r="8" spans="1:3">
      <c r="A8" s="198" t="s">
        <v>7133</v>
      </c>
      <c r="B8" s="200">
        <v>33587</v>
      </c>
      <c r="C8" s="200">
        <v>20339</v>
      </c>
    </row>
    <row r="9" spans="1:3">
      <c r="A9" s="198" t="s">
        <v>7141</v>
      </c>
      <c r="B9" s="200">
        <v>4201</v>
      </c>
      <c r="C9" s="200">
        <v>4200</v>
      </c>
    </row>
    <row r="10" spans="1:3">
      <c r="A10" s="198" t="s">
        <v>7127</v>
      </c>
      <c r="B10" s="200">
        <v>28802</v>
      </c>
      <c r="C10" s="200">
        <v>24729</v>
      </c>
    </row>
    <row r="11" spans="1:3">
      <c r="A11" s="198" t="s">
        <v>7243</v>
      </c>
      <c r="B11" s="200">
        <v>468</v>
      </c>
      <c r="C11" s="200">
        <v>454</v>
      </c>
    </row>
    <row r="12" spans="1:3">
      <c r="A12" s="198" t="s">
        <v>7246</v>
      </c>
      <c r="B12" s="200">
        <v>295</v>
      </c>
      <c r="C12" s="200">
        <v>295</v>
      </c>
    </row>
    <row r="13" spans="1:3">
      <c r="A13" s="198" t="s">
        <v>7150</v>
      </c>
      <c r="B13" s="200">
        <v>2266</v>
      </c>
      <c r="C13" s="200">
        <v>2266</v>
      </c>
    </row>
    <row r="14" spans="1:3">
      <c r="A14" s="198" t="s">
        <v>7132</v>
      </c>
      <c r="B14" s="200">
        <v>73893</v>
      </c>
      <c r="C14" s="200">
        <v>35669</v>
      </c>
    </row>
    <row r="15" spans="1:3">
      <c r="A15" s="198" t="s">
        <v>7143</v>
      </c>
      <c r="B15" s="200">
        <v>590</v>
      </c>
      <c r="C15" s="200">
        <v>590</v>
      </c>
    </row>
    <row r="16" spans="1:3">
      <c r="A16" s="198" t="s">
        <v>7129</v>
      </c>
      <c r="B16" s="200">
        <v>47295</v>
      </c>
      <c r="C16" s="200">
        <v>28451</v>
      </c>
    </row>
    <row r="17" spans="1:3">
      <c r="A17" s="198" t="s">
        <v>7130</v>
      </c>
      <c r="B17" s="200">
        <v>11578</v>
      </c>
      <c r="C17" s="200">
        <v>4156</v>
      </c>
    </row>
    <row r="18" spans="1:3">
      <c r="A18" s="198" t="s">
        <v>7245</v>
      </c>
      <c r="B18" s="200">
        <v>450</v>
      </c>
      <c r="C18" s="200">
        <v>450</v>
      </c>
    </row>
    <row r="19" spans="1:3">
      <c r="A19" s="198" t="s">
        <v>7145</v>
      </c>
      <c r="B19" s="200">
        <v>1200</v>
      </c>
      <c r="C19" s="200">
        <v>1200</v>
      </c>
    </row>
    <row r="20" spans="1:3">
      <c r="A20" s="198" t="s">
        <v>7240</v>
      </c>
      <c r="B20" s="200">
        <v>394204</v>
      </c>
      <c r="C20" s="200">
        <v>225253</v>
      </c>
    </row>
    <row r="21" spans="1:3">
      <c r="A21"/>
      <c r="B21"/>
      <c r="C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27"/>
  <sheetViews>
    <sheetView showGridLines="0" zoomScale="90" zoomScaleNormal="90" workbookViewId="0">
      <pane ySplit="1" topLeftCell="A86" activePane="bottomLeft" state="frozen"/>
      <selection pane="bottomLeft" activeCell="N1" sqref="N1"/>
    </sheetView>
  </sheetViews>
  <sheetFormatPr defaultRowHeight="15"/>
  <cols>
    <col min="1" max="1" width="34.85546875" customWidth="1"/>
    <col min="2" max="2" width="24.140625" customWidth="1"/>
    <col min="3" max="3" width="24.140625" bestFit="1" customWidth="1"/>
  </cols>
  <sheetData>
    <row r="1" spans="1:5" s="158" customFormat="1" ht="37.5" customHeight="1">
      <c r="A1" s="197" t="s">
        <v>7161</v>
      </c>
      <c r="B1" s="197" t="s">
        <v>7159</v>
      </c>
      <c r="C1" s="197" t="s">
        <v>7105</v>
      </c>
      <c r="E1" s="199" t="s">
        <v>8229</v>
      </c>
    </row>
    <row r="2" spans="1:5">
      <c r="A2" t="s">
        <v>7140</v>
      </c>
      <c r="B2" t="s">
        <v>1259</v>
      </c>
      <c r="C2" t="s">
        <v>1259</v>
      </c>
    </row>
    <row r="3" spans="1:5">
      <c r="B3" t="s">
        <v>7535</v>
      </c>
      <c r="C3" t="s">
        <v>7535</v>
      </c>
    </row>
    <row r="4" spans="1:5">
      <c r="B4" t="s">
        <v>1336</v>
      </c>
      <c r="C4" t="s">
        <v>1336</v>
      </c>
    </row>
    <row r="5" spans="1:5">
      <c r="B5" t="s">
        <v>1272</v>
      </c>
      <c r="C5" t="s">
        <v>1272</v>
      </c>
    </row>
    <row r="6" spans="1:5">
      <c r="B6" t="s">
        <v>1279</v>
      </c>
      <c r="C6" t="s">
        <v>1279</v>
      </c>
    </row>
    <row r="7" spans="1:5">
      <c r="B7" t="s">
        <v>1282</v>
      </c>
      <c r="C7" t="s">
        <v>1282</v>
      </c>
    </row>
    <row r="8" spans="1:5">
      <c r="B8" t="s">
        <v>1283</v>
      </c>
      <c r="C8" t="s">
        <v>1283</v>
      </c>
    </row>
    <row r="9" spans="1:5">
      <c r="B9" t="s">
        <v>7236</v>
      </c>
      <c r="C9" t="s">
        <v>7236</v>
      </c>
    </row>
    <row r="10" spans="1:5">
      <c r="B10" t="s">
        <v>1331</v>
      </c>
      <c r="C10" t="s">
        <v>1331</v>
      </c>
    </row>
    <row r="11" spans="1:5">
      <c r="B11" t="s">
        <v>1296</v>
      </c>
      <c r="C11" t="s">
        <v>1296</v>
      </c>
    </row>
    <row r="12" spans="1:5">
      <c r="B12" t="s">
        <v>7228</v>
      </c>
      <c r="C12" t="s">
        <v>7228</v>
      </c>
    </row>
    <row r="13" spans="1:5">
      <c r="B13" t="s">
        <v>1312</v>
      </c>
      <c r="C13" t="s">
        <v>1272</v>
      </c>
    </row>
    <row r="14" spans="1:5">
      <c r="C14" s="322" t="s">
        <v>1286</v>
      </c>
    </row>
    <row r="15" spans="1:5">
      <c r="C15" t="s">
        <v>1331</v>
      </c>
    </row>
    <row r="16" spans="1:5">
      <c r="C16" t="s">
        <v>7228</v>
      </c>
    </row>
    <row r="17" spans="1:3">
      <c r="C17" t="s">
        <v>1312</v>
      </c>
    </row>
    <row r="18" spans="1:3">
      <c r="A18" t="s">
        <v>7152</v>
      </c>
      <c r="B18" t="s">
        <v>1259</v>
      </c>
      <c r="C18" t="s">
        <v>1259</v>
      </c>
    </row>
    <row r="19" spans="1:3">
      <c r="B19" t="s">
        <v>7363</v>
      </c>
      <c r="C19" t="s">
        <v>7363</v>
      </c>
    </row>
    <row r="20" spans="1:3">
      <c r="B20" t="s">
        <v>1282</v>
      </c>
      <c r="C20" t="s">
        <v>1282</v>
      </c>
    </row>
    <row r="21" spans="1:3">
      <c r="B21" t="s">
        <v>7228</v>
      </c>
      <c r="C21" t="s">
        <v>7228</v>
      </c>
    </row>
    <row r="22" spans="1:3">
      <c r="B22" t="s">
        <v>1312</v>
      </c>
      <c r="C22" t="s">
        <v>1312</v>
      </c>
    </row>
    <row r="23" spans="1:3">
      <c r="A23" t="s">
        <v>7135</v>
      </c>
      <c r="B23" t="s">
        <v>1272</v>
      </c>
      <c r="C23" t="s">
        <v>1272</v>
      </c>
    </row>
    <row r="24" spans="1:3">
      <c r="B24" t="s">
        <v>1282</v>
      </c>
      <c r="C24" t="s">
        <v>1282</v>
      </c>
    </row>
    <row r="25" spans="1:3">
      <c r="B25" t="s">
        <v>7236</v>
      </c>
      <c r="C25" t="s">
        <v>7236</v>
      </c>
    </row>
    <row r="26" spans="1:3">
      <c r="B26" t="s">
        <v>7228</v>
      </c>
      <c r="C26" t="s">
        <v>7228</v>
      </c>
    </row>
    <row r="27" spans="1:3">
      <c r="B27" t="s">
        <v>1312</v>
      </c>
      <c r="C27" s="322" t="s">
        <v>1286</v>
      </c>
    </row>
    <row r="28" spans="1:3">
      <c r="C28" t="s">
        <v>1312</v>
      </c>
    </row>
    <row r="29" spans="1:3">
      <c r="A29" t="s">
        <v>7244</v>
      </c>
      <c r="B29" t="s">
        <v>1261</v>
      </c>
      <c r="C29" t="s">
        <v>1261</v>
      </c>
    </row>
    <row r="30" spans="1:3">
      <c r="B30" t="s">
        <v>1282</v>
      </c>
      <c r="C30" t="s">
        <v>1282</v>
      </c>
    </row>
    <row r="31" spans="1:3">
      <c r="B31" t="s">
        <v>1312</v>
      </c>
      <c r="C31" t="s">
        <v>1261</v>
      </c>
    </row>
    <row r="32" spans="1:3">
      <c r="A32" t="s">
        <v>7136</v>
      </c>
      <c r="B32" t="s">
        <v>1259</v>
      </c>
      <c r="C32" t="s">
        <v>1259</v>
      </c>
    </row>
    <row r="33" spans="1:3">
      <c r="B33" t="s">
        <v>7659</v>
      </c>
      <c r="C33" t="s">
        <v>7659</v>
      </c>
    </row>
    <row r="34" spans="1:3">
      <c r="B34" t="s">
        <v>1336</v>
      </c>
      <c r="C34" t="s">
        <v>1336</v>
      </c>
    </row>
    <row r="35" spans="1:3">
      <c r="B35" t="s">
        <v>1282</v>
      </c>
      <c r="C35" t="s">
        <v>1282</v>
      </c>
    </row>
    <row r="36" spans="1:3">
      <c r="B36" t="s">
        <v>7957</v>
      </c>
      <c r="C36" t="s">
        <v>7957</v>
      </c>
    </row>
    <row r="37" spans="1:3">
      <c r="B37" t="s">
        <v>1299</v>
      </c>
      <c r="C37" t="s">
        <v>1299</v>
      </c>
    </row>
    <row r="38" spans="1:3">
      <c r="B38" t="s">
        <v>1300</v>
      </c>
      <c r="C38" t="s">
        <v>1300</v>
      </c>
    </row>
    <row r="39" spans="1:3">
      <c r="B39" t="s">
        <v>1312</v>
      </c>
      <c r="C39" t="s">
        <v>1300</v>
      </c>
    </row>
    <row r="40" spans="1:3">
      <c r="A40" t="s">
        <v>7148</v>
      </c>
      <c r="B40" t="s">
        <v>1259</v>
      </c>
      <c r="C40" t="s">
        <v>1259</v>
      </c>
    </row>
    <row r="41" spans="1:3">
      <c r="B41" t="s">
        <v>1272</v>
      </c>
      <c r="C41" t="s">
        <v>1272</v>
      </c>
    </row>
    <row r="42" spans="1:3">
      <c r="B42" t="s">
        <v>1282</v>
      </c>
      <c r="C42" t="s">
        <v>1282</v>
      </c>
    </row>
    <row r="43" spans="1:3">
      <c r="B43" t="s">
        <v>1312</v>
      </c>
      <c r="C43" t="s">
        <v>1331</v>
      </c>
    </row>
    <row r="44" spans="1:3">
      <c r="C44" t="s">
        <v>1312</v>
      </c>
    </row>
    <row r="45" spans="1:3">
      <c r="C45" t="s">
        <v>1316</v>
      </c>
    </row>
    <row r="46" spans="1:3">
      <c r="B46" t="s">
        <v>1316</v>
      </c>
      <c r="C46" t="s">
        <v>1316</v>
      </c>
    </row>
    <row r="47" spans="1:3">
      <c r="A47" t="s">
        <v>7133</v>
      </c>
      <c r="B47" t="s">
        <v>1265</v>
      </c>
      <c r="C47" t="s">
        <v>1265</v>
      </c>
    </row>
    <row r="48" spans="1:3">
      <c r="B48" t="s">
        <v>1272</v>
      </c>
      <c r="C48" t="s">
        <v>1272</v>
      </c>
    </row>
    <row r="49" spans="1:3">
      <c r="B49" t="s">
        <v>1274</v>
      </c>
      <c r="C49" t="s">
        <v>1274</v>
      </c>
    </row>
    <row r="50" spans="1:3">
      <c r="B50" t="s">
        <v>1282</v>
      </c>
      <c r="C50" t="s">
        <v>1282</v>
      </c>
    </row>
    <row r="51" spans="1:3">
      <c r="B51" t="s">
        <v>7236</v>
      </c>
      <c r="C51" t="s">
        <v>7236</v>
      </c>
    </row>
    <row r="52" spans="1:3">
      <c r="B52" t="s">
        <v>1287</v>
      </c>
      <c r="C52" t="s">
        <v>1287</v>
      </c>
    </row>
    <row r="53" spans="1:3">
      <c r="B53" t="s">
        <v>1320</v>
      </c>
      <c r="C53" t="s">
        <v>1320</v>
      </c>
    </row>
    <row r="54" spans="1:3">
      <c r="B54" t="s">
        <v>7957</v>
      </c>
      <c r="C54" t="s">
        <v>7957</v>
      </c>
    </row>
    <row r="55" spans="1:3">
      <c r="B55" t="s">
        <v>1296</v>
      </c>
      <c r="C55" t="s">
        <v>1296</v>
      </c>
    </row>
    <row r="56" spans="1:3">
      <c r="B56" t="s">
        <v>1299</v>
      </c>
      <c r="C56" t="s">
        <v>1299</v>
      </c>
    </row>
    <row r="57" spans="1:3">
      <c r="B57" t="s">
        <v>1300</v>
      </c>
      <c r="C57" t="s">
        <v>1300</v>
      </c>
    </row>
    <row r="58" spans="1:3">
      <c r="B58" t="s">
        <v>1312</v>
      </c>
      <c r="C58" t="s">
        <v>1265</v>
      </c>
    </row>
    <row r="59" spans="1:3">
      <c r="C59" t="s">
        <v>1272</v>
      </c>
    </row>
    <row r="60" spans="1:3">
      <c r="C60" t="s">
        <v>1300</v>
      </c>
    </row>
    <row r="61" spans="1:3">
      <c r="B61" t="s">
        <v>1313</v>
      </c>
      <c r="C61" t="s">
        <v>1313</v>
      </c>
    </row>
    <row r="62" spans="1:3">
      <c r="A62" t="s">
        <v>7141</v>
      </c>
      <c r="B62" t="s">
        <v>7363</v>
      </c>
      <c r="C62" t="s">
        <v>7363</v>
      </c>
    </row>
    <row r="63" spans="1:3">
      <c r="B63" t="s">
        <v>1282</v>
      </c>
      <c r="C63" t="s">
        <v>1282</v>
      </c>
    </row>
    <row r="64" spans="1:3">
      <c r="B64" t="s">
        <v>1312</v>
      </c>
      <c r="C64" t="s">
        <v>1312</v>
      </c>
    </row>
    <row r="65" spans="1:3">
      <c r="A65" t="s">
        <v>7127</v>
      </c>
      <c r="B65" t="s">
        <v>1336</v>
      </c>
      <c r="C65" t="s">
        <v>1336</v>
      </c>
    </row>
    <row r="66" spans="1:3">
      <c r="B66" t="s">
        <v>1272</v>
      </c>
      <c r="C66" t="s">
        <v>1272</v>
      </c>
    </row>
    <row r="67" spans="1:3">
      <c r="B67" t="s">
        <v>1282</v>
      </c>
      <c r="C67" t="s">
        <v>1282</v>
      </c>
    </row>
    <row r="68" spans="1:3">
      <c r="B68" t="s">
        <v>1294</v>
      </c>
      <c r="C68" t="s">
        <v>1294</v>
      </c>
    </row>
    <row r="69" spans="1:3">
      <c r="B69" t="s">
        <v>7265</v>
      </c>
      <c r="C69" t="s">
        <v>7265</v>
      </c>
    </row>
    <row r="70" spans="1:3">
      <c r="B70" t="s">
        <v>1304</v>
      </c>
      <c r="C70" t="s">
        <v>1304</v>
      </c>
    </row>
    <row r="71" spans="1:3">
      <c r="B71" t="s">
        <v>1312</v>
      </c>
      <c r="C71" t="s">
        <v>7265</v>
      </c>
    </row>
    <row r="72" spans="1:3">
      <c r="A72" t="s">
        <v>7243</v>
      </c>
      <c r="B72" t="s">
        <v>1282</v>
      </c>
      <c r="C72" t="s">
        <v>1282</v>
      </c>
    </row>
    <row r="73" spans="1:3">
      <c r="B73" t="s">
        <v>1312</v>
      </c>
      <c r="C73" t="s">
        <v>7364</v>
      </c>
    </row>
    <row r="74" spans="1:3">
      <c r="A74" t="s">
        <v>7246</v>
      </c>
      <c r="B74" t="s">
        <v>7364</v>
      </c>
      <c r="C74" t="s">
        <v>7364</v>
      </c>
    </row>
    <row r="75" spans="1:3">
      <c r="B75" t="s">
        <v>1282</v>
      </c>
      <c r="C75" t="s">
        <v>1282</v>
      </c>
    </row>
    <row r="76" spans="1:3">
      <c r="B76" t="s">
        <v>1312</v>
      </c>
      <c r="C76" t="s">
        <v>7364</v>
      </c>
    </row>
    <row r="77" spans="1:3">
      <c r="A77" t="s">
        <v>7150</v>
      </c>
      <c r="B77" t="s">
        <v>1282</v>
      </c>
      <c r="C77" t="s">
        <v>1282</v>
      </c>
    </row>
    <row r="78" spans="1:3">
      <c r="B78" t="s">
        <v>1312</v>
      </c>
      <c r="C78" t="s">
        <v>1312</v>
      </c>
    </row>
    <row r="79" spans="1:3">
      <c r="A79" t="s">
        <v>7132</v>
      </c>
      <c r="B79" t="s">
        <v>1258</v>
      </c>
      <c r="C79" t="s">
        <v>1258</v>
      </c>
    </row>
    <row r="80" spans="1:3">
      <c r="B80" t="s">
        <v>1259</v>
      </c>
      <c r="C80" t="s">
        <v>1259</v>
      </c>
    </row>
    <row r="81" spans="2:3">
      <c r="B81" t="s">
        <v>1265</v>
      </c>
      <c r="C81" t="s">
        <v>1265</v>
      </c>
    </row>
    <row r="82" spans="2:3">
      <c r="B82" t="s">
        <v>7659</v>
      </c>
      <c r="C82" t="s">
        <v>7659</v>
      </c>
    </row>
    <row r="83" spans="2:3">
      <c r="B83" t="s">
        <v>7363</v>
      </c>
      <c r="C83" t="s">
        <v>7363</v>
      </c>
    </row>
    <row r="84" spans="2:3">
      <c r="B84" t="s">
        <v>1336</v>
      </c>
      <c r="C84" t="s">
        <v>1336</v>
      </c>
    </row>
    <row r="85" spans="2:3">
      <c r="B85" t="s">
        <v>1272</v>
      </c>
      <c r="C85" t="s">
        <v>1272</v>
      </c>
    </row>
    <row r="86" spans="2:3">
      <c r="B86" t="s">
        <v>1275</v>
      </c>
      <c r="C86" t="s">
        <v>1284</v>
      </c>
    </row>
    <row r="87" spans="2:3">
      <c r="B87" t="s">
        <v>1282</v>
      </c>
      <c r="C87" t="s">
        <v>1282</v>
      </c>
    </row>
    <row r="88" spans="2:3">
      <c r="B88" t="s">
        <v>1324</v>
      </c>
      <c r="C88" t="s">
        <v>1324</v>
      </c>
    </row>
    <row r="89" spans="2:3">
      <c r="B89" t="s">
        <v>1320</v>
      </c>
      <c r="C89" t="s">
        <v>1320</v>
      </c>
    </row>
    <row r="90" spans="2:3">
      <c r="B90" t="s">
        <v>1294</v>
      </c>
      <c r="C90" t="s">
        <v>1294</v>
      </c>
    </row>
    <row r="91" spans="2:3">
      <c r="B91" t="s">
        <v>7957</v>
      </c>
      <c r="C91" t="s">
        <v>7957</v>
      </c>
    </row>
    <row r="92" spans="2:3">
      <c r="B92" t="s">
        <v>1331</v>
      </c>
      <c r="C92" t="s">
        <v>1331</v>
      </c>
    </row>
    <row r="93" spans="2:3">
      <c r="B93" t="s">
        <v>1296</v>
      </c>
      <c r="C93" t="s">
        <v>1296</v>
      </c>
    </row>
    <row r="94" spans="2:3">
      <c r="B94" t="s">
        <v>1299</v>
      </c>
      <c r="C94" t="s">
        <v>1299</v>
      </c>
    </row>
    <row r="95" spans="2:3">
      <c r="B95" t="s">
        <v>1300</v>
      </c>
      <c r="C95" t="s">
        <v>1300</v>
      </c>
    </row>
    <row r="96" spans="2:3">
      <c r="B96" t="s">
        <v>7802</v>
      </c>
      <c r="C96" t="s">
        <v>7802</v>
      </c>
    </row>
    <row r="97" spans="1:3">
      <c r="B97" t="s">
        <v>7265</v>
      </c>
      <c r="C97" t="s">
        <v>7265</v>
      </c>
    </row>
    <row r="98" spans="1:3">
      <c r="B98" t="s">
        <v>1307</v>
      </c>
      <c r="C98" t="s">
        <v>1307</v>
      </c>
    </row>
    <row r="99" spans="1:3">
      <c r="B99" t="s">
        <v>1312</v>
      </c>
      <c r="C99" t="s">
        <v>1300</v>
      </c>
    </row>
    <row r="100" spans="1:3">
      <c r="B100" t="s">
        <v>1315</v>
      </c>
      <c r="C100" t="s">
        <v>1315</v>
      </c>
    </row>
    <row r="101" spans="1:3">
      <c r="B101" t="s">
        <v>1317</v>
      </c>
      <c r="C101" t="s">
        <v>1317</v>
      </c>
    </row>
    <row r="102" spans="1:3">
      <c r="A102" t="s">
        <v>7143</v>
      </c>
      <c r="B102" t="s">
        <v>1282</v>
      </c>
      <c r="C102" t="s">
        <v>1282</v>
      </c>
    </row>
    <row r="103" spans="1:3">
      <c r="B103" t="s">
        <v>1312</v>
      </c>
      <c r="C103" s="322" t="s">
        <v>1286</v>
      </c>
    </row>
    <row r="104" spans="1:3">
      <c r="A104" t="s">
        <v>7129</v>
      </c>
      <c r="B104" t="s">
        <v>7726</v>
      </c>
      <c r="C104" t="s">
        <v>7726</v>
      </c>
    </row>
    <row r="105" spans="1:3">
      <c r="B105" t="s">
        <v>7363</v>
      </c>
      <c r="C105" t="s">
        <v>7363</v>
      </c>
    </row>
    <row r="106" spans="1:3">
      <c r="B106" t="s">
        <v>1272</v>
      </c>
      <c r="C106" t="s">
        <v>1272</v>
      </c>
    </row>
    <row r="107" spans="1:3">
      <c r="B107" t="s">
        <v>1282</v>
      </c>
      <c r="C107" t="s">
        <v>1282</v>
      </c>
    </row>
    <row r="108" spans="1:3">
      <c r="B108" t="s">
        <v>1331</v>
      </c>
      <c r="C108" t="s">
        <v>1331</v>
      </c>
    </row>
    <row r="109" spans="1:3">
      <c r="B109" t="s">
        <v>7228</v>
      </c>
      <c r="C109" t="s">
        <v>7228</v>
      </c>
    </row>
    <row r="110" spans="1:3">
      <c r="B110" t="s">
        <v>1304</v>
      </c>
      <c r="C110" t="s">
        <v>1304</v>
      </c>
    </row>
    <row r="111" spans="1:3">
      <c r="B111" t="s">
        <v>1307</v>
      </c>
      <c r="C111" t="s">
        <v>1307</v>
      </c>
    </row>
    <row r="112" spans="1:3">
      <c r="B112" t="s">
        <v>1312</v>
      </c>
      <c r="C112" t="s">
        <v>1331</v>
      </c>
    </row>
    <row r="113" spans="1:3">
      <c r="C113" t="s">
        <v>1312</v>
      </c>
    </row>
    <row r="114" spans="1:3">
      <c r="A114" t="s">
        <v>7130</v>
      </c>
      <c r="B114" t="s">
        <v>1259</v>
      </c>
      <c r="C114" t="s">
        <v>1259</v>
      </c>
    </row>
    <row r="115" spans="1:3">
      <c r="B115" t="s">
        <v>1282</v>
      </c>
      <c r="C115" t="s">
        <v>1282</v>
      </c>
    </row>
    <row r="116" spans="1:3">
      <c r="B116" t="s">
        <v>1299</v>
      </c>
      <c r="C116" t="s">
        <v>1299</v>
      </c>
    </row>
    <row r="117" spans="1:3">
      <c r="B117" t="s">
        <v>7265</v>
      </c>
      <c r="C117" t="s">
        <v>7265</v>
      </c>
    </row>
    <row r="118" spans="1:3">
      <c r="B118" t="s">
        <v>1312</v>
      </c>
      <c r="C118" t="s">
        <v>1258</v>
      </c>
    </row>
    <row r="119" spans="1:3">
      <c r="C119" t="s">
        <v>1300</v>
      </c>
    </row>
    <row r="120" spans="1:3">
      <c r="C120" t="s">
        <v>1316</v>
      </c>
    </row>
    <row r="121" spans="1:3">
      <c r="C121" s="322" t="s">
        <v>8040</v>
      </c>
    </row>
    <row r="122" spans="1:3">
      <c r="B122" t="s">
        <v>1316</v>
      </c>
      <c r="C122" t="s">
        <v>1316</v>
      </c>
    </row>
    <row r="123" spans="1:3">
      <c r="A123" t="s">
        <v>7245</v>
      </c>
      <c r="B123" t="s">
        <v>1282</v>
      </c>
      <c r="C123" t="s">
        <v>1282</v>
      </c>
    </row>
    <row r="124" spans="1:3">
      <c r="B124" t="s">
        <v>1312</v>
      </c>
      <c r="C124" s="322" t="s">
        <v>1286</v>
      </c>
    </row>
    <row r="125" spans="1:3">
      <c r="A125" t="s">
        <v>7145</v>
      </c>
      <c r="B125" t="s">
        <v>1282</v>
      </c>
      <c r="C125" t="s">
        <v>1282</v>
      </c>
    </row>
    <row r="126" spans="1:3">
      <c r="B126" t="s">
        <v>1312</v>
      </c>
      <c r="C126" t="s">
        <v>1312</v>
      </c>
    </row>
    <row r="127" spans="1:3">
      <c r="A127" t="s">
        <v>7240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13"/>
  <sheetViews>
    <sheetView showGridLines="0" tabSelected="1" zoomScale="80" zoomScaleNormal="80" workbookViewId="0">
      <pane xSplit="4" ySplit="1" topLeftCell="E432" activePane="bottomRight" state="frozen"/>
      <selection activeCell="A3" sqref="A3"/>
      <selection pane="topRight" activeCell="D3" sqref="D3"/>
      <selection pane="bottomLeft" activeCell="A4" sqref="A4"/>
      <selection pane="bottomRight" activeCell="F452" sqref="F452"/>
    </sheetView>
  </sheetViews>
  <sheetFormatPr defaultColWidth="8.85546875" defaultRowHeight="12.75"/>
  <cols>
    <col min="1" max="1" width="4.7109375" style="206" customWidth="1"/>
    <col min="2" max="4" width="12.28515625" style="209" customWidth="1"/>
    <col min="5" max="5" width="15.7109375" style="209" customWidth="1"/>
    <col min="6" max="6" width="13.7109375" style="209" customWidth="1"/>
    <col min="7" max="7" width="21.5703125" style="206" customWidth="1"/>
    <col min="8" max="8" width="11.85546875" style="206" customWidth="1"/>
    <col min="9" max="9" width="19.28515625" style="206" customWidth="1"/>
    <col min="10" max="10" width="11.28515625" style="206" customWidth="1"/>
    <col min="11" max="11" width="25.140625" style="206" customWidth="1"/>
    <col min="12" max="12" width="12.85546875" style="206" customWidth="1"/>
    <col min="13" max="13" width="19.7109375" style="206" customWidth="1"/>
    <col min="14" max="14" width="15.85546875" style="209" customWidth="1"/>
    <col min="15" max="15" width="10.85546875" style="209" customWidth="1"/>
    <col min="16" max="17" width="16.7109375" style="211" customWidth="1"/>
    <col min="18" max="18" width="16" style="206" customWidth="1"/>
    <col min="19" max="19" width="28" style="211" customWidth="1"/>
    <col min="20" max="20" width="21.7109375" style="206" customWidth="1"/>
    <col min="21" max="21" width="23.42578125" style="206" customWidth="1"/>
    <col min="22" max="22" width="12.28515625" style="206" customWidth="1"/>
    <col min="23" max="23" width="20.28515625" style="206" customWidth="1"/>
    <col min="24" max="24" width="19.85546875" style="206" customWidth="1"/>
    <col min="25" max="25" width="25.7109375" style="206" customWidth="1"/>
    <col min="26" max="26" width="21.28515625" style="206" customWidth="1"/>
    <col min="27" max="28" width="21.7109375" style="206" customWidth="1"/>
    <col min="29" max="29" width="26.7109375" style="206" customWidth="1"/>
    <col min="30" max="31" width="19.28515625" style="206" customWidth="1"/>
    <col min="32" max="32" width="45" style="139" customWidth="1"/>
    <col min="33" max="16384" width="8.85546875" style="206"/>
  </cols>
  <sheetData>
    <row r="1" spans="1:32" ht="53.25" customHeight="1">
      <c r="A1" s="101" t="s">
        <v>7104</v>
      </c>
      <c r="B1" s="101" t="s">
        <v>7157</v>
      </c>
      <c r="C1" s="101" t="s">
        <v>7158</v>
      </c>
      <c r="D1" s="101" t="s">
        <v>7159</v>
      </c>
      <c r="E1" s="101" t="s">
        <v>7160</v>
      </c>
      <c r="F1" s="101" t="s">
        <v>7105</v>
      </c>
      <c r="G1" s="212" t="s">
        <v>7161</v>
      </c>
      <c r="H1" s="212" t="s">
        <v>375</v>
      </c>
      <c r="I1" s="212" t="s">
        <v>373</v>
      </c>
      <c r="J1" s="212" t="s">
        <v>376</v>
      </c>
      <c r="K1" s="243" t="s">
        <v>7201</v>
      </c>
      <c r="L1" s="243" t="s">
        <v>7122</v>
      </c>
      <c r="M1" s="101" t="s">
        <v>7362</v>
      </c>
      <c r="N1" s="101" t="s">
        <v>7191</v>
      </c>
      <c r="O1" s="101" t="s">
        <v>7164</v>
      </c>
      <c r="P1" s="212" t="s">
        <v>7368</v>
      </c>
      <c r="Q1" s="212" t="s">
        <v>7165</v>
      </c>
      <c r="R1" s="232" t="s">
        <v>7121</v>
      </c>
      <c r="S1" s="232" t="s">
        <v>7192</v>
      </c>
      <c r="T1" s="232" t="s">
        <v>7193</v>
      </c>
      <c r="U1" s="232" t="s">
        <v>7194</v>
      </c>
      <c r="V1" s="232" t="s">
        <v>7120</v>
      </c>
      <c r="W1" s="232" t="s">
        <v>7125</v>
      </c>
      <c r="X1" s="261" t="s">
        <v>7195</v>
      </c>
      <c r="Y1" s="261" t="s">
        <v>7196</v>
      </c>
      <c r="Z1" s="261" t="s">
        <v>7197</v>
      </c>
      <c r="AA1" s="261" t="s">
        <v>7156</v>
      </c>
      <c r="AB1" s="262" t="s">
        <v>7198</v>
      </c>
      <c r="AC1" s="262" t="s">
        <v>7199</v>
      </c>
      <c r="AD1" s="262" t="s">
        <v>7200</v>
      </c>
      <c r="AE1" s="262" t="s">
        <v>7861</v>
      </c>
      <c r="AF1" s="263" t="s">
        <v>7124</v>
      </c>
    </row>
    <row r="2" spans="1:32" ht="12.75" customHeight="1">
      <c r="A2" s="203">
        <v>1</v>
      </c>
      <c r="B2" s="207">
        <v>42323</v>
      </c>
      <c r="C2" s="207">
        <v>42375</v>
      </c>
      <c r="D2" s="207" t="s">
        <v>1312</v>
      </c>
      <c r="E2" s="207" t="s">
        <v>1250</v>
      </c>
      <c r="F2" s="204" t="s">
        <v>1286</v>
      </c>
      <c r="G2" s="204" t="s">
        <v>7135</v>
      </c>
      <c r="H2" s="26" t="str">
        <f>IF(G2&lt;&gt;"",LOOKUP(G2,Governorate,Data!$E$2:$E$19),"")</f>
        <v>IQ-G07</v>
      </c>
      <c r="I2" s="204" t="s">
        <v>7223</v>
      </c>
      <c r="J2" s="26" t="str">
        <f ca="1">IF(I2&lt;&gt;"",LOOKUP(I2,District2,Data!$P$2:$P$19),"")</f>
        <v>IQ-D038</v>
      </c>
      <c r="K2" s="204" t="s">
        <v>7267</v>
      </c>
      <c r="L2" s="204" t="s">
        <v>7111</v>
      </c>
      <c r="M2" s="204" t="s">
        <v>7113</v>
      </c>
      <c r="N2" s="204" t="s">
        <v>1252</v>
      </c>
      <c r="O2" s="204" t="s">
        <v>7119</v>
      </c>
      <c r="P2" s="205">
        <v>272</v>
      </c>
      <c r="Q2" s="205"/>
      <c r="R2" s="205">
        <v>0</v>
      </c>
      <c r="S2" s="205">
        <v>0</v>
      </c>
      <c r="T2" s="205">
        <v>0</v>
      </c>
      <c r="U2" s="205">
        <v>0</v>
      </c>
      <c r="V2" s="205">
        <v>0</v>
      </c>
      <c r="W2" s="205">
        <v>0</v>
      </c>
      <c r="X2" s="205">
        <v>0</v>
      </c>
      <c r="Y2" s="205">
        <v>0</v>
      </c>
      <c r="Z2" s="205">
        <v>0</v>
      </c>
      <c r="AA2" s="64">
        <v>0</v>
      </c>
      <c r="AB2" s="205">
        <v>0</v>
      </c>
      <c r="AC2" s="205">
        <v>0</v>
      </c>
      <c r="AD2" s="205">
        <v>272</v>
      </c>
      <c r="AE2" s="205"/>
      <c r="AF2" s="137" t="s">
        <v>7279</v>
      </c>
    </row>
    <row r="3" spans="1:32" ht="12.75" customHeight="1">
      <c r="A3" s="203">
        <v>2</v>
      </c>
      <c r="B3" s="207">
        <v>42379</v>
      </c>
      <c r="C3" s="207">
        <v>42383</v>
      </c>
      <c r="D3" s="207" t="s">
        <v>1312</v>
      </c>
      <c r="E3" s="207" t="s">
        <v>1250</v>
      </c>
      <c r="F3" s="204" t="s">
        <v>7265</v>
      </c>
      <c r="G3" s="204" t="s">
        <v>7127</v>
      </c>
      <c r="H3" s="26" t="str">
        <f>IF(G3&lt;&gt;"",LOOKUP(G3,Governorate,Data!$E$2:$E$19),"")</f>
        <v>IQ-G13</v>
      </c>
      <c r="I3" s="204" t="s">
        <v>7128</v>
      </c>
      <c r="J3" s="26" t="str">
        <f ca="1">IF(I3&lt;&gt;"",LOOKUP(I3,District2,Data!$P$2:$P$19),"")</f>
        <v>IQ-D076</v>
      </c>
      <c r="K3" s="204" t="s">
        <v>7276</v>
      </c>
      <c r="L3" s="204" t="s">
        <v>7111</v>
      </c>
      <c r="M3" s="204" t="s">
        <v>7113</v>
      </c>
      <c r="N3" s="204" t="s">
        <v>1252</v>
      </c>
      <c r="O3" s="204" t="s">
        <v>7119</v>
      </c>
      <c r="P3" s="205">
        <v>12</v>
      </c>
      <c r="Q3" s="205"/>
      <c r="R3" s="205">
        <v>12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64">
        <v>0</v>
      </c>
      <c r="AB3" s="205">
        <v>0</v>
      </c>
      <c r="AC3" s="205">
        <v>0</v>
      </c>
      <c r="AD3" s="205">
        <v>0</v>
      </c>
      <c r="AE3" s="205"/>
      <c r="AF3" s="137" t="s">
        <v>7285</v>
      </c>
    </row>
    <row r="4" spans="1:32" ht="12.75" customHeight="1">
      <c r="A4" s="203">
        <v>3</v>
      </c>
      <c r="B4" s="207">
        <v>42328</v>
      </c>
      <c r="C4" s="207">
        <v>42384</v>
      </c>
      <c r="D4" s="207" t="s">
        <v>1312</v>
      </c>
      <c r="E4" s="207" t="s">
        <v>1250</v>
      </c>
      <c r="F4" s="204" t="s">
        <v>7228</v>
      </c>
      <c r="G4" s="204" t="s">
        <v>7140</v>
      </c>
      <c r="H4" s="26" t="str">
        <f>IF(G4&lt;&gt;"",LOOKUP(G4,Governorate,Data!$E$2:$E$19),"")</f>
        <v>IQ-G01</v>
      </c>
      <c r="I4" s="204" t="s">
        <v>7147</v>
      </c>
      <c r="J4" s="26" t="str">
        <f ca="1">IF(I4&lt;&gt;"",LOOKUP(I4,District2,Data!$P$2:$P$19),"")</f>
        <v>IQ-D002</v>
      </c>
      <c r="K4" s="204" t="s">
        <v>7268</v>
      </c>
      <c r="L4" s="204" t="s">
        <v>7111</v>
      </c>
      <c r="M4" s="204" t="s">
        <v>7113</v>
      </c>
      <c r="N4" s="204" t="s">
        <v>1252</v>
      </c>
      <c r="O4" s="204" t="s">
        <v>7119</v>
      </c>
      <c r="P4" s="205">
        <v>224</v>
      </c>
      <c r="Q4" s="205"/>
      <c r="R4" s="205">
        <v>224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64">
        <v>0</v>
      </c>
      <c r="AB4" s="205">
        <v>0</v>
      </c>
      <c r="AC4" s="205">
        <v>0</v>
      </c>
      <c r="AD4" s="205">
        <v>0</v>
      </c>
      <c r="AE4" s="205"/>
      <c r="AF4" s="137" t="s">
        <v>7280</v>
      </c>
    </row>
    <row r="5" spans="1:32" ht="12.75" customHeight="1">
      <c r="A5" s="203">
        <v>4</v>
      </c>
      <c r="B5" s="207">
        <v>42329</v>
      </c>
      <c r="C5" s="207">
        <v>42389</v>
      </c>
      <c r="D5" s="207" t="s">
        <v>1312</v>
      </c>
      <c r="E5" s="207" t="s">
        <v>1250</v>
      </c>
      <c r="F5" s="204" t="s">
        <v>1286</v>
      </c>
      <c r="G5" s="204" t="s">
        <v>7135</v>
      </c>
      <c r="H5" s="26" t="str">
        <f>IF(G5&lt;&gt;"",LOOKUP(G5,Governorate,Data!$E$2:$E$19),"")</f>
        <v>IQ-G07</v>
      </c>
      <c r="I5" s="204" t="s">
        <v>7230</v>
      </c>
      <c r="J5" s="26" t="str">
        <f ca="1">IF(I5&lt;&gt;"",LOOKUP(I5,District2,Data!$P$2:$P$19),"")</f>
        <v>IQ-D041</v>
      </c>
      <c r="K5" s="204" t="s">
        <v>7271</v>
      </c>
      <c r="L5" s="204" t="s">
        <v>7111</v>
      </c>
      <c r="M5" s="204" t="s">
        <v>7113</v>
      </c>
      <c r="N5" s="204" t="s">
        <v>1252</v>
      </c>
      <c r="O5" s="204" t="s">
        <v>7119</v>
      </c>
      <c r="P5" s="205">
        <v>176</v>
      </c>
      <c r="Q5" s="205"/>
      <c r="R5" s="205">
        <v>176</v>
      </c>
      <c r="S5" s="205">
        <v>0</v>
      </c>
      <c r="T5" s="205">
        <v>0</v>
      </c>
      <c r="U5" s="205">
        <v>0</v>
      </c>
      <c r="V5" s="205">
        <v>0</v>
      </c>
      <c r="W5" s="242">
        <v>0</v>
      </c>
      <c r="X5" s="205">
        <v>0</v>
      </c>
      <c r="Y5" s="205">
        <v>0</v>
      </c>
      <c r="Z5" s="205">
        <v>0</v>
      </c>
      <c r="AA5" s="64">
        <v>0</v>
      </c>
      <c r="AB5" s="205">
        <v>0</v>
      </c>
      <c r="AC5" s="205">
        <v>0</v>
      </c>
      <c r="AD5" s="205">
        <v>0</v>
      </c>
      <c r="AE5" s="205"/>
      <c r="AF5" s="168" t="s">
        <v>7283</v>
      </c>
    </row>
    <row r="6" spans="1:32" ht="12.75" customHeight="1">
      <c r="A6" s="203">
        <v>5</v>
      </c>
      <c r="B6" s="207">
        <v>42387</v>
      </c>
      <c r="C6" s="207">
        <v>42389</v>
      </c>
      <c r="D6" s="207" t="s">
        <v>1312</v>
      </c>
      <c r="E6" s="207" t="s">
        <v>1250</v>
      </c>
      <c r="F6" s="204" t="s">
        <v>7265</v>
      </c>
      <c r="G6" s="204" t="s">
        <v>7127</v>
      </c>
      <c r="H6" s="26" t="str">
        <f>IF(G6&lt;&gt;"",LOOKUP(G6,Governorate,Data!$E$2:$E$19),"")</f>
        <v>IQ-G13</v>
      </c>
      <c r="I6" s="204" t="s">
        <v>7128</v>
      </c>
      <c r="J6" s="26" t="str">
        <f ca="1">IF(I6&lt;&gt;"",LOOKUP(I6,District2,Data!$P$2:$P$19),"")</f>
        <v>IQ-D076</v>
      </c>
      <c r="K6" s="204" t="s">
        <v>7276</v>
      </c>
      <c r="L6" s="204" t="s">
        <v>7111</v>
      </c>
      <c r="M6" s="204" t="s">
        <v>7113</v>
      </c>
      <c r="N6" s="204" t="s">
        <v>1252</v>
      </c>
      <c r="O6" s="204" t="s">
        <v>7119</v>
      </c>
      <c r="P6" s="205">
        <v>19</v>
      </c>
      <c r="Q6" s="205"/>
      <c r="R6" s="205">
        <v>19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64">
        <v>0</v>
      </c>
      <c r="AB6" s="205">
        <v>0</v>
      </c>
      <c r="AC6" s="205">
        <v>0</v>
      </c>
      <c r="AD6" s="205">
        <v>0</v>
      </c>
      <c r="AE6" s="205"/>
      <c r="AF6" s="137" t="s">
        <v>7285</v>
      </c>
    </row>
    <row r="7" spans="1:32" ht="12.75" customHeight="1">
      <c r="A7" s="203">
        <v>6</v>
      </c>
      <c r="B7" s="207">
        <v>42389</v>
      </c>
      <c r="C7" s="207">
        <v>42389</v>
      </c>
      <c r="D7" s="207" t="s">
        <v>1312</v>
      </c>
      <c r="E7" s="207" t="s">
        <v>1250</v>
      </c>
      <c r="F7" s="204" t="s">
        <v>1300</v>
      </c>
      <c r="G7" s="204" t="s">
        <v>7136</v>
      </c>
      <c r="H7" s="26" t="str">
        <f>IF(G7&lt;&gt;"",LOOKUP(G7,Governorate,Data!$E$2:$E$19),"")</f>
        <v>IQ-G08</v>
      </c>
      <c r="I7" s="204" t="s">
        <v>7220</v>
      </c>
      <c r="J7" s="26" t="str">
        <f ca="1">IF(I7&lt;&gt;"",LOOKUP(I7,District2,Data!$P$2:$P$19),"")</f>
        <v>IQ-D051</v>
      </c>
      <c r="K7" s="204" t="s">
        <v>7277</v>
      </c>
      <c r="L7" s="204" t="s">
        <v>7111</v>
      </c>
      <c r="M7" s="204" t="s">
        <v>7113</v>
      </c>
      <c r="N7" s="204" t="s">
        <v>1252</v>
      </c>
      <c r="O7" s="204" t="s">
        <v>7119</v>
      </c>
      <c r="P7" s="205">
        <v>7</v>
      </c>
      <c r="Q7" s="205"/>
      <c r="R7" s="205">
        <v>7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64">
        <v>0</v>
      </c>
      <c r="AB7" s="205">
        <v>0</v>
      </c>
      <c r="AC7" s="205">
        <v>0</v>
      </c>
      <c r="AD7" s="205">
        <v>0</v>
      </c>
      <c r="AE7" s="205"/>
      <c r="AF7" s="137" t="s">
        <v>7286</v>
      </c>
    </row>
    <row r="8" spans="1:32" ht="12.75" customHeight="1">
      <c r="A8" s="203">
        <v>7</v>
      </c>
      <c r="B8" s="207">
        <v>42389</v>
      </c>
      <c r="C8" s="207">
        <v>42389</v>
      </c>
      <c r="D8" s="207" t="s">
        <v>1312</v>
      </c>
      <c r="E8" s="207" t="s">
        <v>1250</v>
      </c>
      <c r="F8" s="204" t="s">
        <v>1300</v>
      </c>
      <c r="G8" s="204" t="s">
        <v>7136</v>
      </c>
      <c r="H8" s="26" t="str">
        <f>IF(G8&lt;&gt;"",LOOKUP(G8,Governorate,Data!$E$2:$E$19),"")</f>
        <v>IQ-G08</v>
      </c>
      <c r="I8" s="204" t="s">
        <v>7218</v>
      </c>
      <c r="J8" s="26" t="str">
        <f ca="1">IF(I8&lt;&gt;"",LOOKUP(I8,District2,Data!$P$2:$P$19),"")</f>
        <v>IQ-D050</v>
      </c>
      <c r="K8" s="204" t="s">
        <v>7278</v>
      </c>
      <c r="L8" s="204" t="s">
        <v>7111</v>
      </c>
      <c r="M8" s="204" t="s">
        <v>7113</v>
      </c>
      <c r="N8" s="204" t="s">
        <v>1252</v>
      </c>
      <c r="O8" s="204" t="s">
        <v>7119</v>
      </c>
      <c r="P8" s="205">
        <v>19</v>
      </c>
      <c r="Q8" s="205"/>
      <c r="R8" s="205">
        <v>10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64">
        <v>0</v>
      </c>
      <c r="AB8" s="205">
        <v>0</v>
      </c>
      <c r="AC8" s="205">
        <v>0</v>
      </c>
      <c r="AD8" s="205">
        <v>0</v>
      </c>
      <c r="AE8" s="205"/>
      <c r="AF8" s="137" t="s">
        <v>7286</v>
      </c>
    </row>
    <row r="9" spans="1:32" ht="12.75" customHeight="1">
      <c r="A9" s="203">
        <v>8</v>
      </c>
      <c r="B9" s="219">
        <v>42390</v>
      </c>
      <c r="C9" s="219">
        <v>42390</v>
      </c>
      <c r="D9" s="207" t="s">
        <v>1282</v>
      </c>
      <c r="E9" s="207" t="s">
        <v>1250</v>
      </c>
      <c r="F9" s="207" t="s">
        <v>1282</v>
      </c>
      <c r="G9" s="48" t="s">
        <v>7135</v>
      </c>
      <c r="H9" s="26" t="str">
        <f>IF(G9&lt;&gt;"",LOOKUP(G9,Governorate,Data!$E$2:$E$19),"")</f>
        <v>IQ-G07</v>
      </c>
      <c r="I9" s="204" t="s">
        <v>7202</v>
      </c>
      <c r="J9" s="26" t="str">
        <f ca="1">IF(I9&lt;&gt;"",LOOKUP(I9,District2,Data!$P$2:$P$19),"")</f>
        <v>IQ-D043</v>
      </c>
      <c r="K9" s="204"/>
      <c r="L9" s="204" t="s">
        <v>7111</v>
      </c>
      <c r="M9" s="204" t="s">
        <v>7113</v>
      </c>
      <c r="N9" s="204" t="s">
        <v>1252</v>
      </c>
      <c r="O9" s="204" t="s">
        <v>7119</v>
      </c>
      <c r="P9" s="205">
        <v>43</v>
      </c>
      <c r="Q9" s="205"/>
      <c r="R9" s="205">
        <v>40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/>
      <c r="AF9" s="137"/>
    </row>
    <row r="10" spans="1:32" ht="12.75" customHeight="1">
      <c r="A10" s="203">
        <v>9</v>
      </c>
      <c r="B10" s="207">
        <v>42393</v>
      </c>
      <c r="C10" s="207">
        <v>42393</v>
      </c>
      <c r="D10" s="207" t="s">
        <v>1282</v>
      </c>
      <c r="E10" s="207" t="s">
        <v>1250</v>
      </c>
      <c r="F10" s="204" t="s">
        <v>1282</v>
      </c>
      <c r="G10" s="143" t="s">
        <v>7135</v>
      </c>
      <c r="H10" s="26" t="str">
        <f>IF(G10&lt;&gt;"",LOOKUP(G10,Governorate,Data!$E$2:$E$19),"")</f>
        <v>IQ-G07</v>
      </c>
      <c r="I10" s="143" t="s">
        <v>7202</v>
      </c>
      <c r="J10" s="26" t="str">
        <f ca="1">IF(I10&lt;&gt;"",LOOKUP(I10,District2,Data!$P$2:$P$19),"")</f>
        <v>IQ-D043</v>
      </c>
      <c r="K10" s="204" t="s">
        <v>7259</v>
      </c>
      <c r="L10" s="204" t="s">
        <v>7111</v>
      </c>
      <c r="M10" s="204" t="s">
        <v>7112</v>
      </c>
      <c r="N10" s="204" t="s">
        <v>1252</v>
      </c>
      <c r="O10" s="204" t="s">
        <v>7119</v>
      </c>
      <c r="P10" s="205">
        <v>0</v>
      </c>
      <c r="Q10" s="205"/>
      <c r="R10" s="205">
        <v>0</v>
      </c>
      <c r="S10" s="205">
        <v>0</v>
      </c>
      <c r="T10" s="205">
        <v>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/>
      <c r="AF10" s="137" t="s">
        <v>7263</v>
      </c>
    </row>
    <row r="11" spans="1:32" ht="12.75" customHeight="1">
      <c r="A11" s="203">
        <v>10</v>
      </c>
      <c r="B11" s="207">
        <v>42393</v>
      </c>
      <c r="C11" s="207">
        <v>42393</v>
      </c>
      <c r="D11" s="207" t="s">
        <v>1282</v>
      </c>
      <c r="E11" s="207" t="s">
        <v>1250</v>
      </c>
      <c r="F11" s="204" t="s">
        <v>1282</v>
      </c>
      <c r="G11" s="63" t="s">
        <v>7135</v>
      </c>
      <c r="H11" s="26" t="str">
        <f>IF(G11&lt;&gt;"",LOOKUP(G11,Governorate,Data!$E$2:$E$19),"")</f>
        <v>IQ-G07</v>
      </c>
      <c r="I11" s="63" t="s">
        <v>7202</v>
      </c>
      <c r="J11" s="26" t="str">
        <f ca="1">IF(I11&lt;&gt;"",LOOKUP(I11,District2,Data!$P$2:$P$19),"")</f>
        <v>IQ-D043</v>
      </c>
      <c r="K11" s="204" t="s">
        <v>7260</v>
      </c>
      <c r="L11" s="204" t="s">
        <v>7111</v>
      </c>
      <c r="M11" s="204" t="s">
        <v>7112</v>
      </c>
      <c r="N11" s="204" t="s">
        <v>1252</v>
      </c>
      <c r="O11" s="204" t="s">
        <v>7119</v>
      </c>
      <c r="P11" s="205">
        <v>0</v>
      </c>
      <c r="Q11" s="205"/>
      <c r="R11" s="205">
        <v>0</v>
      </c>
      <c r="S11" s="205">
        <v>0</v>
      </c>
      <c r="T11" s="205">
        <v>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/>
      <c r="AF11" s="137" t="s">
        <v>7263</v>
      </c>
    </row>
    <row r="12" spans="1:32" ht="12.75" customHeight="1">
      <c r="A12" s="203">
        <v>11</v>
      </c>
      <c r="B12" s="207">
        <v>42393</v>
      </c>
      <c r="C12" s="207">
        <v>42393</v>
      </c>
      <c r="D12" s="207" t="s">
        <v>1282</v>
      </c>
      <c r="E12" s="207" t="s">
        <v>1250</v>
      </c>
      <c r="F12" s="204" t="s">
        <v>1282</v>
      </c>
      <c r="G12" s="63" t="s">
        <v>7135</v>
      </c>
      <c r="H12" s="26" t="str">
        <f>IF(G12&lt;&gt;"",LOOKUP(G12,Governorate,Data!$E$2:$E$19),"")</f>
        <v>IQ-G07</v>
      </c>
      <c r="I12" s="63" t="s">
        <v>7202</v>
      </c>
      <c r="J12" s="26" t="str">
        <f ca="1">IF(I12&lt;&gt;"",LOOKUP(I12,District2,Data!$P$2:$P$19),"")</f>
        <v>IQ-D043</v>
      </c>
      <c r="K12" s="204" t="s">
        <v>7261</v>
      </c>
      <c r="L12" s="204" t="s">
        <v>7111</v>
      </c>
      <c r="M12" s="204" t="s">
        <v>7112</v>
      </c>
      <c r="N12" s="204" t="s">
        <v>1252</v>
      </c>
      <c r="O12" s="204" t="s">
        <v>7119</v>
      </c>
      <c r="P12" s="205">
        <v>0</v>
      </c>
      <c r="Q12" s="205"/>
      <c r="R12" s="205">
        <v>0</v>
      </c>
      <c r="S12" s="205">
        <v>0</v>
      </c>
      <c r="T12" s="205">
        <v>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/>
      <c r="AF12" s="137" t="s">
        <v>7263</v>
      </c>
    </row>
    <row r="13" spans="1:32" ht="12.75" customHeight="1">
      <c r="A13" s="203">
        <v>12</v>
      </c>
      <c r="B13" s="207">
        <v>42393</v>
      </c>
      <c r="C13" s="207">
        <v>42393</v>
      </c>
      <c r="D13" s="207" t="s">
        <v>1282</v>
      </c>
      <c r="E13" s="207" t="s">
        <v>1250</v>
      </c>
      <c r="F13" s="204" t="s">
        <v>1282</v>
      </c>
      <c r="G13" s="63" t="s">
        <v>7135</v>
      </c>
      <c r="H13" s="26" t="str">
        <f>IF(G13&lt;&gt;"",LOOKUP(G13,Governorate,Data!$E$2:$E$19),"")</f>
        <v>IQ-G07</v>
      </c>
      <c r="I13" s="63" t="s">
        <v>7230</v>
      </c>
      <c r="J13" s="26" t="str">
        <f ca="1">IF(I13&lt;&gt;"",LOOKUP(I13,District2,Data!$P$2:$P$19),"")</f>
        <v>IQ-D041</v>
      </c>
      <c r="K13" s="204" t="s">
        <v>7262</v>
      </c>
      <c r="L13" s="204" t="s">
        <v>7111</v>
      </c>
      <c r="M13" s="204" t="s">
        <v>7112</v>
      </c>
      <c r="N13" s="204" t="s">
        <v>1252</v>
      </c>
      <c r="O13" s="204" t="s">
        <v>7119</v>
      </c>
      <c r="P13" s="205">
        <v>0</v>
      </c>
      <c r="Q13" s="205"/>
      <c r="R13" s="205">
        <v>0</v>
      </c>
      <c r="S13" s="205">
        <v>0</v>
      </c>
      <c r="T13" s="205">
        <v>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/>
      <c r="AF13" s="137" t="s">
        <v>7263</v>
      </c>
    </row>
    <row r="14" spans="1:32" ht="12.75" customHeight="1">
      <c r="A14" s="203">
        <v>13</v>
      </c>
      <c r="B14" s="207">
        <v>42330</v>
      </c>
      <c r="C14" s="207">
        <v>42394</v>
      </c>
      <c r="D14" s="207" t="s">
        <v>1312</v>
      </c>
      <c r="E14" s="207" t="s">
        <v>1250</v>
      </c>
      <c r="F14" s="204" t="s">
        <v>1286</v>
      </c>
      <c r="G14" s="204" t="s">
        <v>7135</v>
      </c>
      <c r="H14" s="26" t="str">
        <f>IF(G14&lt;&gt;"",LOOKUP(G14,Governorate,Data!$E$2:$E$19),"")</f>
        <v>IQ-G07</v>
      </c>
      <c r="I14" s="204" t="s">
        <v>7202</v>
      </c>
      <c r="J14" s="26" t="str">
        <f ca="1">IF(I14&lt;&gt;"",LOOKUP(I14,District2,Data!$P$2:$P$19),"")</f>
        <v>IQ-D043</v>
      </c>
      <c r="K14" s="204" t="s">
        <v>7272</v>
      </c>
      <c r="L14" s="204" t="s">
        <v>7111</v>
      </c>
      <c r="M14" s="204" t="s">
        <v>7113</v>
      </c>
      <c r="N14" s="204" t="s">
        <v>1252</v>
      </c>
      <c r="O14" s="204" t="s">
        <v>7119</v>
      </c>
      <c r="P14" s="154">
        <v>325</v>
      </c>
      <c r="Q14" s="205"/>
      <c r="R14" s="65">
        <v>0</v>
      </c>
      <c r="S14" s="65">
        <v>325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64">
        <v>0</v>
      </c>
      <c r="AB14" s="205">
        <v>0</v>
      </c>
      <c r="AC14" s="205">
        <v>0</v>
      </c>
      <c r="AD14" s="205">
        <v>0</v>
      </c>
      <c r="AE14" s="205"/>
      <c r="AF14" s="137" t="s">
        <v>7284</v>
      </c>
    </row>
    <row r="15" spans="1:32" ht="12.75" customHeight="1">
      <c r="A15" s="203">
        <v>14</v>
      </c>
      <c r="B15" s="207">
        <v>42348</v>
      </c>
      <c r="C15" s="207">
        <v>42394</v>
      </c>
      <c r="D15" s="207" t="s">
        <v>1312</v>
      </c>
      <c r="E15" s="207" t="s">
        <v>1250</v>
      </c>
      <c r="F15" s="204" t="s">
        <v>1331</v>
      </c>
      <c r="G15" s="204" t="s">
        <v>7129</v>
      </c>
      <c r="H15" s="26" t="str">
        <f>IF(G15&lt;&gt;"",LOOKUP(G15,Governorate,Data!$E$2:$E$19),"")</f>
        <v>IQ-G18</v>
      </c>
      <c r="I15" s="204" t="s">
        <v>7204</v>
      </c>
      <c r="J15" s="26" t="str">
        <f ca="1">IF(I15&lt;&gt;"",LOOKUP(I15,District2,Data!$P$2:$P$19),"")</f>
        <v>IQ-D108</v>
      </c>
      <c r="K15" s="204" t="s">
        <v>7273</v>
      </c>
      <c r="L15" s="204" t="s">
        <v>7123</v>
      </c>
      <c r="M15" s="204" t="s">
        <v>7114</v>
      </c>
      <c r="N15" s="204" t="s">
        <v>1252</v>
      </c>
      <c r="O15" s="204" t="s">
        <v>7119</v>
      </c>
      <c r="P15" s="205">
        <v>32</v>
      </c>
      <c r="Q15" s="205"/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64">
        <v>32</v>
      </c>
      <c r="AB15" s="205">
        <v>0</v>
      </c>
      <c r="AC15" s="205">
        <v>0</v>
      </c>
      <c r="AD15" s="205">
        <v>0</v>
      </c>
      <c r="AE15" s="205"/>
      <c r="AF15" s="137" t="s">
        <v>7282</v>
      </c>
    </row>
    <row r="16" spans="1:32" ht="12.75" customHeight="1">
      <c r="A16" s="203">
        <v>15</v>
      </c>
      <c r="B16" s="207">
        <v>42348</v>
      </c>
      <c r="C16" s="207">
        <v>42394</v>
      </c>
      <c r="D16" s="207" t="s">
        <v>1312</v>
      </c>
      <c r="E16" s="207" t="s">
        <v>1250</v>
      </c>
      <c r="F16" s="204" t="s">
        <v>1331</v>
      </c>
      <c r="G16" s="204" t="s">
        <v>7129</v>
      </c>
      <c r="H16" s="26" t="str">
        <f>IF(G16&lt;&gt;"",LOOKUP(G16,Governorate,Data!$E$2:$E$19),"")</f>
        <v>IQ-G18</v>
      </c>
      <c r="I16" s="204" t="s">
        <v>7139</v>
      </c>
      <c r="J16" s="26" t="str">
        <f ca="1">IF(I16&lt;&gt;"",LOOKUP(I16,District2,Data!$P$2:$P$19),"")</f>
        <v>IQ-D103</v>
      </c>
      <c r="K16" s="204" t="s">
        <v>7274</v>
      </c>
      <c r="L16" s="204" t="s">
        <v>7123</v>
      </c>
      <c r="M16" s="204" t="s">
        <v>7114</v>
      </c>
      <c r="N16" s="204" t="s">
        <v>1252</v>
      </c>
      <c r="O16" s="204" t="s">
        <v>7119</v>
      </c>
      <c r="P16" s="205">
        <v>32</v>
      </c>
      <c r="Q16" s="205"/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64">
        <v>32</v>
      </c>
      <c r="AB16" s="205">
        <v>0</v>
      </c>
      <c r="AC16" s="205">
        <v>0</v>
      </c>
      <c r="AD16" s="205">
        <v>0</v>
      </c>
      <c r="AE16" s="205"/>
      <c r="AF16" s="137" t="s">
        <v>7282</v>
      </c>
    </row>
    <row r="17" spans="1:32" ht="12.75" customHeight="1">
      <c r="A17" s="203">
        <v>16</v>
      </c>
      <c r="B17" s="207">
        <v>42348</v>
      </c>
      <c r="C17" s="207">
        <v>42394</v>
      </c>
      <c r="D17" s="207" t="s">
        <v>1312</v>
      </c>
      <c r="E17" s="207" t="s">
        <v>1250</v>
      </c>
      <c r="F17" s="204" t="s">
        <v>1331</v>
      </c>
      <c r="G17" s="204" t="s">
        <v>7129</v>
      </c>
      <c r="H17" s="26" t="str">
        <f>IF(G17&lt;&gt;"",LOOKUP(G17,Governorate,Data!$E$2:$E$19),"")</f>
        <v>IQ-G18</v>
      </c>
      <c r="I17" s="204" t="s">
        <v>7204</v>
      </c>
      <c r="J17" s="26" t="str">
        <f ca="1">IF(I17&lt;&gt;"",LOOKUP(I17,District2,Data!$P$2:$P$19),"")</f>
        <v>IQ-D108</v>
      </c>
      <c r="K17" s="204" t="s">
        <v>7275</v>
      </c>
      <c r="L17" s="204" t="s">
        <v>7123</v>
      </c>
      <c r="M17" s="204" t="s">
        <v>7114</v>
      </c>
      <c r="N17" s="204" t="s">
        <v>1252</v>
      </c>
      <c r="O17" s="204" t="s">
        <v>7119</v>
      </c>
      <c r="P17" s="205">
        <v>47</v>
      </c>
      <c r="Q17" s="205"/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64">
        <v>47</v>
      </c>
      <c r="AB17" s="205">
        <v>0</v>
      </c>
      <c r="AC17" s="205">
        <v>0</v>
      </c>
      <c r="AD17" s="205">
        <v>0</v>
      </c>
      <c r="AE17" s="205"/>
      <c r="AF17" s="137" t="s">
        <v>7282</v>
      </c>
    </row>
    <row r="18" spans="1:32" ht="12.75" customHeight="1">
      <c r="A18" s="203">
        <v>17</v>
      </c>
      <c r="B18" s="219">
        <v>42396</v>
      </c>
      <c r="C18" s="219">
        <v>42396</v>
      </c>
      <c r="D18" s="207" t="s">
        <v>1282</v>
      </c>
      <c r="E18" s="207" t="s">
        <v>1250</v>
      </c>
      <c r="F18" s="207" t="s">
        <v>1282</v>
      </c>
      <c r="G18" s="48" t="s">
        <v>7129</v>
      </c>
      <c r="H18" s="26" t="str">
        <f>IF(G18&lt;&gt;"",LOOKUP(G18,Governorate,Data!$E$2:$E$19),"")</f>
        <v>IQ-G18</v>
      </c>
      <c r="I18" s="204" t="s">
        <v>7204</v>
      </c>
      <c r="J18" s="26" t="str">
        <f ca="1">IF(I18&lt;&gt;"",LOOKUP(I18,District2,Data!$P$2:$P$19),"")</f>
        <v>IQ-D108</v>
      </c>
      <c r="K18" s="204"/>
      <c r="L18" s="204" t="s">
        <v>7110</v>
      </c>
      <c r="M18" s="204" t="s">
        <v>7112</v>
      </c>
      <c r="N18" s="204" t="s">
        <v>1252</v>
      </c>
      <c r="O18" s="204" t="s">
        <v>7119</v>
      </c>
      <c r="P18" s="205">
        <v>60</v>
      </c>
      <c r="Q18" s="205"/>
      <c r="R18" s="242">
        <v>0</v>
      </c>
      <c r="S18" s="205">
        <v>0</v>
      </c>
      <c r="T18" s="205">
        <v>0</v>
      </c>
      <c r="U18" s="205">
        <v>0</v>
      </c>
      <c r="V18" s="205">
        <v>0</v>
      </c>
      <c r="W18" s="84">
        <v>60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/>
      <c r="AF18" s="137"/>
    </row>
    <row r="19" spans="1:32" ht="12.75" customHeight="1">
      <c r="A19" s="203">
        <v>18</v>
      </c>
      <c r="B19" s="219">
        <v>42397</v>
      </c>
      <c r="C19" s="219">
        <v>42397</v>
      </c>
      <c r="D19" s="207" t="s">
        <v>1282</v>
      </c>
      <c r="E19" s="207" t="s">
        <v>1250</v>
      </c>
      <c r="F19" s="207" t="s">
        <v>1282</v>
      </c>
      <c r="G19" s="48" t="s">
        <v>7129</v>
      </c>
      <c r="H19" s="26" t="str">
        <f>IF(G19&lt;&gt;"",LOOKUP(G19,Governorate,Data!$E$2:$E$19),"")</f>
        <v>IQ-G18</v>
      </c>
      <c r="I19" s="204" t="s">
        <v>7203</v>
      </c>
      <c r="J19" s="26" t="str">
        <f ca="1">IF(I19&lt;&gt;"",LOOKUP(I19,District2,Data!$P$2:$P$19),"")</f>
        <v>IQ-D105</v>
      </c>
      <c r="K19" s="204"/>
      <c r="L19" s="204" t="s">
        <v>7110</v>
      </c>
      <c r="M19" s="204" t="s">
        <v>7112</v>
      </c>
      <c r="N19" s="204" t="s">
        <v>1252</v>
      </c>
      <c r="O19" s="204" t="s">
        <v>7119</v>
      </c>
      <c r="P19" s="205">
        <v>213</v>
      </c>
      <c r="Q19" s="205"/>
      <c r="R19" s="205">
        <v>213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/>
      <c r="AF19" s="137"/>
    </row>
    <row r="20" spans="1:32" ht="12.75" customHeight="1">
      <c r="A20" s="203">
        <v>19</v>
      </c>
      <c r="B20" s="207">
        <v>42305</v>
      </c>
      <c r="C20" s="207">
        <v>42399</v>
      </c>
      <c r="D20" s="207" t="s">
        <v>1312</v>
      </c>
      <c r="E20" s="207" t="s">
        <v>1250</v>
      </c>
      <c r="F20" s="204" t="s">
        <v>1286</v>
      </c>
      <c r="G20" s="204" t="s">
        <v>7148</v>
      </c>
      <c r="H20" s="26" t="str">
        <f>IF(G20&lt;&gt;"",LOOKUP(G20,Governorate,Data!$E$2:$E$19),"")</f>
        <v>IQ-G10</v>
      </c>
      <c r="I20" s="204" t="s">
        <v>7229</v>
      </c>
      <c r="J20" s="26" t="str">
        <f ca="1">IF(I20&lt;&gt;"",LOOKUP(I20,District2,Data!$P$2:$P$19),"")</f>
        <v>IQ-D062</v>
      </c>
      <c r="K20" s="204" t="s">
        <v>7269</v>
      </c>
      <c r="L20" s="204" t="s">
        <v>7123</v>
      </c>
      <c r="M20" s="204" t="s">
        <v>7114</v>
      </c>
      <c r="N20" s="204" t="s">
        <v>1252</v>
      </c>
      <c r="O20" s="204" t="s">
        <v>7119</v>
      </c>
      <c r="P20" s="205">
        <v>120</v>
      </c>
      <c r="Q20" s="205"/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64">
        <v>120</v>
      </c>
      <c r="AB20" s="205">
        <v>0</v>
      </c>
      <c r="AC20" s="205">
        <v>0</v>
      </c>
      <c r="AD20" s="205">
        <v>0</v>
      </c>
      <c r="AE20" s="205"/>
      <c r="AF20" s="137" t="s">
        <v>7281</v>
      </c>
    </row>
    <row r="21" spans="1:32" ht="12.75" customHeight="1">
      <c r="A21" s="203">
        <v>20</v>
      </c>
      <c r="B21" s="207">
        <v>42312</v>
      </c>
      <c r="C21" s="207">
        <v>42399</v>
      </c>
      <c r="D21" s="207" t="s">
        <v>1312</v>
      </c>
      <c r="E21" s="207" t="s">
        <v>1250</v>
      </c>
      <c r="F21" s="204" t="s">
        <v>7364</v>
      </c>
      <c r="G21" s="204" t="s">
        <v>7148</v>
      </c>
      <c r="H21" s="26" t="str">
        <f>IF(G21&lt;&gt;"",LOOKUP(G21,Governorate,Data!$E$2:$E$19),"")</f>
        <v>IQ-G10</v>
      </c>
      <c r="I21" s="204" t="s">
        <v>7149</v>
      </c>
      <c r="J21" s="26" t="str">
        <f ca="1">IF(I21&lt;&gt;"",LOOKUP(I21,District2,Data!$P$2:$P$19),"")</f>
        <v>IQ-D059</v>
      </c>
      <c r="K21" s="204" t="s">
        <v>7270</v>
      </c>
      <c r="L21" s="204" t="s">
        <v>7123</v>
      </c>
      <c r="M21" s="204" t="s">
        <v>7114</v>
      </c>
      <c r="N21" s="204" t="s">
        <v>1252</v>
      </c>
      <c r="O21" s="204" t="s">
        <v>7119</v>
      </c>
      <c r="P21" s="205">
        <v>102</v>
      </c>
      <c r="Q21" s="205"/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64">
        <v>102</v>
      </c>
      <c r="AB21" s="205">
        <v>0</v>
      </c>
      <c r="AC21" s="205">
        <v>0</v>
      </c>
      <c r="AD21" s="205">
        <v>0</v>
      </c>
      <c r="AE21" s="205"/>
      <c r="AF21" s="137" t="s">
        <v>7282</v>
      </c>
    </row>
    <row r="22" spans="1:32" ht="12.75" customHeight="1">
      <c r="A22" s="203">
        <v>21</v>
      </c>
      <c r="B22" s="207">
        <v>42400</v>
      </c>
      <c r="C22" s="207">
        <v>42400</v>
      </c>
      <c r="D22" s="207" t="s">
        <v>1331</v>
      </c>
      <c r="E22" s="207" t="s">
        <v>1249</v>
      </c>
      <c r="F22" s="207" t="s">
        <v>1331</v>
      </c>
      <c r="G22" s="204" t="s">
        <v>7140</v>
      </c>
      <c r="H22" s="26" t="str">
        <f>IF(G22&lt;&gt;"",LOOKUP(G22,Governorate,Data!$E$2:$E$19),"")</f>
        <v>IQ-G01</v>
      </c>
      <c r="I22" s="204" t="s">
        <v>7147</v>
      </c>
      <c r="J22" s="26" t="str">
        <f ca="1">IF(I22&lt;&gt;"",LOOKUP(I22,District2,Data!$P$2:$P$19),"")</f>
        <v>IQ-D002</v>
      </c>
      <c r="K22" s="204"/>
      <c r="L22" s="204" t="s">
        <v>7110</v>
      </c>
      <c r="M22" s="204" t="s">
        <v>7112</v>
      </c>
      <c r="N22" s="204" t="s">
        <v>1252</v>
      </c>
      <c r="O22" s="204" t="s">
        <v>7119</v>
      </c>
      <c r="P22" s="205">
        <v>200</v>
      </c>
      <c r="Q22" s="205"/>
      <c r="R22" s="205">
        <v>200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/>
      <c r="AF22" s="137"/>
    </row>
    <row r="23" spans="1:32" ht="12.75" customHeight="1">
      <c r="A23" s="203">
        <v>22</v>
      </c>
      <c r="B23" s="207">
        <v>42400</v>
      </c>
      <c r="C23" s="207">
        <v>42400</v>
      </c>
      <c r="D23" s="207" t="s">
        <v>1331</v>
      </c>
      <c r="E23" s="207" t="s">
        <v>1249</v>
      </c>
      <c r="F23" s="207" t="s">
        <v>1331</v>
      </c>
      <c r="G23" s="204" t="s">
        <v>7129</v>
      </c>
      <c r="H23" s="26" t="str">
        <f>IF(G23&lt;&gt;"",LOOKUP(G23,Governorate,Data!$E$2:$E$19),"")</f>
        <v>IQ-G18</v>
      </c>
      <c r="I23" s="40"/>
      <c r="J23" s="26" t="str">
        <f>IF(I23&lt;&gt;"",LOOKUP(I23,District2,Data!$P$2:$P$19),"")</f>
        <v/>
      </c>
      <c r="K23" s="204"/>
      <c r="L23" s="204" t="s">
        <v>7123</v>
      </c>
      <c r="M23" s="204" t="s">
        <v>7114</v>
      </c>
      <c r="N23" s="204" t="s">
        <v>1252</v>
      </c>
      <c r="O23" s="204" t="s">
        <v>7119</v>
      </c>
      <c r="P23" s="205">
        <v>29</v>
      </c>
      <c r="Q23" s="205"/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29</v>
      </c>
      <c r="AB23" s="205">
        <v>0</v>
      </c>
      <c r="AC23" s="205">
        <v>0</v>
      </c>
      <c r="AD23" s="205">
        <v>0</v>
      </c>
      <c r="AE23" s="205"/>
      <c r="AF23" s="137"/>
    </row>
    <row r="24" spans="1:32" ht="12.75" customHeight="1">
      <c r="A24" s="203">
        <v>23</v>
      </c>
      <c r="B24" s="207">
        <v>42400</v>
      </c>
      <c r="C24" s="140">
        <v>42400</v>
      </c>
      <c r="D24" s="207" t="s">
        <v>1331</v>
      </c>
      <c r="E24" s="207" t="s">
        <v>1249</v>
      </c>
      <c r="F24" s="207" t="s">
        <v>1331</v>
      </c>
      <c r="G24" s="204" t="s">
        <v>7129</v>
      </c>
      <c r="H24" s="26" t="str">
        <f>IF(G24&lt;&gt;"",LOOKUP(G24,Governorate,Data!$E$2:$E$19),"")</f>
        <v>IQ-G18</v>
      </c>
      <c r="I24" s="204" t="s">
        <v>7204</v>
      </c>
      <c r="J24" s="26" t="str">
        <f ca="1">IF(I24&lt;&gt;"",LOOKUP(I24,District2,Data!$P$2:$P$19),"")</f>
        <v>IQ-D108</v>
      </c>
      <c r="K24" s="204"/>
      <c r="L24" s="204" t="s">
        <v>7123</v>
      </c>
      <c r="M24" s="204" t="s">
        <v>7114</v>
      </c>
      <c r="N24" s="204" t="s">
        <v>1252</v>
      </c>
      <c r="O24" s="204" t="s">
        <v>7119</v>
      </c>
      <c r="P24" s="205">
        <v>43</v>
      </c>
      <c r="Q24" s="205"/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43</v>
      </c>
      <c r="AB24" s="205">
        <v>0</v>
      </c>
      <c r="AC24" s="205">
        <v>0</v>
      </c>
      <c r="AD24" s="205">
        <v>0</v>
      </c>
      <c r="AE24" s="205"/>
      <c r="AF24" s="137"/>
    </row>
    <row r="25" spans="1:32" ht="12.75" customHeight="1">
      <c r="A25" s="203">
        <v>24</v>
      </c>
      <c r="B25" s="207">
        <v>42348</v>
      </c>
      <c r="C25" s="140">
        <v>42403</v>
      </c>
      <c r="D25" s="207" t="s">
        <v>1312</v>
      </c>
      <c r="E25" s="207" t="s">
        <v>1250</v>
      </c>
      <c r="F25" s="204" t="s">
        <v>7228</v>
      </c>
      <c r="G25" s="204" t="s">
        <v>7140</v>
      </c>
      <c r="H25" s="26" t="str">
        <f>IF(G25&lt;&gt;"",LOOKUP(G25,Governorate,Data!$E$2:$E$19),"")</f>
        <v>IQ-G01</v>
      </c>
      <c r="I25" s="204" t="s">
        <v>7147</v>
      </c>
      <c r="J25" s="26" t="str">
        <f ca="1">IF(I25&lt;&gt;"",LOOKUP(I25,District2,Data!$P$2:$P$19),"")</f>
        <v>IQ-D002</v>
      </c>
      <c r="K25" s="204" t="s">
        <v>7287</v>
      </c>
      <c r="L25" s="204" t="s">
        <v>7111</v>
      </c>
      <c r="M25" s="204" t="s">
        <v>7112</v>
      </c>
      <c r="N25" s="204" t="s">
        <v>1252</v>
      </c>
      <c r="O25" s="204" t="s">
        <v>7119</v>
      </c>
      <c r="P25" s="205">
        <v>500</v>
      </c>
      <c r="Q25" s="205"/>
      <c r="R25" s="205">
        <v>500</v>
      </c>
      <c r="S25" s="56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64">
        <v>0</v>
      </c>
      <c r="AB25" s="205">
        <v>0</v>
      </c>
      <c r="AC25" s="205">
        <v>0</v>
      </c>
      <c r="AD25" s="205">
        <v>0</v>
      </c>
      <c r="AE25" s="205"/>
      <c r="AF25" s="137" t="s">
        <v>7284</v>
      </c>
    </row>
    <row r="26" spans="1:32" ht="12.75" customHeight="1">
      <c r="A26" s="203">
        <v>25</v>
      </c>
      <c r="B26" s="207">
        <v>42385</v>
      </c>
      <c r="C26" s="207">
        <v>42412</v>
      </c>
      <c r="D26" s="207" t="s">
        <v>1312</v>
      </c>
      <c r="E26" s="207" t="s">
        <v>1250</v>
      </c>
      <c r="F26" s="204" t="s">
        <v>1286</v>
      </c>
      <c r="G26" s="204" t="s">
        <v>7135</v>
      </c>
      <c r="H26" s="26" t="str">
        <f>IF(G26&lt;&gt;"",LOOKUP(G26,Governorate,Data!$E$2:$E$19),"")</f>
        <v>IQ-G07</v>
      </c>
      <c r="I26" s="204" t="s">
        <v>7230</v>
      </c>
      <c r="J26" s="26" t="str">
        <f ca="1">IF(I26&lt;&gt;"",LOOKUP(I26,District2,Data!$P$2:$P$19),"")</f>
        <v>IQ-D041</v>
      </c>
      <c r="K26" s="204" t="s">
        <v>7295</v>
      </c>
      <c r="L26" s="204" t="s">
        <v>7111</v>
      </c>
      <c r="M26" s="204" t="s">
        <v>7113</v>
      </c>
      <c r="N26" s="204" t="s">
        <v>1252</v>
      </c>
      <c r="O26" s="204" t="s">
        <v>7119</v>
      </c>
      <c r="P26" s="154">
        <v>61</v>
      </c>
      <c r="Q26" s="205"/>
      <c r="R26" s="65">
        <v>0</v>
      </c>
      <c r="S26" s="66">
        <v>61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64">
        <v>0</v>
      </c>
      <c r="AB26" s="205">
        <v>0</v>
      </c>
      <c r="AC26" s="205">
        <v>0</v>
      </c>
      <c r="AD26" s="205">
        <v>0</v>
      </c>
      <c r="AE26" s="205"/>
      <c r="AF26" s="137" t="s">
        <v>7305</v>
      </c>
    </row>
    <row r="27" spans="1:32" ht="12.75" customHeight="1">
      <c r="A27" s="203">
        <v>26</v>
      </c>
      <c r="B27" s="207">
        <v>42397</v>
      </c>
      <c r="C27" s="207">
        <v>42415</v>
      </c>
      <c r="D27" s="207" t="s">
        <v>1312</v>
      </c>
      <c r="E27" s="207" t="s">
        <v>1250</v>
      </c>
      <c r="F27" s="204" t="s">
        <v>7228</v>
      </c>
      <c r="G27" s="204" t="s">
        <v>7140</v>
      </c>
      <c r="H27" s="26" t="str">
        <f>IF(G27&lt;&gt;"",LOOKUP(G27,Governorate,Data!$E$2:$E$19),"")</f>
        <v>IQ-G01</v>
      </c>
      <c r="I27" s="204" t="s">
        <v>7147</v>
      </c>
      <c r="J27" s="26" t="str">
        <f ca="1">IF(I27&lt;&gt;"",LOOKUP(I27,District2,Data!$P$2:$P$19),"")</f>
        <v>IQ-D002</v>
      </c>
      <c r="K27" s="204" t="s">
        <v>7292</v>
      </c>
      <c r="L27" s="204" t="s">
        <v>7111</v>
      </c>
      <c r="M27" s="204" t="s">
        <v>7113</v>
      </c>
      <c r="N27" s="204" t="s">
        <v>1252</v>
      </c>
      <c r="O27" s="204" t="s">
        <v>7119</v>
      </c>
      <c r="P27" s="205">
        <v>100</v>
      </c>
      <c r="Q27" s="205"/>
      <c r="R27" s="205">
        <v>100</v>
      </c>
      <c r="S27" s="56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64">
        <v>0</v>
      </c>
      <c r="AB27" s="205">
        <v>0</v>
      </c>
      <c r="AC27" s="205">
        <v>0</v>
      </c>
      <c r="AD27" s="205">
        <v>0</v>
      </c>
      <c r="AE27" s="205"/>
      <c r="AF27" s="137" t="s">
        <v>7299</v>
      </c>
    </row>
    <row r="28" spans="1:32" ht="12.75" customHeight="1">
      <c r="A28" s="203">
        <v>27</v>
      </c>
      <c r="B28" s="207">
        <v>42401</v>
      </c>
      <c r="C28" s="207">
        <v>42418</v>
      </c>
      <c r="D28" s="207" t="s">
        <v>1312</v>
      </c>
      <c r="E28" s="207" t="s">
        <v>1250</v>
      </c>
      <c r="F28" s="204" t="s">
        <v>7265</v>
      </c>
      <c r="G28" s="204" t="s">
        <v>7127</v>
      </c>
      <c r="H28" s="26" t="str">
        <f>IF(G28&lt;&gt;"",LOOKUP(G28,Governorate,Data!$E$2:$E$19),"")</f>
        <v>IQ-G13</v>
      </c>
      <c r="I28" s="204" t="s">
        <v>7128</v>
      </c>
      <c r="J28" s="26" t="str">
        <f ca="1">IF(I28&lt;&gt;"",LOOKUP(I28,District2,Data!$P$2:$P$19),"")</f>
        <v>IQ-D076</v>
      </c>
      <c r="K28" s="204" t="s">
        <v>7276</v>
      </c>
      <c r="L28" s="204" t="s">
        <v>7111</v>
      </c>
      <c r="M28" s="204" t="s">
        <v>7113</v>
      </c>
      <c r="N28" s="204" t="s">
        <v>1252</v>
      </c>
      <c r="O28" s="204" t="s">
        <v>7119</v>
      </c>
      <c r="P28" s="205">
        <v>25</v>
      </c>
      <c r="Q28" s="205"/>
      <c r="R28" s="205">
        <v>25</v>
      </c>
      <c r="S28" s="56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64">
        <v>0</v>
      </c>
      <c r="AB28" s="205">
        <v>0</v>
      </c>
      <c r="AC28" s="205">
        <v>0</v>
      </c>
      <c r="AD28" s="205">
        <v>0</v>
      </c>
      <c r="AE28" s="205"/>
      <c r="AF28" s="137" t="s">
        <v>7285</v>
      </c>
    </row>
    <row r="29" spans="1:32" ht="12.75" customHeight="1">
      <c r="A29" s="203">
        <v>28</v>
      </c>
      <c r="B29" s="207">
        <v>42410</v>
      </c>
      <c r="C29" s="207">
        <v>42423</v>
      </c>
      <c r="D29" s="207" t="s">
        <v>1312</v>
      </c>
      <c r="E29" s="207" t="s">
        <v>1250</v>
      </c>
      <c r="F29" s="204" t="s">
        <v>1286</v>
      </c>
      <c r="G29" s="204" t="s">
        <v>7140</v>
      </c>
      <c r="H29" s="26" t="str">
        <f>IF(G29&lt;&gt;"",LOOKUP(G29,Governorate,Data!$E$2:$E$19),"")</f>
        <v>IQ-G01</v>
      </c>
      <c r="I29" s="204" t="s">
        <v>7147</v>
      </c>
      <c r="J29" s="26" t="str">
        <f ca="1">IF(I29&lt;&gt;"",LOOKUP(I29,District2,Data!$P$2:$P$19),"")</f>
        <v>IQ-D002</v>
      </c>
      <c r="K29" s="204" t="s">
        <v>7294</v>
      </c>
      <c r="L29" s="204" t="s">
        <v>7111</v>
      </c>
      <c r="M29" s="204" t="s">
        <v>7113</v>
      </c>
      <c r="N29" s="204" t="s">
        <v>1252</v>
      </c>
      <c r="O29" s="204" t="s">
        <v>7119</v>
      </c>
      <c r="P29" s="205">
        <v>240</v>
      </c>
      <c r="Q29" s="205"/>
      <c r="R29" s="65">
        <v>240</v>
      </c>
      <c r="S29" s="66">
        <v>240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64">
        <v>0</v>
      </c>
      <c r="AB29" s="205">
        <v>0</v>
      </c>
      <c r="AC29" s="205">
        <v>0</v>
      </c>
      <c r="AD29" s="205">
        <v>0</v>
      </c>
      <c r="AE29" s="205"/>
      <c r="AF29" s="137" t="s">
        <v>7303</v>
      </c>
    </row>
    <row r="30" spans="1:32" ht="12.75" customHeight="1">
      <c r="A30" s="203">
        <v>29</v>
      </c>
      <c r="B30" s="207">
        <v>42424</v>
      </c>
      <c r="C30" s="207">
        <v>42424</v>
      </c>
      <c r="D30" s="207" t="s">
        <v>1312</v>
      </c>
      <c r="E30" s="207" t="s">
        <v>1250</v>
      </c>
      <c r="F30" s="204" t="s">
        <v>7265</v>
      </c>
      <c r="G30" s="204" t="s">
        <v>7127</v>
      </c>
      <c r="H30" s="26" t="str">
        <f>IF(G30&lt;&gt;"",LOOKUP(G30,Governorate,Data!$E$2:$E$19),"")</f>
        <v>IQ-G13</v>
      </c>
      <c r="I30" s="204" t="s">
        <v>7128</v>
      </c>
      <c r="J30" s="26" t="str">
        <f ca="1">IF(I30&lt;&gt;"",LOOKUP(I30,District2,Data!$P$2:$P$19),"")</f>
        <v>IQ-D076</v>
      </c>
      <c r="K30" s="204" t="s">
        <v>7297</v>
      </c>
      <c r="L30" s="204" t="s">
        <v>7111</v>
      </c>
      <c r="M30" s="204" t="s">
        <v>7113</v>
      </c>
      <c r="N30" s="204" t="s">
        <v>1252</v>
      </c>
      <c r="O30" s="204" t="s">
        <v>7119</v>
      </c>
      <c r="P30" s="205">
        <v>11</v>
      </c>
      <c r="Q30" s="205"/>
      <c r="R30" s="205">
        <v>11</v>
      </c>
      <c r="S30" s="56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64">
        <v>0</v>
      </c>
      <c r="AB30" s="205">
        <v>0</v>
      </c>
      <c r="AC30" s="205">
        <v>0</v>
      </c>
      <c r="AD30" s="205">
        <v>0</v>
      </c>
      <c r="AE30" s="205"/>
      <c r="AF30" s="137" t="s">
        <v>7285</v>
      </c>
    </row>
    <row r="31" spans="1:32" ht="12.75" customHeight="1">
      <c r="A31" s="203">
        <v>30</v>
      </c>
      <c r="B31" s="207">
        <v>42423</v>
      </c>
      <c r="C31" s="207">
        <v>42425</v>
      </c>
      <c r="D31" s="207" t="s">
        <v>1312</v>
      </c>
      <c r="E31" s="207" t="s">
        <v>1250</v>
      </c>
      <c r="F31" s="204" t="s">
        <v>7265</v>
      </c>
      <c r="G31" s="204" t="s">
        <v>7127</v>
      </c>
      <c r="H31" s="26" t="str">
        <f>IF(G31&lt;&gt;"",LOOKUP(G31,Governorate,Data!$E$2:$E$19),"")</f>
        <v>IQ-G13</v>
      </c>
      <c r="I31" s="204" t="s">
        <v>7128</v>
      </c>
      <c r="J31" s="26" t="str">
        <f ca="1">IF(I31&lt;&gt;"",LOOKUP(I31,District2,Data!$P$2:$P$19),"")</f>
        <v>IQ-D076</v>
      </c>
      <c r="K31" s="204" t="s">
        <v>7276</v>
      </c>
      <c r="L31" s="204" t="s">
        <v>7111</v>
      </c>
      <c r="M31" s="204" t="s">
        <v>7113</v>
      </c>
      <c r="N31" s="204" t="s">
        <v>1252</v>
      </c>
      <c r="O31" s="204" t="s">
        <v>7119</v>
      </c>
      <c r="P31" s="205">
        <v>382</v>
      </c>
      <c r="Q31" s="205"/>
      <c r="R31" s="205">
        <v>382</v>
      </c>
      <c r="S31" s="56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64">
        <v>0</v>
      </c>
      <c r="AB31" s="205">
        <v>0</v>
      </c>
      <c r="AC31" s="205">
        <v>0</v>
      </c>
      <c r="AD31" s="205">
        <v>0</v>
      </c>
      <c r="AE31" s="205"/>
      <c r="AF31" s="137" t="s">
        <v>7285</v>
      </c>
    </row>
    <row r="32" spans="1:32" ht="12.75" customHeight="1">
      <c r="A32" s="203">
        <v>31</v>
      </c>
      <c r="B32" s="207">
        <v>42423</v>
      </c>
      <c r="C32" s="207">
        <v>42425</v>
      </c>
      <c r="D32" s="207" t="s">
        <v>1312</v>
      </c>
      <c r="E32" s="207" t="s">
        <v>1250</v>
      </c>
      <c r="F32" s="204" t="s">
        <v>7265</v>
      </c>
      <c r="G32" s="204" t="s">
        <v>7127</v>
      </c>
      <c r="H32" s="26" t="str">
        <f>IF(G32&lt;&gt;"",LOOKUP(G32,Governorate,Data!$E$2:$E$19),"")</f>
        <v>IQ-G13</v>
      </c>
      <c r="I32" s="204" t="s">
        <v>7128</v>
      </c>
      <c r="J32" s="26" t="str">
        <f ca="1">IF(I32&lt;&gt;"",LOOKUP(I32,District2,Data!$P$2:$P$19),"")</f>
        <v>IQ-D076</v>
      </c>
      <c r="K32" s="204" t="s">
        <v>7296</v>
      </c>
      <c r="L32" s="204" t="s">
        <v>7111</v>
      </c>
      <c r="M32" s="204" t="s">
        <v>7113</v>
      </c>
      <c r="N32" s="204" t="s">
        <v>1252</v>
      </c>
      <c r="O32" s="204" t="s">
        <v>7119</v>
      </c>
      <c r="P32" s="205">
        <v>54</v>
      </c>
      <c r="Q32" s="205"/>
      <c r="R32" s="205">
        <v>54</v>
      </c>
      <c r="S32" s="56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64">
        <v>0</v>
      </c>
      <c r="AB32" s="205">
        <v>0</v>
      </c>
      <c r="AC32" s="205">
        <v>0</v>
      </c>
      <c r="AD32" s="205">
        <v>0</v>
      </c>
      <c r="AE32" s="205"/>
      <c r="AF32" s="137" t="s">
        <v>7285</v>
      </c>
    </row>
    <row r="33" spans="1:32" ht="12.75" customHeight="1">
      <c r="A33" s="203">
        <v>32</v>
      </c>
      <c r="B33" s="207">
        <v>42425</v>
      </c>
      <c r="C33" s="219">
        <v>42425</v>
      </c>
      <c r="D33" s="219" t="s">
        <v>1312</v>
      </c>
      <c r="E33" s="219" t="s">
        <v>1250</v>
      </c>
      <c r="F33" s="240" t="s">
        <v>1300</v>
      </c>
      <c r="G33" s="204" t="s">
        <v>7136</v>
      </c>
      <c r="H33" s="26" t="str">
        <f>IF(G33&lt;&gt;"",LOOKUP(G33,Governorate,Data!$E$2:$E$19),"")</f>
        <v>IQ-G08</v>
      </c>
      <c r="I33" s="204" t="s">
        <v>7220</v>
      </c>
      <c r="J33" s="26" t="str">
        <f ca="1">IF(I33&lt;&gt;"",LOOKUP(I33,District2,Data!$P$2:$P$19),"")</f>
        <v>IQ-D051</v>
      </c>
      <c r="K33" s="204" t="s">
        <v>7331</v>
      </c>
      <c r="L33" s="204" t="s">
        <v>7111</v>
      </c>
      <c r="M33" s="204" t="s">
        <v>7113</v>
      </c>
      <c r="N33" s="204" t="s">
        <v>1252</v>
      </c>
      <c r="O33" s="204" t="s">
        <v>7119</v>
      </c>
      <c r="P33" s="242">
        <v>40</v>
      </c>
      <c r="Q33" s="205"/>
      <c r="R33" s="205">
        <v>41</v>
      </c>
      <c r="S33" s="56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64">
        <v>0</v>
      </c>
      <c r="AB33" s="205">
        <v>0</v>
      </c>
      <c r="AC33" s="205">
        <v>0</v>
      </c>
      <c r="AD33" s="205">
        <v>0</v>
      </c>
      <c r="AE33" s="205"/>
      <c r="AF33" s="137" t="s">
        <v>7286</v>
      </c>
    </row>
    <row r="34" spans="1:32" ht="12.75" customHeight="1">
      <c r="A34" s="203">
        <v>33</v>
      </c>
      <c r="B34" s="207">
        <v>42425</v>
      </c>
      <c r="C34" s="219">
        <v>42425</v>
      </c>
      <c r="D34" s="219" t="s">
        <v>1312</v>
      </c>
      <c r="E34" s="219" t="s">
        <v>1250</v>
      </c>
      <c r="F34" s="240" t="s">
        <v>1300</v>
      </c>
      <c r="G34" s="204" t="s">
        <v>7136</v>
      </c>
      <c r="H34" s="26" t="str">
        <f>IF(G34&lt;&gt;"",LOOKUP(G34,Governorate,Data!$E$2:$E$19),"")</f>
        <v>IQ-G08</v>
      </c>
      <c r="I34" s="204" t="s">
        <v>7218</v>
      </c>
      <c r="J34" s="26" t="str">
        <f ca="1">IF(I34&lt;&gt;"",LOOKUP(I34,District2,Data!$P$2:$P$19),"")</f>
        <v>IQ-D050</v>
      </c>
      <c r="K34" s="204" t="s">
        <v>7278</v>
      </c>
      <c r="L34" s="204" t="s">
        <v>7111</v>
      </c>
      <c r="M34" s="204" t="s">
        <v>7113</v>
      </c>
      <c r="N34" s="204" t="s">
        <v>1252</v>
      </c>
      <c r="O34" s="204" t="s">
        <v>7119</v>
      </c>
      <c r="P34" s="242">
        <v>281</v>
      </c>
      <c r="Q34" s="205"/>
      <c r="R34" s="205">
        <v>276</v>
      </c>
      <c r="S34" s="56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64">
        <v>0</v>
      </c>
      <c r="AB34" s="205">
        <v>0</v>
      </c>
      <c r="AC34" s="205">
        <v>0</v>
      </c>
      <c r="AD34" s="205">
        <v>0</v>
      </c>
      <c r="AE34" s="205"/>
      <c r="AF34" s="137" t="s">
        <v>7286</v>
      </c>
    </row>
    <row r="35" spans="1:32" ht="12.75" customHeight="1">
      <c r="A35" s="203">
        <v>34</v>
      </c>
      <c r="B35" s="207">
        <v>42425</v>
      </c>
      <c r="C35" s="219">
        <v>42425</v>
      </c>
      <c r="D35" s="219" t="s">
        <v>1312</v>
      </c>
      <c r="E35" s="219" t="s">
        <v>1250</v>
      </c>
      <c r="F35" s="240" t="s">
        <v>1300</v>
      </c>
      <c r="G35" s="204" t="s">
        <v>7136</v>
      </c>
      <c r="H35" s="26" t="str">
        <f>IF(G35&lt;&gt;"",LOOKUP(G35,Governorate,Data!$E$2:$E$19),"")</f>
        <v>IQ-G08</v>
      </c>
      <c r="I35" s="204" t="s">
        <v>7218</v>
      </c>
      <c r="J35" s="26" t="str">
        <f ca="1">IF(I35&lt;&gt;"",LOOKUP(I35,District2,Data!$P$2:$P$19),"")</f>
        <v>IQ-D050</v>
      </c>
      <c r="K35" s="204" t="s">
        <v>7332</v>
      </c>
      <c r="L35" s="204" t="s">
        <v>7111</v>
      </c>
      <c r="M35" s="204" t="s">
        <v>7113</v>
      </c>
      <c r="N35" s="204" t="s">
        <v>1252</v>
      </c>
      <c r="O35" s="204" t="s">
        <v>7119</v>
      </c>
      <c r="P35" s="242">
        <v>408</v>
      </c>
      <c r="Q35" s="205"/>
      <c r="R35" s="205">
        <v>408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/>
      <c r="AF35" s="137" t="s">
        <v>7286</v>
      </c>
    </row>
    <row r="36" spans="1:32" ht="12.75" customHeight="1">
      <c r="A36" s="203">
        <v>35</v>
      </c>
      <c r="B36" s="207">
        <v>42425</v>
      </c>
      <c r="C36" s="219">
        <v>42425</v>
      </c>
      <c r="D36" s="219" t="s">
        <v>1312</v>
      </c>
      <c r="E36" s="219" t="s">
        <v>1250</v>
      </c>
      <c r="F36" s="240" t="s">
        <v>1300</v>
      </c>
      <c r="G36" s="204" t="s">
        <v>7132</v>
      </c>
      <c r="H36" s="26" t="str">
        <f>IF(G36&lt;&gt;"",LOOKUP(G36,Governorate,Data!$E$2:$E$19),"")</f>
        <v>IQ-G15</v>
      </c>
      <c r="I36" s="204" t="s">
        <v>7321</v>
      </c>
      <c r="J36" s="26" t="str">
        <f ca="1">IF(I36&lt;&gt;"",LOOKUP(I36,District2,Data!$P$2:$P$19),"")</f>
        <v>IQ-D088</v>
      </c>
      <c r="K36" s="204" t="s">
        <v>7298</v>
      </c>
      <c r="L36" s="204" t="s">
        <v>7111</v>
      </c>
      <c r="M36" s="204" t="s">
        <v>7113</v>
      </c>
      <c r="N36" s="204" t="s">
        <v>1252</v>
      </c>
      <c r="O36" s="204" t="s">
        <v>7119</v>
      </c>
      <c r="P36" s="242">
        <v>27</v>
      </c>
      <c r="Q36" s="205"/>
      <c r="R36" s="205">
        <v>27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/>
      <c r="AF36" s="137" t="s">
        <v>7286</v>
      </c>
    </row>
    <row r="37" spans="1:32" ht="12.75" customHeight="1">
      <c r="A37" s="203">
        <v>36</v>
      </c>
      <c r="B37" s="207">
        <v>42390</v>
      </c>
      <c r="C37" s="207">
        <v>42428</v>
      </c>
      <c r="D37" s="207" t="s">
        <v>1312</v>
      </c>
      <c r="E37" s="207" t="s">
        <v>1250</v>
      </c>
      <c r="F37" s="204" t="s">
        <v>7228</v>
      </c>
      <c r="G37" s="204" t="s">
        <v>7140</v>
      </c>
      <c r="H37" s="26" t="str">
        <f>IF(G37&lt;&gt;"",LOOKUP(G37,Governorate,Data!$E$2:$E$19),"")</f>
        <v>IQ-G01</v>
      </c>
      <c r="I37" s="204" t="s">
        <v>7147</v>
      </c>
      <c r="J37" s="26" t="str">
        <f ca="1">IF(I37&lt;&gt;"",LOOKUP(I37,District2,Data!$P$2:$P$19),"")</f>
        <v>IQ-D002</v>
      </c>
      <c r="K37" s="204" t="s">
        <v>7288</v>
      </c>
      <c r="L37" s="204" t="s">
        <v>7111</v>
      </c>
      <c r="M37" s="204" t="s">
        <v>7113</v>
      </c>
      <c r="N37" s="204" t="s">
        <v>1252</v>
      </c>
      <c r="O37" s="204" t="s">
        <v>7119</v>
      </c>
      <c r="P37" s="205">
        <v>200</v>
      </c>
      <c r="Q37" s="205"/>
      <c r="R37" s="205">
        <v>200</v>
      </c>
      <c r="S37" s="56">
        <v>0</v>
      </c>
      <c r="T37" s="205">
        <v>0</v>
      </c>
      <c r="U37" s="205">
        <v>0</v>
      </c>
      <c r="V37" s="205">
        <v>0</v>
      </c>
      <c r="W37" s="242">
        <v>0</v>
      </c>
      <c r="X37" s="205">
        <v>0</v>
      </c>
      <c r="Y37" s="205">
        <v>0</v>
      </c>
      <c r="Z37" s="205">
        <v>0</v>
      </c>
      <c r="AA37" s="64">
        <v>0</v>
      </c>
      <c r="AB37" s="205">
        <v>0</v>
      </c>
      <c r="AC37" s="205">
        <v>0</v>
      </c>
      <c r="AD37" s="205">
        <v>0</v>
      </c>
      <c r="AE37" s="205"/>
      <c r="AF37" s="137" t="s">
        <v>7299</v>
      </c>
    </row>
    <row r="38" spans="1:32" ht="12.75" customHeight="1">
      <c r="A38" s="203">
        <v>37</v>
      </c>
      <c r="B38" s="207">
        <v>42390</v>
      </c>
      <c r="C38" s="207">
        <v>42428</v>
      </c>
      <c r="D38" s="207" t="s">
        <v>1312</v>
      </c>
      <c r="E38" s="207" t="s">
        <v>1250</v>
      </c>
      <c r="F38" s="204" t="s">
        <v>7228</v>
      </c>
      <c r="G38" s="204" t="s">
        <v>7140</v>
      </c>
      <c r="H38" s="26" t="str">
        <f>IF(G38&lt;&gt;"",LOOKUP(G38,Governorate,Data!$E$2:$E$19),"")</f>
        <v>IQ-G01</v>
      </c>
      <c r="I38" s="204" t="s">
        <v>7147</v>
      </c>
      <c r="J38" s="26" t="str">
        <f ca="1">IF(I38&lt;&gt;"",LOOKUP(I38,District2,Data!$P$2:$P$19),"")</f>
        <v>IQ-D002</v>
      </c>
      <c r="K38" s="204" t="s">
        <v>7289</v>
      </c>
      <c r="L38" s="204" t="s">
        <v>7111</v>
      </c>
      <c r="M38" s="204" t="s">
        <v>7113</v>
      </c>
      <c r="N38" s="204" t="s">
        <v>1252</v>
      </c>
      <c r="O38" s="204" t="s">
        <v>7119</v>
      </c>
      <c r="P38" s="205">
        <v>200</v>
      </c>
      <c r="Q38" s="205"/>
      <c r="R38" s="205">
        <v>200</v>
      </c>
      <c r="S38" s="56">
        <v>0</v>
      </c>
      <c r="T38" s="205">
        <v>0</v>
      </c>
      <c r="U38" s="205">
        <v>0</v>
      </c>
      <c r="V38" s="205">
        <v>0</v>
      </c>
      <c r="W38" s="242">
        <v>0</v>
      </c>
      <c r="X38" s="205">
        <v>0</v>
      </c>
      <c r="Y38" s="205">
        <v>0</v>
      </c>
      <c r="Z38" s="205">
        <v>0</v>
      </c>
      <c r="AA38" s="64">
        <v>0</v>
      </c>
      <c r="AB38" s="205">
        <v>0</v>
      </c>
      <c r="AC38" s="205">
        <v>0</v>
      </c>
      <c r="AD38" s="205">
        <v>0</v>
      </c>
      <c r="AE38" s="205"/>
      <c r="AF38" s="137" t="s">
        <v>7300</v>
      </c>
    </row>
    <row r="39" spans="1:32" ht="12.75" customHeight="1">
      <c r="A39" s="203">
        <v>38</v>
      </c>
      <c r="B39" s="207">
        <v>42381</v>
      </c>
      <c r="C39" s="207">
        <v>42428</v>
      </c>
      <c r="D39" s="207" t="s">
        <v>1312</v>
      </c>
      <c r="E39" s="207" t="s">
        <v>1250</v>
      </c>
      <c r="F39" s="204" t="s">
        <v>7228</v>
      </c>
      <c r="G39" s="204" t="s">
        <v>7140</v>
      </c>
      <c r="H39" s="26" t="str">
        <f>IF(G39&lt;&gt;"",LOOKUP(G39,Governorate,Data!$E$2:$E$19),"")</f>
        <v>IQ-G01</v>
      </c>
      <c r="I39" s="204" t="s">
        <v>7147</v>
      </c>
      <c r="J39" s="26" t="str">
        <f ca="1">IF(I39&lt;&gt;"",LOOKUP(I39,District2,Data!$P$2:$P$19),"")</f>
        <v>IQ-D002</v>
      </c>
      <c r="K39" s="204" t="s">
        <v>7291</v>
      </c>
      <c r="L39" s="204" t="s">
        <v>7111</v>
      </c>
      <c r="M39" s="204" t="s">
        <v>7113</v>
      </c>
      <c r="N39" s="204" t="s">
        <v>1252</v>
      </c>
      <c r="O39" s="204" t="s">
        <v>7119</v>
      </c>
      <c r="P39" s="205">
        <v>74</v>
      </c>
      <c r="Q39" s="205"/>
      <c r="R39" s="205">
        <v>74</v>
      </c>
      <c r="S39" s="56">
        <v>0</v>
      </c>
      <c r="T39" s="205">
        <v>0</v>
      </c>
      <c r="U39" s="205">
        <v>0</v>
      </c>
      <c r="V39" s="205">
        <v>0</v>
      </c>
      <c r="W39" s="242">
        <v>0</v>
      </c>
      <c r="X39" s="205">
        <v>0</v>
      </c>
      <c r="Y39" s="205">
        <v>0</v>
      </c>
      <c r="Z39" s="205">
        <v>0</v>
      </c>
      <c r="AA39" s="64">
        <v>0</v>
      </c>
      <c r="AB39" s="205">
        <v>0</v>
      </c>
      <c r="AC39" s="205">
        <v>0</v>
      </c>
      <c r="AD39" s="205">
        <v>0</v>
      </c>
      <c r="AE39" s="205"/>
      <c r="AF39" s="137" t="s">
        <v>7299</v>
      </c>
    </row>
    <row r="40" spans="1:32" ht="12.75" customHeight="1">
      <c r="A40" s="203">
        <v>39</v>
      </c>
      <c r="B40" s="207">
        <v>42410</v>
      </c>
      <c r="C40" s="207">
        <v>42429</v>
      </c>
      <c r="D40" s="207" t="s">
        <v>1312</v>
      </c>
      <c r="E40" s="207" t="s">
        <v>1250</v>
      </c>
      <c r="F40" s="204" t="s">
        <v>1331</v>
      </c>
      <c r="G40" s="204" t="s">
        <v>7140</v>
      </c>
      <c r="H40" s="26" t="str">
        <f>IF(G40&lt;&gt;"",LOOKUP(G40,Governorate,Data!$E$2:$E$19),"")</f>
        <v>IQ-G01</v>
      </c>
      <c r="I40" s="204" t="s">
        <v>7147</v>
      </c>
      <c r="J40" s="26" t="str">
        <f ca="1">IF(I40&lt;&gt;"",LOOKUP(I40,District2,Data!$P$2:$P$19),"")</f>
        <v>IQ-D002</v>
      </c>
      <c r="K40" s="204" t="s">
        <v>7290</v>
      </c>
      <c r="L40" s="204" t="s">
        <v>7111</v>
      </c>
      <c r="M40" s="204" t="s">
        <v>7113</v>
      </c>
      <c r="N40" s="204" t="s">
        <v>1252</v>
      </c>
      <c r="O40" s="204" t="s">
        <v>7119</v>
      </c>
      <c r="P40" s="205">
        <v>225</v>
      </c>
      <c r="Q40" s="205"/>
      <c r="R40" s="205">
        <v>225</v>
      </c>
      <c r="S40" s="56">
        <v>0</v>
      </c>
      <c r="T40" s="205">
        <v>0</v>
      </c>
      <c r="U40" s="205">
        <v>0</v>
      </c>
      <c r="V40" s="205">
        <v>0</v>
      </c>
      <c r="W40" s="242">
        <v>0</v>
      </c>
      <c r="X40" s="205">
        <v>0</v>
      </c>
      <c r="Y40" s="205">
        <v>0</v>
      </c>
      <c r="Z40" s="205">
        <v>0</v>
      </c>
      <c r="AA40" s="64">
        <v>0</v>
      </c>
      <c r="AB40" s="205">
        <v>0</v>
      </c>
      <c r="AC40" s="205">
        <v>0</v>
      </c>
      <c r="AD40" s="205">
        <v>0</v>
      </c>
      <c r="AE40" s="205"/>
      <c r="AF40" s="137" t="s">
        <v>7301</v>
      </c>
    </row>
    <row r="41" spans="1:32" ht="12.75" customHeight="1">
      <c r="A41" s="203">
        <v>40</v>
      </c>
      <c r="B41" s="207">
        <v>42407</v>
      </c>
      <c r="C41" s="207">
        <v>42429</v>
      </c>
      <c r="D41" s="207" t="s">
        <v>1312</v>
      </c>
      <c r="E41" s="207" t="s">
        <v>1250</v>
      </c>
      <c r="F41" s="204" t="s">
        <v>7228</v>
      </c>
      <c r="G41" s="204" t="s">
        <v>7140</v>
      </c>
      <c r="H41" s="26" t="str">
        <f>IF(G41&lt;&gt;"",LOOKUP(G41,Governorate,Data!$E$2:$E$19),"")</f>
        <v>IQ-G01</v>
      </c>
      <c r="I41" s="204" t="s">
        <v>7147</v>
      </c>
      <c r="J41" s="26" t="str">
        <f ca="1">IF(I41&lt;&gt;"",LOOKUP(I41,District2,Data!$P$2:$P$19),"")</f>
        <v>IQ-D002</v>
      </c>
      <c r="K41" s="204" t="s">
        <v>7293</v>
      </c>
      <c r="L41" s="204" t="s">
        <v>7111</v>
      </c>
      <c r="M41" s="204" t="s">
        <v>7113</v>
      </c>
      <c r="N41" s="204" t="s">
        <v>1252</v>
      </c>
      <c r="O41" s="204" t="s">
        <v>7119</v>
      </c>
      <c r="P41" s="205">
        <v>150</v>
      </c>
      <c r="Q41" s="205"/>
      <c r="R41" s="205">
        <v>150</v>
      </c>
      <c r="S41" s="56">
        <v>0</v>
      </c>
      <c r="T41" s="205">
        <v>0</v>
      </c>
      <c r="U41" s="205">
        <v>0</v>
      </c>
      <c r="V41" s="205">
        <v>0</v>
      </c>
      <c r="W41" s="242">
        <v>0</v>
      </c>
      <c r="X41" s="205">
        <v>0</v>
      </c>
      <c r="Y41" s="205">
        <v>0</v>
      </c>
      <c r="Z41" s="205">
        <v>0</v>
      </c>
      <c r="AA41" s="64">
        <v>0</v>
      </c>
      <c r="AB41" s="205">
        <v>0</v>
      </c>
      <c r="AC41" s="205">
        <v>0</v>
      </c>
      <c r="AD41" s="205">
        <v>0</v>
      </c>
      <c r="AE41" s="205"/>
      <c r="AF41" s="137" t="s">
        <v>7302</v>
      </c>
    </row>
    <row r="42" spans="1:32" ht="12.75" customHeight="1">
      <c r="A42" s="203">
        <v>41</v>
      </c>
      <c r="B42" s="207">
        <v>42326</v>
      </c>
      <c r="C42" s="207">
        <v>42429</v>
      </c>
      <c r="D42" s="207" t="s">
        <v>1312</v>
      </c>
      <c r="E42" s="207" t="s">
        <v>1250</v>
      </c>
      <c r="F42" s="204" t="s">
        <v>1286</v>
      </c>
      <c r="G42" s="204" t="s">
        <v>7135</v>
      </c>
      <c r="H42" s="26" t="str">
        <f>IF(G42&lt;&gt;"",LOOKUP(G42,Governorate,Data!$E$2:$E$19),"")</f>
        <v>IQ-G07</v>
      </c>
      <c r="I42" s="204" t="s">
        <v>7223</v>
      </c>
      <c r="J42" s="26" t="str">
        <f ca="1">IF(I42&lt;&gt;"",LOOKUP(I42,District2,Data!$P$2:$P$19),"")</f>
        <v>IQ-D038</v>
      </c>
      <c r="K42" s="204" t="s">
        <v>165</v>
      </c>
      <c r="L42" s="204" t="s">
        <v>7111</v>
      </c>
      <c r="M42" s="204" t="s">
        <v>7112</v>
      </c>
      <c r="N42" s="204" t="s">
        <v>1252</v>
      </c>
      <c r="O42" s="204" t="s">
        <v>7119</v>
      </c>
      <c r="P42" s="205">
        <v>160</v>
      </c>
      <c r="Q42" s="205"/>
      <c r="R42" s="205">
        <v>0</v>
      </c>
      <c r="S42" s="56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16</v>
      </c>
      <c r="AA42" s="64">
        <v>0</v>
      </c>
      <c r="AB42" s="205">
        <v>0</v>
      </c>
      <c r="AC42" s="205">
        <v>0</v>
      </c>
      <c r="AD42" s="205">
        <v>0</v>
      </c>
      <c r="AE42" s="205"/>
      <c r="AF42" s="137" t="s">
        <v>7304</v>
      </c>
    </row>
    <row r="43" spans="1:32" ht="12.75" customHeight="1">
      <c r="A43" s="203">
        <v>42</v>
      </c>
      <c r="B43" s="207">
        <v>42401</v>
      </c>
      <c r="C43" s="207">
        <v>42429</v>
      </c>
      <c r="D43" s="207" t="s">
        <v>1296</v>
      </c>
      <c r="E43" s="207" t="s">
        <v>1249</v>
      </c>
      <c r="F43" s="204" t="s">
        <v>1296</v>
      </c>
      <c r="G43" s="204" t="s">
        <v>7132</v>
      </c>
      <c r="H43" s="26" t="str">
        <f>IF(G43&lt;&gt;"",LOOKUP(G43,Governorate,Data!$E$2:$E$19),"")</f>
        <v>IQ-G15</v>
      </c>
      <c r="I43" s="204" t="s">
        <v>7321</v>
      </c>
      <c r="J43" s="26" t="str">
        <f ca="1">IF(I43&lt;&gt;"",LOOKUP(I43,District2,Data!$P$2:$P$19),"")</f>
        <v>IQ-D088</v>
      </c>
      <c r="K43" s="204"/>
      <c r="L43" s="204" t="s">
        <v>7110</v>
      </c>
      <c r="M43" s="204" t="s">
        <v>7112</v>
      </c>
      <c r="N43" s="204" t="s">
        <v>1252</v>
      </c>
      <c r="O43" s="204" t="s">
        <v>7119</v>
      </c>
      <c r="P43" s="205">
        <v>621</v>
      </c>
      <c r="Q43" s="205"/>
      <c r="R43" s="205">
        <v>0</v>
      </c>
      <c r="S43" s="56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621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/>
      <c r="AF43" s="137"/>
    </row>
    <row r="44" spans="1:32" s="67" customFormat="1" ht="12.75" customHeight="1">
      <c r="A44" s="203">
        <v>43</v>
      </c>
      <c r="B44" s="219">
        <v>42401</v>
      </c>
      <c r="C44" s="219">
        <v>42429</v>
      </c>
      <c r="D44" s="219" t="s">
        <v>1312</v>
      </c>
      <c r="E44" s="207" t="s">
        <v>1250</v>
      </c>
      <c r="F44" s="240" t="s">
        <v>7228</v>
      </c>
      <c r="G44" s="240" t="s">
        <v>7140</v>
      </c>
      <c r="H44" s="26" t="str">
        <f>IF(G44&lt;&gt;"",LOOKUP(G44,Governorate,Data!$E$2:$E$19),"")</f>
        <v>IQ-G01</v>
      </c>
      <c r="I44" s="240" t="s">
        <v>7309</v>
      </c>
      <c r="J44" s="26" t="str">
        <f ca="1">IF(I44&lt;&gt;"",LOOKUP(I44,District2,Data!$P$2:$P$19),"")</f>
        <v>IQ-D006</v>
      </c>
      <c r="K44" s="240"/>
      <c r="L44" s="240" t="s">
        <v>7110</v>
      </c>
      <c r="M44" s="240" t="s">
        <v>7113</v>
      </c>
      <c r="N44" s="240" t="s">
        <v>1252</v>
      </c>
      <c r="O44" s="240" t="s">
        <v>7119</v>
      </c>
      <c r="P44" s="242">
        <v>150</v>
      </c>
      <c r="Q44" s="242"/>
      <c r="R44" s="242">
        <v>150</v>
      </c>
      <c r="S44" s="82">
        <v>0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2">
        <v>0</v>
      </c>
      <c r="AA44" s="242">
        <v>0</v>
      </c>
      <c r="AB44" s="242">
        <v>0</v>
      </c>
      <c r="AC44" s="242">
        <v>0</v>
      </c>
      <c r="AD44" s="242">
        <v>0</v>
      </c>
      <c r="AE44" s="242"/>
      <c r="AF44" s="138"/>
    </row>
    <row r="45" spans="1:32" ht="12.75" customHeight="1">
      <c r="A45" s="203">
        <v>44</v>
      </c>
      <c r="B45" s="207">
        <v>42401</v>
      </c>
      <c r="C45" s="207">
        <v>42429</v>
      </c>
      <c r="D45" s="207" t="s">
        <v>1316</v>
      </c>
      <c r="E45" s="207" t="s">
        <v>1248</v>
      </c>
      <c r="F45" s="204" t="s">
        <v>1316</v>
      </c>
      <c r="G45" s="204" t="s">
        <v>7130</v>
      </c>
      <c r="H45" s="26" t="str">
        <f>IF(G45&lt;&gt;"",LOOKUP(G45,Governorate,Data!$E$2:$E$19),"")</f>
        <v>IQ-G05</v>
      </c>
      <c r="I45" s="204" t="s">
        <v>7131</v>
      </c>
      <c r="J45" s="26" t="str">
        <f ca="1">IF(I45&lt;&gt;"",LOOKUP(I45,District2,Data!$P$2:$P$19),"")</f>
        <v>IQ-D033</v>
      </c>
      <c r="K45" s="204" t="s">
        <v>7329</v>
      </c>
      <c r="L45" s="204" t="s">
        <v>7111</v>
      </c>
      <c r="M45" s="204" t="s">
        <v>7113</v>
      </c>
      <c r="N45" s="204" t="s">
        <v>1252</v>
      </c>
      <c r="O45" s="204" t="s">
        <v>7119</v>
      </c>
      <c r="P45" s="205">
        <v>11</v>
      </c>
      <c r="Q45" s="205"/>
      <c r="R45" s="205">
        <v>11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/>
      <c r="AF45" s="137"/>
    </row>
    <row r="46" spans="1:32" ht="12.75" customHeight="1">
      <c r="A46" s="203">
        <v>45</v>
      </c>
      <c r="B46" s="207">
        <v>42401</v>
      </c>
      <c r="C46" s="207">
        <v>42429</v>
      </c>
      <c r="D46" s="207" t="s">
        <v>1316</v>
      </c>
      <c r="E46" s="207" t="s">
        <v>1248</v>
      </c>
      <c r="F46" s="204" t="s">
        <v>1316</v>
      </c>
      <c r="G46" s="204" t="s">
        <v>7130</v>
      </c>
      <c r="H46" s="26" t="str">
        <f>IF(G46&lt;&gt;"",LOOKUP(G46,Governorate,Data!$E$2:$E$19),"")</f>
        <v>IQ-G05</v>
      </c>
      <c r="I46" s="204" t="s">
        <v>7131</v>
      </c>
      <c r="J46" s="26" t="str">
        <f ca="1">IF(I46&lt;&gt;"",LOOKUP(I46,District2,Data!$P$2:$P$19),"")</f>
        <v>IQ-D033</v>
      </c>
      <c r="K46" s="204" t="s">
        <v>7330</v>
      </c>
      <c r="L46" s="204" t="s">
        <v>7111</v>
      </c>
      <c r="M46" s="204" t="s">
        <v>7113</v>
      </c>
      <c r="N46" s="204" t="s">
        <v>1252</v>
      </c>
      <c r="O46" s="204" t="s">
        <v>7119</v>
      </c>
      <c r="P46" s="205">
        <v>53</v>
      </c>
      <c r="Q46" s="205"/>
      <c r="R46" s="205">
        <v>53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/>
      <c r="AF46" s="137"/>
    </row>
    <row r="47" spans="1:32" ht="12.75" customHeight="1">
      <c r="A47" s="203">
        <v>46</v>
      </c>
      <c r="B47" s="207">
        <v>42401</v>
      </c>
      <c r="C47" s="207">
        <v>42429</v>
      </c>
      <c r="D47" s="207" t="s">
        <v>1336</v>
      </c>
      <c r="E47" s="207" t="s">
        <v>1249</v>
      </c>
      <c r="F47" s="204" t="s">
        <v>1336</v>
      </c>
      <c r="G47" s="204" t="s">
        <v>7132</v>
      </c>
      <c r="H47" s="26" t="str">
        <f>IF(G47&lt;&gt;"",LOOKUP(G47,Governorate,Data!$E$2:$E$19),"")</f>
        <v>IQ-G15</v>
      </c>
      <c r="I47" s="204" t="s">
        <v>7231</v>
      </c>
      <c r="J47" s="26" t="str">
        <f ca="1">IF(I47&lt;&gt;"",LOOKUP(I47,District2,Data!$P$2:$P$19),"")</f>
        <v>IQ-D083</v>
      </c>
      <c r="K47" s="204"/>
      <c r="L47" s="204" t="s">
        <v>7110</v>
      </c>
      <c r="M47" s="204" t="s">
        <v>7112</v>
      </c>
      <c r="N47" s="204" t="s">
        <v>1252</v>
      </c>
      <c r="O47" s="204" t="s">
        <v>7119</v>
      </c>
      <c r="P47" s="205">
        <v>169</v>
      </c>
      <c r="Q47" s="205"/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89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/>
      <c r="AF47" s="137"/>
    </row>
    <row r="48" spans="1:32" ht="12.75" customHeight="1">
      <c r="A48" s="203">
        <v>47</v>
      </c>
      <c r="B48" s="207">
        <v>42401</v>
      </c>
      <c r="C48" s="140">
        <v>42429</v>
      </c>
      <c r="D48" s="207" t="s">
        <v>1336</v>
      </c>
      <c r="E48" s="207" t="s">
        <v>1249</v>
      </c>
      <c r="F48" s="204" t="s">
        <v>1336</v>
      </c>
      <c r="G48" s="204" t="s">
        <v>7132</v>
      </c>
      <c r="H48" s="26" t="str">
        <f>IF(G48&lt;&gt;"",LOOKUP(G48,Governorate,Data!$E$2:$E$19),"")</f>
        <v>IQ-G15</v>
      </c>
      <c r="I48" s="204" t="s">
        <v>7231</v>
      </c>
      <c r="J48" s="26" t="str">
        <f ca="1">IF(I48&lt;&gt;"",LOOKUP(I48,District2,Data!$P$2:$P$19),"")</f>
        <v>IQ-D083</v>
      </c>
      <c r="K48" s="204"/>
      <c r="L48" s="204" t="s">
        <v>7110</v>
      </c>
      <c r="M48" s="204" t="s">
        <v>7112</v>
      </c>
      <c r="N48" s="204" t="s">
        <v>1252</v>
      </c>
      <c r="O48" s="204" t="s">
        <v>7119</v>
      </c>
      <c r="P48" s="205">
        <v>238</v>
      </c>
      <c r="Q48" s="205"/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103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/>
      <c r="AF48" s="137"/>
    </row>
    <row r="49" spans="1:32" s="67" customFormat="1" ht="12.75" customHeight="1">
      <c r="A49" s="203">
        <v>48</v>
      </c>
      <c r="B49" s="219">
        <v>42401</v>
      </c>
      <c r="C49" s="140">
        <v>42430</v>
      </c>
      <c r="D49" s="219" t="s">
        <v>1312</v>
      </c>
      <c r="E49" s="219" t="s">
        <v>1250</v>
      </c>
      <c r="F49" s="240" t="s">
        <v>1286</v>
      </c>
      <c r="G49" s="240" t="s">
        <v>7135</v>
      </c>
      <c r="H49" s="26" t="str">
        <f>IF(G49&lt;&gt;"",LOOKUP(G49,Governorate,Data!$E$2:$E$19),"")</f>
        <v>IQ-G07</v>
      </c>
      <c r="I49" s="240" t="s">
        <v>7223</v>
      </c>
      <c r="J49" s="26" t="str">
        <f ca="1">IF(I49&lt;&gt;"",LOOKUP(I49,District2,Data!$P$2:$P$19),"")</f>
        <v>IQ-D038</v>
      </c>
      <c r="K49" s="240" t="s">
        <v>7342</v>
      </c>
      <c r="L49" s="240" t="s">
        <v>7110</v>
      </c>
      <c r="M49" s="240" t="s">
        <v>7112</v>
      </c>
      <c r="N49" s="240" t="s">
        <v>1252</v>
      </c>
      <c r="O49" s="240" t="s">
        <v>7119</v>
      </c>
      <c r="P49" s="242">
        <v>29</v>
      </c>
      <c r="Q49" s="242"/>
      <c r="R49" s="242">
        <v>0</v>
      </c>
      <c r="S49" s="242">
        <v>0</v>
      </c>
      <c r="T49" s="242">
        <v>0</v>
      </c>
      <c r="U49" s="242">
        <v>0</v>
      </c>
      <c r="V49" s="242">
        <v>0</v>
      </c>
      <c r="W49" s="242">
        <v>0</v>
      </c>
      <c r="X49" s="242">
        <v>0</v>
      </c>
      <c r="Y49" s="242">
        <v>0</v>
      </c>
      <c r="Z49" s="242">
        <v>1</v>
      </c>
      <c r="AA49" s="242">
        <v>0</v>
      </c>
      <c r="AB49" s="242">
        <v>0</v>
      </c>
      <c r="AC49" s="242">
        <v>0</v>
      </c>
      <c r="AD49" s="242">
        <v>0</v>
      </c>
      <c r="AE49" s="242"/>
      <c r="AF49" s="138" t="s">
        <v>7346</v>
      </c>
    </row>
    <row r="50" spans="1:32" ht="12.75" customHeight="1">
      <c r="A50" s="203">
        <v>49</v>
      </c>
      <c r="B50" s="207">
        <v>42404</v>
      </c>
      <c r="C50" s="207">
        <v>42430</v>
      </c>
      <c r="D50" s="207" t="s">
        <v>1312</v>
      </c>
      <c r="E50" s="207" t="s">
        <v>1250</v>
      </c>
      <c r="F50" s="204" t="s">
        <v>1286</v>
      </c>
      <c r="G50" s="204" t="s">
        <v>7135</v>
      </c>
      <c r="H50" s="26" t="str">
        <f>IF(G50&lt;&gt;"",LOOKUP(G50,Governorate,Data!$E$2:$E$19),"")</f>
        <v>IQ-G07</v>
      </c>
      <c r="I50" s="204" t="s">
        <v>7224</v>
      </c>
      <c r="J50" s="26" t="str">
        <f ca="1">IF(I50&lt;&gt;"",LOOKUP(I50,District2,Data!$P$2:$P$19),"")</f>
        <v>IQ-D039</v>
      </c>
      <c r="K50" s="204" t="s">
        <v>7342</v>
      </c>
      <c r="L50" s="240" t="s">
        <v>7110</v>
      </c>
      <c r="M50" s="204" t="s">
        <v>7112</v>
      </c>
      <c r="N50" s="240" t="s">
        <v>1252</v>
      </c>
      <c r="O50" s="204" t="s">
        <v>7119</v>
      </c>
      <c r="P50" s="205">
        <v>83</v>
      </c>
      <c r="Q50" s="205"/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4</v>
      </c>
      <c r="AA50" s="205">
        <v>0</v>
      </c>
      <c r="AB50" s="205">
        <v>0</v>
      </c>
      <c r="AC50" s="205">
        <v>0</v>
      </c>
      <c r="AD50" s="205">
        <v>0</v>
      </c>
      <c r="AE50" s="205"/>
      <c r="AF50" s="137" t="s">
        <v>7346</v>
      </c>
    </row>
    <row r="51" spans="1:32" ht="12.75" customHeight="1">
      <c r="A51" s="203">
        <v>50</v>
      </c>
      <c r="B51" s="207">
        <v>42404</v>
      </c>
      <c r="C51" s="207">
        <v>42430</v>
      </c>
      <c r="D51" s="207" t="s">
        <v>1312</v>
      </c>
      <c r="E51" s="207" t="s">
        <v>1250</v>
      </c>
      <c r="F51" s="204" t="s">
        <v>1286</v>
      </c>
      <c r="G51" s="204" t="s">
        <v>7135</v>
      </c>
      <c r="H51" s="26" t="str">
        <f>IF(G51&lt;&gt;"",LOOKUP(G51,Governorate,Data!$E$2:$E$19),"")</f>
        <v>IQ-G07</v>
      </c>
      <c r="I51" s="204" t="s">
        <v>7230</v>
      </c>
      <c r="J51" s="26" t="str">
        <f ca="1">IF(I51&lt;&gt;"",LOOKUP(I51,District2,Data!$P$2:$P$19),"")</f>
        <v>IQ-D041</v>
      </c>
      <c r="K51" s="204" t="s">
        <v>7343</v>
      </c>
      <c r="L51" s="240" t="s">
        <v>7110</v>
      </c>
      <c r="M51" s="204" t="s">
        <v>7112</v>
      </c>
      <c r="N51" s="240" t="s">
        <v>1252</v>
      </c>
      <c r="O51" s="204" t="s">
        <v>7119</v>
      </c>
      <c r="P51" s="205">
        <v>48</v>
      </c>
      <c r="Q51" s="205"/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2</v>
      </c>
      <c r="AA51" s="205">
        <v>0</v>
      </c>
      <c r="AB51" s="205">
        <v>0</v>
      </c>
      <c r="AC51" s="205">
        <v>0</v>
      </c>
      <c r="AD51" s="205">
        <v>0</v>
      </c>
      <c r="AE51" s="205"/>
      <c r="AF51" s="137" t="s">
        <v>7346</v>
      </c>
    </row>
    <row r="52" spans="1:32" ht="12.75" customHeight="1">
      <c r="A52" s="203">
        <v>51</v>
      </c>
      <c r="B52" s="207">
        <v>42403</v>
      </c>
      <c r="C52" s="207">
        <v>42430</v>
      </c>
      <c r="D52" s="207" t="s">
        <v>1312</v>
      </c>
      <c r="E52" s="207" t="s">
        <v>1250</v>
      </c>
      <c r="F52" s="204" t="s">
        <v>1286</v>
      </c>
      <c r="G52" s="204" t="s">
        <v>7135</v>
      </c>
      <c r="H52" s="26" t="str">
        <f>IF(G52&lt;&gt;"",LOOKUP(G52,Governorate,Data!$E$2:$E$19),"")</f>
        <v>IQ-G07</v>
      </c>
      <c r="I52" s="204" t="s">
        <v>7230</v>
      </c>
      <c r="J52" s="26" t="str">
        <f ca="1">IF(I52&lt;&gt;"",LOOKUP(I52,District2,Data!$P$2:$P$19),"")</f>
        <v>IQ-D041</v>
      </c>
      <c r="K52" s="204" t="s">
        <v>7344</v>
      </c>
      <c r="L52" s="240" t="s">
        <v>7110</v>
      </c>
      <c r="M52" s="204" t="s">
        <v>7112</v>
      </c>
      <c r="N52" s="240" t="s">
        <v>1252</v>
      </c>
      <c r="O52" s="204" t="s">
        <v>7119</v>
      </c>
      <c r="P52" s="205">
        <v>29</v>
      </c>
      <c r="Q52" s="205"/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1</v>
      </c>
      <c r="AA52" s="205">
        <v>0</v>
      </c>
      <c r="AB52" s="205">
        <v>0</v>
      </c>
      <c r="AC52" s="205">
        <v>0</v>
      </c>
      <c r="AD52" s="205">
        <v>0</v>
      </c>
      <c r="AE52" s="205"/>
      <c r="AF52" s="137" t="s">
        <v>7346</v>
      </c>
    </row>
    <row r="53" spans="1:32" ht="12.75" customHeight="1">
      <c r="A53" s="203">
        <v>52</v>
      </c>
      <c r="B53" s="207">
        <v>42406</v>
      </c>
      <c r="C53" s="207">
        <v>42430</v>
      </c>
      <c r="D53" s="207" t="s">
        <v>1312</v>
      </c>
      <c r="E53" s="207" t="s">
        <v>1250</v>
      </c>
      <c r="F53" s="204" t="s">
        <v>1286</v>
      </c>
      <c r="G53" s="204" t="s">
        <v>7135</v>
      </c>
      <c r="H53" s="26" t="str">
        <f>IF(G53&lt;&gt;"",LOOKUP(G53,Governorate,Data!$E$2:$E$19),"")</f>
        <v>IQ-G07</v>
      </c>
      <c r="I53" s="204" t="s">
        <v>7230</v>
      </c>
      <c r="J53" s="26" t="str">
        <f ca="1">IF(I53&lt;&gt;"",LOOKUP(I53,District2,Data!$P$2:$P$19),"")</f>
        <v>IQ-D041</v>
      </c>
      <c r="K53" s="204" t="s">
        <v>7336</v>
      </c>
      <c r="L53" s="240" t="s">
        <v>7110</v>
      </c>
      <c r="M53" s="204" t="s">
        <v>7112</v>
      </c>
      <c r="N53" s="240" t="s">
        <v>1252</v>
      </c>
      <c r="O53" s="204" t="s">
        <v>7119</v>
      </c>
      <c r="P53" s="205">
        <v>51</v>
      </c>
      <c r="Q53" s="205"/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1</v>
      </c>
      <c r="AA53" s="205">
        <v>0</v>
      </c>
      <c r="AB53" s="205">
        <v>0</v>
      </c>
      <c r="AC53" s="205">
        <v>0</v>
      </c>
      <c r="AD53" s="205">
        <v>0</v>
      </c>
      <c r="AE53" s="205"/>
      <c r="AF53" s="137" t="s">
        <v>7346</v>
      </c>
    </row>
    <row r="54" spans="1:32" ht="12.75" customHeight="1">
      <c r="A54" s="203">
        <v>53</v>
      </c>
      <c r="B54" s="207">
        <v>42417</v>
      </c>
      <c r="C54" s="207">
        <v>42430</v>
      </c>
      <c r="D54" s="207" t="s">
        <v>1312</v>
      </c>
      <c r="E54" s="207" t="s">
        <v>1250</v>
      </c>
      <c r="F54" s="204" t="s">
        <v>1286</v>
      </c>
      <c r="G54" s="204" t="s">
        <v>7135</v>
      </c>
      <c r="H54" s="26" t="str">
        <f>IF(G54&lt;&gt;"",LOOKUP(G54,Governorate,Data!$E$2:$E$19),"")</f>
        <v>IQ-G07</v>
      </c>
      <c r="I54" s="204" t="s">
        <v>7230</v>
      </c>
      <c r="J54" s="26" t="str">
        <f ca="1">IF(I54&lt;&gt;"",LOOKUP(I54,District2,Data!$P$2:$P$19),"")</f>
        <v>IQ-D041</v>
      </c>
      <c r="K54" s="204" t="s">
        <v>7345</v>
      </c>
      <c r="L54" s="240" t="s">
        <v>7110</v>
      </c>
      <c r="M54" s="204" t="s">
        <v>7112</v>
      </c>
      <c r="N54" s="240" t="s">
        <v>1252</v>
      </c>
      <c r="O54" s="204" t="s">
        <v>7119</v>
      </c>
      <c r="P54" s="205">
        <v>20</v>
      </c>
      <c r="Q54" s="205"/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1</v>
      </c>
      <c r="AA54" s="205">
        <v>0</v>
      </c>
      <c r="AB54" s="205">
        <v>0</v>
      </c>
      <c r="AC54" s="205">
        <v>0</v>
      </c>
      <c r="AD54" s="205">
        <v>0</v>
      </c>
      <c r="AE54" s="205"/>
      <c r="AF54" s="137" t="s">
        <v>7346</v>
      </c>
    </row>
    <row r="55" spans="1:32" ht="12.75" customHeight="1">
      <c r="A55" s="203">
        <v>54</v>
      </c>
      <c r="B55" s="207">
        <v>42417</v>
      </c>
      <c r="C55" s="207">
        <v>42430</v>
      </c>
      <c r="D55" s="207" t="s">
        <v>1312</v>
      </c>
      <c r="E55" s="207" t="s">
        <v>1250</v>
      </c>
      <c r="F55" s="204" t="s">
        <v>1286</v>
      </c>
      <c r="G55" s="204" t="s">
        <v>7135</v>
      </c>
      <c r="H55" s="26" t="str">
        <f>IF(G55&lt;&gt;"",LOOKUP(G55,Governorate,Data!$E$2:$E$19),"")</f>
        <v>IQ-G07</v>
      </c>
      <c r="I55" s="204" t="s">
        <v>7230</v>
      </c>
      <c r="J55" s="26" t="str">
        <f ca="1">IF(I55&lt;&gt;"",LOOKUP(I55,District2,Data!$P$2:$P$19),"")</f>
        <v>IQ-D041</v>
      </c>
      <c r="K55" s="204" t="s">
        <v>7345</v>
      </c>
      <c r="L55" s="240" t="s">
        <v>7110</v>
      </c>
      <c r="M55" s="204" t="s">
        <v>7112</v>
      </c>
      <c r="N55" s="240" t="s">
        <v>1252</v>
      </c>
      <c r="O55" s="204" t="s">
        <v>7119</v>
      </c>
      <c r="P55" s="205">
        <v>14</v>
      </c>
      <c r="Q55" s="205"/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1</v>
      </c>
      <c r="AA55" s="205">
        <v>0</v>
      </c>
      <c r="AB55" s="205">
        <v>0</v>
      </c>
      <c r="AC55" s="205">
        <v>0</v>
      </c>
      <c r="AD55" s="205">
        <v>0</v>
      </c>
      <c r="AE55" s="205"/>
      <c r="AF55" s="137" t="s">
        <v>7346</v>
      </c>
    </row>
    <row r="56" spans="1:32" ht="12.75" customHeight="1">
      <c r="A56" s="203">
        <v>55</v>
      </c>
      <c r="B56" s="207">
        <v>42417</v>
      </c>
      <c r="C56" s="207">
        <v>42430</v>
      </c>
      <c r="D56" s="207" t="s">
        <v>1312</v>
      </c>
      <c r="E56" s="207" t="s">
        <v>1250</v>
      </c>
      <c r="F56" s="204" t="s">
        <v>1286</v>
      </c>
      <c r="G56" s="204" t="s">
        <v>7135</v>
      </c>
      <c r="H56" s="26" t="str">
        <f>IF(G56&lt;&gt;"",LOOKUP(G56,Governorate,Data!$E$2:$E$19),"")</f>
        <v>IQ-G07</v>
      </c>
      <c r="I56" s="204" t="s">
        <v>7224</v>
      </c>
      <c r="J56" s="26" t="str">
        <f ca="1">IF(I56&lt;&gt;"",LOOKUP(I56,District2,Data!$P$2:$P$19),"")</f>
        <v>IQ-D039</v>
      </c>
      <c r="K56" s="204" t="s">
        <v>7343</v>
      </c>
      <c r="L56" s="240" t="s">
        <v>7110</v>
      </c>
      <c r="M56" s="204" t="s">
        <v>7112</v>
      </c>
      <c r="N56" s="240" t="s">
        <v>1252</v>
      </c>
      <c r="O56" s="204" t="s">
        <v>7119</v>
      </c>
      <c r="P56" s="205">
        <v>11</v>
      </c>
      <c r="Q56" s="205"/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1</v>
      </c>
      <c r="AA56" s="205">
        <v>0</v>
      </c>
      <c r="AB56" s="205">
        <v>0</v>
      </c>
      <c r="AC56" s="205">
        <v>0</v>
      </c>
      <c r="AD56" s="205">
        <v>0</v>
      </c>
      <c r="AE56" s="205"/>
      <c r="AF56" s="137" t="s">
        <v>7346</v>
      </c>
    </row>
    <row r="57" spans="1:32" ht="12.75" customHeight="1">
      <c r="A57" s="203">
        <v>56</v>
      </c>
      <c r="B57" s="207">
        <v>42387</v>
      </c>
      <c r="C57" s="207">
        <v>42432</v>
      </c>
      <c r="D57" s="207" t="s">
        <v>1312</v>
      </c>
      <c r="E57" s="207" t="s">
        <v>1250</v>
      </c>
      <c r="F57" s="204" t="s">
        <v>7364</v>
      </c>
      <c r="G57" s="204" t="s">
        <v>7152</v>
      </c>
      <c r="H57" s="26" t="str">
        <f>IF(G57&lt;&gt;"",LOOKUP(G57,Governorate,Data!$E$2:$E$19),"")</f>
        <v>IQ-G06</v>
      </c>
      <c r="I57" s="204" t="s">
        <v>7153</v>
      </c>
      <c r="J57" s="26" t="str">
        <f ca="1">IF(I57&lt;&gt;"",LOOKUP(I57,District2,Data!$P$2:$P$19),"")</f>
        <v>IQ-D035</v>
      </c>
      <c r="K57" s="204" t="s">
        <v>7338</v>
      </c>
      <c r="L57" s="240" t="s">
        <v>7110</v>
      </c>
      <c r="M57" s="204" t="s">
        <v>7112</v>
      </c>
      <c r="N57" s="240" t="s">
        <v>1252</v>
      </c>
      <c r="O57" s="204" t="s">
        <v>7119</v>
      </c>
      <c r="P57" s="205">
        <v>187</v>
      </c>
      <c r="Q57" s="205"/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22</v>
      </c>
      <c r="AA57" s="205">
        <v>0</v>
      </c>
      <c r="AB57" s="205">
        <v>0</v>
      </c>
      <c r="AC57" s="205">
        <v>0</v>
      </c>
      <c r="AD57" s="205">
        <v>0</v>
      </c>
      <c r="AE57" s="205"/>
      <c r="AF57" s="137" t="s">
        <v>7347</v>
      </c>
    </row>
    <row r="58" spans="1:32" ht="12.75" customHeight="1">
      <c r="A58" s="203">
        <v>57</v>
      </c>
      <c r="B58" s="207">
        <v>42395</v>
      </c>
      <c r="C58" s="207">
        <v>42432</v>
      </c>
      <c r="D58" s="207" t="s">
        <v>1312</v>
      </c>
      <c r="E58" s="207" t="s">
        <v>1250</v>
      </c>
      <c r="F58" s="204" t="s">
        <v>7228</v>
      </c>
      <c r="G58" s="204" t="s">
        <v>7140</v>
      </c>
      <c r="H58" s="26" t="str">
        <f>IF(G58&lt;&gt;"",LOOKUP(G58,Governorate,Data!$E$2:$E$19),"")</f>
        <v>IQ-G01</v>
      </c>
      <c r="I58" s="204" t="s">
        <v>7147</v>
      </c>
      <c r="J58" s="26" t="str">
        <f ca="1">IF(I58&lt;&gt;"",LOOKUP(I58,District2,Data!$P$2:$P$19),"")</f>
        <v>IQ-D002</v>
      </c>
      <c r="K58" s="204" t="s">
        <v>1256</v>
      </c>
      <c r="L58" s="204" t="s">
        <v>7111</v>
      </c>
      <c r="M58" s="204" t="s">
        <v>7112</v>
      </c>
      <c r="N58" s="240" t="s">
        <v>1252</v>
      </c>
      <c r="O58" s="204" t="s">
        <v>7119</v>
      </c>
      <c r="P58" s="154">
        <v>190</v>
      </c>
      <c r="Q58" s="205"/>
      <c r="R58" s="205">
        <v>0</v>
      </c>
      <c r="S58" s="205">
        <v>190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/>
      <c r="AF58" s="137" t="s">
        <v>7348</v>
      </c>
    </row>
    <row r="59" spans="1:32" ht="12.75" customHeight="1">
      <c r="A59" s="203">
        <v>58</v>
      </c>
      <c r="B59" s="207">
        <v>42410</v>
      </c>
      <c r="C59" s="207">
        <v>42432</v>
      </c>
      <c r="D59" s="207" t="s">
        <v>1312</v>
      </c>
      <c r="E59" s="207" t="s">
        <v>1250</v>
      </c>
      <c r="F59" s="204" t="s">
        <v>1286</v>
      </c>
      <c r="G59" s="204" t="s">
        <v>7140</v>
      </c>
      <c r="H59" s="26" t="str">
        <f>IF(G59&lt;&gt;"",LOOKUP(G59,Governorate,Data!$E$2:$E$19),"")</f>
        <v>IQ-G01</v>
      </c>
      <c r="I59" s="204" t="s">
        <v>7147</v>
      </c>
      <c r="J59" s="26" t="str">
        <f ca="1">IF(I59&lt;&gt;"",LOOKUP(I59,District2,Data!$P$2:$P$19),"")</f>
        <v>IQ-D002</v>
      </c>
      <c r="K59" s="204" t="s">
        <v>7342</v>
      </c>
      <c r="L59" s="204" t="s">
        <v>7110</v>
      </c>
      <c r="M59" s="204" t="s">
        <v>7112</v>
      </c>
      <c r="N59" s="240" t="s">
        <v>1252</v>
      </c>
      <c r="O59" s="204" t="s">
        <v>7119</v>
      </c>
      <c r="P59" s="205">
        <v>114</v>
      </c>
      <c r="Q59" s="205"/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1</v>
      </c>
      <c r="AA59" s="205">
        <v>0</v>
      </c>
      <c r="AB59" s="205">
        <v>0</v>
      </c>
      <c r="AC59" s="205">
        <v>0</v>
      </c>
      <c r="AD59" s="205">
        <v>0</v>
      </c>
      <c r="AE59" s="205"/>
      <c r="AF59" s="137" t="s">
        <v>7349</v>
      </c>
    </row>
    <row r="60" spans="1:32" ht="12.75" customHeight="1">
      <c r="A60" s="203">
        <v>59</v>
      </c>
      <c r="B60" s="207">
        <v>42418</v>
      </c>
      <c r="C60" s="207">
        <v>42432</v>
      </c>
      <c r="D60" s="207" t="s">
        <v>1312</v>
      </c>
      <c r="E60" s="207" t="s">
        <v>1250</v>
      </c>
      <c r="F60" s="204" t="s">
        <v>1286</v>
      </c>
      <c r="G60" s="204" t="s">
        <v>7135</v>
      </c>
      <c r="H60" s="26" t="str">
        <f>IF(G60&lt;&gt;"",LOOKUP(G60,Governorate,Data!$E$2:$E$19),"")</f>
        <v>IQ-G07</v>
      </c>
      <c r="I60" s="204" t="s">
        <v>7202</v>
      </c>
      <c r="J60" s="26" t="str">
        <f ca="1">IF(I60&lt;&gt;"",LOOKUP(I60,District2,Data!$P$2:$P$19),"")</f>
        <v>IQ-D043</v>
      </c>
      <c r="K60" s="204" t="s">
        <v>1256</v>
      </c>
      <c r="L60" s="204" t="s">
        <v>7111</v>
      </c>
      <c r="M60" s="204" t="s">
        <v>7113</v>
      </c>
      <c r="N60" s="240" t="s">
        <v>1252</v>
      </c>
      <c r="O60" s="204" t="s">
        <v>7119</v>
      </c>
      <c r="P60" s="205">
        <v>54</v>
      </c>
      <c r="Q60" s="205"/>
      <c r="R60" s="65">
        <v>56</v>
      </c>
      <c r="S60" s="65">
        <v>56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/>
      <c r="AF60" s="137" t="s">
        <v>7350</v>
      </c>
    </row>
    <row r="61" spans="1:32" ht="12.75" customHeight="1">
      <c r="A61" s="203">
        <v>60</v>
      </c>
      <c r="B61" s="207">
        <v>42432</v>
      </c>
      <c r="C61" s="207">
        <v>42432</v>
      </c>
      <c r="D61" s="207" t="s">
        <v>1312</v>
      </c>
      <c r="E61" s="207" t="s">
        <v>1250</v>
      </c>
      <c r="F61" s="204" t="s">
        <v>7265</v>
      </c>
      <c r="G61" s="204" t="s">
        <v>7129</v>
      </c>
      <c r="H61" s="26" t="str">
        <f>IF(G61&lt;&gt;"",LOOKUP(G61,Governorate,Data!$E$2:$E$19),"")</f>
        <v>IQ-G18</v>
      </c>
      <c r="I61" s="204" t="s">
        <v>7341</v>
      </c>
      <c r="J61" s="26" t="str">
        <f ca="1">IF(I61&lt;&gt;"",LOOKUP(I61,District2,Data!$P$2:$P$19),"")</f>
        <v>IQ-D109</v>
      </c>
      <c r="K61" s="204" t="s">
        <v>7342</v>
      </c>
      <c r="L61" s="204" t="s">
        <v>7110</v>
      </c>
      <c r="M61" s="204" t="s">
        <v>7113</v>
      </c>
      <c r="N61" s="240" t="s">
        <v>1252</v>
      </c>
      <c r="O61" s="204" t="s">
        <v>7119</v>
      </c>
      <c r="P61" s="205">
        <v>250</v>
      </c>
      <c r="Q61" s="205"/>
      <c r="R61" s="205">
        <v>250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/>
      <c r="AF61" s="137" t="s">
        <v>7285</v>
      </c>
    </row>
    <row r="62" spans="1:32" ht="12.75" customHeight="1">
      <c r="A62" s="203">
        <v>61</v>
      </c>
      <c r="B62" s="207">
        <v>42410</v>
      </c>
      <c r="C62" s="207">
        <v>42435</v>
      </c>
      <c r="D62" s="207" t="s">
        <v>1312</v>
      </c>
      <c r="E62" s="207" t="s">
        <v>1250</v>
      </c>
      <c r="F62" s="204" t="s">
        <v>1286</v>
      </c>
      <c r="G62" s="204" t="s">
        <v>7140</v>
      </c>
      <c r="H62" s="26" t="str">
        <f>IF(G62&lt;&gt;"",LOOKUP(G62,Governorate,Data!$E$2:$E$19),"")</f>
        <v>IQ-G01</v>
      </c>
      <c r="I62" s="204" t="s">
        <v>7309</v>
      </c>
      <c r="J62" s="26" t="str">
        <f ca="1">IF(I62&lt;&gt;"",LOOKUP(I62,District2,Data!$P$2:$P$19),"")</f>
        <v>IQ-D006</v>
      </c>
      <c r="K62" s="204" t="s">
        <v>7345</v>
      </c>
      <c r="L62" s="204" t="s">
        <v>7110</v>
      </c>
      <c r="M62" s="204" t="s">
        <v>7112</v>
      </c>
      <c r="N62" s="240" t="s">
        <v>1252</v>
      </c>
      <c r="O62" s="204" t="s">
        <v>7119</v>
      </c>
      <c r="P62" s="205">
        <v>37</v>
      </c>
      <c r="Q62" s="205"/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1</v>
      </c>
      <c r="AA62" s="205">
        <v>0</v>
      </c>
      <c r="AB62" s="205">
        <v>0</v>
      </c>
      <c r="AC62" s="205">
        <v>0</v>
      </c>
      <c r="AD62" s="205">
        <v>0</v>
      </c>
      <c r="AE62" s="205"/>
      <c r="AF62" s="137" t="s">
        <v>7351</v>
      </c>
    </row>
    <row r="63" spans="1:32" ht="12.75" customHeight="1">
      <c r="A63" s="203">
        <v>62</v>
      </c>
      <c r="B63" s="207">
        <v>42410</v>
      </c>
      <c r="C63" s="207">
        <v>42435</v>
      </c>
      <c r="D63" s="207" t="s">
        <v>1312</v>
      </c>
      <c r="E63" s="207" t="s">
        <v>1250</v>
      </c>
      <c r="F63" s="204" t="s">
        <v>1286</v>
      </c>
      <c r="G63" s="204" t="s">
        <v>7140</v>
      </c>
      <c r="H63" s="26" t="str">
        <f>IF(G63&lt;&gt;"",LOOKUP(G63,Governorate,Data!$E$2:$E$19),"")</f>
        <v>IQ-G01</v>
      </c>
      <c r="I63" s="204" t="s">
        <v>7309</v>
      </c>
      <c r="J63" s="26" t="str">
        <f ca="1">IF(I63&lt;&gt;"",LOOKUP(I63,District2,Data!$P$2:$P$19),"")</f>
        <v>IQ-D006</v>
      </c>
      <c r="K63" s="204" t="s">
        <v>7344</v>
      </c>
      <c r="L63" s="204" t="s">
        <v>7110</v>
      </c>
      <c r="M63" s="204" t="s">
        <v>7112</v>
      </c>
      <c r="N63" s="240" t="s">
        <v>1252</v>
      </c>
      <c r="O63" s="204" t="s">
        <v>7119</v>
      </c>
      <c r="P63" s="205">
        <v>9</v>
      </c>
      <c r="Q63" s="205"/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1</v>
      </c>
      <c r="AA63" s="205">
        <v>0</v>
      </c>
      <c r="AB63" s="205">
        <v>0</v>
      </c>
      <c r="AC63" s="205">
        <v>0</v>
      </c>
      <c r="AD63" s="205">
        <v>0</v>
      </c>
      <c r="AE63" s="205"/>
      <c r="AF63" s="137" t="s">
        <v>7352</v>
      </c>
    </row>
    <row r="64" spans="1:32" ht="12.75" customHeight="1">
      <c r="A64" s="203">
        <v>63</v>
      </c>
      <c r="B64" s="207">
        <v>42410</v>
      </c>
      <c r="C64" s="207">
        <v>42435</v>
      </c>
      <c r="D64" s="207" t="s">
        <v>1312</v>
      </c>
      <c r="E64" s="207" t="s">
        <v>1250</v>
      </c>
      <c r="F64" s="204" t="s">
        <v>1286</v>
      </c>
      <c r="G64" s="204" t="s">
        <v>7140</v>
      </c>
      <c r="H64" s="26" t="str">
        <f>IF(G64&lt;&gt;"",LOOKUP(G64,Governorate,Data!$E$2:$E$19),"")</f>
        <v>IQ-G01</v>
      </c>
      <c r="I64" s="204" t="s">
        <v>7309</v>
      </c>
      <c r="J64" s="26" t="str">
        <f ca="1">IF(I64&lt;&gt;"",LOOKUP(I64,District2,Data!$P$2:$P$19),"")</f>
        <v>IQ-D006</v>
      </c>
      <c r="K64" s="204" t="s">
        <v>7345</v>
      </c>
      <c r="L64" s="204" t="s">
        <v>7110</v>
      </c>
      <c r="M64" s="204" t="s">
        <v>7112</v>
      </c>
      <c r="N64" s="240" t="s">
        <v>1252</v>
      </c>
      <c r="O64" s="204" t="s">
        <v>7119</v>
      </c>
      <c r="P64" s="205">
        <v>35</v>
      </c>
      <c r="Q64" s="205"/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1</v>
      </c>
      <c r="AA64" s="205">
        <v>0</v>
      </c>
      <c r="AB64" s="205">
        <v>0</v>
      </c>
      <c r="AC64" s="205">
        <v>0</v>
      </c>
      <c r="AD64" s="205">
        <v>0</v>
      </c>
      <c r="AE64" s="205"/>
      <c r="AF64" s="137" t="s">
        <v>7353</v>
      </c>
    </row>
    <row r="65" spans="1:32" ht="12.75" customHeight="1">
      <c r="A65" s="203">
        <v>64</v>
      </c>
      <c r="B65" s="207">
        <v>42375</v>
      </c>
      <c r="C65" s="207">
        <v>42436</v>
      </c>
      <c r="D65" s="207" t="s">
        <v>1312</v>
      </c>
      <c r="E65" s="207" t="s">
        <v>1250</v>
      </c>
      <c r="F65" s="204" t="s">
        <v>7228</v>
      </c>
      <c r="G65" s="204" t="s">
        <v>7140</v>
      </c>
      <c r="H65" s="26" t="str">
        <f>IF(G65&lt;&gt;"",LOOKUP(G65,Governorate,Data!$E$2:$E$19),"")</f>
        <v>IQ-G01</v>
      </c>
      <c r="I65" s="204" t="s">
        <v>7147</v>
      </c>
      <c r="J65" s="26" t="str">
        <f ca="1">IF(I65&lt;&gt;"",LOOKUP(I65,District2,Data!$P$2:$P$19),"")</f>
        <v>IQ-D002</v>
      </c>
      <c r="K65" s="204" t="s">
        <v>7345</v>
      </c>
      <c r="L65" s="204" t="s">
        <v>7110</v>
      </c>
      <c r="M65" s="204" t="s">
        <v>7112</v>
      </c>
      <c r="N65" s="240" t="s">
        <v>1252</v>
      </c>
      <c r="O65" s="204" t="s">
        <v>7119</v>
      </c>
      <c r="P65" s="205">
        <v>242</v>
      </c>
      <c r="Q65" s="205"/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6</v>
      </c>
      <c r="AA65" s="205">
        <v>0</v>
      </c>
      <c r="AB65" s="205">
        <v>0</v>
      </c>
      <c r="AC65" s="205">
        <v>0</v>
      </c>
      <c r="AD65" s="205">
        <v>0</v>
      </c>
      <c r="AE65" s="205"/>
      <c r="AF65" s="137" t="s">
        <v>7354</v>
      </c>
    </row>
    <row r="66" spans="1:32" ht="12.75" customHeight="1">
      <c r="A66" s="203">
        <v>65</v>
      </c>
      <c r="B66" s="207">
        <v>42397</v>
      </c>
      <c r="C66" s="207">
        <v>42436</v>
      </c>
      <c r="D66" s="207" t="s">
        <v>1312</v>
      </c>
      <c r="E66" s="207" t="s">
        <v>1250</v>
      </c>
      <c r="F66" s="204" t="s">
        <v>7228</v>
      </c>
      <c r="G66" s="204" t="s">
        <v>7140</v>
      </c>
      <c r="H66" s="26" t="str">
        <f>IF(G66&lt;&gt;"",LOOKUP(G66,Governorate,Data!$E$2:$E$19),"")</f>
        <v>IQ-G01</v>
      </c>
      <c r="I66" s="204" t="s">
        <v>7147</v>
      </c>
      <c r="J66" s="26" t="str">
        <f ca="1">IF(I66&lt;&gt;"",LOOKUP(I66,District2,Data!$P$2:$P$19),"")</f>
        <v>IQ-D002</v>
      </c>
      <c r="K66" s="204" t="s">
        <v>7344</v>
      </c>
      <c r="L66" s="204" t="s">
        <v>7110</v>
      </c>
      <c r="M66" s="204" t="s">
        <v>7112</v>
      </c>
      <c r="N66" s="240" t="s">
        <v>1252</v>
      </c>
      <c r="O66" s="204" t="s">
        <v>7119</v>
      </c>
      <c r="P66" s="205">
        <v>15</v>
      </c>
      <c r="Q66" s="205"/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1</v>
      </c>
      <c r="AA66" s="205">
        <v>0</v>
      </c>
      <c r="AB66" s="205">
        <v>0</v>
      </c>
      <c r="AC66" s="205">
        <v>0</v>
      </c>
      <c r="AD66" s="205">
        <v>0</v>
      </c>
      <c r="AE66" s="205"/>
      <c r="AF66" s="137" t="s">
        <v>7355</v>
      </c>
    </row>
    <row r="67" spans="1:32" ht="12.75" customHeight="1">
      <c r="A67" s="203">
        <v>66</v>
      </c>
      <c r="B67" s="207">
        <v>42396</v>
      </c>
      <c r="C67" s="207">
        <v>42436</v>
      </c>
      <c r="D67" s="207" t="s">
        <v>1312</v>
      </c>
      <c r="E67" s="207" t="s">
        <v>1250</v>
      </c>
      <c r="F67" s="204" t="s">
        <v>1286</v>
      </c>
      <c r="G67" s="204" t="s">
        <v>7135</v>
      </c>
      <c r="H67" s="26" t="str">
        <f>IF(G67&lt;&gt;"",LOOKUP(G67,Governorate,Data!$E$2:$E$19),"")</f>
        <v>IQ-G07</v>
      </c>
      <c r="I67" s="204" t="s">
        <v>7230</v>
      </c>
      <c r="J67" s="26" t="str">
        <f ca="1">IF(I67&lt;&gt;"",LOOKUP(I67,District2,Data!$P$2:$P$19),"")</f>
        <v>IQ-D041</v>
      </c>
      <c r="K67" s="204" t="s">
        <v>1256</v>
      </c>
      <c r="L67" s="204" t="s">
        <v>7111</v>
      </c>
      <c r="M67" s="204" t="s">
        <v>7112</v>
      </c>
      <c r="N67" s="240" t="s">
        <v>1252</v>
      </c>
      <c r="O67" s="204" t="s">
        <v>7119</v>
      </c>
      <c r="P67" s="154">
        <v>43</v>
      </c>
      <c r="Q67" s="205"/>
      <c r="R67" s="65">
        <v>0</v>
      </c>
      <c r="S67" s="65">
        <v>43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/>
      <c r="AF67" s="137" t="s">
        <v>7305</v>
      </c>
    </row>
    <row r="68" spans="1:32" s="67" customFormat="1" ht="12.75" customHeight="1">
      <c r="A68" s="203">
        <v>67</v>
      </c>
      <c r="B68" s="219">
        <v>42415</v>
      </c>
      <c r="C68" s="219">
        <v>42460</v>
      </c>
      <c r="D68" s="219" t="s">
        <v>1282</v>
      </c>
      <c r="E68" s="219" t="s">
        <v>1250</v>
      </c>
      <c r="F68" s="240" t="s">
        <v>1282</v>
      </c>
      <c r="G68" s="240" t="s">
        <v>7152</v>
      </c>
      <c r="H68" s="26" t="str">
        <f>IF(G68&lt;&gt;"",LOOKUP(G68,Governorate,Data!$E$2:$E$19),"")</f>
        <v>IQ-G06</v>
      </c>
      <c r="I68" s="240" t="s">
        <v>7221</v>
      </c>
      <c r="J68" s="26" t="str">
        <f ca="1">IF(I68&lt;&gt;"",LOOKUP(I68,District2,Data!$P$2:$P$19),"")</f>
        <v>IQ-D037</v>
      </c>
      <c r="K68" s="240"/>
      <c r="L68" s="240" t="s">
        <v>7110</v>
      </c>
      <c r="M68" s="240" t="s">
        <v>7361</v>
      </c>
      <c r="N68" s="240" t="s">
        <v>1252</v>
      </c>
      <c r="O68" s="240" t="s">
        <v>7119</v>
      </c>
      <c r="P68" s="242">
        <v>11</v>
      </c>
      <c r="Q68" s="242"/>
      <c r="R68" s="242">
        <v>0</v>
      </c>
      <c r="S68" s="242">
        <v>0</v>
      </c>
      <c r="T68" s="242">
        <v>0</v>
      </c>
      <c r="U68" s="242">
        <v>0</v>
      </c>
      <c r="V68" s="242">
        <v>0</v>
      </c>
      <c r="W68" s="242">
        <v>0</v>
      </c>
      <c r="X68" s="242">
        <v>0</v>
      </c>
      <c r="Y68" s="242">
        <v>2</v>
      </c>
      <c r="Z68" s="242">
        <v>0</v>
      </c>
      <c r="AA68" s="242">
        <v>0</v>
      </c>
      <c r="AB68" s="242">
        <v>0</v>
      </c>
      <c r="AC68" s="242">
        <v>0</v>
      </c>
      <c r="AD68" s="242">
        <v>0</v>
      </c>
      <c r="AE68" s="242"/>
      <c r="AF68" s="138" t="s">
        <v>7357</v>
      </c>
    </row>
    <row r="69" spans="1:32" ht="12.75" customHeight="1">
      <c r="A69" s="203">
        <v>68</v>
      </c>
      <c r="B69" s="207">
        <v>42415</v>
      </c>
      <c r="C69" s="219">
        <v>42460</v>
      </c>
      <c r="D69" s="207" t="s">
        <v>1282</v>
      </c>
      <c r="E69" s="207" t="s">
        <v>1250</v>
      </c>
      <c r="F69" s="204" t="s">
        <v>1282</v>
      </c>
      <c r="G69" s="204" t="s">
        <v>7152</v>
      </c>
      <c r="H69" s="26" t="str">
        <f>IF(G69&lt;&gt;"",LOOKUP(G69,Governorate,Data!$E$2:$E$19),"")</f>
        <v>IQ-G06</v>
      </c>
      <c r="I69" s="204" t="s">
        <v>7222</v>
      </c>
      <c r="J69" s="26" t="str">
        <f ca="1">IF(I69&lt;&gt;"",LOOKUP(I69,District2,Data!$P$2:$P$19),"")</f>
        <v>IQ-D034</v>
      </c>
      <c r="K69" s="204"/>
      <c r="L69" s="204" t="s">
        <v>7110</v>
      </c>
      <c r="M69" s="204" t="s">
        <v>7361</v>
      </c>
      <c r="N69" s="204" t="s">
        <v>1252</v>
      </c>
      <c r="O69" s="204" t="s">
        <v>7119</v>
      </c>
      <c r="P69" s="205">
        <v>30</v>
      </c>
      <c r="Q69" s="205"/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6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/>
      <c r="AF69" s="137" t="s">
        <v>7357</v>
      </c>
    </row>
    <row r="70" spans="1:32" ht="12.75" customHeight="1">
      <c r="A70" s="203">
        <v>69</v>
      </c>
      <c r="B70" s="207">
        <v>42415</v>
      </c>
      <c r="C70" s="219">
        <v>42460</v>
      </c>
      <c r="D70" s="207" t="s">
        <v>1282</v>
      </c>
      <c r="E70" s="207" t="s">
        <v>1250</v>
      </c>
      <c r="F70" s="204" t="s">
        <v>1282</v>
      </c>
      <c r="G70" s="204" t="s">
        <v>7152</v>
      </c>
      <c r="H70" s="26" t="str">
        <f>IF(G70&lt;&gt;"",LOOKUP(G70,Governorate,Data!$E$2:$E$19),"")</f>
        <v>IQ-G06</v>
      </c>
      <c r="I70" s="204" t="s">
        <v>7153</v>
      </c>
      <c r="J70" s="26" t="str">
        <f ca="1">IF(I70&lt;&gt;"",LOOKUP(I70,District2,Data!$P$2:$P$19),"")</f>
        <v>IQ-D035</v>
      </c>
      <c r="K70" s="204"/>
      <c r="L70" s="204" t="s">
        <v>7110</v>
      </c>
      <c r="M70" s="204" t="s">
        <v>7361</v>
      </c>
      <c r="N70" s="204" t="s">
        <v>1252</v>
      </c>
      <c r="O70" s="204" t="s">
        <v>7119</v>
      </c>
      <c r="P70" s="205">
        <v>33</v>
      </c>
      <c r="Q70" s="205"/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7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/>
      <c r="AF70" s="137" t="s">
        <v>7357</v>
      </c>
    </row>
    <row r="71" spans="1:32" ht="12.75" customHeight="1">
      <c r="A71" s="203">
        <v>70</v>
      </c>
      <c r="B71" s="207">
        <v>42415</v>
      </c>
      <c r="C71" s="219">
        <v>42460</v>
      </c>
      <c r="D71" s="207" t="s">
        <v>1282</v>
      </c>
      <c r="E71" s="207" t="s">
        <v>1250</v>
      </c>
      <c r="F71" s="204" t="s">
        <v>1282</v>
      </c>
      <c r="G71" s="240" t="s">
        <v>7135</v>
      </c>
      <c r="H71" s="26" t="str">
        <f>IF(G71&lt;&gt;"",LOOKUP(G71,Governorate,Data!$E$2:$E$19),"")</f>
        <v>IQ-G07</v>
      </c>
      <c r="I71" s="240" t="s">
        <v>7155</v>
      </c>
      <c r="J71" s="26" t="str">
        <f ca="1">IF(I71&lt;&gt;"",LOOKUP(I71,District2,Data!$P$2:$P$19),"")</f>
        <v>IQ-D044</v>
      </c>
      <c r="K71" s="240"/>
      <c r="L71" s="240" t="s">
        <v>7110</v>
      </c>
      <c r="M71" s="240" t="s">
        <v>7361</v>
      </c>
      <c r="N71" s="240" t="s">
        <v>1252</v>
      </c>
      <c r="O71" s="240" t="s">
        <v>7119</v>
      </c>
      <c r="P71" s="242">
        <v>39</v>
      </c>
      <c r="Q71" s="242"/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4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/>
      <c r="AF71" s="137" t="s">
        <v>7357</v>
      </c>
    </row>
    <row r="72" spans="1:32" ht="12.75" customHeight="1">
      <c r="A72" s="203">
        <v>71</v>
      </c>
      <c r="B72" s="207">
        <v>42415</v>
      </c>
      <c r="C72" s="219">
        <v>42460</v>
      </c>
      <c r="D72" s="207" t="s">
        <v>1282</v>
      </c>
      <c r="E72" s="207" t="s">
        <v>1250</v>
      </c>
      <c r="F72" s="204" t="s">
        <v>1282</v>
      </c>
      <c r="G72" s="240" t="s">
        <v>7135</v>
      </c>
      <c r="H72" s="26" t="str">
        <f>IF(G72&lt;&gt;"",LOOKUP(G72,Governorate,Data!$E$2:$E$19),"")</f>
        <v>IQ-G07</v>
      </c>
      <c r="I72" s="240" t="s">
        <v>7230</v>
      </c>
      <c r="J72" s="26" t="str">
        <f ca="1">IF(I72&lt;&gt;"",LOOKUP(I72,District2,Data!$P$2:$P$19),"")</f>
        <v>IQ-D041</v>
      </c>
      <c r="K72" s="240"/>
      <c r="L72" s="240" t="s">
        <v>7110</v>
      </c>
      <c r="M72" s="240" t="s">
        <v>7361</v>
      </c>
      <c r="N72" s="240" t="s">
        <v>1252</v>
      </c>
      <c r="O72" s="240" t="s">
        <v>7119</v>
      </c>
      <c r="P72" s="242">
        <v>44</v>
      </c>
      <c r="Q72" s="242"/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2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/>
      <c r="AF72" s="137" t="s">
        <v>7357</v>
      </c>
    </row>
    <row r="73" spans="1:32" ht="12.75" customHeight="1">
      <c r="A73" s="203">
        <v>72</v>
      </c>
      <c r="B73" s="207">
        <v>42415</v>
      </c>
      <c r="C73" s="219">
        <v>42460</v>
      </c>
      <c r="D73" s="207" t="s">
        <v>1282</v>
      </c>
      <c r="E73" s="207" t="s">
        <v>1250</v>
      </c>
      <c r="F73" s="204" t="s">
        <v>1282</v>
      </c>
      <c r="G73" s="240" t="s">
        <v>7135</v>
      </c>
      <c r="H73" s="26" t="str">
        <f>IF(G73&lt;&gt;"",LOOKUP(G73,Governorate,Data!$E$2:$E$19),"")</f>
        <v>IQ-G07</v>
      </c>
      <c r="I73" s="240" t="s">
        <v>7225</v>
      </c>
      <c r="J73" s="26" t="str">
        <f ca="1">IF(I73&lt;&gt;"",LOOKUP(I73,District2,Data!$P$2:$P$19),"")</f>
        <v>IQ-D042</v>
      </c>
      <c r="K73" s="240"/>
      <c r="L73" s="240" t="s">
        <v>7110</v>
      </c>
      <c r="M73" s="240" t="s">
        <v>7361</v>
      </c>
      <c r="N73" s="240" t="s">
        <v>1252</v>
      </c>
      <c r="O73" s="240" t="s">
        <v>7119</v>
      </c>
      <c r="P73" s="242">
        <v>15</v>
      </c>
      <c r="Q73" s="242"/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3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/>
      <c r="AF73" s="137" t="s">
        <v>7357</v>
      </c>
    </row>
    <row r="74" spans="1:32" ht="12.75" customHeight="1">
      <c r="A74" s="203">
        <v>73</v>
      </c>
      <c r="B74" s="207">
        <v>42415</v>
      </c>
      <c r="C74" s="219">
        <v>42460</v>
      </c>
      <c r="D74" s="207" t="s">
        <v>1282</v>
      </c>
      <c r="E74" s="207" t="s">
        <v>1250</v>
      </c>
      <c r="F74" s="204" t="s">
        <v>1282</v>
      </c>
      <c r="G74" s="240" t="s">
        <v>7135</v>
      </c>
      <c r="H74" s="26" t="str">
        <f>IF(G74&lt;&gt;"",LOOKUP(G74,Governorate,Data!$E$2:$E$19),"")</f>
        <v>IQ-G07</v>
      </c>
      <c r="I74" s="240" t="s">
        <v>7202</v>
      </c>
      <c r="J74" s="26" t="str">
        <f ca="1">IF(I74&lt;&gt;"",LOOKUP(I74,District2,Data!$P$2:$P$19),"")</f>
        <v>IQ-D043</v>
      </c>
      <c r="K74" s="240"/>
      <c r="L74" s="240" t="s">
        <v>7110</v>
      </c>
      <c r="M74" s="240" t="s">
        <v>7361</v>
      </c>
      <c r="N74" s="240" t="s">
        <v>1252</v>
      </c>
      <c r="O74" s="240" t="s">
        <v>7119</v>
      </c>
      <c r="P74" s="242">
        <v>3</v>
      </c>
      <c r="Q74" s="242"/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1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/>
      <c r="AF74" s="137" t="s">
        <v>7357</v>
      </c>
    </row>
    <row r="75" spans="1:32" ht="12.75" customHeight="1">
      <c r="A75" s="203">
        <v>74</v>
      </c>
      <c r="B75" s="207">
        <v>42415</v>
      </c>
      <c r="C75" s="219">
        <v>42460</v>
      </c>
      <c r="D75" s="207" t="s">
        <v>1282</v>
      </c>
      <c r="E75" s="207" t="s">
        <v>1250</v>
      </c>
      <c r="F75" s="204" t="s">
        <v>1282</v>
      </c>
      <c r="G75" s="204" t="s">
        <v>7148</v>
      </c>
      <c r="H75" s="26" t="str">
        <f>IF(G75&lt;&gt;"",LOOKUP(G75,Governorate,Data!$E$2:$E$19),"")</f>
        <v>IQ-G10</v>
      </c>
      <c r="I75" s="204" t="s">
        <v>7239</v>
      </c>
      <c r="J75" s="26" t="str">
        <f ca="1">IF(I75&lt;&gt;"",LOOKUP(I75,District2,Data!$P$2:$P$19),"")</f>
        <v>IQ-D060</v>
      </c>
      <c r="K75" s="204"/>
      <c r="L75" s="204" t="s">
        <v>7110</v>
      </c>
      <c r="M75" s="204" t="s">
        <v>7114</v>
      </c>
      <c r="N75" s="204" t="s">
        <v>1252</v>
      </c>
      <c r="O75" s="204" t="s">
        <v>7119</v>
      </c>
      <c r="P75" s="205">
        <v>70</v>
      </c>
      <c r="Q75" s="205"/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70</v>
      </c>
      <c r="AB75" s="205">
        <v>0</v>
      </c>
      <c r="AC75" s="205">
        <v>0</v>
      </c>
      <c r="AD75" s="205">
        <v>0</v>
      </c>
      <c r="AE75" s="205"/>
      <c r="AF75" s="137" t="s">
        <v>7356</v>
      </c>
    </row>
    <row r="76" spans="1:32" ht="12.75" customHeight="1">
      <c r="A76" s="203">
        <v>75</v>
      </c>
      <c r="B76" s="207">
        <v>42415</v>
      </c>
      <c r="C76" s="219">
        <v>42460</v>
      </c>
      <c r="D76" s="207" t="s">
        <v>1282</v>
      </c>
      <c r="E76" s="207" t="s">
        <v>1250</v>
      </c>
      <c r="F76" s="204" t="s">
        <v>1282</v>
      </c>
      <c r="G76" s="204" t="s">
        <v>7141</v>
      </c>
      <c r="H76" s="26" t="str">
        <f>IF(G76&lt;&gt;"",LOOKUP(G76,Governorate,Data!$E$2:$E$19),"")</f>
        <v>IQ-G12</v>
      </c>
      <c r="I76" s="204" t="s">
        <v>7358</v>
      </c>
      <c r="J76" s="26" t="str">
        <f ca="1">IF(I76&lt;&gt;"",LOOKUP(I76,District2,Data!$P$2:$P$19),"")</f>
        <v>IQ-D071</v>
      </c>
      <c r="K76" s="204"/>
      <c r="L76" s="204" t="s">
        <v>7110</v>
      </c>
      <c r="M76" s="204" t="s">
        <v>7361</v>
      </c>
      <c r="N76" s="204" t="s">
        <v>1252</v>
      </c>
      <c r="O76" s="204" t="s">
        <v>7119</v>
      </c>
      <c r="P76" s="205">
        <v>19</v>
      </c>
      <c r="Q76" s="205"/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3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/>
      <c r="AF76" s="137" t="s">
        <v>7357</v>
      </c>
    </row>
    <row r="77" spans="1:32" ht="12.75" customHeight="1">
      <c r="A77" s="203">
        <v>76</v>
      </c>
      <c r="B77" s="207">
        <v>42415</v>
      </c>
      <c r="C77" s="219">
        <v>42460</v>
      </c>
      <c r="D77" s="207" t="s">
        <v>1282</v>
      </c>
      <c r="E77" s="207" t="s">
        <v>1250</v>
      </c>
      <c r="F77" s="204" t="s">
        <v>1282</v>
      </c>
      <c r="G77" s="204" t="s">
        <v>7141</v>
      </c>
      <c r="H77" s="26" t="str">
        <f>IF(G77&lt;&gt;"",LOOKUP(G77,Governorate,Data!$E$2:$E$19),"")</f>
        <v>IQ-G12</v>
      </c>
      <c r="I77" s="204" t="s">
        <v>7142</v>
      </c>
      <c r="J77" s="26" t="str">
        <f ca="1">IF(I77&lt;&gt;"",LOOKUP(I77,District2,Data!$P$2:$P$19),"")</f>
        <v>IQ-D072</v>
      </c>
      <c r="K77" s="204"/>
      <c r="L77" s="204" t="s">
        <v>7110</v>
      </c>
      <c r="M77" s="204" t="s">
        <v>7361</v>
      </c>
      <c r="N77" s="204" t="s">
        <v>1252</v>
      </c>
      <c r="O77" s="204" t="s">
        <v>7119</v>
      </c>
      <c r="P77" s="205">
        <v>193</v>
      </c>
      <c r="Q77" s="205"/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37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/>
      <c r="AF77" s="137" t="s">
        <v>7357</v>
      </c>
    </row>
    <row r="78" spans="1:32" ht="12.75" customHeight="1">
      <c r="A78" s="203">
        <v>77</v>
      </c>
      <c r="B78" s="207">
        <v>42415</v>
      </c>
      <c r="C78" s="219">
        <v>42460</v>
      </c>
      <c r="D78" s="207" t="s">
        <v>1282</v>
      </c>
      <c r="E78" s="207" t="s">
        <v>1250</v>
      </c>
      <c r="F78" s="204" t="s">
        <v>1282</v>
      </c>
      <c r="G78" s="204" t="s">
        <v>7150</v>
      </c>
      <c r="H78" s="26" t="str">
        <f>IF(G78&lt;&gt;"",LOOKUP(G78,Governorate,Data!$E$2:$E$19),"")</f>
        <v>IQ-G17</v>
      </c>
      <c r="I78" s="204" t="s">
        <v>7217</v>
      </c>
      <c r="J78" s="26" t="str">
        <f ca="1">IF(I78&lt;&gt;"",LOOKUP(I78,District2,Data!$P$2:$P$19),"")</f>
        <v>IQ-D098</v>
      </c>
      <c r="K78" s="204"/>
      <c r="L78" s="204" t="s">
        <v>7110</v>
      </c>
      <c r="M78" s="204" t="s">
        <v>7361</v>
      </c>
      <c r="N78" s="204" t="s">
        <v>1252</v>
      </c>
      <c r="O78" s="204" t="s">
        <v>7119</v>
      </c>
      <c r="P78" s="205">
        <v>84</v>
      </c>
      <c r="Q78" s="205"/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16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/>
      <c r="AF78" s="137" t="s">
        <v>7357</v>
      </c>
    </row>
    <row r="79" spans="1:32" ht="12.75" customHeight="1">
      <c r="A79" s="203">
        <v>78</v>
      </c>
      <c r="B79" s="207">
        <v>42415</v>
      </c>
      <c r="C79" s="219">
        <v>42460</v>
      </c>
      <c r="D79" s="207" t="s">
        <v>1282</v>
      </c>
      <c r="E79" s="207" t="s">
        <v>1250</v>
      </c>
      <c r="F79" s="204" t="s">
        <v>1282</v>
      </c>
      <c r="G79" s="204" t="s">
        <v>7150</v>
      </c>
      <c r="H79" s="26" t="str">
        <f>IF(G79&lt;&gt;"",LOOKUP(G79,Governorate,Data!$E$2:$E$19),"")</f>
        <v>IQ-G17</v>
      </c>
      <c r="I79" s="204" t="s">
        <v>7151</v>
      </c>
      <c r="J79" s="26" t="str">
        <f ca="1">IF(I79&lt;&gt;"",LOOKUP(I79,District2,Data!$P$2:$P$19),"")</f>
        <v>IQ-D100</v>
      </c>
      <c r="K79" s="204"/>
      <c r="L79" s="204" t="s">
        <v>7110</v>
      </c>
      <c r="M79" s="204" t="s">
        <v>7361</v>
      </c>
      <c r="N79" s="204" t="s">
        <v>1252</v>
      </c>
      <c r="O79" s="204" t="s">
        <v>7119</v>
      </c>
      <c r="P79" s="205">
        <v>31</v>
      </c>
      <c r="Q79" s="205"/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4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/>
      <c r="AF79" s="137" t="s">
        <v>7357</v>
      </c>
    </row>
    <row r="80" spans="1:32" ht="12.75" customHeight="1">
      <c r="A80" s="203">
        <v>79</v>
      </c>
      <c r="B80" s="207">
        <v>42415</v>
      </c>
      <c r="C80" s="219">
        <v>42460</v>
      </c>
      <c r="D80" s="207" t="s">
        <v>1282</v>
      </c>
      <c r="E80" s="207" t="s">
        <v>1250</v>
      </c>
      <c r="F80" s="204" t="s">
        <v>1282</v>
      </c>
      <c r="G80" s="204" t="s">
        <v>7143</v>
      </c>
      <c r="H80" s="26" t="str">
        <f>IF(G80&lt;&gt;"",LOOKUP(G80,Governorate,Data!$E$2:$E$19),"")</f>
        <v>IQ-G04</v>
      </c>
      <c r="I80" s="204" t="s">
        <v>7144</v>
      </c>
      <c r="J80" s="26" t="str">
        <f ca="1">IF(I80&lt;&gt;"",LOOKUP(I80,District2,Data!$P$2:$P$19),"")</f>
        <v>IQ-D020</v>
      </c>
      <c r="K80" s="204"/>
      <c r="L80" s="204" t="s">
        <v>7110</v>
      </c>
      <c r="M80" s="204" t="s">
        <v>7361</v>
      </c>
      <c r="N80" s="204" t="s">
        <v>1252</v>
      </c>
      <c r="O80" s="204" t="s">
        <v>7119</v>
      </c>
      <c r="P80" s="205">
        <v>16</v>
      </c>
      <c r="Q80" s="205"/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4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/>
      <c r="AF80" s="137" t="s">
        <v>7357</v>
      </c>
    </row>
    <row r="81" spans="1:32" ht="12.75" customHeight="1">
      <c r="A81" s="203">
        <v>80</v>
      </c>
      <c r="B81" s="207">
        <v>42415</v>
      </c>
      <c r="C81" s="219">
        <v>42460</v>
      </c>
      <c r="D81" s="207" t="s">
        <v>1282</v>
      </c>
      <c r="E81" s="207" t="s">
        <v>1250</v>
      </c>
      <c r="F81" s="204" t="s">
        <v>1282</v>
      </c>
      <c r="G81" s="204" t="s">
        <v>7143</v>
      </c>
      <c r="H81" s="26" t="str">
        <f>IF(G81&lt;&gt;"",LOOKUP(G81,Governorate,Data!$E$2:$E$19),"")</f>
        <v>IQ-G04</v>
      </c>
      <c r="I81" s="204" t="s">
        <v>7359</v>
      </c>
      <c r="J81" s="26" t="str">
        <f ca="1">IF(I81&lt;&gt;"",LOOKUP(I81,District2,Data!$P$2:$P$19),"")</f>
        <v>IQ-D021</v>
      </c>
      <c r="K81" s="204"/>
      <c r="L81" s="204" t="s">
        <v>7110</v>
      </c>
      <c r="M81" s="204" t="s">
        <v>7361</v>
      </c>
      <c r="N81" s="204" t="s">
        <v>1252</v>
      </c>
      <c r="O81" s="204" t="s">
        <v>7119</v>
      </c>
      <c r="P81" s="205">
        <v>99</v>
      </c>
      <c r="Q81" s="205"/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21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/>
      <c r="AF81" s="137" t="s">
        <v>7357</v>
      </c>
    </row>
    <row r="82" spans="1:32" ht="12.75" customHeight="1">
      <c r="A82" s="203">
        <v>81</v>
      </c>
      <c r="B82" s="207">
        <v>42415</v>
      </c>
      <c r="C82" s="219">
        <v>42460</v>
      </c>
      <c r="D82" s="207" t="s">
        <v>1282</v>
      </c>
      <c r="E82" s="207" t="s">
        <v>1250</v>
      </c>
      <c r="F82" s="204" t="s">
        <v>1282</v>
      </c>
      <c r="G82" s="204" t="s">
        <v>7129</v>
      </c>
      <c r="H82" s="26" t="str">
        <f>IF(G82&lt;&gt;"",LOOKUP(G82,Governorate,Data!$E$2:$E$19),"")</f>
        <v>IQ-G18</v>
      </c>
      <c r="I82" s="204" t="s">
        <v>7139</v>
      </c>
      <c r="J82" s="26" t="str">
        <f ca="1">IF(I82&lt;&gt;"",LOOKUP(I82,District2,Data!$P$2:$P$19),"")</f>
        <v>IQ-D103</v>
      </c>
      <c r="K82" s="204"/>
      <c r="L82" s="204" t="s">
        <v>7110</v>
      </c>
      <c r="M82" s="204" t="s">
        <v>7114</v>
      </c>
      <c r="N82" s="204" t="s">
        <v>1252</v>
      </c>
      <c r="O82" s="204" t="s">
        <v>7119</v>
      </c>
      <c r="P82" s="205">
        <v>29</v>
      </c>
      <c r="Q82" s="205"/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29</v>
      </c>
      <c r="AB82" s="205">
        <v>0</v>
      </c>
      <c r="AC82" s="205">
        <v>0</v>
      </c>
      <c r="AD82" s="205">
        <v>0</v>
      </c>
      <c r="AE82" s="205"/>
      <c r="AF82" s="137" t="s">
        <v>7356</v>
      </c>
    </row>
    <row r="83" spans="1:32" ht="12.75" customHeight="1">
      <c r="A83" s="203">
        <v>82</v>
      </c>
      <c r="B83" s="207">
        <v>42415</v>
      </c>
      <c r="C83" s="219">
        <v>42460</v>
      </c>
      <c r="D83" s="207" t="s">
        <v>1282</v>
      </c>
      <c r="E83" s="207" t="s">
        <v>1250</v>
      </c>
      <c r="F83" s="204" t="s">
        <v>1282</v>
      </c>
      <c r="G83" s="204" t="s">
        <v>7129</v>
      </c>
      <c r="H83" s="26" t="str">
        <f>IF(G83&lt;&gt;"",LOOKUP(G83,Governorate,Data!$E$2:$E$19),"")</f>
        <v>IQ-G18</v>
      </c>
      <c r="I83" s="204" t="s">
        <v>7204</v>
      </c>
      <c r="J83" s="26" t="str">
        <f ca="1">IF(I83&lt;&gt;"",LOOKUP(I83,District2,Data!$P$2:$P$19),"")</f>
        <v>IQ-D108</v>
      </c>
      <c r="K83" s="204"/>
      <c r="L83" s="204" t="s">
        <v>7110</v>
      </c>
      <c r="M83" s="204" t="s">
        <v>7114</v>
      </c>
      <c r="N83" s="204" t="s">
        <v>1252</v>
      </c>
      <c r="O83" s="204" t="s">
        <v>7119</v>
      </c>
      <c r="P83" s="205">
        <v>71</v>
      </c>
      <c r="Q83" s="205"/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71</v>
      </c>
      <c r="AB83" s="205">
        <v>0</v>
      </c>
      <c r="AC83" s="205">
        <v>0</v>
      </c>
      <c r="AD83" s="205">
        <v>0</v>
      </c>
      <c r="AE83" s="205"/>
      <c r="AF83" s="137" t="s">
        <v>7356</v>
      </c>
    </row>
    <row r="84" spans="1:32" ht="12.75" customHeight="1">
      <c r="A84" s="203">
        <v>83</v>
      </c>
      <c r="B84" s="207">
        <v>42415</v>
      </c>
      <c r="C84" s="219">
        <v>42460</v>
      </c>
      <c r="D84" s="207" t="s">
        <v>1282</v>
      </c>
      <c r="E84" s="207" t="s">
        <v>1250</v>
      </c>
      <c r="F84" s="204" t="s">
        <v>1282</v>
      </c>
      <c r="G84" s="204" t="s">
        <v>7145</v>
      </c>
      <c r="H84" s="26" t="str">
        <f>IF(G84&lt;&gt;"",LOOKUP(G84,Governorate,Data!$E$2:$E$19),"")</f>
        <v>IQ-G16</v>
      </c>
      <c r="I84" s="204" t="s">
        <v>7360</v>
      </c>
      <c r="J84" s="26" t="str">
        <f ca="1">IF(I84&lt;&gt;"",LOOKUP(I84,District2,Data!$P$2:$P$19),"")</f>
        <v>IQ-D096</v>
      </c>
      <c r="K84" s="204"/>
      <c r="L84" s="204" t="s">
        <v>7110</v>
      </c>
      <c r="M84" s="204" t="s">
        <v>7361</v>
      </c>
      <c r="N84" s="204" t="s">
        <v>1252</v>
      </c>
      <c r="O84" s="204" t="s">
        <v>7119</v>
      </c>
      <c r="P84" s="205">
        <v>25</v>
      </c>
      <c r="Q84" s="205"/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6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/>
      <c r="AF84" s="137" t="s">
        <v>7357</v>
      </c>
    </row>
    <row r="85" spans="1:32" s="67" customFormat="1" ht="12.75" customHeight="1">
      <c r="A85" s="203">
        <v>84</v>
      </c>
      <c r="B85" s="219">
        <v>42415</v>
      </c>
      <c r="C85" s="219">
        <v>42460</v>
      </c>
      <c r="D85" s="219" t="s">
        <v>1282</v>
      </c>
      <c r="E85" s="219" t="s">
        <v>1250</v>
      </c>
      <c r="F85" s="240" t="s">
        <v>1282</v>
      </c>
      <c r="G85" s="240" t="s">
        <v>7145</v>
      </c>
      <c r="H85" s="26" t="str">
        <f>IF(G85&lt;&gt;"",LOOKUP(G85,Governorate,Data!$E$2:$E$19),"")</f>
        <v>IQ-G16</v>
      </c>
      <c r="I85" s="240" t="s">
        <v>7146</v>
      </c>
      <c r="J85" s="26" t="str">
        <f ca="1">IF(I85&lt;&gt;"",LOOKUP(I85,District2,Data!$P$2:$P$19),"")</f>
        <v>IQ-D095</v>
      </c>
      <c r="K85" s="240"/>
      <c r="L85" s="240" t="s">
        <v>7110</v>
      </c>
      <c r="M85" s="240" t="s">
        <v>7361</v>
      </c>
      <c r="N85" s="240" t="s">
        <v>1252</v>
      </c>
      <c r="O85" s="240" t="s">
        <v>7119</v>
      </c>
      <c r="P85" s="242">
        <v>64</v>
      </c>
      <c r="Q85" s="242"/>
      <c r="R85" s="242">
        <v>0</v>
      </c>
      <c r="S85" s="242">
        <v>0</v>
      </c>
      <c r="T85" s="242">
        <v>0</v>
      </c>
      <c r="U85" s="242">
        <v>0</v>
      </c>
      <c r="V85" s="242">
        <v>0</v>
      </c>
      <c r="W85" s="242">
        <v>0</v>
      </c>
      <c r="X85" s="242">
        <v>0</v>
      </c>
      <c r="Y85" s="242">
        <v>14</v>
      </c>
      <c r="Z85" s="242">
        <v>0</v>
      </c>
      <c r="AA85" s="242">
        <v>0</v>
      </c>
      <c r="AB85" s="242">
        <v>0</v>
      </c>
      <c r="AC85" s="242">
        <v>0</v>
      </c>
      <c r="AD85" s="242">
        <v>0</v>
      </c>
      <c r="AE85" s="242"/>
      <c r="AF85" s="138" t="s">
        <v>7357</v>
      </c>
    </row>
    <row r="86" spans="1:32" ht="12.75" customHeight="1">
      <c r="A86" s="203">
        <v>85</v>
      </c>
      <c r="B86" s="219">
        <v>42430</v>
      </c>
      <c r="C86" s="219">
        <v>42460</v>
      </c>
      <c r="D86" s="207" t="s">
        <v>1296</v>
      </c>
      <c r="E86" s="207" t="s">
        <v>1249</v>
      </c>
      <c r="F86" s="204" t="s">
        <v>1296</v>
      </c>
      <c r="G86" s="204" t="s">
        <v>7133</v>
      </c>
      <c r="H86" s="26" t="str">
        <f>IF(G86&lt;&gt;"",LOOKUP(G86,Governorate,Data!$E$2:$E$19),"")</f>
        <v>IQ-G11</v>
      </c>
      <c r="I86" s="204" t="s">
        <v>7134</v>
      </c>
      <c r="J86" s="26" t="str">
        <f ca="1">IF(I86&lt;&gt;"",LOOKUP(I86,District2,Data!$P$2:$P$19),"")</f>
        <v>IQ-D064</v>
      </c>
      <c r="K86" s="204"/>
      <c r="L86" s="204" t="s">
        <v>7110</v>
      </c>
      <c r="M86" s="204" t="s">
        <v>7361</v>
      </c>
      <c r="N86" s="204" t="s">
        <v>1252</v>
      </c>
      <c r="O86" s="204" t="s">
        <v>7119</v>
      </c>
      <c r="P86" s="205">
        <v>420</v>
      </c>
      <c r="Q86" s="205"/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260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/>
      <c r="AF86" s="137" t="s">
        <v>7365</v>
      </c>
    </row>
    <row r="87" spans="1:32" ht="12.75" customHeight="1">
      <c r="A87" s="203">
        <v>86</v>
      </c>
      <c r="B87" s="219">
        <v>42430</v>
      </c>
      <c r="C87" s="219">
        <v>42460</v>
      </c>
      <c r="D87" s="207" t="s">
        <v>1296</v>
      </c>
      <c r="E87" s="207" t="s">
        <v>1249</v>
      </c>
      <c r="F87" s="204" t="s">
        <v>1296</v>
      </c>
      <c r="G87" s="204" t="s">
        <v>7133</v>
      </c>
      <c r="H87" s="26" t="str">
        <f>IF(G87&lt;&gt;"",LOOKUP(G87,Governorate,Data!$E$2:$E$19),"")</f>
        <v>IQ-G11</v>
      </c>
      <c r="I87" s="204" t="s">
        <v>7138</v>
      </c>
      <c r="J87" s="26" t="str">
        <f ca="1">IF(I87&lt;&gt;"",LOOKUP(I87,District2,Data!$P$2:$P$19),"")</f>
        <v>IQ-D065</v>
      </c>
      <c r="K87" s="204"/>
      <c r="L87" s="204" t="s">
        <v>7110</v>
      </c>
      <c r="M87" s="204" t="s">
        <v>7361</v>
      </c>
      <c r="N87" s="204" t="s">
        <v>1252</v>
      </c>
      <c r="O87" s="204" t="s">
        <v>7119</v>
      </c>
      <c r="P87" s="205">
        <v>324</v>
      </c>
      <c r="Q87" s="205"/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208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/>
      <c r="AF87" s="137" t="s">
        <v>7365</v>
      </c>
    </row>
    <row r="88" spans="1:32" ht="12.75" customHeight="1">
      <c r="A88" s="203">
        <v>87</v>
      </c>
      <c r="B88" s="219">
        <v>42430</v>
      </c>
      <c r="C88" s="219">
        <v>42460</v>
      </c>
      <c r="D88" s="207" t="s">
        <v>1296</v>
      </c>
      <c r="E88" s="207" t="s">
        <v>1249</v>
      </c>
      <c r="F88" s="204" t="s">
        <v>1296</v>
      </c>
      <c r="G88" s="204" t="s">
        <v>7133</v>
      </c>
      <c r="H88" s="26" t="str">
        <f>IF(G88&lt;&gt;"",LOOKUP(G88,Governorate,Data!$E$2:$E$19),"")</f>
        <v>IQ-G11</v>
      </c>
      <c r="I88" s="204" t="s">
        <v>7333</v>
      </c>
      <c r="J88" s="26" t="str">
        <f ca="1">IF(I88&lt;&gt;"",LOOKUP(I88,District2,Data!$P$2:$P$19),"")</f>
        <v>IQ-D068</v>
      </c>
      <c r="K88" s="204"/>
      <c r="L88" s="204" t="s">
        <v>7110</v>
      </c>
      <c r="M88" s="204" t="s">
        <v>7361</v>
      </c>
      <c r="N88" s="204" t="s">
        <v>1252</v>
      </c>
      <c r="O88" s="204" t="s">
        <v>7119</v>
      </c>
      <c r="P88" s="205">
        <v>393</v>
      </c>
      <c r="Q88" s="205"/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242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/>
      <c r="AF88" s="137" t="s">
        <v>7365</v>
      </c>
    </row>
    <row r="89" spans="1:32" s="67" customFormat="1" ht="12.75" customHeight="1">
      <c r="A89" s="203">
        <v>88</v>
      </c>
      <c r="B89" s="219">
        <v>42430</v>
      </c>
      <c r="C89" s="219">
        <v>42460</v>
      </c>
      <c r="D89" s="219" t="s">
        <v>1312</v>
      </c>
      <c r="E89" s="219" t="s">
        <v>1250</v>
      </c>
      <c r="F89" s="240" t="s">
        <v>1300</v>
      </c>
      <c r="G89" s="240" t="s">
        <v>7136</v>
      </c>
      <c r="H89" s="26" t="str">
        <f>IF(G89&lt;&gt;"",LOOKUP(G89,Governorate,Data!$E$2:$E$19),"")</f>
        <v>IQ-G08</v>
      </c>
      <c r="I89" s="240" t="s">
        <v>7218</v>
      </c>
      <c r="J89" s="26" t="str">
        <f ca="1">IF(I89&lt;&gt;"",LOOKUP(I89,District2,Data!$P$2:$P$19),"")</f>
        <v>IQ-D050</v>
      </c>
      <c r="K89" s="240"/>
      <c r="L89" s="240" t="s">
        <v>7111</v>
      </c>
      <c r="M89" s="240" t="s">
        <v>7112</v>
      </c>
      <c r="N89" s="240" t="s">
        <v>1252</v>
      </c>
      <c r="O89" s="240" t="s">
        <v>7119</v>
      </c>
      <c r="P89" s="242">
        <v>4</v>
      </c>
      <c r="Q89" s="242"/>
      <c r="R89" s="242">
        <v>4</v>
      </c>
      <c r="S89" s="242">
        <v>0</v>
      </c>
      <c r="T89" s="242">
        <v>0</v>
      </c>
      <c r="U89" s="242">
        <v>0</v>
      </c>
      <c r="V89" s="242">
        <v>0</v>
      </c>
      <c r="W89" s="242">
        <v>0</v>
      </c>
      <c r="X89" s="242">
        <v>0</v>
      </c>
      <c r="Y89" s="242">
        <v>0</v>
      </c>
      <c r="Z89" s="242">
        <v>0</v>
      </c>
      <c r="AA89" s="242">
        <v>0</v>
      </c>
      <c r="AB89" s="242">
        <v>0</v>
      </c>
      <c r="AC89" s="242">
        <v>0</v>
      </c>
      <c r="AD89" s="242">
        <v>0</v>
      </c>
      <c r="AE89" s="242"/>
      <c r="AF89" s="138" t="s">
        <v>7365</v>
      </c>
    </row>
    <row r="90" spans="1:32" s="67" customFormat="1" ht="12.75" customHeight="1">
      <c r="A90" s="203">
        <v>89</v>
      </c>
      <c r="B90" s="219">
        <v>42430</v>
      </c>
      <c r="C90" s="219">
        <v>42460</v>
      </c>
      <c r="D90" s="219" t="s">
        <v>1312</v>
      </c>
      <c r="E90" s="219" t="s">
        <v>1250</v>
      </c>
      <c r="F90" s="240" t="s">
        <v>1300</v>
      </c>
      <c r="G90" s="240" t="s">
        <v>7136</v>
      </c>
      <c r="H90" s="26" t="str">
        <f>IF(G90&lt;&gt;"",LOOKUP(G90,Governorate,Data!$E$2:$E$19),"")</f>
        <v>IQ-G08</v>
      </c>
      <c r="I90" s="240" t="s">
        <v>7220</v>
      </c>
      <c r="J90" s="26" t="str">
        <f ca="1">IF(I90&lt;&gt;"",LOOKUP(I90,District2,Data!$P$2:$P$19),"")</f>
        <v>IQ-D051</v>
      </c>
      <c r="K90" s="240"/>
      <c r="L90" s="240" t="s">
        <v>7111</v>
      </c>
      <c r="M90" s="240" t="s">
        <v>7112</v>
      </c>
      <c r="N90" s="240" t="s">
        <v>1252</v>
      </c>
      <c r="O90" s="240" t="s">
        <v>7119</v>
      </c>
      <c r="P90" s="242">
        <v>16</v>
      </c>
      <c r="Q90" s="242"/>
      <c r="R90" s="242">
        <v>16</v>
      </c>
      <c r="S90" s="242">
        <v>0</v>
      </c>
      <c r="T90" s="242">
        <v>0</v>
      </c>
      <c r="U90" s="242">
        <v>0</v>
      </c>
      <c r="V90" s="242">
        <v>0</v>
      </c>
      <c r="W90" s="242">
        <v>0</v>
      </c>
      <c r="X90" s="242">
        <v>0</v>
      </c>
      <c r="Y90" s="242">
        <v>0</v>
      </c>
      <c r="Z90" s="242">
        <v>0</v>
      </c>
      <c r="AA90" s="242">
        <v>0</v>
      </c>
      <c r="AB90" s="242">
        <v>0</v>
      </c>
      <c r="AC90" s="242">
        <v>0</v>
      </c>
      <c r="AD90" s="242">
        <v>0</v>
      </c>
      <c r="AE90" s="242"/>
      <c r="AF90" s="138" t="s">
        <v>7365</v>
      </c>
    </row>
    <row r="91" spans="1:32" s="67" customFormat="1" ht="12.75" customHeight="1">
      <c r="A91" s="203">
        <v>90</v>
      </c>
      <c r="B91" s="219">
        <v>42430</v>
      </c>
      <c r="C91" s="140">
        <v>42460</v>
      </c>
      <c r="D91" s="219" t="s">
        <v>1312</v>
      </c>
      <c r="E91" s="219" t="s">
        <v>1250</v>
      </c>
      <c r="F91" s="240" t="s">
        <v>7265</v>
      </c>
      <c r="G91" s="240" t="s">
        <v>7127</v>
      </c>
      <c r="H91" s="26" t="str">
        <f>IF(G91&lt;&gt;"",LOOKUP(G91,Governorate,Data!$E$2:$E$19),"")</f>
        <v>IQ-G13</v>
      </c>
      <c r="I91" s="240" t="s">
        <v>7128</v>
      </c>
      <c r="J91" s="26" t="str">
        <f ca="1">IF(I91&lt;&gt;"",LOOKUP(I91,District2,Data!$P$2:$P$19),"")</f>
        <v>IQ-D076</v>
      </c>
      <c r="K91" s="240"/>
      <c r="L91" s="240" t="s">
        <v>7110</v>
      </c>
      <c r="M91" s="240" t="s">
        <v>7112</v>
      </c>
      <c r="N91" s="240" t="s">
        <v>1252</v>
      </c>
      <c r="O91" s="240" t="s">
        <v>7119</v>
      </c>
      <c r="P91" s="242">
        <v>270</v>
      </c>
      <c r="Q91" s="242"/>
      <c r="R91" s="242">
        <v>270</v>
      </c>
      <c r="S91" s="242">
        <v>0</v>
      </c>
      <c r="T91" s="242">
        <v>0</v>
      </c>
      <c r="U91" s="242">
        <v>0</v>
      </c>
      <c r="V91" s="242">
        <v>0</v>
      </c>
      <c r="W91" s="242">
        <v>0</v>
      </c>
      <c r="X91" s="242">
        <v>0</v>
      </c>
      <c r="Y91" s="242">
        <v>0</v>
      </c>
      <c r="Z91" s="242">
        <v>0</v>
      </c>
      <c r="AA91" s="242">
        <v>0</v>
      </c>
      <c r="AB91" s="242">
        <v>0</v>
      </c>
      <c r="AC91" s="242">
        <v>0</v>
      </c>
      <c r="AD91" s="242">
        <v>0</v>
      </c>
      <c r="AE91" s="242"/>
      <c r="AF91" s="138" t="s">
        <v>7365</v>
      </c>
    </row>
    <row r="92" spans="1:32" ht="12.75" customHeight="1">
      <c r="A92" s="203">
        <v>91</v>
      </c>
      <c r="B92" s="234">
        <v>42461</v>
      </c>
      <c r="C92" s="135">
        <v>42490</v>
      </c>
      <c r="D92" s="207" t="s">
        <v>1312</v>
      </c>
      <c r="E92" s="207" t="s">
        <v>1250</v>
      </c>
      <c r="F92" s="204" t="s">
        <v>1331</v>
      </c>
      <c r="G92" s="204" t="s">
        <v>7140</v>
      </c>
      <c r="H92" s="26" t="str">
        <f>IF(G92&lt;&gt;"",LOOKUP(G92,Governorate,Data!$E$2:$E$19),"")</f>
        <v>IQ-G01</v>
      </c>
      <c r="I92" s="204" t="s">
        <v>7147</v>
      </c>
      <c r="J92" s="26" t="str">
        <f ca="1">IF(I92&lt;&gt;"",LOOKUP(I92,District2,Data!$P$2:$P$19),"")</f>
        <v>IQ-D002</v>
      </c>
      <c r="K92" s="207" t="s">
        <v>7325</v>
      </c>
      <c r="L92" s="204" t="s">
        <v>7111</v>
      </c>
      <c r="M92" s="204" t="s">
        <v>7112</v>
      </c>
      <c r="N92" s="204" t="s">
        <v>1252</v>
      </c>
      <c r="O92" s="204" t="s">
        <v>7119</v>
      </c>
      <c r="P92" s="205">
        <v>228</v>
      </c>
      <c r="Q92" s="205"/>
      <c r="R92" s="205">
        <v>228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/>
      <c r="AF92" s="137" t="s">
        <v>7365</v>
      </c>
    </row>
    <row r="93" spans="1:32" ht="12.75" customHeight="1">
      <c r="A93" s="203">
        <v>92</v>
      </c>
      <c r="B93" s="234">
        <v>42461</v>
      </c>
      <c r="C93" s="234">
        <v>42490</v>
      </c>
      <c r="D93" s="207" t="s">
        <v>1312</v>
      </c>
      <c r="E93" s="207" t="s">
        <v>1250</v>
      </c>
      <c r="F93" s="204" t="s">
        <v>1331</v>
      </c>
      <c r="G93" s="204" t="s">
        <v>7140</v>
      </c>
      <c r="H93" s="26" t="str">
        <f>IF(G93&lt;&gt;"",LOOKUP(G93,Governorate,Data!$E$2:$E$19),"")</f>
        <v>IQ-G01</v>
      </c>
      <c r="I93" s="204" t="s">
        <v>7147</v>
      </c>
      <c r="J93" s="26" t="str">
        <f ca="1">IF(I93&lt;&gt;"",LOOKUP(I93,District2,Data!$P$2:$P$19),"")</f>
        <v>IQ-D002</v>
      </c>
      <c r="K93" s="204" t="s">
        <v>7308</v>
      </c>
      <c r="L93" s="204" t="s">
        <v>7111</v>
      </c>
      <c r="M93" s="204" t="s">
        <v>7112</v>
      </c>
      <c r="N93" s="204" t="s">
        <v>1252</v>
      </c>
      <c r="O93" s="204" t="s">
        <v>7119</v>
      </c>
      <c r="P93" s="205">
        <v>240</v>
      </c>
      <c r="Q93" s="205"/>
      <c r="R93" s="205">
        <v>248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/>
      <c r="AF93" s="137" t="s">
        <v>7365</v>
      </c>
    </row>
    <row r="94" spans="1:32" ht="12.75" customHeight="1">
      <c r="A94" s="203">
        <v>93</v>
      </c>
      <c r="B94" s="234">
        <v>42461</v>
      </c>
      <c r="C94" s="234">
        <v>42490</v>
      </c>
      <c r="D94" s="207" t="s">
        <v>1312</v>
      </c>
      <c r="E94" s="207" t="s">
        <v>1250</v>
      </c>
      <c r="F94" s="204" t="s">
        <v>1331</v>
      </c>
      <c r="G94" s="204" t="s">
        <v>7129</v>
      </c>
      <c r="H94" s="26" t="str">
        <f>IF(G94&lt;&gt;"",LOOKUP(G94,Governorate,Data!$E$2:$E$19),"")</f>
        <v>IQ-G18</v>
      </c>
      <c r="I94" s="204" t="s">
        <v>7242</v>
      </c>
      <c r="J94" s="26" t="str">
        <f ca="1">IF(I94&lt;&gt;"",LOOKUP(I94,District2,Data!$P$2:$P$19),"")</f>
        <v>IQ-D101</v>
      </c>
      <c r="K94" s="204" t="s">
        <v>7384</v>
      </c>
      <c r="L94" s="204" t="s">
        <v>7123</v>
      </c>
      <c r="M94" s="204" t="s">
        <v>7114</v>
      </c>
      <c r="N94" s="204" t="s">
        <v>1252</v>
      </c>
      <c r="O94" s="204" t="s">
        <v>7119</v>
      </c>
      <c r="P94" s="205">
        <v>30</v>
      </c>
      <c r="Q94" s="205"/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30</v>
      </c>
      <c r="AB94" s="205">
        <v>0</v>
      </c>
      <c r="AC94" s="205">
        <v>0</v>
      </c>
      <c r="AD94" s="205">
        <v>0</v>
      </c>
      <c r="AE94" s="205"/>
      <c r="AF94" s="137" t="s">
        <v>7365</v>
      </c>
    </row>
    <row r="95" spans="1:32" ht="12.75" customHeight="1">
      <c r="A95" s="203">
        <v>94</v>
      </c>
      <c r="B95" s="234">
        <v>42461</v>
      </c>
      <c r="C95" s="234">
        <v>42490</v>
      </c>
      <c r="D95" s="207" t="s">
        <v>1312</v>
      </c>
      <c r="E95" s="207" t="s">
        <v>1250</v>
      </c>
      <c r="F95" s="204" t="s">
        <v>1331</v>
      </c>
      <c r="G95" s="204" t="s">
        <v>7129</v>
      </c>
      <c r="H95" s="26" t="str">
        <f>IF(G95&lt;&gt;"",LOOKUP(G95,Governorate,Data!$E$2:$E$19),"")</f>
        <v>IQ-G18</v>
      </c>
      <c r="I95" s="204" t="s">
        <v>7237</v>
      </c>
      <c r="J95" s="26" t="str">
        <f ca="1">IF(I95&lt;&gt;"",LOOKUP(I95,District2,Data!$P$2:$P$19),"")</f>
        <v>IQ-D102</v>
      </c>
      <c r="K95" s="204"/>
      <c r="L95" s="204" t="s">
        <v>7111</v>
      </c>
      <c r="M95" s="204" t="s">
        <v>7361</v>
      </c>
      <c r="N95" s="204" t="s">
        <v>1252</v>
      </c>
      <c r="O95" s="204" t="s">
        <v>7119</v>
      </c>
      <c r="P95" s="154">
        <v>211</v>
      </c>
      <c r="Q95" s="205"/>
      <c r="R95" s="65">
        <v>0</v>
      </c>
      <c r="S95" s="65">
        <v>211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/>
      <c r="AF95" s="137" t="s">
        <v>7365</v>
      </c>
    </row>
    <row r="96" spans="1:32" ht="12.75" customHeight="1">
      <c r="A96" s="203">
        <v>95</v>
      </c>
      <c r="B96" s="234">
        <v>42461</v>
      </c>
      <c r="C96" s="234">
        <v>42490</v>
      </c>
      <c r="D96" s="207" t="s">
        <v>1312</v>
      </c>
      <c r="E96" s="207" t="s">
        <v>1250</v>
      </c>
      <c r="F96" s="204" t="s">
        <v>1331</v>
      </c>
      <c r="G96" s="204" t="s">
        <v>7129</v>
      </c>
      <c r="H96" s="26" t="str">
        <f>IF(G96&lt;&gt;"",LOOKUP(G96,Governorate,Data!$E$2:$E$19),"")</f>
        <v>IQ-G18</v>
      </c>
      <c r="I96" s="204" t="s">
        <v>7237</v>
      </c>
      <c r="J96" s="26" t="str">
        <f ca="1">IF(I96&lt;&gt;"",LOOKUP(I96,District2,Data!$P$2:$P$19),"")</f>
        <v>IQ-D102</v>
      </c>
      <c r="K96" s="204" t="s">
        <v>7383</v>
      </c>
      <c r="L96" s="204" t="s">
        <v>7110</v>
      </c>
      <c r="M96" s="204" t="s">
        <v>7361</v>
      </c>
      <c r="N96" s="204" t="s">
        <v>1252</v>
      </c>
      <c r="O96" s="204" t="s">
        <v>7119</v>
      </c>
      <c r="P96" s="205">
        <v>20</v>
      </c>
      <c r="Q96" s="205"/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1</v>
      </c>
      <c r="AA96" s="205">
        <v>0</v>
      </c>
      <c r="AB96" s="205">
        <v>0</v>
      </c>
      <c r="AC96" s="205">
        <v>0</v>
      </c>
      <c r="AD96" s="205">
        <v>0</v>
      </c>
      <c r="AE96" s="205"/>
      <c r="AF96" s="137" t="s">
        <v>7365</v>
      </c>
    </row>
    <row r="97" spans="1:32" ht="12.75" customHeight="1">
      <c r="A97" s="203">
        <v>96</v>
      </c>
      <c r="B97" s="234">
        <v>42461</v>
      </c>
      <c r="C97" s="234">
        <v>42490</v>
      </c>
      <c r="D97" s="207" t="s">
        <v>1312</v>
      </c>
      <c r="E97" s="207" t="s">
        <v>1250</v>
      </c>
      <c r="F97" s="204" t="s">
        <v>1331</v>
      </c>
      <c r="G97" s="204" t="s">
        <v>7129</v>
      </c>
      <c r="H97" s="26" t="str">
        <f>IF(G97&lt;&gt;"",LOOKUP(G97,Governorate,Data!$E$2:$E$19),"")</f>
        <v>IQ-G18</v>
      </c>
      <c r="I97" s="204" t="s">
        <v>7203</v>
      </c>
      <c r="J97" s="26" t="str">
        <f ca="1">IF(I97&lt;&gt;"",LOOKUP(I97,District2,Data!$P$2:$P$19),"")</f>
        <v>IQ-D105</v>
      </c>
      <c r="K97" s="204"/>
      <c r="L97" s="204" t="s">
        <v>7111</v>
      </c>
      <c r="M97" s="204" t="s">
        <v>7361</v>
      </c>
      <c r="N97" s="204" t="s">
        <v>1252</v>
      </c>
      <c r="O97" s="204" t="s">
        <v>7119</v>
      </c>
      <c r="P97" s="154">
        <v>280</v>
      </c>
      <c r="Q97" s="205"/>
      <c r="R97" s="65">
        <v>0</v>
      </c>
      <c r="S97" s="65">
        <v>280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/>
      <c r="AF97" s="137" t="s">
        <v>7365</v>
      </c>
    </row>
    <row r="98" spans="1:32" ht="12.75" customHeight="1">
      <c r="A98" s="203">
        <v>97</v>
      </c>
      <c r="B98" s="234">
        <v>42461</v>
      </c>
      <c r="C98" s="234">
        <v>42490</v>
      </c>
      <c r="D98" s="207" t="s">
        <v>1312</v>
      </c>
      <c r="E98" s="207" t="s">
        <v>1250</v>
      </c>
      <c r="F98" s="204" t="s">
        <v>1331</v>
      </c>
      <c r="G98" s="204" t="s">
        <v>7129</v>
      </c>
      <c r="H98" s="26" t="str">
        <f>IF(G98&lt;&gt;"",LOOKUP(G98,Governorate,Data!$E$2:$E$19),"")</f>
        <v>IQ-G18</v>
      </c>
      <c r="I98" s="204" t="s">
        <v>7203</v>
      </c>
      <c r="J98" s="26" t="str">
        <f ca="1">IF(I98&lt;&gt;"",LOOKUP(I98,District2,Data!$P$2:$P$19),"")</f>
        <v>IQ-D105</v>
      </c>
      <c r="K98" s="204" t="s">
        <v>7382</v>
      </c>
      <c r="L98" s="204" t="s">
        <v>7110</v>
      </c>
      <c r="M98" s="204" t="s">
        <v>7361</v>
      </c>
      <c r="N98" s="204" t="s">
        <v>1252</v>
      </c>
      <c r="O98" s="204" t="s">
        <v>7119</v>
      </c>
      <c r="P98" s="205">
        <v>45</v>
      </c>
      <c r="Q98" s="205"/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6</v>
      </c>
      <c r="AA98" s="205">
        <v>0</v>
      </c>
      <c r="AB98" s="205">
        <v>0</v>
      </c>
      <c r="AC98" s="205">
        <v>0</v>
      </c>
      <c r="AD98" s="205">
        <v>0</v>
      </c>
      <c r="AE98" s="205"/>
      <c r="AF98" s="137" t="s">
        <v>7365</v>
      </c>
    </row>
    <row r="99" spans="1:32" ht="12.75" customHeight="1">
      <c r="A99" s="203">
        <v>98</v>
      </c>
      <c r="B99" s="234">
        <v>42461</v>
      </c>
      <c r="C99" s="234">
        <v>42490</v>
      </c>
      <c r="D99" s="207" t="s">
        <v>1312</v>
      </c>
      <c r="E99" s="207" t="s">
        <v>1250</v>
      </c>
      <c r="F99" s="204" t="s">
        <v>1331</v>
      </c>
      <c r="G99" s="204" t="s">
        <v>7129</v>
      </c>
      <c r="H99" s="26" t="str">
        <f>IF(G99&lt;&gt;"",LOOKUP(G99,Governorate,Data!$E$2:$E$19),"")</f>
        <v>IQ-G18</v>
      </c>
      <c r="I99" s="204" t="s">
        <v>7341</v>
      </c>
      <c r="J99" s="26" t="str">
        <f ca="1">IF(I99&lt;&gt;"",LOOKUP(I99,District2,Data!$P$2:$P$19),"")</f>
        <v>IQ-D109</v>
      </c>
      <c r="K99" s="204" t="s">
        <v>7381</v>
      </c>
      <c r="L99" s="204" t="s">
        <v>7110</v>
      </c>
      <c r="M99" s="204" t="s">
        <v>7361</v>
      </c>
      <c r="N99" s="204" t="s">
        <v>1252</v>
      </c>
      <c r="O99" s="204" t="s">
        <v>7119</v>
      </c>
      <c r="P99" s="205">
        <v>364</v>
      </c>
      <c r="Q99" s="205"/>
      <c r="R99" s="205">
        <v>0</v>
      </c>
      <c r="S99" s="205">
        <v>0</v>
      </c>
      <c r="T99" s="205">
        <v>0</v>
      </c>
      <c r="U99" s="205">
        <v>0</v>
      </c>
      <c r="V99" s="205">
        <v>0</v>
      </c>
      <c r="W99" s="205">
        <v>0</v>
      </c>
      <c r="X99" s="205">
        <v>0</v>
      </c>
      <c r="Y99" s="205">
        <v>0</v>
      </c>
      <c r="Z99" s="205">
        <v>36</v>
      </c>
      <c r="AA99" s="205">
        <v>0</v>
      </c>
      <c r="AB99" s="205">
        <v>0</v>
      </c>
      <c r="AC99" s="205">
        <v>0</v>
      </c>
      <c r="AD99" s="205">
        <v>0</v>
      </c>
      <c r="AE99" s="205"/>
      <c r="AF99" s="137" t="s">
        <v>7365</v>
      </c>
    </row>
    <row r="100" spans="1:32" ht="12.75" customHeight="1">
      <c r="A100" s="203">
        <v>99</v>
      </c>
      <c r="B100" s="234">
        <v>42461</v>
      </c>
      <c r="C100" s="234">
        <v>42490</v>
      </c>
      <c r="D100" s="207" t="s">
        <v>1296</v>
      </c>
      <c r="E100" s="207" t="s">
        <v>1249</v>
      </c>
      <c r="F100" s="204" t="s">
        <v>1296</v>
      </c>
      <c r="G100" s="204" t="s">
        <v>7136</v>
      </c>
      <c r="H100" s="26" t="str">
        <f>IF(G100&lt;&gt;"",LOOKUP(G100,Governorate,Data!$E$2:$E$19),"")</f>
        <v>IQ-G08</v>
      </c>
      <c r="I100" s="204" t="s">
        <v>7218</v>
      </c>
      <c r="J100" s="26" t="str">
        <f ca="1">IF(I100&lt;&gt;"",LOOKUP(I100,District2,Data!$P$2:$P$19),"")</f>
        <v>IQ-D050</v>
      </c>
      <c r="K100" s="204" t="s">
        <v>7385</v>
      </c>
      <c r="L100" s="204" t="s">
        <v>7110</v>
      </c>
      <c r="M100" s="204" t="s">
        <v>7361</v>
      </c>
      <c r="N100" s="204" t="s">
        <v>1252</v>
      </c>
      <c r="O100" s="204" t="s">
        <v>7119</v>
      </c>
      <c r="P100" s="205">
        <v>101</v>
      </c>
      <c r="Q100" s="205"/>
      <c r="R100" s="205">
        <v>0</v>
      </c>
      <c r="S100" s="205">
        <v>0</v>
      </c>
      <c r="T100" s="205">
        <v>0</v>
      </c>
      <c r="U100" s="205">
        <v>0</v>
      </c>
      <c r="V100" s="205">
        <v>0</v>
      </c>
      <c r="W100" s="205">
        <v>0</v>
      </c>
      <c r="X100" s="205">
        <v>53</v>
      </c>
      <c r="Y100" s="205">
        <v>0</v>
      </c>
      <c r="Z100" s="205">
        <v>0</v>
      </c>
      <c r="AA100" s="205">
        <v>0</v>
      </c>
      <c r="AB100" s="205">
        <v>0</v>
      </c>
      <c r="AC100" s="205">
        <v>0</v>
      </c>
      <c r="AD100" s="205">
        <v>0</v>
      </c>
      <c r="AE100" s="205"/>
      <c r="AF100" s="137" t="s">
        <v>7365</v>
      </c>
    </row>
    <row r="101" spans="1:32" ht="12.75" customHeight="1">
      <c r="A101" s="203">
        <v>100</v>
      </c>
      <c r="B101" s="234">
        <v>42461</v>
      </c>
      <c r="C101" s="234">
        <v>42490</v>
      </c>
      <c r="D101" s="207" t="s">
        <v>1296</v>
      </c>
      <c r="E101" s="207" t="s">
        <v>1249</v>
      </c>
      <c r="F101" s="204" t="s">
        <v>1296</v>
      </c>
      <c r="G101" s="204" t="s">
        <v>7133</v>
      </c>
      <c r="H101" s="26" t="str">
        <f>IF(G101&lt;&gt;"",LOOKUP(G101,Governorate,Data!$E$2:$E$19),"")</f>
        <v>IQ-G11</v>
      </c>
      <c r="I101" s="204" t="s">
        <v>7134</v>
      </c>
      <c r="J101" s="26" t="str">
        <f ca="1">IF(I101&lt;&gt;"",LOOKUP(I101,District2,Data!$P$2:$P$19),"")</f>
        <v>IQ-D064</v>
      </c>
      <c r="K101" s="204" t="s">
        <v>7386</v>
      </c>
      <c r="L101" s="204" t="s">
        <v>7110</v>
      </c>
      <c r="M101" s="204" t="s">
        <v>7361</v>
      </c>
      <c r="N101" s="204" t="s">
        <v>1252</v>
      </c>
      <c r="O101" s="87" t="s">
        <v>7118</v>
      </c>
      <c r="P101" s="88">
        <v>138</v>
      </c>
      <c r="Q101" s="88">
        <f>20700/P101</f>
        <v>150</v>
      </c>
      <c r="R101" s="205">
        <v>0</v>
      </c>
      <c r="S101" s="205">
        <v>0</v>
      </c>
      <c r="T101" s="205">
        <v>0</v>
      </c>
      <c r="U101" s="205">
        <v>0</v>
      </c>
      <c r="V101" s="205">
        <v>0</v>
      </c>
      <c r="W101" s="205">
        <v>0</v>
      </c>
      <c r="X101" s="205">
        <v>0</v>
      </c>
      <c r="Y101" s="205">
        <v>0</v>
      </c>
      <c r="Z101" s="205">
        <v>0</v>
      </c>
      <c r="AA101" s="205">
        <v>0</v>
      </c>
      <c r="AB101" s="205">
        <v>0</v>
      </c>
      <c r="AC101" s="205">
        <v>0</v>
      </c>
      <c r="AD101" s="205">
        <v>0</v>
      </c>
      <c r="AE101" s="205"/>
      <c r="AF101" s="137" t="s">
        <v>7365</v>
      </c>
    </row>
    <row r="102" spans="1:32" ht="12.75" customHeight="1">
      <c r="A102" s="203">
        <v>101</v>
      </c>
      <c r="B102" s="234">
        <v>42461</v>
      </c>
      <c r="C102" s="234">
        <v>42490</v>
      </c>
      <c r="D102" s="207" t="s">
        <v>1296</v>
      </c>
      <c r="E102" s="207" t="s">
        <v>1249</v>
      </c>
      <c r="F102" s="204" t="s">
        <v>1296</v>
      </c>
      <c r="G102" s="204" t="s">
        <v>7132</v>
      </c>
      <c r="H102" s="26" t="str">
        <f>IF(G102&lt;&gt;"",LOOKUP(G102,Governorate,Data!$E$2:$E$19),"")</f>
        <v>IQ-G15</v>
      </c>
      <c r="I102" s="204" t="s">
        <v>7321</v>
      </c>
      <c r="J102" s="26" t="str">
        <f ca="1">IF(I102&lt;&gt;"",LOOKUP(I102,District2,Data!$P$2:$P$19),"")</f>
        <v>IQ-D088</v>
      </c>
      <c r="K102" s="204" t="s">
        <v>7387</v>
      </c>
      <c r="L102" s="204" t="s">
        <v>7110</v>
      </c>
      <c r="M102" s="204" t="s">
        <v>7361</v>
      </c>
      <c r="N102" s="204" t="s">
        <v>1252</v>
      </c>
      <c r="O102" s="204" t="s">
        <v>7119</v>
      </c>
      <c r="P102" s="205">
        <v>139</v>
      </c>
      <c r="Q102" s="205"/>
      <c r="R102" s="205">
        <v>0</v>
      </c>
      <c r="S102" s="205">
        <v>0</v>
      </c>
      <c r="T102" s="205">
        <v>0</v>
      </c>
      <c r="U102" s="205">
        <v>0</v>
      </c>
      <c r="V102" s="205">
        <v>0</v>
      </c>
      <c r="W102" s="205">
        <v>0</v>
      </c>
      <c r="X102" s="205">
        <v>69</v>
      </c>
      <c r="Y102" s="205">
        <v>0</v>
      </c>
      <c r="Z102" s="205">
        <v>0</v>
      </c>
      <c r="AA102" s="205">
        <v>0</v>
      </c>
      <c r="AB102" s="205">
        <v>0</v>
      </c>
      <c r="AC102" s="205">
        <v>0</v>
      </c>
      <c r="AD102" s="205">
        <v>0</v>
      </c>
      <c r="AE102" s="205"/>
      <c r="AF102" s="137" t="s">
        <v>7365</v>
      </c>
    </row>
    <row r="103" spans="1:32" ht="12.75" customHeight="1">
      <c r="A103" s="203">
        <v>102</v>
      </c>
      <c r="B103" s="234">
        <v>42461</v>
      </c>
      <c r="C103" s="234">
        <v>42490</v>
      </c>
      <c r="D103" s="207" t="s">
        <v>1312</v>
      </c>
      <c r="E103" s="207" t="s">
        <v>1250</v>
      </c>
      <c r="F103" s="204" t="s">
        <v>1300</v>
      </c>
      <c r="G103" s="204" t="s">
        <v>7136</v>
      </c>
      <c r="H103" s="26" t="str">
        <f>IF(G103&lt;&gt;"",LOOKUP(G103,Governorate,Data!$E$2:$E$19),"")</f>
        <v>IQ-G08</v>
      </c>
      <c r="I103" s="204" t="s">
        <v>7218</v>
      </c>
      <c r="J103" s="26" t="str">
        <f ca="1">IF(I103&lt;&gt;"",LOOKUP(I103,District2,Data!$P$2:$P$19),"")</f>
        <v>IQ-D050</v>
      </c>
      <c r="K103" s="204" t="s">
        <v>7317</v>
      </c>
      <c r="L103" s="204" t="s">
        <v>7111</v>
      </c>
      <c r="M103" s="204" t="s">
        <v>7113</v>
      </c>
      <c r="N103" s="204" t="s">
        <v>1252</v>
      </c>
      <c r="O103" s="204" t="s">
        <v>7119</v>
      </c>
      <c r="P103" s="205">
        <v>1</v>
      </c>
      <c r="Q103" s="205"/>
      <c r="R103" s="205">
        <v>1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5">
        <v>0</v>
      </c>
      <c r="Y103" s="205">
        <v>0</v>
      </c>
      <c r="Z103" s="205">
        <v>0</v>
      </c>
      <c r="AA103" s="205">
        <v>0</v>
      </c>
      <c r="AB103" s="205">
        <v>0</v>
      </c>
      <c r="AC103" s="205">
        <v>0</v>
      </c>
      <c r="AD103" s="205">
        <v>0</v>
      </c>
      <c r="AE103" s="205"/>
      <c r="AF103" s="137" t="s">
        <v>7365</v>
      </c>
    </row>
    <row r="104" spans="1:32" ht="12.75" customHeight="1">
      <c r="A104" s="203">
        <v>103</v>
      </c>
      <c r="B104" s="234">
        <v>42461</v>
      </c>
      <c r="C104" s="234">
        <v>42490</v>
      </c>
      <c r="D104" s="207" t="s">
        <v>1312</v>
      </c>
      <c r="E104" s="207" t="s">
        <v>1250</v>
      </c>
      <c r="F104" s="204" t="s">
        <v>1300</v>
      </c>
      <c r="G104" s="204" t="s">
        <v>7136</v>
      </c>
      <c r="H104" s="26" t="str">
        <f>IF(G104&lt;&gt;"",LOOKUP(G104,Governorate,Data!$E$2:$E$19),"")</f>
        <v>IQ-G08</v>
      </c>
      <c r="I104" s="204" t="s">
        <v>7218</v>
      </c>
      <c r="J104" s="26" t="str">
        <f ca="1">IF(I104&lt;&gt;"",LOOKUP(I104,District2,Data!$P$2:$P$19),"")</f>
        <v>IQ-D050</v>
      </c>
      <c r="K104" s="204" t="s">
        <v>7318</v>
      </c>
      <c r="L104" s="204" t="s">
        <v>7111</v>
      </c>
      <c r="M104" s="204" t="s">
        <v>7112</v>
      </c>
      <c r="N104" s="204" t="s">
        <v>1252</v>
      </c>
      <c r="O104" s="204" t="s">
        <v>7119</v>
      </c>
      <c r="P104" s="205">
        <v>2</v>
      </c>
      <c r="Q104" s="205"/>
      <c r="R104" s="205">
        <v>2</v>
      </c>
      <c r="S104" s="205">
        <v>0</v>
      </c>
      <c r="T104" s="205">
        <v>0</v>
      </c>
      <c r="U104" s="205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5">
        <v>0</v>
      </c>
      <c r="AC104" s="205">
        <v>0</v>
      </c>
      <c r="AD104" s="205">
        <v>0</v>
      </c>
      <c r="AE104" s="205"/>
      <c r="AF104" s="137" t="s">
        <v>7365</v>
      </c>
    </row>
    <row r="105" spans="1:32" ht="12.75" customHeight="1">
      <c r="A105" s="203">
        <v>104</v>
      </c>
      <c r="B105" s="234">
        <v>42461</v>
      </c>
      <c r="C105" s="234">
        <v>42490</v>
      </c>
      <c r="D105" s="207" t="s">
        <v>1312</v>
      </c>
      <c r="E105" s="207" t="s">
        <v>1250</v>
      </c>
      <c r="F105" s="204" t="s">
        <v>1300</v>
      </c>
      <c r="G105" s="204" t="s">
        <v>7136</v>
      </c>
      <c r="H105" s="26" t="str">
        <f>IF(G105&lt;&gt;"",LOOKUP(G105,Governorate,Data!$E$2:$E$19),"")</f>
        <v>IQ-G08</v>
      </c>
      <c r="I105" s="204" t="s">
        <v>7218</v>
      </c>
      <c r="J105" s="26" t="str">
        <f ca="1">IF(I105&lt;&gt;"",LOOKUP(I105,District2,Data!$P$2:$P$19),"")</f>
        <v>IQ-D050</v>
      </c>
      <c r="K105" s="204" t="s">
        <v>7318</v>
      </c>
      <c r="L105" s="204" t="s">
        <v>7111</v>
      </c>
      <c r="M105" s="204" t="s">
        <v>7113</v>
      </c>
      <c r="N105" s="204" t="s">
        <v>1252</v>
      </c>
      <c r="O105" s="204" t="s">
        <v>7119</v>
      </c>
      <c r="P105" s="205">
        <v>23</v>
      </c>
      <c r="Q105" s="205"/>
      <c r="R105" s="205">
        <v>23</v>
      </c>
      <c r="S105" s="205">
        <v>0</v>
      </c>
      <c r="T105" s="205">
        <v>0</v>
      </c>
      <c r="U105" s="205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5">
        <v>0</v>
      </c>
      <c r="AB105" s="205">
        <v>0</v>
      </c>
      <c r="AC105" s="205">
        <v>0</v>
      </c>
      <c r="AD105" s="205">
        <v>0</v>
      </c>
      <c r="AE105" s="205"/>
      <c r="AF105" s="137" t="s">
        <v>7365</v>
      </c>
    </row>
    <row r="106" spans="1:32" ht="12.75" customHeight="1">
      <c r="A106" s="203">
        <v>105</v>
      </c>
      <c r="B106" s="234">
        <v>42461</v>
      </c>
      <c r="C106" s="234">
        <v>42490</v>
      </c>
      <c r="D106" s="207" t="s">
        <v>1312</v>
      </c>
      <c r="E106" s="207" t="s">
        <v>1250</v>
      </c>
      <c r="F106" s="204" t="s">
        <v>1300</v>
      </c>
      <c r="G106" s="204" t="s">
        <v>7136</v>
      </c>
      <c r="H106" s="26" t="str">
        <f>IF(G106&lt;&gt;"",LOOKUP(G106,Governorate,Data!$E$2:$E$19),"")</f>
        <v>IQ-G08</v>
      </c>
      <c r="I106" s="204" t="s">
        <v>7220</v>
      </c>
      <c r="J106" s="26" t="str">
        <f ca="1">IF(I106&lt;&gt;"",LOOKUP(I106,District2,Data!$P$2:$P$19),"")</f>
        <v>IQ-D051</v>
      </c>
      <c r="K106" s="204" t="s">
        <v>7388</v>
      </c>
      <c r="L106" s="204" t="s">
        <v>7111</v>
      </c>
      <c r="M106" s="204" t="s">
        <v>7112</v>
      </c>
      <c r="N106" s="204" t="s">
        <v>1252</v>
      </c>
      <c r="O106" s="204" t="s">
        <v>7119</v>
      </c>
      <c r="P106" s="205">
        <v>1</v>
      </c>
      <c r="Q106" s="205"/>
      <c r="R106" s="205">
        <v>1</v>
      </c>
      <c r="S106" s="205">
        <v>0</v>
      </c>
      <c r="T106" s="205">
        <v>0</v>
      </c>
      <c r="U106" s="205">
        <v>0</v>
      </c>
      <c r="V106" s="205">
        <v>0</v>
      </c>
      <c r="W106" s="205">
        <v>0</v>
      </c>
      <c r="X106" s="205">
        <v>0</v>
      </c>
      <c r="Y106" s="205">
        <v>0</v>
      </c>
      <c r="Z106" s="205">
        <v>0</v>
      </c>
      <c r="AA106" s="205">
        <v>0</v>
      </c>
      <c r="AB106" s="205">
        <v>0</v>
      </c>
      <c r="AC106" s="205">
        <v>0</v>
      </c>
      <c r="AD106" s="205">
        <v>0</v>
      </c>
      <c r="AE106" s="205"/>
      <c r="AF106" s="137" t="s">
        <v>7365</v>
      </c>
    </row>
    <row r="107" spans="1:32" ht="12.75" customHeight="1">
      <c r="A107" s="203">
        <v>106</v>
      </c>
      <c r="B107" s="234">
        <v>42461</v>
      </c>
      <c r="C107" s="234">
        <v>42490</v>
      </c>
      <c r="D107" s="207" t="s">
        <v>1312</v>
      </c>
      <c r="E107" s="207" t="s">
        <v>1250</v>
      </c>
      <c r="F107" s="204" t="s">
        <v>1300</v>
      </c>
      <c r="G107" s="204" t="s">
        <v>7136</v>
      </c>
      <c r="H107" s="26" t="str">
        <f>IF(G107&lt;&gt;"",LOOKUP(G107,Governorate,Data!$E$2:$E$19),"")</f>
        <v>IQ-G08</v>
      </c>
      <c r="I107" s="204" t="s">
        <v>7220</v>
      </c>
      <c r="J107" s="26" t="str">
        <f ca="1">IF(I107&lt;&gt;"",LOOKUP(I107,District2,Data!$P$2:$P$19),"")</f>
        <v>IQ-D051</v>
      </c>
      <c r="K107" s="204" t="s">
        <v>7389</v>
      </c>
      <c r="L107" s="204" t="s">
        <v>7111</v>
      </c>
      <c r="M107" s="204" t="s">
        <v>7113</v>
      </c>
      <c r="N107" s="204" t="s">
        <v>1252</v>
      </c>
      <c r="O107" s="204" t="s">
        <v>7119</v>
      </c>
      <c r="P107" s="205">
        <v>7</v>
      </c>
      <c r="Q107" s="205"/>
      <c r="R107" s="205">
        <v>7</v>
      </c>
      <c r="S107" s="205">
        <v>0</v>
      </c>
      <c r="T107" s="205">
        <v>0</v>
      </c>
      <c r="U107" s="205">
        <v>0</v>
      </c>
      <c r="V107" s="205">
        <v>0</v>
      </c>
      <c r="W107" s="205">
        <v>0</v>
      </c>
      <c r="X107" s="205">
        <v>0</v>
      </c>
      <c r="Y107" s="205">
        <v>0</v>
      </c>
      <c r="Z107" s="205">
        <v>0</v>
      </c>
      <c r="AA107" s="205">
        <v>0</v>
      </c>
      <c r="AB107" s="205">
        <v>0</v>
      </c>
      <c r="AC107" s="205">
        <v>0</v>
      </c>
      <c r="AD107" s="205">
        <v>0</v>
      </c>
      <c r="AE107" s="205"/>
      <c r="AF107" s="137" t="s">
        <v>7365</v>
      </c>
    </row>
    <row r="108" spans="1:32" ht="12.75" customHeight="1">
      <c r="A108" s="203">
        <v>107</v>
      </c>
      <c r="B108" s="234">
        <v>42461</v>
      </c>
      <c r="C108" s="234">
        <v>42490</v>
      </c>
      <c r="D108" s="121" t="s">
        <v>7265</v>
      </c>
      <c r="E108" s="207" t="s">
        <v>1248</v>
      </c>
      <c r="F108" s="204" t="s">
        <v>7265</v>
      </c>
      <c r="G108" s="204" t="s">
        <v>7127</v>
      </c>
      <c r="H108" s="26" t="str">
        <f>IF(G108&lt;&gt;"",LOOKUP(G108,Governorate,Data!$E$2:$E$19),"")</f>
        <v>IQ-G13</v>
      </c>
      <c r="I108" s="204" t="s">
        <v>7128</v>
      </c>
      <c r="J108" s="26" t="str">
        <f ca="1">IF(I108&lt;&gt;"",LOOKUP(I108,District2,Data!$P$2:$P$19),"")</f>
        <v>IQ-D076</v>
      </c>
      <c r="K108" s="204" t="s">
        <v>7390</v>
      </c>
      <c r="L108" s="204" t="s">
        <v>7110</v>
      </c>
      <c r="M108" s="204" t="s">
        <v>7112</v>
      </c>
      <c r="N108" s="204" t="s">
        <v>1252</v>
      </c>
      <c r="O108" s="204" t="s">
        <v>7119</v>
      </c>
      <c r="P108" s="205">
        <v>63</v>
      </c>
      <c r="Q108" s="205"/>
      <c r="R108" s="205">
        <v>63</v>
      </c>
      <c r="S108" s="205">
        <v>0</v>
      </c>
      <c r="T108" s="205">
        <v>0</v>
      </c>
      <c r="U108" s="205">
        <v>0</v>
      </c>
      <c r="V108" s="205">
        <v>0</v>
      </c>
      <c r="W108" s="205">
        <v>0</v>
      </c>
      <c r="X108" s="205">
        <v>0</v>
      </c>
      <c r="Y108" s="205">
        <v>0</v>
      </c>
      <c r="Z108" s="205">
        <v>0</v>
      </c>
      <c r="AA108" s="205">
        <v>0</v>
      </c>
      <c r="AB108" s="205">
        <v>0</v>
      </c>
      <c r="AC108" s="205">
        <v>0</v>
      </c>
      <c r="AD108" s="205">
        <v>0</v>
      </c>
      <c r="AE108" s="205"/>
      <c r="AF108" s="137" t="s">
        <v>7365</v>
      </c>
    </row>
    <row r="109" spans="1:32" ht="12.75" customHeight="1">
      <c r="A109" s="203">
        <v>108</v>
      </c>
      <c r="B109" s="234">
        <v>42461</v>
      </c>
      <c r="C109" s="234">
        <v>42490</v>
      </c>
      <c r="D109" s="207" t="s">
        <v>1312</v>
      </c>
      <c r="E109" s="207" t="s">
        <v>1250</v>
      </c>
      <c r="F109" s="204" t="s">
        <v>1316</v>
      </c>
      <c r="G109" s="204" t="s">
        <v>7148</v>
      </c>
      <c r="H109" s="26" t="str">
        <f>IF(G109&lt;&gt;"",LOOKUP(G109,Governorate,Data!$E$2:$E$19),"")</f>
        <v>IQ-G10</v>
      </c>
      <c r="I109" s="204" t="s">
        <v>7239</v>
      </c>
      <c r="J109" s="26" t="str">
        <f ca="1">IF(I109&lt;&gt;"",LOOKUP(I109,District2,Data!$P$2:$P$19),"")</f>
        <v>IQ-D060</v>
      </c>
      <c r="K109" s="204" t="s">
        <v>7391</v>
      </c>
      <c r="L109" s="204" t="s">
        <v>7111</v>
      </c>
      <c r="M109" s="204" t="s">
        <v>7113</v>
      </c>
      <c r="N109" s="204" t="s">
        <v>1252</v>
      </c>
      <c r="O109" s="204" t="s">
        <v>7119</v>
      </c>
      <c r="P109" s="205">
        <v>50</v>
      </c>
      <c r="Q109" s="205"/>
      <c r="R109" s="205">
        <v>50</v>
      </c>
      <c r="S109" s="205">
        <v>0</v>
      </c>
      <c r="T109" s="205">
        <v>0</v>
      </c>
      <c r="U109" s="205">
        <v>0</v>
      </c>
      <c r="V109" s="205">
        <v>0</v>
      </c>
      <c r="W109" s="205">
        <v>0</v>
      </c>
      <c r="X109" s="205">
        <v>0</v>
      </c>
      <c r="Y109" s="205">
        <v>0</v>
      </c>
      <c r="Z109" s="205">
        <v>0</v>
      </c>
      <c r="AA109" s="205">
        <v>0</v>
      </c>
      <c r="AB109" s="205">
        <v>0</v>
      </c>
      <c r="AC109" s="205">
        <v>0</v>
      </c>
      <c r="AD109" s="205">
        <v>0</v>
      </c>
      <c r="AE109" s="205"/>
      <c r="AF109" s="137" t="s">
        <v>7365</v>
      </c>
    </row>
    <row r="110" spans="1:32" ht="12.75" customHeight="1">
      <c r="A110" s="203">
        <v>109</v>
      </c>
      <c r="B110" s="234">
        <v>42461</v>
      </c>
      <c r="C110" s="135">
        <v>42490</v>
      </c>
      <c r="D110" s="207" t="s">
        <v>1312</v>
      </c>
      <c r="E110" s="207" t="s">
        <v>1250</v>
      </c>
      <c r="F110" s="204" t="s">
        <v>1316</v>
      </c>
      <c r="G110" s="204" t="s">
        <v>7130</v>
      </c>
      <c r="H110" s="26" t="str">
        <f>IF(G110&lt;&gt;"",LOOKUP(G110,Governorate,Data!$E$2:$E$19),"")</f>
        <v>IQ-G05</v>
      </c>
      <c r="I110" s="204" t="s">
        <v>7131</v>
      </c>
      <c r="J110" s="26" t="str">
        <f ca="1">IF(I110&lt;&gt;"",LOOKUP(I110,District2,Data!$P$2:$P$19),"")</f>
        <v>IQ-D033</v>
      </c>
      <c r="K110" s="204" t="s">
        <v>7330</v>
      </c>
      <c r="L110" s="204" t="s">
        <v>7111</v>
      </c>
      <c r="M110" s="204" t="s">
        <v>7113</v>
      </c>
      <c r="N110" s="204" t="s">
        <v>1252</v>
      </c>
      <c r="O110" s="204" t="s">
        <v>7119</v>
      </c>
      <c r="P110" s="205">
        <v>1</v>
      </c>
      <c r="Q110" s="205"/>
      <c r="R110" s="205">
        <v>1</v>
      </c>
      <c r="S110" s="205">
        <v>0</v>
      </c>
      <c r="T110" s="205">
        <v>0</v>
      </c>
      <c r="U110" s="205">
        <v>0</v>
      </c>
      <c r="V110" s="205">
        <v>0</v>
      </c>
      <c r="W110" s="205">
        <v>0</v>
      </c>
      <c r="X110" s="205">
        <v>0</v>
      </c>
      <c r="Y110" s="205">
        <v>0</v>
      </c>
      <c r="Z110" s="205">
        <v>0</v>
      </c>
      <c r="AA110" s="205">
        <v>0</v>
      </c>
      <c r="AB110" s="205">
        <v>0</v>
      </c>
      <c r="AC110" s="205">
        <v>0</v>
      </c>
      <c r="AD110" s="205">
        <v>0</v>
      </c>
      <c r="AE110" s="205"/>
      <c r="AF110" s="137" t="s">
        <v>7365</v>
      </c>
    </row>
    <row r="111" spans="1:32" s="67" customFormat="1" ht="12.75" customHeight="1">
      <c r="A111" s="203">
        <v>110</v>
      </c>
      <c r="B111" s="86">
        <v>42490</v>
      </c>
      <c r="C111" s="135">
        <v>42491</v>
      </c>
      <c r="D111" s="122" t="s">
        <v>1312</v>
      </c>
      <c r="E111" s="122" t="s">
        <v>1250</v>
      </c>
      <c r="F111" s="123" t="s">
        <v>7265</v>
      </c>
      <c r="G111" s="123" t="s">
        <v>7127</v>
      </c>
      <c r="H111" s="26" t="str">
        <f>IF(G111&lt;&gt;"",LOOKUP(G111,Governorate,Data!$E$2:$E$19),"")</f>
        <v>IQ-G13</v>
      </c>
      <c r="I111" s="123" t="s">
        <v>7128</v>
      </c>
      <c r="J111" s="26" t="str">
        <f ca="1">IF(I111&lt;&gt;"",LOOKUP(I111,District2,Data!$P$2:$P$19),"")</f>
        <v>IQ-D076</v>
      </c>
      <c r="K111" s="142" t="s">
        <v>7276</v>
      </c>
      <c r="L111" s="123" t="s">
        <v>7111</v>
      </c>
      <c r="M111" s="123" t="s">
        <v>7113</v>
      </c>
      <c r="N111" s="123" t="s">
        <v>1252</v>
      </c>
      <c r="O111" s="123" t="s">
        <v>7119</v>
      </c>
      <c r="P111" s="64">
        <v>27</v>
      </c>
      <c r="Q111" s="205"/>
      <c r="R111" s="205">
        <v>27</v>
      </c>
      <c r="S111" s="205">
        <v>0</v>
      </c>
      <c r="T111" s="205">
        <v>0</v>
      </c>
      <c r="U111" s="205">
        <v>0</v>
      </c>
      <c r="V111" s="205">
        <v>0</v>
      </c>
      <c r="W111" s="205">
        <v>0</v>
      </c>
      <c r="X111" s="205">
        <v>0</v>
      </c>
      <c r="Y111" s="205">
        <v>0</v>
      </c>
      <c r="Z111" s="205">
        <v>0</v>
      </c>
      <c r="AA111" s="205">
        <v>0</v>
      </c>
      <c r="AB111" s="205">
        <v>0</v>
      </c>
      <c r="AC111" s="205">
        <v>0</v>
      </c>
      <c r="AD111" s="205">
        <v>0</v>
      </c>
      <c r="AE111" s="205"/>
      <c r="AF111" s="152" t="s">
        <v>7518</v>
      </c>
    </row>
    <row r="112" spans="1:32" s="67" customFormat="1" ht="12.75" customHeight="1">
      <c r="A112" s="203">
        <v>111</v>
      </c>
      <c r="B112" s="86">
        <v>42490</v>
      </c>
      <c r="C112" s="86">
        <v>42491</v>
      </c>
      <c r="D112" s="122" t="s">
        <v>1312</v>
      </c>
      <c r="E112" s="122" t="s">
        <v>1250</v>
      </c>
      <c r="F112" s="123" t="s">
        <v>7265</v>
      </c>
      <c r="G112" s="123" t="s">
        <v>7127</v>
      </c>
      <c r="H112" s="26" t="str">
        <f>IF(G112&lt;&gt;"",LOOKUP(G112,Governorate,Data!$E$2:$E$19),"")</f>
        <v>IQ-G13</v>
      </c>
      <c r="I112" s="123" t="s">
        <v>7128</v>
      </c>
      <c r="J112" s="26" t="str">
        <f ca="1">IF(I112&lt;&gt;"",LOOKUP(I112,District2,Data!$P$2:$P$19),"")</f>
        <v>IQ-D076</v>
      </c>
      <c r="K112" s="142" t="s">
        <v>7276</v>
      </c>
      <c r="L112" s="123" t="s">
        <v>7111</v>
      </c>
      <c r="M112" s="123" t="s">
        <v>7113</v>
      </c>
      <c r="N112" s="123" t="s">
        <v>1252</v>
      </c>
      <c r="O112" s="123" t="s">
        <v>7119</v>
      </c>
      <c r="P112" s="64">
        <v>8</v>
      </c>
      <c r="Q112" s="205"/>
      <c r="R112" s="205">
        <v>8</v>
      </c>
      <c r="S112" s="205">
        <v>0</v>
      </c>
      <c r="T112" s="205">
        <v>0</v>
      </c>
      <c r="U112" s="205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05"/>
      <c r="AF112" s="152" t="s">
        <v>7518</v>
      </c>
    </row>
    <row r="113" spans="1:32" s="67" customFormat="1" ht="12.75" customHeight="1">
      <c r="A113" s="203">
        <v>112</v>
      </c>
      <c r="B113" s="86">
        <v>42490</v>
      </c>
      <c r="C113" s="86">
        <v>42491</v>
      </c>
      <c r="D113" s="122" t="s">
        <v>1312</v>
      </c>
      <c r="E113" s="122" t="s">
        <v>1250</v>
      </c>
      <c r="F113" s="123" t="s">
        <v>7265</v>
      </c>
      <c r="G113" s="123" t="s">
        <v>7127</v>
      </c>
      <c r="H113" s="26" t="str">
        <f>IF(G113&lt;&gt;"",LOOKUP(G113,Governorate,Data!$E$2:$E$19),"")</f>
        <v>IQ-G13</v>
      </c>
      <c r="I113" s="123" t="s">
        <v>7128</v>
      </c>
      <c r="J113" s="26" t="str">
        <f ca="1">IF(I113&lt;&gt;"",LOOKUP(I113,District2,Data!$P$2:$P$19),"")</f>
        <v>IQ-D076</v>
      </c>
      <c r="K113" s="142" t="s">
        <v>7276</v>
      </c>
      <c r="L113" s="123" t="s">
        <v>7111</v>
      </c>
      <c r="M113" s="123" t="s">
        <v>7113</v>
      </c>
      <c r="N113" s="123" t="s">
        <v>1252</v>
      </c>
      <c r="O113" s="123" t="s">
        <v>7119</v>
      </c>
      <c r="P113" s="64">
        <v>12</v>
      </c>
      <c r="Q113" s="205"/>
      <c r="R113" s="205">
        <v>12</v>
      </c>
      <c r="S113" s="205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5">
        <v>0</v>
      </c>
      <c r="Z113" s="205">
        <v>0</v>
      </c>
      <c r="AA113" s="205">
        <v>0</v>
      </c>
      <c r="AB113" s="205">
        <v>0</v>
      </c>
      <c r="AC113" s="205">
        <v>0</v>
      </c>
      <c r="AD113" s="205">
        <v>0</v>
      </c>
      <c r="AE113" s="205"/>
      <c r="AF113" s="152" t="s">
        <v>7518</v>
      </c>
    </row>
    <row r="114" spans="1:32" s="67" customFormat="1" ht="12.75" customHeight="1">
      <c r="A114" s="203">
        <v>113</v>
      </c>
      <c r="B114" s="86">
        <v>42490</v>
      </c>
      <c r="C114" s="86">
        <v>42491</v>
      </c>
      <c r="D114" s="122" t="s">
        <v>1312</v>
      </c>
      <c r="E114" s="122" t="s">
        <v>1250</v>
      </c>
      <c r="F114" s="123" t="s">
        <v>7265</v>
      </c>
      <c r="G114" s="123" t="s">
        <v>7127</v>
      </c>
      <c r="H114" s="26" t="str">
        <f>IF(G114&lt;&gt;"",LOOKUP(G114,Governorate,Data!$E$2:$E$19),"")</f>
        <v>IQ-G13</v>
      </c>
      <c r="I114" s="123" t="s">
        <v>7128</v>
      </c>
      <c r="J114" s="26" t="str">
        <f ca="1">IF(I114&lt;&gt;"",LOOKUP(I114,District2,Data!$P$2:$P$19),"")</f>
        <v>IQ-D076</v>
      </c>
      <c r="K114" s="144" t="s">
        <v>7297</v>
      </c>
      <c r="L114" s="123" t="s">
        <v>7111</v>
      </c>
      <c r="M114" s="123" t="s">
        <v>7112</v>
      </c>
      <c r="N114" s="123" t="s">
        <v>1252</v>
      </c>
      <c r="O114" s="123" t="s">
        <v>7119</v>
      </c>
      <c r="P114" s="64">
        <v>5</v>
      </c>
      <c r="Q114" s="205"/>
      <c r="R114" s="205">
        <v>5</v>
      </c>
      <c r="S114" s="205">
        <v>0</v>
      </c>
      <c r="T114" s="205">
        <v>0</v>
      </c>
      <c r="U114" s="205">
        <v>0</v>
      </c>
      <c r="V114" s="205">
        <v>0</v>
      </c>
      <c r="W114" s="205">
        <v>0</v>
      </c>
      <c r="X114" s="205">
        <v>0</v>
      </c>
      <c r="Y114" s="205">
        <v>0</v>
      </c>
      <c r="Z114" s="205">
        <v>0</v>
      </c>
      <c r="AA114" s="205">
        <v>0</v>
      </c>
      <c r="AB114" s="205">
        <v>0</v>
      </c>
      <c r="AC114" s="205">
        <v>0</v>
      </c>
      <c r="AD114" s="205">
        <v>0</v>
      </c>
      <c r="AE114" s="205"/>
      <c r="AF114" s="152" t="s">
        <v>7518</v>
      </c>
    </row>
    <row r="115" spans="1:32" s="67" customFormat="1" ht="12.75" customHeight="1">
      <c r="A115" s="203">
        <v>114</v>
      </c>
      <c r="B115" s="86">
        <v>42490</v>
      </c>
      <c r="C115" s="86">
        <v>42491</v>
      </c>
      <c r="D115" s="122" t="s">
        <v>1312</v>
      </c>
      <c r="E115" s="122" t="s">
        <v>1250</v>
      </c>
      <c r="F115" s="123" t="s">
        <v>7265</v>
      </c>
      <c r="G115" s="123" t="s">
        <v>7127</v>
      </c>
      <c r="H115" s="26" t="str">
        <f>IF(G115&lt;&gt;"",LOOKUP(G115,Governorate,Data!$E$2:$E$19),"")</f>
        <v>IQ-G13</v>
      </c>
      <c r="I115" s="123" t="s">
        <v>7128</v>
      </c>
      <c r="J115" s="26" t="str">
        <f ca="1">IF(I115&lt;&gt;"",LOOKUP(I115,District2,Data!$P$2:$P$19),"")</f>
        <v>IQ-D076</v>
      </c>
      <c r="K115" s="142" t="s">
        <v>7276</v>
      </c>
      <c r="L115" s="123" t="s">
        <v>7111</v>
      </c>
      <c r="M115" s="123" t="s">
        <v>7113</v>
      </c>
      <c r="N115" s="123" t="s">
        <v>1252</v>
      </c>
      <c r="O115" s="123" t="s">
        <v>7119</v>
      </c>
      <c r="P115" s="64">
        <v>11</v>
      </c>
      <c r="Q115" s="205"/>
      <c r="R115" s="205">
        <v>11</v>
      </c>
      <c r="S115" s="205">
        <v>0</v>
      </c>
      <c r="T115" s="205">
        <v>0</v>
      </c>
      <c r="U115" s="205">
        <v>0</v>
      </c>
      <c r="V115" s="205">
        <v>0</v>
      </c>
      <c r="W115" s="205">
        <v>0</v>
      </c>
      <c r="X115" s="205">
        <v>0</v>
      </c>
      <c r="Y115" s="205">
        <v>0</v>
      </c>
      <c r="Z115" s="205">
        <v>0</v>
      </c>
      <c r="AA115" s="205">
        <v>0</v>
      </c>
      <c r="AB115" s="205">
        <v>0</v>
      </c>
      <c r="AC115" s="205">
        <v>0</v>
      </c>
      <c r="AD115" s="205">
        <v>0</v>
      </c>
      <c r="AE115" s="205"/>
      <c r="AF115" s="152" t="s">
        <v>7518</v>
      </c>
    </row>
    <row r="116" spans="1:32" s="67" customFormat="1" ht="12.75" customHeight="1">
      <c r="A116" s="203">
        <v>115</v>
      </c>
      <c r="B116" s="86">
        <v>42490</v>
      </c>
      <c r="C116" s="86">
        <v>42491</v>
      </c>
      <c r="D116" s="122" t="s">
        <v>1312</v>
      </c>
      <c r="E116" s="122" t="s">
        <v>1250</v>
      </c>
      <c r="F116" s="123" t="s">
        <v>7265</v>
      </c>
      <c r="G116" s="123" t="s">
        <v>7127</v>
      </c>
      <c r="H116" s="26" t="str">
        <f>IF(G116&lt;&gt;"",LOOKUP(G116,Governorate,Data!$E$2:$E$19),"")</f>
        <v>IQ-G13</v>
      </c>
      <c r="I116" s="123" t="s">
        <v>7128</v>
      </c>
      <c r="J116" s="26" t="str">
        <f ca="1">IF(I116&lt;&gt;"",LOOKUP(I116,District2,Data!$P$2:$P$19),"")</f>
        <v>IQ-D076</v>
      </c>
      <c r="K116" s="142" t="s">
        <v>7296</v>
      </c>
      <c r="L116" s="123" t="s">
        <v>7111</v>
      </c>
      <c r="M116" s="123" t="s">
        <v>7113</v>
      </c>
      <c r="N116" s="123" t="s">
        <v>1252</v>
      </c>
      <c r="O116" s="123" t="s">
        <v>7119</v>
      </c>
      <c r="P116" s="64">
        <v>5</v>
      </c>
      <c r="Q116" s="205"/>
      <c r="R116" s="205">
        <v>5</v>
      </c>
      <c r="S116" s="205">
        <v>0</v>
      </c>
      <c r="T116" s="205">
        <v>0</v>
      </c>
      <c r="U116" s="205">
        <v>0</v>
      </c>
      <c r="V116" s="205">
        <v>0</v>
      </c>
      <c r="W116" s="205">
        <v>0</v>
      </c>
      <c r="X116" s="205">
        <v>0</v>
      </c>
      <c r="Y116" s="205">
        <v>0</v>
      </c>
      <c r="Z116" s="205">
        <v>0</v>
      </c>
      <c r="AA116" s="205">
        <v>0</v>
      </c>
      <c r="AB116" s="205">
        <v>0</v>
      </c>
      <c r="AC116" s="205">
        <v>0</v>
      </c>
      <c r="AD116" s="205">
        <v>0</v>
      </c>
      <c r="AE116" s="205"/>
      <c r="AF116" s="152" t="s">
        <v>7518</v>
      </c>
    </row>
    <row r="117" spans="1:32" s="67" customFormat="1" ht="12.75" customHeight="1">
      <c r="A117" s="203">
        <v>116</v>
      </c>
      <c r="B117" s="234">
        <v>42491</v>
      </c>
      <c r="C117" s="234">
        <v>42520</v>
      </c>
      <c r="D117" s="219" t="s">
        <v>1312</v>
      </c>
      <c r="E117" s="219" t="s">
        <v>1250</v>
      </c>
      <c r="F117" s="240" t="s">
        <v>7265</v>
      </c>
      <c r="G117" s="240" t="s">
        <v>7127</v>
      </c>
      <c r="H117" s="26" t="str">
        <f>IF(G117&lt;&gt;"",LOOKUP(G117,Governorate,Data!$E$2:$E$19),"")</f>
        <v>IQ-G13</v>
      </c>
      <c r="I117" s="240" t="s">
        <v>7128</v>
      </c>
      <c r="J117" s="26" t="str">
        <f ca="1">IF(I117&lt;&gt;"",LOOKUP(I117,District2,Data!$P$2:$P$19),"")</f>
        <v>IQ-D076</v>
      </c>
      <c r="K117" s="143" t="s">
        <v>7276</v>
      </c>
      <c r="L117" s="240" t="s">
        <v>7111</v>
      </c>
      <c r="M117" s="240" t="s">
        <v>7113</v>
      </c>
      <c r="N117" s="240" t="s">
        <v>1252</v>
      </c>
      <c r="O117" s="240" t="s">
        <v>7119</v>
      </c>
      <c r="P117" s="264">
        <v>7</v>
      </c>
      <c r="Q117" s="242"/>
      <c r="R117" s="64">
        <v>7</v>
      </c>
      <c r="S117" s="242">
        <v>0</v>
      </c>
      <c r="T117" s="242">
        <v>0</v>
      </c>
      <c r="U117" s="242">
        <v>0</v>
      </c>
      <c r="V117" s="242">
        <v>0</v>
      </c>
      <c r="W117" s="242">
        <v>0</v>
      </c>
      <c r="X117" s="242">
        <v>0</v>
      </c>
      <c r="Y117" s="242">
        <v>0</v>
      </c>
      <c r="Z117" s="242">
        <v>0</v>
      </c>
      <c r="AA117" s="242">
        <v>0</v>
      </c>
      <c r="AB117" s="242">
        <v>0</v>
      </c>
      <c r="AC117" s="242">
        <v>0</v>
      </c>
      <c r="AD117" s="242">
        <v>0</v>
      </c>
      <c r="AE117" s="242"/>
      <c r="AF117" s="137"/>
    </row>
    <row r="118" spans="1:32" s="67" customFormat="1" ht="12.75" customHeight="1">
      <c r="A118" s="203">
        <v>117</v>
      </c>
      <c r="B118" s="234">
        <v>42491</v>
      </c>
      <c r="C118" s="234">
        <v>42520</v>
      </c>
      <c r="D118" s="219" t="s">
        <v>1312</v>
      </c>
      <c r="E118" s="219" t="s">
        <v>1250</v>
      </c>
      <c r="F118" s="240" t="s">
        <v>7265</v>
      </c>
      <c r="G118" s="240" t="s">
        <v>7127</v>
      </c>
      <c r="H118" s="26" t="str">
        <f>IF(G118&lt;&gt;"",LOOKUP(G118,Governorate,Data!$E$2:$E$19),"")</f>
        <v>IQ-G13</v>
      </c>
      <c r="I118" s="240" t="s">
        <v>7128</v>
      </c>
      <c r="J118" s="26" t="str">
        <f ca="1">IF(I118&lt;&gt;"",LOOKUP(I118,District2,Data!$P$2:$P$19),"")</f>
        <v>IQ-D076</v>
      </c>
      <c r="K118" s="143" t="s">
        <v>7276</v>
      </c>
      <c r="L118" s="240" t="s">
        <v>7111</v>
      </c>
      <c r="M118" s="240" t="s">
        <v>7113</v>
      </c>
      <c r="N118" s="240" t="s">
        <v>1252</v>
      </c>
      <c r="O118" s="240" t="s">
        <v>7119</v>
      </c>
      <c r="P118" s="264">
        <v>13</v>
      </c>
      <c r="Q118" s="242"/>
      <c r="R118" s="64">
        <v>13</v>
      </c>
      <c r="S118" s="242">
        <v>0</v>
      </c>
      <c r="T118" s="242">
        <v>0</v>
      </c>
      <c r="U118" s="242">
        <v>0</v>
      </c>
      <c r="V118" s="242">
        <v>0</v>
      </c>
      <c r="W118" s="242">
        <v>0</v>
      </c>
      <c r="X118" s="242">
        <v>0</v>
      </c>
      <c r="Y118" s="242">
        <v>0</v>
      </c>
      <c r="Z118" s="242">
        <v>0</v>
      </c>
      <c r="AA118" s="242">
        <v>0</v>
      </c>
      <c r="AB118" s="242">
        <v>0</v>
      </c>
      <c r="AC118" s="242">
        <v>0</v>
      </c>
      <c r="AD118" s="242">
        <v>0</v>
      </c>
      <c r="AE118" s="242"/>
      <c r="AF118" s="138"/>
    </row>
    <row r="119" spans="1:32" s="67" customFormat="1" ht="12.75" customHeight="1">
      <c r="A119" s="203">
        <v>118</v>
      </c>
      <c r="B119" s="234">
        <v>42491</v>
      </c>
      <c r="C119" s="234">
        <v>42520</v>
      </c>
      <c r="D119" s="219" t="s">
        <v>1312</v>
      </c>
      <c r="E119" s="219" t="s">
        <v>1250</v>
      </c>
      <c r="F119" s="240" t="s">
        <v>7265</v>
      </c>
      <c r="G119" s="240" t="s">
        <v>7127</v>
      </c>
      <c r="H119" s="26" t="str">
        <f>IF(G119&lt;&gt;"",LOOKUP(G119,Governorate,Data!$E$2:$E$19),"")</f>
        <v>IQ-G13</v>
      </c>
      <c r="I119" s="240" t="s">
        <v>7128</v>
      </c>
      <c r="J119" s="26" t="str">
        <f ca="1">IF(I119&lt;&gt;"",LOOKUP(I119,District2,Data!$P$2:$P$19),"")</f>
        <v>IQ-D076</v>
      </c>
      <c r="K119" s="143" t="s">
        <v>7276</v>
      </c>
      <c r="L119" s="240" t="s">
        <v>7111</v>
      </c>
      <c r="M119" s="240" t="s">
        <v>7113</v>
      </c>
      <c r="N119" s="240" t="s">
        <v>1252</v>
      </c>
      <c r="O119" s="240" t="s">
        <v>7119</v>
      </c>
      <c r="P119" s="264">
        <v>7</v>
      </c>
      <c r="Q119" s="242"/>
      <c r="R119" s="64">
        <v>7</v>
      </c>
      <c r="S119" s="242">
        <v>0</v>
      </c>
      <c r="T119" s="242">
        <v>0</v>
      </c>
      <c r="U119" s="242">
        <v>0</v>
      </c>
      <c r="V119" s="242">
        <v>0</v>
      </c>
      <c r="W119" s="242">
        <v>0</v>
      </c>
      <c r="X119" s="242">
        <v>0</v>
      </c>
      <c r="Y119" s="242">
        <v>0</v>
      </c>
      <c r="Z119" s="242">
        <v>0</v>
      </c>
      <c r="AA119" s="242">
        <v>0</v>
      </c>
      <c r="AB119" s="242">
        <v>0</v>
      </c>
      <c r="AC119" s="242">
        <v>0</v>
      </c>
      <c r="AD119" s="242">
        <v>0</v>
      </c>
      <c r="AE119" s="242"/>
      <c r="AF119" s="138"/>
    </row>
    <row r="120" spans="1:32" s="67" customFormat="1" ht="12.75" customHeight="1">
      <c r="A120" s="203">
        <v>119</v>
      </c>
      <c r="B120" s="234">
        <v>42491</v>
      </c>
      <c r="C120" s="234">
        <v>42520</v>
      </c>
      <c r="D120" s="219" t="s">
        <v>1312</v>
      </c>
      <c r="E120" s="219" t="s">
        <v>1250</v>
      </c>
      <c r="F120" s="240" t="s">
        <v>7265</v>
      </c>
      <c r="G120" s="240" t="s">
        <v>7127</v>
      </c>
      <c r="H120" s="26" t="str">
        <f>IF(G120&lt;&gt;"",LOOKUP(G120,Governorate,Data!$E$2:$E$19),"")</f>
        <v>IQ-G13</v>
      </c>
      <c r="I120" s="240" t="s">
        <v>7128</v>
      </c>
      <c r="J120" s="26" t="str">
        <f ca="1">IF(I120&lt;&gt;"",LOOKUP(I120,District2,Data!$P$2:$P$19),"")</f>
        <v>IQ-D076</v>
      </c>
      <c r="K120" s="143" t="s">
        <v>7276</v>
      </c>
      <c r="L120" s="240" t="s">
        <v>7111</v>
      </c>
      <c r="M120" s="240" t="s">
        <v>7113</v>
      </c>
      <c r="N120" s="240" t="s">
        <v>1252</v>
      </c>
      <c r="O120" s="240" t="s">
        <v>7119</v>
      </c>
      <c r="P120" s="264">
        <v>2</v>
      </c>
      <c r="Q120" s="242"/>
      <c r="R120" s="64">
        <v>2</v>
      </c>
      <c r="S120" s="242">
        <v>0</v>
      </c>
      <c r="T120" s="242">
        <v>0</v>
      </c>
      <c r="U120" s="242">
        <v>0</v>
      </c>
      <c r="V120" s="242">
        <v>0</v>
      </c>
      <c r="W120" s="242">
        <v>0</v>
      </c>
      <c r="X120" s="242">
        <v>0</v>
      </c>
      <c r="Y120" s="242">
        <v>0</v>
      </c>
      <c r="Z120" s="242">
        <v>0</v>
      </c>
      <c r="AA120" s="242">
        <v>0</v>
      </c>
      <c r="AB120" s="242">
        <v>0</v>
      </c>
      <c r="AC120" s="242">
        <v>0</v>
      </c>
      <c r="AD120" s="242">
        <v>0</v>
      </c>
      <c r="AE120" s="242"/>
      <c r="AF120" s="138"/>
    </row>
    <row r="121" spans="1:32" s="67" customFormat="1" ht="12.75" customHeight="1">
      <c r="A121" s="203">
        <v>120</v>
      </c>
      <c r="B121" s="234">
        <v>42491</v>
      </c>
      <c r="C121" s="234">
        <v>42520</v>
      </c>
      <c r="D121" s="219" t="s">
        <v>1331</v>
      </c>
      <c r="E121" s="219" t="s">
        <v>1249</v>
      </c>
      <c r="F121" s="240" t="s">
        <v>1331</v>
      </c>
      <c r="G121" s="240" t="s">
        <v>7129</v>
      </c>
      <c r="H121" s="26" t="str">
        <f>IF(G121&lt;&gt;"",LOOKUP(G121,Governorate,Data!$E$2:$E$19),"")</f>
        <v>IQ-G18</v>
      </c>
      <c r="I121" s="240" t="s">
        <v>7242</v>
      </c>
      <c r="J121" s="26" t="str">
        <f ca="1">IF(I121&lt;&gt;"",LOOKUP(I121,District2,Data!$P$2:$P$19),"")</f>
        <v>IQ-D101</v>
      </c>
      <c r="K121" s="240" t="s">
        <v>7384</v>
      </c>
      <c r="L121" s="240" t="s">
        <v>7110</v>
      </c>
      <c r="M121" s="240" t="s">
        <v>7114</v>
      </c>
      <c r="N121" s="240" t="s">
        <v>1252</v>
      </c>
      <c r="O121" s="240" t="s">
        <v>7119</v>
      </c>
      <c r="P121" s="242">
        <v>25</v>
      </c>
      <c r="Q121" s="242"/>
      <c r="R121" s="242">
        <v>0</v>
      </c>
      <c r="S121" s="242">
        <v>0</v>
      </c>
      <c r="T121" s="242">
        <v>0</v>
      </c>
      <c r="U121" s="242">
        <v>0</v>
      </c>
      <c r="V121" s="242">
        <v>0</v>
      </c>
      <c r="W121" s="242">
        <v>0</v>
      </c>
      <c r="X121" s="242">
        <v>0</v>
      </c>
      <c r="Y121" s="242">
        <v>0</v>
      </c>
      <c r="Z121" s="242">
        <v>0</v>
      </c>
      <c r="AA121" s="242">
        <v>25</v>
      </c>
      <c r="AB121" s="242">
        <v>0</v>
      </c>
      <c r="AC121" s="242">
        <v>0</v>
      </c>
      <c r="AD121" s="242">
        <v>0</v>
      </c>
      <c r="AE121" s="242"/>
      <c r="AF121" s="137" t="s">
        <v>7365</v>
      </c>
    </row>
    <row r="122" spans="1:32" s="67" customFormat="1" ht="12.75" customHeight="1">
      <c r="A122" s="203">
        <v>121</v>
      </c>
      <c r="B122" s="234">
        <v>42491</v>
      </c>
      <c r="C122" s="234">
        <v>42520</v>
      </c>
      <c r="D122" s="219" t="s">
        <v>1331</v>
      </c>
      <c r="E122" s="219" t="s">
        <v>1249</v>
      </c>
      <c r="F122" s="240" t="s">
        <v>1331</v>
      </c>
      <c r="G122" s="240" t="s">
        <v>7129</v>
      </c>
      <c r="H122" s="26" t="str">
        <f>IF(G122&lt;&gt;"",LOOKUP(G122,Governorate,Data!$E$2:$E$19),"")</f>
        <v>IQ-G18</v>
      </c>
      <c r="I122" s="204" t="s">
        <v>7203</v>
      </c>
      <c r="J122" s="26" t="str">
        <f ca="1">IF(I122&lt;&gt;"",LOOKUP(I122,District2,Data!$P$2:$P$19),"")</f>
        <v>IQ-D105</v>
      </c>
      <c r="K122" s="240" t="s">
        <v>7430</v>
      </c>
      <c r="L122" s="240" t="s">
        <v>7110</v>
      </c>
      <c r="M122" s="240" t="s">
        <v>7114</v>
      </c>
      <c r="N122" s="240" t="s">
        <v>1252</v>
      </c>
      <c r="O122" s="240" t="s">
        <v>7119</v>
      </c>
      <c r="P122" s="205">
        <v>75</v>
      </c>
      <c r="Q122" s="205"/>
      <c r="R122" s="205">
        <v>0</v>
      </c>
      <c r="S122" s="205">
        <v>0</v>
      </c>
      <c r="T122" s="205">
        <v>0</v>
      </c>
      <c r="U122" s="205">
        <v>0</v>
      </c>
      <c r="V122" s="205">
        <v>0</v>
      </c>
      <c r="W122" s="205">
        <v>0</v>
      </c>
      <c r="X122" s="205">
        <v>0</v>
      </c>
      <c r="Y122" s="205">
        <v>0</v>
      </c>
      <c r="Z122" s="205">
        <v>0</v>
      </c>
      <c r="AA122" s="205">
        <v>75</v>
      </c>
      <c r="AB122" s="205">
        <v>0</v>
      </c>
      <c r="AC122" s="205">
        <v>0</v>
      </c>
      <c r="AD122" s="205">
        <v>0</v>
      </c>
      <c r="AE122" s="205"/>
      <c r="AF122" s="137" t="s">
        <v>7365</v>
      </c>
    </row>
    <row r="123" spans="1:32" s="67" customFormat="1" ht="12.75" customHeight="1">
      <c r="A123" s="203">
        <v>122</v>
      </c>
      <c r="B123" s="234">
        <v>42491</v>
      </c>
      <c r="C123" s="234">
        <v>42520</v>
      </c>
      <c r="D123" s="219" t="s">
        <v>1331</v>
      </c>
      <c r="E123" s="219" t="s">
        <v>1249</v>
      </c>
      <c r="F123" s="240" t="s">
        <v>1331</v>
      </c>
      <c r="G123" s="240" t="s">
        <v>7129</v>
      </c>
      <c r="H123" s="26" t="str">
        <f>IF(G123&lt;&gt;"",LOOKUP(G123,Governorate,Data!$E$2:$E$19),"")</f>
        <v>IQ-G18</v>
      </c>
      <c r="I123" s="204" t="s">
        <v>7204</v>
      </c>
      <c r="J123" s="26" t="str">
        <f ca="1">IF(I123&lt;&gt;"",LOOKUP(I123,District2,Data!$P$2:$P$19),"")</f>
        <v>IQ-D108</v>
      </c>
      <c r="K123" s="240" t="s">
        <v>7431</v>
      </c>
      <c r="L123" s="240" t="s">
        <v>7110</v>
      </c>
      <c r="M123" s="240" t="s">
        <v>7114</v>
      </c>
      <c r="N123" s="240" t="s">
        <v>1252</v>
      </c>
      <c r="O123" s="240" t="s">
        <v>7119</v>
      </c>
      <c r="P123" s="205">
        <v>75</v>
      </c>
      <c r="Q123" s="205"/>
      <c r="R123" s="205">
        <v>0</v>
      </c>
      <c r="S123" s="205">
        <v>0</v>
      </c>
      <c r="T123" s="205">
        <v>0</v>
      </c>
      <c r="U123" s="205">
        <v>0</v>
      </c>
      <c r="V123" s="205">
        <v>0</v>
      </c>
      <c r="W123" s="205">
        <v>0</v>
      </c>
      <c r="X123" s="205">
        <v>0</v>
      </c>
      <c r="Y123" s="205">
        <v>0</v>
      </c>
      <c r="Z123" s="205">
        <v>0</v>
      </c>
      <c r="AA123" s="205">
        <v>75</v>
      </c>
      <c r="AB123" s="205">
        <v>0</v>
      </c>
      <c r="AC123" s="205">
        <v>0</v>
      </c>
      <c r="AD123" s="205">
        <v>0</v>
      </c>
      <c r="AE123" s="205"/>
      <c r="AF123" s="137" t="s">
        <v>7365</v>
      </c>
    </row>
    <row r="124" spans="1:32" s="67" customFormat="1" ht="12.75" customHeight="1">
      <c r="A124" s="203">
        <v>123</v>
      </c>
      <c r="B124" s="234">
        <v>42491</v>
      </c>
      <c r="C124" s="234">
        <v>42520</v>
      </c>
      <c r="D124" s="219" t="s">
        <v>1331</v>
      </c>
      <c r="E124" s="219" t="s">
        <v>1249</v>
      </c>
      <c r="F124" s="240" t="s">
        <v>1331</v>
      </c>
      <c r="G124" s="240" t="s">
        <v>7129</v>
      </c>
      <c r="H124" s="26" t="str">
        <f>IF(G124&lt;&gt;"",LOOKUP(G124,Governorate,Data!$E$2:$E$19),"")</f>
        <v>IQ-G18</v>
      </c>
      <c r="I124" s="204" t="s">
        <v>7139</v>
      </c>
      <c r="J124" s="26" t="str">
        <f ca="1">IF(I124&lt;&gt;"",LOOKUP(I124,District2,Data!$P$2:$P$19),"")</f>
        <v>IQ-D103</v>
      </c>
      <c r="K124" s="240" t="s">
        <v>7432</v>
      </c>
      <c r="L124" s="240" t="s">
        <v>7110</v>
      </c>
      <c r="M124" s="240" t="s">
        <v>7114</v>
      </c>
      <c r="N124" s="240" t="s">
        <v>1252</v>
      </c>
      <c r="O124" s="240" t="s">
        <v>7119</v>
      </c>
      <c r="P124" s="205">
        <v>75</v>
      </c>
      <c r="Q124" s="205"/>
      <c r="R124" s="205">
        <v>0</v>
      </c>
      <c r="S124" s="205">
        <v>0</v>
      </c>
      <c r="T124" s="205">
        <v>0</v>
      </c>
      <c r="U124" s="205">
        <v>0</v>
      </c>
      <c r="V124" s="205">
        <v>0</v>
      </c>
      <c r="W124" s="205">
        <v>0</v>
      </c>
      <c r="X124" s="205">
        <v>0</v>
      </c>
      <c r="Y124" s="205">
        <v>0</v>
      </c>
      <c r="Z124" s="205">
        <v>0</v>
      </c>
      <c r="AA124" s="205">
        <v>75</v>
      </c>
      <c r="AB124" s="205">
        <v>0</v>
      </c>
      <c r="AC124" s="205">
        <v>0</v>
      </c>
      <c r="AD124" s="205">
        <v>0</v>
      </c>
      <c r="AE124" s="205"/>
      <c r="AF124" s="137" t="s">
        <v>7365</v>
      </c>
    </row>
    <row r="125" spans="1:32" s="67" customFormat="1" ht="12.75" customHeight="1">
      <c r="A125" s="203">
        <v>124</v>
      </c>
      <c r="B125" s="234">
        <v>42491</v>
      </c>
      <c r="C125" s="234">
        <v>42520</v>
      </c>
      <c r="D125" s="207" t="s">
        <v>1296</v>
      </c>
      <c r="E125" s="219" t="s">
        <v>1249</v>
      </c>
      <c r="F125" s="204" t="s">
        <v>1296</v>
      </c>
      <c r="G125" s="204" t="s">
        <v>7133</v>
      </c>
      <c r="H125" s="26" t="str">
        <f>IF(G125&lt;&gt;"",LOOKUP(G125,Governorate,Data!$E$2:$E$19),"")</f>
        <v>IQ-G11</v>
      </c>
      <c r="I125" s="204" t="s">
        <v>7134</v>
      </c>
      <c r="J125" s="26" t="str">
        <f ca="1">IF(I125&lt;&gt;"",LOOKUP(I125,District2,Data!$P$2:$P$19),"")</f>
        <v>IQ-D064</v>
      </c>
      <c r="K125" s="204" t="s">
        <v>7386</v>
      </c>
      <c r="L125" s="240" t="s">
        <v>7110</v>
      </c>
      <c r="M125" s="204" t="s">
        <v>7112</v>
      </c>
      <c r="N125" s="240" t="s">
        <v>1252</v>
      </c>
      <c r="O125" s="240" t="s">
        <v>7119</v>
      </c>
      <c r="P125" s="205">
        <v>4</v>
      </c>
      <c r="Q125" s="205"/>
      <c r="R125" s="205">
        <v>0</v>
      </c>
      <c r="S125" s="205">
        <v>0</v>
      </c>
      <c r="T125" s="205">
        <v>0</v>
      </c>
      <c r="U125" s="205">
        <v>0</v>
      </c>
      <c r="V125" s="205">
        <v>0</v>
      </c>
      <c r="W125" s="205">
        <v>0</v>
      </c>
      <c r="X125" s="205">
        <v>2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05"/>
      <c r="AF125" s="137" t="s">
        <v>7365</v>
      </c>
    </row>
    <row r="126" spans="1:32" s="67" customFormat="1" ht="12.75" customHeight="1">
      <c r="A126" s="203">
        <v>125</v>
      </c>
      <c r="B126" s="234">
        <v>42491</v>
      </c>
      <c r="C126" s="234">
        <v>42520</v>
      </c>
      <c r="D126" s="207" t="s">
        <v>1296</v>
      </c>
      <c r="E126" s="219" t="s">
        <v>1249</v>
      </c>
      <c r="F126" s="204" t="s">
        <v>1296</v>
      </c>
      <c r="G126" s="204" t="s">
        <v>7133</v>
      </c>
      <c r="H126" s="26" t="str">
        <f>IF(G126&lt;&gt;"",LOOKUP(G126,Governorate,Data!$E$2:$E$19),"")</f>
        <v>IQ-G11</v>
      </c>
      <c r="I126" s="204" t="s">
        <v>7134</v>
      </c>
      <c r="J126" s="26" t="str">
        <f ca="1">IF(I126&lt;&gt;"",LOOKUP(I126,District2,Data!$P$2:$P$19),"")</f>
        <v>IQ-D064</v>
      </c>
      <c r="K126" s="204" t="s">
        <v>7386</v>
      </c>
      <c r="L126" s="240" t="s">
        <v>7110</v>
      </c>
      <c r="M126" s="204" t="s">
        <v>7112</v>
      </c>
      <c r="N126" s="240" t="s">
        <v>1252</v>
      </c>
      <c r="O126" s="240" t="s">
        <v>7119</v>
      </c>
      <c r="P126" s="205">
        <v>24</v>
      </c>
      <c r="Q126" s="205"/>
      <c r="R126" s="205">
        <v>0</v>
      </c>
      <c r="S126" s="205">
        <v>0</v>
      </c>
      <c r="T126" s="205">
        <v>0</v>
      </c>
      <c r="U126" s="205">
        <v>0</v>
      </c>
      <c r="V126" s="205">
        <v>0</v>
      </c>
      <c r="W126" s="205">
        <v>0</v>
      </c>
      <c r="X126" s="205">
        <v>0</v>
      </c>
      <c r="Y126" s="205">
        <v>17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05"/>
      <c r="AF126" s="137" t="s">
        <v>7365</v>
      </c>
    </row>
    <row r="127" spans="1:32" s="67" customFormat="1" ht="12.75" customHeight="1">
      <c r="A127" s="203">
        <v>126</v>
      </c>
      <c r="B127" s="234">
        <v>42491</v>
      </c>
      <c r="C127" s="234">
        <v>42520</v>
      </c>
      <c r="D127" s="207" t="s">
        <v>1300</v>
      </c>
      <c r="E127" s="219" t="s">
        <v>1249</v>
      </c>
      <c r="F127" s="240" t="s">
        <v>1300</v>
      </c>
      <c r="G127" s="204" t="s">
        <v>7136</v>
      </c>
      <c r="H127" s="26" t="str">
        <f>IF(G127&lt;&gt;"",LOOKUP(G127,Governorate,Data!$E$2:$E$19),"")</f>
        <v>IQ-G08</v>
      </c>
      <c r="I127" s="204" t="s">
        <v>7218</v>
      </c>
      <c r="J127" s="26" t="str">
        <f ca="1">IF(I127&lt;&gt;"",LOOKUP(I127,District2,Data!$P$2:$P$19),"")</f>
        <v>IQ-D050</v>
      </c>
      <c r="K127" s="204" t="s">
        <v>7318</v>
      </c>
      <c r="L127" s="204" t="s">
        <v>7111</v>
      </c>
      <c r="M127" s="204" t="s">
        <v>7113</v>
      </c>
      <c r="N127" s="240" t="s">
        <v>1252</v>
      </c>
      <c r="O127" s="240" t="s">
        <v>7119</v>
      </c>
      <c r="P127" s="205">
        <v>5</v>
      </c>
      <c r="Q127" s="205"/>
      <c r="R127" s="205">
        <v>5</v>
      </c>
      <c r="S127" s="205">
        <v>0</v>
      </c>
      <c r="T127" s="205">
        <v>0</v>
      </c>
      <c r="U127" s="205">
        <v>0</v>
      </c>
      <c r="V127" s="205">
        <v>0</v>
      </c>
      <c r="W127" s="205">
        <v>0</v>
      </c>
      <c r="X127" s="205">
        <v>0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05"/>
      <c r="AF127" s="137" t="s">
        <v>7365</v>
      </c>
    </row>
    <row r="128" spans="1:32" s="67" customFormat="1" ht="12.75" customHeight="1">
      <c r="A128" s="203">
        <v>127</v>
      </c>
      <c r="B128" s="234">
        <v>42491</v>
      </c>
      <c r="C128" s="234">
        <v>42520</v>
      </c>
      <c r="D128" s="207" t="s">
        <v>1300</v>
      </c>
      <c r="E128" s="219" t="s">
        <v>1249</v>
      </c>
      <c r="F128" s="240" t="s">
        <v>1300</v>
      </c>
      <c r="G128" s="204" t="s">
        <v>7136</v>
      </c>
      <c r="H128" s="26" t="str">
        <f>IF(G128&lt;&gt;"",LOOKUP(G128,Governorate,Data!$E$2:$E$19),"")</f>
        <v>IQ-G08</v>
      </c>
      <c r="I128" s="204" t="s">
        <v>7220</v>
      </c>
      <c r="J128" s="26" t="str">
        <f ca="1">IF(I128&lt;&gt;"",LOOKUP(I128,District2,Data!$P$2:$P$19),"")</f>
        <v>IQ-D051</v>
      </c>
      <c r="K128" s="204" t="s">
        <v>7389</v>
      </c>
      <c r="L128" s="204" t="s">
        <v>7111</v>
      </c>
      <c r="M128" s="204" t="s">
        <v>7113</v>
      </c>
      <c r="N128" s="240" t="s">
        <v>1252</v>
      </c>
      <c r="O128" s="240" t="s">
        <v>7119</v>
      </c>
      <c r="P128" s="205">
        <v>1</v>
      </c>
      <c r="Q128" s="205"/>
      <c r="R128" s="205">
        <v>1</v>
      </c>
      <c r="S128" s="205">
        <v>0</v>
      </c>
      <c r="T128" s="205">
        <v>0</v>
      </c>
      <c r="U128" s="205">
        <v>0</v>
      </c>
      <c r="V128" s="205">
        <v>0</v>
      </c>
      <c r="W128" s="205">
        <v>0</v>
      </c>
      <c r="X128" s="205">
        <v>0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05"/>
      <c r="AF128" s="137" t="s">
        <v>7365</v>
      </c>
    </row>
    <row r="129" spans="1:32" ht="12.75" customHeight="1">
      <c r="A129" s="203">
        <v>128</v>
      </c>
      <c r="B129" s="234">
        <v>42491</v>
      </c>
      <c r="C129" s="234">
        <v>42520</v>
      </c>
      <c r="D129" s="207" t="s">
        <v>1300</v>
      </c>
      <c r="E129" s="219" t="s">
        <v>1249</v>
      </c>
      <c r="F129" s="240" t="s">
        <v>1300</v>
      </c>
      <c r="G129" s="204" t="s">
        <v>7132</v>
      </c>
      <c r="H129" s="26" t="str">
        <f>IF(G129&lt;&gt;"",LOOKUP(G129,Governorate,Data!$E$2:$E$19),"")</f>
        <v>IQ-G15</v>
      </c>
      <c r="I129" s="204" t="s">
        <v>7238</v>
      </c>
      <c r="J129" s="26" t="str">
        <f ca="1">IF(I129&lt;&gt;"",LOOKUP(I129,District2,Data!$P$2:$P$19),"")</f>
        <v>IQ-D091</v>
      </c>
      <c r="K129" s="204" t="s">
        <v>7396</v>
      </c>
      <c r="L129" s="204" t="s">
        <v>7111</v>
      </c>
      <c r="M129" s="204" t="s">
        <v>7112</v>
      </c>
      <c r="N129" s="240" t="s">
        <v>1252</v>
      </c>
      <c r="O129" s="240" t="s">
        <v>7119</v>
      </c>
      <c r="P129" s="205">
        <v>50</v>
      </c>
      <c r="Q129" s="205"/>
      <c r="R129" s="205">
        <v>50</v>
      </c>
      <c r="S129" s="205">
        <v>0</v>
      </c>
      <c r="T129" s="205">
        <v>0</v>
      </c>
      <c r="U129" s="205">
        <v>0</v>
      </c>
      <c r="V129" s="205">
        <v>0</v>
      </c>
      <c r="W129" s="205">
        <v>0</v>
      </c>
      <c r="X129" s="205">
        <v>0</v>
      </c>
      <c r="Y129" s="205">
        <v>0</v>
      </c>
      <c r="Z129" s="205">
        <v>0</v>
      </c>
      <c r="AA129" s="205">
        <v>0</v>
      </c>
      <c r="AB129" s="205">
        <v>0</v>
      </c>
      <c r="AC129" s="205">
        <v>0</v>
      </c>
      <c r="AD129" s="205">
        <v>0</v>
      </c>
      <c r="AE129" s="205"/>
      <c r="AF129" s="137" t="s">
        <v>7365</v>
      </c>
    </row>
    <row r="130" spans="1:32" ht="12.75" customHeight="1">
      <c r="A130" s="203">
        <v>129</v>
      </c>
      <c r="B130" s="234">
        <v>42491</v>
      </c>
      <c r="C130" s="234">
        <v>42520</v>
      </c>
      <c r="D130" s="207" t="s">
        <v>7265</v>
      </c>
      <c r="E130" s="207" t="s">
        <v>1248</v>
      </c>
      <c r="F130" s="240" t="s">
        <v>7265</v>
      </c>
      <c r="G130" s="204" t="s">
        <v>7127</v>
      </c>
      <c r="H130" s="26" t="str">
        <f>IF(G130&lt;&gt;"",LOOKUP(G130,Governorate,Data!$E$2:$E$19),"")</f>
        <v>IQ-G13</v>
      </c>
      <c r="I130" s="204" t="s">
        <v>7128</v>
      </c>
      <c r="J130" s="26" t="str">
        <f ca="1">IF(I130&lt;&gt;"",LOOKUP(I130,District2,Data!$P$2:$P$19),"")</f>
        <v>IQ-D076</v>
      </c>
      <c r="K130" s="204" t="s">
        <v>7390</v>
      </c>
      <c r="L130" s="204" t="s">
        <v>7110</v>
      </c>
      <c r="M130" s="204" t="s">
        <v>7112</v>
      </c>
      <c r="N130" s="240" t="s">
        <v>1252</v>
      </c>
      <c r="O130" s="240" t="s">
        <v>7119</v>
      </c>
      <c r="P130" s="205">
        <v>32</v>
      </c>
      <c r="Q130" s="205"/>
      <c r="R130" s="205">
        <v>32</v>
      </c>
      <c r="S130" s="205">
        <v>0</v>
      </c>
      <c r="T130" s="205">
        <v>0</v>
      </c>
      <c r="U130" s="205">
        <v>0</v>
      </c>
      <c r="V130" s="205">
        <v>0</v>
      </c>
      <c r="W130" s="205">
        <v>0</v>
      </c>
      <c r="X130" s="205">
        <v>0</v>
      </c>
      <c r="Y130" s="205">
        <v>0</v>
      </c>
      <c r="Z130" s="205">
        <v>0</v>
      </c>
      <c r="AA130" s="205">
        <v>0</v>
      </c>
      <c r="AB130" s="205">
        <v>0</v>
      </c>
      <c r="AC130" s="205">
        <v>0</v>
      </c>
      <c r="AD130" s="205">
        <v>0</v>
      </c>
      <c r="AE130" s="205"/>
      <c r="AF130" s="137" t="s">
        <v>7365</v>
      </c>
    </row>
    <row r="131" spans="1:32" ht="12.75" customHeight="1">
      <c r="A131" s="203">
        <v>130</v>
      </c>
      <c r="B131" s="234">
        <v>42491</v>
      </c>
      <c r="C131" s="234">
        <v>42520</v>
      </c>
      <c r="D131" s="207" t="s">
        <v>1316</v>
      </c>
      <c r="E131" s="207" t="s">
        <v>1248</v>
      </c>
      <c r="F131" s="204" t="s">
        <v>1316</v>
      </c>
      <c r="G131" s="204" t="s">
        <v>7148</v>
      </c>
      <c r="H131" s="26" t="str">
        <f>IF(G131&lt;&gt;"",LOOKUP(G131,Governorate,Data!$E$2:$E$19),"")</f>
        <v>IQ-G10</v>
      </c>
      <c r="I131" s="204" t="s">
        <v>7239</v>
      </c>
      <c r="J131" s="26" t="str">
        <f ca="1">IF(I131&lt;&gt;"",LOOKUP(I131,District2,Data!$P$2:$P$19),"")</f>
        <v>IQ-D060</v>
      </c>
      <c r="K131" s="204" t="s">
        <v>7327</v>
      </c>
      <c r="L131" s="204" t="s">
        <v>7111</v>
      </c>
      <c r="M131" s="204" t="s">
        <v>7113</v>
      </c>
      <c r="N131" s="240" t="s">
        <v>1252</v>
      </c>
      <c r="O131" s="240" t="s">
        <v>7119</v>
      </c>
      <c r="P131" s="205">
        <v>1</v>
      </c>
      <c r="Q131" s="205"/>
      <c r="R131" s="205">
        <v>1</v>
      </c>
      <c r="S131" s="205">
        <v>0</v>
      </c>
      <c r="T131" s="205">
        <v>0</v>
      </c>
      <c r="U131" s="205">
        <v>0</v>
      </c>
      <c r="V131" s="205">
        <v>0</v>
      </c>
      <c r="W131" s="205">
        <v>0</v>
      </c>
      <c r="X131" s="205">
        <v>0</v>
      </c>
      <c r="Y131" s="205">
        <v>0</v>
      </c>
      <c r="Z131" s="205">
        <v>0</v>
      </c>
      <c r="AA131" s="205">
        <v>0</v>
      </c>
      <c r="AB131" s="205">
        <v>0</v>
      </c>
      <c r="AC131" s="205">
        <v>0</v>
      </c>
      <c r="AD131" s="205">
        <v>0</v>
      </c>
      <c r="AE131" s="205"/>
      <c r="AF131" s="137" t="s">
        <v>7365</v>
      </c>
    </row>
    <row r="132" spans="1:32" ht="12.75" customHeight="1">
      <c r="A132" s="203">
        <v>131</v>
      </c>
      <c r="B132" s="234">
        <v>42491</v>
      </c>
      <c r="C132" s="234">
        <v>42520</v>
      </c>
      <c r="D132" s="207" t="s">
        <v>1316</v>
      </c>
      <c r="E132" s="207" t="s">
        <v>1248</v>
      </c>
      <c r="F132" s="204" t="s">
        <v>1316</v>
      </c>
      <c r="G132" s="204" t="s">
        <v>7148</v>
      </c>
      <c r="H132" s="26" t="str">
        <f>IF(G132&lt;&gt;"",LOOKUP(G132,Governorate,Data!$E$2:$E$19),"")</f>
        <v>IQ-G10</v>
      </c>
      <c r="I132" s="204" t="s">
        <v>7239</v>
      </c>
      <c r="J132" s="26" t="str">
        <f ca="1">IF(I132&lt;&gt;"",LOOKUP(I132,District2,Data!$P$2:$P$19),"")</f>
        <v>IQ-D060</v>
      </c>
      <c r="K132" s="204" t="s">
        <v>7391</v>
      </c>
      <c r="L132" s="204" t="s">
        <v>7111</v>
      </c>
      <c r="M132" s="204" t="s">
        <v>7113</v>
      </c>
      <c r="N132" s="240" t="s">
        <v>1252</v>
      </c>
      <c r="O132" s="240" t="s">
        <v>7119</v>
      </c>
      <c r="P132" s="205">
        <v>4</v>
      </c>
      <c r="Q132" s="205"/>
      <c r="R132" s="205">
        <v>4</v>
      </c>
      <c r="S132" s="205">
        <v>0</v>
      </c>
      <c r="T132" s="205">
        <v>0</v>
      </c>
      <c r="U132" s="205">
        <v>0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5">
        <v>0</v>
      </c>
      <c r="AC132" s="205">
        <v>0</v>
      </c>
      <c r="AD132" s="205">
        <v>0</v>
      </c>
      <c r="AE132" s="205"/>
      <c r="AF132" s="137" t="s">
        <v>7365</v>
      </c>
    </row>
    <row r="133" spans="1:32" ht="12.75" customHeight="1">
      <c r="A133" s="203">
        <v>132</v>
      </c>
      <c r="B133" s="234">
        <v>42491</v>
      </c>
      <c r="C133" s="234">
        <v>42520</v>
      </c>
      <c r="D133" s="207" t="s">
        <v>1316</v>
      </c>
      <c r="E133" s="207" t="s">
        <v>1248</v>
      </c>
      <c r="F133" s="204" t="s">
        <v>1316</v>
      </c>
      <c r="G133" s="204" t="s">
        <v>7130</v>
      </c>
      <c r="H133" s="26" t="str">
        <f>IF(G133&lt;&gt;"",LOOKUP(G133,Governorate,Data!$E$2:$E$19),"")</f>
        <v>IQ-G05</v>
      </c>
      <c r="I133" s="204" t="s">
        <v>7131</v>
      </c>
      <c r="J133" s="26" t="str">
        <f ca="1">IF(I133&lt;&gt;"",LOOKUP(I133,District2,Data!$P$2:$P$19),"")</f>
        <v>IQ-D033</v>
      </c>
      <c r="K133" s="204" t="s">
        <v>7330</v>
      </c>
      <c r="L133" s="204" t="s">
        <v>7111</v>
      </c>
      <c r="M133" s="204" t="s">
        <v>7113</v>
      </c>
      <c r="N133" s="240" t="s">
        <v>1252</v>
      </c>
      <c r="O133" s="240" t="s">
        <v>7119</v>
      </c>
      <c r="P133" s="205">
        <v>8</v>
      </c>
      <c r="Q133" s="205"/>
      <c r="R133" s="205">
        <v>8</v>
      </c>
      <c r="S133" s="205">
        <v>0</v>
      </c>
      <c r="T133" s="205">
        <v>0</v>
      </c>
      <c r="U133" s="205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>
        <v>0</v>
      </c>
      <c r="AC133" s="205">
        <v>0</v>
      </c>
      <c r="AD133" s="205">
        <v>0</v>
      </c>
      <c r="AE133" s="205"/>
      <c r="AF133" s="137" t="s">
        <v>7365</v>
      </c>
    </row>
    <row r="134" spans="1:32" ht="12.75" customHeight="1">
      <c r="A134" s="203">
        <v>133</v>
      </c>
      <c r="B134" s="234">
        <v>42491</v>
      </c>
      <c r="C134" s="234">
        <v>42520</v>
      </c>
      <c r="D134" s="207" t="s">
        <v>1316</v>
      </c>
      <c r="E134" s="207" t="s">
        <v>1248</v>
      </c>
      <c r="F134" s="204" t="s">
        <v>1316</v>
      </c>
      <c r="G134" s="204" t="s">
        <v>7130</v>
      </c>
      <c r="H134" s="26" t="str">
        <f>IF(G134&lt;&gt;"",LOOKUP(G134,Governorate,Data!$E$2:$E$19),"")</f>
        <v>IQ-G05</v>
      </c>
      <c r="I134" s="204" t="s">
        <v>7131</v>
      </c>
      <c r="J134" s="26" t="str">
        <f ca="1">IF(I134&lt;&gt;"",LOOKUP(I134,District2,Data!$P$2:$P$19),"")</f>
        <v>IQ-D033</v>
      </c>
      <c r="K134" s="204" t="s">
        <v>7433</v>
      </c>
      <c r="L134" s="204" t="s">
        <v>7110</v>
      </c>
      <c r="M134" s="204" t="s">
        <v>7112</v>
      </c>
      <c r="N134" s="240" t="s">
        <v>1252</v>
      </c>
      <c r="O134" s="240" t="s">
        <v>7119</v>
      </c>
      <c r="P134" s="205">
        <v>10</v>
      </c>
      <c r="Q134" s="205"/>
      <c r="R134" s="205">
        <v>10</v>
      </c>
      <c r="S134" s="205">
        <v>0</v>
      </c>
      <c r="T134" s="205">
        <v>0</v>
      </c>
      <c r="U134" s="205">
        <v>0</v>
      </c>
      <c r="V134" s="205">
        <v>0</v>
      </c>
      <c r="W134" s="205">
        <v>0</v>
      </c>
      <c r="X134" s="205">
        <v>0</v>
      </c>
      <c r="Y134" s="205">
        <v>0</v>
      </c>
      <c r="Z134" s="205">
        <v>0</v>
      </c>
      <c r="AA134" s="205">
        <v>0</v>
      </c>
      <c r="AB134" s="205">
        <v>0</v>
      </c>
      <c r="AC134" s="205">
        <v>0</v>
      </c>
      <c r="AD134" s="205">
        <v>0</v>
      </c>
      <c r="AE134" s="205"/>
      <c r="AF134" s="137" t="s">
        <v>7365</v>
      </c>
    </row>
    <row r="135" spans="1:32" s="67" customFormat="1" ht="12.75" customHeight="1">
      <c r="A135" s="203">
        <v>134</v>
      </c>
      <c r="B135" s="234">
        <v>42461</v>
      </c>
      <c r="C135" s="234">
        <v>42521</v>
      </c>
      <c r="D135" s="219" t="s">
        <v>1282</v>
      </c>
      <c r="E135" s="219" t="s">
        <v>1250</v>
      </c>
      <c r="F135" s="240" t="s">
        <v>1282</v>
      </c>
      <c r="G135" s="141" t="s">
        <v>7152</v>
      </c>
      <c r="H135" s="26" t="str">
        <f>IF(G135&lt;&gt;"",LOOKUP(G135,Governorate,Data!$E$2:$E$19),"")</f>
        <v>IQ-G06</v>
      </c>
      <c r="I135" s="141" t="s">
        <v>7222</v>
      </c>
      <c r="J135" s="26" t="str">
        <f ca="1">IF(I135&lt;&gt;"",LOOKUP(I135,District2,Data!$P$2:$P$19),"")</f>
        <v>IQ-D034</v>
      </c>
      <c r="K135" s="240"/>
      <c r="L135" s="240" t="s">
        <v>7110</v>
      </c>
      <c r="M135" s="141" t="s">
        <v>7361</v>
      </c>
      <c r="N135" s="240" t="s">
        <v>1252</v>
      </c>
      <c r="O135" s="240" t="s">
        <v>7119</v>
      </c>
      <c r="P135" s="145">
        <v>18</v>
      </c>
      <c r="Q135" s="242"/>
      <c r="R135" s="242">
        <v>0</v>
      </c>
      <c r="S135" s="242">
        <v>0</v>
      </c>
      <c r="T135" s="242">
        <v>0</v>
      </c>
      <c r="U135" s="242">
        <v>0</v>
      </c>
      <c r="V135" s="242">
        <v>0</v>
      </c>
      <c r="W135" s="242">
        <v>0</v>
      </c>
      <c r="X135" s="242">
        <v>0</v>
      </c>
      <c r="Y135" s="146">
        <v>3</v>
      </c>
      <c r="Z135" s="242">
        <v>0</v>
      </c>
      <c r="AA135" s="146">
        <v>0</v>
      </c>
      <c r="AB135" s="242">
        <v>0</v>
      </c>
      <c r="AC135" s="242">
        <v>0</v>
      </c>
      <c r="AD135" s="242">
        <v>0</v>
      </c>
      <c r="AE135" s="242"/>
      <c r="AF135" s="138"/>
    </row>
    <row r="136" spans="1:32" s="67" customFormat="1" ht="12.75" customHeight="1">
      <c r="A136" s="203">
        <v>135</v>
      </c>
      <c r="B136" s="234">
        <v>42461</v>
      </c>
      <c r="C136" s="234">
        <v>42521</v>
      </c>
      <c r="D136" s="219" t="s">
        <v>1282</v>
      </c>
      <c r="E136" s="219" t="s">
        <v>1250</v>
      </c>
      <c r="F136" s="240" t="s">
        <v>1282</v>
      </c>
      <c r="G136" s="141" t="s">
        <v>7152</v>
      </c>
      <c r="H136" s="26" t="str">
        <f>IF(G136&lt;&gt;"",LOOKUP(G136,Governorate,Data!$E$2:$E$19),"")</f>
        <v>IQ-G06</v>
      </c>
      <c r="I136" s="141" t="s">
        <v>7153</v>
      </c>
      <c r="J136" s="26" t="str">
        <f ca="1">IF(I136&lt;&gt;"",LOOKUP(I136,District2,Data!$P$2:$P$19),"")</f>
        <v>IQ-D035</v>
      </c>
      <c r="K136" s="240"/>
      <c r="L136" s="240" t="s">
        <v>7110</v>
      </c>
      <c r="M136" s="141" t="s">
        <v>7361</v>
      </c>
      <c r="N136" s="240" t="s">
        <v>1252</v>
      </c>
      <c r="O136" s="240" t="s">
        <v>7119</v>
      </c>
      <c r="P136" s="145">
        <v>57</v>
      </c>
      <c r="Q136" s="242"/>
      <c r="R136" s="242">
        <v>0</v>
      </c>
      <c r="S136" s="242">
        <v>0</v>
      </c>
      <c r="T136" s="242">
        <v>0</v>
      </c>
      <c r="U136" s="242">
        <v>0</v>
      </c>
      <c r="V136" s="242">
        <v>0</v>
      </c>
      <c r="W136" s="242">
        <v>0</v>
      </c>
      <c r="X136" s="242">
        <v>0</v>
      </c>
      <c r="Y136" s="146">
        <v>11</v>
      </c>
      <c r="Z136" s="242">
        <v>0</v>
      </c>
      <c r="AA136" s="146">
        <v>0</v>
      </c>
      <c r="AB136" s="242">
        <v>0</v>
      </c>
      <c r="AC136" s="242">
        <v>0</v>
      </c>
      <c r="AD136" s="242">
        <v>0</v>
      </c>
      <c r="AE136" s="242"/>
      <c r="AF136" s="138"/>
    </row>
    <row r="137" spans="1:32" s="67" customFormat="1" ht="12.75" customHeight="1">
      <c r="A137" s="203">
        <v>136</v>
      </c>
      <c r="B137" s="234">
        <v>42461</v>
      </c>
      <c r="C137" s="234">
        <v>42521</v>
      </c>
      <c r="D137" s="219" t="s">
        <v>1282</v>
      </c>
      <c r="E137" s="219" t="s">
        <v>1250</v>
      </c>
      <c r="F137" s="240" t="s">
        <v>1282</v>
      </c>
      <c r="G137" s="141" t="s">
        <v>7152</v>
      </c>
      <c r="H137" s="26" t="str">
        <f>IF(G137&lt;&gt;"",LOOKUP(G137,Governorate,Data!$E$2:$E$19),"")</f>
        <v>IQ-G06</v>
      </c>
      <c r="I137" s="141" t="s">
        <v>7154</v>
      </c>
      <c r="J137" s="26" t="str">
        <f ca="1">IF(I137&lt;&gt;"",LOOKUP(I137,District2,Data!$P$2:$P$19),"")</f>
        <v>IQ-D036</v>
      </c>
      <c r="K137" s="240"/>
      <c r="L137" s="240" t="s">
        <v>7110</v>
      </c>
      <c r="M137" s="141" t="s">
        <v>7361</v>
      </c>
      <c r="N137" s="240" t="s">
        <v>1252</v>
      </c>
      <c r="O137" s="240" t="s">
        <v>7119</v>
      </c>
      <c r="P137" s="145">
        <v>5</v>
      </c>
      <c r="Q137" s="242"/>
      <c r="R137" s="242">
        <v>0</v>
      </c>
      <c r="S137" s="242">
        <v>0</v>
      </c>
      <c r="T137" s="242">
        <v>0</v>
      </c>
      <c r="U137" s="242">
        <v>0</v>
      </c>
      <c r="V137" s="242">
        <v>0</v>
      </c>
      <c r="W137" s="242">
        <v>0</v>
      </c>
      <c r="X137" s="242">
        <v>0</v>
      </c>
      <c r="Y137" s="146">
        <v>1</v>
      </c>
      <c r="Z137" s="242">
        <v>0</v>
      </c>
      <c r="AA137" s="146">
        <v>0</v>
      </c>
      <c r="AB137" s="242">
        <v>0</v>
      </c>
      <c r="AC137" s="242">
        <v>0</v>
      </c>
      <c r="AD137" s="242">
        <v>0</v>
      </c>
      <c r="AE137" s="242"/>
      <c r="AF137" s="138"/>
    </row>
    <row r="138" spans="1:32" s="67" customFormat="1" ht="12.75" customHeight="1">
      <c r="A138" s="203">
        <v>137</v>
      </c>
      <c r="B138" s="234">
        <v>42461</v>
      </c>
      <c r="C138" s="234">
        <v>42521</v>
      </c>
      <c r="D138" s="219" t="s">
        <v>1282</v>
      </c>
      <c r="E138" s="219" t="s">
        <v>1250</v>
      </c>
      <c r="F138" s="240" t="s">
        <v>1282</v>
      </c>
      <c r="G138" s="141" t="s">
        <v>7135</v>
      </c>
      <c r="H138" s="26" t="str">
        <f>IF(G138&lt;&gt;"",LOOKUP(G138,Governorate,Data!$E$2:$E$19),"")</f>
        <v>IQ-G07</v>
      </c>
      <c r="I138" s="141" t="s">
        <v>7155</v>
      </c>
      <c r="J138" s="26" t="str">
        <f ca="1">IF(I138&lt;&gt;"",LOOKUP(I138,District2,Data!$P$2:$P$19),"")</f>
        <v>IQ-D044</v>
      </c>
      <c r="K138" s="240"/>
      <c r="L138" s="240" t="s">
        <v>7110</v>
      </c>
      <c r="M138" s="141" t="s">
        <v>7361</v>
      </c>
      <c r="N138" s="240" t="s">
        <v>1252</v>
      </c>
      <c r="O138" s="240" t="s">
        <v>7119</v>
      </c>
      <c r="P138" s="145">
        <v>41</v>
      </c>
      <c r="Q138" s="242"/>
      <c r="R138" s="242">
        <v>0</v>
      </c>
      <c r="S138" s="242">
        <v>0</v>
      </c>
      <c r="T138" s="242">
        <v>0</v>
      </c>
      <c r="U138" s="242">
        <v>0</v>
      </c>
      <c r="V138" s="242">
        <v>0</v>
      </c>
      <c r="W138" s="242">
        <v>0</v>
      </c>
      <c r="X138" s="242">
        <v>0</v>
      </c>
      <c r="Y138" s="146">
        <v>3</v>
      </c>
      <c r="Z138" s="242">
        <v>0</v>
      </c>
      <c r="AA138" s="146">
        <v>0</v>
      </c>
      <c r="AB138" s="242">
        <v>0</v>
      </c>
      <c r="AC138" s="242">
        <v>0</v>
      </c>
      <c r="AD138" s="242">
        <v>0</v>
      </c>
      <c r="AE138" s="242"/>
      <c r="AF138" s="138"/>
    </row>
    <row r="139" spans="1:32" s="67" customFormat="1" ht="12.75" customHeight="1">
      <c r="A139" s="203">
        <v>138</v>
      </c>
      <c r="B139" s="234">
        <v>42461</v>
      </c>
      <c r="C139" s="234">
        <v>42521</v>
      </c>
      <c r="D139" s="219" t="s">
        <v>1282</v>
      </c>
      <c r="E139" s="219" t="s">
        <v>1250</v>
      </c>
      <c r="F139" s="240" t="s">
        <v>1282</v>
      </c>
      <c r="G139" s="141" t="s">
        <v>7135</v>
      </c>
      <c r="H139" s="26" t="str">
        <f>IF(G139&lt;&gt;"",LOOKUP(G139,Governorate,Data!$E$2:$E$19),"")</f>
        <v>IQ-G07</v>
      </c>
      <c r="I139" s="141" t="s">
        <v>7230</v>
      </c>
      <c r="J139" s="26" t="str">
        <f ca="1">IF(I139&lt;&gt;"",LOOKUP(I139,District2,Data!$P$2:$P$19),"")</f>
        <v>IQ-D041</v>
      </c>
      <c r="K139" s="240"/>
      <c r="L139" s="240" t="s">
        <v>7110</v>
      </c>
      <c r="M139" s="141" t="s">
        <v>7361</v>
      </c>
      <c r="N139" s="240" t="s">
        <v>1252</v>
      </c>
      <c r="O139" s="240" t="s">
        <v>7119</v>
      </c>
      <c r="P139" s="145">
        <v>69</v>
      </c>
      <c r="Q139" s="242"/>
      <c r="R139" s="242">
        <v>0</v>
      </c>
      <c r="S139" s="242">
        <v>0</v>
      </c>
      <c r="T139" s="242">
        <v>0</v>
      </c>
      <c r="U139" s="242">
        <v>0</v>
      </c>
      <c r="V139" s="242">
        <v>0</v>
      </c>
      <c r="W139" s="242">
        <v>0</v>
      </c>
      <c r="X139" s="242">
        <v>0</v>
      </c>
      <c r="Y139" s="146">
        <v>4</v>
      </c>
      <c r="Z139" s="242">
        <v>0</v>
      </c>
      <c r="AA139" s="146">
        <v>0</v>
      </c>
      <c r="AB139" s="242">
        <v>0</v>
      </c>
      <c r="AC139" s="242">
        <v>0</v>
      </c>
      <c r="AD139" s="242">
        <v>0</v>
      </c>
      <c r="AE139" s="242"/>
      <c r="AF139" s="138"/>
    </row>
    <row r="140" spans="1:32" ht="12.75" customHeight="1">
      <c r="A140" s="203">
        <v>139</v>
      </c>
      <c r="B140" s="234">
        <v>42461</v>
      </c>
      <c r="C140" s="234">
        <v>42521</v>
      </c>
      <c r="D140" s="219" t="s">
        <v>1282</v>
      </c>
      <c r="E140" s="219" t="s">
        <v>1250</v>
      </c>
      <c r="F140" s="240" t="s">
        <v>1282</v>
      </c>
      <c r="G140" s="141" t="s">
        <v>7135</v>
      </c>
      <c r="H140" s="26" t="str">
        <f>IF(G140&lt;&gt;"",LOOKUP(G140,Governorate,Data!$E$2:$E$19),"")</f>
        <v>IQ-G07</v>
      </c>
      <c r="I140" s="141" t="s">
        <v>7224</v>
      </c>
      <c r="J140" s="26" t="str">
        <f ca="1">IF(I140&lt;&gt;"",LOOKUP(I140,District2,Data!$P$2:$P$19),"")</f>
        <v>IQ-D039</v>
      </c>
      <c r="K140" s="240"/>
      <c r="L140" s="240" t="s">
        <v>7110</v>
      </c>
      <c r="M140" s="141" t="s">
        <v>7361</v>
      </c>
      <c r="N140" s="240" t="s">
        <v>1252</v>
      </c>
      <c r="O140" s="240" t="s">
        <v>7119</v>
      </c>
      <c r="P140" s="145">
        <v>62</v>
      </c>
      <c r="Q140" s="242"/>
      <c r="R140" s="242">
        <v>0</v>
      </c>
      <c r="S140" s="242">
        <v>0</v>
      </c>
      <c r="T140" s="242">
        <v>0</v>
      </c>
      <c r="U140" s="242">
        <v>0</v>
      </c>
      <c r="V140" s="242">
        <v>0</v>
      </c>
      <c r="W140" s="242">
        <v>0</v>
      </c>
      <c r="X140" s="242">
        <v>0</v>
      </c>
      <c r="Y140" s="146">
        <v>3</v>
      </c>
      <c r="Z140" s="242">
        <v>0</v>
      </c>
      <c r="AA140" s="146">
        <v>0</v>
      </c>
      <c r="AB140" s="242">
        <v>0</v>
      </c>
      <c r="AC140" s="242">
        <v>0</v>
      </c>
      <c r="AD140" s="242">
        <v>0</v>
      </c>
      <c r="AE140" s="242"/>
      <c r="AF140" s="138"/>
    </row>
    <row r="141" spans="1:32" ht="12.75" customHeight="1">
      <c r="A141" s="203">
        <v>140</v>
      </c>
      <c r="B141" s="234">
        <v>42461</v>
      </c>
      <c r="C141" s="234">
        <v>42521</v>
      </c>
      <c r="D141" s="219" t="s">
        <v>1282</v>
      </c>
      <c r="E141" s="219" t="s">
        <v>1250</v>
      </c>
      <c r="F141" s="240" t="s">
        <v>1282</v>
      </c>
      <c r="G141" s="141" t="s">
        <v>7148</v>
      </c>
      <c r="H141" s="26" t="str">
        <f>IF(G141&lt;&gt;"",LOOKUP(G141,Governorate,Data!$E$2:$E$19),"")</f>
        <v>IQ-G10</v>
      </c>
      <c r="I141" s="141" t="s">
        <v>7239</v>
      </c>
      <c r="J141" s="26" t="str">
        <f ca="1">IF(I141&lt;&gt;"",LOOKUP(I141,District2,Data!$P$2:$P$19),"")</f>
        <v>IQ-D060</v>
      </c>
      <c r="K141" s="240"/>
      <c r="L141" s="240" t="s">
        <v>7110</v>
      </c>
      <c r="M141" s="141" t="s">
        <v>7114</v>
      </c>
      <c r="N141" s="240" t="s">
        <v>1252</v>
      </c>
      <c r="O141" s="240" t="s">
        <v>7119</v>
      </c>
      <c r="P141" s="145">
        <v>80</v>
      </c>
      <c r="Q141" s="242"/>
      <c r="R141" s="242">
        <v>0</v>
      </c>
      <c r="S141" s="242">
        <v>0</v>
      </c>
      <c r="T141" s="242">
        <v>0</v>
      </c>
      <c r="U141" s="242">
        <v>0</v>
      </c>
      <c r="V141" s="242">
        <v>0</v>
      </c>
      <c r="W141" s="242">
        <v>0</v>
      </c>
      <c r="X141" s="242">
        <v>0</v>
      </c>
      <c r="Y141" s="146">
        <v>0</v>
      </c>
      <c r="Z141" s="242">
        <v>0</v>
      </c>
      <c r="AA141" s="146">
        <v>80</v>
      </c>
      <c r="AB141" s="242">
        <v>0</v>
      </c>
      <c r="AC141" s="242">
        <v>0</v>
      </c>
      <c r="AD141" s="242">
        <v>0</v>
      </c>
      <c r="AE141" s="242"/>
      <c r="AF141" s="138"/>
    </row>
    <row r="142" spans="1:32" ht="12.75" customHeight="1">
      <c r="A142" s="203">
        <v>141</v>
      </c>
      <c r="B142" s="234">
        <v>42461</v>
      </c>
      <c r="C142" s="234">
        <v>42521</v>
      </c>
      <c r="D142" s="219" t="s">
        <v>1282</v>
      </c>
      <c r="E142" s="219" t="s">
        <v>1250</v>
      </c>
      <c r="F142" s="240" t="s">
        <v>1282</v>
      </c>
      <c r="G142" s="141" t="s">
        <v>7141</v>
      </c>
      <c r="H142" s="26" t="str">
        <f>IF(G142&lt;&gt;"",LOOKUP(G142,Governorate,Data!$E$2:$E$19),"")</f>
        <v>IQ-G12</v>
      </c>
      <c r="I142" s="141" t="s">
        <v>7358</v>
      </c>
      <c r="J142" s="26" t="str">
        <f ca="1">IF(I142&lt;&gt;"",LOOKUP(I142,District2,Data!$P$2:$P$19),"")</f>
        <v>IQ-D071</v>
      </c>
      <c r="K142" s="240"/>
      <c r="L142" s="240" t="s">
        <v>7110</v>
      </c>
      <c r="M142" s="141" t="s">
        <v>7361</v>
      </c>
      <c r="N142" s="240" t="s">
        <v>1252</v>
      </c>
      <c r="O142" s="240" t="s">
        <v>7119</v>
      </c>
      <c r="P142" s="145">
        <v>345</v>
      </c>
      <c r="Q142" s="242"/>
      <c r="R142" s="242">
        <v>0</v>
      </c>
      <c r="S142" s="242">
        <v>0</v>
      </c>
      <c r="T142" s="242">
        <v>0</v>
      </c>
      <c r="U142" s="242">
        <v>0</v>
      </c>
      <c r="V142" s="242">
        <v>0</v>
      </c>
      <c r="W142" s="242">
        <v>0</v>
      </c>
      <c r="X142" s="242">
        <v>0</v>
      </c>
      <c r="Y142" s="146">
        <v>47</v>
      </c>
      <c r="Z142" s="242">
        <v>0</v>
      </c>
      <c r="AA142" s="146">
        <v>0</v>
      </c>
      <c r="AB142" s="242">
        <v>0</v>
      </c>
      <c r="AC142" s="242">
        <v>0</v>
      </c>
      <c r="AD142" s="242">
        <v>0</v>
      </c>
      <c r="AE142" s="242"/>
      <c r="AF142" s="138"/>
    </row>
    <row r="143" spans="1:32" ht="12.75" customHeight="1">
      <c r="A143" s="203">
        <v>142</v>
      </c>
      <c r="B143" s="234">
        <v>42461</v>
      </c>
      <c r="C143" s="234">
        <v>42521</v>
      </c>
      <c r="D143" s="219" t="s">
        <v>1282</v>
      </c>
      <c r="E143" s="219" t="s">
        <v>1250</v>
      </c>
      <c r="F143" s="240" t="s">
        <v>1282</v>
      </c>
      <c r="G143" s="141" t="s">
        <v>7141</v>
      </c>
      <c r="H143" s="26" t="str">
        <f>IF(G143&lt;&gt;"",LOOKUP(G143,Governorate,Data!$E$2:$E$19),"")</f>
        <v>IQ-G12</v>
      </c>
      <c r="I143" s="141" t="s">
        <v>7142</v>
      </c>
      <c r="J143" s="26" t="str">
        <f ca="1">IF(I143&lt;&gt;"",LOOKUP(I143,District2,Data!$P$2:$P$19),"")</f>
        <v>IQ-D072</v>
      </c>
      <c r="K143" s="240"/>
      <c r="L143" s="240" t="s">
        <v>7110</v>
      </c>
      <c r="M143" s="141" t="s">
        <v>7361</v>
      </c>
      <c r="N143" s="240" t="s">
        <v>1252</v>
      </c>
      <c r="O143" s="240" t="s">
        <v>7119</v>
      </c>
      <c r="P143" s="145">
        <v>82</v>
      </c>
      <c r="Q143" s="242"/>
      <c r="R143" s="242">
        <v>0</v>
      </c>
      <c r="S143" s="242">
        <v>0</v>
      </c>
      <c r="T143" s="242">
        <v>0</v>
      </c>
      <c r="U143" s="242">
        <v>0</v>
      </c>
      <c r="V143" s="242">
        <v>0</v>
      </c>
      <c r="W143" s="242">
        <v>0</v>
      </c>
      <c r="X143" s="242">
        <v>0</v>
      </c>
      <c r="Y143" s="146">
        <v>3</v>
      </c>
      <c r="Z143" s="242">
        <v>0</v>
      </c>
      <c r="AA143" s="146">
        <v>0</v>
      </c>
      <c r="AB143" s="242">
        <v>0</v>
      </c>
      <c r="AC143" s="242">
        <v>0</v>
      </c>
      <c r="AD143" s="242">
        <v>0</v>
      </c>
      <c r="AE143" s="242"/>
      <c r="AF143" s="138"/>
    </row>
    <row r="144" spans="1:32" ht="12.75" customHeight="1">
      <c r="A144" s="203">
        <v>143</v>
      </c>
      <c r="B144" s="234">
        <v>42461</v>
      </c>
      <c r="C144" s="234">
        <v>42521</v>
      </c>
      <c r="D144" s="219" t="s">
        <v>1282</v>
      </c>
      <c r="E144" s="219" t="s">
        <v>1250</v>
      </c>
      <c r="F144" s="240" t="s">
        <v>1282</v>
      </c>
      <c r="G144" s="141" t="s">
        <v>7150</v>
      </c>
      <c r="H144" s="26" t="str">
        <f>IF(G144&lt;&gt;"",LOOKUP(G144,Governorate,Data!$E$2:$E$19),"")</f>
        <v>IQ-G17</v>
      </c>
      <c r="I144" s="141" t="s">
        <v>7151</v>
      </c>
      <c r="J144" s="26" t="str">
        <f ca="1">IF(I144&lt;&gt;"",LOOKUP(I144,District2,Data!$P$2:$P$19),"")</f>
        <v>IQ-D100</v>
      </c>
      <c r="K144" s="240"/>
      <c r="L144" s="240" t="s">
        <v>7110</v>
      </c>
      <c r="M144" s="141" t="s">
        <v>7361</v>
      </c>
      <c r="N144" s="240" t="s">
        <v>1252</v>
      </c>
      <c r="O144" s="240" t="s">
        <v>7119</v>
      </c>
      <c r="P144" s="145">
        <v>156</v>
      </c>
      <c r="Q144" s="242"/>
      <c r="R144" s="242">
        <v>0</v>
      </c>
      <c r="S144" s="242">
        <v>0</v>
      </c>
      <c r="T144" s="242">
        <v>0</v>
      </c>
      <c r="U144" s="242">
        <v>0</v>
      </c>
      <c r="V144" s="242">
        <v>0</v>
      </c>
      <c r="W144" s="242">
        <v>0</v>
      </c>
      <c r="X144" s="242">
        <v>0</v>
      </c>
      <c r="Y144" s="146">
        <v>30</v>
      </c>
      <c r="Z144" s="242">
        <v>0</v>
      </c>
      <c r="AA144" s="146">
        <v>0</v>
      </c>
      <c r="AB144" s="242">
        <v>0</v>
      </c>
      <c r="AC144" s="242">
        <v>0</v>
      </c>
      <c r="AD144" s="242">
        <v>0</v>
      </c>
      <c r="AE144" s="242"/>
      <c r="AF144" s="138"/>
    </row>
    <row r="145" spans="1:32" ht="12.75" customHeight="1">
      <c r="A145" s="203">
        <v>144</v>
      </c>
      <c r="B145" s="234">
        <v>42461</v>
      </c>
      <c r="C145" s="234">
        <v>42521</v>
      </c>
      <c r="D145" s="219" t="s">
        <v>1282</v>
      </c>
      <c r="E145" s="219" t="s">
        <v>1250</v>
      </c>
      <c r="F145" s="240" t="s">
        <v>1282</v>
      </c>
      <c r="G145" s="141" t="s">
        <v>7143</v>
      </c>
      <c r="H145" s="26" t="str">
        <f>IF(G145&lt;&gt;"",LOOKUP(G145,Governorate,Data!$E$2:$E$19),"")</f>
        <v>IQ-G04</v>
      </c>
      <c r="I145" s="141" t="s">
        <v>7144</v>
      </c>
      <c r="J145" s="26" t="str">
        <f ca="1">IF(I145&lt;&gt;"",LOOKUP(I145,District2,Data!$P$2:$P$19),"")</f>
        <v>IQ-D020</v>
      </c>
      <c r="K145" s="240"/>
      <c r="L145" s="240" t="s">
        <v>7110</v>
      </c>
      <c r="M145" s="141" t="s">
        <v>7361</v>
      </c>
      <c r="N145" s="240" t="s">
        <v>1252</v>
      </c>
      <c r="O145" s="240" t="s">
        <v>7119</v>
      </c>
      <c r="P145" s="145">
        <v>9</v>
      </c>
      <c r="Q145" s="242"/>
      <c r="R145" s="242">
        <v>0</v>
      </c>
      <c r="S145" s="242">
        <v>0</v>
      </c>
      <c r="T145" s="242">
        <v>0</v>
      </c>
      <c r="U145" s="242">
        <v>0</v>
      </c>
      <c r="V145" s="242">
        <v>0</v>
      </c>
      <c r="W145" s="242">
        <v>0</v>
      </c>
      <c r="X145" s="242">
        <v>0</v>
      </c>
      <c r="Y145" s="146">
        <v>1</v>
      </c>
      <c r="Z145" s="242">
        <v>0</v>
      </c>
      <c r="AA145" s="146">
        <v>0</v>
      </c>
      <c r="AB145" s="242">
        <v>0</v>
      </c>
      <c r="AC145" s="242">
        <v>0</v>
      </c>
      <c r="AD145" s="242">
        <v>0</v>
      </c>
      <c r="AE145" s="242"/>
      <c r="AF145" s="138"/>
    </row>
    <row r="146" spans="1:32" ht="12.75" customHeight="1">
      <c r="A146" s="203">
        <v>145</v>
      </c>
      <c r="B146" s="234">
        <v>42461</v>
      </c>
      <c r="C146" s="234">
        <v>42521</v>
      </c>
      <c r="D146" s="219" t="s">
        <v>1282</v>
      </c>
      <c r="E146" s="219" t="s">
        <v>1250</v>
      </c>
      <c r="F146" s="240" t="s">
        <v>1282</v>
      </c>
      <c r="G146" s="141" t="s">
        <v>7143</v>
      </c>
      <c r="H146" s="26" t="str">
        <f>IF(G146&lt;&gt;"",LOOKUP(G146,Governorate,Data!$E$2:$E$19),"")</f>
        <v>IQ-G04</v>
      </c>
      <c r="I146" s="141" t="s">
        <v>7359</v>
      </c>
      <c r="J146" s="26" t="str">
        <f ca="1">IF(I146&lt;&gt;"",LOOKUP(I146,District2,Data!$P$2:$P$19),"")</f>
        <v>IQ-D021</v>
      </c>
      <c r="K146" s="240"/>
      <c r="L146" s="240" t="s">
        <v>7110</v>
      </c>
      <c r="M146" s="141" t="s">
        <v>7361</v>
      </c>
      <c r="N146" s="240" t="s">
        <v>1252</v>
      </c>
      <c r="O146" s="240" t="s">
        <v>7119</v>
      </c>
      <c r="P146" s="145">
        <v>114</v>
      </c>
      <c r="Q146" s="242"/>
      <c r="R146" s="242">
        <v>0</v>
      </c>
      <c r="S146" s="242">
        <v>0</v>
      </c>
      <c r="T146" s="242">
        <v>0</v>
      </c>
      <c r="U146" s="242">
        <v>0</v>
      </c>
      <c r="V146" s="242">
        <v>0</v>
      </c>
      <c r="W146" s="242">
        <v>0</v>
      </c>
      <c r="X146" s="242">
        <v>0</v>
      </c>
      <c r="Y146" s="146">
        <v>22</v>
      </c>
      <c r="Z146" s="242">
        <v>0</v>
      </c>
      <c r="AA146" s="146">
        <v>0</v>
      </c>
      <c r="AB146" s="242">
        <v>0</v>
      </c>
      <c r="AC146" s="242">
        <v>0</v>
      </c>
      <c r="AD146" s="242">
        <v>0</v>
      </c>
      <c r="AE146" s="242"/>
      <c r="AF146" s="138"/>
    </row>
    <row r="147" spans="1:32" ht="12.75" customHeight="1">
      <c r="A147" s="203">
        <v>146</v>
      </c>
      <c r="B147" s="234">
        <v>42461</v>
      </c>
      <c r="C147" s="234">
        <v>42521</v>
      </c>
      <c r="D147" s="219" t="s">
        <v>1282</v>
      </c>
      <c r="E147" s="219" t="s">
        <v>1250</v>
      </c>
      <c r="F147" s="240" t="s">
        <v>1282</v>
      </c>
      <c r="G147" s="141" t="s">
        <v>7143</v>
      </c>
      <c r="H147" s="26" t="str">
        <f>IF(G147&lt;&gt;"",LOOKUP(G147,Governorate,Data!$E$2:$E$19),"")</f>
        <v>IQ-G04</v>
      </c>
      <c r="I147" s="141" t="s">
        <v>7250</v>
      </c>
      <c r="J147" s="26" t="str">
        <f ca="1">IF(I147&lt;&gt;"",LOOKUP(I147,District2,Data!$P$2:$P$19),"")</f>
        <v>IQ-D023</v>
      </c>
      <c r="K147" s="240"/>
      <c r="L147" s="240" t="s">
        <v>7110</v>
      </c>
      <c r="M147" s="141" t="s">
        <v>7361</v>
      </c>
      <c r="N147" s="240" t="s">
        <v>1252</v>
      </c>
      <c r="O147" s="240" t="s">
        <v>7119</v>
      </c>
      <c r="P147" s="145">
        <v>7</v>
      </c>
      <c r="Q147" s="242"/>
      <c r="R147" s="242">
        <v>0</v>
      </c>
      <c r="S147" s="242">
        <v>0</v>
      </c>
      <c r="T147" s="242">
        <v>0</v>
      </c>
      <c r="U147" s="242">
        <v>0</v>
      </c>
      <c r="V147" s="242">
        <v>0</v>
      </c>
      <c r="W147" s="242">
        <v>0</v>
      </c>
      <c r="X147" s="242">
        <v>0</v>
      </c>
      <c r="Y147" s="146">
        <v>2</v>
      </c>
      <c r="Z147" s="242">
        <v>0</v>
      </c>
      <c r="AA147" s="146">
        <v>0</v>
      </c>
      <c r="AB147" s="242">
        <v>0</v>
      </c>
      <c r="AC147" s="242">
        <v>0</v>
      </c>
      <c r="AD147" s="242">
        <v>0</v>
      </c>
      <c r="AE147" s="242"/>
      <c r="AF147" s="138"/>
    </row>
    <row r="148" spans="1:32" ht="12.75" customHeight="1">
      <c r="A148" s="203">
        <v>147</v>
      </c>
      <c r="B148" s="234">
        <v>42461</v>
      </c>
      <c r="C148" s="234">
        <v>42521</v>
      </c>
      <c r="D148" s="219" t="s">
        <v>1282</v>
      </c>
      <c r="E148" s="219" t="s">
        <v>1250</v>
      </c>
      <c r="F148" s="240" t="s">
        <v>1282</v>
      </c>
      <c r="G148" s="141" t="s">
        <v>7143</v>
      </c>
      <c r="H148" s="26" t="str">
        <f>IF(G148&lt;&gt;"",LOOKUP(G148,Governorate,Data!$E$2:$E$19),"")</f>
        <v>IQ-G04</v>
      </c>
      <c r="I148" s="141" t="s">
        <v>7401</v>
      </c>
      <c r="J148" s="26" t="str">
        <f ca="1">IF(I148&lt;&gt;"",LOOKUP(I148,District2,Data!$P$2:$P$19),"")</f>
        <v>IQ-D022</v>
      </c>
      <c r="K148" s="240"/>
      <c r="L148" s="240" t="s">
        <v>7110</v>
      </c>
      <c r="M148" s="141" t="s">
        <v>7361</v>
      </c>
      <c r="N148" s="240" t="s">
        <v>1252</v>
      </c>
      <c r="O148" s="240" t="s">
        <v>7119</v>
      </c>
      <c r="P148" s="145">
        <v>34</v>
      </c>
      <c r="Q148" s="242"/>
      <c r="R148" s="242">
        <v>0</v>
      </c>
      <c r="S148" s="242">
        <v>0</v>
      </c>
      <c r="T148" s="242">
        <v>0</v>
      </c>
      <c r="U148" s="242">
        <v>0</v>
      </c>
      <c r="V148" s="242">
        <v>0</v>
      </c>
      <c r="W148" s="242">
        <v>0</v>
      </c>
      <c r="X148" s="242">
        <v>0</v>
      </c>
      <c r="Y148" s="146">
        <v>10</v>
      </c>
      <c r="Z148" s="242">
        <v>0</v>
      </c>
      <c r="AA148" s="146">
        <v>0</v>
      </c>
      <c r="AB148" s="242">
        <v>0</v>
      </c>
      <c r="AC148" s="242">
        <v>0</v>
      </c>
      <c r="AD148" s="242">
        <v>0</v>
      </c>
      <c r="AE148" s="242"/>
      <c r="AF148" s="138"/>
    </row>
    <row r="149" spans="1:32" ht="12.75" customHeight="1">
      <c r="A149" s="203">
        <v>148</v>
      </c>
      <c r="B149" s="234">
        <v>42461</v>
      </c>
      <c r="C149" s="234">
        <v>42521</v>
      </c>
      <c r="D149" s="219" t="s">
        <v>1282</v>
      </c>
      <c r="E149" s="219" t="s">
        <v>1250</v>
      </c>
      <c r="F149" s="240" t="s">
        <v>1282</v>
      </c>
      <c r="G149" s="141" t="s">
        <v>7145</v>
      </c>
      <c r="H149" s="26" t="str">
        <f>IF(G149&lt;&gt;"",LOOKUP(G149,Governorate,Data!$E$2:$E$19),"")</f>
        <v>IQ-G16</v>
      </c>
      <c r="I149" s="141" t="s">
        <v>7360</v>
      </c>
      <c r="J149" s="26" t="str">
        <f ca="1">IF(I149&lt;&gt;"",LOOKUP(I149,District2,Data!$P$2:$P$19),"")</f>
        <v>IQ-D096</v>
      </c>
      <c r="K149" s="240"/>
      <c r="L149" s="240" t="s">
        <v>7110</v>
      </c>
      <c r="M149" s="141" t="s">
        <v>7361</v>
      </c>
      <c r="N149" s="240" t="s">
        <v>1252</v>
      </c>
      <c r="O149" s="240" t="s">
        <v>7119</v>
      </c>
      <c r="P149" s="145">
        <v>45</v>
      </c>
      <c r="Q149" s="242"/>
      <c r="R149" s="242">
        <v>0</v>
      </c>
      <c r="S149" s="242">
        <v>0</v>
      </c>
      <c r="T149" s="242">
        <v>0</v>
      </c>
      <c r="U149" s="242">
        <v>0</v>
      </c>
      <c r="V149" s="242">
        <v>0</v>
      </c>
      <c r="W149" s="242">
        <v>0</v>
      </c>
      <c r="X149" s="242">
        <v>0</v>
      </c>
      <c r="Y149" s="146">
        <v>6</v>
      </c>
      <c r="Z149" s="242">
        <v>0</v>
      </c>
      <c r="AA149" s="146">
        <v>0</v>
      </c>
      <c r="AB149" s="242">
        <v>0</v>
      </c>
      <c r="AC149" s="242">
        <v>0</v>
      </c>
      <c r="AD149" s="242">
        <v>0</v>
      </c>
      <c r="AE149" s="242"/>
      <c r="AF149" s="138"/>
    </row>
    <row r="150" spans="1:32" ht="12.75" customHeight="1">
      <c r="A150" s="203">
        <v>149</v>
      </c>
      <c r="B150" s="234">
        <v>42461</v>
      </c>
      <c r="C150" s="234">
        <v>42521</v>
      </c>
      <c r="D150" s="219" t="s">
        <v>1282</v>
      </c>
      <c r="E150" s="219" t="s">
        <v>1250</v>
      </c>
      <c r="F150" s="240" t="s">
        <v>1282</v>
      </c>
      <c r="G150" s="141" t="s">
        <v>7145</v>
      </c>
      <c r="H150" s="26" t="str">
        <f>IF(G150&lt;&gt;"",LOOKUP(G150,Governorate,Data!$E$2:$E$19),"")</f>
        <v>IQ-G16</v>
      </c>
      <c r="I150" s="141" t="s">
        <v>7146</v>
      </c>
      <c r="J150" s="26" t="str">
        <f ca="1">IF(I150&lt;&gt;"",LOOKUP(I150,District2,Data!$P$2:$P$19),"")</f>
        <v>IQ-D095</v>
      </c>
      <c r="K150" s="240"/>
      <c r="L150" s="240" t="s">
        <v>7110</v>
      </c>
      <c r="M150" s="141" t="s">
        <v>7361</v>
      </c>
      <c r="N150" s="240" t="s">
        <v>1252</v>
      </c>
      <c r="O150" s="240" t="s">
        <v>7119</v>
      </c>
      <c r="P150" s="145">
        <v>128</v>
      </c>
      <c r="Q150" s="242"/>
      <c r="R150" s="242">
        <v>0</v>
      </c>
      <c r="S150" s="242">
        <v>0</v>
      </c>
      <c r="T150" s="242">
        <v>0</v>
      </c>
      <c r="U150" s="242">
        <v>0</v>
      </c>
      <c r="V150" s="242">
        <v>0</v>
      </c>
      <c r="W150" s="242">
        <v>0</v>
      </c>
      <c r="X150" s="242">
        <v>0</v>
      </c>
      <c r="Y150" s="146">
        <v>24</v>
      </c>
      <c r="Z150" s="242">
        <v>0</v>
      </c>
      <c r="AA150" s="146">
        <v>0</v>
      </c>
      <c r="AB150" s="242">
        <v>0</v>
      </c>
      <c r="AC150" s="242">
        <v>0</v>
      </c>
      <c r="AD150" s="242">
        <v>0</v>
      </c>
      <c r="AE150" s="242"/>
      <c r="AF150" s="138"/>
    </row>
    <row r="151" spans="1:32" ht="12.75" customHeight="1">
      <c r="A151" s="203">
        <v>150</v>
      </c>
      <c r="B151" s="234">
        <v>42461</v>
      </c>
      <c r="C151" s="234">
        <v>42521</v>
      </c>
      <c r="D151" s="219" t="s">
        <v>1282</v>
      </c>
      <c r="E151" s="219" t="s">
        <v>1250</v>
      </c>
      <c r="F151" s="240" t="s">
        <v>1282</v>
      </c>
      <c r="G151" s="141" t="s">
        <v>7129</v>
      </c>
      <c r="H151" s="26" t="str">
        <f>IF(G151&lt;&gt;"",LOOKUP(G151,Governorate,Data!$E$2:$E$19),"")</f>
        <v>IQ-G18</v>
      </c>
      <c r="I151" s="141" t="s">
        <v>7139</v>
      </c>
      <c r="J151" s="26" t="str">
        <f ca="1">IF(I151&lt;&gt;"",LOOKUP(I151,District2,Data!$P$2:$P$19),"")</f>
        <v>IQ-D103</v>
      </c>
      <c r="K151" s="240"/>
      <c r="L151" s="240" t="s">
        <v>7110</v>
      </c>
      <c r="M151" s="141" t="s">
        <v>7114</v>
      </c>
      <c r="N151" s="240" t="s">
        <v>1252</v>
      </c>
      <c r="O151" s="240" t="s">
        <v>7119</v>
      </c>
      <c r="P151" s="145">
        <v>52</v>
      </c>
      <c r="Q151" s="242"/>
      <c r="R151" s="242">
        <v>0</v>
      </c>
      <c r="S151" s="242">
        <v>0</v>
      </c>
      <c r="T151" s="242">
        <v>0</v>
      </c>
      <c r="U151" s="242">
        <v>0</v>
      </c>
      <c r="V151" s="242">
        <v>0</v>
      </c>
      <c r="W151" s="242">
        <v>0</v>
      </c>
      <c r="X151" s="242">
        <v>0</v>
      </c>
      <c r="Y151" s="146">
        <v>0</v>
      </c>
      <c r="Z151" s="242">
        <v>0</v>
      </c>
      <c r="AA151" s="146">
        <v>52</v>
      </c>
      <c r="AB151" s="242">
        <v>0</v>
      </c>
      <c r="AC151" s="242">
        <v>0</v>
      </c>
      <c r="AD151" s="242">
        <v>0</v>
      </c>
      <c r="AE151" s="242"/>
      <c r="AF151" s="138"/>
    </row>
    <row r="152" spans="1:32" ht="12.75" customHeight="1">
      <c r="A152" s="203">
        <v>151</v>
      </c>
      <c r="B152" s="234">
        <v>42461</v>
      </c>
      <c r="C152" s="135">
        <v>42521</v>
      </c>
      <c r="D152" s="219" t="s">
        <v>1282</v>
      </c>
      <c r="E152" s="219" t="s">
        <v>1250</v>
      </c>
      <c r="F152" s="240" t="s">
        <v>1282</v>
      </c>
      <c r="G152" s="141" t="s">
        <v>7129</v>
      </c>
      <c r="H152" s="26" t="str">
        <f>IF(G152&lt;&gt;"",LOOKUP(G152,Governorate,Data!$E$2:$E$19),"")</f>
        <v>IQ-G18</v>
      </c>
      <c r="I152" s="141" t="s">
        <v>7204</v>
      </c>
      <c r="J152" s="26" t="str">
        <f ca="1">IF(I152&lt;&gt;"",LOOKUP(I152,District2,Data!$P$2:$P$19),"")</f>
        <v>IQ-D108</v>
      </c>
      <c r="K152" s="240"/>
      <c r="L152" s="240" t="s">
        <v>7110</v>
      </c>
      <c r="M152" s="141" t="s">
        <v>7114</v>
      </c>
      <c r="N152" s="240" t="s">
        <v>1252</v>
      </c>
      <c r="O152" s="240" t="s">
        <v>7119</v>
      </c>
      <c r="P152" s="145">
        <v>98</v>
      </c>
      <c r="Q152" s="242"/>
      <c r="R152" s="242">
        <v>0</v>
      </c>
      <c r="S152" s="242">
        <v>0</v>
      </c>
      <c r="T152" s="242">
        <v>0</v>
      </c>
      <c r="U152" s="242">
        <v>0</v>
      </c>
      <c r="V152" s="242">
        <v>0</v>
      </c>
      <c r="W152" s="242">
        <v>0</v>
      </c>
      <c r="X152" s="242">
        <v>0</v>
      </c>
      <c r="Y152" s="146">
        <v>0</v>
      </c>
      <c r="Z152" s="242">
        <v>0</v>
      </c>
      <c r="AA152" s="146">
        <v>98</v>
      </c>
      <c r="AB152" s="242">
        <v>0</v>
      </c>
      <c r="AC152" s="242">
        <v>0</v>
      </c>
      <c r="AD152" s="242">
        <v>0</v>
      </c>
      <c r="AE152" s="242"/>
      <c r="AF152" s="138"/>
    </row>
    <row r="153" spans="1:32" ht="12.75" customHeight="1">
      <c r="A153" s="203">
        <v>152</v>
      </c>
      <c r="B153" s="86">
        <v>42521</v>
      </c>
      <c r="C153" s="135">
        <v>42522</v>
      </c>
      <c r="D153" s="122" t="s">
        <v>1312</v>
      </c>
      <c r="E153" s="122" t="s">
        <v>1250</v>
      </c>
      <c r="F153" s="123" t="s">
        <v>1312</v>
      </c>
      <c r="G153" s="123" t="s">
        <v>7127</v>
      </c>
      <c r="H153" s="26" t="str">
        <f>IF(G153&lt;&gt;"",LOOKUP(G153,Governorate,Data!$E$2:$E$19),"")</f>
        <v>IQ-G13</v>
      </c>
      <c r="I153" s="123" t="s">
        <v>7128</v>
      </c>
      <c r="J153" s="26" t="str">
        <f ca="1">IF(I153&lt;&gt;"",LOOKUP(I153,District2,Data!$P$2:$P$19),"")</f>
        <v>IQ-D076</v>
      </c>
      <c r="K153" s="123" t="s">
        <v>7276</v>
      </c>
      <c r="L153" s="123" t="s">
        <v>7111</v>
      </c>
      <c r="M153" s="123" t="s">
        <v>7113</v>
      </c>
      <c r="N153" s="123" t="s">
        <v>1252</v>
      </c>
      <c r="O153" s="123" t="s">
        <v>7119</v>
      </c>
      <c r="P153" s="205">
        <v>27</v>
      </c>
      <c r="Q153" s="205"/>
      <c r="R153" s="205">
        <v>27</v>
      </c>
      <c r="S153" s="205">
        <v>0</v>
      </c>
      <c r="T153" s="205">
        <v>0</v>
      </c>
      <c r="U153" s="205">
        <v>0</v>
      </c>
      <c r="V153" s="205">
        <v>0</v>
      </c>
      <c r="W153" s="205">
        <v>0</v>
      </c>
      <c r="X153" s="205">
        <v>0</v>
      </c>
      <c r="Y153" s="205">
        <v>0</v>
      </c>
      <c r="Z153" s="205">
        <v>0</v>
      </c>
      <c r="AA153" s="205">
        <v>0</v>
      </c>
      <c r="AB153" s="205">
        <v>0</v>
      </c>
      <c r="AC153" s="205">
        <v>0</v>
      </c>
      <c r="AD153" s="205">
        <v>0</v>
      </c>
      <c r="AE153" s="205"/>
      <c r="AF153" s="152" t="s">
        <v>7518</v>
      </c>
    </row>
    <row r="154" spans="1:32" ht="12.75" customHeight="1">
      <c r="A154" s="203">
        <v>153</v>
      </c>
      <c r="B154" s="86">
        <v>42521</v>
      </c>
      <c r="C154" s="86">
        <v>42522</v>
      </c>
      <c r="D154" s="122" t="s">
        <v>1312</v>
      </c>
      <c r="E154" s="122" t="s">
        <v>1250</v>
      </c>
      <c r="F154" s="123" t="s">
        <v>1312</v>
      </c>
      <c r="G154" s="123" t="s">
        <v>7127</v>
      </c>
      <c r="H154" s="26" t="str">
        <f>IF(G154&lt;&gt;"",LOOKUP(G154,Governorate,Data!$E$2:$E$19),"")</f>
        <v>IQ-G13</v>
      </c>
      <c r="I154" s="123" t="s">
        <v>7128</v>
      </c>
      <c r="J154" s="26" t="str">
        <f ca="1">IF(I154&lt;&gt;"",LOOKUP(I154,District2,Data!$P$2:$P$19),"")</f>
        <v>IQ-D076</v>
      </c>
      <c r="K154" s="123" t="s">
        <v>7296</v>
      </c>
      <c r="L154" s="123" t="s">
        <v>7111</v>
      </c>
      <c r="M154" s="123" t="s">
        <v>7113</v>
      </c>
      <c r="N154" s="123" t="s">
        <v>1252</v>
      </c>
      <c r="O154" s="123" t="s">
        <v>7119</v>
      </c>
      <c r="P154" s="205">
        <v>5</v>
      </c>
      <c r="Q154" s="205"/>
      <c r="R154" s="205">
        <v>5</v>
      </c>
      <c r="S154" s="205">
        <v>0</v>
      </c>
      <c r="T154" s="205">
        <v>0</v>
      </c>
      <c r="U154" s="205">
        <v>0</v>
      </c>
      <c r="V154" s="205">
        <v>0</v>
      </c>
      <c r="W154" s="205">
        <v>0</v>
      </c>
      <c r="X154" s="205">
        <v>0</v>
      </c>
      <c r="Y154" s="205">
        <v>0</v>
      </c>
      <c r="Z154" s="205">
        <v>0</v>
      </c>
      <c r="AA154" s="205">
        <v>0</v>
      </c>
      <c r="AB154" s="205">
        <v>0</v>
      </c>
      <c r="AC154" s="205">
        <v>0</v>
      </c>
      <c r="AD154" s="205">
        <v>0</v>
      </c>
      <c r="AE154" s="205"/>
      <c r="AF154" s="152" t="s">
        <v>7518</v>
      </c>
    </row>
    <row r="155" spans="1:32" ht="12.75" customHeight="1">
      <c r="A155" s="203">
        <v>154</v>
      </c>
      <c r="B155" s="86">
        <v>42521</v>
      </c>
      <c r="C155" s="86">
        <v>42522</v>
      </c>
      <c r="D155" s="122" t="s">
        <v>1312</v>
      </c>
      <c r="E155" s="122" t="s">
        <v>1250</v>
      </c>
      <c r="F155" s="123" t="s">
        <v>1312</v>
      </c>
      <c r="G155" s="123" t="s">
        <v>7127</v>
      </c>
      <c r="H155" s="26" t="str">
        <f>IF(G155&lt;&gt;"",LOOKUP(G155,Governorate,Data!$E$2:$E$19),"")</f>
        <v>IQ-G13</v>
      </c>
      <c r="I155" s="123" t="s">
        <v>7128</v>
      </c>
      <c r="J155" s="26" t="str">
        <f ca="1">IF(I155&lt;&gt;"",LOOKUP(I155,District2,Data!$P$2:$P$19),"")</f>
        <v>IQ-D076</v>
      </c>
      <c r="K155" s="123" t="s">
        <v>7276</v>
      </c>
      <c r="L155" s="123" t="s">
        <v>7111</v>
      </c>
      <c r="M155" s="123" t="s">
        <v>7113</v>
      </c>
      <c r="N155" s="123" t="s">
        <v>1252</v>
      </c>
      <c r="O155" s="123" t="s">
        <v>7119</v>
      </c>
      <c r="P155" s="205">
        <v>8</v>
      </c>
      <c r="Q155" s="205"/>
      <c r="R155" s="205">
        <v>8</v>
      </c>
      <c r="S155" s="205">
        <v>0</v>
      </c>
      <c r="T155" s="205">
        <v>0</v>
      </c>
      <c r="U155" s="205">
        <v>0</v>
      </c>
      <c r="V155" s="205">
        <v>0</v>
      </c>
      <c r="W155" s="205">
        <v>0</v>
      </c>
      <c r="X155" s="205">
        <v>0</v>
      </c>
      <c r="Y155" s="205">
        <v>0</v>
      </c>
      <c r="Z155" s="205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/>
      <c r="AF155" s="152" t="s">
        <v>7518</v>
      </c>
    </row>
    <row r="156" spans="1:32" ht="12.75" customHeight="1">
      <c r="A156" s="203">
        <v>155</v>
      </c>
      <c r="B156" s="86">
        <v>42521</v>
      </c>
      <c r="C156" s="86">
        <v>42522</v>
      </c>
      <c r="D156" s="122" t="s">
        <v>1312</v>
      </c>
      <c r="E156" s="122" t="s">
        <v>1250</v>
      </c>
      <c r="F156" s="123" t="s">
        <v>1312</v>
      </c>
      <c r="G156" s="123" t="s">
        <v>7127</v>
      </c>
      <c r="H156" s="26" t="str">
        <f>IF(G156&lt;&gt;"",LOOKUP(G156,Governorate,Data!$E$2:$E$19),"")</f>
        <v>IQ-G13</v>
      </c>
      <c r="I156" s="123" t="s">
        <v>7128</v>
      </c>
      <c r="J156" s="26" t="str">
        <f ca="1">IF(I156&lt;&gt;"",LOOKUP(I156,District2,Data!$P$2:$P$19),"")</f>
        <v>IQ-D076</v>
      </c>
      <c r="K156" s="123" t="s">
        <v>7276</v>
      </c>
      <c r="L156" s="123" t="s">
        <v>7111</v>
      </c>
      <c r="M156" s="123" t="s">
        <v>7113</v>
      </c>
      <c r="N156" s="123" t="s">
        <v>1252</v>
      </c>
      <c r="O156" s="123" t="s">
        <v>7119</v>
      </c>
      <c r="P156" s="205">
        <v>12</v>
      </c>
      <c r="Q156" s="205"/>
      <c r="R156" s="205">
        <v>12</v>
      </c>
      <c r="S156" s="205">
        <v>0</v>
      </c>
      <c r="T156" s="205">
        <v>0</v>
      </c>
      <c r="U156" s="205">
        <v>0</v>
      </c>
      <c r="V156" s="205">
        <v>0</v>
      </c>
      <c r="W156" s="205">
        <v>0</v>
      </c>
      <c r="X156" s="205">
        <v>0</v>
      </c>
      <c r="Y156" s="205">
        <v>0</v>
      </c>
      <c r="Z156" s="205">
        <v>0</v>
      </c>
      <c r="AA156" s="205">
        <v>0</v>
      </c>
      <c r="AB156" s="205">
        <v>0</v>
      </c>
      <c r="AC156" s="205">
        <v>0</v>
      </c>
      <c r="AD156" s="205">
        <v>0</v>
      </c>
      <c r="AE156" s="205"/>
      <c r="AF156" s="152" t="s">
        <v>7518</v>
      </c>
    </row>
    <row r="157" spans="1:32" ht="12.75" customHeight="1">
      <c r="A157" s="203">
        <v>156</v>
      </c>
      <c r="B157" s="86">
        <v>42521</v>
      </c>
      <c r="C157" s="86">
        <v>42522</v>
      </c>
      <c r="D157" s="122" t="s">
        <v>1312</v>
      </c>
      <c r="E157" s="122" t="s">
        <v>1250</v>
      </c>
      <c r="F157" s="123" t="s">
        <v>1312</v>
      </c>
      <c r="G157" s="123" t="s">
        <v>7127</v>
      </c>
      <c r="H157" s="26" t="str">
        <f>IF(G157&lt;&gt;"",LOOKUP(G157,Governorate,Data!$E$2:$E$19),"")</f>
        <v>IQ-G13</v>
      </c>
      <c r="I157" s="123" t="s">
        <v>7128</v>
      </c>
      <c r="J157" s="26" t="str">
        <f ca="1">IF(I157&lt;&gt;"",LOOKUP(I157,District2,Data!$P$2:$P$19),"")</f>
        <v>IQ-D076</v>
      </c>
      <c r="K157" s="123" t="s">
        <v>7297</v>
      </c>
      <c r="L157" s="123" t="s">
        <v>7111</v>
      </c>
      <c r="M157" s="123" t="s">
        <v>7112</v>
      </c>
      <c r="N157" s="123" t="s">
        <v>1252</v>
      </c>
      <c r="O157" s="123" t="s">
        <v>7119</v>
      </c>
      <c r="P157" s="205">
        <v>5</v>
      </c>
      <c r="Q157" s="205"/>
      <c r="R157" s="205">
        <v>5</v>
      </c>
      <c r="S157" s="205">
        <v>0</v>
      </c>
      <c r="T157" s="205">
        <v>0</v>
      </c>
      <c r="U157" s="205">
        <v>0</v>
      </c>
      <c r="V157" s="205">
        <v>0</v>
      </c>
      <c r="W157" s="205">
        <v>0</v>
      </c>
      <c r="X157" s="205">
        <v>0</v>
      </c>
      <c r="Y157" s="205">
        <v>0</v>
      </c>
      <c r="Z157" s="205">
        <v>0</v>
      </c>
      <c r="AA157" s="205">
        <v>0</v>
      </c>
      <c r="AB157" s="205">
        <v>0</v>
      </c>
      <c r="AC157" s="205">
        <v>0</v>
      </c>
      <c r="AD157" s="205">
        <v>0</v>
      </c>
      <c r="AE157" s="205"/>
      <c r="AF157" s="152" t="s">
        <v>7518</v>
      </c>
    </row>
    <row r="158" spans="1:32" ht="12.75" customHeight="1">
      <c r="A158" s="203">
        <v>157</v>
      </c>
      <c r="B158" s="86">
        <v>42521</v>
      </c>
      <c r="C158" s="86">
        <v>42522</v>
      </c>
      <c r="D158" s="122" t="s">
        <v>1312</v>
      </c>
      <c r="E158" s="122" t="s">
        <v>1250</v>
      </c>
      <c r="F158" s="123" t="s">
        <v>1312</v>
      </c>
      <c r="G158" s="123" t="s">
        <v>7127</v>
      </c>
      <c r="H158" s="26" t="str">
        <f>IF(G158&lt;&gt;"",LOOKUP(G158,Governorate,Data!$E$2:$E$19),"")</f>
        <v>IQ-G13</v>
      </c>
      <c r="I158" s="123" t="s">
        <v>7128</v>
      </c>
      <c r="J158" s="26" t="str">
        <f ca="1">IF(I158&lt;&gt;"",LOOKUP(I158,District2,Data!$P$2:$P$19),"")</f>
        <v>IQ-D076</v>
      </c>
      <c r="K158" s="123" t="s">
        <v>7276</v>
      </c>
      <c r="L158" s="123" t="s">
        <v>7111</v>
      </c>
      <c r="M158" s="123" t="s">
        <v>7113</v>
      </c>
      <c r="N158" s="123" t="s">
        <v>1252</v>
      </c>
      <c r="O158" s="123" t="s">
        <v>7119</v>
      </c>
      <c r="P158" s="205">
        <v>11</v>
      </c>
      <c r="Q158" s="205"/>
      <c r="R158" s="205">
        <v>11</v>
      </c>
      <c r="S158" s="205">
        <v>0</v>
      </c>
      <c r="T158" s="205">
        <v>0</v>
      </c>
      <c r="U158" s="205">
        <v>0</v>
      </c>
      <c r="V158" s="205">
        <v>0</v>
      </c>
      <c r="W158" s="205">
        <v>0</v>
      </c>
      <c r="X158" s="205">
        <v>0</v>
      </c>
      <c r="Y158" s="205">
        <v>0</v>
      </c>
      <c r="Z158" s="205">
        <v>0</v>
      </c>
      <c r="AA158" s="205">
        <v>0</v>
      </c>
      <c r="AB158" s="205">
        <v>0</v>
      </c>
      <c r="AC158" s="205">
        <v>0</v>
      </c>
      <c r="AD158" s="205">
        <v>0</v>
      </c>
      <c r="AE158" s="205"/>
      <c r="AF158" s="152" t="s">
        <v>7518</v>
      </c>
    </row>
    <row r="159" spans="1:32" ht="12.75" customHeight="1">
      <c r="A159" s="203">
        <v>158</v>
      </c>
      <c r="B159" s="207">
        <v>42525</v>
      </c>
      <c r="C159" s="207">
        <v>42525</v>
      </c>
      <c r="D159" s="207" t="s">
        <v>1312</v>
      </c>
      <c r="E159" s="207" t="s">
        <v>1250</v>
      </c>
      <c r="F159" s="204" t="s">
        <v>1300</v>
      </c>
      <c r="G159" s="204" t="s">
        <v>7136</v>
      </c>
      <c r="H159" s="26" t="str">
        <f>IF(G159&lt;&gt;"",LOOKUP(G159,Governorate,Data!$E$2:$E$19),"")</f>
        <v>IQ-G08</v>
      </c>
      <c r="I159" s="204" t="s">
        <v>7218</v>
      </c>
      <c r="J159" s="26" t="str">
        <f ca="1">IF(I159&lt;&gt;"",LOOKUP(I159,District2,Data!$P$2:$P$19),"")</f>
        <v>IQ-D050</v>
      </c>
      <c r="K159" s="204" t="s">
        <v>7437</v>
      </c>
      <c r="L159" s="204" t="s">
        <v>7111</v>
      </c>
      <c r="M159" s="204" t="s">
        <v>7112</v>
      </c>
      <c r="N159" s="204" t="s">
        <v>1252</v>
      </c>
      <c r="O159" s="204" t="s">
        <v>7119</v>
      </c>
      <c r="P159" s="205">
        <v>100</v>
      </c>
      <c r="Q159" s="205"/>
      <c r="R159" s="205">
        <v>100</v>
      </c>
      <c r="S159" s="205">
        <v>0</v>
      </c>
      <c r="T159" s="205">
        <v>0</v>
      </c>
      <c r="U159" s="205">
        <v>0</v>
      </c>
      <c r="V159" s="205">
        <v>0</v>
      </c>
      <c r="W159" s="205">
        <v>0</v>
      </c>
      <c r="X159" s="205">
        <v>0</v>
      </c>
      <c r="Y159" s="205">
        <v>0</v>
      </c>
      <c r="Z159" s="205">
        <v>0</v>
      </c>
      <c r="AA159" s="205">
        <v>0</v>
      </c>
      <c r="AB159" s="205">
        <v>0</v>
      </c>
      <c r="AC159" s="205">
        <v>0</v>
      </c>
      <c r="AD159" s="205">
        <v>0</v>
      </c>
      <c r="AE159" s="205"/>
      <c r="AF159" s="156" t="s">
        <v>7531</v>
      </c>
    </row>
    <row r="160" spans="1:32" ht="12.75" customHeight="1">
      <c r="A160" s="203">
        <v>159</v>
      </c>
      <c r="B160" s="207">
        <v>42465</v>
      </c>
      <c r="C160" s="207">
        <v>42533</v>
      </c>
      <c r="D160" s="207" t="s">
        <v>1312</v>
      </c>
      <c r="E160" s="207" t="s">
        <v>1250</v>
      </c>
      <c r="F160" s="204" t="s">
        <v>7364</v>
      </c>
      <c r="G160" s="204" t="s">
        <v>7140</v>
      </c>
      <c r="H160" s="26" t="str">
        <f>IF(G160&lt;&gt;"",LOOKUP(G160,Governorate,Data!$E$2:$E$19),"")</f>
        <v>IQ-G01</v>
      </c>
      <c r="I160" s="204" t="s">
        <v>7147</v>
      </c>
      <c r="J160" s="26" t="str">
        <f ca="1">IF(I160&lt;&gt;"",LOOKUP(I160,District2,Data!$P$2:$P$19),"")</f>
        <v>IQ-D002</v>
      </c>
      <c r="K160" s="204" t="s">
        <v>7520</v>
      </c>
      <c r="L160" s="204" t="s">
        <v>7123</v>
      </c>
      <c r="M160" s="204" t="s">
        <v>7114</v>
      </c>
      <c r="N160" s="204" t="s">
        <v>1252</v>
      </c>
      <c r="O160" s="204" t="s">
        <v>7119</v>
      </c>
      <c r="P160" s="205">
        <v>142</v>
      </c>
      <c r="Q160" s="205"/>
      <c r="R160" s="205">
        <v>0</v>
      </c>
      <c r="S160" s="205">
        <v>0</v>
      </c>
      <c r="T160" s="205">
        <v>0</v>
      </c>
      <c r="U160" s="205">
        <v>0</v>
      </c>
      <c r="V160" s="205">
        <v>0</v>
      </c>
      <c r="W160" s="205">
        <v>0</v>
      </c>
      <c r="X160" s="205">
        <v>0</v>
      </c>
      <c r="Y160" s="205">
        <v>0</v>
      </c>
      <c r="Z160" s="205">
        <v>0</v>
      </c>
      <c r="AA160" s="205">
        <v>0</v>
      </c>
      <c r="AB160" s="205">
        <v>0</v>
      </c>
      <c r="AC160" s="205">
        <v>142</v>
      </c>
      <c r="AD160" s="205">
        <v>0</v>
      </c>
      <c r="AE160" s="205"/>
      <c r="AF160" s="63" t="s">
        <v>7534</v>
      </c>
    </row>
    <row r="161" spans="1:32" ht="12.75" customHeight="1">
      <c r="A161" s="203">
        <v>160</v>
      </c>
      <c r="B161" s="207">
        <v>42534</v>
      </c>
      <c r="C161" s="207">
        <v>42534</v>
      </c>
      <c r="D161" s="207" t="s">
        <v>1312</v>
      </c>
      <c r="E161" s="207" t="s">
        <v>1250</v>
      </c>
      <c r="F161" s="204" t="s">
        <v>7265</v>
      </c>
      <c r="G161" s="204" t="s">
        <v>7127</v>
      </c>
      <c r="H161" s="26" t="str">
        <f>IF(G161&lt;&gt;"",LOOKUP(G161,Governorate,Data!$E$2:$E$19),"")</f>
        <v>IQ-G13</v>
      </c>
      <c r="I161" s="204" t="s">
        <v>7128</v>
      </c>
      <c r="J161" s="26" t="str">
        <f ca="1">IF(I161&lt;&gt;"",LOOKUP(I161,District2,Data!$P$2:$P$19),"")</f>
        <v>IQ-D076</v>
      </c>
      <c r="K161" s="204" t="s">
        <v>7276</v>
      </c>
      <c r="L161" s="204" t="s">
        <v>7111</v>
      </c>
      <c r="M161" s="204" t="s">
        <v>7112</v>
      </c>
      <c r="N161" s="204" t="s">
        <v>1252</v>
      </c>
      <c r="O161" s="204" t="s">
        <v>7119</v>
      </c>
      <c r="P161" s="205">
        <v>22</v>
      </c>
      <c r="Q161" s="205"/>
      <c r="R161" s="205">
        <v>13</v>
      </c>
      <c r="S161" s="205">
        <v>0</v>
      </c>
      <c r="T161" s="205">
        <v>0</v>
      </c>
      <c r="U161" s="205">
        <v>0</v>
      </c>
      <c r="V161" s="205">
        <v>0</v>
      </c>
      <c r="W161" s="205">
        <v>0</v>
      </c>
      <c r="X161" s="205">
        <v>0</v>
      </c>
      <c r="Y161" s="205">
        <v>0</v>
      </c>
      <c r="Z161" s="205">
        <v>0</v>
      </c>
      <c r="AA161" s="205">
        <v>0</v>
      </c>
      <c r="AB161" s="205">
        <v>0</v>
      </c>
      <c r="AC161" s="205">
        <v>0</v>
      </c>
      <c r="AD161" s="205">
        <v>0</v>
      </c>
      <c r="AE161" s="205"/>
      <c r="AF161" s="137"/>
    </row>
    <row r="162" spans="1:32" ht="12.75" customHeight="1">
      <c r="A162" s="203">
        <v>161</v>
      </c>
      <c r="B162" s="207">
        <v>42463</v>
      </c>
      <c r="C162" s="207">
        <v>42535</v>
      </c>
      <c r="D162" s="207" t="s">
        <v>1312</v>
      </c>
      <c r="E162" s="207" t="s">
        <v>1250</v>
      </c>
      <c r="F162" s="204" t="s">
        <v>7364</v>
      </c>
      <c r="G162" s="204" t="s">
        <v>7150</v>
      </c>
      <c r="H162" s="26" t="str">
        <f>IF(G162&lt;&gt;"",LOOKUP(G162,Governorate,Data!$E$2:$E$19),"")</f>
        <v>IQ-G17</v>
      </c>
      <c r="I162" s="204" t="s">
        <v>7151</v>
      </c>
      <c r="J162" s="26" t="str">
        <f ca="1">IF(I162&lt;&gt;"",LOOKUP(I162,District2,Data!$P$2:$P$19),"")</f>
        <v>IQ-D100</v>
      </c>
      <c r="K162" s="204" t="s">
        <v>7519</v>
      </c>
      <c r="L162" s="204" t="s">
        <v>7111</v>
      </c>
      <c r="M162" s="204" t="s">
        <v>7112</v>
      </c>
      <c r="N162" s="204" t="s">
        <v>1252</v>
      </c>
      <c r="O162" s="204" t="s">
        <v>7119</v>
      </c>
      <c r="P162" s="205">
        <v>100</v>
      </c>
      <c r="Q162" s="205"/>
      <c r="R162" s="205">
        <v>0</v>
      </c>
      <c r="S162" s="205">
        <v>0</v>
      </c>
      <c r="T162" s="205">
        <v>0</v>
      </c>
      <c r="U162" s="205">
        <v>0</v>
      </c>
      <c r="V162" s="205">
        <v>0</v>
      </c>
      <c r="W162" s="205">
        <v>0</v>
      </c>
      <c r="X162" s="205">
        <v>0</v>
      </c>
      <c r="Y162" s="205">
        <v>0</v>
      </c>
      <c r="Z162" s="205">
        <v>0</v>
      </c>
      <c r="AA162" s="205">
        <v>0</v>
      </c>
      <c r="AB162" s="205">
        <v>0</v>
      </c>
      <c r="AC162" s="205">
        <v>0</v>
      </c>
      <c r="AD162" s="205">
        <v>100</v>
      </c>
      <c r="AE162" s="205"/>
      <c r="AF162" s="63" t="s">
        <v>7533</v>
      </c>
    </row>
    <row r="163" spans="1:32" ht="12.75" customHeight="1">
      <c r="A163" s="203">
        <v>162</v>
      </c>
      <c r="B163" s="207">
        <v>42497</v>
      </c>
      <c r="C163" s="207">
        <v>42535</v>
      </c>
      <c r="D163" s="207" t="s">
        <v>1312</v>
      </c>
      <c r="E163" s="207" t="s">
        <v>1250</v>
      </c>
      <c r="F163" s="204" t="s">
        <v>7228</v>
      </c>
      <c r="G163" s="204" t="s">
        <v>7140</v>
      </c>
      <c r="H163" s="26" t="str">
        <f>IF(G163&lt;&gt;"",LOOKUP(G163,Governorate,Data!$E$2:$E$19),"")</f>
        <v>IQ-G01</v>
      </c>
      <c r="I163" s="204" t="s">
        <v>7147</v>
      </c>
      <c r="J163" s="26" t="str">
        <f ca="1">IF(I163&lt;&gt;"",LOOKUP(I163,District2,Data!$P$2:$P$19),"")</f>
        <v>IQ-D002</v>
      </c>
      <c r="K163" s="204" t="s">
        <v>7523</v>
      </c>
      <c r="L163" s="204" t="s">
        <v>7111</v>
      </c>
      <c r="M163" s="204" t="s">
        <v>7112</v>
      </c>
      <c r="N163" s="204" t="s">
        <v>1252</v>
      </c>
      <c r="O163" s="204" t="s">
        <v>7119</v>
      </c>
      <c r="P163" s="154">
        <v>240</v>
      </c>
      <c r="Q163" s="205"/>
      <c r="R163" s="205">
        <v>0</v>
      </c>
      <c r="S163" s="205">
        <v>240</v>
      </c>
      <c r="T163" s="205">
        <v>0</v>
      </c>
      <c r="U163" s="205">
        <v>0</v>
      </c>
      <c r="V163" s="205">
        <v>0</v>
      </c>
      <c r="W163" s="205">
        <v>0</v>
      </c>
      <c r="X163" s="205">
        <v>0</v>
      </c>
      <c r="Y163" s="205">
        <v>0</v>
      </c>
      <c r="Z163" s="205">
        <v>0</v>
      </c>
      <c r="AA163" s="205">
        <v>0</v>
      </c>
      <c r="AB163" s="205">
        <v>0</v>
      </c>
      <c r="AC163" s="205">
        <v>0</v>
      </c>
      <c r="AD163" s="205">
        <v>0</v>
      </c>
      <c r="AE163" s="205"/>
      <c r="AF163" s="137"/>
    </row>
    <row r="164" spans="1:32" ht="12.75" customHeight="1">
      <c r="A164" s="203">
        <v>163</v>
      </c>
      <c r="B164" s="207">
        <v>42526</v>
      </c>
      <c r="C164" s="207">
        <v>42536</v>
      </c>
      <c r="D164" s="207" t="s">
        <v>1312</v>
      </c>
      <c r="E164" s="207" t="s">
        <v>1250</v>
      </c>
      <c r="F164" s="204" t="s">
        <v>1331</v>
      </c>
      <c r="G164" s="204" t="s">
        <v>7140</v>
      </c>
      <c r="H164" s="26" t="str">
        <f>IF(G164&lt;&gt;"",LOOKUP(G164,Governorate,Data!$E$2:$E$19),"")</f>
        <v>IQ-G01</v>
      </c>
      <c r="I164" s="204" t="s">
        <v>7147</v>
      </c>
      <c r="J164" s="26" t="str">
        <f ca="1">IF(I164&lt;&gt;"",LOOKUP(I164,District2,Data!$P$2:$P$19),"")</f>
        <v>IQ-D002</v>
      </c>
      <c r="K164" s="204" t="s">
        <v>7525</v>
      </c>
      <c r="L164" s="204" t="s">
        <v>7111</v>
      </c>
      <c r="M164" s="204" t="s">
        <v>7112</v>
      </c>
      <c r="N164" s="204" t="s">
        <v>1252</v>
      </c>
      <c r="O164" s="204" t="s">
        <v>7119</v>
      </c>
      <c r="P164" s="184">
        <v>0</v>
      </c>
      <c r="Q164" s="205"/>
      <c r="R164" s="205">
        <v>0</v>
      </c>
      <c r="S164" s="205">
        <v>0</v>
      </c>
      <c r="T164" s="205">
        <v>0</v>
      </c>
      <c r="U164" s="205">
        <v>0</v>
      </c>
      <c r="V164" s="205">
        <v>0</v>
      </c>
      <c r="W164" s="205">
        <v>0</v>
      </c>
      <c r="X164" s="205">
        <v>0</v>
      </c>
      <c r="Y164" s="205">
        <v>0</v>
      </c>
      <c r="Z164" s="205">
        <v>0</v>
      </c>
      <c r="AA164" s="205">
        <v>0</v>
      </c>
      <c r="AB164" s="205">
        <v>0</v>
      </c>
      <c r="AC164" s="205">
        <v>0</v>
      </c>
      <c r="AD164" s="205">
        <v>0</v>
      </c>
      <c r="AE164" s="205"/>
      <c r="AF164" s="183" t="s">
        <v>7529</v>
      </c>
    </row>
    <row r="165" spans="1:32" ht="12.75" customHeight="1">
      <c r="A165" s="203">
        <v>164</v>
      </c>
      <c r="B165" s="207">
        <v>42475</v>
      </c>
      <c r="C165" s="207">
        <v>42536</v>
      </c>
      <c r="D165" s="207" t="s">
        <v>1282</v>
      </c>
      <c r="E165" s="207" t="s">
        <v>1250</v>
      </c>
      <c r="F165" s="204" t="s">
        <v>1282</v>
      </c>
      <c r="G165" s="204" t="s">
        <v>7135</v>
      </c>
      <c r="H165" s="26" t="str">
        <f>IF(G165&lt;&gt;"",LOOKUP(G165,Governorate,Data!$E$2:$E$19),"")</f>
        <v>IQ-G07</v>
      </c>
      <c r="I165" s="204" t="s">
        <v>7202</v>
      </c>
      <c r="J165" s="26" t="str">
        <f ca="1">IF(I165&lt;&gt;"",LOOKUP(I165,District2,Data!$P$2:$P$19),"")</f>
        <v>IQ-D043</v>
      </c>
      <c r="K165" s="204" t="s">
        <v>7543</v>
      </c>
      <c r="L165" s="204" t="s">
        <v>7110</v>
      </c>
      <c r="M165" s="204" t="s">
        <v>7112</v>
      </c>
      <c r="N165" s="204" t="s">
        <v>1252</v>
      </c>
      <c r="O165" s="204" t="s">
        <v>7119</v>
      </c>
      <c r="P165" s="205">
        <v>132</v>
      </c>
      <c r="Q165" s="205"/>
      <c r="R165" s="205">
        <v>0</v>
      </c>
      <c r="S165" s="205">
        <v>0</v>
      </c>
      <c r="T165" s="205">
        <v>0</v>
      </c>
      <c r="U165" s="205">
        <v>0</v>
      </c>
      <c r="V165" s="205">
        <v>0</v>
      </c>
      <c r="W165" s="205">
        <v>0</v>
      </c>
      <c r="X165" s="205">
        <v>0</v>
      </c>
      <c r="Y165" s="205">
        <v>14</v>
      </c>
      <c r="Z165" s="205">
        <v>0</v>
      </c>
      <c r="AA165" s="205">
        <v>0</v>
      </c>
      <c r="AB165" s="205">
        <v>0</v>
      </c>
      <c r="AC165" s="205">
        <v>0</v>
      </c>
      <c r="AD165" s="205">
        <v>0</v>
      </c>
      <c r="AE165" s="205"/>
      <c r="AF165" s="137"/>
    </row>
    <row r="166" spans="1:32" ht="12.75" customHeight="1">
      <c r="A166" s="203">
        <v>165</v>
      </c>
      <c r="B166" s="207">
        <v>42475</v>
      </c>
      <c r="C166" s="207">
        <v>42536</v>
      </c>
      <c r="D166" s="207" t="s">
        <v>1282</v>
      </c>
      <c r="E166" s="207" t="s">
        <v>1250</v>
      </c>
      <c r="F166" s="204" t="s">
        <v>1282</v>
      </c>
      <c r="G166" s="204" t="s">
        <v>7135</v>
      </c>
      <c r="H166" s="26" t="str">
        <f>IF(G166&lt;&gt;"",LOOKUP(G166,Governorate,Data!$E$2:$E$19),"")</f>
        <v>IQ-G07</v>
      </c>
      <c r="I166" s="204" t="s">
        <v>7226</v>
      </c>
      <c r="J166" s="26" t="str">
        <f ca="1">IF(I166&lt;&gt;"",LOOKUP(I166,District2,Data!$P$2:$P$19),"")</f>
        <v>IQ-D040</v>
      </c>
      <c r="K166" s="204" t="s">
        <v>7544</v>
      </c>
      <c r="L166" s="204" t="s">
        <v>7110</v>
      </c>
      <c r="M166" s="204" t="s">
        <v>7112</v>
      </c>
      <c r="N166" s="204" t="s">
        <v>1252</v>
      </c>
      <c r="O166" s="204" t="s">
        <v>7119</v>
      </c>
      <c r="P166" s="205">
        <v>10</v>
      </c>
      <c r="Q166" s="205"/>
      <c r="R166" s="205">
        <v>0</v>
      </c>
      <c r="S166" s="205">
        <v>0</v>
      </c>
      <c r="T166" s="205">
        <v>0</v>
      </c>
      <c r="U166" s="205">
        <v>0</v>
      </c>
      <c r="V166" s="205">
        <v>0</v>
      </c>
      <c r="W166" s="205">
        <v>0</v>
      </c>
      <c r="X166" s="205">
        <v>0</v>
      </c>
      <c r="Y166" s="205">
        <v>2</v>
      </c>
      <c r="Z166" s="205">
        <v>0</v>
      </c>
      <c r="AA166" s="205">
        <v>0</v>
      </c>
      <c r="AB166" s="205">
        <v>0</v>
      </c>
      <c r="AC166" s="205">
        <v>0</v>
      </c>
      <c r="AD166" s="205">
        <v>0</v>
      </c>
      <c r="AE166" s="205"/>
      <c r="AF166" s="137"/>
    </row>
    <row r="167" spans="1:32" s="155" customFormat="1" ht="12.75" customHeight="1">
      <c r="A167" s="203">
        <v>166</v>
      </c>
      <c r="B167" s="207">
        <v>42475</v>
      </c>
      <c r="C167" s="207">
        <v>42536</v>
      </c>
      <c r="D167" s="207" t="s">
        <v>1282</v>
      </c>
      <c r="E167" s="207" t="s">
        <v>1250</v>
      </c>
      <c r="F167" s="204" t="s">
        <v>1282</v>
      </c>
      <c r="G167" s="204" t="s">
        <v>7135</v>
      </c>
      <c r="H167" s="26" t="str">
        <f>IF(G167&lt;&gt;"",LOOKUP(G167,Governorate,Data!$E$2:$E$19),"")</f>
        <v>IQ-G07</v>
      </c>
      <c r="I167" s="204" t="s">
        <v>7230</v>
      </c>
      <c r="J167" s="26" t="str">
        <f ca="1">IF(I167&lt;&gt;"",LOOKUP(I167,District2,Data!$P$2:$P$19),"")</f>
        <v>IQ-D041</v>
      </c>
      <c r="K167" s="204" t="s">
        <v>7545</v>
      </c>
      <c r="L167" s="204" t="s">
        <v>7110</v>
      </c>
      <c r="M167" s="204" t="s">
        <v>7112</v>
      </c>
      <c r="N167" s="204" t="s">
        <v>1252</v>
      </c>
      <c r="O167" s="204" t="s">
        <v>7119</v>
      </c>
      <c r="P167" s="205">
        <v>357</v>
      </c>
      <c r="Q167" s="205"/>
      <c r="R167" s="205">
        <v>0</v>
      </c>
      <c r="S167" s="205">
        <v>0</v>
      </c>
      <c r="T167" s="205">
        <v>0</v>
      </c>
      <c r="U167" s="205">
        <v>0</v>
      </c>
      <c r="V167" s="205">
        <v>0</v>
      </c>
      <c r="W167" s="205">
        <v>0</v>
      </c>
      <c r="X167" s="205">
        <v>0</v>
      </c>
      <c r="Y167" s="205">
        <v>55</v>
      </c>
      <c r="Z167" s="205">
        <v>0</v>
      </c>
      <c r="AA167" s="205">
        <v>0</v>
      </c>
      <c r="AB167" s="205">
        <v>0</v>
      </c>
      <c r="AC167" s="205">
        <v>0</v>
      </c>
      <c r="AD167" s="205">
        <v>0</v>
      </c>
      <c r="AE167" s="205"/>
      <c r="AF167" s="137"/>
    </row>
    <row r="168" spans="1:32" ht="12.75" customHeight="1">
      <c r="A168" s="203">
        <v>167</v>
      </c>
      <c r="B168" s="207">
        <v>42475</v>
      </c>
      <c r="C168" s="207">
        <v>42536</v>
      </c>
      <c r="D168" s="207" t="s">
        <v>1282</v>
      </c>
      <c r="E168" s="207" t="s">
        <v>1250</v>
      </c>
      <c r="F168" s="204" t="s">
        <v>1282</v>
      </c>
      <c r="G168" s="204" t="s">
        <v>7135</v>
      </c>
      <c r="H168" s="26" t="str">
        <f>IF(G168&lt;&gt;"",LOOKUP(G168,Governorate,Data!$E$2:$E$19),"")</f>
        <v>IQ-G07</v>
      </c>
      <c r="I168" s="204" t="s">
        <v>7202</v>
      </c>
      <c r="J168" s="26" t="str">
        <f ca="1">IF(I168&lt;&gt;"",LOOKUP(I168,District2,Data!$P$2:$P$19),"")</f>
        <v>IQ-D043</v>
      </c>
      <c r="K168" s="204" t="s">
        <v>7546</v>
      </c>
      <c r="L168" s="204" t="s">
        <v>7110</v>
      </c>
      <c r="M168" s="204" t="s">
        <v>7112</v>
      </c>
      <c r="N168" s="204" t="s">
        <v>1252</v>
      </c>
      <c r="O168" s="204" t="s">
        <v>7119</v>
      </c>
      <c r="P168" s="205">
        <v>127</v>
      </c>
      <c r="Q168" s="205"/>
      <c r="R168" s="205">
        <v>0</v>
      </c>
      <c r="S168" s="205">
        <v>0</v>
      </c>
      <c r="T168" s="205">
        <v>0</v>
      </c>
      <c r="U168" s="205">
        <v>0</v>
      </c>
      <c r="V168" s="205">
        <v>0</v>
      </c>
      <c r="W168" s="205">
        <v>0</v>
      </c>
      <c r="X168" s="205">
        <v>0</v>
      </c>
      <c r="Y168" s="205">
        <v>6</v>
      </c>
      <c r="Z168" s="205">
        <v>0</v>
      </c>
      <c r="AA168" s="205">
        <v>0</v>
      </c>
      <c r="AB168" s="205">
        <v>0</v>
      </c>
      <c r="AC168" s="205">
        <v>0</v>
      </c>
      <c r="AD168" s="205">
        <v>0</v>
      </c>
      <c r="AE168" s="205"/>
      <c r="AF168" s="137"/>
    </row>
    <row r="169" spans="1:32" ht="12.75" customHeight="1">
      <c r="A169" s="203">
        <v>168</v>
      </c>
      <c r="B169" s="207">
        <v>42475</v>
      </c>
      <c r="C169" s="207">
        <v>42536</v>
      </c>
      <c r="D169" s="207" t="s">
        <v>1282</v>
      </c>
      <c r="E169" s="207" t="s">
        <v>1250</v>
      </c>
      <c r="F169" s="204" t="s">
        <v>1282</v>
      </c>
      <c r="G169" s="204" t="s">
        <v>7129</v>
      </c>
      <c r="H169" s="26" t="str">
        <f>IF(G169&lt;&gt;"",LOOKUP(G169,Governorate,Data!$E$2:$E$19),"")</f>
        <v>IQ-G18</v>
      </c>
      <c r="I169" s="204" t="s">
        <v>7203</v>
      </c>
      <c r="J169" s="26" t="str">
        <f ca="1">IF(I169&lt;&gt;"",LOOKUP(I169,District2,Data!$P$2:$P$19),"")</f>
        <v>IQ-D105</v>
      </c>
      <c r="K169" s="204" t="s">
        <v>6799</v>
      </c>
      <c r="L169" s="204" t="s">
        <v>7110</v>
      </c>
      <c r="M169" s="204" t="s">
        <v>7112</v>
      </c>
      <c r="N169" s="204" t="s">
        <v>1252</v>
      </c>
      <c r="O169" s="204" t="s">
        <v>7119</v>
      </c>
      <c r="P169" s="205">
        <v>33</v>
      </c>
      <c r="Q169" s="205"/>
      <c r="R169" s="205">
        <v>0</v>
      </c>
      <c r="S169" s="205">
        <v>0</v>
      </c>
      <c r="T169" s="205">
        <v>0</v>
      </c>
      <c r="U169" s="205">
        <v>0</v>
      </c>
      <c r="V169" s="205">
        <v>0</v>
      </c>
      <c r="W169" s="205">
        <v>0</v>
      </c>
      <c r="X169" s="205">
        <v>0</v>
      </c>
      <c r="Y169" s="205">
        <v>4</v>
      </c>
      <c r="Z169" s="205">
        <v>0</v>
      </c>
      <c r="AA169" s="205">
        <v>0</v>
      </c>
      <c r="AB169" s="205">
        <v>0</v>
      </c>
      <c r="AC169" s="205">
        <v>0</v>
      </c>
      <c r="AD169" s="205">
        <v>0</v>
      </c>
      <c r="AE169" s="205"/>
      <c r="AF169" s="137"/>
    </row>
    <row r="170" spans="1:32" ht="12.75" customHeight="1">
      <c r="A170" s="203">
        <v>169</v>
      </c>
      <c r="B170" s="207">
        <v>42475</v>
      </c>
      <c r="C170" s="207">
        <v>42536</v>
      </c>
      <c r="D170" s="207" t="s">
        <v>1282</v>
      </c>
      <c r="E170" s="207" t="s">
        <v>1250</v>
      </c>
      <c r="F170" s="204" t="s">
        <v>1282</v>
      </c>
      <c r="G170" s="204" t="s">
        <v>7129</v>
      </c>
      <c r="H170" s="26" t="str">
        <f>IF(G170&lt;&gt;"",LOOKUP(G170,Governorate,Data!$E$2:$E$19),"")</f>
        <v>IQ-G18</v>
      </c>
      <c r="I170" s="204" t="s">
        <v>7203</v>
      </c>
      <c r="J170" s="26" t="str">
        <f ca="1">IF(I170&lt;&gt;"",LOOKUP(I170,District2,Data!$P$2:$P$19),"")</f>
        <v>IQ-D105</v>
      </c>
      <c r="K170" s="204" t="s">
        <v>6802</v>
      </c>
      <c r="L170" s="204" t="s">
        <v>7110</v>
      </c>
      <c r="M170" s="204" t="s">
        <v>7112</v>
      </c>
      <c r="N170" s="204" t="s">
        <v>1252</v>
      </c>
      <c r="O170" s="204" t="s">
        <v>7119</v>
      </c>
      <c r="P170" s="205">
        <v>14</v>
      </c>
      <c r="Q170" s="205"/>
      <c r="R170" s="205">
        <v>0</v>
      </c>
      <c r="S170" s="205">
        <v>0</v>
      </c>
      <c r="T170" s="205">
        <v>0</v>
      </c>
      <c r="U170" s="205">
        <v>0</v>
      </c>
      <c r="V170" s="205">
        <v>0</v>
      </c>
      <c r="W170" s="205">
        <v>0</v>
      </c>
      <c r="X170" s="205">
        <v>0</v>
      </c>
      <c r="Y170" s="205">
        <v>2</v>
      </c>
      <c r="Z170" s="205">
        <v>0</v>
      </c>
      <c r="AA170" s="205">
        <v>0</v>
      </c>
      <c r="AB170" s="205">
        <v>0</v>
      </c>
      <c r="AC170" s="205">
        <v>0</v>
      </c>
      <c r="AD170" s="205">
        <v>0</v>
      </c>
      <c r="AE170" s="205"/>
      <c r="AF170" s="137"/>
    </row>
    <row r="171" spans="1:32" ht="12.75" customHeight="1">
      <c r="A171" s="203">
        <v>170</v>
      </c>
      <c r="B171" s="207">
        <v>42475</v>
      </c>
      <c r="C171" s="207">
        <v>42536</v>
      </c>
      <c r="D171" s="207" t="s">
        <v>1282</v>
      </c>
      <c r="E171" s="207" t="s">
        <v>1250</v>
      </c>
      <c r="F171" s="204" t="s">
        <v>1282</v>
      </c>
      <c r="G171" s="204" t="s">
        <v>7129</v>
      </c>
      <c r="H171" s="26" t="str">
        <f>IF(G171&lt;&gt;"",LOOKUP(G171,Governorate,Data!$E$2:$E$19),"")</f>
        <v>IQ-G18</v>
      </c>
      <c r="I171" s="204" t="s">
        <v>7203</v>
      </c>
      <c r="J171" s="26" t="str">
        <f ca="1">IF(I171&lt;&gt;"",LOOKUP(I171,District2,Data!$P$2:$P$19),"")</f>
        <v>IQ-D105</v>
      </c>
      <c r="K171" s="204" t="s">
        <v>7547</v>
      </c>
      <c r="L171" s="204" t="s">
        <v>7110</v>
      </c>
      <c r="M171" s="204" t="s">
        <v>7112</v>
      </c>
      <c r="N171" s="204" t="s">
        <v>1252</v>
      </c>
      <c r="O171" s="204" t="s">
        <v>7119</v>
      </c>
      <c r="P171" s="205">
        <v>5</v>
      </c>
      <c r="Q171" s="205"/>
      <c r="R171" s="205">
        <v>0</v>
      </c>
      <c r="S171" s="205">
        <v>0</v>
      </c>
      <c r="T171" s="205">
        <v>0</v>
      </c>
      <c r="U171" s="205">
        <v>0</v>
      </c>
      <c r="V171" s="205">
        <v>0</v>
      </c>
      <c r="W171" s="205">
        <v>0</v>
      </c>
      <c r="X171" s="205">
        <v>0</v>
      </c>
      <c r="Y171" s="205">
        <v>1</v>
      </c>
      <c r="Z171" s="205">
        <v>0</v>
      </c>
      <c r="AA171" s="205">
        <v>0</v>
      </c>
      <c r="AB171" s="205">
        <v>0</v>
      </c>
      <c r="AC171" s="205">
        <v>0</v>
      </c>
      <c r="AD171" s="205">
        <v>0</v>
      </c>
      <c r="AE171" s="205"/>
      <c r="AF171" s="137"/>
    </row>
    <row r="172" spans="1:32" ht="12.75" customHeight="1">
      <c r="A172" s="203">
        <v>171</v>
      </c>
      <c r="B172" s="207">
        <v>42475</v>
      </c>
      <c r="C172" s="207">
        <v>42536</v>
      </c>
      <c r="D172" s="207" t="s">
        <v>1282</v>
      </c>
      <c r="E172" s="207" t="s">
        <v>1250</v>
      </c>
      <c r="F172" s="204" t="s">
        <v>1282</v>
      </c>
      <c r="G172" s="204" t="s">
        <v>7129</v>
      </c>
      <c r="H172" s="26" t="str">
        <f>IF(G172&lt;&gt;"",LOOKUP(G172,Governorate,Data!$E$2:$E$19),"")</f>
        <v>IQ-G18</v>
      </c>
      <c r="I172" s="204" t="s">
        <v>7203</v>
      </c>
      <c r="J172" s="26" t="str">
        <f ca="1">IF(I172&lt;&gt;"",LOOKUP(I172,District2,Data!$P$2:$P$19),"")</f>
        <v>IQ-D105</v>
      </c>
      <c r="K172" s="204" t="s">
        <v>7548</v>
      </c>
      <c r="L172" s="204" t="s">
        <v>7110</v>
      </c>
      <c r="M172" s="204" t="s">
        <v>7112</v>
      </c>
      <c r="N172" s="204" t="s">
        <v>1252</v>
      </c>
      <c r="O172" s="204" t="s">
        <v>7119</v>
      </c>
      <c r="P172" s="205">
        <v>96</v>
      </c>
      <c r="Q172" s="205"/>
      <c r="R172" s="205">
        <v>0</v>
      </c>
      <c r="S172" s="205">
        <v>0</v>
      </c>
      <c r="T172" s="205">
        <v>0</v>
      </c>
      <c r="U172" s="205">
        <v>0</v>
      </c>
      <c r="V172" s="205">
        <v>0</v>
      </c>
      <c r="W172" s="205">
        <v>0</v>
      </c>
      <c r="X172" s="205">
        <v>0</v>
      </c>
      <c r="Y172" s="205">
        <v>1</v>
      </c>
      <c r="Z172" s="205">
        <v>0</v>
      </c>
      <c r="AA172" s="205">
        <v>0</v>
      </c>
      <c r="AB172" s="205">
        <v>0</v>
      </c>
      <c r="AC172" s="205">
        <v>0</v>
      </c>
      <c r="AD172" s="205">
        <v>0</v>
      </c>
      <c r="AE172" s="205"/>
      <c r="AF172" s="137"/>
    </row>
    <row r="173" spans="1:32" ht="12.75" customHeight="1">
      <c r="A173" s="203">
        <v>172</v>
      </c>
      <c r="B173" s="207">
        <v>42475</v>
      </c>
      <c r="C173" s="207">
        <v>42536</v>
      </c>
      <c r="D173" s="207" t="s">
        <v>1282</v>
      </c>
      <c r="E173" s="207" t="s">
        <v>1250</v>
      </c>
      <c r="F173" s="204" t="s">
        <v>1282</v>
      </c>
      <c r="G173" s="204" t="s">
        <v>7129</v>
      </c>
      <c r="H173" s="26" t="str">
        <f>IF(G173&lt;&gt;"",LOOKUP(G173,Governorate,Data!$E$2:$E$19),"")</f>
        <v>IQ-G18</v>
      </c>
      <c r="I173" s="204" t="s">
        <v>7203</v>
      </c>
      <c r="J173" s="26" t="str">
        <f ca="1">IF(I173&lt;&gt;"",LOOKUP(I173,District2,Data!$P$2:$P$19),"")</f>
        <v>IQ-D105</v>
      </c>
      <c r="K173" s="204" t="s">
        <v>7549</v>
      </c>
      <c r="L173" s="204" t="s">
        <v>7110</v>
      </c>
      <c r="M173" s="204" t="s">
        <v>7112</v>
      </c>
      <c r="N173" s="204" t="s">
        <v>1252</v>
      </c>
      <c r="O173" s="204" t="s">
        <v>7119</v>
      </c>
      <c r="P173" s="205">
        <v>57</v>
      </c>
      <c r="Q173" s="205"/>
      <c r="R173" s="205">
        <v>0</v>
      </c>
      <c r="S173" s="205">
        <v>0</v>
      </c>
      <c r="T173" s="205">
        <v>0</v>
      </c>
      <c r="U173" s="205">
        <v>0</v>
      </c>
      <c r="V173" s="205">
        <v>0</v>
      </c>
      <c r="W173" s="205">
        <v>0</v>
      </c>
      <c r="X173" s="205">
        <v>0</v>
      </c>
      <c r="Y173" s="205">
        <v>3</v>
      </c>
      <c r="Z173" s="205">
        <v>0</v>
      </c>
      <c r="AA173" s="205">
        <v>0</v>
      </c>
      <c r="AB173" s="205">
        <v>0</v>
      </c>
      <c r="AC173" s="205">
        <v>0</v>
      </c>
      <c r="AD173" s="205">
        <v>0</v>
      </c>
      <c r="AE173" s="205"/>
      <c r="AF173" s="137"/>
    </row>
    <row r="174" spans="1:32" ht="12.75" customHeight="1">
      <c r="A174" s="203">
        <v>173</v>
      </c>
      <c r="B174" s="207">
        <v>42475</v>
      </c>
      <c r="C174" s="207">
        <v>42536</v>
      </c>
      <c r="D174" s="207" t="s">
        <v>1282</v>
      </c>
      <c r="E174" s="207" t="s">
        <v>1250</v>
      </c>
      <c r="F174" s="204" t="s">
        <v>1282</v>
      </c>
      <c r="G174" s="204" t="s">
        <v>7129</v>
      </c>
      <c r="H174" s="26" t="str">
        <f>IF(G174&lt;&gt;"",LOOKUP(G174,Governorate,Data!$E$2:$E$19),"")</f>
        <v>IQ-G18</v>
      </c>
      <c r="I174" s="204" t="s">
        <v>7203</v>
      </c>
      <c r="J174" s="26" t="str">
        <f ca="1">IF(I174&lt;&gt;"",LOOKUP(I174,District2,Data!$P$2:$P$19),"")</f>
        <v>IQ-D105</v>
      </c>
      <c r="K174" s="204" t="s">
        <v>7550</v>
      </c>
      <c r="L174" s="204" t="s">
        <v>7110</v>
      </c>
      <c r="M174" s="204" t="s">
        <v>7112</v>
      </c>
      <c r="N174" s="204" t="s">
        <v>1252</v>
      </c>
      <c r="O174" s="204" t="s">
        <v>7119</v>
      </c>
      <c r="P174" s="205">
        <v>71</v>
      </c>
      <c r="Q174" s="205"/>
      <c r="R174" s="205">
        <v>0</v>
      </c>
      <c r="S174" s="205">
        <v>0</v>
      </c>
      <c r="T174" s="205">
        <v>0</v>
      </c>
      <c r="U174" s="205">
        <v>0</v>
      </c>
      <c r="V174" s="205">
        <v>0</v>
      </c>
      <c r="W174" s="205">
        <v>0</v>
      </c>
      <c r="X174" s="205">
        <v>0</v>
      </c>
      <c r="Y174" s="205">
        <v>3</v>
      </c>
      <c r="Z174" s="205">
        <v>0</v>
      </c>
      <c r="AA174" s="205">
        <v>0</v>
      </c>
      <c r="AB174" s="205">
        <v>0</v>
      </c>
      <c r="AC174" s="205">
        <v>0</v>
      </c>
      <c r="AD174" s="205">
        <v>0</v>
      </c>
      <c r="AE174" s="205"/>
      <c r="AF174" s="137"/>
    </row>
    <row r="175" spans="1:32" ht="12.75" customHeight="1">
      <c r="A175" s="203">
        <v>174</v>
      </c>
      <c r="B175" s="207">
        <v>42475</v>
      </c>
      <c r="C175" s="207">
        <v>42536</v>
      </c>
      <c r="D175" s="207" t="s">
        <v>1282</v>
      </c>
      <c r="E175" s="207" t="s">
        <v>1250</v>
      </c>
      <c r="F175" s="204" t="s">
        <v>1282</v>
      </c>
      <c r="G175" s="204" t="s">
        <v>7129</v>
      </c>
      <c r="H175" s="26" t="str">
        <f>IF(G175&lt;&gt;"",LOOKUP(G175,Governorate,Data!$E$2:$E$19),"")</f>
        <v>IQ-G18</v>
      </c>
      <c r="I175" s="204" t="s">
        <v>7203</v>
      </c>
      <c r="J175" s="26" t="str">
        <f ca="1">IF(I175&lt;&gt;"",LOOKUP(I175,District2,Data!$P$2:$P$19),"")</f>
        <v>IQ-D105</v>
      </c>
      <c r="K175" s="204" t="s">
        <v>7551</v>
      </c>
      <c r="L175" s="204" t="s">
        <v>7110</v>
      </c>
      <c r="M175" s="204" t="s">
        <v>7112</v>
      </c>
      <c r="N175" s="204" t="s">
        <v>1252</v>
      </c>
      <c r="O175" s="204" t="s">
        <v>7119</v>
      </c>
      <c r="P175" s="205">
        <v>28</v>
      </c>
      <c r="Q175" s="205"/>
      <c r="R175" s="205">
        <v>0</v>
      </c>
      <c r="S175" s="205">
        <v>0</v>
      </c>
      <c r="T175" s="205">
        <v>0</v>
      </c>
      <c r="U175" s="205">
        <v>0</v>
      </c>
      <c r="V175" s="205">
        <v>0</v>
      </c>
      <c r="W175" s="205">
        <v>0</v>
      </c>
      <c r="X175" s="205">
        <v>0</v>
      </c>
      <c r="Y175" s="205">
        <v>1</v>
      </c>
      <c r="Z175" s="205">
        <v>0</v>
      </c>
      <c r="AA175" s="205">
        <v>0</v>
      </c>
      <c r="AB175" s="205">
        <v>0</v>
      </c>
      <c r="AC175" s="205">
        <v>0</v>
      </c>
      <c r="AD175" s="205">
        <v>0</v>
      </c>
      <c r="AE175" s="205"/>
      <c r="AF175" s="137"/>
    </row>
    <row r="176" spans="1:32" ht="12.75" customHeight="1">
      <c r="A176" s="203">
        <v>175</v>
      </c>
      <c r="B176" s="207">
        <v>42475</v>
      </c>
      <c r="C176" s="207">
        <v>42536</v>
      </c>
      <c r="D176" s="207" t="s">
        <v>1282</v>
      </c>
      <c r="E176" s="207" t="s">
        <v>1250</v>
      </c>
      <c r="F176" s="204" t="s">
        <v>1282</v>
      </c>
      <c r="G176" s="204" t="s">
        <v>7129</v>
      </c>
      <c r="H176" s="26" t="str">
        <f>IF(G176&lt;&gt;"",LOOKUP(G176,Governorate,Data!$E$2:$E$19),"")</f>
        <v>IQ-G18</v>
      </c>
      <c r="I176" s="204" t="s">
        <v>7203</v>
      </c>
      <c r="J176" s="26" t="str">
        <f ca="1">IF(I176&lt;&gt;"",LOOKUP(I176,District2,Data!$P$2:$P$19),"")</f>
        <v>IQ-D105</v>
      </c>
      <c r="K176" s="204" t="s">
        <v>7552</v>
      </c>
      <c r="L176" s="204" t="s">
        <v>7110</v>
      </c>
      <c r="M176" s="204" t="s">
        <v>7112</v>
      </c>
      <c r="N176" s="204" t="s">
        <v>1252</v>
      </c>
      <c r="O176" s="204" t="s">
        <v>7119</v>
      </c>
      <c r="P176" s="205">
        <v>33</v>
      </c>
      <c r="Q176" s="205"/>
      <c r="R176" s="205">
        <v>0</v>
      </c>
      <c r="S176" s="205">
        <v>0</v>
      </c>
      <c r="T176" s="205">
        <v>0</v>
      </c>
      <c r="U176" s="205">
        <v>0</v>
      </c>
      <c r="V176" s="205">
        <v>0</v>
      </c>
      <c r="W176" s="205">
        <v>0</v>
      </c>
      <c r="X176" s="205">
        <v>0</v>
      </c>
      <c r="Y176" s="205">
        <v>1</v>
      </c>
      <c r="Z176" s="205">
        <v>0</v>
      </c>
      <c r="AA176" s="205">
        <v>0</v>
      </c>
      <c r="AB176" s="205">
        <v>0</v>
      </c>
      <c r="AC176" s="205">
        <v>0</v>
      </c>
      <c r="AD176" s="205">
        <v>0</v>
      </c>
      <c r="AE176" s="205"/>
      <c r="AF176" s="137"/>
    </row>
    <row r="177" spans="1:32" ht="12.75" customHeight="1">
      <c r="A177" s="203">
        <v>176</v>
      </c>
      <c r="B177" s="207">
        <v>42475</v>
      </c>
      <c r="C177" s="207">
        <v>42536</v>
      </c>
      <c r="D177" s="207" t="s">
        <v>1282</v>
      </c>
      <c r="E177" s="207" t="s">
        <v>1250</v>
      </c>
      <c r="F177" s="204" t="s">
        <v>1282</v>
      </c>
      <c r="G177" s="204" t="s">
        <v>7129</v>
      </c>
      <c r="H177" s="26" t="str">
        <f>IF(G177&lt;&gt;"",LOOKUP(G177,Governorate,Data!$E$2:$E$19),"")</f>
        <v>IQ-G18</v>
      </c>
      <c r="I177" s="204" t="s">
        <v>7203</v>
      </c>
      <c r="J177" s="26" t="str">
        <f ca="1">IF(I177&lt;&gt;"",LOOKUP(I177,District2,Data!$P$2:$P$19),"")</f>
        <v>IQ-D105</v>
      </c>
      <c r="K177" s="204" t="s">
        <v>7553</v>
      </c>
      <c r="L177" s="204" t="s">
        <v>7110</v>
      </c>
      <c r="M177" s="204" t="s">
        <v>7112</v>
      </c>
      <c r="N177" s="204" t="s">
        <v>1252</v>
      </c>
      <c r="O177" s="204" t="s">
        <v>7119</v>
      </c>
      <c r="P177" s="205">
        <v>5</v>
      </c>
      <c r="Q177" s="205"/>
      <c r="R177" s="205">
        <v>0</v>
      </c>
      <c r="S177" s="205">
        <v>0</v>
      </c>
      <c r="T177" s="205">
        <v>0</v>
      </c>
      <c r="U177" s="205">
        <v>0</v>
      </c>
      <c r="V177" s="205">
        <v>0</v>
      </c>
      <c r="W177" s="205">
        <v>0</v>
      </c>
      <c r="X177" s="205">
        <v>0</v>
      </c>
      <c r="Y177" s="205">
        <v>1</v>
      </c>
      <c r="Z177" s="205">
        <v>0</v>
      </c>
      <c r="AA177" s="205">
        <v>0</v>
      </c>
      <c r="AB177" s="205">
        <v>0</v>
      </c>
      <c r="AC177" s="205">
        <v>0</v>
      </c>
      <c r="AD177" s="205">
        <v>0</v>
      </c>
      <c r="AE177" s="205"/>
      <c r="AF177" s="137"/>
    </row>
    <row r="178" spans="1:32" ht="12.75" customHeight="1">
      <c r="A178" s="203">
        <v>177</v>
      </c>
      <c r="B178" s="207">
        <v>42475</v>
      </c>
      <c r="C178" s="207">
        <v>42536</v>
      </c>
      <c r="D178" s="207" t="s">
        <v>1282</v>
      </c>
      <c r="E178" s="207" t="s">
        <v>1250</v>
      </c>
      <c r="F178" s="204" t="s">
        <v>1282</v>
      </c>
      <c r="G178" s="204" t="s">
        <v>7129</v>
      </c>
      <c r="H178" s="26" t="str">
        <f>IF(G178&lt;&gt;"",LOOKUP(G178,Governorate,Data!$E$2:$E$19),"")</f>
        <v>IQ-G18</v>
      </c>
      <c r="I178" s="204" t="s">
        <v>7203</v>
      </c>
      <c r="J178" s="26" t="str">
        <f ca="1">IF(I178&lt;&gt;"",LOOKUP(I178,District2,Data!$P$2:$P$19),"")</f>
        <v>IQ-D105</v>
      </c>
      <c r="K178" s="204" t="s">
        <v>7554</v>
      </c>
      <c r="L178" s="204" t="s">
        <v>7110</v>
      </c>
      <c r="M178" s="204" t="s">
        <v>7112</v>
      </c>
      <c r="N178" s="204" t="s">
        <v>1252</v>
      </c>
      <c r="O178" s="204" t="s">
        <v>7119</v>
      </c>
      <c r="P178" s="205">
        <v>23</v>
      </c>
      <c r="Q178" s="205"/>
      <c r="R178" s="205">
        <v>0</v>
      </c>
      <c r="S178" s="205">
        <v>0</v>
      </c>
      <c r="T178" s="205">
        <v>0</v>
      </c>
      <c r="U178" s="205">
        <v>0</v>
      </c>
      <c r="V178" s="205">
        <v>0</v>
      </c>
      <c r="W178" s="205">
        <v>0</v>
      </c>
      <c r="X178" s="205">
        <v>0</v>
      </c>
      <c r="Y178" s="205">
        <v>2</v>
      </c>
      <c r="Z178" s="205">
        <v>0</v>
      </c>
      <c r="AA178" s="205">
        <v>0</v>
      </c>
      <c r="AB178" s="205">
        <v>0</v>
      </c>
      <c r="AC178" s="205">
        <v>0</v>
      </c>
      <c r="AD178" s="205">
        <v>0</v>
      </c>
      <c r="AE178" s="205"/>
      <c r="AF178" s="137"/>
    </row>
    <row r="179" spans="1:32" ht="12.75" customHeight="1">
      <c r="A179" s="203">
        <v>178</v>
      </c>
      <c r="B179" s="207">
        <v>42475</v>
      </c>
      <c r="C179" s="207">
        <v>42536</v>
      </c>
      <c r="D179" s="207" t="s">
        <v>1282</v>
      </c>
      <c r="E179" s="207" t="s">
        <v>1250</v>
      </c>
      <c r="F179" s="204" t="s">
        <v>1282</v>
      </c>
      <c r="G179" s="204" t="s">
        <v>7129</v>
      </c>
      <c r="H179" s="26" t="str">
        <f>IF(G179&lt;&gt;"",LOOKUP(G179,Governorate,Data!$E$2:$E$19),"")</f>
        <v>IQ-G18</v>
      </c>
      <c r="I179" s="204" t="s">
        <v>7203</v>
      </c>
      <c r="J179" s="26" t="str">
        <f ca="1">IF(I179&lt;&gt;"",LOOKUP(I179,District2,Data!$P$2:$P$19),"")</f>
        <v>IQ-D105</v>
      </c>
      <c r="K179" s="204" t="s">
        <v>7555</v>
      </c>
      <c r="L179" s="204" t="s">
        <v>7110</v>
      </c>
      <c r="M179" s="204" t="s">
        <v>7112</v>
      </c>
      <c r="N179" s="204" t="s">
        <v>1252</v>
      </c>
      <c r="O179" s="204" t="s">
        <v>7119</v>
      </c>
      <c r="P179" s="205">
        <v>6</v>
      </c>
      <c r="Q179" s="205"/>
      <c r="R179" s="205">
        <v>0</v>
      </c>
      <c r="S179" s="205">
        <v>0</v>
      </c>
      <c r="T179" s="205">
        <v>0</v>
      </c>
      <c r="U179" s="205">
        <v>0</v>
      </c>
      <c r="V179" s="205">
        <v>0</v>
      </c>
      <c r="W179" s="205">
        <v>0</v>
      </c>
      <c r="X179" s="205">
        <v>0</v>
      </c>
      <c r="Y179" s="205">
        <v>1</v>
      </c>
      <c r="Z179" s="205">
        <v>0</v>
      </c>
      <c r="AA179" s="205">
        <v>0</v>
      </c>
      <c r="AB179" s="205">
        <v>0</v>
      </c>
      <c r="AC179" s="205">
        <v>0</v>
      </c>
      <c r="AD179" s="205">
        <v>0</v>
      </c>
      <c r="AE179" s="205"/>
      <c r="AF179" s="137"/>
    </row>
    <row r="180" spans="1:32" ht="12.75" customHeight="1">
      <c r="A180" s="203">
        <v>179</v>
      </c>
      <c r="B180" s="207">
        <v>42475</v>
      </c>
      <c r="C180" s="207">
        <v>42536</v>
      </c>
      <c r="D180" s="207" t="s">
        <v>1282</v>
      </c>
      <c r="E180" s="207" t="s">
        <v>1250</v>
      </c>
      <c r="F180" s="204" t="s">
        <v>1282</v>
      </c>
      <c r="G180" s="204" t="s">
        <v>7129</v>
      </c>
      <c r="H180" s="26" t="str">
        <f>IF(G180&lt;&gt;"",LOOKUP(G180,Governorate,Data!$E$2:$E$19),"")</f>
        <v>IQ-G18</v>
      </c>
      <c r="I180" s="204" t="s">
        <v>7203</v>
      </c>
      <c r="J180" s="26" t="str">
        <f ca="1">IF(I180&lt;&gt;"",LOOKUP(I180,District2,Data!$P$2:$P$19),"")</f>
        <v>IQ-D105</v>
      </c>
      <c r="K180" s="204" t="s">
        <v>7556</v>
      </c>
      <c r="L180" s="204" t="s">
        <v>7110</v>
      </c>
      <c r="M180" s="204" t="s">
        <v>7112</v>
      </c>
      <c r="N180" s="204" t="s">
        <v>1252</v>
      </c>
      <c r="O180" s="204" t="s">
        <v>7119</v>
      </c>
      <c r="P180" s="205">
        <v>106</v>
      </c>
      <c r="Q180" s="205"/>
      <c r="R180" s="205">
        <v>0</v>
      </c>
      <c r="S180" s="205">
        <v>0</v>
      </c>
      <c r="T180" s="205">
        <v>0</v>
      </c>
      <c r="U180" s="205">
        <v>0</v>
      </c>
      <c r="V180" s="205">
        <v>0</v>
      </c>
      <c r="W180" s="205">
        <v>0</v>
      </c>
      <c r="X180" s="205">
        <v>0</v>
      </c>
      <c r="Y180" s="205">
        <v>9</v>
      </c>
      <c r="Z180" s="205">
        <v>0</v>
      </c>
      <c r="AA180" s="205">
        <v>0</v>
      </c>
      <c r="AB180" s="205">
        <v>0</v>
      </c>
      <c r="AC180" s="205">
        <v>0</v>
      </c>
      <c r="AD180" s="205">
        <v>0</v>
      </c>
      <c r="AE180" s="205"/>
      <c r="AF180" s="137"/>
    </row>
    <row r="181" spans="1:32" ht="12.75" customHeight="1">
      <c r="A181" s="203">
        <v>180</v>
      </c>
      <c r="B181" s="207">
        <v>42475</v>
      </c>
      <c r="C181" s="207">
        <v>42536</v>
      </c>
      <c r="D181" s="207" t="s">
        <v>1282</v>
      </c>
      <c r="E181" s="207" t="s">
        <v>1250</v>
      </c>
      <c r="F181" s="204" t="s">
        <v>1282</v>
      </c>
      <c r="G181" s="204" t="s">
        <v>7129</v>
      </c>
      <c r="H181" s="26" t="str">
        <f>IF(G181&lt;&gt;"",LOOKUP(G181,Governorate,Data!$E$2:$E$19),"")</f>
        <v>IQ-G18</v>
      </c>
      <c r="I181" s="204" t="s">
        <v>7203</v>
      </c>
      <c r="J181" s="26" t="str">
        <f ca="1">IF(I181&lt;&gt;"",LOOKUP(I181,District2,Data!$P$2:$P$19),"")</f>
        <v>IQ-D105</v>
      </c>
      <c r="K181" s="204" t="s">
        <v>7557</v>
      </c>
      <c r="L181" s="204" t="s">
        <v>7110</v>
      </c>
      <c r="M181" s="204" t="s">
        <v>7112</v>
      </c>
      <c r="N181" s="204" t="s">
        <v>1252</v>
      </c>
      <c r="O181" s="204" t="s">
        <v>7119</v>
      </c>
      <c r="P181" s="205">
        <v>63</v>
      </c>
      <c r="Q181" s="205"/>
      <c r="R181" s="205">
        <v>0</v>
      </c>
      <c r="S181" s="205">
        <v>0</v>
      </c>
      <c r="T181" s="205">
        <v>0</v>
      </c>
      <c r="U181" s="205">
        <v>0</v>
      </c>
      <c r="V181" s="205">
        <v>0</v>
      </c>
      <c r="W181" s="205">
        <v>0</v>
      </c>
      <c r="X181" s="205">
        <v>0</v>
      </c>
      <c r="Y181" s="205">
        <v>5</v>
      </c>
      <c r="Z181" s="205">
        <v>0</v>
      </c>
      <c r="AA181" s="205">
        <v>0</v>
      </c>
      <c r="AB181" s="205">
        <v>0</v>
      </c>
      <c r="AC181" s="205">
        <v>0</v>
      </c>
      <c r="AD181" s="205">
        <v>0</v>
      </c>
      <c r="AE181" s="205"/>
      <c r="AF181" s="137"/>
    </row>
    <row r="182" spans="1:32" ht="12.75" customHeight="1">
      <c r="A182" s="203">
        <v>181</v>
      </c>
      <c r="B182" s="207">
        <v>42541</v>
      </c>
      <c r="C182" s="207">
        <v>42541</v>
      </c>
      <c r="D182" s="207" t="s">
        <v>1312</v>
      </c>
      <c r="E182" s="207" t="s">
        <v>1250</v>
      </c>
      <c r="F182" s="204" t="s">
        <v>1300</v>
      </c>
      <c r="G182" s="204" t="s">
        <v>7136</v>
      </c>
      <c r="H182" s="26" t="str">
        <f>IF(G182&lt;&gt;"",LOOKUP(G182,Governorate,Data!$E$2:$E$19),"")</f>
        <v>IQ-G08</v>
      </c>
      <c r="I182" s="204" t="s">
        <v>7218</v>
      </c>
      <c r="J182" s="26" t="str">
        <f ca="1">IF(I182&lt;&gt;"",LOOKUP(I182,District2,Data!$P$2:$P$19),"")</f>
        <v>IQ-D050</v>
      </c>
      <c r="K182" s="204" t="s">
        <v>7527</v>
      </c>
      <c r="L182" s="204" t="s">
        <v>7111</v>
      </c>
      <c r="M182" s="204" t="s">
        <v>7112</v>
      </c>
      <c r="N182" s="204" t="s">
        <v>1252</v>
      </c>
      <c r="O182" s="204" t="s">
        <v>7119</v>
      </c>
      <c r="P182" s="205">
        <v>50</v>
      </c>
      <c r="Q182" s="205"/>
      <c r="R182" s="205">
        <v>50</v>
      </c>
      <c r="S182" s="205">
        <v>0</v>
      </c>
      <c r="T182" s="205">
        <v>0</v>
      </c>
      <c r="U182" s="205">
        <v>0</v>
      </c>
      <c r="V182" s="205">
        <v>0</v>
      </c>
      <c r="W182" s="205">
        <v>0</v>
      </c>
      <c r="X182" s="205">
        <v>0</v>
      </c>
      <c r="Y182" s="205">
        <v>0</v>
      </c>
      <c r="Z182" s="205">
        <v>0</v>
      </c>
      <c r="AA182" s="205">
        <v>0</v>
      </c>
      <c r="AB182" s="205">
        <v>0</v>
      </c>
      <c r="AC182" s="205">
        <v>0</v>
      </c>
      <c r="AD182" s="205">
        <v>0</v>
      </c>
      <c r="AE182" s="205"/>
      <c r="AF182" s="156" t="s">
        <v>7532</v>
      </c>
    </row>
    <row r="183" spans="1:32" ht="12.75" customHeight="1">
      <c r="A183" s="203">
        <v>182</v>
      </c>
      <c r="B183" s="207">
        <v>42541</v>
      </c>
      <c r="C183" s="207">
        <v>42541</v>
      </c>
      <c r="D183" s="207" t="s">
        <v>1312</v>
      </c>
      <c r="E183" s="207" t="s">
        <v>1250</v>
      </c>
      <c r="F183" s="204" t="s">
        <v>1300</v>
      </c>
      <c r="G183" s="204" t="s">
        <v>7136</v>
      </c>
      <c r="H183" s="26" t="str">
        <f>IF(G183&lt;&gt;"",LOOKUP(G183,Governorate,Data!$E$2:$E$19),"")</f>
        <v>IQ-G08</v>
      </c>
      <c r="I183" s="204" t="s">
        <v>7220</v>
      </c>
      <c r="J183" s="26" t="str">
        <f ca="1">IF(I183&lt;&gt;"",LOOKUP(I183,District2,Data!$P$2:$P$19),"")</f>
        <v>IQ-D051</v>
      </c>
      <c r="K183" s="204" t="s">
        <v>7528</v>
      </c>
      <c r="L183" s="204" t="s">
        <v>7111</v>
      </c>
      <c r="M183" s="204" t="s">
        <v>7112</v>
      </c>
      <c r="N183" s="204" t="s">
        <v>1252</v>
      </c>
      <c r="O183" s="204" t="s">
        <v>7119</v>
      </c>
      <c r="P183" s="205">
        <v>71</v>
      </c>
      <c r="Q183" s="205"/>
      <c r="R183" s="205">
        <v>70</v>
      </c>
      <c r="S183" s="205">
        <v>0</v>
      </c>
      <c r="T183" s="205">
        <v>0</v>
      </c>
      <c r="U183" s="205">
        <v>0</v>
      </c>
      <c r="V183" s="205">
        <v>0</v>
      </c>
      <c r="W183" s="205">
        <v>0</v>
      </c>
      <c r="X183" s="205">
        <v>0</v>
      </c>
      <c r="Y183" s="205">
        <v>0</v>
      </c>
      <c r="Z183" s="205">
        <v>0</v>
      </c>
      <c r="AA183" s="205">
        <v>0</v>
      </c>
      <c r="AB183" s="205">
        <v>0</v>
      </c>
      <c r="AC183" s="205">
        <v>0</v>
      </c>
      <c r="AD183" s="205">
        <v>0</v>
      </c>
      <c r="AE183" s="205"/>
      <c r="AF183" s="156" t="s">
        <v>7532</v>
      </c>
    </row>
    <row r="184" spans="1:32" ht="12.75" customHeight="1">
      <c r="A184" s="203">
        <v>183</v>
      </c>
      <c r="B184" s="207">
        <v>42544</v>
      </c>
      <c r="C184" s="207">
        <v>42544</v>
      </c>
      <c r="D184" s="207" t="s">
        <v>1312</v>
      </c>
      <c r="E184" s="207" t="s">
        <v>1250</v>
      </c>
      <c r="F184" s="204" t="s">
        <v>1300</v>
      </c>
      <c r="G184" s="204" t="s">
        <v>7136</v>
      </c>
      <c r="H184" s="26" t="str">
        <f>IF(G184&lt;&gt;"",LOOKUP(G184,Governorate,Data!$E$2:$E$19),"")</f>
        <v>IQ-G08</v>
      </c>
      <c r="I184" s="204" t="s">
        <v>7220</v>
      </c>
      <c r="J184" s="26" t="str">
        <f ca="1">IF(I184&lt;&gt;"",LOOKUP(I184,District2,Data!$P$2:$P$19),"")</f>
        <v>IQ-D051</v>
      </c>
      <c r="K184" s="204" t="s">
        <v>7528</v>
      </c>
      <c r="L184" s="204" t="s">
        <v>7111</v>
      </c>
      <c r="M184" s="204" t="s">
        <v>7112</v>
      </c>
      <c r="N184" s="204" t="s">
        <v>1252</v>
      </c>
      <c r="O184" s="204" t="s">
        <v>7119</v>
      </c>
      <c r="P184" s="205">
        <v>2</v>
      </c>
      <c r="Q184" s="205"/>
      <c r="R184" s="205">
        <v>3</v>
      </c>
      <c r="S184" s="205">
        <v>0</v>
      </c>
      <c r="T184" s="205">
        <v>0</v>
      </c>
      <c r="U184" s="205">
        <v>0</v>
      </c>
      <c r="V184" s="205">
        <v>0</v>
      </c>
      <c r="W184" s="205">
        <v>0</v>
      </c>
      <c r="X184" s="205">
        <v>0</v>
      </c>
      <c r="Y184" s="205">
        <v>0</v>
      </c>
      <c r="Z184" s="205">
        <v>0</v>
      </c>
      <c r="AA184" s="205">
        <v>0</v>
      </c>
      <c r="AB184" s="205">
        <v>0</v>
      </c>
      <c r="AC184" s="205">
        <v>0</v>
      </c>
      <c r="AD184" s="205">
        <v>0</v>
      </c>
      <c r="AE184" s="205"/>
      <c r="AF184" s="156" t="s">
        <v>7532</v>
      </c>
    </row>
    <row r="185" spans="1:32" ht="12.75" customHeight="1">
      <c r="A185" s="203">
        <v>184</v>
      </c>
      <c r="B185" s="207">
        <v>42538</v>
      </c>
      <c r="C185" s="207">
        <v>42545</v>
      </c>
      <c r="D185" s="207" t="s">
        <v>1312</v>
      </c>
      <c r="E185" s="207" t="s">
        <v>1250</v>
      </c>
      <c r="F185" s="204" t="s">
        <v>7228</v>
      </c>
      <c r="G185" s="204" t="s">
        <v>7140</v>
      </c>
      <c r="H185" s="26" t="str">
        <f>IF(G185&lt;&gt;"",LOOKUP(G185,Governorate,Data!$E$2:$E$19),"")</f>
        <v>IQ-G01</v>
      </c>
      <c r="I185" s="204" t="s">
        <v>7147</v>
      </c>
      <c r="J185" s="26" t="str">
        <f ca="1">IF(I185&lt;&gt;"",LOOKUP(I185,District2,Data!$P$2:$P$19),"")</f>
        <v>IQ-D002</v>
      </c>
      <c r="K185" s="204" t="s">
        <v>7526</v>
      </c>
      <c r="L185" s="204" t="s">
        <v>7111</v>
      </c>
      <c r="M185" s="204" t="s">
        <v>7112</v>
      </c>
      <c r="N185" s="204" t="s">
        <v>1252</v>
      </c>
      <c r="O185" s="204" t="s">
        <v>7119</v>
      </c>
      <c r="P185" s="184">
        <v>0</v>
      </c>
      <c r="Q185" s="205"/>
      <c r="R185" s="205">
        <v>0</v>
      </c>
      <c r="S185" s="205">
        <v>0</v>
      </c>
      <c r="T185" s="205">
        <v>0</v>
      </c>
      <c r="U185" s="205">
        <v>0</v>
      </c>
      <c r="V185" s="205">
        <v>0</v>
      </c>
      <c r="W185" s="205">
        <v>0</v>
      </c>
      <c r="X185" s="205">
        <v>0</v>
      </c>
      <c r="Y185" s="205">
        <v>0</v>
      </c>
      <c r="Z185" s="205">
        <v>0</v>
      </c>
      <c r="AA185" s="205">
        <v>0</v>
      </c>
      <c r="AB185" s="205">
        <v>0</v>
      </c>
      <c r="AC185" s="205">
        <v>0</v>
      </c>
      <c r="AD185" s="205">
        <v>0</v>
      </c>
      <c r="AE185" s="205"/>
      <c r="AF185" s="183" t="s">
        <v>7530</v>
      </c>
    </row>
    <row r="186" spans="1:32" ht="12.75" customHeight="1">
      <c r="A186" s="203">
        <v>185</v>
      </c>
      <c r="B186" s="207">
        <v>42547</v>
      </c>
      <c r="C186" s="207">
        <v>42547</v>
      </c>
      <c r="D186" s="207" t="s">
        <v>1312</v>
      </c>
      <c r="E186" s="207" t="s">
        <v>1250</v>
      </c>
      <c r="F186" s="204" t="s">
        <v>1300</v>
      </c>
      <c r="G186" s="204" t="s">
        <v>7136</v>
      </c>
      <c r="H186" s="26" t="str">
        <f>IF(G186&lt;&gt;"",LOOKUP(G186,Governorate,Data!$E$2:$E$19),"")</f>
        <v>IQ-G08</v>
      </c>
      <c r="I186" s="204" t="s">
        <v>7218</v>
      </c>
      <c r="J186" s="26" t="str">
        <f ca="1">IF(I186&lt;&gt;"",LOOKUP(I186,District2,Data!$P$2:$P$19),"")</f>
        <v>IQ-D050</v>
      </c>
      <c r="K186" s="204" t="s">
        <v>5458</v>
      </c>
      <c r="L186" s="204" t="s">
        <v>7111</v>
      </c>
      <c r="M186" s="204" t="s">
        <v>7112</v>
      </c>
      <c r="N186" s="204" t="s">
        <v>1252</v>
      </c>
      <c r="O186" s="204" t="s">
        <v>7119</v>
      </c>
      <c r="P186" s="205">
        <v>5</v>
      </c>
      <c r="Q186" s="205"/>
      <c r="R186" s="205">
        <v>5</v>
      </c>
      <c r="S186" s="205">
        <v>0</v>
      </c>
      <c r="T186" s="205">
        <v>0</v>
      </c>
      <c r="U186" s="205">
        <v>0</v>
      </c>
      <c r="V186" s="205">
        <v>0</v>
      </c>
      <c r="W186" s="205">
        <v>0</v>
      </c>
      <c r="X186" s="205">
        <v>0</v>
      </c>
      <c r="Y186" s="205">
        <v>0</v>
      </c>
      <c r="Z186" s="205">
        <v>0</v>
      </c>
      <c r="AA186" s="205">
        <v>0</v>
      </c>
      <c r="AB186" s="205">
        <v>0</v>
      </c>
      <c r="AC186" s="205">
        <v>0</v>
      </c>
      <c r="AD186" s="205">
        <v>0</v>
      </c>
      <c r="AE186" s="205"/>
      <c r="AF186" s="156" t="s">
        <v>7532</v>
      </c>
    </row>
    <row r="187" spans="1:32" ht="12.75" customHeight="1">
      <c r="A187" s="203">
        <v>186</v>
      </c>
      <c r="B187" s="234">
        <v>42522</v>
      </c>
      <c r="C187" s="207">
        <v>42547</v>
      </c>
      <c r="D187" s="207" t="s">
        <v>1336</v>
      </c>
      <c r="E187" s="207" t="s">
        <v>1249</v>
      </c>
      <c r="F187" s="204" t="s">
        <v>1336</v>
      </c>
      <c r="G187" s="204" t="s">
        <v>7136</v>
      </c>
      <c r="H187" s="26" t="str">
        <f>IF(G187&lt;&gt;"",LOOKUP(G187,Governorate,Data!$E$2:$E$19),"")</f>
        <v>IQ-G08</v>
      </c>
      <c r="I187" s="204" t="s">
        <v>7218</v>
      </c>
      <c r="J187" s="26" t="str">
        <f ca="1">IF(I187&lt;&gt;"",LOOKUP(I187,District2,Data!$P$2:$P$19),"")</f>
        <v>IQ-D050</v>
      </c>
      <c r="K187" s="204" t="s">
        <v>7385</v>
      </c>
      <c r="L187" s="204" t="s">
        <v>7110</v>
      </c>
      <c r="M187" s="204" t="s">
        <v>7361</v>
      </c>
      <c r="N187" s="204" t="s">
        <v>1252</v>
      </c>
      <c r="O187" s="204" t="s">
        <v>7119</v>
      </c>
      <c r="P187" s="205">
        <v>203</v>
      </c>
      <c r="Q187" s="205"/>
      <c r="R187" s="205">
        <v>0</v>
      </c>
      <c r="S187" s="205">
        <v>0</v>
      </c>
      <c r="T187" s="205">
        <v>0</v>
      </c>
      <c r="U187" s="205">
        <v>0</v>
      </c>
      <c r="V187" s="205">
        <v>0</v>
      </c>
      <c r="W187" s="205">
        <v>0</v>
      </c>
      <c r="X187" s="205">
        <v>0</v>
      </c>
      <c r="Y187" s="205">
        <v>203</v>
      </c>
      <c r="Z187" s="205">
        <v>0</v>
      </c>
      <c r="AA187" s="205">
        <v>0</v>
      </c>
      <c r="AB187" s="205">
        <v>0</v>
      </c>
      <c r="AC187" s="205">
        <v>0</v>
      </c>
      <c r="AD187" s="205">
        <v>0</v>
      </c>
      <c r="AE187" s="205"/>
      <c r="AF187" s="137"/>
    </row>
    <row r="188" spans="1:32" ht="12.75" customHeight="1">
      <c r="A188" s="203">
        <v>187</v>
      </c>
      <c r="B188" s="234">
        <v>42522</v>
      </c>
      <c r="C188" s="207">
        <v>42547</v>
      </c>
      <c r="D188" s="207" t="s">
        <v>1331</v>
      </c>
      <c r="E188" s="207" t="s">
        <v>1249</v>
      </c>
      <c r="F188" s="204" t="s">
        <v>1331</v>
      </c>
      <c r="G188" s="204" t="s">
        <v>7140</v>
      </c>
      <c r="H188" s="26" t="str">
        <f>IF(G188&lt;&gt;"",LOOKUP(G188,Governorate,Data!$E$2:$E$19),"")</f>
        <v>IQ-G01</v>
      </c>
      <c r="I188" s="204" t="s">
        <v>7147</v>
      </c>
      <c r="J188" s="26" t="str">
        <f ca="1">IF(I188&lt;&gt;"",LOOKUP(I188,District2,Data!$P$2:$P$19),"")</f>
        <v>IQ-D002</v>
      </c>
      <c r="K188" s="204" t="s">
        <v>7325</v>
      </c>
      <c r="L188" s="204" t="s">
        <v>7111</v>
      </c>
      <c r="M188" s="204" t="s">
        <v>7113</v>
      </c>
      <c r="N188" s="204" t="s">
        <v>1252</v>
      </c>
      <c r="O188" s="204" t="s">
        <v>7119</v>
      </c>
      <c r="P188" s="205">
        <v>360</v>
      </c>
      <c r="Q188" s="205"/>
      <c r="R188" s="205">
        <v>240</v>
      </c>
      <c r="S188" s="205">
        <v>0</v>
      </c>
      <c r="T188" s="205">
        <v>0</v>
      </c>
      <c r="U188" s="205">
        <v>0</v>
      </c>
      <c r="V188" s="205">
        <v>0</v>
      </c>
      <c r="W188" s="205">
        <v>0</v>
      </c>
      <c r="X188" s="205">
        <v>0</v>
      </c>
      <c r="Y188" s="205">
        <v>0</v>
      </c>
      <c r="Z188" s="205">
        <v>0</v>
      </c>
      <c r="AA188" s="205">
        <v>0</v>
      </c>
      <c r="AB188" s="205">
        <v>0</v>
      </c>
      <c r="AC188" s="205">
        <v>0</v>
      </c>
      <c r="AD188" s="205">
        <v>0</v>
      </c>
      <c r="AE188" s="205"/>
      <c r="AF188" s="137"/>
    </row>
    <row r="189" spans="1:32" ht="12.75" customHeight="1">
      <c r="A189" s="203">
        <v>188</v>
      </c>
      <c r="B189" s="234">
        <v>42522</v>
      </c>
      <c r="C189" s="207">
        <v>42547</v>
      </c>
      <c r="D189" s="207" t="s">
        <v>1331</v>
      </c>
      <c r="E189" s="207" t="s">
        <v>1249</v>
      </c>
      <c r="F189" s="204" t="s">
        <v>1331</v>
      </c>
      <c r="G189" s="204" t="s">
        <v>7140</v>
      </c>
      <c r="H189" s="26" t="str">
        <f>IF(G189&lt;&gt;"",LOOKUP(G189,Governorate,Data!$E$2:$E$19),"")</f>
        <v>IQ-G01</v>
      </c>
      <c r="I189" s="204" t="s">
        <v>7147</v>
      </c>
      <c r="J189" s="26" t="str">
        <f ca="1">IF(I189&lt;&gt;"",LOOKUP(I189,District2,Data!$P$2:$P$19),"")</f>
        <v>IQ-D002</v>
      </c>
      <c r="K189" s="204" t="s">
        <v>7325</v>
      </c>
      <c r="L189" s="204" t="s">
        <v>7111</v>
      </c>
      <c r="M189" s="204" t="s">
        <v>7112</v>
      </c>
      <c r="N189" s="204" t="s">
        <v>1252</v>
      </c>
      <c r="O189" s="204" t="s">
        <v>7119</v>
      </c>
      <c r="P189" s="205">
        <v>360</v>
      </c>
      <c r="Q189" s="205"/>
      <c r="R189" s="205">
        <v>0</v>
      </c>
      <c r="S189" s="205">
        <v>0</v>
      </c>
      <c r="T189" s="205">
        <v>240</v>
      </c>
      <c r="U189" s="205">
        <v>0</v>
      </c>
      <c r="V189" s="205">
        <v>0</v>
      </c>
      <c r="W189" s="205">
        <v>0</v>
      </c>
      <c r="X189" s="205">
        <v>0</v>
      </c>
      <c r="Y189" s="205">
        <v>0</v>
      </c>
      <c r="Z189" s="205">
        <v>0</v>
      </c>
      <c r="AA189" s="205">
        <v>0</v>
      </c>
      <c r="AB189" s="205">
        <v>0</v>
      </c>
      <c r="AC189" s="205">
        <v>0</v>
      </c>
      <c r="AD189" s="205">
        <v>0</v>
      </c>
      <c r="AE189" s="205"/>
      <c r="AF189" s="137"/>
    </row>
    <row r="190" spans="1:32" ht="12.75" customHeight="1">
      <c r="A190" s="203">
        <v>189</v>
      </c>
      <c r="B190" s="234">
        <v>42522</v>
      </c>
      <c r="C190" s="207">
        <v>42547</v>
      </c>
      <c r="D190" s="207" t="s">
        <v>1331</v>
      </c>
      <c r="E190" s="207" t="s">
        <v>1249</v>
      </c>
      <c r="F190" s="204" t="s">
        <v>1331</v>
      </c>
      <c r="G190" s="204" t="s">
        <v>7140</v>
      </c>
      <c r="H190" s="26" t="str">
        <f>IF(G190&lt;&gt;"",LOOKUP(G190,Governorate,Data!$E$2:$E$19),"")</f>
        <v>IQ-G01</v>
      </c>
      <c r="I190" s="204" t="s">
        <v>7147</v>
      </c>
      <c r="J190" s="26" t="str">
        <f ca="1">IF(I190&lt;&gt;"",LOOKUP(I190,District2,Data!$P$2:$P$19),"")</f>
        <v>IQ-D002</v>
      </c>
      <c r="K190" s="204" t="s">
        <v>7308</v>
      </c>
      <c r="L190" s="204" t="s">
        <v>7111</v>
      </c>
      <c r="M190" s="204" t="s">
        <v>7112</v>
      </c>
      <c r="N190" s="204" t="s">
        <v>1252</v>
      </c>
      <c r="O190" s="204" t="s">
        <v>7119</v>
      </c>
      <c r="P190" s="205">
        <v>260</v>
      </c>
      <c r="Q190" s="205"/>
      <c r="R190" s="205">
        <v>0</v>
      </c>
      <c r="S190" s="205">
        <v>0</v>
      </c>
      <c r="T190" s="205">
        <v>0</v>
      </c>
      <c r="U190" s="205">
        <v>260</v>
      </c>
      <c r="V190" s="205">
        <v>0</v>
      </c>
      <c r="W190" s="205">
        <v>0</v>
      </c>
      <c r="X190" s="205">
        <v>0</v>
      </c>
      <c r="Y190" s="205">
        <v>0</v>
      </c>
      <c r="Z190" s="205">
        <v>0</v>
      </c>
      <c r="AA190" s="205">
        <v>0</v>
      </c>
      <c r="AB190" s="205">
        <v>0</v>
      </c>
      <c r="AC190" s="205">
        <v>0</v>
      </c>
      <c r="AD190" s="205">
        <v>0</v>
      </c>
      <c r="AE190" s="205"/>
      <c r="AF190" s="137"/>
    </row>
    <row r="191" spans="1:32" ht="12.75" customHeight="1">
      <c r="A191" s="203">
        <v>190</v>
      </c>
      <c r="B191" s="234">
        <v>42522</v>
      </c>
      <c r="C191" s="207">
        <v>42547</v>
      </c>
      <c r="D191" s="207" t="s">
        <v>1296</v>
      </c>
      <c r="E191" s="207" t="s">
        <v>1249</v>
      </c>
      <c r="F191" s="204" t="s">
        <v>1296</v>
      </c>
      <c r="G191" s="204" t="s">
        <v>7133</v>
      </c>
      <c r="H191" s="26" t="str">
        <f>IF(G191&lt;&gt;"",LOOKUP(G191,Governorate,Data!$E$2:$E$19),"")</f>
        <v>IQ-G11</v>
      </c>
      <c r="I191" s="204" t="s">
        <v>7134</v>
      </c>
      <c r="J191" s="26" t="str">
        <f ca="1">IF(I191&lt;&gt;"",LOOKUP(I191,District2,Data!$P$2:$P$19),"")</f>
        <v>IQ-D064</v>
      </c>
      <c r="K191" s="204" t="s">
        <v>7386</v>
      </c>
      <c r="L191" s="204" t="s">
        <v>7110</v>
      </c>
      <c r="M191" s="204" t="s">
        <v>7361</v>
      </c>
      <c r="N191" s="204" t="s">
        <v>1252</v>
      </c>
      <c r="O191" s="204" t="s">
        <v>7119</v>
      </c>
      <c r="P191" s="205">
        <v>4</v>
      </c>
      <c r="Q191" s="205"/>
      <c r="R191" s="205">
        <v>0</v>
      </c>
      <c r="S191" s="205">
        <v>0</v>
      </c>
      <c r="T191" s="205">
        <v>0</v>
      </c>
      <c r="U191" s="205">
        <v>0</v>
      </c>
      <c r="V191" s="205">
        <v>0</v>
      </c>
      <c r="W191" s="205">
        <v>0</v>
      </c>
      <c r="X191" s="205">
        <v>2</v>
      </c>
      <c r="Y191" s="205">
        <v>0</v>
      </c>
      <c r="Z191" s="205">
        <v>0</v>
      </c>
      <c r="AA191" s="205">
        <v>0</v>
      </c>
      <c r="AB191" s="205">
        <v>0</v>
      </c>
      <c r="AC191" s="205">
        <v>0</v>
      </c>
      <c r="AD191" s="205">
        <v>0</v>
      </c>
      <c r="AE191" s="205"/>
      <c r="AF191" s="137"/>
    </row>
    <row r="192" spans="1:32" ht="12.75" customHeight="1">
      <c r="A192" s="203">
        <v>191</v>
      </c>
      <c r="B192" s="234">
        <v>42522</v>
      </c>
      <c r="C192" s="207">
        <v>42547</v>
      </c>
      <c r="D192" s="207" t="s">
        <v>1296</v>
      </c>
      <c r="E192" s="207" t="s">
        <v>1249</v>
      </c>
      <c r="F192" s="204" t="s">
        <v>1296</v>
      </c>
      <c r="G192" s="204" t="s">
        <v>7133</v>
      </c>
      <c r="H192" s="26" t="str">
        <f>IF(G192&lt;&gt;"",LOOKUP(G192,Governorate,Data!$E$2:$E$19),"")</f>
        <v>IQ-G11</v>
      </c>
      <c r="I192" s="204" t="s">
        <v>7134</v>
      </c>
      <c r="J192" s="26" t="str">
        <f ca="1">IF(I192&lt;&gt;"",LOOKUP(I192,District2,Data!$P$2:$P$19),"")</f>
        <v>IQ-D064</v>
      </c>
      <c r="K192" s="204" t="s">
        <v>7386</v>
      </c>
      <c r="L192" s="204" t="s">
        <v>7110</v>
      </c>
      <c r="M192" s="204" t="s">
        <v>7361</v>
      </c>
      <c r="N192" s="204" t="s">
        <v>1252</v>
      </c>
      <c r="O192" s="204" t="s">
        <v>7119</v>
      </c>
      <c r="P192" s="205">
        <v>63</v>
      </c>
      <c r="Q192" s="205"/>
      <c r="R192" s="205">
        <v>0</v>
      </c>
      <c r="S192" s="205">
        <v>0</v>
      </c>
      <c r="T192" s="205">
        <v>0</v>
      </c>
      <c r="U192" s="205">
        <v>0</v>
      </c>
      <c r="V192" s="205">
        <v>0</v>
      </c>
      <c r="W192" s="205">
        <v>0</v>
      </c>
      <c r="X192" s="205">
        <v>0</v>
      </c>
      <c r="Y192" s="205">
        <v>44</v>
      </c>
      <c r="Z192" s="205">
        <v>0</v>
      </c>
      <c r="AA192" s="205">
        <v>0</v>
      </c>
      <c r="AB192" s="205">
        <v>0</v>
      </c>
      <c r="AC192" s="205">
        <v>0</v>
      </c>
      <c r="AD192" s="205">
        <v>0</v>
      </c>
      <c r="AE192" s="205"/>
      <c r="AF192" s="137"/>
    </row>
    <row r="193" spans="1:32" ht="12.75" customHeight="1">
      <c r="A193" s="203">
        <v>192</v>
      </c>
      <c r="B193" s="234">
        <v>42522</v>
      </c>
      <c r="C193" s="207">
        <v>42547</v>
      </c>
      <c r="D193" s="207" t="s">
        <v>1296</v>
      </c>
      <c r="E193" s="207" t="s">
        <v>1249</v>
      </c>
      <c r="F193" s="204" t="s">
        <v>1296</v>
      </c>
      <c r="G193" s="204" t="s">
        <v>7133</v>
      </c>
      <c r="H193" s="26" t="str">
        <f>IF(G193&lt;&gt;"",LOOKUP(G193,Governorate,Data!$E$2:$E$19),"")</f>
        <v>IQ-G11</v>
      </c>
      <c r="I193" s="204" t="s">
        <v>7134</v>
      </c>
      <c r="J193" s="26" t="str">
        <f ca="1">IF(I193&lt;&gt;"",LOOKUP(I193,District2,Data!$P$2:$P$19),"")</f>
        <v>IQ-D064</v>
      </c>
      <c r="K193" s="204" t="s">
        <v>7386</v>
      </c>
      <c r="L193" s="204" t="s">
        <v>7110</v>
      </c>
      <c r="M193" s="204" t="s">
        <v>7361</v>
      </c>
      <c r="N193" s="204" t="s">
        <v>1252</v>
      </c>
      <c r="O193" s="87" t="s">
        <v>7118</v>
      </c>
      <c r="P193" s="88">
        <v>11</v>
      </c>
      <c r="Q193" s="205">
        <f>1650/11</f>
        <v>150</v>
      </c>
      <c r="R193" s="205">
        <v>0</v>
      </c>
      <c r="S193" s="205">
        <v>0</v>
      </c>
      <c r="T193" s="205">
        <v>0</v>
      </c>
      <c r="U193" s="205">
        <v>0</v>
      </c>
      <c r="V193" s="205">
        <v>0</v>
      </c>
      <c r="W193" s="205">
        <v>0</v>
      </c>
      <c r="X193" s="205">
        <v>0</v>
      </c>
      <c r="Y193" s="205">
        <v>0</v>
      </c>
      <c r="Z193" s="205">
        <v>0</v>
      </c>
      <c r="AA193" s="205">
        <v>0</v>
      </c>
      <c r="AB193" s="205">
        <v>0</v>
      </c>
      <c r="AC193" s="205">
        <v>0</v>
      </c>
      <c r="AD193" s="205">
        <v>0</v>
      </c>
      <c r="AE193" s="205"/>
      <c r="AF193" s="137"/>
    </row>
    <row r="194" spans="1:32" ht="12.75" customHeight="1">
      <c r="A194" s="203">
        <v>193</v>
      </c>
      <c r="B194" s="234">
        <v>42522</v>
      </c>
      <c r="C194" s="207">
        <v>42547</v>
      </c>
      <c r="D194" s="207" t="s">
        <v>7265</v>
      </c>
      <c r="E194" s="207" t="s">
        <v>1248</v>
      </c>
      <c r="F194" s="204" t="s">
        <v>7265</v>
      </c>
      <c r="G194" s="204" t="s">
        <v>7127</v>
      </c>
      <c r="H194" s="26" t="str">
        <f>IF(G194&lt;&gt;"",LOOKUP(G194,Governorate,Data!$E$2:$E$19),"")</f>
        <v>IQ-G13</v>
      </c>
      <c r="I194" s="204" t="s">
        <v>7128</v>
      </c>
      <c r="J194" s="26" t="str">
        <f ca="1">IF(I194&lt;&gt;"",LOOKUP(I194,District2,Data!$P$2:$P$19),"")</f>
        <v>IQ-D076</v>
      </c>
      <c r="K194" s="204" t="s">
        <v>7390</v>
      </c>
      <c r="L194" s="204" t="s">
        <v>7110</v>
      </c>
      <c r="M194" s="204" t="s">
        <v>7112</v>
      </c>
      <c r="N194" s="204" t="s">
        <v>1252</v>
      </c>
      <c r="O194" s="204" t="s">
        <v>7119</v>
      </c>
      <c r="P194" s="205">
        <v>36</v>
      </c>
      <c r="Q194" s="205"/>
      <c r="R194" s="205">
        <v>36</v>
      </c>
      <c r="S194" s="205">
        <v>0</v>
      </c>
      <c r="T194" s="205">
        <v>0</v>
      </c>
      <c r="U194" s="205">
        <v>0</v>
      </c>
      <c r="V194" s="205">
        <v>0</v>
      </c>
      <c r="W194" s="205">
        <v>0</v>
      </c>
      <c r="X194" s="205">
        <v>0</v>
      </c>
      <c r="Y194" s="205">
        <v>0</v>
      </c>
      <c r="Z194" s="205">
        <v>0</v>
      </c>
      <c r="AA194" s="205">
        <v>0</v>
      </c>
      <c r="AB194" s="205">
        <v>0</v>
      </c>
      <c r="AC194" s="205">
        <v>0</v>
      </c>
      <c r="AD194" s="205">
        <v>0</v>
      </c>
      <c r="AE194" s="205"/>
      <c r="AF194" s="137"/>
    </row>
    <row r="195" spans="1:32" ht="12.75" customHeight="1">
      <c r="A195" s="203">
        <v>194</v>
      </c>
      <c r="B195" s="234">
        <v>42522</v>
      </c>
      <c r="C195" s="207">
        <v>42547</v>
      </c>
      <c r="D195" s="207" t="s">
        <v>7265</v>
      </c>
      <c r="E195" s="207" t="s">
        <v>1248</v>
      </c>
      <c r="F195" s="204" t="s">
        <v>7265</v>
      </c>
      <c r="G195" s="204" t="s">
        <v>7127</v>
      </c>
      <c r="H195" s="26" t="str">
        <f>IF(G195&lt;&gt;"",LOOKUP(G195,Governorate,Data!$E$2:$E$19),"")</f>
        <v>IQ-G13</v>
      </c>
      <c r="I195" s="204" t="s">
        <v>7128</v>
      </c>
      <c r="J195" s="26" t="str">
        <f ca="1">IF(I195&lt;&gt;"",LOOKUP(I195,District2,Data!$P$2:$P$19),"")</f>
        <v>IQ-D076</v>
      </c>
      <c r="K195" s="204" t="s">
        <v>7390</v>
      </c>
      <c r="L195" s="204" t="s">
        <v>7110</v>
      </c>
      <c r="M195" s="204" t="s">
        <v>7361</v>
      </c>
      <c r="N195" s="204" t="s">
        <v>1252</v>
      </c>
      <c r="O195" s="204" t="s">
        <v>7119</v>
      </c>
      <c r="P195" s="205">
        <v>136</v>
      </c>
      <c r="Q195" s="205"/>
      <c r="R195" s="205">
        <v>0</v>
      </c>
      <c r="S195" s="205">
        <v>0</v>
      </c>
      <c r="T195" s="205">
        <v>0</v>
      </c>
      <c r="U195" s="205">
        <v>0</v>
      </c>
      <c r="V195" s="205">
        <v>0</v>
      </c>
      <c r="W195" s="205">
        <v>0</v>
      </c>
      <c r="X195" s="205">
        <v>136</v>
      </c>
      <c r="Y195" s="205">
        <v>0</v>
      </c>
      <c r="Z195" s="205">
        <v>0</v>
      </c>
      <c r="AA195" s="205">
        <v>0</v>
      </c>
      <c r="AB195" s="205">
        <v>0</v>
      </c>
      <c r="AC195" s="205">
        <v>0</v>
      </c>
      <c r="AD195" s="205">
        <v>0</v>
      </c>
      <c r="AE195" s="205"/>
      <c r="AF195" s="137"/>
    </row>
    <row r="196" spans="1:32" ht="12.75" customHeight="1">
      <c r="A196" s="203">
        <v>195</v>
      </c>
      <c r="B196" s="234">
        <v>42522</v>
      </c>
      <c r="C196" s="207">
        <v>42547</v>
      </c>
      <c r="D196" s="207" t="s">
        <v>7228</v>
      </c>
      <c r="E196" s="207" t="s">
        <v>1249</v>
      </c>
      <c r="F196" s="204" t="s">
        <v>7228</v>
      </c>
      <c r="G196" s="204" t="s">
        <v>7140</v>
      </c>
      <c r="H196" s="26" t="str">
        <f>IF(G196&lt;&gt;"",LOOKUP(G196,Governorate,Data!$E$2:$E$19),"")</f>
        <v>IQ-G01</v>
      </c>
      <c r="I196" s="204" t="s">
        <v>7147</v>
      </c>
      <c r="J196" s="26" t="str">
        <f ca="1">IF(I196&lt;&gt;"",LOOKUP(I196,District2,Data!$P$2:$P$19),"")</f>
        <v>IQ-D002</v>
      </c>
      <c r="K196" s="204" t="s">
        <v>7308</v>
      </c>
      <c r="L196" s="204" t="s">
        <v>7111</v>
      </c>
      <c r="M196" s="204" t="s">
        <v>7112</v>
      </c>
      <c r="N196" s="204" t="s">
        <v>1252</v>
      </c>
      <c r="O196" s="204" t="s">
        <v>7119</v>
      </c>
      <c r="P196" s="205">
        <v>672</v>
      </c>
      <c r="Q196" s="205"/>
      <c r="R196" s="205">
        <v>672</v>
      </c>
      <c r="S196" s="205">
        <v>0</v>
      </c>
      <c r="T196" s="205">
        <v>0</v>
      </c>
      <c r="U196" s="205">
        <v>0</v>
      </c>
      <c r="V196" s="205">
        <v>0</v>
      </c>
      <c r="W196" s="205">
        <v>0</v>
      </c>
      <c r="X196" s="205">
        <v>0</v>
      </c>
      <c r="Y196" s="205">
        <v>0</v>
      </c>
      <c r="Z196" s="205">
        <v>0</v>
      </c>
      <c r="AA196" s="205">
        <v>0</v>
      </c>
      <c r="AB196" s="205">
        <v>0</v>
      </c>
      <c r="AC196" s="205">
        <v>0</v>
      </c>
      <c r="AD196" s="205">
        <v>0</v>
      </c>
      <c r="AE196" s="205"/>
      <c r="AF196" s="137"/>
    </row>
    <row r="197" spans="1:32" ht="12.75" customHeight="1">
      <c r="A197" s="203">
        <v>196</v>
      </c>
      <c r="B197" s="234">
        <v>42522</v>
      </c>
      <c r="C197" s="207">
        <v>42547</v>
      </c>
      <c r="D197" s="207" t="s">
        <v>7228</v>
      </c>
      <c r="E197" s="207" t="s">
        <v>1249</v>
      </c>
      <c r="F197" s="204" t="s">
        <v>7228</v>
      </c>
      <c r="G197" s="204" t="s">
        <v>7141</v>
      </c>
      <c r="H197" s="26" t="str">
        <f>IF(G197&lt;&gt;"",LOOKUP(G197,Governorate,Data!$E$2:$E$19),"")</f>
        <v>IQ-G12</v>
      </c>
      <c r="I197" s="204" t="s">
        <v>7142</v>
      </c>
      <c r="J197" s="26" t="str">
        <f ca="1">IF(I197&lt;&gt;"",LOOKUP(I197,District2,Data!$P$2:$P$19),"")</f>
        <v>IQ-D072</v>
      </c>
      <c r="K197" s="204" t="s">
        <v>7558</v>
      </c>
      <c r="L197" s="204" t="s">
        <v>7110</v>
      </c>
      <c r="M197" s="204" t="s">
        <v>7112</v>
      </c>
      <c r="N197" s="204" t="s">
        <v>1252</v>
      </c>
      <c r="O197" s="204" t="s">
        <v>7119</v>
      </c>
      <c r="P197" s="205">
        <v>406</v>
      </c>
      <c r="Q197" s="205"/>
      <c r="R197" s="205">
        <v>0</v>
      </c>
      <c r="S197" s="205">
        <v>0</v>
      </c>
      <c r="T197" s="205">
        <v>406</v>
      </c>
      <c r="U197" s="205">
        <v>0</v>
      </c>
      <c r="V197" s="205">
        <v>0</v>
      </c>
      <c r="W197" s="205">
        <v>0</v>
      </c>
      <c r="X197" s="205">
        <v>0</v>
      </c>
      <c r="Y197" s="205">
        <v>0</v>
      </c>
      <c r="Z197" s="205">
        <v>0</v>
      </c>
      <c r="AA197" s="205">
        <v>0</v>
      </c>
      <c r="AB197" s="205">
        <v>0</v>
      </c>
      <c r="AC197" s="205">
        <v>0</v>
      </c>
      <c r="AD197" s="205">
        <v>0</v>
      </c>
      <c r="AE197" s="205"/>
      <c r="AF197" s="137"/>
    </row>
    <row r="198" spans="1:32" ht="12.75" customHeight="1">
      <c r="A198" s="203">
        <v>197</v>
      </c>
      <c r="B198" s="234">
        <v>42522</v>
      </c>
      <c r="C198" s="207">
        <v>42547</v>
      </c>
      <c r="D198" s="207" t="s">
        <v>1311</v>
      </c>
      <c r="E198" s="207" t="s">
        <v>1250</v>
      </c>
      <c r="F198" s="204" t="s">
        <v>1311</v>
      </c>
      <c r="G198" s="204" t="s">
        <v>7136</v>
      </c>
      <c r="H198" s="26" t="str">
        <f>IF(G198&lt;&gt;"",LOOKUP(G198,Governorate,Data!$E$2:$E$19),"")</f>
        <v>IQ-G08</v>
      </c>
      <c r="I198" s="204" t="s">
        <v>7220</v>
      </c>
      <c r="J198" s="26" t="str">
        <f ca="1">IF(I198&lt;&gt;"",LOOKUP(I198,District2,Data!$P$2:$P$19),"")</f>
        <v>IQ-D051</v>
      </c>
      <c r="K198" s="204" t="s">
        <v>7395</v>
      </c>
      <c r="L198" s="204" t="s">
        <v>7111</v>
      </c>
      <c r="M198" s="204" t="s">
        <v>7361</v>
      </c>
      <c r="N198" s="204" t="s">
        <v>1252</v>
      </c>
      <c r="O198" s="204" t="s">
        <v>7119</v>
      </c>
      <c r="P198" s="205">
        <v>801</v>
      </c>
      <c r="Q198" s="205"/>
      <c r="R198" s="205">
        <v>0</v>
      </c>
      <c r="S198" s="205">
        <v>0</v>
      </c>
      <c r="T198" s="205">
        <v>801</v>
      </c>
      <c r="U198" s="205">
        <v>0</v>
      </c>
      <c r="V198" s="205">
        <v>0</v>
      </c>
      <c r="W198" s="205">
        <v>0</v>
      </c>
      <c r="X198" s="205">
        <v>0</v>
      </c>
      <c r="Y198" s="205">
        <v>0</v>
      </c>
      <c r="Z198" s="205">
        <v>0</v>
      </c>
      <c r="AA198" s="205">
        <v>0</v>
      </c>
      <c r="AB198" s="205">
        <v>0</v>
      </c>
      <c r="AC198" s="205">
        <v>0</v>
      </c>
      <c r="AD198" s="205">
        <v>0</v>
      </c>
      <c r="AE198" s="205"/>
      <c r="AF198" s="137"/>
    </row>
    <row r="199" spans="1:32" ht="12.75" customHeight="1">
      <c r="A199" s="203">
        <v>198</v>
      </c>
      <c r="B199" s="234">
        <v>42522</v>
      </c>
      <c r="C199" s="207">
        <v>42547</v>
      </c>
      <c r="D199" s="207" t="s">
        <v>1316</v>
      </c>
      <c r="E199" s="207" t="s">
        <v>1248</v>
      </c>
      <c r="F199" s="204" t="s">
        <v>1316</v>
      </c>
      <c r="G199" s="204" t="s">
        <v>7130</v>
      </c>
      <c r="H199" s="26" t="str">
        <f>IF(G199&lt;&gt;"",LOOKUP(G199,Governorate,Data!$E$2:$E$19),"")</f>
        <v>IQ-G05</v>
      </c>
      <c r="I199" s="204" t="s">
        <v>7131</v>
      </c>
      <c r="J199" s="26" t="str">
        <f ca="1">IF(I199&lt;&gt;"",LOOKUP(I199,District2,Data!$P$2:$P$19),"")</f>
        <v>IQ-D033</v>
      </c>
      <c r="K199" s="204" t="s">
        <v>7330</v>
      </c>
      <c r="L199" s="204" t="s">
        <v>7111</v>
      </c>
      <c r="M199" s="204" t="s">
        <v>7112</v>
      </c>
      <c r="N199" s="204" t="s">
        <v>1252</v>
      </c>
      <c r="O199" s="204" t="s">
        <v>7119</v>
      </c>
      <c r="P199" s="205">
        <v>8</v>
      </c>
      <c r="Q199" s="205"/>
      <c r="R199" s="205">
        <v>8</v>
      </c>
      <c r="S199" s="205">
        <v>0</v>
      </c>
      <c r="T199" s="205">
        <v>0</v>
      </c>
      <c r="U199" s="205">
        <v>0</v>
      </c>
      <c r="V199" s="205">
        <v>0</v>
      </c>
      <c r="W199" s="205">
        <v>0</v>
      </c>
      <c r="X199" s="205">
        <v>0</v>
      </c>
      <c r="Y199" s="205">
        <v>0</v>
      </c>
      <c r="Z199" s="205">
        <v>0</v>
      </c>
      <c r="AA199" s="205">
        <v>0</v>
      </c>
      <c r="AB199" s="205">
        <v>0</v>
      </c>
      <c r="AC199" s="205">
        <v>0</v>
      </c>
      <c r="AD199" s="205">
        <v>0</v>
      </c>
      <c r="AE199" s="205"/>
      <c r="AF199" s="137"/>
    </row>
    <row r="200" spans="1:32" ht="12.75" customHeight="1">
      <c r="A200" s="203">
        <v>199</v>
      </c>
      <c r="B200" s="234">
        <v>42522</v>
      </c>
      <c r="C200" s="207">
        <v>42547</v>
      </c>
      <c r="D200" s="207" t="s">
        <v>1316</v>
      </c>
      <c r="E200" s="207" t="s">
        <v>1248</v>
      </c>
      <c r="F200" s="204" t="s">
        <v>1316</v>
      </c>
      <c r="G200" s="204" t="s">
        <v>7130</v>
      </c>
      <c r="H200" s="26" t="str">
        <f>IF(G200&lt;&gt;"",LOOKUP(G200,Governorate,Data!$E$2:$E$19),"")</f>
        <v>IQ-G05</v>
      </c>
      <c r="I200" s="204" t="s">
        <v>7131</v>
      </c>
      <c r="J200" s="26" t="str">
        <f ca="1">IF(I200&lt;&gt;"",LOOKUP(I200,District2,Data!$P$2:$P$19),"")</f>
        <v>IQ-D033</v>
      </c>
      <c r="K200" s="204" t="s">
        <v>7330</v>
      </c>
      <c r="L200" s="204" t="s">
        <v>7111</v>
      </c>
      <c r="M200" s="204" t="s">
        <v>7113</v>
      </c>
      <c r="N200" s="204" t="s">
        <v>1252</v>
      </c>
      <c r="O200" s="204" t="s">
        <v>7119</v>
      </c>
      <c r="P200" s="205">
        <v>12</v>
      </c>
      <c r="Q200" s="205"/>
      <c r="R200" s="205">
        <v>12</v>
      </c>
      <c r="S200" s="205">
        <v>0</v>
      </c>
      <c r="T200" s="205">
        <v>0</v>
      </c>
      <c r="U200" s="205">
        <v>0</v>
      </c>
      <c r="V200" s="205">
        <v>0</v>
      </c>
      <c r="W200" s="205">
        <v>0</v>
      </c>
      <c r="X200" s="205">
        <v>0</v>
      </c>
      <c r="Y200" s="205">
        <v>0</v>
      </c>
      <c r="Z200" s="205">
        <v>0</v>
      </c>
      <c r="AA200" s="205">
        <v>0</v>
      </c>
      <c r="AB200" s="205">
        <v>0</v>
      </c>
      <c r="AC200" s="205">
        <v>0</v>
      </c>
      <c r="AD200" s="205">
        <v>0</v>
      </c>
      <c r="AE200" s="205"/>
      <c r="AF200" s="137"/>
    </row>
    <row r="201" spans="1:32" ht="12.75" customHeight="1">
      <c r="A201" s="203">
        <v>200</v>
      </c>
      <c r="B201" s="207">
        <v>42495</v>
      </c>
      <c r="C201" s="207">
        <v>42551</v>
      </c>
      <c r="D201" s="207" t="s">
        <v>1312</v>
      </c>
      <c r="E201" s="207" t="s">
        <v>1250</v>
      </c>
      <c r="F201" s="204" t="s">
        <v>1286</v>
      </c>
      <c r="G201" s="204" t="s">
        <v>7140</v>
      </c>
      <c r="H201" s="26" t="str">
        <f>IF(G201&lt;&gt;"",LOOKUP(G201,Governorate,Data!$E$2:$E$19),"")</f>
        <v>IQ-G01</v>
      </c>
      <c r="I201" s="204" t="s">
        <v>7147</v>
      </c>
      <c r="J201" s="26" t="str">
        <f ca="1">IF(I201&lt;&gt;"",LOOKUP(I201,District2,Data!$P$2:$P$19),"")</f>
        <v>IQ-D002</v>
      </c>
      <c r="K201" s="204" t="s">
        <v>7521</v>
      </c>
      <c r="L201" s="204" t="s">
        <v>7111</v>
      </c>
      <c r="M201" s="204" t="s">
        <v>7112</v>
      </c>
      <c r="N201" s="204" t="s">
        <v>1252</v>
      </c>
      <c r="O201" s="204" t="s">
        <v>7119</v>
      </c>
      <c r="P201" s="154">
        <v>204</v>
      </c>
      <c r="Q201" s="205"/>
      <c r="R201" s="205">
        <v>0</v>
      </c>
      <c r="S201" s="205">
        <v>204</v>
      </c>
      <c r="T201" s="205">
        <v>0</v>
      </c>
      <c r="U201" s="205">
        <v>0</v>
      </c>
      <c r="V201" s="205">
        <v>0</v>
      </c>
      <c r="W201" s="205">
        <v>0</v>
      </c>
      <c r="X201" s="205">
        <v>0</v>
      </c>
      <c r="Y201" s="205">
        <v>0</v>
      </c>
      <c r="Z201" s="205">
        <v>0</v>
      </c>
      <c r="AA201" s="205">
        <v>0</v>
      </c>
      <c r="AB201" s="205">
        <v>0</v>
      </c>
      <c r="AC201" s="205">
        <v>0</v>
      </c>
      <c r="AD201" s="205">
        <v>0</v>
      </c>
      <c r="AE201" s="205"/>
      <c r="AF201" s="137"/>
    </row>
    <row r="202" spans="1:32" ht="12.75" customHeight="1">
      <c r="A202" s="203">
        <v>201</v>
      </c>
      <c r="B202" s="207">
        <v>42495</v>
      </c>
      <c r="C202" s="207">
        <v>42551</v>
      </c>
      <c r="D202" s="207" t="s">
        <v>1312</v>
      </c>
      <c r="E202" s="207" t="s">
        <v>1250</v>
      </c>
      <c r="F202" s="204" t="s">
        <v>1286</v>
      </c>
      <c r="G202" s="204" t="s">
        <v>7140</v>
      </c>
      <c r="H202" s="26" t="str">
        <f>IF(G202&lt;&gt;"",LOOKUP(G202,Governorate,Data!$E$2:$E$19),"")</f>
        <v>IQ-G01</v>
      </c>
      <c r="I202" s="204" t="s">
        <v>7147</v>
      </c>
      <c r="J202" s="26" t="str">
        <f ca="1">IF(I202&lt;&gt;"",LOOKUP(I202,District2,Data!$P$2:$P$19),"")</f>
        <v>IQ-D002</v>
      </c>
      <c r="K202" s="204" t="s">
        <v>7521</v>
      </c>
      <c r="L202" s="204" t="s">
        <v>7111</v>
      </c>
      <c r="M202" s="204" t="s">
        <v>7112</v>
      </c>
      <c r="N202" s="204" t="s">
        <v>1252</v>
      </c>
      <c r="O202" s="204" t="s">
        <v>7119</v>
      </c>
      <c r="P202" s="205">
        <v>36</v>
      </c>
      <c r="Q202" s="205"/>
      <c r="R202" s="205">
        <v>36</v>
      </c>
      <c r="S202" s="205">
        <v>36</v>
      </c>
      <c r="T202" s="205">
        <v>0</v>
      </c>
      <c r="U202" s="205">
        <v>0</v>
      </c>
      <c r="V202" s="205">
        <v>0</v>
      </c>
      <c r="W202" s="205">
        <v>0</v>
      </c>
      <c r="X202" s="205">
        <v>0</v>
      </c>
      <c r="Y202" s="205">
        <v>0</v>
      </c>
      <c r="Z202" s="205">
        <v>0</v>
      </c>
      <c r="AA202" s="205">
        <v>0</v>
      </c>
      <c r="AB202" s="205">
        <v>0</v>
      </c>
      <c r="AC202" s="205">
        <v>0</v>
      </c>
      <c r="AD202" s="205">
        <v>0</v>
      </c>
      <c r="AE202" s="205"/>
      <c r="AF202" s="137"/>
    </row>
    <row r="203" spans="1:32" ht="12.75" customHeight="1">
      <c r="A203" s="203">
        <v>202</v>
      </c>
      <c r="B203" s="207">
        <v>42495</v>
      </c>
      <c r="C203" s="207">
        <v>42551</v>
      </c>
      <c r="D203" s="207" t="s">
        <v>1312</v>
      </c>
      <c r="E203" s="207" t="s">
        <v>1250</v>
      </c>
      <c r="F203" s="204" t="s">
        <v>1286</v>
      </c>
      <c r="G203" s="204" t="s">
        <v>7140</v>
      </c>
      <c r="H203" s="26" t="str">
        <f>IF(G203&lt;&gt;"",LOOKUP(G203,Governorate,Data!$E$2:$E$19),"")</f>
        <v>IQ-G01</v>
      </c>
      <c r="I203" s="204" t="s">
        <v>7147</v>
      </c>
      <c r="J203" s="26" t="str">
        <f ca="1">IF(I203&lt;&gt;"",LOOKUP(I203,District2,Data!$P$2:$P$19),"")</f>
        <v>IQ-D002</v>
      </c>
      <c r="K203" s="204" t="s">
        <v>7522</v>
      </c>
      <c r="L203" s="204" t="s">
        <v>7111</v>
      </c>
      <c r="M203" s="204" t="s">
        <v>7112</v>
      </c>
      <c r="N203" s="204" t="s">
        <v>1252</v>
      </c>
      <c r="O203" s="204" t="s">
        <v>7119</v>
      </c>
      <c r="P203" s="205">
        <v>250</v>
      </c>
      <c r="Q203" s="205"/>
      <c r="R203" s="205">
        <v>250</v>
      </c>
      <c r="S203" s="205">
        <v>250</v>
      </c>
      <c r="T203" s="205">
        <v>0</v>
      </c>
      <c r="U203" s="205">
        <v>0</v>
      </c>
      <c r="V203" s="205">
        <v>0</v>
      </c>
      <c r="W203" s="205">
        <v>0</v>
      </c>
      <c r="X203" s="205">
        <v>0</v>
      </c>
      <c r="Y203" s="205">
        <v>0</v>
      </c>
      <c r="Z203" s="205">
        <v>0</v>
      </c>
      <c r="AA203" s="205">
        <v>0</v>
      </c>
      <c r="AB203" s="205">
        <v>0</v>
      </c>
      <c r="AC203" s="205">
        <v>0</v>
      </c>
      <c r="AD203" s="205">
        <v>0</v>
      </c>
      <c r="AE203" s="205"/>
      <c r="AF203" s="137"/>
    </row>
    <row r="204" spans="1:32" ht="12.75" customHeight="1">
      <c r="A204" s="203">
        <v>203</v>
      </c>
      <c r="B204" s="207">
        <v>42505</v>
      </c>
      <c r="C204" s="140">
        <v>42551</v>
      </c>
      <c r="D204" s="207" t="s">
        <v>1312</v>
      </c>
      <c r="E204" s="207" t="s">
        <v>1250</v>
      </c>
      <c r="F204" s="204" t="s">
        <v>1286</v>
      </c>
      <c r="G204" s="204" t="s">
        <v>7140</v>
      </c>
      <c r="H204" s="26" t="str">
        <f>IF(G204&lt;&gt;"",LOOKUP(G204,Governorate,Data!$E$2:$E$19),"")</f>
        <v>IQ-G01</v>
      </c>
      <c r="I204" s="204" t="s">
        <v>7147</v>
      </c>
      <c r="J204" s="26" t="str">
        <f ca="1">IF(I204&lt;&gt;"",LOOKUP(I204,District2,Data!$P$2:$P$19),"")</f>
        <v>IQ-D002</v>
      </c>
      <c r="K204" s="204" t="s">
        <v>7524</v>
      </c>
      <c r="L204" s="204" t="s">
        <v>7111</v>
      </c>
      <c r="M204" s="204" t="s">
        <v>7112</v>
      </c>
      <c r="N204" s="204" t="s">
        <v>1252</v>
      </c>
      <c r="O204" s="204" t="s">
        <v>7119</v>
      </c>
      <c r="P204" s="205">
        <v>156</v>
      </c>
      <c r="Q204" s="205"/>
      <c r="R204" s="205">
        <v>0</v>
      </c>
      <c r="S204" s="205">
        <v>0</v>
      </c>
      <c r="T204" s="205">
        <v>0</v>
      </c>
      <c r="U204" s="205">
        <v>0</v>
      </c>
      <c r="V204" s="205">
        <v>0</v>
      </c>
      <c r="W204" s="205">
        <v>0</v>
      </c>
      <c r="X204" s="205">
        <v>0</v>
      </c>
      <c r="Y204" s="205">
        <v>0</v>
      </c>
      <c r="Z204" s="205">
        <v>0</v>
      </c>
      <c r="AA204" s="205">
        <v>0</v>
      </c>
      <c r="AB204" s="205">
        <v>0</v>
      </c>
      <c r="AC204" s="205">
        <v>0</v>
      </c>
      <c r="AD204" s="205">
        <v>156</v>
      </c>
      <c r="AE204" s="205"/>
      <c r="AF204" s="137"/>
    </row>
    <row r="205" spans="1:32" s="67" customFormat="1" ht="12.75" customHeight="1">
      <c r="A205" s="203">
        <v>204</v>
      </c>
      <c r="B205" s="234">
        <v>42495</v>
      </c>
      <c r="C205" s="140">
        <v>42557</v>
      </c>
      <c r="D205" s="219" t="s">
        <v>1312</v>
      </c>
      <c r="E205" s="219" t="s">
        <v>1250</v>
      </c>
      <c r="F205" s="240" t="s">
        <v>1286</v>
      </c>
      <c r="G205" s="240" t="s">
        <v>7140</v>
      </c>
      <c r="H205" s="26" t="str">
        <f>IF(G205&lt;&gt;"",LOOKUP(G205,Governorate,Data!$E$2:$E$19),"")</f>
        <v>IQ-G01</v>
      </c>
      <c r="I205" s="240" t="s">
        <v>7147</v>
      </c>
      <c r="J205" s="26" t="str">
        <f ca="1">IF(I205&lt;&gt;"",LOOKUP(I205,District2,Data!$P$2:$P$19),"")</f>
        <v>IQ-D002</v>
      </c>
      <c r="K205" s="240" t="s">
        <v>7521</v>
      </c>
      <c r="L205" s="240" t="s">
        <v>7111</v>
      </c>
      <c r="M205" s="240" t="s">
        <v>7112</v>
      </c>
      <c r="N205" s="240" t="s">
        <v>1252</v>
      </c>
      <c r="O205" s="240" t="s">
        <v>7119</v>
      </c>
      <c r="P205" s="242">
        <v>36</v>
      </c>
      <c r="Q205" s="242"/>
      <c r="R205" s="242">
        <v>36</v>
      </c>
      <c r="S205" s="242">
        <v>36</v>
      </c>
      <c r="T205" s="242">
        <v>0</v>
      </c>
      <c r="U205" s="242">
        <v>0</v>
      </c>
      <c r="V205" s="242">
        <v>0</v>
      </c>
      <c r="W205" s="242">
        <v>0</v>
      </c>
      <c r="X205" s="242">
        <v>0</v>
      </c>
      <c r="Y205" s="242">
        <v>0</v>
      </c>
      <c r="Z205" s="242">
        <v>0</v>
      </c>
      <c r="AA205" s="242">
        <v>0</v>
      </c>
      <c r="AB205" s="242">
        <v>0</v>
      </c>
      <c r="AC205" s="242">
        <v>0</v>
      </c>
      <c r="AD205" s="242">
        <v>0</v>
      </c>
      <c r="AE205" s="242"/>
      <c r="AF205" s="138" t="s">
        <v>7593</v>
      </c>
    </row>
    <row r="206" spans="1:32" s="67" customFormat="1" ht="12.75" customHeight="1">
      <c r="A206" s="203">
        <v>205</v>
      </c>
      <c r="B206" s="234">
        <v>42495</v>
      </c>
      <c r="C206" s="219">
        <v>42557</v>
      </c>
      <c r="D206" s="219" t="s">
        <v>1312</v>
      </c>
      <c r="E206" s="219" t="s">
        <v>1250</v>
      </c>
      <c r="F206" s="240" t="s">
        <v>1286</v>
      </c>
      <c r="G206" s="240" t="s">
        <v>7140</v>
      </c>
      <c r="H206" s="26" t="str">
        <f>IF(G206&lt;&gt;"",LOOKUP(G206,Governorate,Data!$E$2:$E$19),"")</f>
        <v>IQ-G01</v>
      </c>
      <c r="I206" s="240" t="s">
        <v>7147</v>
      </c>
      <c r="J206" s="26" t="str">
        <f ca="1">IF(I206&lt;&gt;"",LOOKUP(I206,District2,Data!$P$2:$P$19),"")</f>
        <v>IQ-D002</v>
      </c>
      <c r="K206" s="240" t="s">
        <v>7521</v>
      </c>
      <c r="L206" s="240" t="s">
        <v>7111</v>
      </c>
      <c r="M206" s="240" t="s">
        <v>7112</v>
      </c>
      <c r="N206" s="240" t="s">
        <v>1252</v>
      </c>
      <c r="O206" s="240" t="s">
        <v>7119</v>
      </c>
      <c r="P206" s="269">
        <v>204</v>
      </c>
      <c r="Q206" s="242"/>
      <c r="R206" s="242">
        <v>0</v>
      </c>
      <c r="S206" s="242">
        <v>204</v>
      </c>
      <c r="T206" s="242">
        <v>0</v>
      </c>
      <c r="U206" s="242">
        <v>0</v>
      </c>
      <c r="V206" s="242">
        <v>0</v>
      </c>
      <c r="W206" s="242">
        <v>0</v>
      </c>
      <c r="X206" s="242">
        <v>0</v>
      </c>
      <c r="Y206" s="242">
        <v>0</v>
      </c>
      <c r="Z206" s="242">
        <v>0</v>
      </c>
      <c r="AA206" s="242">
        <v>0</v>
      </c>
      <c r="AB206" s="242">
        <v>0</v>
      </c>
      <c r="AC206" s="242">
        <v>0</v>
      </c>
      <c r="AD206" s="242">
        <v>0</v>
      </c>
      <c r="AE206" s="242"/>
      <c r="AF206" s="138" t="s">
        <v>7593</v>
      </c>
    </row>
    <row r="207" spans="1:32" ht="12.75" customHeight="1">
      <c r="A207" s="203">
        <v>206</v>
      </c>
      <c r="B207" s="234">
        <v>42495</v>
      </c>
      <c r="C207" s="207">
        <v>42557</v>
      </c>
      <c r="D207" s="207" t="s">
        <v>1312</v>
      </c>
      <c r="E207" s="207" t="s">
        <v>1250</v>
      </c>
      <c r="F207" s="204" t="s">
        <v>1286</v>
      </c>
      <c r="G207" s="204" t="s">
        <v>7140</v>
      </c>
      <c r="H207" s="26" t="str">
        <f>IF(G207&lt;&gt;"",LOOKUP(G207,Governorate,Data!$E$2:$E$19),"")</f>
        <v>IQ-G01</v>
      </c>
      <c r="I207" s="240" t="s">
        <v>7147</v>
      </c>
      <c r="J207" s="26" t="str">
        <f ca="1">IF(I207&lt;&gt;"",LOOKUP(I207,District2,Data!$P$2:$P$19),"")</f>
        <v>IQ-D002</v>
      </c>
      <c r="K207" s="204" t="s">
        <v>7522</v>
      </c>
      <c r="L207" s="240" t="s">
        <v>7111</v>
      </c>
      <c r="M207" s="240" t="s">
        <v>7112</v>
      </c>
      <c r="N207" s="204" t="s">
        <v>1252</v>
      </c>
      <c r="O207" s="204" t="s">
        <v>7119</v>
      </c>
      <c r="P207" s="205">
        <v>250</v>
      </c>
      <c r="Q207" s="205"/>
      <c r="R207" s="205">
        <v>250</v>
      </c>
      <c r="S207" s="205">
        <v>250</v>
      </c>
      <c r="T207" s="205">
        <v>0</v>
      </c>
      <c r="U207" s="205">
        <v>0</v>
      </c>
      <c r="V207" s="205">
        <v>0</v>
      </c>
      <c r="W207" s="205">
        <v>0</v>
      </c>
      <c r="X207" s="205">
        <v>0</v>
      </c>
      <c r="Y207" s="205">
        <v>0</v>
      </c>
      <c r="Z207" s="205">
        <v>0</v>
      </c>
      <c r="AA207" s="205">
        <v>0</v>
      </c>
      <c r="AB207" s="205">
        <v>0</v>
      </c>
      <c r="AC207" s="205">
        <v>0</v>
      </c>
      <c r="AD207" s="205">
        <v>0</v>
      </c>
      <c r="AE207" s="205"/>
      <c r="AF207" s="137" t="s">
        <v>7594</v>
      </c>
    </row>
    <row r="208" spans="1:32" s="67" customFormat="1" ht="12.75" customHeight="1">
      <c r="A208" s="203">
        <v>207</v>
      </c>
      <c r="B208" s="244">
        <v>42548</v>
      </c>
      <c r="C208" s="186">
        <v>42558</v>
      </c>
      <c r="D208" s="186" t="s">
        <v>1312</v>
      </c>
      <c r="E208" s="186" t="s">
        <v>1250</v>
      </c>
      <c r="F208" s="187" t="s">
        <v>1331</v>
      </c>
      <c r="G208" s="187" t="s">
        <v>7140</v>
      </c>
      <c r="H208" s="26" t="str">
        <f>IF(G208&lt;&gt;"",LOOKUP(G208,Governorate,Data!$E$2:$E$19),"")</f>
        <v>IQ-G01</v>
      </c>
      <c r="I208" s="187" t="s">
        <v>7147</v>
      </c>
      <c r="J208" s="26" t="str">
        <f ca="1">IF(I208&lt;&gt;"",LOOKUP(I208,District2,Data!$P$2:$P$19),"")</f>
        <v>IQ-D002</v>
      </c>
      <c r="K208" s="187" t="s">
        <v>7586</v>
      </c>
      <c r="L208" s="187" t="s">
        <v>7110</v>
      </c>
      <c r="M208" s="187" t="s">
        <v>7112</v>
      </c>
      <c r="N208" s="187" t="s">
        <v>1252</v>
      </c>
      <c r="O208" s="187" t="s">
        <v>7119</v>
      </c>
      <c r="P208" s="190">
        <v>0</v>
      </c>
      <c r="Q208" s="84"/>
      <c r="R208" s="84">
        <v>0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0</v>
      </c>
      <c r="Z208" s="84">
        <v>0</v>
      </c>
      <c r="AA208" s="84">
        <v>0</v>
      </c>
      <c r="AB208" s="84">
        <v>0</v>
      </c>
      <c r="AC208" s="84">
        <v>0</v>
      </c>
      <c r="AD208" s="84">
        <v>0</v>
      </c>
      <c r="AE208" s="84"/>
      <c r="AF208" s="189" t="s">
        <v>7599</v>
      </c>
    </row>
    <row r="209" spans="1:32" s="67" customFormat="1" ht="12.75" customHeight="1">
      <c r="A209" s="203">
        <v>208</v>
      </c>
      <c r="B209" s="244">
        <v>42548</v>
      </c>
      <c r="C209" s="186">
        <v>42558</v>
      </c>
      <c r="D209" s="186" t="s">
        <v>1312</v>
      </c>
      <c r="E209" s="186" t="s">
        <v>1250</v>
      </c>
      <c r="F209" s="187" t="s">
        <v>1331</v>
      </c>
      <c r="G209" s="187" t="s">
        <v>7140</v>
      </c>
      <c r="H209" s="26" t="str">
        <f>IF(G209&lt;&gt;"",LOOKUP(G209,Governorate,Data!$E$2:$E$19),"")</f>
        <v>IQ-G01</v>
      </c>
      <c r="I209" s="187" t="s">
        <v>7147</v>
      </c>
      <c r="J209" s="26" t="str">
        <f ca="1">IF(I209&lt;&gt;"",LOOKUP(I209,District2,Data!$P$2:$P$19),"")</f>
        <v>IQ-D002</v>
      </c>
      <c r="K209" s="187" t="s">
        <v>7587</v>
      </c>
      <c r="L209" s="187" t="s">
        <v>7110</v>
      </c>
      <c r="M209" s="187" t="s">
        <v>7112</v>
      </c>
      <c r="N209" s="187" t="s">
        <v>1252</v>
      </c>
      <c r="O209" s="187" t="s">
        <v>7119</v>
      </c>
      <c r="P209" s="190">
        <v>0</v>
      </c>
      <c r="Q209" s="84"/>
      <c r="R209" s="84">
        <v>0</v>
      </c>
      <c r="S209" s="84">
        <v>0</v>
      </c>
      <c r="T209" s="84">
        <v>0</v>
      </c>
      <c r="U209" s="84">
        <v>0</v>
      </c>
      <c r="V209" s="84">
        <v>0</v>
      </c>
      <c r="W209" s="84">
        <v>0</v>
      </c>
      <c r="X209" s="84">
        <v>0</v>
      </c>
      <c r="Y209" s="84">
        <v>0</v>
      </c>
      <c r="Z209" s="84">
        <v>0</v>
      </c>
      <c r="AA209" s="84">
        <v>0</v>
      </c>
      <c r="AB209" s="84">
        <v>0</v>
      </c>
      <c r="AC209" s="84">
        <v>0</v>
      </c>
      <c r="AD209" s="84">
        <v>0</v>
      </c>
      <c r="AE209" s="84"/>
      <c r="AF209" s="189" t="s">
        <v>7600</v>
      </c>
    </row>
    <row r="210" spans="1:32" s="67" customFormat="1" ht="12.75" customHeight="1">
      <c r="A210" s="203">
        <v>209</v>
      </c>
      <c r="B210" s="244">
        <v>42554</v>
      </c>
      <c r="C210" s="186">
        <v>42558</v>
      </c>
      <c r="D210" s="186" t="s">
        <v>1312</v>
      </c>
      <c r="E210" s="186" t="s">
        <v>1250</v>
      </c>
      <c r="F210" s="187" t="s">
        <v>1286</v>
      </c>
      <c r="G210" s="187" t="s">
        <v>7140</v>
      </c>
      <c r="H210" s="26" t="str">
        <f>IF(G210&lt;&gt;"",LOOKUP(G210,Governorate,Data!$E$2:$E$19),"")</f>
        <v>IQ-G01</v>
      </c>
      <c r="I210" s="187" t="s">
        <v>7147</v>
      </c>
      <c r="J210" s="26" t="str">
        <f ca="1">IF(I210&lt;&gt;"",LOOKUP(I210,District2,Data!$P$2:$P$19),"")</f>
        <v>IQ-D002</v>
      </c>
      <c r="K210" s="187" t="s">
        <v>7591</v>
      </c>
      <c r="L210" s="187" t="s">
        <v>7110</v>
      </c>
      <c r="M210" s="187" t="s">
        <v>7112</v>
      </c>
      <c r="N210" s="187" t="s">
        <v>1252</v>
      </c>
      <c r="O210" s="187" t="s">
        <v>7119</v>
      </c>
      <c r="P210" s="190">
        <v>0</v>
      </c>
      <c r="Q210" s="84"/>
      <c r="R210" s="84">
        <v>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0</v>
      </c>
      <c r="Z210" s="84">
        <v>0</v>
      </c>
      <c r="AA210" s="84">
        <v>0</v>
      </c>
      <c r="AB210" s="84">
        <v>0</v>
      </c>
      <c r="AC210" s="84">
        <v>0</v>
      </c>
      <c r="AD210" s="84">
        <v>0</v>
      </c>
      <c r="AE210" s="84"/>
      <c r="AF210" s="189" t="s">
        <v>7602</v>
      </c>
    </row>
    <row r="211" spans="1:32" s="67" customFormat="1" ht="12.75" customHeight="1">
      <c r="A211" s="203">
        <v>210</v>
      </c>
      <c r="B211" s="244">
        <v>42554</v>
      </c>
      <c r="C211" s="186">
        <v>42558</v>
      </c>
      <c r="D211" s="186" t="s">
        <v>1312</v>
      </c>
      <c r="E211" s="186" t="s">
        <v>1250</v>
      </c>
      <c r="F211" s="187" t="s">
        <v>1286</v>
      </c>
      <c r="G211" s="187" t="s">
        <v>7140</v>
      </c>
      <c r="H211" s="26" t="str">
        <f>IF(G211&lt;&gt;"",LOOKUP(G211,Governorate,Data!$E$2:$E$19),"")</f>
        <v>IQ-G01</v>
      </c>
      <c r="I211" s="187" t="s">
        <v>7147</v>
      </c>
      <c r="J211" s="26" t="str">
        <f ca="1">IF(I211&lt;&gt;"",LOOKUP(I211,District2,Data!$P$2:$P$19),"")</f>
        <v>IQ-D002</v>
      </c>
      <c r="K211" s="187" t="s">
        <v>7592</v>
      </c>
      <c r="L211" s="187" t="s">
        <v>7110</v>
      </c>
      <c r="M211" s="187" t="s">
        <v>7112</v>
      </c>
      <c r="N211" s="187" t="s">
        <v>1252</v>
      </c>
      <c r="O211" s="187" t="s">
        <v>7119</v>
      </c>
      <c r="P211" s="190">
        <v>0</v>
      </c>
      <c r="Q211" s="84"/>
      <c r="R211" s="84">
        <v>0</v>
      </c>
      <c r="S211" s="84">
        <v>0</v>
      </c>
      <c r="T211" s="84">
        <v>0</v>
      </c>
      <c r="U211" s="84">
        <v>0</v>
      </c>
      <c r="V211" s="84">
        <v>0</v>
      </c>
      <c r="W211" s="84">
        <v>0</v>
      </c>
      <c r="X211" s="84">
        <v>0</v>
      </c>
      <c r="Y211" s="84">
        <v>0</v>
      </c>
      <c r="Z211" s="84">
        <v>0</v>
      </c>
      <c r="AA211" s="84">
        <v>0</v>
      </c>
      <c r="AB211" s="84">
        <v>0</v>
      </c>
      <c r="AC211" s="84">
        <v>0</v>
      </c>
      <c r="AD211" s="84">
        <v>0</v>
      </c>
      <c r="AE211" s="84"/>
      <c r="AF211" s="189" t="s">
        <v>7603</v>
      </c>
    </row>
    <row r="212" spans="1:32" s="67" customFormat="1" ht="12.75" customHeight="1">
      <c r="A212" s="203">
        <v>211</v>
      </c>
      <c r="B212" s="122">
        <v>42538</v>
      </c>
      <c r="C212" s="122">
        <v>42559</v>
      </c>
      <c r="D212" s="122" t="s">
        <v>1312</v>
      </c>
      <c r="E212" s="122" t="s">
        <v>1250</v>
      </c>
      <c r="F212" s="123" t="s">
        <v>7228</v>
      </c>
      <c r="G212" s="123" t="s">
        <v>7140</v>
      </c>
      <c r="H212" s="26" t="str">
        <f>IF(G212&lt;&gt;"",LOOKUP(G212,Governorate,Data!$E$2:$E$19),"")</f>
        <v>IQ-G01</v>
      </c>
      <c r="I212" s="123" t="s">
        <v>7309</v>
      </c>
      <c r="J212" s="26" t="str">
        <f ca="1">IF(I212&lt;&gt;"",LOOKUP(I212,District2,Data!$P$2:$P$19),"")</f>
        <v>IQ-D006</v>
      </c>
      <c r="K212" s="123" t="s">
        <v>7682</v>
      </c>
      <c r="L212" s="123" t="s">
        <v>7111</v>
      </c>
      <c r="M212" s="123" t="s">
        <v>7112</v>
      </c>
      <c r="N212" s="123" t="s">
        <v>1252</v>
      </c>
      <c r="O212" s="123" t="s">
        <v>7119</v>
      </c>
      <c r="P212" s="265">
        <v>0</v>
      </c>
      <c r="Q212" s="242"/>
      <c r="R212" s="242">
        <v>0</v>
      </c>
      <c r="S212" s="242">
        <v>0</v>
      </c>
      <c r="T212" s="242">
        <v>0</v>
      </c>
      <c r="U212" s="242">
        <v>0</v>
      </c>
      <c r="V212" s="242">
        <v>0</v>
      </c>
      <c r="W212" s="242">
        <v>0</v>
      </c>
      <c r="X212" s="242">
        <v>0</v>
      </c>
      <c r="Y212" s="242">
        <v>0</v>
      </c>
      <c r="Z212" s="242">
        <v>0</v>
      </c>
      <c r="AA212" s="242">
        <v>0</v>
      </c>
      <c r="AB212" s="242">
        <v>0</v>
      </c>
      <c r="AC212" s="242">
        <v>0</v>
      </c>
      <c r="AD212" s="242">
        <v>0</v>
      </c>
      <c r="AE212" s="242"/>
      <c r="AF212" s="266" t="s">
        <v>7681</v>
      </c>
    </row>
    <row r="213" spans="1:32" s="155" customFormat="1" ht="12.75" customHeight="1">
      <c r="A213" s="203">
        <v>212</v>
      </c>
      <c r="B213" s="234">
        <v>42497</v>
      </c>
      <c r="C213" s="207">
        <v>42559</v>
      </c>
      <c r="D213" s="207" t="s">
        <v>1312</v>
      </c>
      <c r="E213" s="207" t="s">
        <v>1250</v>
      </c>
      <c r="F213" s="204" t="s">
        <v>7228</v>
      </c>
      <c r="G213" s="204" t="s">
        <v>7140</v>
      </c>
      <c r="H213" s="26" t="str">
        <f>IF(G213&lt;&gt;"",LOOKUP(G213,Governorate,Data!$E$2:$E$19),"")</f>
        <v>IQ-G01</v>
      </c>
      <c r="I213" s="204" t="s">
        <v>7582</v>
      </c>
      <c r="J213" s="26" t="str">
        <f ca="1">IF(I213&lt;&gt;"",LOOKUP(I213,District2,Data!$P$2:$P$19),"")</f>
        <v>IQ-D001</v>
      </c>
      <c r="K213" s="204" t="s">
        <v>7584</v>
      </c>
      <c r="L213" s="240" t="s">
        <v>7111</v>
      </c>
      <c r="M213" s="240" t="s">
        <v>7112</v>
      </c>
      <c r="N213" s="204" t="s">
        <v>1252</v>
      </c>
      <c r="O213" s="204" t="s">
        <v>7119</v>
      </c>
      <c r="P213" s="205">
        <v>320</v>
      </c>
      <c r="Q213" s="205"/>
      <c r="R213" s="205">
        <v>320</v>
      </c>
      <c r="S213" s="205">
        <v>320</v>
      </c>
      <c r="T213" s="205">
        <v>0</v>
      </c>
      <c r="U213" s="205">
        <v>0</v>
      </c>
      <c r="V213" s="205">
        <v>0</v>
      </c>
      <c r="W213" s="205">
        <v>0</v>
      </c>
      <c r="X213" s="205">
        <v>0</v>
      </c>
      <c r="Y213" s="205">
        <v>0</v>
      </c>
      <c r="Z213" s="205">
        <v>0</v>
      </c>
      <c r="AA213" s="205">
        <v>0</v>
      </c>
      <c r="AB213" s="205">
        <v>0</v>
      </c>
      <c r="AC213" s="205">
        <v>0</v>
      </c>
      <c r="AD213" s="205">
        <v>0</v>
      </c>
      <c r="AE213" s="205"/>
      <c r="AF213" s="137" t="s">
        <v>7597</v>
      </c>
    </row>
    <row r="214" spans="1:32" s="155" customFormat="1" ht="12.75" customHeight="1">
      <c r="A214" s="203">
        <v>213</v>
      </c>
      <c r="B214" s="234">
        <v>42512</v>
      </c>
      <c r="C214" s="207">
        <v>42559</v>
      </c>
      <c r="D214" s="207" t="s">
        <v>1312</v>
      </c>
      <c r="E214" s="207" t="s">
        <v>1250</v>
      </c>
      <c r="F214" s="204" t="s">
        <v>7228</v>
      </c>
      <c r="G214" s="204" t="s">
        <v>7140</v>
      </c>
      <c r="H214" s="26" t="str">
        <f>IF(G214&lt;&gt;"",LOOKUP(G214,Governorate,Data!$E$2:$E$19),"")</f>
        <v>IQ-G01</v>
      </c>
      <c r="I214" s="204" t="s">
        <v>7582</v>
      </c>
      <c r="J214" s="26" t="str">
        <f ca="1">IF(I214&lt;&gt;"",LOOKUP(I214,District2,Data!$P$2:$P$19),"")</f>
        <v>IQ-D001</v>
      </c>
      <c r="K214" s="204" t="s">
        <v>7585</v>
      </c>
      <c r="L214" s="240" t="s">
        <v>7111</v>
      </c>
      <c r="M214" s="240" t="s">
        <v>7112</v>
      </c>
      <c r="N214" s="204" t="s">
        <v>1252</v>
      </c>
      <c r="O214" s="204" t="s">
        <v>7119</v>
      </c>
      <c r="P214" s="205">
        <v>352</v>
      </c>
      <c r="Q214" s="205"/>
      <c r="R214" s="205">
        <v>352</v>
      </c>
      <c r="S214" s="205">
        <v>352</v>
      </c>
      <c r="T214" s="205">
        <v>0</v>
      </c>
      <c r="U214" s="205">
        <v>0</v>
      </c>
      <c r="V214" s="205">
        <v>0</v>
      </c>
      <c r="W214" s="205">
        <v>0</v>
      </c>
      <c r="X214" s="205">
        <v>0</v>
      </c>
      <c r="Y214" s="205">
        <v>0</v>
      </c>
      <c r="Z214" s="205">
        <v>0</v>
      </c>
      <c r="AA214" s="205">
        <v>0</v>
      </c>
      <c r="AB214" s="205">
        <v>0</v>
      </c>
      <c r="AC214" s="205">
        <v>0</v>
      </c>
      <c r="AD214" s="205">
        <v>0</v>
      </c>
      <c r="AE214" s="205"/>
      <c r="AF214" s="137" t="s">
        <v>7598</v>
      </c>
    </row>
    <row r="215" spans="1:32" ht="12.75" customHeight="1">
      <c r="A215" s="203">
        <v>214</v>
      </c>
      <c r="B215" s="234">
        <v>42501</v>
      </c>
      <c r="C215" s="207">
        <v>42560</v>
      </c>
      <c r="D215" s="207" t="s">
        <v>1312</v>
      </c>
      <c r="E215" s="207" t="s">
        <v>1250</v>
      </c>
      <c r="F215" s="204" t="s">
        <v>1331</v>
      </c>
      <c r="G215" s="204" t="s">
        <v>7140</v>
      </c>
      <c r="H215" s="26" t="str">
        <f>IF(G215&lt;&gt;"",LOOKUP(G215,Governorate,Data!$E$2:$E$19),"")</f>
        <v>IQ-G01</v>
      </c>
      <c r="I215" s="240" t="s">
        <v>7147</v>
      </c>
      <c r="J215" s="26" t="str">
        <f ca="1">IF(I215&lt;&gt;"",LOOKUP(I215,District2,Data!$P$2:$P$19),"")</f>
        <v>IQ-D002</v>
      </c>
      <c r="K215" s="204" t="s">
        <v>7583</v>
      </c>
      <c r="L215" s="240" t="s">
        <v>7111</v>
      </c>
      <c r="M215" s="240" t="s">
        <v>7112</v>
      </c>
      <c r="N215" s="204" t="s">
        <v>1252</v>
      </c>
      <c r="O215" s="204" t="s">
        <v>7119</v>
      </c>
      <c r="P215" s="205">
        <v>240</v>
      </c>
      <c r="Q215" s="205"/>
      <c r="R215" s="205">
        <v>0</v>
      </c>
      <c r="S215" s="205">
        <v>0</v>
      </c>
      <c r="T215" s="205">
        <v>0</v>
      </c>
      <c r="U215" s="205">
        <v>0</v>
      </c>
      <c r="V215" s="205">
        <v>0</v>
      </c>
      <c r="W215" s="205">
        <v>0</v>
      </c>
      <c r="X215" s="205">
        <v>0</v>
      </c>
      <c r="Y215" s="205">
        <v>0</v>
      </c>
      <c r="Z215" s="205">
        <v>0</v>
      </c>
      <c r="AA215" s="205">
        <v>0</v>
      </c>
      <c r="AB215" s="205">
        <v>0</v>
      </c>
      <c r="AC215" s="205">
        <v>0</v>
      </c>
      <c r="AD215" s="205">
        <v>240</v>
      </c>
      <c r="AE215" s="205"/>
      <c r="AF215" s="137" t="s">
        <v>7596</v>
      </c>
    </row>
    <row r="216" spans="1:32" ht="12.75" customHeight="1">
      <c r="A216" s="203">
        <v>215</v>
      </c>
      <c r="B216" s="234">
        <v>42505</v>
      </c>
      <c r="C216" s="207">
        <v>42561</v>
      </c>
      <c r="D216" s="207" t="s">
        <v>1312</v>
      </c>
      <c r="E216" s="207" t="s">
        <v>1250</v>
      </c>
      <c r="F216" s="204" t="s">
        <v>1286</v>
      </c>
      <c r="G216" s="204" t="s">
        <v>7140</v>
      </c>
      <c r="H216" s="26" t="str">
        <f>IF(G216&lt;&gt;"",LOOKUP(G216,Governorate,Data!$E$2:$E$19),"")</f>
        <v>IQ-G01</v>
      </c>
      <c r="I216" s="240" t="s">
        <v>7147</v>
      </c>
      <c r="J216" s="26" t="str">
        <f ca="1">IF(I216&lt;&gt;"",LOOKUP(I216,District2,Data!$P$2:$P$19),"")</f>
        <v>IQ-D002</v>
      </c>
      <c r="K216" s="204" t="s">
        <v>7524</v>
      </c>
      <c r="L216" s="240" t="s">
        <v>7111</v>
      </c>
      <c r="M216" s="240" t="s">
        <v>7112</v>
      </c>
      <c r="N216" s="204" t="s">
        <v>1252</v>
      </c>
      <c r="O216" s="204" t="s">
        <v>7119</v>
      </c>
      <c r="P216" s="205">
        <v>156</v>
      </c>
      <c r="Q216" s="205"/>
      <c r="R216" s="205">
        <v>0</v>
      </c>
      <c r="S216" s="205">
        <v>0</v>
      </c>
      <c r="T216" s="205">
        <v>0</v>
      </c>
      <c r="U216" s="205">
        <v>0</v>
      </c>
      <c r="V216" s="205">
        <v>0</v>
      </c>
      <c r="W216" s="205">
        <v>0</v>
      </c>
      <c r="X216" s="205">
        <v>0</v>
      </c>
      <c r="Y216" s="205">
        <v>0</v>
      </c>
      <c r="Z216" s="205">
        <v>0</v>
      </c>
      <c r="AA216" s="205">
        <v>0</v>
      </c>
      <c r="AB216" s="205">
        <v>0</v>
      </c>
      <c r="AC216" s="205">
        <v>0</v>
      </c>
      <c r="AD216" s="205">
        <v>156</v>
      </c>
      <c r="AE216" s="205"/>
      <c r="AF216" s="137" t="s">
        <v>7595</v>
      </c>
    </row>
    <row r="217" spans="1:32" ht="12.75" customHeight="1">
      <c r="A217" s="203">
        <v>216</v>
      </c>
      <c r="B217" s="234">
        <v>42528</v>
      </c>
      <c r="C217" s="207">
        <v>42561</v>
      </c>
      <c r="D217" s="207" t="s">
        <v>1312</v>
      </c>
      <c r="E217" s="207" t="s">
        <v>1250</v>
      </c>
      <c r="F217" s="204" t="s">
        <v>1286</v>
      </c>
      <c r="G217" s="204" t="s">
        <v>7140</v>
      </c>
      <c r="H217" s="26" t="str">
        <f>IF(G217&lt;&gt;"",LOOKUP(G217,Governorate,Data!$E$2:$E$19),"")</f>
        <v>IQ-G01</v>
      </c>
      <c r="I217" s="204" t="s">
        <v>7147</v>
      </c>
      <c r="J217" s="26" t="str">
        <f ca="1">IF(I217&lt;&gt;"",LOOKUP(I217,District2,Data!$P$2:$P$19),"")</f>
        <v>IQ-D002</v>
      </c>
      <c r="K217" s="204" t="s">
        <v>7588</v>
      </c>
      <c r="L217" s="204" t="s">
        <v>7111</v>
      </c>
      <c r="M217" s="204" t="s">
        <v>7112</v>
      </c>
      <c r="N217" s="204" t="s">
        <v>1252</v>
      </c>
      <c r="O217" s="204" t="s">
        <v>7119</v>
      </c>
      <c r="P217" s="205">
        <v>264</v>
      </c>
      <c r="Q217" s="205"/>
      <c r="R217" s="205">
        <v>264</v>
      </c>
      <c r="S217" s="205">
        <v>264</v>
      </c>
      <c r="T217" s="205">
        <v>0</v>
      </c>
      <c r="U217" s="205">
        <v>0</v>
      </c>
      <c r="V217" s="205">
        <v>0</v>
      </c>
      <c r="W217" s="205">
        <v>0</v>
      </c>
      <c r="X217" s="205">
        <v>0</v>
      </c>
      <c r="Y217" s="205">
        <v>0</v>
      </c>
      <c r="Z217" s="205">
        <v>0</v>
      </c>
      <c r="AA217" s="205">
        <v>0</v>
      </c>
      <c r="AB217" s="205">
        <v>0</v>
      </c>
      <c r="AC217" s="205">
        <v>0</v>
      </c>
      <c r="AD217" s="205">
        <v>0</v>
      </c>
      <c r="AE217" s="205"/>
      <c r="AF217" s="137" t="s">
        <v>7601</v>
      </c>
    </row>
    <row r="218" spans="1:32" ht="12.75" customHeight="1">
      <c r="A218" s="203">
        <v>217</v>
      </c>
      <c r="B218" s="234">
        <v>42528</v>
      </c>
      <c r="C218" s="207">
        <v>42561</v>
      </c>
      <c r="D218" s="207" t="s">
        <v>1312</v>
      </c>
      <c r="E218" s="207" t="s">
        <v>1250</v>
      </c>
      <c r="F218" s="204" t="s">
        <v>1286</v>
      </c>
      <c r="G218" s="204" t="s">
        <v>7140</v>
      </c>
      <c r="H218" s="26" t="str">
        <f>IF(G218&lt;&gt;"",LOOKUP(G218,Governorate,Data!$E$2:$E$19),"")</f>
        <v>IQ-G01</v>
      </c>
      <c r="I218" s="204" t="s">
        <v>7147</v>
      </c>
      <c r="J218" s="26" t="str">
        <f ca="1">IF(I218&lt;&gt;"",LOOKUP(I218,District2,Data!$P$2:$P$19),"")</f>
        <v>IQ-D002</v>
      </c>
      <c r="K218" s="204" t="s">
        <v>7589</v>
      </c>
      <c r="L218" s="204" t="s">
        <v>7111</v>
      </c>
      <c r="M218" s="204" t="s">
        <v>7112</v>
      </c>
      <c r="N218" s="204" t="s">
        <v>1252</v>
      </c>
      <c r="O218" s="204" t="s">
        <v>7119</v>
      </c>
      <c r="P218" s="205">
        <v>264</v>
      </c>
      <c r="Q218" s="205"/>
      <c r="R218" s="205">
        <v>264</v>
      </c>
      <c r="S218" s="205">
        <v>264</v>
      </c>
      <c r="T218" s="205">
        <v>0</v>
      </c>
      <c r="U218" s="205">
        <v>0</v>
      </c>
      <c r="V218" s="205">
        <v>0</v>
      </c>
      <c r="W218" s="205">
        <v>0</v>
      </c>
      <c r="X218" s="205">
        <v>0</v>
      </c>
      <c r="Y218" s="205">
        <v>0</v>
      </c>
      <c r="Z218" s="205">
        <v>0</v>
      </c>
      <c r="AA218" s="205">
        <v>0</v>
      </c>
      <c r="AB218" s="205">
        <v>0</v>
      </c>
      <c r="AC218" s="205">
        <v>0</v>
      </c>
      <c r="AD218" s="205">
        <v>0</v>
      </c>
      <c r="AE218" s="205"/>
      <c r="AF218" s="137" t="s">
        <v>7601</v>
      </c>
    </row>
    <row r="219" spans="1:32" s="155" customFormat="1" ht="12.75" customHeight="1">
      <c r="A219" s="203">
        <v>218</v>
      </c>
      <c r="B219" s="234">
        <v>42445</v>
      </c>
      <c r="C219" s="207">
        <v>42581</v>
      </c>
      <c r="D219" s="207" t="s">
        <v>1312</v>
      </c>
      <c r="E219" s="207" t="s">
        <v>1250</v>
      </c>
      <c r="F219" s="204" t="s">
        <v>7364</v>
      </c>
      <c r="G219" s="204" t="s">
        <v>7148</v>
      </c>
      <c r="H219" s="26" t="str">
        <f>IF(G219&lt;&gt;"",LOOKUP(G219,Governorate,Data!$E$2:$E$19),"")</f>
        <v>IQ-G10</v>
      </c>
      <c r="I219" s="204" t="s">
        <v>7229</v>
      </c>
      <c r="J219" s="26" t="str">
        <f ca="1">IF(I219&lt;&gt;"",LOOKUP(I219,District2,Data!$P$2:$P$19),"")</f>
        <v>IQ-D062</v>
      </c>
      <c r="K219" s="204" t="s">
        <v>7270</v>
      </c>
      <c r="L219" s="204" t="s">
        <v>7123</v>
      </c>
      <c r="M219" s="204" t="s">
        <v>7114</v>
      </c>
      <c r="N219" s="267" t="s">
        <v>1252</v>
      </c>
      <c r="O219" s="204" t="s">
        <v>7119</v>
      </c>
      <c r="P219" s="205">
        <v>250</v>
      </c>
      <c r="Q219" s="205"/>
      <c r="R219" s="205">
        <v>0</v>
      </c>
      <c r="S219" s="205">
        <v>0</v>
      </c>
      <c r="T219" s="205">
        <v>0</v>
      </c>
      <c r="U219" s="205">
        <v>0</v>
      </c>
      <c r="V219" s="205">
        <v>0</v>
      </c>
      <c r="W219" s="205">
        <v>0</v>
      </c>
      <c r="X219" s="205">
        <v>0</v>
      </c>
      <c r="Y219" s="205">
        <v>0</v>
      </c>
      <c r="Z219" s="205">
        <v>0</v>
      </c>
      <c r="AA219" s="205">
        <v>0</v>
      </c>
      <c r="AB219" s="205">
        <v>0</v>
      </c>
      <c r="AC219" s="205">
        <v>250</v>
      </c>
      <c r="AD219" s="205">
        <v>0</v>
      </c>
      <c r="AE219" s="205"/>
      <c r="AF219" s="137" t="s">
        <v>7534</v>
      </c>
    </row>
    <row r="220" spans="1:32" s="155" customFormat="1" ht="12.75" customHeight="1">
      <c r="A220" s="203">
        <v>219</v>
      </c>
      <c r="B220" s="234">
        <v>42519</v>
      </c>
      <c r="C220" s="207">
        <v>42581</v>
      </c>
      <c r="D220" s="207" t="s">
        <v>1312</v>
      </c>
      <c r="E220" s="207" t="s">
        <v>1250</v>
      </c>
      <c r="F220" s="204" t="s">
        <v>7228</v>
      </c>
      <c r="G220" s="204" t="s">
        <v>7140</v>
      </c>
      <c r="H220" s="26" t="str">
        <f>IF(G220&lt;&gt;"",LOOKUP(G220,Governorate,Data!$E$2:$E$19),"")</f>
        <v>IQ-G01</v>
      </c>
      <c r="I220" s="204" t="s">
        <v>7582</v>
      </c>
      <c r="J220" s="26" t="str">
        <f ca="1">IF(I220&lt;&gt;"",LOOKUP(I220,District2,Data!$P$2:$P$19),"")</f>
        <v>IQ-D001</v>
      </c>
      <c r="K220" s="204" t="s">
        <v>81</v>
      </c>
      <c r="L220" s="204" t="s">
        <v>7123</v>
      </c>
      <c r="M220" s="204" t="s">
        <v>7114</v>
      </c>
      <c r="N220" s="267" t="s">
        <v>1252</v>
      </c>
      <c r="O220" s="204" t="s">
        <v>7119</v>
      </c>
      <c r="P220" s="205">
        <v>261</v>
      </c>
      <c r="Q220" s="205"/>
      <c r="R220" s="205">
        <v>0</v>
      </c>
      <c r="S220" s="205">
        <v>0</v>
      </c>
      <c r="T220" s="205">
        <v>0</v>
      </c>
      <c r="U220" s="205">
        <v>0</v>
      </c>
      <c r="V220" s="205">
        <v>0</v>
      </c>
      <c r="W220" s="205">
        <v>0</v>
      </c>
      <c r="X220" s="205">
        <v>0</v>
      </c>
      <c r="Y220" s="205">
        <v>0</v>
      </c>
      <c r="Z220" s="205">
        <v>0</v>
      </c>
      <c r="AA220" s="205">
        <v>0</v>
      </c>
      <c r="AB220" s="205">
        <v>0</v>
      </c>
      <c r="AC220" s="205">
        <v>261</v>
      </c>
      <c r="AD220" s="205">
        <v>0</v>
      </c>
      <c r="AE220" s="205"/>
      <c r="AF220" s="137" t="s">
        <v>7534</v>
      </c>
    </row>
    <row r="221" spans="1:32" ht="12.75" customHeight="1">
      <c r="A221" s="203">
        <v>220</v>
      </c>
      <c r="B221" s="234">
        <v>42537</v>
      </c>
      <c r="C221" s="207">
        <v>42582</v>
      </c>
      <c r="D221" s="207" t="s">
        <v>1312</v>
      </c>
      <c r="E221" s="207" t="s">
        <v>1250</v>
      </c>
      <c r="F221" s="204" t="s">
        <v>7228</v>
      </c>
      <c r="G221" s="204" t="s">
        <v>7140</v>
      </c>
      <c r="H221" s="26" t="str">
        <f>IF(G221&lt;&gt;"",LOOKUP(G221,Governorate,Data!$E$2:$E$19),"")</f>
        <v>IQ-G01</v>
      </c>
      <c r="I221" s="204" t="s">
        <v>7582</v>
      </c>
      <c r="J221" s="26" t="str">
        <f ca="1">IF(I221&lt;&gt;"",LOOKUP(I221,District2,Data!$P$2:$P$19),"")</f>
        <v>IQ-D001</v>
      </c>
      <c r="K221" s="204" t="s">
        <v>7590</v>
      </c>
      <c r="L221" s="204" t="s">
        <v>7111</v>
      </c>
      <c r="M221" s="204" t="s">
        <v>7112</v>
      </c>
      <c r="N221" s="204" t="s">
        <v>1252</v>
      </c>
      <c r="O221" s="204" t="s">
        <v>7119</v>
      </c>
      <c r="P221" s="205">
        <v>255</v>
      </c>
      <c r="Q221" s="205"/>
      <c r="R221" s="205">
        <v>255</v>
      </c>
      <c r="S221" s="205">
        <v>255</v>
      </c>
      <c r="T221" s="205">
        <v>0</v>
      </c>
      <c r="U221" s="205">
        <v>0</v>
      </c>
      <c r="V221" s="205">
        <v>0</v>
      </c>
      <c r="W221" s="205">
        <v>0</v>
      </c>
      <c r="X221" s="205">
        <v>0</v>
      </c>
      <c r="Y221" s="205">
        <v>0</v>
      </c>
      <c r="Z221" s="205">
        <v>0</v>
      </c>
      <c r="AA221" s="205">
        <v>0</v>
      </c>
      <c r="AB221" s="205">
        <v>0</v>
      </c>
      <c r="AC221" s="205">
        <v>0</v>
      </c>
      <c r="AD221" s="205">
        <v>0</v>
      </c>
      <c r="AE221" s="205"/>
      <c r="AF221" s="137" t="s">
        <v>7601</v>
      </c>
    </row>
    <row r="222" spans="1:32" s="67" customFormat="1" ht="12.75" customHeight="1">
      <c r="A222" s="203">
        <v>221</v>
      </c>
      <c r="B222" s="234">
        <v>42519</v>
      </c>
      <c r="C222" s="219">
        <v>42582</v>
      </c>
      <c r="D222" s="219" t="s">
        <v>1312</v>
      </c>
      <c r="E222" s="219" t="s">
        <v>1250</v>
      </c>
      <c r="F222" s="240" t="s">
        <v>7228</v>
      </c>
      <c r="G222" s="240" t="s">
        <v>7140</v>
      </c>
      <c r="H222" s="26" t="str">
        <f>IF(G222&lt;&gt;"",LOOKUP(G222,Governorate,Data!$E$2:$E$19),"")</f>
        <v>IQ-G01</v>
      </c>
      <c r="I222" s="240" t="s">
        <v>7147</v>
      </c>
      <c r="J222" s="26" t="str">
        <f ca="1">IF(I222&lt;&gt;"",LOOKUP(I222,District2,Data!$P$2:$P$19),"")</f>
        <v>IQ-D002</v>
      </c>
      <c r="K222" s="240" t="s">
        <v>7520</v>
      </c>
      <c r="L222" s="240" t="s">
        <v>7123</v>
      </c>
      <c r="M222" s="240" t="s">
        <v>7114</v>
      </c>
      <c r="N222" s="267" t="s">
        <v>1252</v>
      </c>
      <c r="O222" s="240" t="s">
        <v>7119</v>
      </c>
      <c r="P222" s="242">
        <v>126</v>
      </c>
      <c r="Q222" s="242"/>
      <c r="R222" s="242">
        <v>0</v>
      </c>
      <c r="S222" s="242">
        <v>0</v>
      </c>
      <c r="T222" s="242">
        <v>0</v>
      </c>
      <c r="U222" s="242">
        <v>0</v>
      </c>
      <c r="V222" s="242">
        <v>0</v>
      </c>
      <c r="W222" s="242">
        <v>0</v>
      </c>
      <c r="X222" s="242">
        <v>0</v>
      </c>
      <c r="Y222" s="242">
        <v>0</v>
      </c>
      <c r="Z222" s="242">
        <v>0</v>
      </c>
      <c r="AA222" s="242">
        <v>0</v>
      </c>
      <c r="AB222" s="242">
        <v>0</v>
      </c>
      <c r="AC222" s="242">
        <v>126</v>
      </c>
      <c r="AD222" s="242">
        <v>0</v>
      </c>
      <c r="AE222" s="242"/>
      <c r="AF222" s="138" t="s">
        <v>7534</v>
      </c>
    </row>
    <row r="223" spans="1:32" ht="12.75" customHeight="1">
      <c r="A223" s="203">
        <v>222</v>
      </c>
      <c r="B223" s="234">
        <v>42444</v>
      </c>
      <c r="C223" s="219">
        <v>42582</v>
      </c>
      <c r="D223" s="207" t="s">
        <v>1259</v>
      </c>
      <c r="E223" s="207" t="s">
        <v>1249</v>
      </c>
      <c r="F223" s="204" t="s">
        <v>1259</v>
      </c>
      <c r="G223" s="204" t="s">
        <v>7148</v>
      </c>
      <c r="H223" s="26" t="str">
        <f>IF(G223&lt;&gt;"",LOOKUP(G223,Governorate,Data!$E$2:$E$19),"")</f>
        <v>IQ-G10</v>
      </c>
      <c r="I223" s="204" t="s">
        <v>7239</v>
      </c>
      <c r="J223" s="26" t="str">
        <f ca="1">IF(I223&lt;&gt;"",LOOKUP(I223,District2,Data!$P$2:$P$19),"")</f>
        <v>IQ-D060</v>
      </c>
      <c r="K223" s="204" t="s">
        <v>7652</v>
      </c>
      <c r="L223" s="204" t="s">
        <v>7110</v>
      </c>
      <c r="M223" s="204" t="s">
        <v>7361</v>
      </c>
      <c r="N223" s="204" t="s">
        <v>1252</v>
      </c>
      <c r="O223" s="204" t="s">
        <v>7119</v>
      </c>
      <c r="P223" s="205">
        <v>103</v>
      </c>
      <c r="Q223" s="205"/>
      <c r="R223" s="205">
        <v>0</v>
      </c>
      <c r="S223" s="205">
        <v>0</v>
      </c>
      <c r="T223" s="205">
        <v>0</v>
      </c>
      <c r="U223" s="205">
        <v>0</v>
      </c>
      <c r="V223" s="205">
        <v>0</v>
      </c>
      <c r="W223" s="205">
        <v>103</v>
      </c>
      <c r="X223" s="205">
        <v>0</v>
      </c>
      <c r="Y223" s="205">
        <v>0</v>
      </c>
      <c r="Z223" s="205">
        <v>0</v>
      </c>
      <c r="AA223" s="205">
        <v>0</v>
      </c>
      <c r="AB223" s="205">
        <v>0</v>
      </c>
      <c r="AC223" s="205">
        <v>0</v>
      </c>
      <c r="AD223" s="205">
        <v>0</v>
      </c>
      <c r="AE223" s="205"/>
      <c r="AF223" s="137" t="s">
        <v>7658</v>
      </c>
    </row>
    <row r="224" spans="1:32" ht="12.75" customHeight="1">
      <c r="A224" s="203">
        <v>223</v>
      </c>
      <c r="B224" s="234">
        <v>42449</v>
      </c>
      <c r="C224" s="219">
        <v>42582</v>
      </c>
      <c r="D224" s="207" t="s">
        <v>1259</v>
      </c>
      <c r="E224" s="207" t="s">
        <v>1249</v>
      </c>
      <c r="F224" s="204" t="s">
        <v>1259</v>
      </c>
      <c r="G224" s="204" t="s">
        <v>7148</v>
      </c>
      <c r="H224" s="26" t="str">
        <f>IF(G224&lt;&gt;"",LOOKUP(G224,Governorate,Data!$E$2:$E$19),"")</f>
        <v>IQ-G10</v>
      </c>
      <c r="I224" s="204"/>
      <c r="J224" s="26" t="str">
        <f>IF(I224&lt;&gt;"",LOOKUP(I224,District2,Data!$P$2:$P$19),"")</f>
        <v/>
      </c>
      <c r="K224" s="204" t="s">
        <v>7653</v>
      </c>
      <c r="L224" s="204" t="s">
        <v>7110</v>
      </c>
      <c r="M224" s="204" t="s">
        <v>7361</v>
      </c>
      <c r="N224" s="204" t="s">
        <v>1252</v>
      </c>
      <c r="O224" s="204" t="s">
        <v>7119</v>
      </c>
      <c r="P224" s="205">
        <v>30</v>
      </c>
      <c r="Q224" s="205"/>
      <c r="R224" s="205">
        <v>0</v>
      </c>
      <c r="S224" s="205">
        <v>0</v>
      </c>
      <c r="T224" s="205">
        <v>0</v>
      </c>
      <c r="U224" s="205">
        <v>0</v>
      </c>
      <c r="V224" s="205">
        <v>0</v>
      </c>
      <c r="W224" s="205">
        <v>30</v>
      </c>
      <c r="X224" s="205">
        <v>0</v>
      </c>
      <c r="Y224" s="205">
        <v>0</v>
      </c>
      <c r="Z224" s="205">
        <v>0</v>
      </c>
      <c r="AA224" s="205">
        <v>0</v>
      </c>
      <c r="AB224" s="205">
        <v>0</v>
      </c>
      <c r="AC224" s="205">
        <v>0</v>
      </c>
      <c r="AD224" s="205">
        <v>0</v>
      </c>
      <c r="AE224" s="205"/>
      <c r="AF224" s="137" t="s">
        <v>7658</v>
      </c>
    </row>
    <row r="225" spans="1:32" ht="12.75" customHeight="1">
      <c r="A225" s="203">
        <v>224</v>
      </c>
      <c r="B225" s="234">
        <v>42453</v>
      </c>
      <c r="C225" s="219">
        <v>42582</v>
      </c>
      <c r="D225" s="207" t="s">
        <v>1259</v>
      </c>
      <c r="E225" s="207" t="s">
        <v>1249</v>
      </c>
      <c r="F225" s="204" t="s">
        <v>1259</v>
      </c>
      <c r="G225" s="204" t="s">
        <v>7148</v>
      </c>
      <c r="H225" s="26" t="str">
        <f>IF(G225&lt;&gt;"",LOOKUP(G225,Governorate,Data!$E$2:$E$19),"")</f>
        <v>IQ-G10</v>
      </c>
      <c r="I225" s="204"/>
      <c r="J225" s="26" t="str">
        <f>IF(I225&lt;&gt;"",LOOKUP(I225,District2,Data!$P$2:$P$19),"")</f>
        <v/>
      </c>
      <c r="K225" s="204" t="s">
        <v>7654</v>
      </c>
      <c r="L225" s="204" t="s">
        <v>7110</v>
      </c>
      <c r="M225" s="204" t="s">
        <v>7361</v>
      </c>
      <c r="N225" s="204" t="s">
        <v>1252</v>
      </c>
      <c r="O225" s="204" t="s">
        <v>7119</v>
      </c>
      <c r="P225" s="205">
        <v>17</v>
      </c>
      <c r="Q225" s="205"/>
      <c r="R225" s="205">
        <v>0</v>
      </c>
      <c r="S225" s="205">
        <v>0</v>
      </c>
      <c r="T225" s="205">
        <v>0</v>
      </c>
      <c r="U225" s="205">
        <v>0</v>
      </c>
      <c r="V225" s="205">
        <v>0</v>
      </c>
      <c r="W225" s="205">
        <v>17</v>
      </c>
      <c r="X225" s="205">
        <v>0</v>
      </c>
      <c r="Y225" s="205">
        <v>0</v>
      </c>
      <c r="Z225" s="205">
        <v>0</v>
      </c>
      <c r="AA225" s="205">
        <v>0</v>
      </c>
      <c r="AB225" s="205">
        <v>0</v>
      </c>
      <c r="AC225" s="205">
        <v>0</v>
      </c>
      <c r="AD225" s="205">
        <v>0</v>
      </c>
      <c r="AE225" s="205"/>
      <c r="AF225" s="137" t="s">
        <v>7658</v>
      </c>
    </row>
    <row r="226" spans="1:32" ht="12.75" customHeight="1">
      <c r="A226" s="203">
        <v>225</v>
      </c>
      <c r="B226" s="234">
        <v>42464</v>
      </c>
      <c r="C226" s="219">
        <v>42582</v>
      </c>
      <c r="D226" s="207" t="s">
        <v>1259</v>
      </c>
      <c r="E226" s="207" t="s">
        <v>1249</v>
      </c>
      <c r="F226" s="204" t="s">
        <v>1259</v>
      </c>
      <c r="G226" s="204" t="s">
        <v>7127</v>
      </c>
      <c r="H226" s="26" t="str">
        <f>IF(G226&lt;&gt;"",LOOKUP(G226,Governorate,Data!$E$2:$E$19),"")</f>
        <v>IQ-G13</v>
      </c>
      <c r="I226" s="204" t="s">
        <v>7128</v>
      </c>
      <c r="J226" s="26" t="str">
        <f ca="1">IF(I226&lt;&gt;"",LOOKUP(I226,District2,Data!$P$2:$P$19),"")</f>
        <v>IQ-D076</v>
      </c>
      <c r="K226" s="204" t="s">
        <v>7655</v>
      </c>
      <c r="L226" s="204" t="s">
        <v>7110</v>
      </c>
      <c r="M226" s="204" t="s">
        <v>7361</v>
      </c>
      <c r="N226" s="204" t="s">
        <v>1252</v>
      </c>
      <c r="O226" s="204" t="s">
        <v>7119</v>
      </c>
      <c r="P226" s="205">
        <v>42</v>
      </c>
      <c r="Q226" s="205"/>
      <c r="R226" s="205">
        <v>0</v>
      </c>
      <c r="S226" s="205">
        <v>0</v>
      </c>
      <c r="T226" s="205">
        <v>0</v>
      </c>
      <c r="U226" s="205">
        <v>0</v>
      </c>
      <c r="V226" s="205">
        <v>0</v>
      </c>
      <c r="W226" s="205">
        <v>42</v>
      </c>
      <c r="X226" s="205">
        <v>0</v>
      </c>
      <c r="Y226" s="205">
        <v>0</v>
      </c>
      <c r="Z226" s="205">
        <v>0</v>
      </c>
      <c r="AA226" s="205">
        <v>0</v>
      </c>
      <c r="AB226" s="205">
        <v>0</v>
      </c>
      <c r="AC226" s="205">
        <v>0</v>
      </c>
      <c r="AD226" s="205">
        <v>0</v>
      </c>
      <c r="AE226" s="205"/>
      <c r="AF226" s="137" t="s">
        <v>7658</v>
      </c>
    </row>
    <row r="227" spans="1:32" ht="12.75" customHeight="1">
      <c r="A227" s="203">
        <v>226</v>
      </c>
      <c r="B227" s="234">
        <v>42465</v>
      </c>
      <c r="C227" s="219">
        <v>42582</v>
      </c>
      <c r="D227" s="207" t="s">
        <v>1259</v>
      </c>
      <c r="E227" s="207" t="s">
        <v>1249</v>
      </c>
      <c r="F227" s="204" t="s">
        <v>1259</v>
      </c>
      <c r="G227" s="204" t="s">
        <v>7127</v>
      </c>
      <c r="H227" s="26" t="str">
        <f>IF(G227&lt;&gt;"",LOOKUP(G227,Governorate,Data!$E$2:$E$19),"")</f>
        <v>IQ-G13</v>
      </c>
      <c r="I227" s="204" t="s">
        <v>7128</v>
      </c>
      <c r="J227" s="26" t="str">
        <f ca="1">IF(I227&lt;&gt;"",LOOKUP(I227,District2,Data!$P$2:$P$19),"")</f>
        <v>IQ-D076</v>
      </c>
      <c r="K227" s="204" t="s">
        <v>7656</v>
      </c>
      <c r="L227" s="204" t="s">
        <v>7110</v>
      </c>
      <c r="M227" s="204" t="s">
        <v>7361</v>
      </c>
      <c r="N227" s="204" t="s">
        <v>1252</v>
      </c>
      <c r="O227" s="204" t="s">
        <v>7119</v>
      </c>
      <c r="P227" s="205">
        <v>32</v>
      </c>
      <c r="Q227" s="205"/>
      <c r="R227" s="205">
        <v>0</v>
      </c>
      <c r="S227" s="205">
        <v>0</v>
      </c>
      <c r="T227" s="205">
        <v>0</v>
      </c>
      <c r="U227" s="205">
        <v>0</v>
      </c>
      <c r="V227" s="205">
        <v>0</v>
      </c>
      <c r="W227" s="205">
        <v>32</v>
      </c>
      <c r="X227" s="205">
        <v>0</v>
      </c>
      <c r="Y227" s="205">
        <v>0</v>
      </c>
      <c r="Z227" s="205">
        <v>0</v>
      </c>
      <c r="AA227" s="205">
        <v>0</v>
      </c>
      <c r="AB227" s="205">
        <v>0</v>
      </c>
      <c r="AC227" s="205">
        <v>0</v>
      </c>
      <c r="AD227" s="205">
        <v>0</v>
      </c>
      <c r="AE227" s="205"/>
      <c r="AF227" s="137" t="s">
        <v>7658</v>
      </c>
    </row>
    <row r="228" spans="1:32" ht="12.75" customHeight="1">
      <c r="A228" s="203">
        <v>227</v>
      </c>
      <c r="B228" s="234">
        <v>42466</v>
      </c>
      <c r="C228" s="219">
        <v>42582</v>
      </c>
      <c r="D228" s="207" t="s">
        <v>1259</v>
      </c>
      <c r="E228" s="207" t="s">
        <v>1249</v>
      </c>
      <c r="F228" s="204" t="s">
        <v>1259</v>
      </c>
      <c r="G228" s="204" t="s">
        <v>7127</v>
      </c>
      <c r="H228" s="26" t="str">
        <f>IF(G228&lt;&gt;"",LOOKUP(G228,Governorate,Data!$E$2:$E$19),"")</f>
        <v>IQ-G13</v>
      </c>
      <c r="I228" s="204" t="s">
        <v>7128</v>
      </c>
      <c r="J228" s="26" t="str">
        <f ca="1">IF(I228&lt;&gt;"",LOOKUP(I228,District2,Data!$P$2:$P$19),"")</f>
        <v>IQ-D076</v>
      </c>
      <c r="K228" s="204" t="s">
        <v>7657</v>
      </c>
      <c r="L228" s="204" t="s">
        <v>7110</v>
      </c>
      <c r="M228" s="204" t="s">
        <v>7361</v>
      </c>
      <c r="N228" s="204" t="s">
        <v>1252</v>
      </c>
      <c r="O228" s="204" t="s">
        <v>7119</v>
      </c>
      <c r="P228" s="205">
        <v>16</v>
      </c>
      <c r="Q228" s="205"/>
      <c r="R228" s="205">
        <v>0</v>
      </c>
      <c r="S228" s="205">
        <v>0</v>
      </c>
      <c r="T228" s="205">
        <v>0</v>
      </c>
      <c r="U228" s="205">
        <v>0</v>
      </c>
      <c r="V228" s="205">
        <v>0</v>
      </c>
      <c r="W228" s="205">
        <v>16</v>
      </c>
      <c r="X228" s="205">
        <v>0</v>
      </c>
      <c r="Y228" s="205">
        <v>0</v>
      </c>
      <c r="Z228" s="205">
        <v>0</v>
      </c>
      <c r="AA228" s="205">
        <v>0</v>
      </c>
      <c r="AB228" s="205">
        <v>0</v>
      </c>
      <c r="AC228" s="205">
        <v>0</v>
      </c>
      <c r="AD228" s="205">
        <v>0</v>
      </c>
      <c r="AE228" s="205"/>
      <c r="AF228" s="137" t="s">
        <v>7658</v>
      </c>
    </row>
    <row r="229" spans="1:32" ht="12.75" customHeight="1">
      <c r="A229" s="203">
        <v>228</v>
      </c>
      <c r="B229" s="234">
        <v>42471</v>
      </c>
      <c r="C229" s="219">
        <v>42582</v>
      </c>
      <c r="D229" s="207" t="s">
        <v>1259</v>
      </c>
      <c r="E229" s="207" t="s">
        <v>1249</v>
      </c>
      <c r="F229" s="204" t="s">
        <v>1259</v>
      </c>
      <c r="G229" s="204" t="s">
        <v>7136</v>
      </c>
      <c r="H229" s="26" t="str">
        <f>IF(G229&lt;&gt;"",LOOKUP(G229,Governorate,Data!$E$2:$E$19),"")</f>
        <v>IQ-G08</v>
      </c>
      <c r="I229" s="204" t="s">
        <v>7137</v>
      </c>
      <c r="J229" s="26" t="str">
        <f ca="1">IF(I229&lt;&gt;"",LOOKUP(I229,District2,Data!$P$2:$P$19),"")</f>
        <v>IQ-D049</v>
      </c>
      <c r="K229" s="204" t="s">
        <v>5465</v>
      </c>
      <c r="L229" s="204" t="s">
        <v>7110</v>
      </c>
      <c r="M229" s="204" t="s">
        <v>7361</v>
      </c>
      <c r="N229" s="204" t="s">
        <v>1252</v>
      </c>
      <c r="O229" s="204" t="s">
        <v>7119</v>
      </c>
      <c r="P229" s="205">
        <v>119</v>
      </c>
      <c r="Q229" s="205"/>
      <c r="R229" s="205">
        <v>0</v>
      </c>
      <c r="S229" s="205">
        <v>0</v>
      </c>
      <c r="T229" s="205">
        <v>0</v>
      </c>
      <c r="U229" s="205">
        <v>0</v>
      </c>
      <c r="V229" s="205">
        <v>0</v>
      </c>
      <c r="W229" s="205">
        <v>119</v>
      </c>
      <c r="X229" s="205">
        <v>0</v>
      </c>
      <c r="Y229" s="205">
        <v>0</v>
      </c>
      <c r="Z229" s="205">
        <v>0</v>
      </c>
      <c r="AA229" s="205">
        <v>0</v>
      </c>
      <c r="AB229" s="205">
        <v>0</v>
      </c>
      <c r="AC229" s="205">
        <v>0</v>
      </c>
      <c r="AD229" s="205">
        <v>0</v>
      </c>
      <c r="AE229" s="205"/>
      <c r="AF229" s="137" t="s">
        <v>7658</v>
      </c>
    </row>
    <row r="230" spans="1:32" ht="12.75" customHeight="1">
      <c r="A230" s="203">
        <v>229</v>
      </c>
      <c r="B230" s="234">
        <v>42492</v>
      </c>
      <c r="C230" s="219">
        <v>42582</v>
      </c>
      <c r="D230" s="207" t="s">
        <v>1259</v>
      </c>
      <c r="E230" s="207" t="s">
        <v>1249</v>
      </c>
      <c r="F230" s="204" t="s">
        <v>1259</v>
      </c>
      <c r="G230" s="204" t="s">
        <v>7136</v>
      </c>
      <c r="H230" s="26" t="str">
        <f>IF(G230&lt;&gt;"",LOOKUP(G230,Governorate,Data!$E$2:$E$19),"")</f>
        <v>IQ-G08</v>
      </c>
      <c r="I230" s="204" t="s">
        <v>7220</v>
      </c>
      <c r="J230" s="26" t="str">
        <f ca="1">IF(I230&lt;&gt;"",LOOKUP(I230,District2,Data!$P$2:$P$19),"")</f>
        <v>IQ-D051</v>
      </c>
      <c r="K230" s="204" t="s">
        <v>4323</v>
      </c>
      <c r="L230" s="204" t="s">
        <v>7110</v>
      </c>
      <c r="M230" s="204" t="s">
        <v>7361</v>
      </c>
      <c r="N230" s="204" t="s">
        <v>1252</v>
      </c>
      <c r="O230" s="204" t="s">
        <v>7119</v>
      </c>
      <c r="P230" s="205">
        <v>31</v>
      </c>
      <c r="Q230" s="205"/>
      <c r="R230" s="205">
        <v>0</v>
      </c>
      <c r="S230" s="205">
        <v>0</v>
      </c>
      <c r="T230" s="205">
        <v>0</v>
      </c>
      <c r="U230" s="205">
        <v>0</v>
      </c>
      <c r="V230" s="205">
        <v>0</v>
      </c>
      <c r="W230" s="205">
        <v>31</v>
      </c>
      <c r="X230" s="205">
        <v>0</v>
      </c>
      <c r="Y230" s="205">
        <v>0</v>
      </c>
      <c r="Z230" s="205">
        <v>0</v>
      </c>
      <c r="AA230" s="205">
        <v>0</v>
      </c>
      <c r="AB230" s="205">
        <v>0</v>
      </c>
      <c r="AC230" s="205">
        <v>0</v>
      </c>
      <c r="AD230" s="205">
        <v>0</v>
      </c>
      <c r="AE230" s="205"/>
      <c r="AF230" s="137" t="s">
        <v>7658</v>
      </c>
    </row>
    <row r="231" spans="1:32" ht="12.75" customHeight="1">
      <c r="A231" s="203">
        <v>230</v>
      </c>
      <c r="B231" s="219">
        <v>42552</v>
      </c>
      <c r="C231" s="219">
        <v>42582</v>
      </c>
      <c r="D231" s="207" t="s">
        <v>7659</v>
      </c>
      <c r="E231" s="207" t="s">
        <v>7116</v>
      </c>
      <c r="F231" s="204" t="s">
        <v>7659</v>
      </c>
      <c r="G231" s="204" t="s">
        <v>7136</v>
      </c>
      <c r="H231" s="26" t="str">
        <f>IF(G231&lt;&gt;"",LOOKUP(G231,Governorate,Data!$E$2:$E$19),"")</f>
        <v>IQ-G08</v>
      </c>
      <c r="I231" s="204" t="s">
        <v>7220</v>
      </c>
      <c r="J231" s="26" t="str">
        <f ca="1">IF(I231&lt;&gt;"",LOOKUP(I231,District2,Data!$P$2:$P$19),"")</f>
        <v>IQ-D051</v>
      </c>
      <c r="K231" s="204" t="s">
        <v>7388</v>
      </c>
      <c r="L231" s="204" t="s">
        <v>7111</v>
      </c>
      <c r="M231" s="204" t="s">
        <v>7361</v>
      </c>
      <c r="N231" s="204" t="s">
        <v>1252</v>
      </c>
      <c r="O231" s="204" t="s">
        <v>7119</v>
      </c>
      <c r="P231" s="154">
        <v>800</v>
      </c>
      <c r="Q231" s="205"/>
      <c r="R231" s="205">
        <v>0</v>
      </c>
      <c r="S231" s="205">
        <v>850</v>
      </c>
      <c r="T231" s="205">
        <v>0</v>
      </c>
      <c r="U231" s="205">
        <v>0</v>
      </c>
      <c r="V231" s="205">
        <v>0</v>
      </c>
      <c r="W231" s="205">
        <v>0</v>
      </c>
      <c r="X231" s="205">
        <v>0</v>
      </c>
      <c r="Y231" s="205">
        <v>0</v>
      </c>
      <c r="Z231" s="205">
        <v>0</v>
      </c>
      <c r="AA231" s="205">
        <v>0</v>
      </c>
      <c r="AB231" s="205">
        <v>0</v>
      </c>
      <c r="AC231" s="205">
        <v>0</v>
      </c>
      <c r="AD231" s="205">
        <v>0</v>
      </c>
      <c r="AE231" s="205"/>
      <c r="AF231" s="137" t="s">
        <v>7365</v>
      </c>
    </row>
    <row r="232" spans="1:32" ht="12.75" customHeight="1">
      <c r="A232" s="203">
        <v>231</v>
      </c>
      <c r="B232" s="219">
        <v>42552</v>
      </c>
      <c r="C232" s="219">
        <v>42582</v>
      </c>
      <c r="D232" s="207" t="s">
        <v>7659</v>
      </c>
      <c r="E232" s="207" t="s">
        <v>7116</v>
      </c>
      <c r="F232" s="204" t="s">
        <v>7659</v>
      </c>
      <c r="G232" s="204" t="s">
        <v>7132</v>
      </c>
      <c r="H232" s="26" t="str">
        <f>IF(G232&lt;&gt;"",LOOKUP(G232,Governorate,Data!$E$2:$E$19),"")</f>
        <v>IQ-G15</v>
      </c>
      <c r="I232" s="204" t="s">
        <v>7231</v>
      </c>
      <c r="J232" s="26" t="str">
        <f ca="1">IF(I232&lt;&gt;"",LOOKUP(I232,District2,Data!$P$2:$P$19),"")</f>
        <v>IQ-D083</v>
      </c>
      <c r="K232" s="204" t="s">
        <v>7320</v>
      </c>
      <c r="L232" s="204" t="s">
        <v>7111</v>
      </c>
      <c r="M232" s="204" t="s">
        <v>7361</v>
      </c>
      <c r="N232" s="204" t="s">
        <v>1252</v>
      </c>
      <c r="O232" s="204" t="s">
        <v>7119</v>
      </c>
      <c r="P232" s="205">
        <v>59</v>
      </c>
      <c r="Q232" s="205"/>
      <c r="R232" s="205">
        <v>59</v>
      </c>
      <c r="S232" s="205">
        <v>0</v>
      </c>
      <c r="T232" s="205">
        <v>0</v>
      </c>
      <c r="U232" s="205">
        <v>0</v>
      </c>
      <c r="V232" s="205">
        <v>0</v>
      </c>
      <c r="W232" s="205">
        <v>0</v>
      </c>
      <c r="X232" s="205">
        <v>0</v>
      </c>
      <c r="Y232" s="205">
        <v>0</v>
      </c>
      <c r="Z232" s="205">
        <v>0</v>
      </c>
      <c r="AA232" s="205">
        <v>0</v>
      </c>
      <c r="AB232" s="205">
        <v>0</v>
      </c>
      <c r="AC232" s="205">
        <v>0</v>
      </c>
      <c r="AD232" s="205">
        <v>0</v>
      </c>
      <c r="AE232" s="205"/>
      <c r="AF232" s="137" t="s">
        <v>7365</v>
      </c>
    </row>
    <row r="233" spans="1:32" ht="12.75" customHeight="1">
      <c r="A233" s="203">
        <v>232</v>
      </c>
      <c r="B233" s="276">
        <v>42552</v>
      </c>
      <c r="C233" s="276">
        <v>42582</v>
      </c>
      <c r="D233" s="276" t="s">
        <v>7659</v>
      </c>
      <c r="E233" s="276" t="s">
        <v>7116</v>
      </c>
      <c r="F233" s="277" t="s">
        <v>7659</v>
      </c>
      <c r="G233" s="277" t="s">
        <v>7132</v>
      </c>
      <c r="H233" s="278" t="str">
        <f>IF(G233&lt;&gt;"",LOOKUP(G233,Governorate,Data!$E$2:$E$19),"")</f>
        <v>IQ-G15</v>
      </c>
      <c r="I233" s="277" t="s">
        <v>7321</v>
      </c>
      <c r="J233" s="278" t="str">
        <f ca="1">IF(I233&lt;&gt;"",LOOKUP(I233,District2,Data!$P$2:$P$19),"")</f>
        <v>IQ-D088</v>
      </c>
      <c r="K233" s="277" t="s">
        <v>7322</v>
      </c>
      <c r="L233" s="277" t="s">
        <v>7111</v>
      </c>
      <c r="M233" s="277" t="s">
        <v>7361</v>
      </c>
      <c r="N233" s="277" t="s">
        <v>1252</v>
      </c>
      <c r="O233" s="277" t="s">
        <v>7119</v>
      </c>
      <c r="P233" s="279">
        <v>100</v>
      </c>
      <c r="Q233" s="279"/>
      <c r="R233" s="279">
        <v>0</v>
      </c>
      <c r="S233" s="279">
        <v>0</v>
      </c>
      <c r="T233" s="279">
        <v>100</v>
      </c>
      <c r="U233" s="205">
        <v>0</v>
      </c>
      <c r="V233" s="205">
        <v>0</v>
      </c>
      <c r="W233" s="205">
        <v>0</v>
      </c>
      <c r="X233" s="205">
        <v>0</v>
      </c>
      <c r="Y233" s="205">
        <v>0</v>
      </c>
      <c r="Z233" s="205">
        <v>0</v>
      </c>
      <c r="AA233" s="205">
        <v>0</v>
      </c>
      <c r="AB233" s="205">
        <v>0</v>
      </c>
      <c r="AC233" s="205">
        <v>0</v>
      </c>
      <c r="AD233" s="205">
        <v>0</v>
      </c>
      <c r="AE233" s="205"/>
      <c r="AF233" s="137" t="s">
        <v>7365</v>
      </c>
    </row>
    <row r="234" spans="1:32" ht="12.75" customHeight="1">
      <c r="A234" s="203">
        <v>233</v>
      </c>
      <c r="B234" s="219">
        <v>42552</v>
      </c>
      <c r="C234" s="219">
        <v>42582</v>
      </c>
      <c r="D234" s="207" t="s">
        <v>1331</v>
      </c>
      <c r="E234" s="207" t="s">
        <v>1249</v>
      </c>
      <c r="F234" s="204" t="s">
        <v>1331</v>
      </c>
      <c r="G234" s="204" t="s">
        <v>7140</v>
      </c>
      <c r="H234" s="26" t="str">
        <f>IF(G234&lt;&gt;"",LOOKUP(G234,Governorate,Data!$E$2:$E$19),"")</f>
        <v>IQ-G01</v>
      </c>
      <c r="I234" s="204" t="s">
        <v>7147</v>
      </c>
      <c r="J234" s="26" t="str">
        <f ca="1">IF(I234&lt;&gt;"",LOOKUP(I234,District2,Data!$P$2:$P$19),"")</f>
        <v>IQ-D002</v>
      </c>
      <c r="K234" s="204" t="s">
        <v>7325</v>
      </c>
      <c r="L234" s="204" t="s">
        <v>7111</v>
      </c>
      <c r="M234" s="204" t="s">
        <v>7112</v>
      </c>
      <c r="N234" s="204" t="s">
        <v>1252</v>
      </c>
      <c r="O234" s="204" t="s">
        <v>7119</v>
      </c>
      <c r="P234" s="205">
        <v>2</v>
      </c>
      <c r="Q234" s="205"/>
      <c r="R234" s="205">
        <v>0</v>
      </c>
      <c r="S234" s="205">
        <v>0</v>
      </c>
      <c r="T234" s="205">
        <v>2</v>
      </c>
      <c r="U234" s="205">
        <v>0</v>
      </c>
      <c r="V234" s="205">
        <v>0</v>
      </c>
      <c r="W234" s="205">
        <v>0</v>
      </c>
      <c r="X234" s="205">
        <v>0</v>
      </c>
      <c r="Y234" s="205">
        <v>0</v>
      </c>
      <c r="Z234" s="205">
        <v>0</v>
      </c>
      <c r="AA234" s="205">
        <v>0</v>
      </c>
      <c r="AB234" s="205">
        <v>0</v>
      </c>
      <c r="AC234" s="205">
        <v>0</v>
      </c>
      <c r="AD234" s="205">
        <v>0</v>
      </c>
      <c r="AE234" s="205"/>
      <c r="AF234" s="137" t="s">
        <v>7365</v>
      </c>
    </row>
    <row r="235" spans="1:32" ht="12.75" customHeight="1">
      <c r="A235" s="203">
        <v>234</v>
      </c>
      <c r="B235" s="219">
        <v>42552</v>
      </c>
      <c r="C235" s="219">
        <v>42582</v>
      </c>
      <c r="D235" s="207" t="s">
        <v>1331</v>
      </c>
      <c r="E235" s="207" t="s">
        <v>1249</v>
      </c>
      <c r="F235" s="204" t="s">
        <v>1331</v>
      </c>
      <c r="G235" s="204" t="s">
        <v>7140</v>
      </c>
      <c r="H235" s="26" t="str">
        <f>IF(G235&lt;&gt;"",LOOKUP(G235,Governorate,Data!$E$2:$E$19),"")</f>
        <v>IQ-G01</v>
      </c>
      <c r="I235" s="204" t="s">
        <v>7147</v>
      </c>
      <c r="J235" s="26" t="str">
        <f ca="1">IF(I235&lt;&gt;"",LOOKUP(I235,District2,Data!$P$2:$P$19),"")</f>
        <v>IQ-D002</v>
      </c>
      <c r="K235" s="204" t="s">
        <v>7308</v>
      </c>
      <c r="L235" s="204" t="s">
        <v>7111</v>
      </c>
      <c r="M235" s="204" t="s">
        <v>7112</v>
      </c>
      <c r="N235" s="204" t="s">
        <v>1252</v>
      </c>
      <c r="O235" s="204" t="s">
        <v>7119</v>
      </c>
      <c r="P235" s="205">
        <v>250</v>
      </c>
      <c r="Q235" s="205"/>
      <c r="R235" s="205">
        <v>250</v>
      </c>
      <c r="S235" s="205">
        <v>0</v>
      </c>
      <c r="T235" s="205">
        <v>0</v>
      </c>
      <c r="U235" s="205">
        <v>0</v>
      </c>
      <c r="V235" s="205">
        <v>0</v>
      </c>
      <c r="W235" s="205">
        <v>0</v>
      </c>
      <c r="X235" s="205">
        <v>0</v>
      </c>
      <c r="Y235" s="205">
        <v>0</v>
      </c>
      <c r="Z235" s="205">
        <v>0</v>
      </c>
      <c r="AA235" s="205">
        <v>0</v>
      </c>
      <c r="AB235" s="205">
        <v>0</v>
      </c>
      <c r="AC235" s="205">
        <v>0</v>
      </c>
      <c r="AD235" s="205">
        <v>0</v>
      </c>
      <c r="AE235" s="205"/>
      <c r="AF235" s="137" t="s">
        <v>7365</v>
      </c>
    </row>
    <row r="236" spans="1:32" ht="12.75" customHeight="1">
      <c r="A236" s="203">
        <v>235</v>
      </c>
      <c r="B236" s="219">
        <v>42552</v>
      </c>
      <c r="C236" s="219">
        <v>42582</v>
      </c>
      <c r="D236" s="207" t="s">
        <v>1296</v>
      </c>
      <c r="E236" s="207" t="s">
        <v>1249</v>
      </c>
      <c r="F236" s="204" t="s">
        <v>1296</v>
      </c>
      <c r="G236" s="204" t="s">
        <v>7136</v>
      </c>
      <c r="H236" s="26" t="str">
        <f>IF(G236&lt;&gt;"",LOOKUP(G236,Governorate,Data!$E$2:$E$19),"")</f>
        <v>IQ-G08</v>
      </c>
      <c r="I236" s="204" t="s">
        <v>7218</v>
      </c>
      <c r="J236" s="26" t="str">
        <f ca="1">IF(I236&lt;&gt;"",LOOKUP(I236,District2,Data!$P$2:$P$19),"")</f>
        <v>IQ-D050</v>
      </c>
      <c r="K236" s="204" t="s">
        <v>7385</v>
      </c>
      <c r="L236" s="204" t="s">
        <v>7110</v>
      </c>
      <c r="M236" s="204" t="s">
        <v>7361</v>
      </c>
      <c r="N236" s="204" t="s">
        <v>1252</v>
      </c>
      <c r="O236" s="204" t="s">
        <v>7119</v>
      </c>
      <c r="P236" s="205">
        <v>200</v>
      </c>
      <c r="Q236" s="205"/>
      <c r="R236" s="205">
        <v>0</v>
      </c>
      <c r="S236" s="205">
        <v>0</v>
      </c>
      <c r="T236" s="205">
        <v>0</v>
      </c>
      <c r="U236" s="205">
        <v>0</v>
      </c>
      <c r="V236" s="205">
        <v>0</v>
      </c>
      <c r="W236" s="205">
        <v>0</v>
      </c>
      <c r="X236" s="205">
        <v>0</v>
      </c>
      <c r="Y236" s="205">
        <v>200</v>
      </c>
      <c r="Z236" s="205">
        <v>0</v>
      </c>
      <c r="AA236" s="205">
        <v>0</v>
      </c>
      <c r="AB236" s="205">
        <v>0</v>
      </c>
      <c r="AC236" s="205">
        <v>0</v>
      </c>
      <c r="AD236" s="205">
        <v>0</v>
      </c>
      <c r="AE236" s="205"/>
      <c r="AF236" s="137" t="s">
        <v>7365</v>
      </c>
    </row>
    <row r="237" spans="1:32" ht="12.75" customHeight="1">
      <c r="A237" s="203">
        <v>236</v>
      </c>
      <c r="B237" s="219">
        <v>42552</v>
      </c>
      <c r="C237" s="219">
        <v>42582</v>
      </c>
      <c r="D237" s="207" t="s">
        <v>1296</v>
      </c>
      <c r="E237" s="207" t="s">
        <v>1249</v>
      </c>
      <c r="F237" s="204" t="s">
        <v>1296</v>
      </c>
      <c r="G237" s="204" t="s">
        <v>7133</v>
      </c>
      <c r="H237" s="26" t="str">
        <f>IF(G237&lt;&gt;"",LOOKUP(G237,Governorate,Data!$E$2:$E$19),"")</f>
        <v>IQ-G11</v>
      </c>
      <c r="I237" s="204" t="s">
        <v>7134</v>
      </c>
      <c r="J237" s="26" t="str">
        <f ca="1">IF(I237&lt;&gt;"",LOOKUP(I237,District2,Data!$P$2:$P$19),"")</f>
        <v>IQ-D064</v>
      </c>
      <c r="K237" s="204" t="s">
        <v>7386</v>
      </c>
      <c r="L237" s="204" t="s">
        <v>7110</v>
      </c>
      <c r="M237" s="204" t="s">
        <v>7361</v>
      </c>
      <c r="N237" s="204" t="s">
        <v>1252</v>
      </c>
      <c r="O237" s="204" t="s">
        <v>7119</v>
      </c>
      <c r="P237" s="205">
        <v>26</v>
      </c>
      <c r="Q237" s="205"/>
      <c r="R237" s="205">
        <v>0</v>
      </c>
      <c r="S237" s="205">
        <v>0</v>
      </c>
      <c r="T237" s="205">
        <v>0</v>
      </c>
      <c r="U237" s="205">
        <v>0</v>
      </c>
      <c r="V237" s="205">
        <v>0</v>
      </c>
      <c r="W237" s="205">
        <v>0</v>
      </c>
      <c r="X237" s="205">
        <v>0</v>
      </c>
      <c r="Y237" s="205">
        <v>13</v>
      </c>
      <c r="Z237" s="205">
        <v>0</v>
      </c>
      <c r="AA237" s="205">
        <v>0</v>
      </c>
      <c r="AB237" s="205">
        <v>0</v>
      </c>
      <c r="AC237" s="205">
        <v>0</v>
      </c>
      <c r="AD237" s="205">
        <v>0</v>
      </c>
      <c r="AE237" s="205"/>
      <c r="AF237" s="137" t="s">
        <v>7365</v>
      </c>
    </row>
    <row r="238" spans="1:32" ht="12.75" customHeight="1">
      <c r="A238" s="203">
        <v>237</v>
      </c>
      <c r="B238" s="219">
        <v>42552</v>
      </c>
      <c r="C238" s="219">
        <v>42582</v>
      </c>
      <c r="D238" s="207" t="s">
        <v>1299</v>
      </c>
      <c r="E238" s="207" t="s">
        <v>1249</v>
      </c>
      <c r="F238" s="204" t="s">
        <v>1299</v>
      </c>
      <c r="G238" s="204" t="s">
        <v>7136</v>
      </c>
      <c r="H238" s="26" t="str">
        <f>IF(G238&lt;&gt;"",LOOKUP(G238,Governorate,Data!$E$2:$E$19),"")</f>
        <v>IQ-G08</v>
      </c>
      <c r="I238" s="204" t="s">
        <v>7218</v>
      </c>
      <c r="J238" s="26" t="str">
        <f ca="1">IF(I238&lt;&gt;"",LOOKUP(I238,District2,Data!$P$2:$P$19),"")</f>
        <v>IQ-D050</v>
      </c>
      <c r="K238" s="204" t="s">
        <v>7393</v>
      </c>
      <c r="L238" s="204" t="s">
        <v>7111</v>
      </c>
      <c r="M238" s="204" t="s">
        <v>7361</v>
      </c>
      <c r="N238" s="204" t="s">
        <v>1252</v>
      </c>
      <c r="O238" s="204" t="s">
        <v>7119</v>
      </c>
      <c r="P238" s="205">
        <v>6</v>
      </c>
      <c r="Q238" s="205"/>
      <c r="R238" s="205">
        <v>0</v>
      </c>
      <c r="S238" s="205">
        <v>0</v>
      </c>
      <c r="T238" s="205">
        <v>6</v>
      </c>
      <c r="U238" s="205">
        <v>0</v>
      </c>
      <c r="V238" s="205">
        <v>0</v>
      </c>
      <c r="W238" s="205">
        <v>0</v>
      </c>
      <c r="X238" s="205">
        <v>0</v>
      </c>
      <c r="Y238" s="205">
        <v>0</v>
      </c>
      <c r="Z238" s="205">
        <v>0</v>
      </c>
      <c r="AA238" s="205">
        <v>0</v>
      </c>
      <c r="AB238" s="205">
        <v>0</v>
      </c>
      <c r="AC238" s="205">
        <v>0</v>
      </c>
      <c r="AD238" s="205">
        <v>0</v>
      </c>
      <c r="AE238" s="205"/>
      <c r="AF238" s="137" t="s">
        <v>7365</v>
      </c>
    </row>
    <row r="239" spans="1:32" ht="12.75" customHeight="1">
      <c r="A239" s="203">
        <v>238</v>
      </c>
      <c r="B239" s="219">
        <v>42552</v>
      </c>
      <c r="C239" s="219">
        <v>42582</v>
      </c>
      <c r="D239" s="207" t="s">
        <v>1299</v>
      </c>
      <c r="E239" s="207" t="s">
        <v>1249</v>
      </c>
      <c r="F239" s="204" t="s">
        <v>1299</v>
      </c>
      <c r="G239" s="204" t="s">
        <v>7132</v>
      </c>
      <c r="H239" s="26" t="str">
        <f>IF(G239&lt;&gt;"",LOOKUP(G239,Governorate,Data!$E$2:$E$19),"")</f>
        <v>IQ-G15</v>
      </c>
      <c r="I239" s="204" t="s">
        <v>7321</v>
      </c>
      <c r="J239" s="26" t="str">
        <f ca="1">IF(I239&lt;&gt;"",LOOKUP(I239,District2,Data!$P$2:$P$19),"")</f>
        <v>IQ-D088</v>
      </c>
      <c r="K239" s="204" t="s">
        <v>7322</v>
      </c>
      <c r="L239" s="204" t="s">
        <v>7111</v>
      </c>
      <c r="M239" s="204" t="s">
        <v>7361</v>
      </c>
      <c r="N239" s="204" t="s">
        <v>1252</v>
      </c>
      <c r="O239" s="204" t="s">
        <v>7119</v>
      </c>
      <c r="P239" s="205">
        <v>100</v>
      </c>
      <c r="Q239" s="205"/>
      <c r="R239" s="205">
        <v>0</v>
      </c>
      <c r="S239" s="205">
        <v>0</v>
      </c>
      <c r="T239" s="205">
        <v>100</v>
      </c>
      <c r="U239" s="205">
        <v>0</v>
      </c>
      <c r="V239" s="205">
        <v>0</v>
      </c>
      <c r="W239" s="205">
        <v>0</v>
      </c>
      <c r="X239" s="205">
        <v>0</v>
      </c>
      <c r="Y239" s="205">
        <v>0</v>
      </c>
      <c r="Z239" s="205">
        <v>0</v>
      </c>
      <c r="AA239" s="205">
        <v>0</v>
      </c>
      <c r="AB239" s="205">
        <v>0</v>
      </c>
      <c r="AC239" s="205">
        <v>0</v>
      </c>
      <c r="AD239" s="205">
        <v>0</v>
      </c>
      <c r="AE239" s="205"/>
      <c r="AF239" s="137" t="s">
        <v>7365</v>
      </c>
    </row>
    <row r="240" spans="1:32" ht="12.75" customHeight="1">
      <c r="A240" s="203">
        <v>239</v>
      </c>
      <c r="B240" s="219">
        <v>42552</v>
      </c>
      <c r="C240" s="219">
        <v>42582</v>
      </c>
      <c r="D240" s="207" t="s">
        <v>1300</v>
      </c>
      <c r="E240" s="207" t="s">
        <v>1248</v>
      </c>
      <c r="F240" s="204" t="s">
        <v>1300</v>
      </c>
      <c r="G240" s="204" t="s">
        <v>7136</v>
      </c>
      <c r="H240" s="26" t="str">
        <f>IF(G240&lt;&gt;"",LOOKUP(G240,Governorate,Data!$E$2:$E$19),"")</f>
        <v>IQ-G08</v>
      </c>
      <c r="I240" s="204" t="s">
        <v>7218</v>
      </c>
      <c r="J240" s="26" t="str">
        <f ca="1">IF(I240&lt;&gt;"",LOOKUP(I240,District2,Data!$P$2:$P$19),"")</f>
        <v>IQ-D050</v>
      </c>
      <c r="K240" s="204" t="s">
        <v>7392</v>
      </c>
      <c r="L240" s="204" t="s">
        <v>7111</v>
      </c>
      <c r="M240" s="204" t="s">
        <v>7113</v>
      </c>
      <c r="N240" s="204" t="s">
        <v>1252</v>
      </c>
      <c r="O240" s="204" t="s">
        <v>7119</v>
      </c>
      <c r="P240" s="205">
        <v>50</v>
      </c>
      <c r="Q240" s="205"/>
      <c r="R240" s="205">
        <v>50</v>
      </c>
      <c r="S240" s="205">
        <v>0</v>
      </c>
      <c r="T240" s="205">
        <v>0</v>
      </c>
      <c r="U240" s="205">
        <v>0</v>
      </c>
      <c r="V240" s="205">
        <v>0</v>
      </c>
      <c r="W240" s="205">
        <v>0</v>
      </c>
      <c r="X240" s="205">
        <v>0</v>
      </c>
      <c r="Y240" s="205">
        <v>0</v>
      </c>
      <c r="Z240" s="205">
        <v>0</v>
      </c>
      <c r="AA240" s="205">
        <v>0</v>
      </c>
      <c r="AB240" s="205">
        <v>0</v>
      </c>
      <c r="AC240" s="205">
        <v>0</v>
      </c>
      <c r="AD240" s="205">
        <v>0</v>
      </c>
      <c r="AE240" s="205"/>
      <c r="AF240" s="137" t="s">
        <v>7365</v>
      </c>
    </row>
    <row r="241" spans="1:32" ht="12.75" customHeight="1">
      <c r="A241" s="203">
        <v>240</v>
      </c>
      <c r="B241" s="219">
        <v>42552</v>
      </c>
      <c r="C241" s="219">
        <v>42582</v>
      </c>
      <c r="D241" s="207" t="s">
        <v>1300</v>
      </c>
      <c r="E241" s="207" t="s">
        <v>1248</v>
      </c>
      <c r="F241" s="204" t="s">
        <v>1300</v>
      </c>
      <c r="G241" s="204" t="s">
        <v>7136</v>
      </c>
      <c r="H241" s="26" t="str">
        <f>IF(G241&lt;&gt;"",LOOKUP(G241,Governorate,Data!$E$2:$E$19),"")</f>
        <v>IQ-G08</v>
      </c>
      <c r="I241" s="204" t="s">
        <v>7218</v>
      </c>
      <c r="J241" s="26" t="str">
        <f ca="1">IF(I241&lt;&gt;"",LOOKUP(I241,District2,Data!$P$2:$P$19),"")</f>
        <v>IQ-D050</v>
      </c>
      <c r="K241" s="204" t="s">
        <v>7318</v>
      </c>
      <c r="L241" s="204" t="s">
        <v>7111</v>
      </c>
      <c r="M241" s="204" t="s">
        <v>7113</v>
      </c>
      <c r="N241" s="204" t="s">
        <v>1252</v>
      </c>
      <c r="O241" s="204" t="s">
        <v>7119</v>
      </c>
      <c r="P241" s="205">
        <v>1</v>
      </c>
      <c r="Q241" s="205"/>
      <c r="R241" s="205">
        <v>1</v>
      </c>
      <c r="S241" s="205">
        <v>0</v>
      </c>
      <c r="T241" s="205">
        <v>0</v>
      </c>
      <c r="U241" s="205">
        <v>0</v>
      </c>
      <c r="V241" s="205">
        <v>0</v>
      </c>
      <c r="W241" s="205">
        <v>0</v>
      </c>
      <c r="X241" s="205">
        <v>0</v>
      </c>
      <c r="Y241" s="205">
        <v>0</v>
      </c>
      <c r="Z241" s="205">
        <v>0</v>
      </c>
      <c r="AA241" s="205">
        <v>0</v>
      </c>
      <c r="AB241" s="205">
        <v>0</v>
      </c>
      <c r="AC241" s="205">
        <v>0</v>
      </c>
      <c r="AD241" s="205">
        <v>0</v>
      </c>
      <c r="AE241" s="205"/>
      <c r="AF241" s="137" t="s">
        <v>7365</v>
      </c>
    </row>
    <row r="242" spans="1:32" ht="12.75" customHeight="1">
      <c r="A242" s="203">
        <v>241</v>
      </c>
      <c r="B242" s="219">
        <v>42552</v>
      </c>
      <c r="C242" s="219">
        <v>42582</v>
      </c>
      <c r="D242" s="207" t="s">
        <v>1300</v>
      </c>
      <c r="E242" s="207" t="s">
        <v>1248</v>
      </c>
      <c r="F242" s="204" t="s">
        <v>1300</v>
      </c>
      <c r="G242" s="204" t="s">
        <v>7132</v>
      </c>
      <c r="H242" s="26" t="str">
        <f>IF(G242&lt;&gt;"",LOOKUP(G242,Governorate,Data!$E$2:$E$19),"")</f>
        <v>IQ-G15</v>
      </c>
      <c r="I242" s="204" t="s">
        <v>7238</v>
      </c>
      <c r="J242" s="26" t="str">
        <f ca="1">IF(I242&lt;&gt;"",LOOKUP(I242,District2,Data!$P$2:$P$19),"")</f>
        <v>IQ-D091</v>
      </c>
      <c r="K242" s="204" t="s">
        <v>7396</v>
      </c>
      <c r="L242" s="204" t="s">
        <v>7111</v>
      </c>
      <c r="M242" s="204" t="s">
        <v>7112</v>
      </c>
      <c r="N242" s="204" t="s">
        <v>1252</v>
      </c>
      <c r="O242" s="204" t="s">
        <v>7119</v>
      </c>
      <c r="P242" s="205">
        <v>42</v>
      </c>
      <c r="Q242" s="205"/>
      <c r="R242" s="205">
        <v>42</v>
      </c>
      <c r="S242" s="205">
        <v>0</v>
      </c>
      <c r="T242" s="205">
        <v>0</v>
      </c>
      <c r="U242" s="205">
        <v>0</v>
      </c>
      <c r="V242" s="205">
        <v>0</v>
      </c>
      <c r="W242" s="205">
        <v>0</v>
      </c>
      <c r="X242" s="205">
        <v>0</v>
      </c>
      <c r="Y242" s="205">
        <v>0</v>
      </c>
      <c r="Z242" s="205">
        <v>0</v>
      </c>
      <c r="AA242" s="205">
        <v>0</v>
      </c>
      <c r="AB242" s="205">
        <v>0</v>
      </c>
      <c r="AC242" s="205">
        <v>0</v>
      </c>
      <c r="AD242" s="205">
        <v>0</v>
      </c>
      <c r="AE242" s="205"/>
      <c r="AF242" s="137" t="s">
        <v>7365</v>
      </c>
    </row>
    <row r="243" spans="1:32" ht="12.75" customHeight="1">
      <c r="A243" s="203">
        <v>242</v>
      </c>
      <c r="B243" s="219">
        <v>42552</v>
      </c>
      <c r="C243" s="219">
        <v>42582</v>
      </c>
      <c r="D243" s="207" t="s">
        <v>7265</v>
      </c>
      <c r="E243" s="207" t="s">
        <v>1248</v>
      </c>
      <c r="F243" s="204" t="s">
        <v>7265</v>
      </c>
      <c r="G243" s="204" t="s">
        <v>7127</v>
      </c>
      <c r="H243" s="26" t="str">
        <f>IF(G243&lt;&gt;"",LOOKUP(G243,Governorate,Data!$E$2:$E$19),"")</f>
        <v>IQ-G13</v>
      </c>
      <c r="I243" s="204" t="s">
        <v>7128</v>
      </c>
      <c r="J243" s="26" t="str">
        <f ca="1">IF(I243&lt;&gt;"",LOOKUP(I243,District2,Data!$P$2:$P$19),"")</f>
        <v>IQ-D076</v>
      </c>
      <c r="K243" s="204" t="s">
        <v>7390</v>
      </c>
      <c r="L243" s="204" t="s">
        <v>7110</v>
      </c>
      <c r="M243" s="204" t="s">
        <v>7112</v>
      </c>
      <c r="N243" s="204" t="s">
        <v>1252</v>
      </c>
      <c r="O243" s="204" t="s">
        <v>7119</v>
      </c>
      <c r="P243" s="205">
        <v>18</v>
      </c>
      <c r="Q243" s="205"/>
      <c r="R243" s="205">
        <v>18</v>
      </c>
      <c r="S243" s="205">
        <v>0</v>
      </c>
      <c r="T243" s="205">
        <v>0</v>
      </c>
      <c r="U243" s="205">
        <v>0</v>
      </c>
      <c r="V243" s="205">
        <v>0</v>
      </c>
      <c r="W243" s="205">
        <v>0</v>
      </c>
      <c r="X243" s="205">
        <v>0</v>
      </c>
      <c r="Y243" s="205">
        <v>0</v>
      </c>
      <c r="Z243" s="205">
        <v>0</v>
      </c>
      <c r="AA243" s="205">
        <v>0</v>
      </c>
      <c r="AB243" s="205">
        <v>0</v>
      </c>
      <c r="AC243" s="205">
        <v>0</v>
      </c>
      <c r="AD243" s="205">
        <v>0</v>
      </c>
      <c r="AE243" s="205"/>
      <c r="AF243" s="137" t="s">
        <v>7365</v>
      </c>
    </row>
    <row r="244" spans="1:32" ht="12.75" customHeight="1">
      <c r="A244" s="203">
        <v>243</v>
      </c>
      <c r="B244" s="219">
        <v>42552</v>
      </c>
      <c r="C244" s="219">
        <v>42582</v>
      </c>
      <c r="D244" s="207" t="s">
        <v>7265</v>
      </c>
      <c r="E244" s="207" t="s">
        <v>1248</v>
      </c>
      <c r="F244" s="204" t="s">
        <v>7265</v>
      </c>
      <c r="G244" s="204" t="s">
        <v>7127</v>
      </c>
      <c r="H244" s="26" t="str">
        <f>IF(G244&lt;&gt;"",LOOKUP(G244,Governorate,Data!$E$2:$E$19),"")</f>
        <v>IQ-G13</v>
      </c>
      <c r="I244" s="204" t="s">
        <v>7128</v>
      </c>
      <c r="J244" s="26" t="str">
        <f ca="1">IF(I244&lt;&gt;"",LOOKUP(I244,District2,Data!$P$2:$P$19),"")</f>
        <v>IQ-D076</v>
      </c>
      <c r="K244" s="204" t="s">
        <v>7390</v>
      </c>
      <c r="L244" s="204" t="s">
        <v>7110</v>
      </c>
      <c r="M244" s="204" t="s">
        <v>7112</v>
      </c>
      <c r="N244" s="204" t="s">
        <v>1252</v>
      </c>
      <c r="O244" s="204" t="s">
        <v>7119</v>
      </c>
      <c r="P244" s="205">
        <v>226</v>
      </c>
      <c r="Q244" s="205"/>
      <c r="R244" s="205">
        <v>0</v>
      </c>
      <c r="S244" s="205">
        <v>0</v>
      </c>
      <c r="T244" s="205">
        <v>0</v>
      </c>
      <c r="U244" s="205">
        <v>0</v>
      </c>
      <c r="V244" s="205">
        <v>0</v>
      </c>
      <c r="W244" s="205">
        <v>0</v>
      </c>
      <c r="X244" s="205">
        <v>0</v>
      </c>
      <c r="Y244" s="205">
        <v>226</v>
      </c>
      <c r="Z244" s="205">
        <v>0</v>
      </c>
      <c r="AA244" s="205">
        <v>0</v>
      </c>
      <c r="AB244" s="205">
        <v>0</v>
      </c>
      <c r="AC244" s="205">
        <v>0</v>
      </c>
      <c r="AD244" s="205">
        <v>0</v>
      </c>
      <c r="AE244" s="205"/>
      <c r="AF244" s="137" t="s">
        <v>7365</v>
      </c>
    </row>
    <row r="245" spans="1:32" ht="12.75" customHeight="1">
      <c r="A245" s="203">
        <v>244</v>
      </c>
      <c r="B245" s="219">
        <v>42552</v>
      </c>
      <c r="C245" s="219">
        <v>42582</v>
      </c>
      <c r="D245" s="207" t="s">
        <v>1316</v>
      </c>
      <c r="E245" s="207" t="s">
        <v>1248</v>
      </c>
      <c r="F245" s="204" t="s">
        <v>1316</v>
      </c>
      <c r="G245" s="204" t="s">
        <v>7130</v>
      </c>
      <c r="H245" s="26" t="str">
        <f>IF(G245&lt;&gt;"",LOOKUP(G245,Governorate,Data!$E$2:$E$19),"")</f>
        <v>IQ-G05</v>
      </c>
      <c r="I245" s="204" t="s">
        <v>7131</v>
      </c>
      <c r="J245" s="26" t="str">
        <f ca="1">IF(I245&lt;&gt;"",LOOKUP(I245,District2,Data!$P$2:$P$19),"")</f>
        <v>IQ-D033</v>
      </c>
      <c r="K245" s="204" t="s">
        <v>7330</v>
      </c>
      <c r="L245" s="204" t="s">
        <v>7111</v>
      </c>
      <c r="M245" s="204" t="s">
        <v>7112</v>
      </c>
      <c r="N245" s="204" t="s">
        <v>1252</v>
      </c>
      <c r="O245" s="204" t="s">
        <v>7119</v>
      </c>
      <c r="P245" s="205">
        <v>4</v>
      </c>
      <c r="Q245" s="205"/>
      <c r="R245" s="205">
        <v>4</v>
      </c>
      <c r="S245" s="205">
        <v>0</v>
      </c>
      <c r="T245" s="205">
        <v>0</v>
      </c>
      <c r="U245" s="205">
        <v>0</v>
      </c>
      <c r="V245" s="205">
        <v>0</v>
      </c>
      <c r="W245" s="205">
        <v>0</v>
      </c>
      <c r="X245" s="205">
        <v>0</v>
      </c>
      <c r="Y245" s="205">
        <v>0</v>
      </c>
      <c r="Z245" s="205">
        <v>0</v>
      </c>
      <c r="AA245" s="205">
        <v>0</v>
      </c>
      <c r="AB245" s="205">
        <v>0</v>
      </c>
      <c r="AC245" s="205">
        <v>0</v>
      </c>
      <c r="AD245" s="205">
        <v>0</v>
      </c>
      <c r="AE245" s="205"/>
      <c r="AF245" s="137" t="s">
        <v>7365</v>
      </c>
    </row>
    <row r="246" spans="1:32" ht="12.75" customHeight="1">
      <c r="A246" s="203">
        <v>245</v>
      </c>
      <c r="B246" s="219">
        <v>42552</v>
      </c>
      <c r="C246" s="140">
        <v>42582</v>
      </c>
      <c r="D246" s="207" t="s">
        <v>1316</v>
      </c>
      <c r="E246" s="207" t="s">
        <v>1248</v>
      </c>
      <c r="F246" s="204" t="s">
        <v>1316</v>
      </c>
      <c r="G246" s="204" t="s">
        <v>7130</v>
      </c>
      <c r="H246" s="26" t="str">
        <f>IF(G246&lt;&gt;"",LOOKUP(G246,Governorate,Data!$E$2:$E$19),"")</f>
        <v>IQ-G05</v>
      </c>
      <c r="I246" s="204" t="s">
        <v>7131</v>
      </c>
      <c r="J246" s="26" t="str">
        <f ca="1">IF(I246&lt;&gt;"",LOOKUP(I246,District2,Data!$P$2:$P$19),"")</f>
        <v>IQ-D033</v>
      </c>
      <c r="K246" s="204" t="s">
        <v>7330</v>
      </c>
      <c r="L246" s="204" t="s">
        <v>7111</v>
      </c>
      <c r="M246" s="204" t="s">
        <v>7113</v>
      </c>
      <c r="N246" s="204" t="s">
        <v>1252</v>
      </c>
      <c r="O246" s="204" t="s">
        <v>7119</v>
      </c>
      <c r="P246" s="205">
        <v>4</v>
      </c>
      <c r="Q246" s="205"/>
      <c r="R246" s="205">
        <v>4</v>
      </c>
      <c r="S246" s="205">
        <v>0</v>
      </c>
      <c r="T246" s="205">
        <v>0</v>
      </c>
      <c r="U246" s="205">
        <v>0</v>
      </c>
      <c r="V246" s="205">
        <v>0</v>
      </c>
      <c r="W246" s="205">
        <v>0</v>
      </c>
      <c r="X246" s="205">
        <v>0</v>
      </c>
      <c r="Y246" s="205">
        <v>0</v>
      </c>
      <c r="Z246" s="205">
        <v>0</v>
      </c>
      <c r="AA246" s="205">
        <v>0</v>
      </c>
      <c r="AB246" s="205">
        <v>0</v>
      </c>
      <c r="AC246" s="205">
        <v>0</v>
      </c>
      <c r="AD246" s="205">
        <v>0</v>
      </c>
      <c r="AE246" s="205"/>
      <c r="AF246" s="137" t="s">
        <v>7365</v>
      </c>
    </row>
    <row r="247" spans="1:32" ht="12.75" customHeight="1">
      <c r="A247" s="203">
        <v>246</v>
      </c>
      <c r="B247" s="234">
        <v>42584</v>
      </c>
      <c r="C247" s="140">
        <v>42584</v>
      </c>
      <c r="D247" s="207" t="s">
        <v>1312</v>
      </c>
      <c r="E247" s="207" t="s">
        <v>1250</v>
      </c>
      <c r="F247" s="204" t="s">
        <v>7265</v>
      </c>
      <c r="G247" s="204" t="s">
        <v>7127</v>
      </c>
      <c r="H247" s="26" t="str">
        <f>IF(G247&lt;&gt;"",LOOKUP(G247,Governorate,Data!$E$2:$E$19),"")</f>
        <v>IQ-G13</v>
      </c>
      <c r="I247" s="204" t="s">
        <v>7128</v>
      </c>
      <c r="J247" s="26" t="str">
        <f ca="1">IF(I247&lt;&gt;"",LOOKUP(I247,District2,Data!$P$2:$P$19),"")</f>
        <v>IQ-D076</v>
      </c>
      <c r="K247" s="204" t="s">
        <v>7296</v>
      </c>
      <c r="L247" s="204" t="s">
        <v>7111</v>
      </c>
      <c r="M247" s="204" t="s">
        <v>7113</v>
      </c>
      <c r="N247" s="204" t="s">
        <v>1252</v>
      </c>
      <c r="O247" s="204" t="s">
        <v>7119</v>
      </c>
      <c r="P247" s="205">
        <v>1</v>
      </c>
      <c r="Q247" s="205"/>
      <c r="R247" s="205">
        <v>1</v>
      </c>
      <c r="S247" s="205">
        <v>0</v>
      </c>
      <c r="T247" s="205">
        <v>0</v>
      </c>
      <c r="U247" s="205">
        <v>0</v>
      </c>
      <c r="V247" s="205">
        <v>0</v>
      </c>
      <c r="W247" s="205">
        <v>0</v>
      </c>
      <c r="X247" s="205">
        <v>0</v>
      </c>
      <c r="Y247" s="205">
        <v>0</v>
      </c>
      <c r="Z247" s="205">
        <v>0</v>
      </c>
      <c r="AA247" s="205">
        <v>0</v>
      </c>
      <c r="AB247" s="205">
        <v>0</v>
      </c>
      <c r="AC247" s="205">
        <v>0</v>
      </c>
      <c r="AD247" s="205">
        <v>0</v>
      </c>
      <c r="AE247" s="205"/>
      <c r="AF247" s="137" t="s">
        <v>7285</v>
      </c>
    </row>
    <row r="248" spans="1:32" ht="12.75" customHeight="1">
      <c r="A248" s="203">
        <v>247</v>
      </c>
      <c r="B248" s="234">
        <v>42561</v>
      </c>
      <c r="C248" s="207">
        <v>42586</v>
      </c>
      <c r="D248" s="207" t="s">
        <v>1312</v>
      </c>
      <c r="E248" s="207" t="s">
        <v>1250</v>
      </c>
      <c r="F248" s="204" t="s">
        <v>1331</v>
      </c>
      <c r="G248" s="204" t="s">
        <v>7140</v>
      </c>
      <c r="H248" s="26" t="str">
        <f>IF(G248&lt;&gt;"",LOOKUP(G248,Governorate,Data!$E$2:$E$19),"")</f>
        <v>IQ-G01</v>
      </c>
      <c r="I248" s="204" t="s">
        <v>7205</v>
      </c>
      <c r="J248" s="26" t="str">
        <f ca="1">IF(I248&lt;&gt;"",LOOKUP(I248,District2,Data!$P$2:$P$19),"")</f>
        <v>IQ-D001</v>
      </c>
      <c r="K248" s="204" t="s">
        <v>7716</v>
      </c>
      <c r="L248" s="204" t="s">
        <v>7111</v>
      </c>
      <c r="M248" s="204" t="s">
        <v>7112</v>
      </c>
      <c r="N248" s="204" t="s">
        <v>1252</v>
      </c>
      <c r="O248" s="204" t="s">
        <v>7119</v>
      </c>
      <c r="P248" s="205">
        <v>250</v>
      </c>
      <c r="Q248" s="205"/>
      <c r="R248" s="205">
        <v>250</v>
      </c>
      <c r="S248" s="205">
        <v>250</v>
      </c>
      <c r="T248" s="205">
        <v>0</v>
      </c>
      <c r="U248" s="205">
        <v>0</v>
      </c>
      <c r="V248" s="205">
        <v>0</v>
      </c>
      <c r="W248" s="205">
        <v>0</v>
      </c>
      <c r="X248" s="205">
        <v>0</v>
      </c>
      <c r="Y248" s="205">
        <v>0</v>
      </c>
      <c r="Z248" s="205">
        <v>0</v>
      </c>
      <c r="AA248" s="205">
        <v>0</v>
      </c>
      <c r="AB248" s="205">
        <v>0</v>
      </c>
      <c r="AC248" s="205">
        <v>0</v>
      </c>
      <c r="AD248" s="205">
        <v>0</v>
      </c>
      <c r="AE248" s="205"/>
      <c r="AF248" s="137" t="s">
        <v>7601</v>
      </c>
    </row>
    <row r="249" spans="1:32" ht="12.75" customHeight="1">
      <c r="A249" s="203">
        <v>248</v>
      </c>
      <c r="B249" s="234">
        <v>42562</v>
      </c>
      <c r="C249" s="207">
        <v>42586</v>
      </c>
      <c r="D249" s="207" t="s">
        <v>1312</v>
      </c>
      <c r="E249" s="207" t="s">
        <v>1250</v>
      </c>
      <c r="F249" s="204" t="s">
        <v>1331</v>
      </c>
      <c r="G249" s="204" t="s">
        <v>7140</v>
      </c>
      <c r="H249" s="26" t="str">
        <f>IF(G249&lt;&gt;"",LOOKUP(G249,Governorate,Data!$E$2:$E$19),"")</f>
        <v>IQ-G01</v>
      </c>
      <c r="I249" s="204" t="s">
        <v>7205</v>
      </c>
      <c r="J249" s="26" t="str">
        <f ca="1">IF(I249&lt;&gt;"",LOOKUP(I249,District2,Data!$P$2:$P$19),"")</f>
        <v>IQ-D001</v>
      </c>
      <c r="K249" s="204" t="s">
        <v>7717</v>
      </c>
      <c r="L249" s="204" t="s">
        <v>7111</v>
      </c>
      <c r="M249" s="204" t="s">
        <v>7112</v>
      </c>
      <c r="N249" s="204" t="s">
        <v>1252</v>
      </c>
      <c r="O249" s="204" t="s">
        <v>7119</v>
      </c>
      <c r="P249" s="205">
        <v>250</v>
      </c>
      <c r="Q249" s="205"/>
      <c r="R249" s="205">
        <v>250</v>
      </c>
      <c r="S249" s="205">
        <v>250</v>
      </c>
      <c r="T249" s="205">
        <v>0</v>
      </c>
      <c r="U249" s="205">
        <v>0</v>
      </c>
      <c r="V249" s="205">
        <v>0</v>
      </c>
      <c r="W249" s="205">
        <v>0</v>
      </c>
      <c r="X249" s="205">
        <v>0</v>
      </c>
      <c r="Y249" s="205">
        <v>0</v>
      </c>
      <c r="Z249" s="205">
        <v>0</v>
      </c>
      <c r="AA249" s="205">
        <v>0</v>
      </c>
      <c r="AB249" s="205">
        <v>0</v>
      </c>
      <c r="AC249" s="205">
        <v>0</v>
      </c>
      <c r="AD249" s="205">
        <v>0</v>
      </c>
      <c r="AE249" s="205"/>
      <c r="AF249" s="137" t="s">
        <v>7601</v>
      </c>
    </row>
    <row r="250" spans="1:32" ht="12.75" customHeight="1">
      <c r="A250" s="203">
        <v>249</v>
      </c>
      <c r="B250" s="234">
        <v>42558</v>
      </c>
      <c r="C250" s="207">
        <v>42590</v>
      </c>
      <c r="D250" s="207" t="s">
        <v>1312</v>
      </c>
      <c r="E250" s="207" t="s">
        <v>1250</v>
      </c>
      <c r="F250" s="204" t="s">
        <v>7228</v>
      </c>
      <c r="G250" s="204" t="s">
        <v>7140</v>
      </c>
      <c r="H250" s="26" t="str">
        <f>IF(G250&lt;&gt;"",LOOKUP(G250,Governorate,Data!$E$2:$E$19),"")</f>
        <v>IQ-G01</v>
      </c>
      <c r="I250" s="204" t="s">
        <v>7205</v>
      </c>
      <c r="J250" s="26" t="str">
        <f ca="1">IF(I250&lt;&gt;"",LOOKUP(I250,District2,Data!$P$2:$P$19),"")</f>
        <v>IQ-D001</v>
      </c>
      <c r="K250" s="204" t="s">
        <v>7712</v>
      </c>
      <c r="L250" s="204" t="s">
        <v>7111</v>
      </c>
      <c r="M250" s="204" t="s">
        <v>7112</v>
      </c>
      <c r="N250" s="204" t="s">
        <v>1252</v>
      </c>
      <c r="O250" s="204" t="s">
        <v>7119</v>
      </c>
      <c r="P250" s="205">
        <v>250</v>
      </c>
      <c r="Q250" s="205"/>
      <c r="R250" s="205">
        <v>250</v>
      </c>
      <c r="S250" s="205">
        <v>250</v>
      </c>
      <c r="T250" s="205">
        <v>0</v>
      </c>
      <c r="U250" s="205">
        <v>0</v>
      </c>
      <c r="V250" s="205">
        <v>0</v>
      </c>
      <c r="W250" s="205">
        <v>0</v>
      </c>
      <c r="X250" s="205">
        <v>0</v>
      </c>
      <c r="Y250" s="205">
        <v>0</v>
      </c>
      <c r="Z250" s="205">
        <v>0</v>
      </c>
      <c r="AA250" s="205">
        <v>0</v>
      </c>
      <c r="AB250" s="205">
        <v>0</v>
      </c>
      <c r="AC250" s="205">
        <v>0</v>
      </c>
      <c r="AD250" s="205">
        <v>0</v>
      </c>
      <c r="AE250" s="205"/>
      <c r="AF250" s="137" t="s">
        <v>7601</v>
      </c>
    </row>
    <row r="251" spans="1:32" ht="12.75" customHeight="1">
      <c r="A251" s="203">
        <v>250</v>
      </c>
      <c r="B251" s="234">
        <v>42561</v>
      </c>
      <c r="C251" s="207">
        <v>42590</v>
      </c>
      <c r="D251" s="207" t="s">
        <v>1312</v>
      </c>
      <c r="E251" s="207" t="s">
        <v>1250</v>
      </c>
      <c r="F251" s="204" t="s">
        <v>7265</v>
      </c>
      <c r="G251" s="204" t="s">
        <v>7127</v>
      </c>
      <c r="H251" s="26" t="str">
        <f>IF(G251&lt;&gt;"",LOOKUP(G251,Governorate,Data!$E$2:$E$19),"")</f>
        <v>IQ-G13</v>
      </c>
      <c r="I251" s="204" t="s">
        <v>7128</v>
      </c>
      <c r="J251" s="26" t="str">
        <f ca="1">IF(I251&lt;&gt;"",LOOKUP(I251,District2,Data!$P$2:$P$19),"")</f>
        <v>IQ-D076</v>
      </c>
      <c r="K251" s="204" t="s">
        <v>7720</v>
      </c>
      <c r="L251" s="204" t="s">
        <v>7110</v>
      </c>
      <c r="M251" s="204" t="s">
        <v>7112</v>
      </c>
      <c r="N251" s="204" t="s">
        <v>1252</v>
      </c>
      <c r="O251" s="204" t="s">
        <v>7119</v>
      </c>
      <c r="P251" s="205">
        <v>35</v>
      </c>
      <c r="Q251" s="205"/>
      <c r="R251" s="205">
        <v>0</v>
      </c>
      <c r="S251" s="205">
        <v>0</v>
      </c>
      <c r="T251" s="205">
        <v>0</v>
      </c>
      <c r="U251" s="205">
        <v>0</v>
      </c>
      <c r="V251" s="205">
        <v>0</v>
      </c>
      <c r="W251" s="205">
        <v>0</v>
      </c>
      <c r="X251" s="205">
        <v>12</v>
      </c>
      <c r="Y251" s="205">
        <v>0</v>
      </c>
      <c r="Z251" s="205">
        <v>0</v>
      </c>
      <c r="AA251" s="205">
        <v>0</v>
      </c>
      <c r="AB251" s="205">
        <v>0</v>
      </c>
      <c r="AC251" s="205">
        <v>0</v>
      </c>
      <c r="AD251" s="205">
        <v>0</v>
      </c>
      <c r="AE251" s="205"/>
      <c r="AF251" s="137" t="s">
        <v>7338</v>
      </c>
    </row>
    <row r="252" spans="1:32" ht="12.75" customHeight="1">
      <c r="A252" s="203">
        <v>251</v>
      </c>
      <c r="B252" s="234">
        <v>42561</v>
      </c>
      <c r="C252" s="207">
        <v>42590</v>
      </c>
      <c r="D252" s="207" t="s">
        <v>1312</v>
      </c>
      <c r="E252" s="207" t="s">
        <v>1250</v>
      </c>
      <c r="F252" s="204" t="s">
        <v>7265</v>
      </c>
      <c r="G252" s="204" t="s">
        <v>7127</v>
      </c>
      <c r="H252" s="26" t="str">
        <f>IF(G252&lt;&gt;"",LOOKUP(G252,Governorate,Data!$E$2:$E$19),"")</f>
        <v>IQ-G13</v>
      </c>
      <c r="I252" s="204" t="s">
        <v>7128</v>
      </c>
      <c r="J252" s="26" t="str">
        <f ca="1">IF(I252&lt;&gt;"",LOOKUP(I252,District2,Data!$P$2:$P$19),"")</f>
        <v>IQ-D076</v>
      </c>
      <c r="K252" s="204" t="s">
        <v>7721</v>
      </c>
      <c r="L252" s="204" t="s">
        <v>7110</v>
      </c>
      <c r="M252" s="204" t="s">
        <v>7112</v>
      </c>
      <c r="N252" s="204" t="s">
        <v>1252</v>
      </c>
      <c r="O252" s="204" t="s">
        <v>7119</v>
      </c>
      <c r="P252" s="205">
        <v>30</v>
      </c>
      <c r="Q252" s="205"/>
      <c r="R252" s="205">
        <v>0</v>
      </c>
      <c r="S252" s="205">
        <v>0</v>
      </c>
      <c r="T252" s="205">
        <v>0</v>
      </c>
      <c r="U252" s="205">
        <v>0</v>
      </c>
      <c r="V252" s="205">
        <v>0</v>
      </c>
      <c r="W252" s="205">
        <v>0</v>
      </c>
      <c r="X252" s="205">
        <v>13</v>
      </c>
      <c r="Y252" s="205">
        <v>0</v>
      </c>
      <c r="Z252" s="205">
        <v>0</v>
      </c>
      <c r="AA252" s="205">
        <v>0</v>
      </c>
      <c r="AB252" s="205">
        <v>0</v>
      </c>
      <c r="AC252" s="205">
        <v>0</v>
      </c>
      <c r="AD252" s="205">
        <v>0</v>
      </c>
      <c r="AE252" s="205"/>
      <c r="AF252" s="137" t="s">
        <v>7338</v>
      </c>
    </row>
    <row r="253" spans="1:32" ht="12.75" customHeight="1">
      <c r="A253" s="203">
        <v>252</v>
      </c>
      <c r="B253" s="234">
        <v>42592</v>
      </c>
      <c r="C253" s="207">
        <v>42592</v>
      </c>
      <c r="D253" s="207" t="s">
        <v>1282</v>
      </c>
      <c r="E253" s="207" t="s">
        <v>1250</v>
      </c>
      <c r="F253" s="204" t="s">
        <v>1282</v>
      </c>
      <c r="G253" s="204" t="s">
        <v>7140</v>
      </c>
      <c r="H253" s="26" t="str">
        <f>IF(G253&lt;&gt;"",LOOKUP(G253,Governorate,Data!$E$2:$E$19),"")</f>
        <v>IQ-G01</v>
      </c>
      <c r="I253" s="204" t="s">
        <v>7147</v>
      </c>
      <c r="J253" s="26" t="str">
        <f ca="1">IF(I253&lt;&gt;"",LOOKUP(I253,District2,Data!$P$2:$P$19),"")</f>
        <v>IQ-D002</v>
      </c>
      <c r="K253" s="204" t="s">
        <v>7673</v>
      </c>
      <c r="L253" s="204" t="s">
        <v>7110</v>
      </c>
      <c r="M253" s="204" t="s">
        <v>7112</v>
      </c>
      <c r="N253" s="204" t="s">
        <v>1252</v>
      </c>
      <c r="O253" s="204" t="s">
        <v>7119</v>
      </c>
      <c r="P253" s="205">
        <v>300</v>
      </c>
      <c r="Q253" s="205"/>
      <c r="R253" s="205">
        <v>0</v>
      </c>
      <c r="S253" s="205">
        <v>0</v>
      </c>
      <c r="T253" s="205">
        <v>0</v>
      </c>
      <c r="U253" s="205">
        <v>0</v>
      </c>
      <c r="V253" s="205">
        <v>0</v>
      </c>
      <c r="W253" s="205">
        <v>300</v>
      </c>
      <c r="X253" s="205">
        <v>0</v>
      </c>
      <c r="Y253" s="205">
        <v>0</v>
      </c>
      <c r="Z253" s="205">
        <v>0</v>
      </c>
      <c r="AA253" s="205">
        <v>0</v>
      </c>
      <c r="AB253" s="205">
        <v>0</v>
      </c>
      <c r="AC253" s="205">
        <v>0</v>
      </c>
      <c r="AD253" s="205">
        <v>0</v>
      </c>
      <c r="AE253" s="205"/>
      <c r="AF253" s="137"/>
    </row>
    <row r="254" spans="1:32" ht="12.75" customHeight="1">
      <c r="A254" s="203">
        <v>253</v>
      </c>
      <c r="B254" s="234">
        <v>42486</v>
      </c>
      <c r="C254" s="207">
        <v>42592</v>
      </c>
      <c r="D254" s="207" t="s">
        <v>1312</v>
      </c>
      <c r="E254" s="207" t="s">
        <v>1250</v>
      </c>
      <c r="F254" s="204" t="s">
        <v>1286</v>
      </c>
      <c r="G254" s="204" t="s">
        <v>7135</v>
      </c>
      <c r="H254" s="26" t="str">
        <f>IF(G254&lt;&gt;"",LOOKUP(G254,Governorate,Data!$E$2:$E$19),"")</f>
        <v>IQ-G07</v>
      </c>
      <c r="I254" s="204" t="s">
        <v>7708</v>
      </c>
      <c r="J254" s="26" t="str">
        <f ca="1">IF(I254&lt;&gt;"",LOOKUP(I254,District2,Data!$P$2:$P$19),"")</f>
        <v>IQ-D093</v>
      </c>
      <c r="K254" s="204" t="s">
        <v>7709</v>
      </c>
      <c r="L254" s="204" t="s">
        <v>7123</v>
      </c>
      <c r="M254" s="204" t="s">
        <v>7112</v>
      </c>
      <c r="N254" s="204" t="s">
        <v>1252</v>
      </c>
      <c r="O254" s="204" t="s">
        <v>7119</v>
      </c>
      <c r="P254" s="205">
        <v>290</v>
      </c>
      <c r="Q254" s="205"/>
      <c r="R254" s="205">
        <v>0</v>
      </c>
      <c r="S254" s="205">
        <v>0</v>
      </c>
      <c r="T254" s="205">
        <v>0</v>
      </c>
      <c r="U254" s="205">
        <v>0</v>
      </c>
      <c r="V254" s="205">
        <v>0</v>
      </c>
      <c r="W254" s="205">
        <v>0</v>
      </c>
      <c r="X254" s="205">
        <v>0</v>
      </c>
      <c r="Y254" s="205">
        <v>0</v>
      </c>
      <c r="Z254" s="205">
        <v>0</v>
      </c>
      <c r="AA254" s="205">
        <v>290</v>
      </c>
      <c r="AB254" s="205">
        <v>0</v>
      </c>
      <c r="AC254" s="205">
        <v>0</v>
      </c>
      <c r="AD254" s="205">
        <v>0</v>
      </c>
      <c r="AE254" s="205"/>
      <c r="AF254" s="137" t="s">
        <v>7534</v>
      </c>
    </row>
    <row r="255" spans="1:32" ht="12.75" customHeight="1">
      <c r="A255" s="203">
        <v>254</v>
      </c>
      <c r="B255" s="234">
        <v>42593</v>
      </c>
      <c r="C255" s="207">
        <v>42593</v>
      </c>
      <c r="D255" s="207" t="s">
        <v>1282</v>
      </c>
      <c r="E255" s="207" t="s">
        <v>1250</v>
      </c>
      <c r="F255" s="204" t="s">
        <v>1282</v>
      </c>
      <c r="G255" s="204" t="s">
        <v>7140</v>
      </c>
      <c r="H255" s="26" t="str">
        <f>IF(G255&lt;&gt;"",LOOKUP(G255,Governorate,Data!$E$2:$E$19),"")</f>
        <v>IQ-G01</v>
      </c>
      <c r="I255" s="204" t="s">
        <v>7147</v>
      </c>
      <c r="J255" s="26" t="str">
        <f ca="1">IF(I255&lt;&gt;"",LOOKUP(I255,District2,Data!$P$2:$P$19),"")</f>
        <v>IQ-D002</v>
      </c>
      <c r="K255" s="204" t="s">
        <v>7673</v>
      </c>
      <c r="L255" s="204" t="s">
        <v>7110</v>
      </c>
      <c r="M255" s="204" t="s">
        <v>7112</v>
      </c>
      <c r="N255" s="204" t="s">
        <v>1252</v>
      </c>
      <c r="O255" s="204" t="s">
        <v>7119</v>
      </c>
      <c r="P255" s="205">
        <v>210</v>
      </c>
      <c r="Q255" s="205"/>
      <c r="R255" s="205">
        <v>0</v>
      </c>
      <c r="S255" s="205">
        <v>0</v>
      </c>
      <c r="T255" s="205">
        <v>0</v>
      </c>
      <c r="U255" s="205">
        <v>0</v>
      </c>
      <c r="V255" s="205">
        <v>0</v>
      </c>
      <c r="W255" s="205">
        <v>210</v>
      </c>
      <c r="X255" s="205">
        <v>0</v>
      </c>
      <c r="Y255" s="205">
        <v>0</v>
      </c>
      <c r="Z255" s="205">
        <v>0</v>
      </c>
      <c r="AA255" s="205">
        <v>0</v>
      </c>
      <c r="AB255" s="205">
        <v>0</v>
      </c>
      <c r="AC255" s="205">
        <v>0</v>
      </c>
      <c r="AD255" s="205">
        <v>0</v>
      </c>
      <c r="AE255" s="205"/>
      <c r="AF255" s="137"/>
    </row>
    <row r="256" spans="1:32" ht="12.75" customHeight="1">
      <c r="A256" s="203">
        <v>255</v>
      </c>
      <c r="B256" s="234">
        <v>42594</v>
      </c>
      <c r="C256" s="207">
        <v>42594</v>
      </c>
      <c r="D256" s="207" t="s">
        <v>1282</v>
      </c>
      <c r="E256" s="207" t="s">
        <v>1250</v>
      </c>
      <c r="F256" s="204" t="s">
        <v>1282</v>
      </c>
      <c r="G256" s="204" t="s">
        <v>7140</v>
      </c>
      <c r="H256" s="26" t="str">
        <f>IF(G256&lt;&gt;"",LOOKUP(G256,Governorate,Data!$E$2:$E$19),"")</f>
        <v>IQ-G01</v>
      </c>
      <c r="I256" s="204" t="s">
        <v>7147</v>
      </c>
      <c r="J256" s="26" t="str">
        <f ca="1">IF(I256&lt;&gt;"",LOOKUP(I256,District2,Data!$P$2:$P$19),"")</f>
        <v>IQ-D002</v>
      </c>
      <c r="K256" s="204" t="s">
        <v>7674</v>
      </c>
      <c r="L256" s="204" t="s">
        <v>7110</v>
      </c>
      <c r="M256" s="204" t="s">
        <v>7112</v>
      </c>
      <c r="N256" s="204" t="s">
        <v>1252</v>
      </c>
      <c r="O256" s="204" t="s">
        <v>7119</v>
      </c>
      <c r="P256" s="205">
        <v>300</v>
      </c>
      <c r="Q256" s="205"/>
      <c r="R256" s="205">
        <v>0</v>
      </c>
      <c r="S256" s="205">
        <v>0</v>
      </c>
      <c r="T256" s="205">
        <v>0</v>
      </c>
      <c r="U256" s="205">
        <v>0</v>
      </c>
      <c r="V256" s="205">
        <v>0</v>
      </c>
      <c r="W256" s="205">
        <v>300</v>
      </c>
      <c r="X256" s="205">
        <v>0</v>
      </c>
      <c r="Y256" s="205">
        <v>0</v>
      </c>
      <c r="Z256" s="205">
        <v>0</v>
      </c>
      <c r="AA256" s="205">
        <v>0</v>
      </c>
      <c r="AB256" s="205">
        <v>0</v>
      </c>
      <c r="AC256" s="205">
        <v>0</v>
      </c>
      <c r="AD256" s="205">
        <v>0</v>
      </c>
      <c r="AE256" s="205"/>
      <c r="AF256" s="137"/>
    </row>
    <row r="257" spans="1:32" ht="12.75" customHeight="1">
      <c r="A257" s="203">
        <v>256</v>
      </c>
      <c r="B257" s="234">
        <v>42540</v>
      </c>
      <c r="C257" s="207">
        <v>42594</v>
      </c>
      <c r="D257" s="207" t="s">
        <v>1312</v>
      </c>
      <c r="E257" s="207" t="s">
        <v>1250</v>
      </c>
      <c r="F257" s="204" t="s">
        <v>7265</v>
      </c>
      <c r="G257" s="204" t="s">
        <v>7127</v>
      </c>
      <c r="H257" s="26" t="str">
        <f>IF(G257&lt;&gt;"",LOOKUP(G257,Governorate,Data!$E$2:$E$19),"")</f>
        <v>IQ-G13</v>
      </c>
      <c r="I257" s="204" t="s">
        <v>7264</v>
      </c>
      <c r="J257" s="26" t="str">
        <f ca="1">IF(I257&lt;&gt;"",LOOKUP(I257,District2,Data!$P$2:$P$19),"")</f>
        <v>IQ-D074</v>
      </c>
      <c r="K257" s="204" t="s">
        <v>7722</v>
      </c>
      <c r="L257" s="204" t="s">
        <v>7110</v>
      </c>
      <c r="M257" s="204" t="s">
        <v>7112</v>
      </c>
      <c r="N257" s="204" t="s">
        <v>1252</v>
      </c>
      <c r="O257" s="204" t="s">
        <v>7119</v>
      </c>
      <c r="P257" s="205">
        <v>223</v>
      </c>
      <c r="Q257" s="205"/>
      <c r="R257" s="205">
        <v>0</v>
      </c>
      <c r="S257" s="205">
        <v>0</v>
      </c>
      <c r="T257" s="205">
        <v>0</v>
      </c>
      <c r="U257" s="205">
        <v>0</v>
      </c>
      <c r="V257" s="205">
        <v>0</v>
      </c>
      <c r="W257" s="205">
        <v>0</v>
      </c>
      <c r="X257" s="205">
        <v>87</v>
      </c>
      <c r="Y257" s="205">
        <v>0</v>
      </c>
      <c r="Z257" s="205">
        <v>0</v>
      </c>
      <c r="AA257" s="205">
        <v>0</v>
      </c>
      <c r="AB257" s="205">
        <v>0</v>
      </c>
      <c r="AC257" s="205">
        <v>0</v>
      </c>
      <c r="AD257" s="205">
        <v>0</v>
      </c>
      <c r="AE257" s="205"/>
      <c r="AF257" s="137" t="s">
        <v>7338</v>
      </c>
    </row>
    <row r="258" spans="1:32" ht="12.75" customHeight="1">
      <c r="A258" s="203">
        <v>257</v>
      </c>
      <c r="B258" s="234">
        <v>42595</v>
      </c>
      <c r="C258" s="207">
        <v>42595</v>
      </c>
      <c r="D258" s="207" t="s">
        <v>1282</v>
      </c>
      <c r="E258" s="207" t="s">
        <v>1250</v>
      </c>
      <c r="F258" s="204" t="s">
        <v>1282</v>
      </c>
      <c r="G258" s="204" t="s">
        <v>7140</v>
      </c>
      <c r="H258" s="26" t="str">
        <f>IF(G258&lt;&gt;"",LOOKUP(G258,Governorate,Data!$E$2:$E$19),"")</f>
        <v>IQ-G01</v>
      </c>
      <c r="I258" s="204" t="s">
        <v>7147</v>
      </c>
      <c r="J258" s="26" t="str">
        <f ca="1">IF(I258&lt;&gt;"",LOOKUP(I258,District2,Data!$P$2:$P$19),"")</f>
        <v>IQ-D002</v>
      </c>
      <c r="K258" s="204" t="s">
        <v>7675</v>
      </c>
      <c r="L258" s="204" t="s">
        <v>7110</v>
      </c>
      <c r="M258" s="204" t="s">
        <v>7112</v>
      </c>
      <c r="N258" s="204" t="s">
        <v>1252</v>
      </c>
      <c r="O258" s="204" t="s">
        <v>7119</v>
      </c>
      <c r="P258" s="205">
        <v>170</v>
      </c>
      <c r="Q258" s="205"/>
      <c r="R258" s="205">
        <v>0</v>
      </c>
      <c r="S258" s="205">
        <v>0</v>
      </c>
      <c r="T258" s="205">
        <v>0</v>
      </c>
      <c r="U258" s="205">
        <v>0</v>
      </c>
      <c r="V258" s="205">
        <v>0</v>
      </c>
      <c r="W258" s="205">
        <v>170</v>
      </c>
      <c r="X258" s="205">
        <v>0</v>
      </c>
      <c r="Y258" s="205">
        <v>0</v>
      </c>
      <c r="Z258" s="205">
        <v>0</v>
      </c>
      <c r="AA258" s="205">
        <v>0</v>
      </c>
      <c r="AB258" s="205">
        <v>0</v>
      </c>
      <c r="AC258" s="205">
        <v>0</v>
      </c>
      <c r="AD258" s="205">
        <v>0</v>
      </c>
      <c r="AE258" s="205"/>
      <c r="AF258" s="137"/>
    </row>
    <row r="259" spans="1:32" ht="12.75" customHeight="1">
      <c r="A259" s="203">
        <v>258</v>
      </c>
      <c r="B259" s="234">
        <v>42597</v>
      </c>
      <c r="C259" s="207">
        <v>42597</v>
      </c>
      <c r="D259" s="207" t="s">
        <v>1282</v>
      </c>
      <c r="E259" s="207" t="s">
        <v>1250</v>
      </c>
      <c r="F259" s="204" t="s">
        <v>1282</v>
      </c>
      <c r="G259" s="204" t="s">
        <v>7140</v>
      </c>
      <c r="H259" s="26" t="str">
        <f>IF(G259&lt;&gt;"",LOOKUP(G259,Governorate,Data!$E$2:$E$19),"")</f>
        <v>IQ-G01</v>
      </c>
      <c r="I259" s="204" t="s">
        <v>7147</v>
      </c>
      <c r="J259" s="26" t="str">
        <f ca="1">IF(I259&lt;&gt;"",LOOKUP(I259,District2,Data!$P$2:$P$19),"")</f>
        <v>IQ-D002</v>
      </c>
      <c r="K259" s="204" t="s">
        <v>7676</v>
      </c>
      <c r="L259" s="204" t="s">
        <v>7110</v>
      </c>
      <c r="M259" s="204" t="s">
        <v>7112</v>
      </c>
      <c r="N259" s="204" t="s">
        <v>1252</v>
      </c>
      <c r="O259" s="204" t="s">
        <v>7119</v>
      </c>
      <c r="P259" s="205">
        <v>200</v>
      </c>
      <c r="Q259" s="205"/>
      <c r="R259" s="205">
        <v>0</v>
      </c>
      <c r="S259" s="205">
        <v>0</v>
      </c>
      <c r="T259" s="205">
        <v>0</v>
      </c>
      <c r="U259" s="205">
        <v>0</v>
      </c>
      <c r="V259" s="205">
        <v>0</v>
      </c>
      <c r="W259" s="205">
        <v>200</v>
      </c>
      <c r="X259" s="205">
        <v>0</v>
      </c>
      <c r="Y259" s="205">
        <v>0</v>
      </c>
      <c r="Z259" s="205">
        <v>0</v>
      </c>
      <c r="AA259" s="205">
        <v>0</v>
      </c>
      <c r="AB259" s="205">
        <v>0</v>
      </c>
      <c r="AC259" s="205">
        <v>0</v>
      </c>
      <c r="AD259" s="205">
        <v>0</v>
      </c>
      <c r="AE259" s="205"/>
      <c r="AF259" s="137"/>
    </row>
    <row r="260" spans="1:32" ht="12.75" customHeight="1">
      <c r="A260" s="203">
        <v>259</v>
      </c>
      <c r="B260" s="234">
        <v>42598</v>
      </c>
      <c r="C260" s="207">
        <v>42598</v>
      </c>
      <c r="D260" s="207" t="s">
        <v>1282</v>
      </c>
      <c r="E260" s="207" t="s">
        <v>1250</v>
      </c>
      <c r="F260" s="204" t="s">
        <v>1282</v>
      </c>
      <c r="G260" s="204" t="s">
        <v>7140</v>
      </c>
      <c r="H260" s="26" t="str">
        <f>IF(G260&lt;&gt;"",LOOKUP(G260,Governorate,Data!$E$2:$E$19),"")</f>
        <v>IQ-G01</v>
      </c>
      <c r="I260" s="204" t="s">
        <v>7147</v>
      </c>
      <c r="J260" s="26" t="str">
        <f ca="1">IF(I260&lt;&gt;"",LOOKUP(I260,District2,Data!$P$2:$P$19),"")</f>
        <v>IQ-D002</v>
      </c>
      <c r="K260" s="204" t="s">
        <v>7677</v>
      </c>
      <c r="L260" s="204" t="s">
        <v>7110</v>
      </c>
      <c r="M260" s="204" t="s">
        <v>7112</v>
      </c>
      <c r="N260" s="204" t="s">
        <v>1252</v>
      </c>
      <c r="O260" s="204" t="s">
        <v>7119</v>
      </c>
      <c r="P260" s="205">
        <v>315</v>
      </c>
      <c r="Q260" s="205"/>
      <c r="R260" s="205">
        <v>0</v>
      </c>
      <c r="S260" s="205">
        <v>0</v>
      </c>
      <c r="T260" s="205">
        <v>0</v>
      </c>
      <c r="U260" s="205">
        <v>0</v>
      </c>
      <c r="V260" s="205">
        <v>0</v>
      </c>
      <c r="W260" s="205">
        <v>315</v>
      </c>
      <c r="X260" s="205">
        <v>0</v>
      </c>
      <c r="Y260" s="205">
        <v>0</v>
      </c>
      <c r="Z260" s="205">
        <v>0</v>
      </c>
      <c r="AA260" s="205">
        <v>0</v>
      </c>
      <c r="AB260" s="205">
        <v>0</v>
      </c>
      <c r="AC260" s="205">
        <v>0</v>
      </c>
      <c r="AD260" s="205">
        <v>0</v>
      </c>
      <c r="AE260" s="205"/>
      <c r="AF260" s="137"/>
    </row>
    <row r="261" spans="1:32" ht="12.75" customHeight="1">
      <c r="A261" s="203">
        <v>260</v>
      </c>
      <c r="B261" s="234">
        <v>42599</v>
      </c>
      <c r="C261" s="207">
        <v>42599</v>
      </c>
      <c r="D261" s="207" t="s">
        <v>1282</v>
      </c>
      <c r="E261" s="207" t="s">
        <v>1250</v>
      </c>
      <c r="F261" s="204" t="s">
        <v>1282</v>
      </c>
      <c r="G261" s="204" t="s">
        <v>7140</v>
      </c>
      <c r="H261" s="26" t="str">
        <f>IF(G261&lt;&gt;"",LOOKUP(G261,Governorate,Data!$E$2:$E$19),"")</f>
        <v>IQ-G01</v>
      </c>
      <c r="I261" s="204" t="s">
        <v>7147</v>
      </c>
      <c r="J261" s="26" t="str">
        <f ca="1">IF(I261&lt;&gt;"",LOOKUP(I261,District2,Data!$P$2:$P$19),"")</f>
        <v>IQ-D002</v>
      </c>
      <c r="K261" s="204" t="s">
        <v>3331</v>
      </c>
      <c r="L261" s="204" t="s">
        <v>7110</v>
      </c>
      <c r="M261" s="204" t="s">
        <v>7112</v>
      </c>
      <c r="N261" s="204" t="s">
        <v>1252</v>
      </c>
      <c r="O261" s="204" t="s">
        <v>7119</v>
      </c>
      <c r="P261" s="205">
        <v>75</v>
      </c>
      <c r="Q261" s="205"/>
      <c r="R261" s="205">
        <v>0</v>
      </c>
      <c r="S261" s="205">
        <v>0</v>
      </c>
      <c r="T261" s="205">
        <v>0</v>
      </c>
      <c r="U261" s="205">
        <v>0</v>
      </c>
      <c r="V261" s="205">
        <v>0</v>
      </c>
      <c r="W261" s="205">
        <v>75</v>
      </c>
      <c r="X261" s="205">
        <v>0</v>
      </c>
      <c r="Y261" s="205">
        <v>0</v>
      </c>
      <c r="Z261" s="205">
        <v>0</v>
      </c>
      <c r="AA261" s="205">
        <v>0</v>
      </c>
      <c r="AB261" s="205">
        <v>0</v>
      </c>
      <c r="AC261" s="205">
        <v>0</v>
      </c>
      <c r="AD261" s="205">
        <v>0</v>
      </c>
      <c r="AE261" s="205"/>
      <c r="AF261" s="137"/>
    </row>
    <row r="262" spans="1:32" ht="12.75" customHeight="1">
      <c r="A262" s="203">
        <v>261</v>
      </c>
      <c r="B262" s="234">
        <v>42599</v>
      </c>
      <c r="C262" s="207">
        <v>42599</v>
      </c>
      <c r="D262" s="207" t="s">
        <v>1282</v>
      </c>
      <c r="E262" s="207" t="s">
        <v>1250</v>
      </c>
      <c r="F262" s="204" t="s">
        <v>1282</v>
      </c>
      <c r="G262" s="204" t="s">
        <v>7140</v>
      </c>
      <c r="H262" s="26" t="str">
        <f>IF(G262&lt;&gt;"",LOOKUP(G262,Governorate,Data!$E$2:$E$19),"")</f>
        <v>IQ-G01</v>
      </c>
      <c r="I262" s="204" t="s">
        <v>7147</v>
      </c>
      <c r="J262" s="26" t="str">
        <f ca="1">IF(I262&lt;&gt;"",LOOKUP(I262,District2,Data!$P$2:$P$19),"")</f>
        <v>IQ-D002</v>
      </c>
      <c r="K262" s="204" t="s">
        <v>7678</v>
      </c>
      <c r="L262" s="204" t="s">
        <v>7110</v>
      </c>
      <c r="M262" s="204" t="s">
        <v>7112</v>
      </c>
      <c r="N262" s="204" t="s">
        <v>1252</v>
      </c>
      <c r="O262" s="204" t="s">
        <v>7119</v>
      </c>
      <c r="P262" s="205">
        <v>270</v>
      </c>
      <c r="Q262" s="205"/>
      <c r="R262" s="205">
        <v>0</v>
      </c>
      <c r="S262" s="205">
        <v>0</v>
      </c>
      <c r="T262" s="205">
        <v>0</v>
      </c>
      <c r="U262" s="205">
        <v>0</v>
      </c>
      <c r="V262" s="205">
        <v>0</v>
      </c>
      <c r="W262" s="205">
        <v>270</v>
      </c>
      <c r="X262" s="205">
        <v>0</v>
      </c>
      <c r="Y262" s="205">
        <v>0</v>
      </c>
      <c r="Z262" s="205">
        <v>0</v>
      </c>
      <c r="AA262" s="205">
        <v>0</v>
      </c>
      <c r="AB262" s="205">
        <v>0</v>
      </c>
      <c r="AC262" s="205">
        <v>0</v>
      </c>
      <c r="AD262" s="205">
        <v>0</v>
      </c>
      <c r="AE262" s="205"/>
      <c r="AF262" s="137"/>
    </row>
    <row r="263" spans="1:32" ht="12.75" customHeight="1">
      <c r="A263" s="203">
        <v>262</v>
      </c>
      <c r="B263" s="234">
        <v>42445</v>
      </c>
      <c r="C263" s="207">
        <v>42599</v>
      </c>
      <c r="D263" s="207" t="s">
        <v>1312</v>
      </c>
      <c r="E263" s="207" t="s">
        <v>1250</v>
      </c>
      <c r="F263" s="204" t="s">
        <v>7364</v>
      </c>
      <c r="G263" s="204" t="s">
        <v>7148</v>
      </c>
      <c r="H263" s="26" t="str">
        <f>IF(G263&lt;&gt;"",LOOKUP(G263,Governorate,Data!$E$2:$E$19),"")</f>
        <v>IQ-G10</v>
      </c>
      <c r="I263" s="204" t="s">
        <v>7707</v>
      </c>
      <c r="J263" s="26" t="str">
        <f ca="1">IF(I263&lt;&gt;"",LOOKUP(I263,District2,Data!$P$2:$P$19),"")</f>
        <v>IQ-D021</v>
      </c>
      <c r="K263" s="204" t="s">
        <v>7270</v>
      </c>
      <c r="L263" s="204" t="s">
        <v>7123</v>
      </c>
      <c r="M263" s="204" t="s">
        <v>7112</v>
      </c>
      <c r="N263" s="204" t="s">
        <v>1252</v>
      </c>
      <c r="O263" s="204" t="s">
        <v>7119</v>
      </c>
      <c r="P263" s="205">
        <v>250</v>
      </c>
      <c r="Q263" s="205"/>
      <c r="R263" s="205">
        <v>0</v>
      </c>
      <c r="S263" s="205">
        <v>0</v>
      </c>
      <c r="T263" s="205">
        <v>0</v>
      </c>
      <c r="U263" s="205">
        <v>0</v>
      </c>
      <c r="V263" s="205">
        <v>0</v>
      </c>
      <c r="W263" s="205">
        <v>0</v>
      </c>
      <c r="X263" s="205">
        <v>0</v>
      </c>
      <c r="Y263" s="205">
        <v>0</v>
      </c>
      <c r="Z263" s="205">
        <v>0</v>
      </c>
      <c r="AA263" s="205">
        <v>250</v>
      </c>
      <c r="AB263" s="205">
        <v>0</v>
      </c>
      <c r="AC263" s="205">
        <v>0</v>
      </c>
      <c r="AD263" s="205">
        <v>0</v>
      </c>
      <c r="AE263" s="205"/>
      <c r="AF263" s="137" t="s">
        <v>7534</v>
      </c>
    </row>
    <row r="264" spans="1:32" ht="12.75" customHeight="1">
      <c r="A264" s="203">
        <v>263</v>
      </c>
      <c r="B264" s="234">
        <v>42541</v>
      </c>
      <c r="C264" s="207">
        <v>42599</v>
      </c>
      <c r="D264" s="207" t="s">
        <v>1312</v>
      </c>
      <c r="E264" s="207" t="s">
        <v>1250</v>
      </c>
      <c r="F264" s="204" t="s">
        <v>1286</v>
      </c>
      <c r="G264" s="204" t="s">
        <v>7140</v>
      </c>
      <c r="H264" s="26" t="str">
        <f>IF(G264&lt;&gt;"",LOOKUP(G264,Governorate,Data!$E$2:$E$19),"")</f>
        <v>IQ-G01</v>
      </c>
      <c r="I264" s="204" t="s">
        <v>7205</v>
      </c>
      <c r="J264" s="26" t="str">
        <f ca="1">IF(I264&lt;&gt;"",LOOKUP(I264,District2,Data!$P$2:$P$19),"")</f>
        <v>IQ-D001</v>
      </c>
      <c r="K264" s="204" t="s">
        <v>7710</v>
      </c>
      <c r="L264" s="204" t="s">
        <v>7111</v>
      </c>
      <c r="M264" s="204" t="s">
        <v>7112</v>
      </c>
      <c r="N264" s="204" t="s">
        <v>1252</v>
      </c>
      <c r="O264" s="204" t="s">
        <v>7119</v>
      </c>
      <c r="P264" s="205">
        <v>250</v>
      </c>
      <c r="Q264" s="205"/>
      <c r="R264" s="205">
        <v>250</v>
      </c>
      <c r="S264" s="205">
        <v>250</v>
      </c>
      <c r="T264" s="205">
        <v>0</v>
      </c>
      <c r="U264" s="205">
        <v>0</v>
      </c>
      <c r="V264" s="205">
        <v>0</v>
      </c>
      <c r="W264" s="205">
        <v>0</v>
      </c>
      <c r="X264" s="205">
        <v>0</v>
      </c>
      <c r="Y264" s="205">
        <v>0</v>
      </c>
      <c r="Z264" s="205">
        <v>0</v>
      </c>
      <c r="AA264" s="205">
        <v>0</v>
      </c>
      <c r="AB264" s="205">
        <v>0</v>
      </c>
      <c r="AC264" s="205">
        <v>0</v>
      </c>
      <c r="AD264" s="205">
        <v>0</v>
      </c>
      <c r="AE264" s="205"/>
      <c r="AF264" s="137" t="s">
        <v>7601</v>
      </c>
    </row>
    <row r="265" spans="1:32" ht="12.75" customHeight="1">
      <c r="A265" s="203">
        <v>264</v>
      </c>
      <c r="B265" s="234">
        <v>42542</v>
      </c>
      <c r="C265" s="207">
        <v>42599</v>
      </c>
      <c r="D265" s="207" t="s">
        <v>1312</v>
      </c>
      <c r="E265" s="207" t="s">
        <v>1250</v>
      </c>
      <c r="F265" s="204" t="s">
        <v>1286</v>
      </c>
      <c r="G265" s="204" t="s">
        <v>7140</v>
      </c>
      <c r="H265" s="26" t="str">
        <f>IF(G265&lt;&gt;"",LOOKUP(G265,Governorate,Data!$E$2:$E$19),"")</f>
        <v>IQ-G01</v>
      </c>
      <c r="I265" s="204" t="s">
        <v>7582</v>
      </c>
      <c r="J265" s="26" t="str">
        <f ca="1">IF(I265&lt;&gt;"",LOOKUP(I265,District2,Data!$P$2:$P$19),"")</f>
        <v>IQ-D001</v>
      </c>
      <c r="K265" s="204" t="s">
        <v>7711</v>
      </c>
      <c r="L265" s="204" t="s">
        <v>7111</v>
      </c>
      <c r="M265" s="204" t="s">
        <v>7112</v>
      </c>
      <c r="N265" s="204" t="s">
        <v>1252</v>
      </c>
      <c r="O265" s="204" t="s">
        <v>7119</v>
      </c>
      <c r="P265" s="205">
        <v>250</v>
      </c>
      <c r="Q265" s="205"/>
      <c r="R265" s="205">
        <v>250</v>
      </c>
      <c r="S265" s="205">
        <v>250</v>
      </c>
      <c r="T265" s="205">
        <v>0</v>
      </c>
      <c r="U265" s="205">
        <v>0</v>
      </c>
      <c r="V265" s="205">
        <v>0</v>
      </c>
      <c r="W265" s="205">
        <v>0</v>
      </c>
      <c r="X265" s="205">
        <v>0</v>
      </c>
      <c r="Y265" s="205">
        <v>0</v>
      </c>
      <c r="Z265" s="205">
        <v>0</v>
      </c>
      <c r="AA265" s="205">
        <v>0</v>
      </c>
      <c r="AB265" s="205">
        <v>0</v>
      </c>
      <c r="AC265" s="205">
        <v>0</v>
      </c>
      <c r="AD265" s="205">
        <v>0</v>
      </c>
      <c r="AE265" s="205"/>
      <c r="AF265" s="137" t="s">
        <v>7601</v>
      </c>
    </row>
    <row r="266" spans="1:32" ht="12.75" customHeight="1">
      <c r="A266" s="203">
        <v>265</v>
      </c>
      <c r="B266" s="234">
        <v>42600</v>
      </c>
      <c r="C266" s="207">
        <v>42600</v>
      </c>
      <c r="D266" s="207" t="s">
        <v>1282</v>
      </c>
      <c r="E266" s="207" t="s">
        <v>1250</v>
      </c>
      <c r="F266" s="204" t="s">
        <v>1282</v>
      </c>
      <c r="G266" s="204" t="s">
        <v>7140</v>
      </c>
      <c r="H266" s="26" t="str">
        <f>IF(G266&lt;&gt;"",LOOKUP(G266,Governorate,Data!$E$2:$E$19),"")</f>
        <v>IQ-G01</v>
      </c>
      <c r="I266" s="204" t="s">
        <v>7147</v>
      </c>
      <c r="J266" s="26" t="str">
        <f ca="1">IF(I266&lt;&gt;"",LOOKUP(I266,District2,Data!$P$2:$P$19),"")</f>
        <v>IQ-D002</v>
      </c>
      <c r="K266" s="204" t="s">
        <v>3328</v>
      </c>
      <c r="L266" s="204" t="s">
        <v>7110</v>
      </c>
      <c r="M266" s="204" t="s">
        <v>7112</v>
      </c>
      <c r="N266" s="204" t="s">
        <v>1252</v>
      </c>
      <c r="O266" s="204" t="s">
        <v>7119</v>
      </c>
      <c r="P266" s="205">
        <v>45</v>
      </c>
      <c r="Q266" s="205"/>
      <c r="R266" s="205">
        <v>0</v>
      </c>
      <c r="S266" s="205">
        <v>0</v>
      </c>
      <c r="T266" s="205">
        <v>0</v>
      </c>
      <c r="U266" s="205">
        <v>0</v>
      </c>
      <c r="V266" s="205">
        <v>0</v>
      </c>
      <c r="W266" s="205">
        <v>45</v>
      </c>
      <c r="X266" s="205">
        <v>0</v>
      </c>
      <c r="Y266" s="205">
        <v>0</v>
      </c>
      <c r="Z266" s="205">
        <v>0</v>
      </c>
      <c r="AA266" s="205">
        <v>0</v>
      </c>
      <c r="AB266" s="205">
        <v>0</v>
      </c>
      <c r="AC266" s="205">
        <v>0</v>
      </c>
      <c r="AD266" s="205">
        <v>0</v>
      </c>
      <c r="AE266" s="205"/>
      <c r="AF266" s="137"/>
    </row>
    <row r="267" spans="1:32" ht="12.75" customHeight="1">
      <c r="A267" s="203">
        <v>266</v>
      </c>
      <c r="B267" s="234">
        <v>42600</v>
      </c>
      <c r="C267" s="207">
        <v>42600</v>
      </c>
      <c r="D267" s="207" t="s">
        <v>1282</v>
      </c>
      <c r="E267" s="207" t="s">
        <v>1250</v>
      </c>
      <c r="F267" s="204" t="s">
        <v>1282</v>
      </c>
      <c r="G267" s="204" t="s">
        <v>7140</v>
      </c>
      <c r="H267" s="26" t="str">
        <f>IF(G267&lt;&gt;"",LOOKUP(G267,Governorate,Data!$E$2:$E$19),"")</f>
        <v>IQ-G01</v>
      </c>
      <c r="I267" s="204" t="s">
        <v>7147</v>
      </c>
      <c r="J267" s="26" t="str">
        <f ca="1">IF(I267&lt;&gt;"",LOOKUP(I267,District2,Data!$P$2:$P$19),"")</f>
        <v>IQ-D002</v>
      </c>
      <c r="K267" s="204" t="s">
        <v>3289</v>
      </c>
      <c r="L267" s="204" t="s">
        <v>7110</v>
      </c>
      <c r="M267" s="204" t="s">
        <v>7112</v>
      </c>
      <c r="N267" s="204" t="s">
        <v>1252</v>
      </c>
      <c r="O267" s="204" t="s">
        <v>7119</v>
      </c>
      <c r="P267" s="205">
        <v>27</v>
      </c>
      <c r="Q267" s="205"/>
      <c r="R267" s="205">
        <v>0</v>
      </c>
      <c r="S267" s="205">
        <v>0</v>
      </c>
      <c r="T267" s="205">
        <v>0</v>
      </c>
      <c r="U267" s="205">
        <v>0</v>
      </c>
      <c r="V267" s="205">
        <v>0</v>
      </c>
      <c r="W267" s="205">
        <v>27</v>
      </c>
      <c r="X267" s="205">
        <v>0</v>
      </c>
      <c r="Y267" s="205">
        <v>0</v>
      </c>
      <c r="Z267" s="205">
        <v>0</v>
      </c>
      <c r="AA267" s="205">
        <v>0</v>
      </c>
      <c r="AB267" s="205">
        <v>0</v>
      </c>
      <c r="AC267" s="205">
        <v>0</v>
      </c>
      <c r="AD267" s="205">
        <v>0</v>
      </c>
      <c r="AE267" s="205"/>
      <c r="AF267" s="137"/>
    </row>
    <row r="268" spans="1:32" ht="12.75" customHeight="1">
      <c r="A268" s="203">
        <v>267</v>
      </c>
      <c r="B268" s="234">
        <v>42600</v>
      </c>
      <c r="C268" s="207">
        <v>42600</v>
      </c>
      <c r="D268" s="207" t="s">
        <v>1282</v>
      </c>
      <c r="E268" s="207" t="s">
        <v>1250</v>
      </c>
      <c r="F268" s="204" t="s">
        <v>1282</v>
      </c>
      <c r="G268" s="204" t="s">
        <v>7129</v>
      </c>
      <c r="H268" s="26" t="str">
        <f>IF(G268&lt;&gt;"",LOOKUP(G268,Governorate,Data!$E$2:$E$19),"")</f>
        <v>IQ-G18</v>
      </c>
      <c r="I268" s="204" t="s">
        <v>7204</v>
      </c>
      <c r="J268" s="26" t="str">
        <f ca="1">IF(I268&lt;&gt;"",LOOKUP(I268,District2,Data!$P$2:$P$19),"")</f>
        <v>IQ-D108</v>
      </c>
      <c r="K268" s="204" t="s">
        <v>7679</v>
      </c>
      <c r="L268" s="204" t="s">
        <v>7110</v>
      </c>
      <c r="M268" s="204" t="s">
        <v>7112</v>
      </c>
      <c r="N268" s="204" t="s">
        <v>1252</v>
      </c>
      <c r="O268" s="204" t="s">
        <v>7119</v>
      </c>
      <c r="P268" s="205">
        <v>500</v>
      </c>
      <c r="Q268" s="205"/>
      <c r="R268" s="205">
        <v>0</v>
      </c>
      <c r="S268" s="205">
        <v>0</v>
      </c>
      <c r="T268" s="205">
        <v>0</v>
      </c>
      <c r="U268" s="205">
        <v>0</v>
      </c>
      <c r="V268" s="205">
        <v>0</v>
      </c>
      <c r="W268" s="205">
        <v>500</v>
      </c>
      <c r="X268" s="205">
        <v>0</v>
      </c>
      <c r="Y268" s="205">
        <v>0</v>
      </c>
      <c r="Z268" s="205">
        <v>0</v>
      </c>
      <c r="AA268" s="205">
        <v>0</v>
      </c>
      <c r="AB268" s="205">
        <v>0</v>
      </c>
      <c r="AC268" s="205">
        <v>0</v>
      </c>
      <c r="AD268" s="205">
        <v>0</v>
      </c>
      <c r="AE268" s="205"/>
      <c r="AF268" s="137"/>
    </row>
    <row r="269" spans="1:32" ht="12.75" customHeight="1">
      <c r="A269" s="203">
        <v>268</v>
      </c>
      <c r="B269" s="185">
        <v>42592</v>
      </c>
      <c r="C269" s="186">
        <v>42607</v>
      </c>
      <c r="D269" s="186" t="s">
        <v>1312</v>
      </c>
      <c r="E269" s="186" t="s">
        <v>1250</v>
      </c>
      <c r="F269" s="187" t="s">
        <v>7228</v>
      </c>
      <c r="G269" s="187" t="s">
        <v>7140</v>
      </c>
      <c r="H269" s="26" t="str">
        <f>IF(G269&lt;&gt;"",LOOKUP(G269,Governorate,Data!$E$2:$E$19),"")</f>
        <v>IQ-G01</v>
      </c>
      <c r="I269" s="187" t="s">
        <v>7582</v>
      </c>
      <c r="J269" s="26" t="str">
        <f ca="1">IF(I269&lt;&gt;"",LOOKUP(I269,District2,Data!$P$2:$P$19),"")</f>
        <v>IQ-D001</v>
      </c>
      <c r="K269" s="187" t="s">
        <v>7719</v>
      </c>
      <c r="L269" s="187" t="s">
        <v>7110</v>
      </c>
      <c r="M269" s="187" t="s">
        <v>7112</v>
      </c>
      <c r="N269" s="187" t="s">
        <v>1252</v>
      </c>
      <c r="O269" s="187" t="s">
        <v>7119</v>
      </c>
      <c r="P269" s="190">
        <v>0</v>
      </c>
      <c r="Q269" s="84"/>
      <c r="R269" s="84">
        <v>0</v>
      </c>
      <c r="S269" s="84">
        <v>0</v>
      </c>
      <c r="T269" s="84">
        <v>0</v>
      </c>
      <c r="U269" s="84">
        <v>0</v>
      </c>
      <c r="V269" s="84">
        <v>0</v>
      </c>
      <c r="W269" s="84">
        <v>0</v>
      </c>
      <c r="X269" s="84">
        <v>0</v>
      </c>
      <c r="Y269" s="84">
        <v>0</v>
      </c>
      <c r="Z269" s="84">
        <v>0</v>
      </c>
      <c r="AA269" s="84">
        <v>0</v>
      </c>
      <c r="AB269" s="84">
        <v>0</v>
      </c>
      <c r="AC269" s="84">
        <v>0</v>
      </c>
      <c r="AD269" s="84">
        <v>0</v>
      </c>
      <c r="AE269" s="84"/>
      <c r="AF269" s="189" t="s">
        <v>7724</v>
      </c>
    </row>
    <row r="270" spans="1:32" ht="12.75" customHeight="1">
      <c r="A270" s="203">
        <v>269</v>
      </c>
      <c r="B270" s="234">
        <v>42559</v>
      </c>
      <c r="C270" s="207">
        <v>42612</v>
      </c>
      <c r="D270" s="207" t="s">
        <v>1312</v>
      </c>
      <c r="E270" s="207" t="s">
        <v>1250</v>
      </c>
      <c r="F270" s="204" t="s">
        <v>1286</v>
      </c>
      <c r="G270" s="204" t="s">
        <v>7140</v>
      </c>
      <c r="H270" s="26" t="str">
        <f>IF(G270&lt;&gt;"",LOOKUP(G270,Governorate,Data!$E$2:$E$19),"")</f>
        <v>IQ-G01</v>
      </c>
      <c r="I270" s="204" t="s">
        <v>7205</v>
      </c>
      <c r="J270" s="26" t="str">
        <f ca="1">IF(I270&lt;&gt;"",LOOKUP(I270,District2,Data!$P$2:$P$19),"")</f>
        <v>IQ-D001</v>
      </c>
      <c r="K270" s="204" t="s">
        <v>7713</v>
      </c>
      <c r="L270" s="204" t="s">
        <v>7111</v>
      </c>
      <c r="M270" s="204" t="s">
        <v>7112</v>
      </c>
      <c r="N270" s="204" t="s">
        <v>1252</v>
      </c>
      <c r="O270" s="204" t="s">
        <v>7119</v>
      </c>
      <c r="P270" s="205">
        <v>120</v>
      </c>
      <c r="Q270" s="205"/>
      <c r="R270" s="205">
        <v>120</v>
      </c>
      <c r="S270" s="205">
        <v>120</v>
      </c>
      <c r="T270" s="205">
        <v>0</v>
      </c>
      <c r="U270" s="205">
        <v>0</v>
      </c>
      <c r="V270" s="205">
        <v>0</v>
      </c>
      <c r="W270" s="205">
        <v>0</v>
      </c>
      <c r="X270" s="205">
        <v>0</v>
      </c>
      <c r="Y270" s="205">
        <v>0</v>
      </c>
      <c r="Z270" s="205">
        <v>0</v>
      </c>
      <c r="AA270" s="205">
        <v>0</v>
      </c>
      <c r="AB270" s="205">
        <v>0</v>
      </c>
      <c r="AC270" s="205">
        <v>0</v>
      </c>
      <c r="AD270" s="205">
        <v>0</v>
      </c>
      <c r="AE270" s="205"/>
      <c r="AF270" s="137" t="s">
        <v>7723</v>
      </c>
    </row>
    <row r="271" spans="1:32" ht="12.75" customHeight="1">
      <c r="A271" s="203">
        <v>270</v>
      </c>
      <c r="B271" s="234">
        <v>42561</v>
      </c>
      <c r="C271" s="207">
        <v>42612</v>
      </c>
      <c r="D271" s="207" t="s">
        <v>1312</v>
      </c>
      <c r="E271" s="207" t="s">
        <v>1250</v>
      </c>
      <c r="F271" s="204" t="s">
        <v>1286</v>
      </c>
      <c r="G271" s="204" t="s">
        <v>7140</v>
      </c>
      <c r="H271" s="26" t="str">
        <f>IF(G271&lt;&gt;"",LOOKUP(G271,Governorate,Data!$E$2:$E$19),"")</f>
        <v>IQ-G01</v>
      </c>
      <c r="I271" s="204" t="s">
        <v>7205</v>
      </c>
      <c r="J271" s="26" t="str">
        <f ca="1">IF(I271&lt;&gt;"",LOOKUP(I271,District2,Data!$P$2:$P$19),"")</f>
        <v>IQ-D001</v>
      </c>
      <c r="K271" s="204" t="s">
        <v>7715</v>
      </c>
      <c r="L271" s="204" t="s">
        <v>7111</v>
      </c>
      <c r="M271" s="204" t="s">
        <v>7112</v>
      </c>
      <c r="N271" s="204" t="s">
        <v>1252</v>
      </c>
      <c r="O271" s="204" t="s">
        <v>7119</v>
      </c>
      <c r="P271" s="205">
        <v>250</v>
      </c>
      <c r="Q271" s="205"/>
      <c r="R271" s="205">
        <v>250</v>
      </c>
      <c r="S271" s="205">
        <v>250</v>
      </c>
      <c r="T271" s="205">
        <v>0</v>
      </c>
      <c r="U271" s="205">
        <v>0</v>
      </c>
      <c r="V271" s="205">
        <v>0</v>
      </c>
      <c r="W271" s="205">
        <v>0</v>
      </c>
      <c r="X271" s="205">
        <v>0</v>
      </c>
      <c r="Y271" s="205">
        <v>0</v>
      </c>
      <c r="Z271" s="205">
        <v>0</v>
      </c>
      <c r="AA271" s="205">
        <v>0</v>
      </c>
      <c r="AB271" s="205">
        <v>0</v>
      </c>
      <c r="AC271" s="205">
        <v>0</v>
      </c>
      <c r="AD271" s="205">
        <v>0</v>
      </c>
      <c r="AE271" s="205"/>
      <c r="AF271" s="137" t="s">
        <v>7601</v>
      </c>
    </row>
    <row r="272" spans="1:32" ht="12.75" customHeight="1">
      <c r="A272" s="203">
        <v>271</v>
      </c>
      <c r="B272" s="234">
        <v>42577</v>
      </c>
      <c r="C272" s="207">
        <v>42612</v>
      </c>
      <c r="D272" s="207" t="s">
        <v>1312</v>
      </c>
      <c r="E272" s="207" t="s">
        <v>1250</v>
      </c>
      <c r="F272" s="204" t="s">
        <v>1331</v>
      </c>
      <c r="G272" s="204" t="s">
        <v>7140</v>
      </c>
      <c r="H272" s="26" t="str">
        <f>IF(G272&lt;&gt;"",LOOKUP(G272,Governorate,Data!$E$2:$E$19),"")</f>
        <v>IQ-G01</v>
      </c>
      <c r="I272" s="204" t="s">
        <v>7205</v>
      </c>
      <c r="J272" s="26" t="str">
        <f ca="1">IF(I272&lt;&gt;"",LOOKUP(I272,District2,Data!$P$2:$P$19),"")</f>
        <v>IQ-D001</v>
      </c>
      <c r="K272" s="204" t="s">
        <v>7718</v>
      </c>
      <c r="L272" s="204" t="s">
        <v>7111</v>
      </c>
      <c r="M272" s="204" t="s">
        <v>7112</v>
      </c>
      <c r="N272" s="204" t="s">
        <v>1252</v>
      </c>
      <c r="O272" s="204" t="s">
        <v>7119</v>
      </c>
      <c r="P272" s="205">
        <v>250</v>
      </c>
      <c r="Q272" s="205"/>
      <c r="R272" s="205">
        <v>250</v>
      </c>
      <c r="S272" s="205">
        <v>250</v>
      </c>
      <c r="T272" s="205">
        <v>0</v>
      </c>
      <c r="U272" s="205">
        <v>0</v>
      </c>
      <c r="V272" s="205">
        <v>0</v>
      </c>
      <c r="W272" s="205">
        <v>0</v>
      </c>
      <c r="X272" s="205">
        <v>0</v>
      </c>
      <c r="Y272" s="205">
        <v>0</v>
      </c>
      <c r="Z272" s="205">
        <v>0</v>
      </c>
      <c r="AA272" s="205">
        <v>0</v>
      </c>
      <c r="AB272" s="205">
        <v>0</v>
      </c>
      <c r="AC272" s="205">
        <v>0</v>
      </c>
      <c r="AD272" s="205">
        <v>0</v>
      </c>
      <c r="AE272" s="205"/>
      <c r="AF272" s="137" t="s">
        <v>7601</v>
      </c>
    </row>
    <row r="273" spans="1:32" ht="12.75" customHeight="1">
      <c r="A273" s="203">
        <v>272</v>
      </c>
      <c r="B273" s="234">
        <v>42583</v>
      </c>
      <c r="C273" s="234">
        <v>42612</v>
      </c>
      <c r="D273" s="207" t="s">
        <v>1316</v>
      </c>
      <c r="E273" s="207" t="s">
        <v>1248</v>
      </c>
      <c r="F273" s="204" t="s">
        <v>1316</v>
      </c>
      <c r="G273" s="204" t="s">
        <v>7130</v>
      </c>
      <c r="H273" s="26" t="str">
        <f>IF(G273&lt;&gt;"",LOOKUP(G273,Governorate,Data!$E$2:$E$19),"")</f>
        <v>IQ-G05</v>
      </c>
      <c r="I273" s="204" t="s">
        <v>7131</v>
      </c>
      <c r="J273" s="26" t="str">
        <f ca="1">IF(I273&lt;&gt;"",LOOKUP(I273,District2,Data!$P$2:$P$19),"")</f>
        <v>IQ-D033</v>
      </c>
      <c r="K273" s="204" t="s">
        <v>7330</v>
      </c>
      <c r="L273" s="204" t="s">
        <v>7111</v>
      </c>
      <c r="M273" s="204" t="s">
        <v>7113</v>
      </c>
      <c r="N273" s="204" t="s">
        <v>1252</v>
      </c>
      <c r="O273" s="204" t="s">
        <v>7119</v>
      </c>
      <c r="P273" s="205">
        <v>2</v>
      </c>
      <c r="Q273" s="205"/>
      <c r="R273" s="205">
        <v>2</v>
      </c>
      <c r="S273" s="205">
        <v>0</v>
      </c>
      <c r="T273" s="205">
        <v>0</v>
      </c>
      <c r="U273" s="205">
        <v>0</v>
      </c>
      <c r="V273" s="205">
        <v>0</v>
      </c>
      <c r="W273" s="205">
        <v>0</v>
      </c>
      <c r="X273" s="205">
        <v>0</v>
      </c>
      <c r="Y273" s="205">
        <v>0</v>
      </c>
      <c r="Z273" s="205">
        <v>0</v>
      </c>
      <c r="AA273" s="205">
        <v>0</v>
      </c>
      <c r="AB273" s="205">
        <v>0</v>
      </c>
      <c r="AC273" s="205">
        <v>0</v>
      </c>
      <c r="AD273" s="205">
        <v>0</v>
      </c>
      <c r="AE273" s="205"/>
      <c r="AF273" s="137" t="s">
        <v>7365</v>
      </c>
    </row>
    <row r="274" spans="1:32" ht="12.75" customHeight="1">
      <c r="A274" s="203">
        <v>273</v>
      </c>
      <c r="B274" s="234">
        <v>42583</v>
      </c>
      <c r="C274" s="234">
        <v>42612</v>
      </c>
      <c r="D274" s="207" t="s">
        <v>7228</v>
      </c>
      <c r="E274" s="207" t="s">
        <v>1249</v>
      </c>
      <c r="F274" s="204" t="s">
        <v>7228</v>
      </c>
      <c r="G274" s="204" t="s">
        <v>7140</v>
      </c>
      <c r="H274" s="26" t="str">
        <f>IF(G274&lt;&gt;"",LOOKUP(G274,Governorate,Data!$E$2:$E$19),"")</f>
        <v>IQ-G01</v>
      </c>
      <c r="I274" s="204" t="s">
        <v>7309</v>
      </c>
      <c r="J274" s="26" t="str">
        <f ca="1">IF(I274&lt;&gt;"",LOOKUP(I274,District2,Data!$P$2:$P$19),"")</f>
        <v>IQ-D006</v>
      </c>
      <c r="K274" s="204" t="s">
        <v>7725</v>
      </c>
      <c r="L274" s="204" t="s">
        <v>7110</v>
      </c>
      <c r="M274" s="204" t="s">
        <v>7112</v>
      </c>
      <c r="N274" s="204" t="s">
        <v>1252</v>
      </c>
      <c r="O274" s="204" t="s">
        <v>7119</v>
      </c>
      <c r="P274" s="205">
        <v>725</v>
      </c>
      <c r="Q274" s="205"/>
      <c r="R274" s="205">
        <v>725</v>
      </c>
      <c r="S274" s="205">
        <v>0</v>
      </c>
      <c r="T274" s="205">
        <v>0</v>
      </c>
      <c r="U274" s="205">
        <v>0</v>
      </c>
      <c r="V274" s="205">
        <v>0</v>
      </c>
      <c r="W274" s="205">
        <v>0</v>
      </c>
      <c r="X274" s="205">
        <v>0</v>
      </c>
      <c r="Y274" s="205">
        <v>0</v>
      </c>
      <c r="Z274" s="205">
        <v>0</v>
      </c>
      <c r="AA274" s="205">
        <v>0</v>
      </c>
      <c r="AB274" s="205">
        <v>0</v>
      </c>
      <c r="AC274" s="205">
        <v>0</v>
      </c>
      <c r="AD274" s="205">
        <v>0</v>
      </c>
      <c r="AE274" s="205"/>
      <c r="AF274" s="137" t="s">
        <v>7365</v>
      </c>
    </row>
    <row r="275" spans="1:32" ht="12.75" customHeight="1">
      <c r="A275" s="203">
        <v>274</v>
      </c>
      <c r="B275" s="234">
        <v>42583</v>
      </c>
      <c r="C275" s="234">
        <v>42612</v>
      </c>
      <c r="D275" s="207" t="s">
        <v>7228</v>
      </c>
      <c r="E275" s="207" t="s">
        <v>1249</v>
      </c>
      <c r="F275" s="204" t="s">
        <v>7228</v>
      </c>
      <c r="G275" s="204" t="s">
        <v>7140</v>
      </c>
      <c r="H275" s="26" t="str">
        <f>IF(G275&lt;&gt;"",LOOKUP(G275,Governorate,Data!$E$2:$E$19),"")</f>
        <v>IQ-G01</v>
      </c>
      <c r="I275" s="204" t="s">
        <v>7309</v>
      </c>
      <c r="J275" s="26" t="str">
        <f ca="1">IF(I275&lt;&gt;"",LOOKUP(I275,District2,Data!$P$2:$P$19),"")</f>
        <v>IQ-D006</v>
      </c>
      <c r="K275" s="204" t="s">
        <v>7725</v>
      </c>
      <c r="L275" s="204" t="s">
        <v>7110</v>
      </c>
      <c r="M275" s="204" t="s">
        <v>7112</v>
      </c>
      <c r="N275" s="204" t="s">
        <v>1252</v>
      </c>
      <c r="O275" s="204" t="s">
        <v>7119</v>
      </c>
      <c r="P275" s="205">
        <v>20</v>
      </c>
      <c r="Q275" s="205"/>
      <c r="R275" s="205">
        <v>0</v>
      </c>
      <c r="S275" s="205">
        <v>0</v>
      </c>
      <c r="T275" s="205">
        <v>0</v>
      </c>
      <c r="U275" s="205">
        <v>0</v>
      </c>
      <c r="V275" s="205">
        <v>0</v>
      </c>
      <c r="W275" s="205">
        <v>0</v>
      </c>
      <c r="X275" s="205">
        <v>0</v>
      </c>
      <c r="Y275" s="205">
        <v>20</v>
      </c>
      <c r="Z275" s="205">
        <v>0</v>
      </c>
      <c r="AA275" s="205">
        <v>0</v>
      </c>
      <c r="AB275" s="205">
        <v>0</v>
      </c>
      <c r="AC275" s="205">
        <v>0</v>
      </c>
      <c r="AD275" s="205">
        <v>0</v>
      </c>
      <c r="AE275" s="205"/>
      <c r="AF275" s="137" t="s">
        <v>7365</v>
      </c>
    </row>
    <row r="276" spans="1:32" ht="12.75" customHeight="1">
      <c r="A276" s="203">
        <v>275</v>
      </c>
      <c r="B276" s="234">
        <v>42583</v>
      </c>
      <c r="C276" s="234">
        <v>42612</v>
      </c>
      <c r="D276" s="207" t="s">
        <v>7265</v>
      </c>
      <c r="E276" s="207" t="s">
        <v>1248</v>
      </c>
      <c r="F276" s="204" t="s">
        <v>7265</v>
      </c>
      <c r="G276" s="204" t="s">
        <v>7127</v>
      </c>
      <c r="H276" s="26" t="str">
        <f>IF(G276&lt;&gt;"",LOOKUP(G276,Governorate,Data!$E$2:$E$19),"")</f>
        <v>IQ-G13</v>
      </c>
      <c r="I276" s="204" t="s">
        <v>7128</v>
      </c>
      <c r="J276" s="26" t="str">
        <f ca="1">IF(I276&lt;&gt;"",LOOKUP(I276,District2,Data!$P$2:$P$19),"")</f>
        <v>IQ-D076</v>
      </c>
      <c r="K276" s="204" t="s">
        <v>7390</v>
      </c>
      <c r="L276" s="204" t="s">
        <v>7110</v>
      </c>
      <c r="M276" s="204" t="s">
        <v>7112</v>
      </c>
      <c r="N276" s="204" t="s">
        <v>1252</v>
      </c>
      <c r="O276" s="204" t="s">
        <v>7119</v>
      </c>
      <c r="P276" s="205">
        <v>1468</v>
      </c>
      <c r="Q276" s="205"/>
      <c r="R276" s="205">
        <v>1468</v>
      </c>
      <c r="S276" s="205">
        <v>0</v>
      </c>
      <c r="T276" s="205">
        <v>0</v>
      </c>
      <c r="U276" s="205">
        <v>0</v>
      </c>
      <c r="V276" s="205">
        <v>0</v>
      </c>
      <c r="W276" s="205">
        <v>0</v>
      </c>
      <c r="X276" s="205">
        <v>0</v>
      </c>
      <c r="Y276" s="205">
        <v>0</v>
      </c>
      <c r="Z276" s="205">
        <v>0</v>
      </c>
      <c r="AA276" s="205">
        <v>0</v>
      </c>
      <c r="AB276" s="205">
        <v>0</v>
      </c>
      <c r="AC276" s="205">
        <v>0</v>
      </c>
      <c r="AD276" s="205">
        <v>0</v>
      </c>
      <c r="AE276" s="205"/>
      <c r="AF276" s="137" t="s">
        <v>7365</v>
      </c>
    </row>
    <row r="277" spans="1:32" ht="12.75" customHeight="1">
      <c r="A277" s="203">
        <v>276</v>
      </c>
      <c r="B277" s="234">
        <v>42583</v>
      </c>
      <c r="C277" s="234">
        <v>42612</v>
      </c>
      <c r="D277" s="207" t="s">
        <v>1300</v>
      </c>
      <c r="E277" s="207" t="s">
        <v>1248</v>
      </c>
      <c r="F277" s="204" t="s">
        <v>1300</v>
      </c>
      <c r="G277" s="204" t="s">
        <v>7136</v>
      </c>
      <c r="H277" s="26" t="str">
        <f>IF(G277&lt;&gt;"",LOOKUP(G277,Governorate,Data!$E$2:$E$19),"")</f>
        <v>IQ-G08</v>
      </c>
      <c r="I277" s="204" t="s">
        <v>7218</v>
      </c>
      <c r="J277" s="26" t="str">
        <f ca="1">IF(I277&lt;&gt;"",LOOKUP(I277,District2,Data!$P$2:$P$19),"")</f>
        <v>IQ-D050</v>
      </c>
      <c r="K277" s="204" t="s">
        <v>7392</v>
      </c>
      <c r="L277" s="204" t="s">
        <v>7111</v>
      </c>
      <c r="M277" s="204" t="s">
        <v>7113</v>
      </c>
      <c r="N277" s="204" t="s">
        <v>1252</v>
      </c>
      <c r="O277" s="204" t="s">
        <v>7119</v>
      </c>
      <c r="P277" s="205">
        <v>50</v>
      </c>
      <c r="Q277" s="205"/>
      <c r="R277" s="205">
        <v>50</v>
      </c>
      <c r="S277" s="205">
        <v>0</v>
      </c>
      <c r="T277" s="205">
        <v>0</v>
      </c>
      <c r="U277" s="205">
        <v>0</v>
      </c>
      <c r="V277" s="205">
        <v>0</v>
      </c>
      <c r="W277" s="205">
        <v>0</v>
      </c>
      <c r="X277" s="205">
        <v>0</v>
      </c>
      <c r="Y277" s="205">
        <v>0</v>
      </c>
      <c r="Z277" s="205">
        <v>0</v>
      </c>
      <c r="AA277" s="205">
        <v>0</v>
      </c>
      <c r="AB277" s="205">
        <v>0</v>
      </c>
      <c r="AC277" s="205">
        <v>0</v>
      </c>
      <c r="AD277" s="205">
        <v>0</v>
      </c>
      <c r="AE277" s="205"/>
      <c r="AF277" s="137" t="s">
        <v>7365</v>
      </c>
    </row>
    <row r="278" spans="1:32" ht="12.75" customHeight="1">
      <c r="A278" s="203">
        <v>277</v>
      </c>
      <c r="B278" s="234">
        <v>42583</v>
      </c>
      <c r="C278" s="234">
        <v>42612</v>
      </c>
      <c r="D278" s="207" t="s">
        <v>1300</v>
      </c>
      <c r="E278" s="207" t="s">
        <v>1248</v>
      </c>
      <c r="F278" s="204" t="s">
        <v>1300</v>
      </c>
      <c r="G278" s="204" t="s">
        <v>7136</v>
      </c>
      <c r="H278" s="26" t="str">
        <f>IF(G278&lt;&gt;"",LOOKUP(G278,Governorate,Data!$E$2:$E$19),"")</f>
        <v>IQ-G08</v>
      </c>
      <c r="I278" s="204" t="s">
        <v>7220</v>
      </c>
      <c r="J278" s="26" t="str">
        <f ca="1">IF(I278&lt;&gt;"",LOOKUP(I278,District2,Data!$P$2:$P$19),"")</f>
        <v>IQ-D051</v>
      </c>
      <c r="K278" s="204" t="s">
        <v>7389</v>
      </c>
      <c r="L278" s="204" t="s">
        <v>7111</v>
      </c>
      <c r="M278" s="204" t="s">
        <v>7113</v>
      </c>
      <c r="N278" s="204" t="s">
        <v>1252</v>
      </c>
      <c r="O278" s="204" t="s">
        <v>7119</v>
      </c>
      <c r="P278" s="205">
        <v>3</v>
      </c>
      <c r="Q278" s="205"/>
      <c r="R278" s="205">
        <v>3</v>
      </c>
      <c r="S278" s="205">
        <v>0</v>
      </c>
      <c r="T278" s="205">
        <v>0</v>
      </c>
      <c r="U278" s="205">
        <v>0</v>
      </c>
      <c r="V278" s="205">
        <v>0</v>
      </c>
      <c r="W278" s="205">
        <v>0</v>
      </c>
      <c r="X278" s="205">
        <v>0</v>
      </c>
      <c r="Y278" s="205">
        <v>0</v>
      </c>
      <c r="Z278" s="205">
        <v>0</v>
      </c>
      <c r="AA278" s="205">
        <v>0</v>
      </c>
      <c r="AB278" s="205">
        <v>0</v>
      </c>
      <c r="AC278" s="205">
        <v>0</v>
      </c>
      <c r="AD278" s="205">
        <v>0</v>
      </c>
      <c r="AE278" s="205"/>
      <c r="AF278" s="137" t="s">
        <v>7365</v>
      </c>
    </row>
    <row r="279" spans="1:32" ht="12.75" customHeight="1">
      <c r="A279" s="203">
        <v>278</v>
      </c>
      <c r="B279" s="234">
        <v>42583</v>
      </c>
      <c r="C279" s="234">
        <v>42612</v>
      </c>
      <c r="D279" s="207" t="s">
        <v>1300</v>
      </c>
      <c r="E279" s="207" t="s">
        <v>1248</v>
      </c>
      <c r="F279" s="204" t="s">
        <v>1300</v>
      </c>
      <c r="G279" s="204" t="s">
        <v>7136</v>
      </c>
      <c r="H279" s="26" t="str">
        <f>IF(G279&lt;&gt;"",LOOKUP(G279,Governorate,Data!$E$2:$E$19),"")</f>
        <v>IQ-G08</v>
      </c>
      <c r="I279" s="204" t="s">
        <v>7220</v>
      </c>
      <c r="J279" s="26" t="str">
        <f ca="1">IF(I279&lt;&gt;"",LOOKUP(I279,District2,Data!$P$2:$P$19),"")</f>
        <v>IQ-D051</v>
      </c>
      <c r="K279" s="204" t="s">
        <v>7395</v>
      </c>
      <c r="L279" s="204" t="s">
        <v>7110</v>
      </c>
      <c r="M279" s="204" t="s">
        <v>7112</v>
      </c>
      <c r="N279" s="204" t="s">
        <v>1252</v>
      </c>
      <c r="O279" s="204" t="s">
        <v>7119</v>
      </c>
      <c r="P279" s="205">
        <v>1</v>
      </c>
      <c r="Q279" s="205"/>
      <c r="R279" s="205">
        <v>1</v>
      </c>
      <c r="S279" s="205">
        <v>0</v>
      </c>
      <c r="T279" s="205">
        <v>0</v>
      </c>
      <c r="U279" s="205">
        <v>0</v>
      </c>
      <c r="V279" s="205">
        <v>0</v>
      </c>
      <c r="W279" s="205">
        <v>0</v>
      </c>
      <c r="X279" s="205">
        <v>0</v>
      </c>
      <c r="Y279" s="205">
        <v>0</v>
      </c>
      <c r="Z279" s="205">
        <v>0</v>
      </c>
      <c r="AA279" s="205">
        <v>0</v>
      </c>
      <c r="AB279" s="205">
        <v>0</v>
      </c>
      <c r="AC279" s="205">
        <v>0</v>
      </c>
      <c r="AD279" s="205">
        <v>0</v>
      </c>
      <c r="AE279" s="205"/>
      <c r="AF279" s="137" t="s">
        <v>7365</v>
      </c>
    </row>
    <row r="280" spans="1:32" ht="12.75" customHeight="1">
      <c r="A280" s="203">
        <v>279</v>
      </c>
      <c r="B280" s="234">
        <v>42583</v>
      </c>
      <c r="C280" s="234">
        <v>42612</v>
      </c>
      <c r="D280" s="207" t="s">
        <v>1300</v>
      </c>
      <c r="E280" s="207" t="s">
        <v>1248</v>
      </c>
      <c r="F280" s="204" t="s">
        <v>1300</v>
      </c>
      <c r="G280" s="204" t="s">
        <v>7132</v>
      </c>
      <c r="H280" s="26" t="str">
        <f>IF(G280&lt;&gt;"",LOOKUP(G280,Governorate,Data!$E$2:$E$19),"")</f>
        <v>IQ-G15</v>
      </c>
      <c r="I280" s="204" t="s">
        <v>7238</v>
      </c>
      <c r="J280" s="26" t="str">
        <f ca="1">IF(I280&lt;&gt;"",LOOKUP(I280,District2,Data!$P$2:$P$19),"")</f>
        <v>IQ-D091</v>
      </c>
      <c r="K280" s="204" t="s">
        <v>7396</v>
      </c>
      <c r="L280" s="204" t="s">
        <v>7110</v>
      </c>
      <c r="M280" s="204" t="s">
        <v>7112</v>
      </c>
      <c r="N280" s="204" t="s">
        <v>1252</v>
      </c>
      <c r="O280" s="204" t="s">
        <v>7119</v>
      </c>
      <c r="P280" s="205">
        <v>106</v>
      </c>
      <c r="Q280" s="205"/>
      <c r="R280" s="205">
        <v>106</v>
      </c>
      <c r="S280" s="205">
        <v>0</v>
      </c>
      <c r="T280" s="205">
        <v>0</v>
      </c>
      <c r="U280" s="205">
        <v>0</v>
      </c>
      <c r="V280" s="205">
        <v>0</v>
      </c>
      <c r="W280" s="205">
        <v>0</v>
      </c>
      <c r="X280" s="205">
        <v>0</v>
      </c>
      <c r="Y280" s="205">
        <v>0</v>
      </c>
      <c r="Z280" s="205">
        <v>0</v>
      </c>
      <c r="AA280" s="205">
        <v>0</v>
      </c>
      <c r="AB280" s="205">
        <v>0</v>
      </c>
      <c r="AC280" s="205">
        <v>0</v>
      </c>
      <c r="AD280" s="205">
        <v>0</v>
      </c>
      <c r="AE280" s="205"/>
      <c r="AF280" s="137" t="s">
        <v>7365</v>
      </c>
    </row>
    <row r="281" spans="1:32" ht="12.75" customHeight="1">
      <c r="A281" s="203">
        <v>280</v>
      </c>
      <c r="B281" s="234">
        <v>42583</v>
      </c>
      <c r="C281" s="234">
        <v>42612</v>
      </c>
      <c r="D281" s="207" t="s">
        <v>1296</v>
      </c>
      <c r="E281" s="207" t="s">
        <v>1249</v>
      </c>
      <c r="F281" s="204" t="s">
        <v>1296</v>
      </c>
      <c r="G281" s="204" t="s">
        <v>7133</v>
      </c>
      <c r="H281" s="26" t="str">
        <f>IF(G281&lt;&gt;"",LOOKUP(G281,Governorate,Data!$E$2:$E$19),"")</f>
        <v>IQ-G11</v>
      </c>
      <c r="I281" s="204" t="s">
        <v>7134</v>
      </c>
      <c r="J281" s="26" t="str">
        <f ca="1">IF(I281&lt;&gt;"",LOOKUP(I281,District2,Data!$P$2:$P$19),"")</f>
        <v>IQ-D064</v>
      </c>
      <c r="K281" s="204" t="s">
        <v>7386</v>
      </c>
      <c r="L281" s="204" t="s">
        <v>7110</v>
      </c>
      <c r="M281" s="204" t="s">
        <v>7112</v>
      </c>
      <c r="N281" s="204" t="s">
        <v>1252</v>
      </c>
      <c r="O281" s="204" t="s">
        <v>7119</v>
      </c>
      <c r="P281" s="205">
        <v>25</v>
      </c>
      <c r="Q281" s="205"/>
      <c r="R281" s="205">
        <v>0</v>
      </c>
      <c r="S281" s="205">
        <v>0</v>
      </c>
      <c r="T281" s="205">
        <v>0</v>
      </c>
      <c r="U281" s="205">
        <v>0</v>
      </c>
      <c r="V281" s="205">
        <v>0</v>
      </c>
      <c r="W281" s="205">
        <v>0</v>
      </c>
      <c r="X281" s="205">
        <v>0</v>
      </c>
      <c r="Y281" s="205">
        <v>17</v>
      </c>
      <c r="Z281" s="205">
        <v>0</v>
      </c>
      <c r="AA281" s="205">
        <v>0</v>
      </c>
      <c r="AB281" s="205">
        <v>0</v>
      </c>
      <c r="AC281" s="205">
        <v>0</v>
      </c>
      <c r="AD281" s="205">
        <v>0</v>
      </c>
      <c r="AE281" s="205"/>
      <c r="AF281" s="137" t="s">
        <v>7365</v>
      </c>
    </row>
    <row r="282" spans="1:32" ht="12.75" customHeight="1">
      <c r="A282" s="203">
        <v>281</v>
      </c>
      <c r="B282" s="234">
        <v>42613</v>
      </c>
      <c r="C282" s="207">
        <v>42613</v>
      </c>
      <c r="D282" s="207" t="s">
        <v>1282</v>
      </c>
      <c r="E282" s="207" t="s">
        <v>1250</v>
      </c>
      <c r="F282" s="204" t="s">
        <v>1282</v>
      </c>
      <c r="G282" s="204" t="s">
        <v>7127</v>
      </c>
      <c r="H282" s="26" t="str">
        <f>IF(G282&lt;&gt;"",LOOKUP(G282,Governorate,Data!$E$2:$E$19),"")</f>
        <v>IQ-G13</v>
      </c>
      <c r="I282" s="204" t="s">
        <v>7128</v>
      </c>
      <c r="J282" s="26" t="str">
        <f ca="1">IF(I282&lt;&gt;"",LOOKUP(I282,District2,Data!$P$2:$P$19),"")</f>
        <v>IQ-D076</v>
      </c>
      <c r="K282" s="204" t="s">
        <v>7680</v>
      </c>
      <c r="L282" s="204" t="s">
        <v>7110</v>
      </c>
      <c r="M282" s="204" t="s">
        <v>7112</v>
      </c>
      <c r="N282" s="204" t="s">
        <v>1252</v>
      </c>
      <c r="O282" s="204" t="s">
        <v>7119</v>
      </c>
      <c r="P282" s="205">
        <v>200</v>
      </c>
      <c r="Q282" s="205"/>
      <c r="R282" s="205">
        <v>0</v>
      </c>
      <c r="S282" s="205">
        <v>0</v>
      </c>
      <c r="T282" s="205">
        <v>0</v>
      </c>
      <c r="U282" s="205">
        <v>0</v>
      </c>
      <c r="V282" s="205">
        <v>0</v>
      </c>
      <c r="W282" s="205">
        <v>200</v>
      </c>
      <c r="X282" s="205">
        <v>0</v>
      </c>
      <c r="Y282" s="205">
        <v>0</v>
      </c>
      <c r="Z282" s="205">
        <v>0</v>
      </c>
      <c r="AA282" s="205">
        <v>0</v>
      </c>
      <c r="AB282" s="205">
        <v>0</v>
      </c>
      <c r="AC282" s="205">
        <v>0</v>
      </c>
      <c r="AD282" s="205">
        <v>0</v>
      </c>
      <c r="AE282" s="205"/>
      <c r="AF282" s="137"/>
    </row>
    <row r="283" spans="1:32" ht="12.75" customHeight="1">
      <c r="A283" s="203">
        <v>282</v>
      </c>
      <c r="B283" s="234">
        <v>42559</v>
      </c>
      <c r="C283" s="140">
        <v>42613</v>
      </c>
      <c r="D283" s="207" t="s">
        <v>1312</v>
      </c>
      <c r="E283" s="207" t="s">
        <v>1250</v>
      </c>
      <c r="F283" s="204" t="s">
        <v>1286</v>
      </c>
      <c r="G283" s="204" t="s">
        <v>7140</v>
      </c>
      <c r="H283" s="26" t="str">
        <f>IF(G283&lt;&gt;"",LOOKUP(G283,Governorate,Data!$E$2:$E$19),"")</f>
        <v>IQ-G01</v>
      </c>
      <c r="I283" s="204" t="s">
        <v>7582</v>
      </c>
      <c r="J283" s="26" t="str">
        <f ca="1">IF(I283&lt;&gt;"",LOOKUP(I283,District2,Data!$P$2:$P$19),"")</f>
        <v>IQ-D001</v>
      </c>
      <c r="K283" s="204" t="s">
        <v>7714</v>
      </c>
      <c r="L283" s="204" t="s">
        <v>7111</v>
      </c>
      <c r="M283" s="204" t="s">
        <v>7112</v>
      </c>
      <c r="N283" s="204" t="s">
        <v>1252</v>
      </c>
      <c r="O283" s="204" t="s">
        <v>7119</v>
      </c>
      <c r="P283" s="205">
        <v>250</v>
      </c>
      <c r="Q283" s="205"/>
      <c r="R283" s="205">
        <v>250</v>
      </c>
      <c r="S283" s="205">
        <v>250</v>
      </c>
      <c r="T283" s="205">
        <v>0</v>
      </c>
      <c r="U283" s="205">
        <v>0</v>
      </c>
      <c r="V283" s="205">
        <v>0</v>
      </c>
      <c r="W283" s="205">
        <v>0</v>
      </c>
      <c r="X283" s="205">
        <v>0</v>
      </c>
      <c r="Y283" s="205">
        <v>0</v>
      </c>
      <c r="Z283" s="205">
        <v>0</v>
      </c>
      <c r="AA283" s="205">
        <v>0</v>
      </c>
      <c r="AB283" s="205">
        <v>0</v>
      </c>
      <c r="AC283" s="205">
        <v>0</v>
      </c>
      <c r="AD283" s="205">
        <v>0</v>
      </c>
      <c r="AE283" s="205"/>
      <c r="AF283" s="137" t="s">
        <v>7601</v>
      </c>
    </row>
    <row r="284" spans="1:32" ht="12.75" customHeight="1">
      <c r="A284" s="203">
        <v>283</v>
      </c>
      <c r="B284" s="207">
        <v>42615</v>
      </c>
      <c r="C284" s="140">
        <v>42615</v>
      </c>
      <c r="D284" s="207" t="s">
        <v>1282</v>
      </c>
      <c r="E284" s="207" t="s">
        <v>1250</v>
      </c>
      <c r="F284" s="204" t="s">
        <v>1282</v>
      </c>
      <c r="G284" s="204" t="s">
        <v>7135</v>
      </c>
      <c r="H284" s="26" t="str">
        <f>IF(G284&lt;&gt;"",LOOKUP(G284,Governorate,Data!$E$2:$E$19),"")</f>
        <v>IQ-G07</v>
      </c>
      <c r="I284" s="204" t="s">
        <v>7202</v>
      </c>
      <c r="J284" s="26" t="str">
        <f ca="1">IF(I284&lt;&gt;"",LOOKUP(I284,District2,Data!$P$2:$P$19),"")</f>
        <v>IQ-D043</v>
      </c>
      <c r="K284" s="204" t="s">
        <v>7751</v>
      </c>
      <c r="L284" s="204" t="s">
        <v>7110</v>
      </c>
      <c r="M284" s="204" t="s">
        <v>7112</v>
      </c>
      <c r="N284" s="204" t="s">
        <v>1252</v>
      </c>
      <c r="O284" s="204" t="s">
        <v>7119</v>
      </c>
      <c r="P284" s="205">
        <v>100</v>
      </c>
      <c r="Q284" s="205"/>
      <c r="R284" s="205">
        <v>0</v>
      </c>
      <c r="S284" s="205">
        <v>0</v>
      </c>
      <c r="T284" s="205">
        <v>0</v>
      </c>
      <c r="U284" s="205">
        <v>0</v>
      </c>
      <c r="V284" s="205">
        <v>0</v>
      </c>
      <c r="W284" s="205">
        <v>100</v>
      </c>
      <c r="X284" s="205">
        <v>0</v>
      </c>
      <c r="Y284" s="205">
        <v>0</v>
      </c>
      <c r="Z284" s="205">
        <v>0</v>
      </c>
      <c r="AA284" s="205">
        <v>0</v>
      </c>
      <c r="AB284" s="205">
        <v>0</v>
      </c>
      <c r="AC284" s="205">
        <v>0</v>
      </c>
      <c r="AD284" s="205">
        <v>0</v>
      </c>
      <c r="AE284" s="205"/>
      <c r="AF284" s="137"/>
    </row>
    <row r="285" spans="1:32" ht="12.75" customHeight="1">
      <c r="A285" s="203">
        <v>284</v>
      </c>
      <c r="B285" s="234">
        <v>42581</v>
      </c>
      <c r="C285" s="207">
        <v>42617</v>
      </c>
      <c r="D285" s="207" t="s">
        <v>1312</v>
      </c>
      <c r="E285" s="207" t="s">
        <v>1250</v>
      </c>
      <c r="F285" s="204" t="s">
        <v>7228</v>
      </c>
      <c r="G285" s="204" t="s">
        <v>7140</v>
      </c>
      <c r="H285" s="26" t="str">
        <f>IF(G285&lt;&gt;"",LOOKUP(G285,Governorate,Data!$E$2:$E$19),"")</f>
        <v>IQ-G01</v>
      </c>
      <c r="I285" s="204" t="s">
        <v>7309</v>
      </c>
      <c r="J285" s="26" t="str">
        <f ca="1">IF(I285&lt;&gt;"",LOOKUP(I285,District2,Data!$P$2:$P$19),"")</f>
        <v>IQ-D006</v>
      </c>
      <c r="K285" s="204" t="s">
        <v>7756</v>
      </c>
      <c r="L285" s="204" t="s">
        <v>7111</v>
      </c>
      <c r="M285" s="204" t="s">
        <v>7112</v>
      </c>
      <c r="N285" s="204" t="s">
        <v>1252</v>
      </c>
      <c r="O285" s="204" t="s">
        <v>7119</v>
      </c>
      <c r="P285" s="205">
        <v>250</v>
      </c>
      <c r="Q285" s="205"/>
      <c r="R285" s="205">
        <v>250</v>
      </c>
      <c r="S285" s="205">
        <v>250</v>
      </c>
      <c r="T285" s="205">
        <v>0</v>
      </c>
      <c r="U285" s="205">
        <v>0</v>
      </c>
      <c r="V285" s="205">
        <v>0</v>
      </c>
      <c r="W285" s="205">
        <v>0</v>
      </c>
      <c r="X285" s="205">
        <v>0</v>
      </c>
      <c r="Y285" s="205">
        <v>0</v>
      </c>
      <c r="Z285" s="205">
        <v>0</v>
      </c>
      <c r="AA285" s="205">
        <v>0</v>
      </c>
      <c r="AB285" s="205">
        <v>0</v>
      </c>
      <c r="AC285" s="205">
        <v>0</v>
      </c>
      <c r="AD285" s="205">
        <v>0</v>
      </c>
      <c r="AE285" s="205"/>
      <c r="AF285" s="137" t="s">
        <v>7601</v>
      </c>
    </row>
    <row r="286" spans="1:32" ht="12.75" customHeight="1">
      <c r="A286" s="203">
        <v>285</v>
      </c>
      <c r="B286" s="234">
        <v>42581</v>
      </c>
      <c r="C286" s="207">
        <v>42617</v>
      </c>
      <c r="D286" s="207" t="s">
        <v>1312</v>
      </c>
      <c r="E286" s="207" t="s">
        <v>1250</v>
      </c>
      <c r="F286" s="204" t="s">
        <v>7228</v>
      </c>
      <c r="G286" s="204" t="s">
        <v>7140</v>
      </c>
      <c r="H286" s="26" t="str">
        <f>IF(G286&lt;&gt;"",LOOKUP(G286,Governorate,Data!$E$2:$E$19),"")</f>
        <v>IQ-G01</v>
      </c>
      <c r="I286" s="204" t="s">
        <v>7309</v>
      </c>
      <c r="J286" s="26" t="str">
        <f ca="1">IF(I286&lt;&gt;"",LOOKUP(I286,District2,Data!$P$2:$P$19),"")</f>
        <v>IQ-D006</v>
      </c>
      <c r="K286" s="204" t="s">
        <v>7757</v>
      </c>
      <c r="L286" s="204" t="s">
        <v>7111</v>
      </c>
      <c r="M286" s="204" t="s">
        <v>7112</v>
      </c>
      <c r="N286" s="204" t="s">
        <v>1252</v>
      </c>
      <c r="O286" s="204" t="s">
        <v>7119</v>
      </c>
      <c r="P286" s="205">
        <v>250</v>
      </c>
      <c r="Q286" s="205"/>
      <c r="R286" s="205">
        <v>250</v>
      </c>
      <c r="S286" s="205">
        <v>250</v>
      </c>
      <c r="T286" s="205">
        <v>0</v>
      </c>
      <c r="U286" s="205">
        <v>0</v>
      </c>
      <c r="V286" s="205">
        <v>0</v>
      </c>
      <c r="W286" s="205">
        <v>0</v>
      </c>
      <c r="X286" s="205">
        <v>0</v>
      </c>
      <c r="Y286" s="205">
        <v>0</v>
      </c>
      <c r="Z286" s="205">
        <v>0</v>
      </c>
      <c r="AA286" s="205">
        <v>0</v>
      </c>
      <c r="AB286" s="205">
        <v>0</v>
      </c>
      <c r="AC286" s="205">
        <v>0</v>
      </c>
      <c r="AD286" s="205">
        <v>0</v>
      </c>
      <c r="AE286" s="205"/>
      <c r="AF286" s="137" t="s">
        <v>7601</v>
      </c>
    </row>
    <row r="287" spans="1:32" ht="12.75" customHeight="1">
      <c r="A287" s="203">
        <v>286</v>
      </c>
      <c r="B287" s="207">
        <v>42620</v>
      </c>
      <c r="C287" s="207">
        <v>42620</v>
      </c>
      <c r="D287" s="207" t="s">
        <v>1282</v>
      </c>
      <c r="E287" s="207" t="s">
        <v>1250</v>
      </c>
      <c r="F287" s="204" t="s">
        <v>1282</v>
      </c>
      <c r="G287" s="204" t="s">
        <v>7140</v>
      </c>
      <c r="H287" s="26" t="str">
        <f>IF(G287&lt;&gt;"",LOOKUP(G287,Governorate,Data!$E$2:$E$19),"")</f>
        <v>IQ-G01</v>
      </c>
      <c r="I287" s="204" t="s">
        <v>7147</v>
      </c>
      <c r="J287" s="26" t="str">
        <f ca="1">IF(I287&lt;&gt;"",LOOKUP(I287,District2,Data!$P$2:$P$19),"")</f>
        <v>IQ-D002</v>
      </c>
      <c r="K287" s="204" t="s">
        <v>7752</v>
      </c>
      <c r="L287" s="204" t="s">
        <v>7110</v>
      </c>
      <c r="M287" s="204" t="s">
        <v>7112</v>
      </c>
      <c r="N287" s="204" t="s">
        <v>1252</v>
      </c>
      <c r="O287" s="204" t="s">
        <v>7119</v>
      </c>
      <c r="P287" s="205">
        <v>250</v>
      </c>
      <c r="Q287" s="205"/>
      <c r="R287" s="205">
        <v>0</v>
      </c>
      <c r="S287" s="205">
        <v>0</v>
      </c>
      <c r="T287" s="205">
        <v>0</v>
      </c>
      <c r="U287" s="205">
        <v>0</v>
      </c>
      <c r="V287" s="205">
        <v>0</v>
      </c>
      <c r="W287" s="205">
        <v>250</v>
      </c>
      <c r="X287" s="205">
        <v>0</v>
      </c>
      <c r="Y287" s="205">
        <v>0</v>
      </c>
      <c r="Z287" s="205">
        <v>0</v>
      </c>
      <c r="AA287" s="205">
        <v>0</v>
      </c>
      <c r="AB287" s="205">
        <v>0</v>
      </c>
      <c r="AC287" s="205">
        <v>0</v>
      </c>
      <c r="AD287" s="205">
        <v>0</v>
      </c>
      <c r="AE287" s="205"/>
      <c r="AF287" s="137"/>
    </row>
    <row r="288" spans="1:32" ht="12.75" customHeight="1">
      <c r="A288" s="203">
        <v>287</v>
      </c>
      <c r="B288" s="207">
        <v>42620</v>
      </c>
      <c r="C288" s="207">
        <v>42620</v>
      </c>
      <c r="D288" s="207" t="s">
        <v>1282</v>
      </c>
      <c r="E288" s="207" t="s">
        <v>1250</v>
      </c>
      <c r="F288" s="204" t="s">
        <v>1282</v>
      </c>
      <c r="G288" s="204" t="s">
        <v>7140</v>
      </c>
      <c r="H288" s="26" t="str">
        <f>IF(G288&lt;&gt;"",LOOKUP(G288,Governorate,Data!$E$2:$E$19),"")</f>
        <v>IQ-G01</v>
      </c>
      <c r="I288" s="204" t="s">
        <v>7147</v>
      </c>
      <c r="J288" s="26" t="str">
        <f ca="1">IF(I288&lt;&gt;"",LOOKUP(I288,District2,Data!$P$2:$P$19),"")</f>
        <v>IQ-D002</v>
      </c>
      <c r="K288" s="204" t="s">
        <v>3367</v>
      </c>
      <c r="L288" s="204" t="s">
        <v>7110</v>
      </c>
      <c r="M288" s="204" t="s">
        <v>7112</v>
      </c>
      <c r="N288" s="204" t="s">
        <v>1252</v>
      </c>
      <c r="O288" s="204" t="s">
        <v>7119</v>
      </c>
      <c r="P288" s="205">
        <v>105</v>
      </c>
      <c r="Q288" s="205"/>
      <c r="R288" s="205">
        <v>0</v>
      </c>
      <c r="S288" s="205">
        <v>0</v>
      </c>
      <c r="T288" s="205">
        <v>0</v>
      </c>
      <c r="U288" s="205">
        <v>0</v>
      </c>
      <c r="V288" s="205">
        <v>0</v>
      </c>
      <c r="W288" s="205">
        <v>105</v>
      </c>
      <c r="X288" s="205">
        <v>0</v>
      </c>
      <c r="Y288" s="205">
        <v>0</v>
      </c>
      <c r="Z288" s="205">
        <v>0</v>
      </c>
      <c r="AA288" s="205">
        <v>0</v>
      </c>
      <c r="AB288" s="205">
        <v>0</v>
      </c>
      <c r="AC288" s="205">
        <v>0</v>
      </c>
      <c r="AD288" s="205">
        <v>0</v>
      </c>
      <c r="AE288" s="205"/>
      <c r="AF288" s="137"/>
    </row>
    <row r="289" spans="1:32" ht="12.75" customHeight="1">
      <c r="A289" s="203">
        <v>288</v>
      </c>
      <c r="B289" s="207">
        <v>42621</v>
      </c>
      <c r="C289" s="207">
        <v>42621</v>
      </c>
      <c r="D289" s="207" t="s">
        <v>1282</v>
      </c>
      <c r="E289" s="207" t="s">
        <v>1250</v>
      </c>
      <c r="F289" s="204" t="s">
        <v>1282</v>
      </c>
      <c r="G289" s="204" t="s">
        <v>7140</v>
      </c>
      <c r="H289" s="26" t="str">
        <f>IF(G289&lt;&gt;"",LOOKUP(G289,Governorate,Data!$E$2:$E$19),"")</f>
        <v>IQ-G01</v>
      </c>
      <c r="I289" s="204" t="s">
        <v>7147</v>
      </c>
      <c r="J289" s="26" t="str">
        <f ca="1">IF(I289&lt;&gt;"",LOOKUP(I289,District2,Data!$P$2:$P$19),"")</f>
        <v>IQ-D002</v>
      </c>
      <c r="K289" s="204" t="s">
        <v>7753</v>
      </c>
      <c r="L289" s="204" t="s">
        <v>7110</v>
      </c>
      <c r="M289" s="204" t="s">
        <v>7112</v>
      </c>
      <c r="N289" s="204" t="s">
        <v>1252</v>
      </c>
      <c r="O289" s="204" t="s">
        <v>7119</v>
      </c>
      <c r="P289" s="205">
        <v>180</v>
      </c>
      <c r="Q289" s="205"/>
      <c r="R289" s="205">
        <v>0</v>
      </c>
      <c r="S289" s="205">
        <v>0</v>
      </c>
      <c r="T289" s="205">
        <v>0</v>
      </c>
      <c r="U289" s="205">
        <v>0</v>
      </c>
      <c r="V289" s="205">
        <v>0</v>
      </c>
      <c r="W289" s="205">
        <v>180</v>
      </c>
      <c r="X289" s="205">
        <v>0</v>
      </c>
      <c r="Y289" s="205">
        <v>0</v>
      </c>
      <c r="Z289" s="205">
        <v>0</v>
      </c>
      <c r="AA289" s="205">
        <v>0</v>
      </c>
      <c r="AB289" s="205">
        <v>0</v>
      </c>
      <c r="AC289" s="205">
        <v>0</v>
      </c>
      <c r="AD289" s="205">
        <v>0</v>
      </c>
      <c r="AE289" s="205"/>
      <c r="AF289" s="137"/>
    </row>
    <row r="290" spans="1:32" ht="12.75" customHeight="1">
      <c r="A290" s="203">
        <v>289</v>
      </c>
      <c r="B290" s="207">
        <v>42621</v>
      </c>
      <c r="C290" s="207">
        <v>42621</v>
      </c>
      <c r="D290" s="207" t="s">
        <v>1282</v>
      </c>
      <c r="E290" s="207" t="s">
        <v>1250</v>
      </c>
      <c r="F290" s="204" t="s">
        <v>1282</v>
      </c>
      <c r="G290" s="204" t="s">
        <v>7140</v>
      </c>
      <c r="H290" s="26" t="str">
        <f>IF(G290&lt;&gt;"",LOOKUP(G290,Governorate,Data!$E$2:$E$19),"")</f>
        <v>IQ-G01</v>
      </c>
      <c r="I290" s="204" t="s">
        <v>7147</v>
      </c>
      <c r="J290" s="26" t="str">
        <f ca="1">IF(I290&lt;&gt;"",LOOKUP(I290,District2,Data!$P$2:$P$19),"")</f>
        <v>IQ-D002</v>
      </c>
      <c r="K290" s="204" t="s">
        <v>7754</v>
      </c>
      <c r="L290" s="204" t="s">
        <v>7110</v>
      </c>
      <c r="M290" s="204" t="s">
        <v>7112</v>
      </c>
      <c r="N290" s="204" t="s">
        <v>1252</v>
      </c>
      <c r="O290" s="204" t="s">
        <v>7119</v>
      </c>
      <c r="P290" s="205">
        <v>165</v>
      </c>
      <c r="Q290" s="205"/>
      <c r="R290" s="205">
        <v>0</v>
      </c>
      <c r="S290" s="205">
        <v>0</v>
      </c>
      <c r="T290" s="205">
        <v>0</v>
      </c>
      <c r="U290" s="205">
        <v>0</v>
      </c>
      <c r="V290" s="205">
        <v>0</v>
      </c>
      <c r="W290" s="205">
        <v>165</v>
      </c>
      <c r="X290" s="205">
        <v>0</v>
      </c>
      <c r="Y290" s="205">
        <v>0</v>
      </c>
      <c r="Z290" s="205">
        <v>0</v>
      </c>
      <c r="AA290" s="205">
        <v>0</v>
      </c>
      <c r="AB290" s="205">
        <v>0</v>
      </c>
      <c r="AC290" s="205">
        <v>0</v>
      </c>
      <c r="AD290" s="205">
        <v>0</v>
      </c>
      <c r="AE290" s="205"/>
      <c r="AF290" s="137"/>
    </row>
    <row r="291" spans="1:32" ht="12.75" customHeight="1">
      <c r="A291" s="203">
        <v>290</v>
      </c>
      <c r="B291" s="207">
        <v>42642</v>
      </c>
      <c r="C291" s="207">
        <v>42642</v>
      </c>
      <c r="D291" s="207" t="s">
        <v>1282</v>
      </c>
      <c r="E291" s="207" t="s">
        <v>1250</v>
      </c>
      <c r="F291" s="204" t="s">
        <v>1282</v>
      </c>
      <c r="G291" s="204" t="s">
        <v>7129</v>
      </c>
      <c r="H291" s="26" t="str">
        <f>IF(G291&lt;&gt;"",LOOKUP(G291,Governorate,Data!$E$2:$E$19),"")</f>
        <v>IQ-G18</v>
      </c>
      <c r="I291" s="204" t="s">
        <v>7204</v>
      </c>
      <c r="J291" s="26" t="str">
        <f ca="1">IF(I291&lt;&gt;"",LOOKUP(I291,District2,Data!$P$2:$P$19),"")</f>
        <v>IQ-D108</v>
      </c>
      <c r="K291" s="204" t="s">
        <v>7755</v>
      </c>
      <c r="L291" s="204" t="s">
        <v>7110</v>
      </c>
      <c r="M291" s="204" t="s">
        <v>7112</v>
      </c>
      <c r="N291" s="204" t="s">
        <v>1252</v>
      </c>
      <c r="O291" s="204" t="s">
        <v>7119</v>
      </c>
      <c r="P291" s="205">
        <v>200</v>
      </c>
      <c r="Q291" s="205"/>
      <c r="R291" s="205">
        <v>0</v>
      </c>
      <c r="S291" s="205">
        <v>0</v>
      </c>
      <c r="T291" s="205">
        <v>0</v>
      </c>
      <c r="U291" s="205">
        <v>0</v>
      </c>
      <c r="V291" s="205">
        <v>0</v>
      </c>
      <c r="W291" s="205">
        <v>200</v>
      </c>
      <c r="X291" s="205">
        <v>0</v>
      </c>
      <c r="Y291" s="205">
        <v>0</v>
      </c>
      <c r="Z291" s="205">
        <v>0</v>
      </c>
      <c r="AA291" s="205">
        <v>0</v>
      </c>
      <c r="AB291" s="205">
        <v>0</v>
      </c>
      <c r="AC291" s="205">
        <v>0</v>
      </c>
      <c r="AD291" s="205">
        <v>0</v>
      </c>
      <c r="AE291" s="205"/>
      <c r="AF291" s="137"/>
    </row>
    <row r="292" spans="1:32" ht="12.75" customHeight="1">
      <c r="A292" s="203">
        <v>291</v>
      </c>
      <c r="B292" s="234">
        <v>42519</v>
      </c>
      <c r="C292" s="207">
        <v>42643</v>
      </c>
      <c r="D292" s="207" t="s">
        <v>1312</v>
      </c>
      <c r="E292" s="207" t="s">
        <v>1250</v>
      </c>
      <c r="F292" s="204" t="s">
        <v>7228</v>
      </c>
      <c r="G292" s="204" t="s">
        <v>7140</v>
      </c>
      <c r="H292" s="26" t="str">
        <f>IF(G292&lt;&gt;"",LOOKUP(G292,Governorate,Data!$E$2:$E$19),"")</f>
        <v>IQ-G01</v>
      </c>
      <c r="I292" s="204" t="s">
        <v>7309</v>
      </c>
      <c r="J292" s="26" t="str">
        <f ca="1">IF(I292&lt;&gt;"",LOOKUP(I292,District2,Data!$P$2:$P$19),"")</f>
        <v>IQ-D006</v>
      </c>
      <c r="K292" s="204" t="s">
        <v>81</v>
      </c>
      <c r="L292" s="204" t="s">
        <v>7123</v>
      </c>
      <c r="M292" s="204" t="s">
        <v>7114</v>
      </c>
      <c r="N292" s="204" t="s">
        <v>1252</v>
      </c>
      <c r="O292" s="204" t="s">
        <v>7119</v>
      </c>
      <c r="P292" s="205">
        <v>261</v>
      </c>
      <c r="Q292" s="205"/>
      <c r="R292" s="205">
        <v>0</v>
      </c>
      <c r="S292" s="205">
        <v>0</v>
      </c>
      <c r="T292" s="205">
        <v>0</v>
      </c>
      <c r="U292" s="205">
        <v>0</v>
      </c>
      <c r="V292" s="205">
        <v>0</v>
      </c>
      <c r="W292" s="205">
        <v>0</v>
      </c>
      <c r="X292" s="205">
        <v>0</v>
      </c>
      <c r="Y292" s="205">
        <v>0</v>
      </c>
      <c r="Z292" s="205">
        <v>0</v>
      </c>
      <c r="AA292" s="205">
        <v>261</v>
      </c>
      <c r="AB292" s="205">
        <v>0</v>
      </c>
      <c r="AC292" s="205">
        <v>0</v>
      </c>
      <c r="AD292" s="205">
        <v>0</v>
      </c>
      <c r="AE292" s="205"/>
      <c r="AF292" s="137" t="s">
        <v>7534</v>
      </c>
    </row>
    <row r="293" spans="1:32" ht="12.75" customHeight="1">
      <c r="A293" s="203">
        <v>292</v>
      </c>
      <c r="B293" s="234">
        <v>42519</v>
      </c>
      <c r="C293" s="207">
        <v>42643</v>
      </c>
      <c r="D293" s="207" t="s">
        <v>1312</v>
      </c>
      <c r="E293" s="207" t="s">
        <v>1250</v>
      </c>
      <c r="F293" s="204" t="s">
        <v>7228</v>
      </c>
      <c r="G293" s="204" t="s">
        <v>7140</v>
      </c>
      <c r="H293" s="26" t="str">
        <f>IF(G293&lt;&gt;"",LOOKUP(G293,Governorate,Data!$E$2:$E$19),"")</f>
        <v>IQ-G01</v>
      </c>
      <c r="I293" s="204" t="s">
        <v>7147</v>
      </c>
      <c r="J293" s="26" t="str">
        <f ca="1">IF(I293&lt;&gt;"",LOOKUP(I293,District2,Data!$P$2:$P$19),"")</f>
        <v>IQ-D002</v>
      </c>
      <c r="K293" s="204" t="s">
        <v>7520</v>
      </c>
      <c r="L293" s="204" t="s">
        <v>7123</v>
      </c>
      <c r="M293" s="204" t="s">
        <v>7114</v>
      </c>
      <c r="N293" s="204" t="s">
        <v>1252</v>
      </c>
      <c r="O293" s="204" t="s">
        <v>7119</v>
      </c>
      <c r="P293" s="205">
        <v>126</v>
      </c>
      <c r="Q293" s="205"/>
      <c r="R293" s="205">
        <v>0</v>
      </c>
      <c r="S293" s="205">
        <v>0</v>
      </c>
      <c r="T293" s="205">
        <v>0</v>
      </c>
      <c r="U293" s="205">
        <v>0</v>
      </c>
      <c r="V293" s="205">
        <v>0</v>
      </c>
      <c r="W293" s="205">
        <v>0</v>
      </c>
      <c r="X293" s="205">
        <v>0</v>
      </c>
      <c r="Y293" s="205">
        <v>0</v>
      </c>
      <c r="Z293" s="205">
        <v>0</v>
      </c>
      <c r="AA293" s="205">
        <v>126</v>
      </c>
      <c r="AB293" s="205">
        <v>0</v>
      </c>
      <c r="AC293" s="205">
        <v>0</v>
      </c>
      <c r="AD293" s="205">
        <v>0</v>
      </c>
      <c r="AE293" s="205"/>
      <c r="AF293" s="137" t="s">
        <v>7534</v>
      </c>
    </row>
    <row r="294" spans="1:32" ht="12.75" customHeight="1">
      <c r="A294" s="203">
        <v>293</v>
      </c>
      <c r="B294" s="207">
        <v>42615</v>
      </c>
      <c r="C294" s="207">
        <v>42643</v>
      </c>
      <c r="D294" s="207" t="s">
        <v>1300</v>
      </c>
      <c r="E294" s="207" t="s">
        <v>1248</v>
      </c>
      <c r="F294" s="204" t="s">
        <v>1300</v>
      </c>
      <c r="G294" s="204" t="s">
        <v>7136</v>
      </c>
      <c r="H294" s="26" t="str">
        <f>IF(G294&lt;&gt;"",LOOKUP(G294,Governorate,Data!$E$2:$E$19),"")</f>
        <v>IQ-G08</v>
      </c>
      <c r="I294" s="204" t="s">
        <v>7220</v>
      </c>
      <c r="J294" s="26" t="str">
        <f ca="1">IF(I294&lt;&gt;"",LOOKUP(I294,District2,Data!$P$2:$P$19),"")</f>
        <v>IQ-D051</v>
      </c>
      <c r="K294" s="204" t="s">
        <v>7389</v>
      </c>
      <c r="L294" s="204" t="s">
        <v>7111</v>
      </c>
      <c r="M294" s="204" t="s">
        <v>7113</v>
      </c>
      <c r="N294" s="204" t="s">
        <v>1252</v>
      </c>
      <c r="O294" s="204" t="s">
        <v>7119</v>
      </c>
      <c r="P294" s="205">
        <v>1</v>
      </c>
      <c r="Q294" s="205"/>
      <c r="R294" s="205">
        <v>1</v>
      </c>
      <c r="S294" s="205">
        <v>0</v>
      </c>
      <c r="T294" s="205">
        <v>0</v>
      </c>
      <c r="U294" s="205">
        <v>0</v>
      </c>
      <c r="V294" s="205">
        <v>0</v>
      </c>
      <c r="W294" s="205">
        <v>0</v>
      </c>
      <c r="X294" s="205">
        <v>0</v>
      </c>
      <c r="Y294" s="205">
        <v>0</v>
      </c>
      <c r="Z294" s="205">
        <v>0</v>
      </c>
      <c r="AA294" s="205">
        <v>0</v>
      </c>
      <c r="AB294" s="205">
        <v>0</v>
      </c>
      <c r="AC294" s="205">
        <v>0</v>
      </c>
      <c r="AD294" s="205">
        <v>0</v>
      </c>
      <c r="AE294" s="205"/>
      <c r="AF294" s="137" t="s">
        <v>7365</v>
      </c>
    </row>
    <row r="295" spans="1:32" ht="12.75" customHeight="1">
      <c r="A295" s="203">
        <v>294</v>
      </c>
      <c r="B295" s="207">
        <v>42615</v>
      </c>
      <c r="C295" s="207">
        <v>42643</v>
      </c>
      <c r="D295" s="207" t="s">
        <v>1300</v>
      </c>
      <c r="E295" s="207" t="s">
        <v>1248</v>
      </c>
      <c r="F295" s="204" t="s">
        <v>1300</v>
      </c>
      <c r="G295" s="204" t="s">
        <v>7132</v>
      </c>
      <c r="H295" s="26" t="str">
        <f>IF(G295&lt;&gt;"",LOOKUP(G295,Governorate,Data!$E$2:$E$19),"")</f>
        <v>IQ-G15</v>
      </c>
      <c r="I295" s="204" t="s">
        <v>7238</v>
      </c>
      <c r="J295" s="26" t="str">
        <f ca="1">IF(I295&lt;&gt;"",LOOKUP(I295,District2,Data!$P$2:$P$19),"")</f>
        <v>IQ-D091</v>
      </c>
      <c r="K295" s="204" t="s">
        <v>7396</v>
      </c>
      <c r="L295" s="204" t="s">
        <v>7111</v>
      </c>
      <c r="M295" s="204" t="s">
        <v>7112</v>
      </c>
      <c r="N295" s="204" t="s">
        <v>1252</v>
      </c>
      <c r="O295" s="204" t="s">
        <v>7119</v>
      </c>
      <c r="P295" s="205">
        <v>10</v>
      </c>
      <c r="Q295" s="205"/>
      <c r="R295" s="205">
        <v>12</v>
      </c>
      <c r="S295" s="205">
        <v>0</v>
      </c>
      <c r="T295" s="205">
        <v>0</v>
      </c>
      <c r="U295" s="205">
        <v>0</v>
      </c>
      <c r="V295" s="205">
        <v>0</v>
      </c>
      <c r="W295" s="205">
        <v>0</v>
      </c>
      <c r="X295" s="205">
        <v>0</v>
      </c>
      <c r="Y295" s="205">
        <v>0</v>
      </c>
      <c r="Z295" s="205">
        <v>0</v>
      </c>
      <c r="AA295" s="205">
        <v>0</v>
      </c>
      <c r="AB295" s="205">
        <v>0</v>
      </c>
      <c r="AC295" s="205">
        <v>0</v>
      </c>
      <c r="AD295" s="205">
        <v>0</v>
      </c>
      <c r="AE295" s="205"/>
      <c r="AF295" s="137" t="s">
        <v>7365</v>
      </c>
    </row>
    <row r="296" spans="1:32" ht="12.75" customHeight="1">
      <c r="A296" s="203">
        <v>295</v>
      </c>
      <c r="B296" s="207">
        <v>42615</v>
      </c>
      <c r="C296" s="207">
        <v>42643</v>
      </c>
      <c r="D296" s="207" t="s">
        <v>1300</v>
      </c>
      <c r="E296" s="207" t="s">
        <v>1248</v>
      </c>
      <c r="F296" s="204" t="s">
        <v>1300</v>
      </c>
      <c r="G296" s="204" t="s">
        <v>7132</v>
      </c>
      <c r="H296" s="26" t="str">
        <f>IF(G296&lt;&gt;"",LOOKUP(G296,Governorate,Data!$E$2:$E$19),"")</f>
        <v>IQ-G15</v>
      </c>
      <c r="I296" s="204" t="s">
        <v>7238</v>
      </c>
      <c r="J296" s="26" t="str">
        <f ca="1">IF(I296&lt;&gt;"",LOOKUP(I296,District2,Data!$P$2:$P$19),"")</f>
        <v>IQ-D091</v>
      </c>
      <c r="K296" s="204" t="s">
        <v>7396</v>
      </c>
      <c r="L296" s="204" t="s">
        <v>7111</v>
      </c>
      <c r="M296" s="204" t="s">
        <v>7113</v>
      </c>
      <c r="N296" s="204" t="s">
        <v>1252</v>
      </c>
      <c r="O296" s="204" t="s">
        <v>7119</v>
      </c>
      <c r="P296" s="205">
        <v>4</v>
      </c>
      <c r="Q296" s="205"/>
      <c r="R296" s="205">
        <v>4</v>
      </c>
      <c r="S296" s="205">
        <v>0</v>
      </c>
      <c r="T296" s="205">
        <v>0</v>
      </c>
      <c r="U296" s="205">
        <v>0</v>
      </c>
      <c r="V296" s="205">
        <v>0</v>
      </c>
      <c r="W296" s="205">
        <v>0</v>
      </c>
      <c r="X296" s="205">
        <v>0</v>
      </c>
      <c r="Y296" s="205">
        <v>0</v>
      </c>
      <c r="Z296" s="205">
        <v>0</v>
      </c>
      <c r="AA296" s="205">
        <v>0</v>
      </c>
      <c r="AB296" s="205">
        <v>0</v>
      </c>
      <c r="AC296" s="205">
        <v>0</v>
      </c>
      <c r="AD296" s="205">
        <v>0</v>
      </c>
      <c r="AE296" s="205"/>
      <c r="AF296" s="137" t="s">
        <v>7365</v>
      </c>
    </row>
    <row r="297" spans="1:32" ht="12.75" customHeight="1">
      <c r="A297" s="203">
        <v>296</v>
      </c>
      <c r="B297" s="207">
        <v>42615</v>
      </c>
      <c r="C297" s="207">
        <v>42643</v>
      </c>
      <c r="D297" s="207" t="s">
        <v>7265</v>
      </c>
      <c r="E297" s="207" t="s">
        <v>1248</v>
      </c>
      <c r="F297" s="204" t="s">
        <v>7265</v>
      </c>
      <c r="G297" s="204" t="s">
        <v>7127</v>
      </c>
      <c r="H297" s="26" t="str">
        <f>IF(G297&lt;&gt;"",LOOKUP(G297,Governorate,Data!$E$2:$E$19),"")</f>
        <v>IQ-G13</v>
      </c>
      <c r="I297" s="204" t="s">
        <v>7128</v>
      </c>
      <c r="J297" s="26" t="str">
        <f ca="1">IF(I297&lt;&gt;"",LOOKUP(I297,District2,Data!$P$2:$P$19),"")</f>
        <v>IQ-D076</v>
      </c>
      <c r="K297" s="204" t="s">
        <v>7390</v>
      </c>
      <c r="L297" s="204" t="s">
        <v>7110</v>
      </c>
      <c r="M297" s="204" t="s">
        <v>7112</v>
      </c>
      <c r="N297" s="204" t="s">
        <v>1252</v>
      </c>
      <c r="O297" s="204" t="s">
        <v>7119</v>
      </c>
      <c r="P297" s="205">
        <v>2155</v>
      </c>
      <c r="Q297" s="205"/>
      <c r="R297" s="205">
        <v>2155</v>
      </c>
      <c r="S297" s="205">
        <v>0</v>
      </c>
      <c r="T297" s="205">
        <v>0</v>
      </c>
      <c r="U297" s="205">
        <v>0</v>
      </c>
      <c r="V297" s="205">
        <v>0</v>
      </c>
      <c r="W297" s="205">
        <v>0</v>
      </c>
      <c r="X297" s="205">
        <v>0</v>
      </c>
      <c r="Y297" s="205">
        <v>0</v>
      </c>
      <c r="Z297" s="205">
        <v>0</v>
      </c>
      <c r="AA297" s="205">
        <v>0</v>
      </c>
      <c r="AB297" s="205">
        <v>0</v>
      </c>
      <c r="AC297" s="205">
        <v>0</v>
      </c>
      <c r="AD297" s="205">
        <v>0</v>
      </c>
      <c r="AE297" s="205"/>
      <c r="AF297" s="137" t="s">
        <v>7365</v>
      </c>
    </row>
    <row r="298" spans="1:32" ht="12.75" customHeight="1">
      <c r="A298" s="203">
        <v>297</v>
      </c>
      <c r="B298" s="207">
        <v>42615</v>
      </c>
      <c r="C298" s="140">
        <v>42643</v>
      </c>
      <c r="D298" s="207" t="s">
        <v>1316</v>
      </c>
      <c r="E298" s="207" t="s">
        <v>1248</v>
      </c>
      <c r="F298" s="204" t="s">
        <v>1316</v>
      </c>
      <c r="G298" s="204" t="s">
        <v>7148</v>
      </c>
      <c r="H298" s="26" t="str">
        <f>IF(G298&lt;&gt;"",LOOKUP(G298,Governorate,Data!$E$2:$E$19),"")</f>
        <v>IQ-G10</v>
      </c>
      <c r="I298" s="204" t="s">
        <v>7239</v>
      </c>
      <c r="J298" s="26" t="str">
        <f ca="1">IF(I298&lt;&gt;"",LOOKUP(I298,District2,Data!$P$2:$P$19),"")</f>
        <v>IQ-D060</v>
      </c>
      <c r="K298" s="204" t="s">
        <v>7391</v>
      </c>
      <c r="L298" s="204" t="s">
        <v>7111</v>
      </c>
      <c r="M298" s="204" t="s">
        <v>7113</v>
      </c>
      <c r="N298" s="204" t="s">
        <v>1252</v>
      </c>
      <c r="O298" s="204" t="s">
        <v>7119</v>
      </c>
      <c r="P298" s="205">
        <v>1</v>
      </c>
      <c r="Q298" s="205"/>
      <c r="R298" s="205">
        <v>1</v>
      </c>
      <c r="S298" s="205">
        <v>0</v>
      </c>
      <c r="T298" s="205">
        <v>0</v>
      </c>
      <c r="U298" s="205">
        <v>0</v>
      </c>
      <c r="V298" s="205">
        <v>0</v>
      </c>
      <c r="W298" s="205">
        <v>0</v>
      </c>
      <c r="X298" s="205">
        <v>0</v>
      </c>
      <c r="Y298" s="205">
        <v>0</v>
      </c>
      <c r="Z298" s="205">
        <v>0</v>
      </c>
      <c r="AA298" s="205">
        <v>0</v>
      </c>
      <c r="AB298" s="205">
        <v>0</v>
      </c>
      <c r="AC298" s="205">
        <v>0</v>
      </c>
      <c r="AD298" s="205">
        <v>0</v>
      </c>
      <c r="AE298" s="205"/>
      <c r="AF298" s="137" t="s">
        <v>7365</v>
      </c>
    </row>
    <row r="299" spans="1:32" ht="12.75" customHeight="1">
      <c r="A299" s="203">
        <v>298</v>
      </c>
      <c r="B299" s="234">
        <v>42645</v>
      </c>
      <c r="C299" s="140">
        <v>42648</v>
      </c>
      <c r="D299" s="207" t="s">
        <v>1312</v>
      </c>
      <c r="E299" s="207" t="s">
        <v>1250</v>
      </c>
      <c r="F299" s="204" t="s">
        <v>7265</v>
      </c>
      <c r="G299" s="204" t="s">
        <v>7127</v>
      </c>
      <c r="H299" s="26" t="str">
        <f>IF(G299&lt;&gt;"",LOOKUP(G299,Governorate,Data!$E$2:$E$19),"")</f>
        <v>IQ-G13</v>
      </c>
      <c r="I299" s="204" t="s">
        <v>7128</v>
      </c>
      <c r="J299" s="26" t="str">
        <f ca="1">IF(I299&lt;&gt;"",LOOKUP(I299,District2,Data!$P$2:$P$19),"")</f>
        <v>IQ-D076</v>
      </c>
      <c r="K299" s="204" t="s">
        <v>7276</v>
      </c>
      <c r="L299" s="204" t="s">
        <v>7111</v>
      </c>
      <c r="M299" s="204" t="s">
        <v>7112</v>
      </c>
      <c r="N299" s="204" t="s">
        <v>1252</v>
      </c>
      <c r="O299" s="204" t="s">
        <v>7119</v>
      </c>
      <c r="P299" s="205">
        <v>93</v>
      </c>
      <c r="Q299" s="205"/>
      <c r="R299" s="205">
        <v>93</v>
      </c>
      <c r="S299" s="205">
        <v>0</v>
      </c>
      <c r="T299" s="205">
        <v>0</v>
      </c>
      <c r="U299" s="205">
        <v>0</v>
      </c>
      <c r="V299" s="205">
        <v>0</v>
      </c>
      <c r="W299" s="205">
        <v>0</v>
      </c>
      <c r="X299" s="205">
        <v>0</v>
      </c>
      <c r="Y299" s="205">
        <v>0</v>
      </c>
      <c r="Z299" s="205">
        <v>0</v>
      </c>
      <c r="AA299" s="205">
        <v>0</v>
      </c>
      <c r="AB299" s="205">
        <v>0</v>
      </c>
      <c r="AC299" s="205">
        <v>0</v>
      </c>
      <c r="AD299" s="205">
        <v>0</v>
      </c>
      <c r="AE299" s="205"/>
      <c r="AF299" s="137"/>
    </row>
    <row r="300" spans="1:32" ht="12.75" customHeight="1">
      <c r="A300" s="203">
        <v>299</v>
      </c>
      <c r="B300" s="234">
        <v>42660</v>
      </c>
      <c r="C300" s="207">
        <v>42660</v>
      </c>
      <c r="D300" s="207" t="s">
        <v>1312</v>
      </c>
      <c r="E300" s="207" t="s">
        <v>1250</v>
      </c>
      <c r="F300" s="204" t="s">
        <v>7265</v>
      </c>
      <c r="G300" s="204" t="s">
        <v>7127</v>
      </c>
      <c r="H300" s="26" t="str">
        <f>IF(G300&lt;&gt;"",LOOKUP(G300,Governorate,Data!$E$2:$E$19),"")</f>
        <v>IQ-G13</v>
      </c>
      <c r="I300" s="204" t="s">
        <v>7128</v>
      </c>
      <c r="J300" s="26" t="str">
        <f ca="1">IF(I300&lt;&gt;"",LOOKUP(I300,District2,Data!$P$2:$P$19),"")</f>
        <v>IQ-D076</v>
      </c>
      <c r="K300" s="204" t="s">
        <v>7276</v>
      </c>
      <c r="L300" s="204" t="s">
        <v>7111</v>
      </c>
      <c r="M300" s="204" t="s">
        <v>7112</v>
      </c>
      <c r="N300" s="204" t="s">
        <v>1252</v>
      </c>
      <c r="O300" s="204" t="s">
        <v>7119</v>
      </c>
      <c r="P300" s="205">
        <v>34</v>
      </c>
      <c r="Q300" s="205"/>
      <c r="R300" s="205">
        <v>34</v>
      </c>
      <c r="S300" s="205">
        <v>0</v>
      </c>
      <c r="T300" s="205">
        <v>0</v>
      </c>
      <c r="U300" s="205">
        <v>0</v>
      </c>
      <c r="V300" s="205">
        <v>0</v>
      </c>
      <c r="W300" s="205">
        <v>0</v>
      </c>
      <c r="X300" s="205">
        <v>0</v>
      </c>
      <c r="Y300" s="205">
        <v>0</v>
      </c>
      <c r="Z300" s="205">
        <v>0</v>
      </c>
      <c r="AA300" s="205">
        <v>0</v>
      </c>
      <c r="AB300" s="205">
        <v>0</v>
      </c>
      <c r="AC300" s="205">
        <v>0</v>
      </c>
      <c r="AD300" s="205">
        <v>0</v>
      </c>
      <c r="AE300" s="205"/>
      <c r="AF300" s="137"/>
    </row>
    <row r="301" spans="1:32" ht="12.75" customHeight="1">
      <c r="A301" s="203">
        <v>300</v>
      </c>
      <c r="B301" s="234">
        <v>42660</v>
      </c>
      <c r="C301" s="207">
        <v>42660</v>
      </c>
      <c r="D301" s="207" t="s">
        <v>1312</v>
      </c>
      <c r="E301" s="207" t="s">
        <v>1250</v>
      </c>
      <c r="F301" s="204" t="s">
        <v>1316</v>
      </c>
      <c r="G301" s="204" t="s">
        <v>7148</v>
      </c>
      <c r="H301" s="26" t="str">
        <f>IF(G301&lt;&gt;"",LOOKUP(G301,Governorate,Data!$E$2:$E$19),"")</f>
        <v>IQ-G10</v>
      </c>
      <c r="I301" s="204" t="s">
        <v>7239</v>
      </c>
      <c r="J301" s="26" t="str">
        <f ca="1">IF(I301&lt;&gt;"",LOOKUP(I301,District2,Data!$P$2:$P$19),"")</f>
        <v>IQ-D060</v>
      </c>
      <c r="K301" s="204" t="s">
        <v>7696</v>
      </c>
      <c r="L301" s="204" t="s">
        <v>7111</v>
      </c>
      <c r="M301" s="204" t="s">
        <v>7113</v>
      </c>
      <c r="N301" s="204" t="s">
        <v>1252</v>
      </c>
      <c r="O301" s="204" t="s">
        <v>7119</v>
      </c>
      <c r="P301" s="205">
        <v>510</v>
      </c>
      <c r="Q301" s="205"/>
      <c r="R301" s="205">
        <v>510</v>
      </c>
      <c r="S301" s="205">
        <v>0</v>
      </c>
      <c r="T301" s="205">
        <v>0</v>
      </c>
      <c r="U301" s="205">
        <v>0</v>
      </c>
      <c r="V301" s="205">
        <v>0</v>
      </c>
      <c r="W301" s="205">
        <v>0</v>
      </c>
      <c r="X301" s="205">
        <v>0</v>
      </c>
      <c r="Y301" s="205">
        <v>0</v>
      </c>
      <c r="Z301" s="205">
        <v>0</v>
      </c>
      <c r="AA301" s="205">
        <v>0</v>
      </c>
      <c r="AB301" s="205">
        <v>0</v>
      </c>
      <c r="AC301" s="205">
        <v>0</v>
      </c>
      <c r="AD301" s="205">
        <v>0</v>
      </c>
      <c r="AE301" s="205"/>
      <c r="AF301" s="137" t="s">
        <v>7800</v>
      </c>
    </row>
    <row r="302" spans="1:32" ht="12.75" customHeight="1">
      <c r="A302" s="203">
        <v>301</v>
      </c>
      <c r="B302" s="234">
        <v>42660</v>
      </c>
      <c r="C302" s="207">
        <v>42660</v>
      </c>
      <c r="D302" s="207" t="s">
        <v>1312</v>
      </c>
      <c r="E302" s="207" t="s">
        <v>1250</v>
      </c>
      <c r="F302" s="204" t="s">
        <v>1316</v>
      </c>
      <c r="G302" s="204" t="s">
        <v>7130</v>
      </c>
      <c r="H302" s="26" t="str">
        <f>IF(G302&lt;&gt;"",LOOKUP(G302,Governorate,Data!$E$2:$E$19),"")</f>
        <v>IQ-G05</v>
      </c>
      <c r="I302" s="204" t="s">
        <v>7131</v>
      </c>
      <c r="J302" s="26" t="str">
        <f ca="1">IF(I302&lt;&gt;"",LOOKUP(I302,District2,Data!$P$2:$P$19),"")</f>
        <v>IQ-D033</v>
      </c>
      <c r="K302" s="204" t="s">
        <v>7330</v>
      </c>
      <c r="L302" s="204" t="s">
        <v>7111</v>
      </c>
      <c r="M302" s="204" t="s">
        <v>7113</v>
      </c>
      <c r="N302" s="204" t="s">
        <v>1252</v>
      </c>
      <c r="O302" s="204" t="s">
        <v>7119</v>
      </c>
      <c r="P302" s="205">
        <v>46</v>
      </c>
      <c r="Q302" s="205"/>
      <c r="R302" s="205">
        <v>46</v>
      </c>
      <c r="S302" s="205">
        <v>0</v>
      </c>
      <c r="T302" s="205">
        <v>0</v>
      </c>
      <c r="U302" s="205">
        <v>0</v>
      </c>
      <c r="V302" s="205">
        <v>0</v>
      </c>
      <c r="W302" s="205">
        <v>0</v>
      </c>
      <c r="X302" s="205">
        <v>0</v>
      </c>
      <c r="Y302" s="205">
        <v>0</v>
      </c>
      <c r="Z302" s="205">
        <v>0</v>
      </c>
      <c r="AA302" s="205">
        <v>0</v>
      </c>
      <c r="AB302" s="205">
        <v>0</v>
      </c>
      <c r="AC302" s="205">
        <v>0</v>
      </c>
      <c r="AD302" s="205">
        <v>0</v>
      </c>
      <c r="AE302" s="205"/>
      <c r="AF302" s="137" t="s">
        <v>7365</v>
      </c>
    </row>
    <row r="303" spans="1:32" ht="12.75" customHeight="1">
      <c r="A303" s="203">
        <v>302</v>
      </c>
      <c r="B303" s="234">
        <v>42660</v>
      </c>
      <c r="C303" s="207">
        <v>42660</v>
      </c>
      <c r="D303" s="207" t="s">
        <v>1312</v>
      </c>
      <c r="E303" s="207" t="s">
        <v>1250</v>
      </c>
      <c r="F303" s="204" t="s">
        <v>1316</v>
      </c>
      <c r="G303" s="204" t="s">
        <v>7130</v>
      </c>
      <c r="H303" s="26" t="str">
        <f>IF(G303&lt;&gt;"",LOOKUP(G303,Governorate,Data!$E$2:$E$19),"")</f>
        <v>IQ-G05</v>
      </c>
      <c r="I303" s="204" t="s">
        <v>7131</v>
      </c>
      <c r="J303" s="26" t="str">
        <f ca="1">IF(I303&lt;&gt;"",LOOKUP(I303,District2,Data!$P$2:$P$19),"")</f>
        <v>IQ-D033</v>
      </c>
      <c r="K303" s="204" t="s">
        <v>7330</v>
      </c>
      <c r="L303" s="204" t="s">
        <v>7111</v>
      </c>
      <c r="M303" s="204" t="s">
        <v>7112</v>
      </c>
      <c r="N303" s="204" t="s">
        <v>1252</v>
      </c>
      <c r="O303" s="204" t="s">
        <v>7119</v>
      </c>
      <c r="P303" s="205">
        <v>1</v>
      </c>
      <c r="Q303" s="205"/>
      <c r="R303" s="205">
        <v>1</v>
      </c>
      <c r="S303" s="205">
        <v>0</v>
      </c>
      <c r="T303" s="205">
        <v>0</v>
      </c>
      <c r="U303" s="205">
        <v>0</v>
      </c>
      <c r="V303" s="205">
        <v>0</v>
      </c>
      <c r="W303" s="205">
        <v>0</v>
      </c>
      <c r="X303" s="205">
        <v>0</v>
      </c>
      <c r="Y303" s="205">
        <v>0</v>
      </c>
      <c r="Z303" s="205">
        <v>0</v>
      </c>
      <c r="AA303" s="205">
        <v>0</v>
      </c>
      <c r="AB303" s="205">
        <v>0</v>
      </c>
      <c r="AC303" s="205">
        <v>0</v>
      </c>
      <c r="AD303" s="205">
        <v>0</v>
      </c>
      <c r="AE303" s="205"/>
      <c r="AF303" s="137" t="s">
        <v>7365</v>
      </c>
    </row>
    <row r="304" spans="1:32" ht="12.75" customHeight="1">
      <c r="A304" s="203">
        <v>303</v>
      </c>
      <c r="B304" s="234">
        <v>42304</v>
      </c>
      <c r="C304" s="207">
        <v>42670</v>
      </c>
      <c r="D304" s="207" t="s">
        <v>1312</v>
      </c>
      <c r="E304" s="207" t="s">
        <v>1250</v>
      </c>
      <c r="F304" s="204" t="s">
        <v>1300</v>
      </c>
      <c r="G304" s="204" t="s">
        <v>7136</v>
      </c>
      <c r="H304" s="26" t="str">
        <f>IF(G304&lt;&gt;"",LOOKUP(G304,Governorate,Data!$E$2:$E$19),"")</f>
        <v>IQ-G08</v>
      </c>
      <c r="I304" s="204" t="s">
        <v>7220</v>
      </c>
      <c r="J304" s="26" t="str">
        <f ca="1">IF(I304&lt;&gt;"",LOOKUP(I304,District2,Data!$P$2:$P$19),"")</f>
        <v>IQ-D051</v>
      </c>
      <c r="K304" s="204" t="s">
        <v>7277</v>
      </c>
      <c r="L304" s="204" t="s">
        <v>7111</v>
      </c>
      <c r="M304" s="204" t="s">
        <v>7113</v>
      </c>
      <c r="N304" s="204" t="s">
        <v>1252</v>
      </c>
      <c r="O304" s="204" t="s">
        <v>7119</v>
      </c>
      <c r="P304" s="205">
        <v>4</v>
      </c>
      <c r="Q304" s="205"/>
      <c r="R304" s="205">
        <v>4</v>
      </c>
      <c r="S304" s="205">
        <v>0</v>
      </c>
      <c r="T304" s="205">
        <v>0</v>
      </c>
      <c r="U304" s="205">
        <v>0</v>
      </c>
      <c r="V304" s="205">
        <v>0</v>
      </c>
      <c r="W304" s="205">
        <v>0</v>
      </c>
      <c r="X304" s="205">
        <v>0</v>
      </c>
      <c r="Y304" s="205">
        <v>0</v>
      </c>
      <c r="Z304" s="205">
        <v>0</v>
      </c>
      <c r="AA304" s="205">
        <v>0</v>
      </c>
      <c r="AB304" s="205">
        <v>0</v>
      </c>
      <c r="AC304" s="205">
        <v>0</v>
      </c>
      <c r="AD304" s="205">
        <v>0</v>
      </c>
      <c r="AE304" s="205"/>
      <c r="AF304" s="137"/>
    </row>
    <row r="305" spans="1:32" ht="12.75" customHeight="1">
      <c r="A305" s="203">
        <v>304</v>
      </c>
      <c r="B305" s="234">
        <v>42599</v>
      </c>
      <c r="C305" s="207">
        <v>42673</v>
      </c>
      <c r="D305" s="207" t="s">
        <v>1312</v>
      </c>
      <c r="E305" s="207" t="s">
        <v>1250</v>
      </c>
      <c r="F305" s="204" t="s">
        <v>1331</v>
      </c>
      <c r="G305" s="204" t="s">
        <v>7129</v>
      </c>
      <c r="H305" s="26" t="str">
        <f>IF(G305&lt;&gt;"",LOOKUP(G305,Governorate,Data!$E$2:$E$19),"")</f>
        <v>IQ-G18</v>
      </c>
      <c r="I305" s="204" t="s">
        <v>7204</v>
      </c>
      <c r="J305" s="26" t="str">
        <f ca="1">IF(I305&lt;&gt;"",LOOKUP(I305,District2,Data!$P$2:$P$19),"")</f>
        <v>IQ-D108</v>
      </c>
      <c r="K305" s="204" t="s">
        <v>7797</v>
      </c>
      <c r="L305" s="204" t="s">
        <v>7111</v>
      </c>
      <c r="M305" s="204" t="s">
        <v>7112</v>
      </c>
      <c r="N305" s="204" t="s">
        <v>1252</v>
      </c>
      <c r="O305" s="204" t="s">
        <v>7119</v>
      </c>
      <c r="P305" s="205">
        <v>500</v>
      </c>
      <c r="Q305" s="205"/>
      <c r="R305" s="205">
        <v>500</v>
      </c>
      <c r="S305" s="205">
        <v>500</v>
      </c>
      <c r="T305" s="205">
        <v>0</v>
      </c>
      <c r="U305" s="205">
        <v>0</v>
      </c>
      <c r="V305" s="205">
        <v>0</v>
      </c>
      <c r="W305" s="205">
        <v>0</v>
      </c>
      <c r="X305" s="205">
        <v>0</v>
      </c>
      <c r="Y305" s="205">
        <v>0</v>
      </c>
      <c r="Z305" s="205">
        <v>0</v>
      </c>
      <c r="AA305" s="205">
        <v>0</v>
      </c>
      <c r="AB305" s="205">
        <v>0</v>
      </c>
      <c r="AC305" s="205">
        <v>0</v>
      </c>
      <c r="AD305" s="205">
        <v>0</v>
      </c>
      <c r="AE305" s="205"/>
      <c r="AF305" s="137"/>
    </row>
    <row r="306" spans="1:32" ht="12.75" customHeight="1">
      <c r="A306" s="203">
        <v>305</v>
      </c>
      <c r="B306" s="234">
        <v>42644</v>
      </c>
      <c r="C306" s="207">
        <v>42673</v>
      </c>
      <c r="D306" s="207" t="s">
        <v>1259</v>
      </c>
      <c r="E306" s="207" t="s">
        <v>1249</v>
      </c>
      <c r="F306" s="204" t="s">
        <v>1259</v>
      </c>
      <c r="G306" s="204" t="s">
        <v>7140</v>
      </c>
      <c r="H306" s="26" t="str">
        <f>IF(G306&lt;&gt;"",LOOKUP(G306,Governorate,Data!$E$2:$E$19),"")</f>
        <v>IQ-G01</v>
      </c>
      <c r="I306" s="204" t="s">
        <v>7147</v>
      </c>
      <c r="J306" s="26" t="str">
        <f ca="1">IF(I306&lt;&gt;"",LOOKUP(I306,District2,Data!$P$2:$P$19),"")</f>
        <v>IQ-D002</v>
      </c>
      <c r="K306" s="204" t="s">
        <v>7536</v>
      </c>
      <c r="L306" s="204" t="s">
        <v>7110</v>
      </c>
      <c r="M306" s="204" t="s">
        <v>7112</v>
      </c>
      <c r="N306" s="204" t="s">
        <v>1252</v>
      </c>
      <c r="O306" s="204" t="s">
        <v>7119</v>
      </c>
      <c r="P306" s="205">
        <v>233</v>
      </c>
      <c r="Q306" s="205"/>
      <c r="R306" s="205">
        <v>0</v>
      </c>
      <c r="S306" s="205">
        <v>0</v>
      </c>
      <c r="T306" s="205">
        <v>0</v>
      </c>
      <c r="U306" s="205">
        <v>0</v>
      </c>
      <c r="V306" s="205">
        <v>0</v>
      </c>
      <c r="W306" s="205">
        <v>0</v>
      </c>
      <c r="X306" s="205">
        <v>233</v>
      </c>
      <c r="Y306" s="205">
        <v>0</v>
      </c>
      <c r="Z306" s="205">
        <v>0</v>
      </c>
      <c r="AA306" s="205">
        <v>0</v>
      </c>
      <c r="AB306" s="205">
        <v>0</v>
      </c>
      <c r="AC306" s="205">
        <v>0</v>
      </c>
      <c r="AD306" s="205">
        <v>0</v>
      </c>
      <c r="AE306" s="205"/>
      <c r="AF306" s="137" t="s">
        <v>7365</v>
      </c>
    </row>
    <row r="307" spans="1:32" ht="12.75" customHeight="1">
      <c r="A307" s="203">
        <v>306</v>
      </c>
      <c r="B307" s="234">
        <v>42644</v>
      </c>
      <c r="C307" s="207">
        <v>42673</v>
      </c>
      <c r="D307" s="207" t="s">
        <v>1290</v>
      </c>
      <c r="E307" s="207" t="s">
        <v>1248</v>
      </c>
      <c r="F307" s="204" t="s">
        <v>1290</v>
      </c>
      <c r="G307" s="204" t="s">
        <v>7133</v>
      </c>
      <c r="H307" s="26" t="str">
        <f>IF(G307&lt;&gt;"",LOOKUP(G307,Governorate,Data!$E$2:$E$19),"")</f>
        <v>IQ-G11</v>
      </c>
      <c r="I307" s="204" t="s">
        <v>7306</v>
      </c>
      <c r="J307" s="26" t="str">
        <f ca="1">IF(I307&lt;&gt;"",LOOKUP(I307,District2,Data!$P$2:$P$19),"")</f>
        <v>IQ-D066</v>
      </c>
      <c r="K307" s="204" t="s">
        <v>7427</v>
      </c>
      <c r="L307" s="204" t="s">
        <v>7111</v>
      </c>
      <c r="M307" s="204" t="s">
        <v>7112</v>
      </c>
      <c r="N307" s="204" t="s">
        <v>1252</v>
      </c>
      <c r="O307" s="204" t="s">
        <v>7119</v>
      </c>
      <c r="P307" s="154">
        <v>3</v>
      </c>
      <c r="Q307" s="205"/>
      <c r="R307" s="205">
        <v>0</v>
      </c>
      <c r="S307" s="205">
        <v>3</v>
      </c>
      <c r="T307" s="205">
        <v>0</v>
      </c>
      <c r="U307" s="205">
        <v>0</v>
      </c>
      <c r="V307" s="205">
        <v>0</v>
      </c>
      <c r="W307" s="205">
        <v>0</v>
      </c>
      <c r="X307" s="205">
        <v>0</v>
      </c>
      <c r="Y307" s="205">
        <v>0</v>
      </c>
      <c r="Z307" s="205">
        <v>0</v>
      </c>
      <c r="AA307" s="205">
        <v>0</v>
      </c>
      <c r="AB307" s="205">
        <v>0</v>
      </c>
      <c r="AC307" s="205">
        <v>0</v>
      </c>
      <c r="AD307" s="205">
        <v>0</v>
      </c>
      <c r="AE307" s="205"/>
      <c r="AF307" s="137" t="s">
        <v>7831</v>
      </c>
    </row>
    <row r="308" spans="1:32" ht="12.75" customHeight="1">
      <c r="A308" s="203">
        <v>307</v>
      </c>
      <c r="B308" s="234">
        <v>42644</v>
      </c>
      <c r="C308" s="207">
        <v>42673</v>
      </c>
      <c r="D308" s="207" t="s">
        <v>1290</v>
      </c>
      <c r="E308" s="207" t="s">
        <v>1248</v>
      </c>
      <c r="F308" s="204" t="s">
        <v>1290</v>
      </c>
      <c r="G308" s="204" t="s">
        <v>7132</v>
      </c>
      <c r="H308" s="26" t="str">
        <f>IF(G308&lt;&gt;"",LOOKUP(G308,Governorate,Data!$E$2:$E$19),"")</f>
        <v>IQ-G15</v>
      </c>
      <c r="I308" s="204" t="s">
        <v>7321</v>
      </c>
      <c r="J308" s="26" t="str">
        <f ca="1">IF(I308&lt;&gt;"",LOOKUP(I308,District2,Data!$P$2:$P$19),"")</f>
        <v>IQ-D088</v>
      </c>
      <c r="K308" s="204" t="s">
        <v>7387</v>
      </c>
      <c r="L308" s="275" t="s">
        <v>7110</v>
      </c>
      <c r="M308" s="204" t="s">
        <v>7112</v>
      </c>
      <c r="N308" s="204" t="s">
        <v>1252</v>
      </c>
      <c r="O308" s="204" t="s">
        <v>7119</v>
      </c>
      <c r="P308" s="154">
        <v>2</v>
      </c>
      <c r="Q308" s="205"/>
      <c r="R308" s="205">
        <v>0</v>
      </c>
      <c r="S308" s="205">
        <v>2</v>
      </c>
      <c r="T308" s="205">
        <v>0</v>
      </c>
      <c r="U308" s="205">
        <v>0</v>
      </c>
      <c r="V308" s="205">
        <v>0</v>
      </c>
      <c r="W308" s="205">
        <v>0</v>
      </c>
      <c r="X308" s="205">
        <v>0</v>
      </c>
      <c r="Y308" s="205">
        <v>0</v>
      </c>
      <c r="Z308" s="205">
        <v>0</v>
      </c>
      <c r="AA308" s="205">
        <v>0</v>
      </c>
      <c r="AB308" s="205">
        <v>0</v>
      </c>
      <c r="AC308" s="205">
        <v>0</v>
      </c>
      <c r="AD308" s="205">
        <v>0</v>
      </c>
      <c r="AE308" s="205"/>
      <c r="AF308" s="137" t="s">
        <v>7831</v>
      </c>
    </row>
    <row r="309" spans="1:32" ht="12.75" customHeight="1">
      <c r="A309" s="203">
        <v>308</v>
      </c>
      <c r="B309" s="234">
        <v>42644</v>
      </c>
      <c r="C309" s="207">
        <v>42673</v>
      </c>
      <c r="D309" s="207" t="s">
        <v>1290</v>
      </c>
      <c r="E309" s="207" t="s">
        <v>1248</v>
      </c>
      <c r="F309" s="204" t="s">
        <v>1290</v>
      </c>
      <c r="G309" s="204" t="s">
        <v>7132</v>
      </c>
      <c r="H309" s="26" t="str">
        <f>IF(G309&lt;&gt;"",LOOKUP(G309,Governorate,Data!$E$2:$E$19),"")</f>
        <v>IQ-G15</v>
      </c>
      <c r="I309" s="204" t="s">
        <v>7313</v>
      </c>
      <c r="J309" s="26" t="str">
        <f ca="1">IF(I309&lt;&gt;"",LOOKUP(I309,District2,Data!$P$2:$P$19),"")</f>
        <v>IQ-D089</v>
      </c>
      <c r="K309" s="204" t="s">
        <v>7314</v>
      </c>
      <c r="L309" s="275" t="s">
        <v>7110</v>
      </c>
      <c r="M309" s="204" t="s">
        <v>7112</v>
      </c>
      <c r="N309" s="204" t="s">
        <v>1252</v>
      </c>
      <c r="O309" s="204" t="s">
        <v>7119</v>
      </c>
      <c r="P309" s="154">
        <v>1</v>
      </c>
      <c r="Q309" s="205"/>
      <c r="R309" s="205">
        <v>0</v>
      </c>
      <c r="S309" s="205">
        <v>1</v>
      </c>
      <c r="T309" s="205">
        <v>0</v>
      </c>
      <c r="U309" s="205">
        <v>0</v>
      </c>
      <c r="V309" s="205">
        <v>0</v>
      </c>
      <c r="W309" s="205">
        <v>0</v>
      </c>
      <c r="X309" s="205">
        <v>0</v>
      </c>
      <c r="Y309" s="205">
        <v>0</v>
      </c>
      <c r="Z309" s="205">
        <v>0</v>
      </c>
      <c r="AA309" s="205">
        <v>0</v>
      </c>
      <c r="AB309" s="205">
        <v>0</v>
      </c>
      <c r="AC309" s="205">
        <v>0</v>
      </c>
      <c r="AD309" s="205">
        <v>0</v>
      </c>
      <c r="AE309" s="205"/>
      <c r="AF309" s="137" t="s">
        <v>7831</v>
      </c>
    </row>
    <row r="310" spans="1:32" ht="12.75" customHeight="1">
      <c r="A310" s="203">
        <v>309</v>
      </c>
      <c r="B310" s="234">
        <v>42644</v>
      </c>
      <c r="C310" s="207">
        <v>42673</v>
      </c>
      <c r="D310" s="207" t="s">
        <v>1331</v>
      </c>
      <c r="E310" s="207" t="s">
        <v>1249</v>
      </c>
      <c r="F310" s="204" t="s">
        <v>1331</v>
      </c>
      <c r="G310" s="204" t="s">
        <v>7129</v>
      </c>
      <c r="H310" s="26" t="str">
        <f>IF(G310&lt;&gt;"",LOOKUP(G310,Governorate,Data!$E$2:$E$19),"")</f>
        <v>IQ-G18</v>
      </c>
      <c r="I310" s="204"/>
      <c r="J310" s="26" t="str">
        <f>IF(I310&lt;&gt;"",LOOKUP(I310,District2,Data!$P$2:$P$19),"")</f>
        <v/>
      </c>
      <c r="K310" s="204" t="s">
        <v>7832</v>
      </c>
      <c r="L310" s="204" t="s">
        <v>7110</v>
      </c>
      <c r="M310" s="204" t="s">
        <v>7112</v>
      </c>
      <c r="N310" s="204" t="s">
        <v>1252</v>
      </c>
      <c r="O310" s="204" t="s">
        <v>7119</v>
      </c>
      <c r="P310" s="205">
        <v>460</v>
      </c>
      <c r="Q310" s="205"/>
      <c r="R310" s="205">
        <v>460</v>
      </c>
      <c r="S310" s="205">
        <v>0</v>
      </c>
      <c r="T310" s="205">
        <v>0</v>
      </c>
      <c r="U310" s="205">
        <v>0</v>
      </c>
      <c r="V310" s="205">
        <v>0</v>
      </c>
      <c r="W310" s="205">
        <v>0</v>
      </c>
      <c r="X310" s="205">
        <v>0</v>
      </c>
      <c r="Y310" s="205">
        <v>0</v>
      </c>
      <c r="Z310" s="205">
        <v>0</v>
      </c>
      <c r="AA310" s="205">
        <v>0</v>
      </c>
      <c r="AB310" s="205">
        <v>0</v>
      </c>
      <c r="AC310" s="205">
        <v>0</v>
      </c>
      <c r="AD310" s="205">
        <v>0</v>
      </c>
      <c r="AE310" s="205"/>
      <c r="AF310" s="137" t="s">
        <v>7365</v>
      </c>
    </row>
    <row r="311" spans="1:32" ht="12.75" customHeight="1">
      <c r="A311" s="203">
        <v>310</v>
      </c>
      <c r="B311" s="234">
        <v>42644</v>
      </c>
      <c r="C311" s="207">
        <v>42673</v>
      </c>
      <c r="D311" s="207" t="s">
        <v>1296</v>
      </c>
      <c r="E311" s="207" t="s">
        <v>1249</v>
      </c>
      <c r="F311" s="204" t="s">
        <v>1296</v>
      </c>
      <c r="G311" s="204" t="s">
        <v>7133</v>
      </c>
      <c r="H311" s="26" t="str">
        <f>IF(G311&lt;&gt;"",LOOKUP(G311,Governorate,Data!$E$2:$E$19),"")</f>
        <v>IQ-G11</v>
      </c>
      <c r="I311" s="204" t="s">
        <v>7134</v>
      </c>
      <c r="J311" s="26" t="str">
        <f ca="1">IF(I311&lt;&gt;"",LOOKUP(I311,District2,Data!$P$2:$P$19),"")</f>
        <v>IQ-D064</v>
      </c>
      <c r="K311" s="204" t="s">
        <v>7386</v>
      </c>
      <c r="L311" s="204" t="s">
        <v>7110</v>
      </c>
      <c r="M311" s="204" t="s">
        <v>7112</v>
      </c>
      <c r="N311" s="204" t="s">
        <v>1252</v>
      </c>
      <c r="O311" s="204" t="s">
        <v>7119</v>
      </c>
      <c r="P311" s="205">
        <v>270</v>
      </c>
      <c r="Q311" s="205"/>
      <c r="R311" s="205">
        <v>0</v>
      </c>
      <c r="S311" s="205">
        <v>0</v>
      </c>
      <c r="T311" s="205">
        <v>0</v>
      </c>
      <c r="U311" s="205">
        <v>0</v>
      </c>
      <c r="V311" s="205">
        <v>0</v>
      </c>
      <c r="W311" s="205">
        <v>0</v>
      </c>
      <c r="X311" s="205">
        <v>200</v>
      </c>
      <c r="Y311" s="205">
        <v>0</v>
      </c>
      <c r="Z311" s="205">
        <v>0</v>
      </c>
      <c r="AA311" s="205">
        <v>0</v>
      </c>
      <c r="AB311" s="205">
        <v>0</v>
      </c>
      <c r="AC311" s="205">
        <v>0</v>
      </c>
      <c r="AD311" s="205">
        <v>0</v>
      </c>
      <c r="AE311" s="205"/>
      <c r="AF311" s="137" t="s">
        <v>7365</v>
      </c>
    </row>
    <row r="312" spans="1:32" ht="12.75" customHeight="1">
      <c r="A312" s="203">
        <v>311</v>
      </c>
      <c r="B312" s="234">
        <v>42644</v>
      </c>
      <c r="C312" s="207">
        <v>42673</v>
      </c>
      <c r="D312" s="207" t="s">
        <v>1299</v>
      </c>
      <c r="E312" s="207" t="s">
        <v>1249</v>
      </c>
      <c r="F312" s="204" t="s">
        <v>1299</v>
      </c>
      <c r="G312" s="204" t="s">
        <v>7136</v>
      </c>
      <c r="H312" s="26" t="str">
        <f>IF(G312&lt;&gt;"",LOOKUP(G312,Governorate,Data!$E$2:$E$19),"")</f>
        <v>IQ-G08</v>
      </c>
      <c r="I312" s="204" t="s">
        <v>7218</v>
      </c>
      <c r="J312" s="26" t="str">
        <f ca="1">IF(I312&lt;&gt;"",LOOKUP(I312,District2,Data!$P$2:$P$19),"")</f>
        <v>IQ-D050</v>
      </c>
      <c r="K312" s="204" t="s">
        <v>7393</v>
      </c>
      <c r="L312" s="204" t="s">
        <v>7110</v>
      </c>
      <c r="M312" s="204" t="s">
        <v>7112</v>
      </c>
      <c r="N312" s="204" t="s">
        <v>1252</v>
      </c>
      <c r="O312" s="204" t="s">
        <v>7119</v>
      </c>
      <c r="P312" s="205">
        <v>0</v>
      </c>
      <c r="Q312" s="205"/>
      <c r="R312" s="205">
        <v>0</v>
      </c>
      <c r="S312" s="205">
        <v>0</v>
      </c>
      <c r="T312" s="205">
        <v>0</v>
      </c>
      <c r="U312" s="205">
        <v>0</v>
      </c>
      <c r="V312" s="205">
        <v>6</v>
      </c>
      <c r="W312" s="205">
        <v>0</v>
      </c>
      <c r="X312" s="205">
        <v>0</v>
      </c>
      <c r="Y312" s="205">
        <v>0</v>
      </c>
      <c r="Z312" s="205">
        <v>0</v>
      </c>
      <c r="AA312" s="205">
        <v>0</v>
      </c>
      <c r="AB312" s="205">
        <v>0</v>
      </c>
      <c r="AC312" s="205">
        <v>0</v>
      </c>
      <c r="AD312" s="205">
        <v>0</v>
      </c>
      <c r="AE312" s="205"/>
      <c r="AF312" s="137" t="s">
        <v>7365</v>
      </c>
    </row>
    <row r="313" spans="1:32" ht="12.75" customHeight="1">
      <c r="A313" s="203">
        <v>312</v>
      </c>
      <c r="B313" s="234">
        <v>42644</v>
      </c>
      <c r="C313" s="207">
        <v>42673</v>
      </c>
      <c r="D313" s="207" t="s">
        <v>1299</v>
      </c>
      <c r="E313" s="207" t="s">
        <v>1249</v>
      </c>
      <c r="F313" s="204" t="s">
        <v>1299</v>
      </c>
      <c r="G313" s="204" t="s">
        <v>7132</v>
      </c>
      <c r="H313" s="26" t="str">
        <f>IF(G313&lt;&gt;"",LOOKUP(G313,Governorate,Data!$E$2:$E$19),"")</f>
        <v>IQ-G15</v>
      </c>
      <c r="I313" s="204" t="s">
        <v>7321</v>
      </c>
      <c r="J313" s="26" t="str">
        <f ca="1">IF(I313&lt;&gt;"",LOOKUP(I313,District2,Data!$P$2:$P$19),"")</f>
        <v>IQ-D088</v>
      </c>
      <c r="K313" s="204" t="s">
        <v>7322</v>
      </c>
      <c r="L313" s="204" t="s">
        <v>7111</v>
      </c>
      <c r="M313" s="204" t="s">
        <v>7112</v>
      </c>
      <c r="N313" s="204" t="s">
        <v>1252</v>
      </c>
      <c r="O313" s="204" t="s">
        <v>7119</v>
      </c>
      <c r="P313" s="205">
        <v>0</v>
      </c>
      <c r="Q313" s="205"/>
      <c r="R313" s="205">
        <v>0</v>
      </c>
      <c r="S313" s="205">
        <v>0</v>
      </c>
      <c r="T313" s="205">
        <v>100</v>
      </c>
      <c r="U313" s="205">
        <v>0</v>
      </c>
      <c r="V313" s="205">
        <v>100</v>
      </c>
      <c r="W313" s="205">
        <v>0</v>
      </c>
      <c r="X313" s="205">
        <v>0</v>
      </c>
      <c r="Y313" s="205">
        <v>0</v>
      </c>
      <c r="Z313" s="205">
        <v>0</v>
      </c>
      <c r="AA313" s="205">
        <v>0</v>
      </c>
      <c r="AB313" s="205">
        <v>0</v>
      </c>
      <c r="AC313" s="205">
        <v>0</v>
      </c>
      <c r="AD313" s="205">
        <v>0</v>
      </c>
      <c r="AE313" s="205"/>
      <c r="AF313" s="137" t="s">
        <v>7365</v>
      </c>
    </row>
    <row r="314" spans="1:32" ht="12.75" customHeight="1">
      <c r="A314" s="203">
        <v>313</v>
      </c>
      <c r="B314" s="234">
        <v>42644</v>
      </c>
      <c r="C314" s="207">
        <v>42673</v>
      </c>
      <c r="D314" s="207" t="s">
        <v>1300</v>
      </c>
      <c r="E314" s="207" t="s">
        <v>1248</v>
      </c>
      <c r="F314" s="204" t="s">
        <v>1300</v>
      </c>
      <c r="G314" s="204" t="s">
        <v>7136</v>
      </c>
      <c r="H314" s="26" t="str">
        <f>IF(G314&lt;&gt;"",LOOKUP(G314,Governorate,Data!$E$2:$E$19),"")</f>
        <v>IQ-G08</v>
      </c>
      <c r="I314" s="204" t="s">
        <v>7218</v>
      </c>
      <c r="J314" s="26" t="str">
        <f ca="1">IF(I314&lt;&gt;"",LOOKUP(I314,District2,Data!$P$2:$P$19),"")</f>
        <v>IQ-D050</v>
      </c>
      <c r="K314" s="204" t="s">
        <v>7392</v>
      </c>
      <c r="L314" s="204" t="s">
        <v>7111</v>
      </c>
      <c r="M314" s="204" t="s">
        <v>7113</v>
      </c>
      <c r="N314" s="204" t="s">
        <v>1252</v>
      </c>
      <c r="O314" s="204" t="s">
        <v>7119</v>
      </c>
      <c r="P314" s="205">
        <v>48</v>
      </c>
      <c r="Q314" s="205"/>
      <c r="R314" s="205">
        <v>48</v>
      </c>
      <c r="S314" s="205">
        <v>0</v>
      </c>
      <c r="T314" s="205">
        <v>0</v>
      </c>
      <c r="U314" s="205">
        <v>0</v>
      </c>
      <c r="V314" s="205">
        <v>0</v>
      </c>
      <c r="W314" s="205">
        <v>0</v>
      </c>
      <c r="X314" s="205">
        <v>0</v>
      </c>
      <c r="Y314" s="205">
        <v>0</v>
      </c>
      <c r="Z314" s="205">
        <v>0</v>
      </c>
      <c r="AA314" s="205">
        <v>0</v>
      </c>
      <c r="AB314" s="205">
        <v>0</v>
      </c>
      <c r="AC314" s="205">
        <v>0</v>
      </c>
      <c r="AD314" s="205">
        <v>0</v>
      </c>
      <c r="AE314" s="205"/>
      <c r="AF314" s="137" t="s">
        <v>7365</v>
      </c>
    </row>
    <row r="315" spans="1:32" ht="12.75" customHeight="1">
      <c r="A315" s="203">
        <v>314</v>
      </c>
      <c r="B315" s="234">
        <v>42644</v>
      </c>
      <c r="C315" s="207">
        <v>42673</v>
      </c>
      <c r="D315" s="207" t="s">
        <v>1300</v>
      </c>
      <c r="E315" s="207" t="s">
        <v>1248</v>
      </c>
      <c r="F315" s="204" t="s">
        <v>1300</v>
      </c>
      <c r="G315" s="204" t="s">
        <v>7136</v>
      </c>
      <c r="H315" s="26" t="str">
        <f>IF(G315&lt;&gt;"",LOOKUP(G315,Governorate,Data!$E$2:$E$19),"")</f>
        <v>IQ-G08</v>
      </c>
      <c r="I315" s="204" t="s">
        <v>7218</v>
      </c>
      <c r="J315" s="26" t="str">
        <f ca="1">IF(I315&lt;&gt;"",LOOKUP(I315,District2,Data!$P$2:$P$19),"")</f>
        <v>IQ-D050</v>
      </c>
      <c r="K315" s="204" t="s">
        <v>7318</v>
      </c>
      <c r="L315" s="204" t="s">
        <v>7111</v>
      </c>
      <c r="M315" s="204" t="s">
        <v>7112</v>
      </c>
      <c r="N315" s="204" t="s">
        <v>1252</v>
      </c>
      <c r="O315" s="204" t="s">
        <v>7119</v>
      </c>
      <c r="P315" s="205">
        <v>2</v>
      </c>
      <c r="Q315" s="205"/>
      <c r="R315" s="205">
        <v>2</v>
      </c>
      <c r="S315" s="205">
        <v>0</v>
      </c>
      <c r="T315" s="205">
        <v>0</v>
      </c>
      <c r="U315" s="205">
        <v>0</v>
      </c>
      <c r="V315" s="205">
        <v>0</v>
      </c>
      <c r="W315" s="205">
        <v>0</v>
      </c>
      <c r="X315" s="205">
        <v>0</v>
      </c>
      <c r="Y315" s="205">
        <v>0</v>
      </c>
      <c r="Z315" s="205">
        <v>0</v>
      </c>
      <c r="AA315" s="205">
        <v>0</v>
      </c>
      <c r="AB315" s="205">
        <v>0</v>
      </c>
      <c r="AC315" s="205">
        <v>0</v>
      </c>
      <c r="AD315" s="205">
        <v>0</v>
      </c>
      <c r="AE315" s="205"/>
      <c r="AF315" s="137" t="s">
        <v>7365</v>
      </c>
    </row>
    <row r="316" spans="1:32" ht="12.75" customHeight="1">
      <c r="A316" s="203">
        <v>315</v>
      </c>
      <c r="B316" s="234">
        <v>42644</v>
      </c>
      <c r="C316" s="207">
        <v>42673</v>
      </c>
      <c r="D316" s="207" t="s">
        <v>1300</v>
      </c>
      <c r="E316" s="207" t="s">
        <v>1248</v>
      </c>
      <c r="F316" s="204" t="s">
        <v>1300</v>
      </c>
      <c r="G316" s="204" t="s">
        <v>7132</v>
      </c>
      <c r="H316" s="26" t="str">
        <f>IF(G316&lt;&gt;"",LOOKUP(G316,Governorate,Data!$E$2:$E$19),"")</f>
        <v>IQ-G15</v>
      </c>
      <c r="I316" s="204" t="s">
        <v>7238</v>
      </c>
      <c r="J316" s="26" t="str">
        <f ca="1">IF(I316&lt;&gt;"",LOOKUP(I316,District2,Data!$P$2:$P$19),"")</f>
        <v>IQ-D091</v>
      </c>
      <c r="K316" s="204" t="s">
        <v>7396</v>
      </c>
      <c r="L316" s="204" t="s">
        <v>7111</v>
      </c>
      <c r="M316" s="204" t="s">
        <v>7112</v>
      </c>
      <c r="N316" s="204" t="s">
        <v>1252</v>
      </c>
      <c r="O316" s="204" t="s">
        <v>7119</v>
      </c>
      <c r="P316" s="205">
        <v>12</v>
      </c>
      <c r="Q316" s="205"/>
      <c r="R316" s="205">
        <v>12</v>
      </c>
      <c r="S316" s="205">
        <v>0</v>
      </c>
      <c r="T316" s="205">
        <v>0</v>
      </c>
      <c r="U316" s="205">
        <v>0</v>
      </c>
      <c r="V316" s="205">
        <v>0</v>
      </c>
      <c r="W316" s="205">
        <v>0</v>
      </c>
      <c r="X316" s="205">
        <v>0</v>
      </c>
      <c r="Y316" s="205">
        <v>0</v>
      </c>
      <c r="Z316" s="205">
        <v>0</v>
      </c>
      <c r="AA316" s="205">
        <v>0</v>
      </c>
      <c r="AB316" s="205">
        <v>0</v>
      </c>
      <c r="AC316" s="205">
        <v>0</v>
      </c>
      <c r="AD316" s="205">
        <v>0</v>
      </c>
      <c r="AE316" s="205"/>
      <c r="AF316" s="137" t="s">
        <v>7365</v>
      </c>
    </row>
    <row r="317" spans="1:32" ht="12.75" customHeight="1">
      <c r="A317" s="203">
        <v>316</v>
      </c>
      <c r="B317" s="234">
        <v>42644</v>
      </c>
      <c r="C317" s="207">
        <v>42673</v>
      </c>
      <c r="D317" s="207" t="s">
        <v>7228</v>
      </c>
      <c r="E317" s="207" t="s">
        <v>1249</v>
      </c>
      <c r="F317" s="204" t="s">
        <v>7228</v>
      </c>
      <c r="G317" s="204" t="s">
        <v>7140</v>
      </c>
      <c r="H317" s="26" t="str">
        <f>IF(G317&lt;&gt;"",LOOKUP(G317,Governorate,Data!$E$2:$E$19),"")</f>
        <v>IQ-G01</v>
      </c>
      <c r="I317" s="204" t="s">
        <v>7147</v>
      </c>
      <c r="J317" s="26" t="str">
        <f ca="1">IF(I317&lt;&gt;"",LOOKUP(I317,District2,Data!$P$2:$P$19),"")</f>
        <v>IQ-D002</v>
      </c>
      <c r="K317" s="204" t="s">
        <v>7536</v>
      </c>
      <c r="L317" s="204" t="s">
        <v>7110</v>
      </c>
      <c r="M317" s="204" t="s">
        <v>7112</v>
      </c>
      <c r="N317" s="204" t="s">
        <v>1252</v>
      </c>
      <c r="O317" s="204" t="s">
        <v>7119</v>
      </c>
      <c r="P317" s="205">
        <v>126</v>
      </c>
      <c r="Q317" s="205"/>
      <c r="R317" s="205">
        <v>0</v>
      </c>
      <c r="S317" s="205">
        <v>0</v>
      </c>
      <c r="T317" s="205">
        <v>0</v>
      </c>
      <c r="U317" s="205">
        <v>0</v>
      </c>
      <c r="V317" s="205">
        <v>0</v>
      </c>
      <c r="W317" s="205">
        <v>0</v>
      </c>
      <c r="X317" s="205">
        <v>0</v>
      </c>
      <c r="Y317" s="205">
        <v>0</v>
      </c>
      <c r="Z317" s="205">
        <v>0</v>
      </c>
      <c r="AA317" s="205">
        <v>126</v>
      </c>
      <c r="AB317" s="205">
        <v>0</v>
      </c>
      <c r="AC317" s="205">
        <v>0</v>
      </c>
      <c r="AD317" s="205">
        <v>0</v>
      </c>
      <c r="AE317" s="205"/>
      <c r="AF317" s="137" t="s">
        <v>7365</v>
      </c>
    </row>
    <row r="318" spans="1:32" ht="12.75" customHeight="1">
      <c r="A318" s="203">
        <v>317</v>
      </c>
      <c r="B318" s="234">
        <v>42644</v>
      </c>
      <c r="C318" s="207">
        <v>42673</v>
      </c>
      <c r="D318" s="207" t="s">
        <v>7228</v>
      </c>
      <c r="E318" s="207" t="s">
        <v>1249</v>
      </c>
      <c r="F318" s="204" t="s">
        <v>7228</v>
      </c>
      <c r="G318" s="204" t="s">
        <v>7140</v>
      </c>
      <c r="H318" s="26" t="str">
        <f>IF(G318&lt;&gt;"",LOOKUP(G318,Governorate,Data!$E$2:$E$19),"")</f>
        <v>IQ-G01</v>
      </c>
      <c r="I318" s="204" t="s">
        <v>7309</v>
      </c>
      <c r="J318" s="26" t="str">
        <f ca="1">IF(I318&lt;&gt;"",LOOKUP(I318,District2,Data!$P$2:$P$19),"")</f>
        <v>IQ-D006</v>
      </c>
      <c r="K318" s="204" t="s">
        <v>7725</v>
      </c>
      <c r="L318" s="204" t="s">
        <v>7110</v>
      </c>
      <c r="M318" s="204" t="s">
        <v>7112</v>
      </c>
      <c r="N318" s="204" t="s">
        <v>1252</v>
      </c>
      <c r="O318" s="204" t="s">
        <v>7119</v>
      </c>
      <c r="P318" s="205">
        <v>261</v>
      </c>
      <c r="Q318" s="205"/>
      <c r="R318" s="205">
        <v>0</v>
      </c>
      <c r="S318" s="205">
        <v>0</v>
      </c>
      <c r="T318" s="205">
        <v>0</v>
      </c>
      <c r="U318" s="205">
        <v>0</v>
      </c>
      <c r="V318" s="205">
        <v>0</v>
      </c>
      <c r="W318" s="205">
        <v>0</v>
      </c>
      <c r="X318" s="205">
        <v>0</v>
      </c>
      <c r="Y318" s="205">
        <v>0</v>
      </c>
      <c r="Z318" s="205">
        <v>0</v>
      </c>
      <c r="AA318" s="205">
        <v>261</v>
      </c>
      <c r="AB318" s="205">
        <v>0</v>
      </c>
      <c r="AC318" s="205">
        <v>0</v>
      </c>
      <c r="AD318" s="205">
        <v>0</v>
      </c>
      <c r="AE318" s="205"/>
      <c r="AF318" s="137" t="s">
        <v>7365</v>
      </c>
    </row>
    <row r="319" spans="1:32" ht="12.75" customHeight="1">
      <c r="A319" s="203">
        <v>318</v>
      </c>
      <c r="B319" s="244">
        <v>42648</v>
      </c>
      <c r="C319" s="186">
        <v>42674</v>
      </c>
      <c r="D319" s="186" t="s">
        <v>1312</v>
      </c>
      <c r="E319" s="186" t="s">
        <v>1250</v>
      </c>
      <c r="F319" s="187" t="s">
        <v>1331</v>
      </c>
      <c r="G319" s="187" t="s">
        <v>7129</v>
      </c>
      <c r="H319" s="188" t="str">
        <f>IF(G319&lt;&gt;"",LOOKUP(G319,Governorate,Data!$E$2:$E$19),"")</f>
        <v>IQ-G18</v>
      </c>
      <c r="I319" s="187" t="s">
        <v>7204</v>
      </c>
      <c r="J319" s="188" t="str">
        <f ca="1">IF(I319&lt;&gt;"",LOOKUP(I319,District2,Data!$P$2:$P$19),"")</f>
        <v>IQ-D108</v>
      </c>
      <c r="K319" s="187" t="s">
        <v>7798</v>
      </c>
      <c r="L319" s="187" t="s">
        <v>7110</v>
      </c>
      <c r="M319" s="187" t="s">
        <v>7112</v>
      </c>
      <c r="N319" s="187" t="s">
        <v>1252</v>
      </c>
      <c r="O319" s="187" t="s">
        <v>7119</v>
      </c>
      <c r="P319" s="190">
        <v>0</v>
      </c>
      <c r="Q319" s="84"/>
      <c r="R319" s="84">
        <v>0</v>
      </c>
      <c r="S319" s="84">
        <v>0</v>
      </c>
      <c r="T319" s="84">
        <v>0</v>
      </c>
      <c r="U319" s="84">
        <v>0</v>
      </c>
      <c r="V319" s="84">
        <v>0</v>
      </c>
      <c r="W319" s="84">
        <v>0</v>
      </c>
      <c r="X319" s="84">
        <v>0</v>
      </c>
      <c r="Y319" s="84">
        <v>0</v>
      </c>
      <c r="Z319" s="84">
        <v>0</v>
      </c>
      <c r="AA319" s="84">
        <v>0</v>
      </c>
      <c r="AB319" s="84">
        <v>0</v>
      </c>
      <c r="AC319" s="84">
        <v>0</v>
      </c>
      <c r="AD319" s="84">
        <v>0</v>
      </c>
      <c r="AE319" s="84"/>
      <c r="AF319" s="256" t="s">
        <v>7799</v>
      </c>
    </row>
    <row r="320" spans="1:32" ht="12.75" customHeight="1">
      <c r="A320" s="203">
        <v>319</v>
      </c>
      <c r="B320" s="78">
        <v>42648</v>
      </c>
      <c r="C320" s="140">
        <v>42674</v>
      </c>
      <c r="D320" s="276" t="s">
        <v>7659</v>
      </c>
      <c r="E320" s="276" t="s">
        <v>7116</v>
      </c>
      <c r="F320" s="277" t="s">
        <v>7659</v>
      </c>
      <c r="G320" s="277" t="s">
        <v>7132</v>
      </c>
      <c r="H320" s="278" t="str">
        <f>IF(G320&lt;&gt;"",LOOKUP(G320,Governorate,Data!$E$2:$E$19),"")</f>
        <v>IQ-G15</v>
      </c>
      <c r="I320" s="277" t="s">
        <v>7321</v>
      </c>
      <c r="J320" s="278" t="str">
        <f ca="1">IF(I320&lt;&gt;"",LOOKUP(I320,District2,Data!$P$2:$P$19),"")</f>
        <v>IQ-D088</v>
      </c>
      <c r="K320" s="277" t="s">
        <v>7322</v>
      </c>
      <c r="L320" s="277" t="s">
        <v>7111</v>
      </c>
      <c r="M320" s="277" t="s">
        <v>7361</v>
      </c>
      <c r="N320" s="277" t="s">
        <v>1252</v>
      </c>
      <c r="O320" s="277" t="s">
        <v>7119</v>
      </c>
      <c r="P320" s="279">
        <v>195</v>
      </c>
      <c r="Q320" s="279"/>
      <c r="R320" s="279">
        <v>0</v>
      </c>
      <c r="S320" s="279">
        <v>0</v>
      </c>
      <c r="T320" s="279">
        <v>195</v>
      </c>
      <c r="U320" s="205">
        <v>0</v>
      </c>
      <c r="V320" s="205">
        <v>0</v>
      </c>
      <c r="W320" s="205">
        <v>0</v>
      </c>
      <c r="X320" s="205">
        <v>0</v>
      </c>
      <c r="Y320" s="205">
        <v>0</v>
      </c>
      <c r="Z320" s="205">
        <v>0</v>
      </c>
      <c r="AA320" s="205">
        <v>0</v>
      </c>
      <c r="AB320" s="205">
        <v>0</v>
      </c>
      <c r="AC320" s="205">
        <v>0</v>
      </c>
      <c r="AD320" s="205">
        <v>0</v>
      </c>
      <c r="AE320" s="205"/>
      <c r="AF320" s="137" t="s">
        <v>7365</v>
      </c>
    </row>
    <row r="321" spans="1:32" ht="12.75" customHeight="1">
      <c r="A321" s="203">
        <v>320</v>
      </c>
      <c r="B321" s="234">
        <v>42675</v>
      </c>
      <c r="C321" s="140">
        <v>42675</v>
      </c>
      <c r="D321" s="207" t="s">
        <v>1312</v>
      </c>
      <c r="E321" s="207" t="s">
        <v>1250</v>
      </c>
      <c r="F321" s="204" t="s">
        <v>1300</v>
      </c>
      <c r="G321" s="204" t="s">
        <v>7136</v>
      </c>
      <c r="H321" s="26" t="str">
        <f>IF(G321&lt;&gt;"",LOOKUP(G321,Governorate,Data!$E$2:$E$19),"")</f>
        <v>IQ-G08</v>
      </c>
      <c r="I321" s="204" t="s">
        <v>7220</v>
      </c>
      <c r="J321" s="26" t="str">
        <f ca="1">IF(I321&lt;&gt;"",LOOKUP(I321,District2,Data!$P$2:$P$19),"")</f>
        <v>IQ-D051</v>
      </c>
      <c r="K321" s="204" t="s">
        <v>7938</v>
      </c>
      <c r="L321" s="204" t="s">
        <v>7111</v>
      </c>
      <c r="M321" s="204" t="s">
        <v>7113</v>
      </c>
      <c r="N321" s="204" t="s">
        <v>1252</v>
      </c>
      <c r="O321" s="204" t="s">
        <v>7119</v>
      </c>
      <c r="P321" s="205">
        <v>12</v>
      </c>
      <c r="Q321" s="205"/>
      <c r="R321" s="205">
        <v>12</v>
      </c>
      <c r="S321" s="311">
        <v>0</v>
      </c>
      <c r="T321" s="205">
        <v>0</v>
      </c>
      <c r="U321" s="205">
        <v>0</v>
      </c>
      <c r="V321" s="205">
        <v>0</v>
      </c>
      <c r="W321" s="205">
        <v>0</v>
      </c>
      <c r="X321" s="205">
        <v>0</v>
      </c>
      <c r="Y321" s="205">
        <v>0</v>
      </c>
      <c r="Z321" s="205">
        <v>0</v>
      </c>
      <c r="AA321" s="205">
        <v>0</v>
      </c>
      <c r="AB321" s="205">
        <v>0</v>
      </c>
      <c r="AC321" s="205">
        <v>0</v>
      </c>
      <c r="AD321" s="205">
        <v>0</v>
      </c>
      <c r="AE321" s="205">
        <v>0</v>
      </c>
      <c r="AF321" s="317" t="s">
        <v>7929</v>
      </c>
    </row>
    <row r="322" spans="1:32" ht="12.75" customHeight="1">
      <c r="A322" s="203">
        <v>321</v>
      </c>
      <c r="B322" s="234">
        <v>42680</v>
      </c>
      <c r="C322" s="207">
        <v>42680</v>
      </c>
      <c r="D322" s="207" t="s">
        <v>1282</v>
      </c>
      <c r="E322" s="207" t="s">
        <v>1250</v>
      </c>
      <c r="F322" s="204" t="s">
        <v>1282</v>
      </c>
      <c r="G322" s="204" t="s">
        <v>7129</v>
      </c>
      <c r="H322" s="26" t="str">
        <f>IF(G322&lt;&gt;"",LOOKUP(G322,Governorate,Data!$E$2:$E$19),"")</f>
        <v>IQ-G18</v>
      </c>
      <c r="I322" s="204" t="s">
        <v>7204</v>
      </c>
      <c r="J322" s="26" t="str">
        <f ca="1">IF(I322&lt;&gt;"",LOOKUP(I322,District2,Data!$P$2:$P$19),"")</f>
        <v>IQ-D108</v>
      </c>
      <c r="K322" s="204" t="s">
        <v>7880</v>
      </c>
      <c r="L322" s="204" t="s">
        <v>7110</v>
      </c>
      <c r="M322" s="204" t="s">
        <v>7112</v>
      </c>
      <c r="N322" s="204" t="s">
        <v>1252</v>
      </c>
      <c r="O322" s="204" t="s">
        <v>7119</v>
      </c>
      <c r="P322" s="205">
        <v>250</v>
      </c>
      <c r="Q322" s="205"/>
      <c r="R322" s="205">
        <v>0</v>
      </c>
      <c r="S322" s="205">
        <v>0</v>
      </c>
      <c r="T322" s="205">
        <v>0</v>
      </c>
      <c r="U322" s="205">
        <v>0</v>
      </c>
      <c r="V322" s="205">
        <v>0</v>
      </c>
      <c r="W322" s="205">
        <v>250</v>
      </c>
      <c r="X322" s="205">
        <v>0</v>
      </c>
      <c r="Y322" s="205">
        <v>0</v>
      </c>
      <c r="Z322" s="205">
        <v>0</v>
      </c>
      <c r="AA322" s="205">
        <v>0</v>
      </c>
      <c r="AB322" s="205">
        <v>0</v>
      </c>
      <c r="AC322" s="205">
        <v>0</v>
      </c>
      <c r="AD322" s="205">
        <v>0</v>
      </c>
      <c r="AE322" s="205">
        <v>0</v>
      </c>
      <c r="AF322" s="301"/>
    </row>
    <row r="323" spans="1:32" ht="12.75" customHeight="1">
      <c r="A323" s="203">
        <v>322</v>
      </c>
      <c r="B323" s="234">
        <v>42681</v>
      </c>
      <c r="C323" s="207">
        <v>42681</v>
      </c>
      <c r="D323" s="207" t="s">
        <v>1312</v>
      </c>
      <c r="E323" s="207" t="s">
        <v>1250</v>
      </c>
      <c r="F323" s="204" t="s">
        <v>7228</v>
      </c>
      <c r="G323" s="204" t="s">
        <v>7140</v>
      </c>
      <c r="H323" s="26" t="str">
        <f>IF(G323&lt;&gt;"",LOOKUP(G323,Governorate,Data!$E$2:$E$19),"")</f>
        <v>IQ-G01</v>
      </c>
      <c r="I323" s="204" t="s">
        <v>7147</v>
      </c>
      <c r="J323" s="26" t="str">
        <f ca="1">IF(I323&lt;&gt;"",LOOKUP(I323,District2,Data!$P$2:$P$19),"")</f>
        <v>IQ-D002</v>
      </c>
      <c r="K323" s="204" t="s">
        <v>7935</v>
      </c>
      <c r="L323" s="204" t="s">
        <v>7123</v>
      </c>
      <c r="M323" s="204" t="s">
        <v>7114</v>
      </c>
      <c r="N323" s="204" t="s">
        <v>1252</v>
      </c>
      <c r="O323" s="204" t="s">
        <v>7119</v>
      </c>
      <c r="P323" s="205">
        <v>210</v>
      </c>
      <c r="Q323" s="205"/>
      <c r="R323" s="205">
        <v>0</v>
      </c>
      <c r="S323" s="314">
        <v>0</v>
      </c>
      <c r="T323" s="205">
        <v>0</v>
      </c>
      <c r="U323" s="205">
        <v>0</v>
      </c>
      <c r="V323" s="205">
        <v>0</v>
      </c>
      <c r="W323" s="205">
        <v>0</v>
      </c>
      <c r="X323" s="205">
        <v>0</v>
      </c>
      <c r="Y323" s="205">
        <v>0</v>
      </c>
      <c r="Z323" s="205">
        <v>0</v>
      </c>
      <c r="AA323" s="205">
        <v>0</v>
      </c>
      <c r="AB323" s="205">
        <v>0</v>
      </c>
      <c r="AC323" s="205">
        <v>0</v>
      </c>
      <c r="AD323" s="205">
        <v>210</v>
      </c>
      <c r="AE323" s="205">
        <v>0</v>
      </c>
      <c r="AF323" s="317" t="s">
        <v>7932</v>
      </c>
    </row>
    <row r="324" spans="1:32" ht="12.75" customHeight="1">
      <c r="A324" s="203">
        <v>323</v>
      </c>
      <c r="B324" s="234">
        <v>42681</v>
      </c>
      <c r="C324" s="207">
        <v>42681</v>
      </c>
      <c r="D324" s="207" t="s">
        <v>1312</v>
      </c>
      <c r="E324" s="207" t="s">
        <v>1250</v>
      </c>
      <c r="F324" s="204" t="s">
        <v>1300</v>
      </c>
      <c r="G324" s="204" t="s">
        <v>7136</v>
      </c>
      <c r="H324" s="26" t="str">
        <f>IF(G324&lt;&gt;"",LOOKUP(G324,Governorate,Data!$E$2:$E$19),"")</f>
        <v>IQ-G08</v>
      </c>
      <c r="I324" s="204" t="s">
        <v>7220</v>
      </c>
      <c r="J324" s="26" t="str">
        <f ca="1">IF(I324&lt;&gt;"",LOOKUP(I324,District2,Data!$P$2:$P$19),"")</f>
        <v>IQ-D051</v>
      </c>
      <c r="K324" s="204" t="s">
        <v>7527</v>
      </c>
      <c r="L324" s="204" t="s">
        <v>7111</v>
      </c>
      <c r="M324" s="204" t="s">
        <v>7113</v>
      </c>
      <c r="N324" s="204" t="s">
        <v>1252</v>
      </c>
      <c r="O324" s="204" t="s">
        <v>7119</v>
      </c>
      <c r="P324" s="205">
        <v>101</v>
      </c>
      <c r="Q324" s="205"/>
      <c r="R324" s="205">
        <v>101</v>
      </c>
      <c r="S324" s="311">
        <v>0</v>
      </c>
      <c r="T324" s="205">
        <v>0</v>
      </c>
      <c r="U324" s="205">
        <v>0</v>
      </c>
      <c r="V324" s="205">
        <v>0</v>
      </c>
      <c r="W324" s="205">
        <v>0</v>
      </c>
      <c r="X324" s="205">
        <v>0</v>
      </c>
      <c r="Y324" s="205">
        <v>0</v>
      </c>
      <c r="Z324" s="205">
        <v>0</v>
      </c>
      <c r="AA324" s="205">
        <v>0</v>
      </c>
      <c r="AB324" s="205">
        <v>0</v>
      </c>
      <c r="AC324" s="205">
        <v>0</v>
      </c>
      <c r="AD324" s="205">
        <v>0</v>
      </c>
      <c r="AE324" s="205">
        <v>0</v>
      </c>
      <c r="AF324" s="317" t="s">
        <v>7929</v>
      </c>
    </row>
    <row r="325" spans="1:32" ht="12.75" customHeight="1">
      <c r="A325" s="203">
        <v>324</v>
      </c>
      <c r="B325" s="234">
        <v>42682</v>
      </c>
      <c r="C325" s="207">
        <v>42682</v>
      </c>
      <c r="D325" s="207" t="s">
        <v>1312</v>
      </c>
      <c r="E325" s="207" t="s">
        <v>1250</v>
      </c>
      <c r="F325" s="204" t="s">
        <v>1300</v>
      </c>
      <c r="G325" s="204" t="s">
        <v>7132</v>
      </c>
      <c r="H325" s="26" t="str">
        <f>IF(G325&lt;&gt;"",LOOKUP(G325,Governorate,Data!$E$2:$E$19),"")</f>
        <v>IQ-G15</v>
      </c>
      <c r="I325" s="204" t="s">
        <v>7321</v>
      </c>
      <c r="J325" s="26" t="str">
        <f ca="1">IF(I325&lt;&gt;"",LOOKUP(I325,District2,Data!$P$2:$P$19),"")</f>
        <v>IQ-D088</v>
      </c>
      <c r="K325" s="204" t="s">
        <v>7437</v>
      </c>
      <c r="L325" s="204" t="s">
        <v>7111</v>
      </c>
      <c r="M325" s="204" t="s">
        <v>7113</v>
      </c>
      <c r="N325" s="204" t="s">
        <v>1252</v>
      </c>
      <c r="O325" s="204" t="s">
        <v>7119</v>
      </c>
      <c r="P325" s="205">
        <v>115</v>
      </c>
      <c r="Q325" s="205"/>
      <c r="R325" s="205">
        <v>115</v>
      </c>
      <c r="S325" s="311">
        <v>0</v>
      </c>
      <c r="T325" s="205">
        <v>0</v>
      </c>
      <c r="U325" s="205">
        <v>0</v>
      </c>
      <c r="V325" s="205">
        <v>0</v>
      </c>
      <c r="W325" s="205">
        <v>0</v>
      </c>
      <c r="X325" s="205">
        <v>0</v>
      </c>
      <c r="Y325" s="205">
        <v>0</v>
      </c>
      <c r="Z325" s="205">
        <v>0</v>
      </c>
      <c r="AA325" s="205">
        <v>0</v>
      </c>
      <c r="AB325" s="205">
        <v>0</v>
      </c>
      <c r="AC325" s="205">
        <v>0</v>
      </c>
      <c r="AD325" s="205">
        <v>0</v>
      </c>
      <c r="AE325" s="205">
        <v>0</v>
      </c>
      <c r="AF325" s="317" t="s">
        <v>7929</v>
      </c>
    </row>
    <row r="326" spans="1:32" ht="12.75" customHeight="1">
      <c r="A326" s="203">
        <v>325</v>
      </c>
      <c r="B326" s="234">
        <v>42683</v>
      </c>
      <c r="C326" s="207">
        <v>42683</v>
      </c>
      <c r="D326" s="207" t="s">
        <v>1312</v>
      </c>
      <c r="E326" s="207" t="s">
        <v>1250</v>
      </c>
      <c r="F326" s="204" t="s">
        <v>1300</v>
      </c>
      <c r="G326" s="204" t="s">
        <v>7136</v>
      </c>
      <c r="H326" s="26" t="str">
        <f>IF(G326&lt;&gt;"",LOOKUP(G326,Governorate,Data!$E$2:$E$19),"")</f>
        <v>IQ-G08</v>
      </c>
      <c r="I326" s="204" t="s">
        <v>7220</v>
      </c>
      <c r="J326" s="26" t="str">
        <f ca="1">IF(I326&lt;&gt;"",LOOKUP(I326,District2,Data!$P$2:$P$19),"")</f>
        <v>IQ-D051</v>
      </c>
      <c r="K326" s="204" t="s">
        <v>7527</v>
      </c>
      <c r="L326" s="204" t="s">
        <v>7111</v>
      </c>
      <c r="M326" s="204" t="s">
        <v>7113</v>
      </c>
      <c r="N326" s="204" t="s">
        <v>1252</v>
      </c>
      <c r="O326" s="204" t="s">
        <v>7119</v>
      </c>
      <c r="P326" s="205">
        <v>180</v>
      </c>
      <c r="Q326" s="205"/>
      <c r="R326" s="205">
        <v>180</v>
      </c>
      <c r="S326" s="311">
        <v>0</v>
      </c>
      <c r="T326" s="205">
        <v>0</v>
      </c>
      <c r="U326" s="205">
        <v>0</v>
      </c>
      <c r="V326" s="205">
        <v>0</v>
      </c>
      <c r="W326" s="205">
        <v>0</v>
      </c>
      <c r="X326" s="205">
        <v>0</v>
      </c>
      <c r="Y326" s="205">
        <v>0</v>
      </c>
      <c r="Z326" s="205">
        <v>0</v>
      </c>
      <c r="AA326" s="205">
        <v>0</v>
      </c>
      <c r="AB326" s="205">
        <v>0</v>
      </c>
      <c r="AC326" s="205">
        <v>0</v>
      </c>
      <c r="AD326" s="205">
        <v>0</v>
      </c>
      <c r="AE326" s="205">
        <v>0</v>
      </c>
      <c r="AF326" s="317" t="s">
        <v>7929</v>
      </c>
    </row>
    <row r="327" spans="1:32" ht="12.75" customHeight="1">
      <c r="A327" s="203">
        <v>326</v>
      </c>
      <c r="B327" s="234">
        <v>42684</v>
      </c>
      <c r="C327" s="207">
        <v>42684</v>
      </c>
      <c r="D327" s="207" t="s">
        <v>1282</v>
      </c>
      <c r="E327" s="207" t="s">
        <v>1250</v>
      </c>
      <c r="F327" s="204" t="s">
        <v>1282</v>
      </c>
      <c r="G327" s="204" t="s">
        <v>7140</v>
      </c>
      <c r="H327" s="26" t="str">
        <f>IF(G327&lt;&gt;"",LOOKUP(G327,Governorate,Data!$E$2:$E$19),"")</f>
        <v>IQ-G01</v>
      </c>
      <c r="I327" s="204" t="s">
        <v>7147</v>
      </c>
      <c r="J327" s="26" t="str">
        <f ca="1">IF(I327&lt;&gt;"",LOOKUP(I327,District2,Data!$P$2:$P$19),"")</f>
        <v>IQ-D002</v>
      </c>
      <c r="K327" s="204" t="s">
        <v>7862</v>
      </c>
      <c r="L327" s="204" t="s">
        <v>7110</v>
      </c>
      <c r="M327" s="204" t="s">
        <v>7112</v>
      </c>
      <c r="N327" s="204" t="s">
        <v>1252</v>
      </c>
      <c r="O327" s="204" t="s">
        <v>7119</v>
      </c>
      <c r="P327" s="205">
        <v>90</v>
      </c>
      <c r="Q327" s="205"/>
      <c r="R327" s="205">
        <v>0</v>
      </c>
      <c r="S327" s="205">
        <v>0</v>
      </c>
      <c r="T327" s="205">
        <v>0</v>
      </c>
      <c r="U327" s="205">
        <v>0</v>
      </c>
      <c r="V327" s="205">
        <v>0</v>
      </c>
      <c r="W327" s="205">
        <v>90</v>
      </c>
      <c r="X327" s="205">
        <v>0</v>
      </c>
      <c r="Y327" s="205">
        <v>0</v>
      </c>
      <c r="Z327" s="205">
        <v>0</v>
      </c>
      <c r="AA327" s="205">
        <v>0</v>
      </c>
      <c r="AB327" s="205">
        <v>0</v>
      </c>
      <c r="AC327" s="205">
        <v>0</v>
      </c>
      <c r="AD327" s="205">
        <v>0</v>
      </c>
      <c r="AE327" s="205">
        <v>0</v>
      </c>
      <c r="AF327" s="301"/>
    </row>
    <row r="328" spans="1:32" ht="12.75" customHeight="1">
      <c r="A328" s="203">
        <v>327</v>
      </c>
      <c r="B328" s="234">
        <v>42684</v>
      </c>
      <c r="C328" s="207">
        <v>42684</v>
      </c>
      <c r="D328" s="207" t="s">
        <v>1282</v>
      </c>
      <c r="E328" s="207" t="s">
        <v>1250</v>
      </c>
      <c r="F328" s="204" t="s">
        <v>1282</v>
      </c>
      <c r="G328" s="204" t="s">
        <v>7140</v>
      </c>
      <c r="H328" s="26" t="str">
        <f>IF(G328&lt;&gt;"",LOOKUP(G328,Governorate,Data!$E$2:$E$19),"")</f>
        <v>IQ-G01</v>
      </c>
      <c r="I328" s="204" t="s">
        <v>7147</v>
      </c>
      <c r="J328" s="26" t="str">
        <f ca="1">IF(I328&lt;&gt;"",LOOKUP(I328,District2,Data!$P$2:$P$19),"")</f>
        <v>IQ-D002</v>
      </c>
      <c r="K328" s="204" t="s">
        <v>7863</v>
      </c>
      <c r="L328" s="204" t="s">
        <v>7110</v>
      </c>
      <c r="M328" s="204" t="s">
        <v>7112</v>
      </c>
      <c r="N328" s="204" t="s">
        <v>1252</v>
      </c>
      <c r="O328" s="204" t="s">
        <v>7119</v>
      </c>
      <c r="P328" s="205">
        <v>105</v>
      </c>
      <c r="Q328" s="205"/>
      <c r="R328" s="205">
        <v>0</v>
      </c>
      <c r="S328" s="205">
        <v>0</v>
      </c>
      <c r="T328" s="205">
        <v>0</v>
      </c>
      <c r="U328" s="205">
        <v>0</v>
      </c>
      <c r="V328" s="205">
        <v>0</v>
      </c>
      <c r="W328" s="205">
        <v>105</v>
      </c>
      <c r="X328" s="205">
        <v>0</v>
      </c>
      <c r="Y328" s="205">
        <v>0</v>
      </c>
      <c r="Z328" s="205">
        <v>0</v>
      </c>
      <c r="AA328" s="205">
        <v>0</v>
      </c>
      <c r="AB328" s="205">
        <v>0</v>
      </c>
      <c r="AC328" s="205">
        <v>0</v>
      </c>
      <c r="AD328" s="205">
        <v>0</v>
      </c>
      <c r="AE328" s="205">
        <v>0</v>
      </c>
      <c r="AF328" s="301"/>
    </row>
    <row r="329" spans="1:32" ht="12.75" customHeight="1">
      <c r="A329" s="203">
        <v>328</v>
      </c>
      <c r="B329" s="234">
        <v>42684</v>
      </c>
      <c r="C329" s="207">
        <v>42684</v>
      </c>
      <c r="D329" s="207" t="s">
        <v>1282</v>
      </c>
      <c r="E329" s="207" t="s">
        <v>1250</v>
      </c>
      <c r="F329" s="204" t="s">
        <v>1282</v>
      </c>
      <c r="G329" s="204" t="s">
        <v>7140</v>
      </c>
      <c r="H329" s="26" t="str">
        <f>IF(G329&lt;&gt;"",LOOKUP(G329,Governorate,Data!$E$2:$E$19),"")</f>
        <v>IQ-G01</v>
      </c>
      <c r="I329" s="204" t="s">
        <v>7147</v>
      </c>
      <c r="J329" s="26" t="str">
        <f ca="1">IF(I329&lt;&gt;"",LOOKUP(I329,District2,Data!$P$2:$P$19),"")</f>
        <v>IQ-D002</v>
      </c>
      <c r="K329" s="204" t="s">
        <v>7864</v>
      </c>
      <c r="L329" s="204" t="s">
        <v>7110</v>
      </c>
      <c r="M329" s="204" t="s">
        <v>7112</v>
      </c>
      <c r="N329" s="204" t="s">
        <v>1252</v>
      </c>
      <c r="O329" s="204" t="s">
        <v>7119</v>
      </c>
      <c r="P329" s="205">
        <v>75</v>
      </c>
      <c r="Q329" s="205"/>
      <c r="R329" s="205">
        <v>0</v>
      </c>
      <c r="S329" s="205">
        <v>0</v>
      </c>
      <c r="T329" s="205">
        <v>0</v>
      </c>
      <c r="U329" s="205">
        <v>0</v>
      </c>
      <c r="V329" s="205">
        <v>0</v>
      </c>
      <c r="W329" s="205">
        <v>75</v>
      </c>
      <c r="X329" s="205">
        <v>0</v>
      </c>
      <c r="Y329" s="205">
        <v>0</v>
      </c>
      <c r="Z329" s="205">
        <v>0</v>
      </c>
      <c r="AA329" s="205">
        <v>0</v>
      </c>
      <c r="AB329" s="205">
        <v>0</v>
      </c>
      <c r="AC329" s="205">
        <v>0</v>
      </c>
      <c r="AD329" s="205">
        <v>0</v>
      </c>
      <c r="AE329" s="205">
        <v>0</v>
      </c>
      <c r="AF329" s="301"/>
    </row>
    <row r="330" spans="1:32" ht="12.75" customHeight="1">
      <c r="A330" s="203">
        <v>329</v>
      </c>
      <c r="B330" s="234">
        <v>42684</v>
      </c>
      <c r="C330" s="207">
        <v>42684</v>
      </c>
      <c r="D330" s="207" t="s">
        <v>1282</v>
      </c>
      <c r="E330" s="207" t="s">
        <v>1250</v>
      </c>
      <c r="F330" s="204" t="s">
        <v>1282</v>
      </c>
      <c r="G330" s="204" t="s">
        <v>7127</v>
      </c>
      <c r="H330" s="26" t="str">
        <f>IF(G330&lt;&gt;"",LOOKUP(G330,Governorate,Data!$E$2:$E$19),"")</f>
        <v>IQ-G13</v>
      </c>
      <c r="I330" s="204" t="s">
        <v>7128</v>
      </c>
      <c r="J330" s="26" t="str">
        <f ca="1">IF(I330&lt;&gt;"",LOOKUP(I330,District2,Data!$P$2:$P$19),"")</f>
        <v>IQ-D076</v>
      </c>
      <c r="K330" s="204" t="s">
        <v>7872</v>
      </c>
      <c r="L330" s="204" t="s">
        <v>7110</v>
      </c>
      <c r="M330" s="204" t="s">
        <v>7112</v>
      </c>
      <c r="N330" s="204" t="s">
        <v>1252</v>
      </c>
      <c r="O330" s="204" t="s">
        <v>7119</v>
      </c>
      <c r="P330" s="205">
        <v>350</v>
      </c>
      <c r="Q330" s="205"/>
      <c r="R330" s="205">
        <v>0</v>
      </c>
      <c r="S330" s="205">
        <v>0</v>
      </c>
      <c r="T330" s="205">
        <v>0</v>
      </c>
      <c r="U330" s="205">
        <v>0</v>
      </c>
      <c r="V330" s="205">
        <v>0</v>
      </c>
      <c r="W330" s="205">
        <v>350</v>
      </c>
      <c r="X330" s="205">
        <v>0</v>
      </c>
      <c r="Y330" s="205">
        <v>0</v>
      </c>
      <c r="Z330" s="205">
        <v>0</v>
      </c>
      <c r="AA330" s="205">
        <v>0</v>
      </c>
      <c r="AB330" s="205">
        <v>0</v>
      </c>
      <c r="AC330" s="205">
        <v>0</v>
      </c>
      <c r="AD330" s="205">
        <v>0</v>
      </c>
      <c r="AE330" s="205">
        <v>0</v>
      </c>
      <c r="AF330" s="301"/>
    </row>
    <row r="331" spans="1:32" ht="12.75" customHeight="1">
      <c r="A331" s="203">
        <v>330</v>
      </c>
      <c r="B331" s="234">
        <v>42684</v>
      </c>
      <c r="C331" s="207">
        <v>42684</v>
      </c>
      <c r="D331" s="207" t="s">
        <v>1282</v>
      </c>
      <c r="E331" s="207" t="s">
        <v>1250</v>
      </c>
      <c r="F331" s="204" t="s">
        <v>1282</v>
      </c>
      <c r="G331" s="204" t="s">
        <v>7132</v>
      </c>
      <c r="H331" s="26" t="str">
        <f>IF(G331&lt;&gt;"",LOOKUP(G331,Governorate,Data!$E$2:$E$19),"")</f>
        <v>IQ-G15</v>
      </c>
      <c r="I331" s="204" t="s">
        <v>7775</v>
      </c>
      <c r="J331" s="26" t="str">
        <f ca="1">IF(I331&lt;&gt;"",LOOKUP(I331,District2,Data!$P$2:$P$19),"")</f>
        <v>IQ-D085</v>
      </c>
      <c r="K331" s="204" t="s">
        <v>7873</v>
      </c>
      <c r="L331" s="204" t="s">
        <v>7111</v>
      </c>
      <c r="M331" s="204" t="s">
        <v>7112</v>
      </c>
      <c r="N331" s="204" t="s">
        <v>1252</v>
      </c>
      <c r="O331" s="204" t="s">
        <v>7119</v>
      </c>
      <c r="P331" s="205">
        <v>250</v>
      </c>
      <c r="Q331" s="205"/>
      <c r="R331" s="205">
        <v>0</v>
      </c>
      <c r="S331" s="205">
        <v>0</v>
      </c>
      <c r="T331" s="205">
        <v>0</v>
      </c>
      <c r="U331" s="205">
        <v>0</v>
      </c>
      <c r="V331" s="205">
        <v>0</v>
      </c>
      <c r="W331" s="205">
        <v>0</v>
      </c>
      <c r="X331" s="205">
        <v>0</v>
      </c>
      <c r="Y331" s="205">
        <v>0</v>
      </c>
      <c r="Z331" s="205">
        <v>0</v>
      </c>
      <c r="AA331" s="205">
        <v>0</v>
      </c>
      <c r="AB331" s="205">
        <v>0</v>
      </c>
      <c r="AC331" s="205">
        <v>0</v>
      </c>
      <c r="AD331" s="205">
        <v>0</v>
      </c>
      <c r="AE331" s="205">
        <v>250</v>
      </c>
      <c r="AF331" s="301"/>
    </row>
    <row r="332" spans="1:32" ht="12.75" customHeight="1">
      <c r="A332" s="203">
        <v>331</v>
      </c>
      <c r="B332" s="234">
        <v>42684</v>
      </c>
      <c r="C332" s="207">
        <v>42684</v>
      </c>
      <c r="D332" s="207" t="s">
        <v>1282</v>
      </c>
      <c r="E332" s="207" t="s">
        <v>1250</v>
      </c>
      <c r="F332" s="204" t="s">
        <v>1282</v>
      </c>
      <c r="G332" s="204" t="s">
        <v>7132</v>
      </c>
      <c r="H332" s="26" t="str">
        <f>IF(G332&lt;&gt;"",LOOKUP(G332,Governorate,Data!$E$2:$E$19),"")</f>
        <v>IQ-G15</v>
      </c>
      <c r="I332" s="204" t="s">
        <v>7803</v>
      </c>
      <c r="J332" s="26" t="str">
        <f ca="1">IF(I332&lt;&gt;"",LOOKUP(I332,District2,Data!$P$2:$P$19),"")</f>
        <v>IQ-D087</v>
      </c>
      <c r="K332" s="204" t="s">
        <v>7874</v>
      </c>
      <c r="L332" s="204" t="s">
        <v>7111</v>
      </c>
      <c r="M332" s="204" t="s">
        <v>7112</v>
      </c>
      <c r="N332" s="204" t="s">
        <v>1252</v>
      </c>
      <c r="O332" s="204" t="s">
        <v>7119</v>
      </c>
      <c r="P332" s="205">
        <v>200</v>
      </c>
      <c r="Q332" s="205"/>
      <c r="R332" s="205">
        <v>0</v>
      </c>
      <c r="S332" s="205">
        <v>0</v>
      </c>
      <c r="T332" s="205">
        <v>0</v>
      </c>
      <c r="U332" s="205">
        <v>0</v>
      </c>
      <c r="V332" s="205">
        <v>0</v>
      </c>
      <c r="W332" s="205">
        <v>0</v>
      </c>
      <c r="X332" s="205">
        <v>0</v>
      </c>
      <c r="Y332" s="205">
        <v>0</v>
      </c>
      <c r="Z332" s="205">
        <v>0</v>
      </c>
      <c r="AA332" s="205">
        <v>0</v>
      </c>
      <c r="AB332" s="205">
        <v>0</v>
      </c>
      <c r="AC332" s="205">
        <v>0</v>
      </c>
      <c r="AD332" s="205">
        <v>0</v>
      </c>
      <c r="AE332" s="205">
        <v>200</v>
      </c>
      <c r="AF332" s="301"/>
    </row>
    <row r="333" spans="1:32" ht="12.75" customHeight="1">
      <c r="A333" s="203">
        <v>332</v>
      </c>
      <c r="B333" s="234">
        <v>42684</v>
      </c>
      <c r="C333" s="207">
        <v>42684</v>
      </c>
      <c r="D333" s="207" t="s">
        <v>1312</v>
      </c>
      <c r="E333" s="207" t="s">
        <v>1250</v>
      </c>
      <c r="F333" s="204" t="s">
        <v>1300</v>
      </c>
      <c r="G333" s="204" t="s">
        <v>7136</v>
      </c>
      <c r="H333" s="26" t="str">
        <f>IF(G333&lt;&gt;"",LOOKUP(G333,Governorate,Data!$E$2:$E$19),"")</f>
        <v>IQ-G08</v>
      </c>
      <c r="I333" s="204" t="s">
        <v>7220</v>
      </c>
      <c r="J333" s="26" t="str">
        <f ca="1">IF(I333&lt;&gt;"",LOOKUP(I333,District2,Data!$P$2:$P$19),"")</f>
        <v>IQ-D051</v>
      </c>
      <c r="K333" s="204" t="s">
        <v>7528</v>
      </c>
      <c r="L333" s="204" t="s">
        <v>7111</v>
      </c>
      <c r="M333" s="204" t="s">
        <v>7113</v>
      </c>
      <c r="N333" s="204" t="s">
        <v>1252</v>
      </c>
      <c r="O333" s="204" t="s">
        <v>7119</v>
      </c>
      <c r="P333" s="205">
        <v>505</v>
      </c>
      <c r="Q333" s="205"/>
      <c r="R333" s="205">
        <v>505</v>
      </c>
      <c r="S333" s="311">
        <v>0</v>
      </c>
      <c r="T333" s="205">
        <v>0</v>
      </c>
      <c r="U333" s="205">
        <v>0</v>
      </c>
      <c r="V333" s="205">
        <v>0</v>
      </c>
      <c r="W333" s="205">
        <v>0</v>
      </c>
      <c r="X333" s="205">
        <v>0</v>
      </c>
      <c r="Y333" s="205">
        <v>0</v>
      </c>
      <c r="Z333" s="205">
        <v>0</v>
      </c>
      <c r="AA333" s="205">
        <v>0</v>
      </c>
      <c r="AB333" s="205">
        <v>0</v>
      </c>
      <c r="AC333" s="205">
        <v>0</v>
      </c>
      <c r="AD333" s="205">
        <v>0</v>
      </c>
      <c r="AE333" s="205">
        <v>0</v>
      </c>
      <c r="AF333" s="317" t="s">
        <v>7929</v>
      </c>
    </row>
    <row r="334" spans="1:32" ht="12.75" customHeight="1">
      <c r="A334" s="203">
        <v>333</v>
      </c>
      <c r="B334" s="234">
        <v>42685</v>
      </c>
      <c r="C334" s="207">
        <v>42685</v>
      </c>
      <c r="D334" s="207" t="s">
        <v>1282</v>
      </c>
      <c r="E334" s="207" t="s">
        <v>1250</v>
      </c>
      <c r="F334" s="204" t="s">
        <v>1282</v>
      </c>
      <c r="G334" s="204" t="s">
        <v>7140</v>
      </c>
      <c r="H334" s="26" t="str">
        <f>IF(G334&lt;&gt;"",LOOKUP(G334,Governorate,Data!$E$2:$E$19),"")</f>
        <v>IQ-G01</v>
      </c>
      <c r="I334" s="204" t="s">
        <v>7147</v>
      </c>
      <c r="J334" s="26" t="str">
        <f ca="1">IF(I334&lt;&gt;"",LOOKUP(I334,District2,Data!$P$2:$P$19),"")</f>
        <v>IQ-D002</v>
      </c>
      <c r="K334" s="204" t="s">
        <v>7865</v>
      </c>
      <c r="L334" s="204" t="s">
        <v>7110</v>
      </c>
      <c r="M334" s="204" t="s">
        <v>7112</v>
      </c>
      <c r="N334" s="204" t="s">
        <v>1252</v>
      </c>
      <c r="O334" s="204" t="s">
        <v>7119</v>
      </c>
      <c r="P334" s="205">
        <v>445</v>
      </c>
      <c r="Q334" s="205"/>
      <c r="R334" s="205">
        <v>0</v>
      </c>
      <c r="S334" s="205">
        <v>0</v>
      </c>
      <c r="T334" s="205">
        <v>0</v>
      </c>
      <c r="U334" s="205">
        <v>0</v>
      </c>
      <c r="V334" s="205">
        <v>0</v>
      </c>
      <c r="W334" s="205">
        <v>445</v>
      </c>
      <c r="X334" s="205">
        <v>0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05">
        <v>0</v>
      </c>
      <c r="AF334" s="301"/>
    </row>
    <row r="335" spans="1:32" ht="12.75" customHeight="1">
      <c r="A335" s="203">
        <v>334</v>
      </c>
      <c r="B335" s="234">
        <v>42687</v>
      </c>
      <c r="C335" s="207">
        <v>42687</v>
      </c>
      <c r="D335" s="207" t="s">
        <v>1282</v>
      </c>
      <c r="E335" s="207" t="s">
        <v>1250</v>
      </c>
      <c r="F335" s="204" t="s">
        <v>1282</v>
      </c>
      <c r="G335" s="204" t="s">
        <v>7127</v>
      </c>
      <c r="H335" s="26" t="str">
        <f>IF(G335&lt;&gt;"",LOOKUP(G335,Governorate,Data!$E$2:$E$19),"")</f>
        <v>IQ-G13</v>
      </c>
      <c r="I335" s="204" t="s">
        <v>7128</v>
      </c>
      <c r="J335" s="26" t="str">
        <f ca="1">IF(I335&lt;&gt;"",LOOKUP(I335,District2,Data!$P$2:$P$19),"")</f>
        <v>IQ-D076</v>
      </c>
      <c r="K335" s="204" t="s">
        <v>7872</v>
      </c>
      <c r="L335" s="204" t="s">
        <v>7110</v>
      </c>
      <c r="M335" s="204" t="s">
        <v>7112</v>
      </c>
      <c r="N335" s="204" t="s">
        <v>1252</v>
      </c>
      <c r="O335" s="204" t="s">
        <v>7119</v>
      </c>
      <c r="P335" s="205">
        <v>350</v>
      </c>
      <c r="Q335" s="205"/>
      <c r="R335" s="205">
        <v>0</v>
      </c>
      <c r="S335" s="205">
        <v>0</v>
      </c>
      <c r="T335" s="205">
        <v>0</v>
      </c>
      <c r="U335" s="205">
        <v>0</v>
      </c>
      <c r="V335" s="205">
        <v>0</v>
      </c>
      <c r="W335" s="205">
        <v>350</v>
      </c>
      <c r="X335" s="205">
        <v>0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05">
        <v>0</v>
      </c>
      <c r="AF335" s="301"/>
    </row>
    <row r="336" spans="1:32" ht="12.75" customHeight="1">
      <c r="A336" s="203">
        <v>335</v>
      </c>
      <c r="B336" s="234">
        <v>42688</v>
      </c>
      <c r="C336" s="207">
        <v>42688</v>
      </c>
      <c r="D336" s="207" t="s">
        <v>1312</v>
      </c>
      <c r="E336" s="207" t="s">
        <v>1250</v>
      </c>
      <c r="F336" s="204" t="s">
        <v>1300</v>
      </c>
      <c r="G336" s="204" t="s">
        <v>7136</v>
      </c>
      <c r="H336" s="26" t="str">
        <f>IF(G336&lt;&gt;"",LOOKUP(G336,Governorate,Data!$E$2:$E$19),"")</f>
        <v>IQ-G08</v>
      </c>
      <c r="I336" s="204" t="s">
        <v>7220</v>
      </c>
      <c r="J336" s="26" t="str">
        <f ca="1">IF(I336&lt;&gt;"",LOOKUP(I336,District2,Data!$P$2:$P$19),"")</f>
        <v>IQ-D051</v>
      </c>
      <c r="K336" s="204" t="s">
        <v>7527</v>
      </c>
      <c r="L336" s="204" t="s">
        <v>7111</v>
      </c>
      <c r="M336" s="204" t="s">
        <v>7113</v>
      </c>
      <c r="N336" s="204" t="s">
        <v>1252</v>
      </c>
      <c r="O336" s="204" t="s">
        <v>7119</v>
      </c>
      <c r="P336" s="205">
        <v>219</v>
      </c>
      <c r="Q336" s="205"/>
      <c r="R336" s="205">
        <v>220</v>
      </c>
      <c r="S336" s="311">
        <v>0</v>
      </c>
      <c r="T336" s="205">
        <v>0</v>
      </c>
      <c r="U336" s="205">
        <v>0</v>
      </c>
      <c r="V336" s="205">
        <v>0</v>
      </c>
      <c r="W336" s="205">
        <v>0</v>
      </c>
      <c r="X336" s="205">
        <v>0</v>
      </c>
      <c r="Y336" s="205">
        <v>0</v>
      </c>
      <c r="Z336" s="205">
        <v>0</v>
      </c>
      <c r="AA336" s="205">
        <v>0</v>
      </c>
      <c r="AB336" s="205">
        <v>0</v>
      </c>
      <c r="AC336" s="205">
        <v>0</v>
      </c>
      <c r="AD336" s="205">
        <v>0</v>
      </c>
      <c r="AE336" s="205">
        <v>0</v>
      </c>
      <c r="AF336" s="317" t="s">
        <v>7929</v>
      </c>
    </row>
    <row r="337" spans="1:32" ht="12.75" customHeight="1">
      <c r="A337" s="203">
        <v>336</v>
      </c>
      <c r="B337" s="234">
        <v>42658</v>
      </c>
      <c r="C337" s="207">
        <v>42689</v>
      </c>
      <c r="D337" s="207" t="s">
        <v>1282</v>
      </c>
      <c r="E337" s="207" t="s">
        <v>1250</v>
      </c>
      <c r="F337" s="204" t="s">
        <v>1282</v>
      </c>
      <c r="G337" s="204" t="s">
        <v>7140</v>
      </c>
      <c r="H337" s="26" t="str">
        <f>IF(G337&lt;&gt;"",LOOKUP(G337,Governorate,Data!$E$2:$E$19),"")</f>
        <v>IQ-G01</v>
      </c>
      <c r="I337" s="204" t="s">
        <v>7147</v>
      </c>
      <c r="J337" s="26" t="str">
        <f ca="1">IF(I337&lt;&gt;"",LOOKUP(I337,District2,Data!$P$2:$P$19),"")</f>
        <v>IQ-D002</v>
      </c>
      <c r="K337" s="204" t="s">
        <v>7866</v>
      </c>
      <c r="L337" s="204" t="s">
        <v>7111</v>
      </c>
      <c r="M337" s="204" t="s">
        <v>7112</v>
      </c>
      <c r="N337" s="204" t="s">
        <v>1252</v>
      </c>
      <c r="O337" s="204" t="s">
        <v>7119</v>
      </c>
      <c r="P337" s="154">
        <v>0</v>
      </c>
      <c r="Q337" s="205"/>
      <c r="R337" s="205">
        <v>0</v>
      </c>
      <c r="S337" s="205">
        <v>0</v>
      </c>
      <c r="T337" s="205">
        <v>1</v>
      </c>
      <c r="U337" s="205">
        <v>0</v>
      </c>
      <c r="V337" s="205">
        <v>0</v>
      </c>
      <c r="W337" s="205">
        <v>0</v>
      </c>
      <c r="X337" s="205">
        <v>0</v>
      </c>
      <c r="Y337" s="205">
        <v>0</v>
      </c>
      <c r="Z337" s="205">
        <v>0</v>
      </c>
      <c r="AA337" s="205">
        <v>0</v>
      </c>
      <c r="AB337" s="205">
        <v>0</v>
      </c>
      <c r="AC337" s="205">
        <v>0</v>
      </c>
      <c r="AD337" s="205">
        <v>0</v>
      </c>
      <c r="AE337" s="205">
        <v>0</v>
      </c>
      <c r="AF337" s="301"/>
    </row>
    <row r="338" spans="1:32" ht="12.75" customHeight="1">
      <c r="A338" s="203">
        <v>337</v>
      </c>
      <c r="B338" s="234">
        <v>42658</v>
      </c>
      <c r="C338" s="207">
        <v>42689</v>
      </c>
      <c r="D338" s="207" t="s">
        <v>1282</v>
      </c>
      <c r="E338" s="207" t="s">
        <v>1250</v>
      </c>
      <c r="F338" s="204" t="s">
        <v>1282</v>
      </c>
      <c r="G338" s="204" t="s">
        <v>7140</v>
      </c>
      <c r="H338" s="26" t="str">
        <f>IF(G338&lt;&gt;"",LOOKUP(G338,Governorate,Data!$E$2:$E$19),"")</f>
        <v>IQ-G01</v>
      </c>
      <c r="I338" s="204" t="s">
        <v>7147</v>
      </c>
      <c r="J338" s="26" t="str">
        <f ca="1">IF(I338&lt;&gt;"",LOOKUP(I338,District2,Data!$P$2:$P$19),"")</f>
        <v>IQ-D002</v>
      </c>
      <c r="K338" s="204" t="s">
        <v>7867</v>
      </c>
      <c r="L338" s="204" t="s">
        <v>7111</v>
      </c>
      <c r="M338" s="204" t="s">
        <v>7112</v>
      </c>
      <c r="N338" s="204" t="s">
        <v>1252</v>
      </c>
      <c r="O338" s="204" t="s">
        <v>7119</v>
      </c>
      <c r="P338" s="154">
        <v>0</v>
      </c>
      <c r="Q338" s="205"/>
      <c r="R338" s="205">
        <v>0</v>
      </c>
      <c r="S338" s="205">
        <v>0</v>
      </c>
      <c r="T338" s="205">
        <v>1</v>
      </c>
      <c r="U338" s="205">
        <v>0</v>
      </c>
      <c r="V338" s="205">
        <v>0</v>
      </c>
      <c r="W338" s="205">
        <v>0</v>
      </c>
      <c r="X338" s="205">
        <v>0</v>
      </c>
      <c r="Y338" s="205">
        <v>0</v>
      </c>
      <c r="Z338" s="205">
        <v>0</v>
      </c>
      <c r="AA338" s="205">
        <v>0</v>
      </c>
      <c r="AB338" s="205">
        <v>0</v>
      </c>
      <c r="AC338" s="205">
        <v>0</v>
      </c>
      <c r="AD338" s="205">
        <v>0</v>
      </c>
      <c r="AE338" s="205">
        <v>0</v>
      </c>
      <c r="AF338" s="301"/>
    </row>
    <row r="339" spans="1:32" ht="12.75" customHeight="1">
      <c r="A339" s="203">
        <v>338</v>
      </c>
      <c r="B339" s="234">
        <v>42658</v>
      </c>
      <c r="C339" s="207">
        <v>42689</v>
      </c>
      <c r="D339" s="207" t="s">
        <v>1282</v>
      </c>
      <c r="E339" s="207" t="s">
        <v>1250</v>
      </c>
      <c r="F339" s="204" t="s">
        <v>1282</v>
      </c>
      <c r="G339" s="204" t="s">
        <v>7140</v>
      </c>
      <c r="H339" s="26" t="str">
        <f>IF(G339&lt;&gt;"",LOOKUP(G339,Governorate,Data!$E$2:$E$19),"")</f>
        <v>IQ-G01</v>
      </c>
      <c r="I339" s="204" t="s">
        <v>7147</v>
      </c>
      <c r="J339" s="26" t="str">
        <f ca="1">IF(I339&lt;&gt;"",LOOKUP(I339,District2,Data!$P$2:$P$19),"")</f>
        <v>IQ-D002</v>
      </c>
      <c r="K339" s="204" t="s">
        <v>7868</v>
      </c>
      <c r="L339" s="204" t="s">
        <v>7111</v>
      </c>
      <c r="M339" s="204" t="s">
        <v>7112</v>
      </c>
      <c r="N339" s="204" t="s">
        <v>1252</v>
      </c>
      <c r="O339" s="204" t="s">
        <v>7119</v>
      </c>
      <c r="P339" s="154">
        <v>0</v>
      </c>
      <c r="Q339" s="205"/>
      <c r="R339" s="205">
        <v>0</v>
      </c>
      <c r="S339" s="205">
        <v>0</v>
      </c>
      <c r="T339" s="205">
        <v>1</v>
      </c>
      <c r="U339" s="205">
        <v>0</v>
      </c>
      <c r="V339" s="205">
        <v>0</v>
      </c>
      <c r="W339" s="205">
        <v>0</v>
      </c>
      <c r="X339" s="205">
        <v>0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05">
        <v>0</v>
      </c>
      <c r="AF339" s="301"/>
    </row>
    <row r="340" spans="1:32" ht="12.75" customHeight="1">
      <c r="A340" s="203">
        <v>339</v>
      </c>
      <c r="B340" s="234">
        <v>42658</v>
      </c>
      <c r="C340" s="207">
        <v>42689</v>
      </c>
      <c r="D340" s="207" t="s">
        <v>1282</v>
      </c>
      <c r="E340" s="207" t="s">
        <v>1250</v>
      </c>
      <c r="F340" s="204" t="s">
        <v>1282</v>
      </c>
      <c r="G340" s="204" t="s">
        <v>7140</v>
      </c>
      <c r="H340" s="26" t="str">
        <f>IF(G340&lt;&gt;"",LOOKUP(G340,Governorate,Data!$E$2:$E$19),"")</f>
        <v>IQ-G01</v>
      </c>
      <c r="I340" s="204" t="s">
        <v>7147</v>
      </c>
      <c r="J340" s="26" t="str">
        <f ca="1">IF(I340&lt;&gt;"",LOOKUP(I340,District2,Data!$P$2:$P$19),"")</f>
        <v>IQ-D002</v>
      </c>
      <c r="K340" s="204" t="s">
        <v>7869</v>
      </c>
      <c r="L340" s="204" t="s">
        <v>7111</v>
      </c>
      <c r="M340" s="204" t="s">
        <v>7112</v>
      </c>
      <c r="N340" s="204" t="s">
        <v>1252</v>
      </c>
      <c r="O340" s="204" t="s">
        <v>7119</v>
      </c>
      <c r="P340" s="154">
        <v>0</v>
      </c>
      <c r="Q340" s="205"/>
      <c r="R340" s="205">
        <v>0</v>
      </c>
      <c r="S340" s="205">
        <v>0</v>
      </c>
      <c r="T340" s="205">
        <v>1</v>
      </c>
      <c r="U340" s="205">
        <v>0</v>
      </c>
      <c r="V340" s="205">
        <v>0</v>
      </c>
      <c r="W340" s="205">
        <v>0</v>
      </c>
      <c r="X340" s="205">
        <v>0</v>
      </c>
      <c r="Y340" s="205">
        <v>0</v>
      </c>
      <c r="Z340" s="205">
        <v>0</v>
      </c>
      <c r="AA340" s="205">
        <v>0</v>
      </c>
      <c r="AB340" s="205">
        <v>0</v>
      </c>
      <c r="AC340" s="205">
        <v>0</v>
      </c>
      <c r="AD340" s="205">
        <v>0</v>
      </c>
      <c r="AE340" s="205">
        <v>0</v>
      </c>
      <c r="AF340" s="301"/>
    </row>
    <row r="341" spans="1:32" ht="12.75" customHeight="1">
      <c r="A341" s="203">
        <v>340</v>
      </c>
      <c r="B341" s="234">
        <v>42658</v>
      </c>
      <c r="C341" s="207">
        <v>42689</v>
      </c>
      <c r="D341" s="207" t="s">
        <v>1282</v>
      </c>
      <c r="E341" s="207" t="s">
        <v>1250</v>
      </c>
      <c r="F341" s="204" t="s">
        <v>1282</v>
      </c>
      <c r="G341" s="204" t="s">
        <v>7140</v>
      </c>
      <c r="H341" s="26" t="str">
        <f>IF(G341&lt;&gt;"",LOOKUP(G341,Governorate,Data!$E$2:$E$19),"")</f>
        <v>IQ-G01</v>
      </c>
      <c r="I341" s="204" t="s">
        <v>7147</v>
      </c>
      <c r="J341" s="26" t="str">
        <f ca="1">IF(I341&lt;&gt;"",LOOKUP(I341,District2,Data!$P$2:$P$19),"")</f>
        <v>IQ-D002</v>
      </c>
      <c r="K341" s="204" t="s">
        <v>7870</v>
      </c>
      <c r="L341" s="204" t="s">
        <v>7111</v>
      </c>
      <c r="M341" s="204" t="s">
        <v>7112</v>
      </c>
      <c r="N341" s="204" t="s">
        <v>1252</v>
      </c>
      <c r="O341" s="204" t="s">
        <v>7119</v>
      </c>
      <c r="P341" s="154">
        <v>0</v>
      </c>
      <c r="Q341" s="205"/>
      <c r="R341" s="205">
        <v>0</v>
      </c>
      <c r="S341" s="205">
        <v>0</v>
      </c>
      <c r="T341" s="205">
        <v>1</v>
      </c>
      <c r="U341" s="205">
        <v>0</v>
      </c>
      <c r="V341" s="205">
        <v>0</v>
      </c>
      <c r="W341" s="205">
        <v>0</v>
      </c>
      <c r="X341" s="205">
        <v>0</v>
      </c>
      <c r="Y341" s="205">
        <v>0</v>
      </c>
      <c r="Z341" s="205">
        <v>0</v>
      </c>
      <c r="AA341" s="205">
        <v>0</v>
      </c>
      <c r="AB341" s="205">
        <v>0</v>
      </c>
      <c r="AC341" s="205">
        <v>0</v>
      </c>
      <c r="AD341" s="205">
        <v>0</v>
      </c>
      <c r="AE341" s="205">
        <v>0</v>
      </c>
      <c r="AF341" s="301"/>
    </row>
    <row r="342" spans="1:32" ht="12.75" customHeight="1">
      <c r="A342" s="203">
        <v>341</v>
      </c>
      <c r="B342" s="234">
        <v>42658</v>
      </c>
      <c r="C342" s="207">
        <v>42689</v>
      </c>
      <c r="D342" s="207" t="s">
        <v>1282</v>
      </c>
      <c r="E342" s="207" t="s">
        <v>1250</v>
      </c>
      <c r="F342" s="204" t="s">
        <v>1282</v>
      </c>
      <c r="G342" s="204" t="s">
        <v>7140</v>
      </c>
      <c r="H342" s="26" t="str">
        <f>IF(G342&lt;&gt;"",LOOKUP(G342,Governorate,Data!$E$2:$E$19),"")</f>
        <v>IQ-G01</v>
      </c>
      <c r="I342" s="204" t="s">
        <v>7147</v>
      </c>
      <c r="J342" s="26" t="str">
        <f ca="1">IF(I342&lt;&gt;"",LOOKUP(I342,District2,Data!$P$2:$P$19),"")</f>
        <v>IQ-D002</v>
      </c>
      <c r="K342" s="204" t="s">
        <v>7871</v>
      </c>
      <c r="L342" s="204" t="s">
        <v>7111</v>
      </c>
      <c r="M342" s="204" t="s">
        <v>7112</v>
      </c>
      <c r="N342" s="204" t="s">
        <v>1252</v>
      </c>
      <c r="O342" s="204" t="s">
        <v>7119</v>
      </c>
      <c r="P342" s="154">
        <v>0</v>
      </c>
      <c r="Q342" s="205"/>
      <c r="R342" s="205">
        <v>0</v>
      </c>
      <c r="S342" s="205">
        <v>0</v>
      </c>
      <c r="T342" s="205">
        <v>1</v>
      </c>
      <c r="U342" s="205">
        <v>0</v>
      </c>
      <c r="V342" s="205">
        <v>0</v>
      </c>
      <c r="W342" s="205">
        <v>0</v>
      </c>
      <c r="X342" s="205">
        <v>0</v>
      </c>
      <c r="Y342" s="205">
        <v>0</v>
      </c>
      <c r="Z342" s="205">
        <v>0</v>
      </c>
      <c r="AA342" s="205">
        <v>0</v>
      </c>
      <c r="AB342" s="205">
        <v>0</v>
      </c>
      <c r="AC342" s="205">
        <v>0</v>
      </c>
      <c r="AD342" s="205">
        <v>0</v>
      </c>
      <c r="AE342" s="205">
        <v>0</v>
      </c>
      <c r="AF342" s="301"/>
    </row>
    <row r="343" spans="1:32" ht="12.75" customHeight="1">
      <c r="A343" s="203">
        <v>342</v>
      </c>
      <c r="B343" s="234">
        <v>42689</v>
      </c>
      <c r="C343" s="207">
        <v>42689</v>
      </c>
      <c r="D343" s="207" t="s">
        <v>1282</v>
      </c>
      <c r="E343" s="207" t="s">
        <v>1250</v>
      </c>
      <c r="F343" s="204" t="s">
        <v>1282</v>
      </c>
      <c r="G343" s="204" t="s">
        <v>7129</v>
      </c>
      <c r="H343" s="26" t="str">
        <f>IF(G343&lt;&gt;"",LOOKUP(G343,Governorate,Data!$E$2:$E$19),"")</f>
        <v>IQ-G18</v>
      </c>
      <c r="I343" s="204" t="s">
        <v>7204</v>
      </c>
      <c r="J343" s="26" t="str">
        <f ca="1">IF(I343&lt;&gt;"",LOOKUP(I343,District2,Data!$P$2:$P$19),"")</f>
        <v>IQ-D108</v>
      </c>
      <c r="K343" s="304" t="s">
        <v>7880</v>
      </c>
      <c r="L343" s="204" t="s">
        <v>7110</v>
      </c>
      <c r="M343" s="204" t="s">
        <v>7112</v>
      </c>
      <c r="N343" s="204" t="s">
        <v>1252</v>
      </c>
      <c r="O343" s="204" t="s">
        <v>7119</v>
      </c>
      <c r="P343" s="305">
        <v>250</v>
      </c>
      <c r="Q343" s="305"/>
      <c r="R343" s="305">
        <v>0</v>
      </c>
      <c r="S343" s="305">
        <v>0</v>
      </c>
      <c r="T343" s="305">
        <v>0</v>
      </c>
      <c r="U343" s="305">
        <v>0</v>
      </c>
      <c r="V343" s="305">
        <v>0</v>
      </c>
      <c r="W343" s="305">
        <v>250</v>
      </c>
      <c r="X343" s="305">
        <v>0</v>
      </c>
      <c r="Y343" s="305">
        <v>0</v>
      </c>
      <c r="Z343" s="305">
        <v>0</v>
      </c>
      <c r="AA343" s="305">
        <v>0</v>
      </c>
      <c r="AB343" s="305">
        <v>0</v>
      </c>
      <c r="AC343" s="305">
        <v>0</v>
      </c>
      <c r="AD343" s="305">
        <v>0</v>
      </c>
      <c r="AE343" s="305">
        <v>0</v>
      </c>
      <c r="AF343" s="301"/>
    </row>
    <row r="344" spans="1:32" ht="12.75" customHeight="1">
      <c r="A344" s="203">
        <v>343</v>
      </c>
      <c r="B344" s="185">
        <v>42648</v>
      </c>
      <c r="C344" s="186">
        <v>42690</v>
      </c>
      <c r="D344" s="186" t="s">
        <v>1312</v>
      </c>
      <c r="E344" s="186" t="s">
        <v>1250</v>
      </c>
      <c r="F344" s="187" t="s">
        <v>1331</v>
      </c>
      <c r="G344" s="187" t="s">
        <v>7129</v>
      </c>
      <c r="H344" s="188" t="str">
        <f>IF(G344&lt;&gt;"",LOOKUP(G344,Governorate,Data!$E$2:$E$19),"")</f>
        <v>IQ-G18</v>
      </c>
      <c r="I344" s="187" t="s">
        <v>7204</v>
      </c>
      <c r="J344" s="188" t="str">
        <f ca="1">IF(I344&lt;&gt;"",LOOKUP(I344,District2,Data!$P$2:$P$19),"")</f>
        <v>IQ-D108</v>
      </c>
      <c r="K344" s="187" t="s">
        <v>7937</v>
      </c>
      <c r="L344" s="187" t="s">
        <v>7110</v>
      </c>
      <c r="M344" s="187" t="s">
        <v>7112</v>
      </c>
      <c r="N344" s="187" t="s">
        <v>1252</v>
      </c>
      <c r="O344" s="187" t="s">
        <v>7119</v>
      </c>
      <c r="P344" s="288">
        <v>0</v>
      </c>
      <c r="Q344" s="84"/>
      <c r="R344" s="84">
        <v>0</v>
      </c>
      <c r="S344" s="313">
        <v>0</v>
      </c>
      <c r="T344" s="84">
        <v>0</v>
      </c>
      <c r="U344" s="84">
        <v>0</v>
      </c>
      <c r="V344" s="84">
        <v>0</v>
      </c>
      <c r="W344" s="84">
        <v>0</v>
      </c>
      <c r="X344" s="84">
        <v>0</v>
      </c>
      <c r="Y344" s="84">
        <v>0</v>
      </c>
      <c r="Z344" s="84">
        <v>0</v>
      </c>
      <c r="AA344" s="84">
        <v>0</v>
      </c>
      <c r="AB344" s="84">
        <v>0</v>
      </c>
      <c r="AC344" s="84">
        <v>0</v>
      </c>
      <c r="AD344" s="84">
        <v>0</v>
      </c>
      <c r="AE344" s="84">
        <v>0</v>
      </c>
      <c r="AF344" s="319" t="s">
        <v>7799</v>
      </c>
    </row>
    <row r="345" spans="1:32" ht="12.75" customHeight="1">
      <c r="A345" s="203">
        <v>344</v>
      </c>
      <c r="B345" s="234">
        <v>42690</v>
      </c>
      <c r="C345" s="207">
        <v>42690</v>
      </c>
      <c r="D345" s="207" t="s">
        <v>1312</v>
      </c>
      <c r="E345" s="207" t="s">
        <v>1250</v>
      </c>
      <c r="F345" s="204" t="s">
        <v>1300</v>
      </c>
      <c r="G345" s="204" t="s">
        <v>7132</v>
      </c>
      <c r="H345" s="26" t="str">
        <f>IF(G345&lt;&gt;"",LOOKUP(G345,Governorate,Data!$E$2:$E$19),"")</f>
        <v>IQ-G15</v>
      </c>
      <c r="I345" s="204" t="s">
        <v>7321</v>
      </c>
      <c r="J345" s="26" t="str">
        <f ca="1">IF(I345&lt;&gt;"",LOOKUP(I345,District2,Data!$P$2:$P$19),"")</f>
        <v>IQ-D088</v>
      </c>
      <c r="K345" s="204" t="s">
        <v>7437</v>
      </c>
      <c r="L345" s="204" t="s">
        <v>7111</v>
      </c>
      <c r="M345" s="204" t="s">
        <v>7113</v>
      </c>
      <c r="N345" s="204" t="s">
        <v>1252</v>
      </c>
      <c r="O345" s="204" t="s">
        <v>7119</v>
      </c>
      <c r="P345" s="205">
        <v>5</v>
      </c>
      <c r="Q345" s="205"/>
      <c r="R345" s="205">
        <v>5</v>
      </c>
      <c r="S345" s="311">
        <v>0</v>
      </c>
      <c r="T345" s="205">
        <v>0</v>
      </c>
      <c r="U345" s="205">
        <v>0</v>
      </c>
      <c r="V345" s="205">
        <v>0</v>
      </c>
      <c r="W345" s="205">
        <v>0</v>
      </c>
      <c r="X345" s="205">
        <v>0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05">
        <v>0</v>
      </c>
      <c r="AF345" s="317" t="s">
        <v>7929</v>
      </c>
    </row>
    <row r="346" spans="1:32" ht="12.75" customHeight="1">
      <c r="A346" s="203">
        <v>345</v>
      </c>
      <c r="B346" s="234">
        <v>42694</v>
      </c>
      <c r="C346" s="207">
        <v>42694</v>
      </c>
      <c r="D346" s="207" t="s">
        <v>1282</v>
      </c>
      <c r="E346" s="207" t="s">
        <v>1250</v>
      </c>
      <c r="F346" s="204" t="s">
        <v>1282</v>
      </c>
      <c r="G346" s="204" t="s">
        <v>7129</v>
      </c>
      <c r="H346" s="26" t="str">
        <f>IF(G346&lt;&gt;"",LOOKUP(G346,Governorate,Data!$E$2:$E$19),"")</f>
        <v>IQ-G18</v>
      </c>
      <c r="I346" s="204" t="s">
        <v>7204</v>
      </c>
      <c r="J346" s="26" t="str">
        <f ca="1">IF(I346&lt;&gt;"",LOOKUP(I346,District2,Data!$P$2:$P$19),"")</f>
        <v>IQ-D108</v>
      </c>
      <c r="K346" s="204" t="s">
        <v>7881</v>
      </c>
      <c r="L346" s="204" t="s">
        <v>7110</v>
      </c>
      <c r="M346" s="204" t="s">
        <v>7112</v>
      </c>
      <c r="N346" s="204" t="s">
        <v>1252</v>
      </c>
      <c r="O346" s="204" t="s">
        <v>7119</v>
      </c>
      <c r="P346" s="205">
        <v>400</v>
      </c>
      <c r="Q346" s="205"/>
      <c r="R346" s="205">
        <v>0</v>
      </c>
      <c r="S346" s="205">
        <v>0</v>
      </c>
      <c r="T346" s="205">
        <v>0</v>
      </c>
      <c r="U346" s="205">
        <v>0</v>
      </c>
      <c r="V346" s="205">
        <v>0</v>
      </c>
      <c r="W346" s="205">
        <v>0</v>
      </c>
      <c r="X346" s="205">
        <v>0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05">
        <v>400</v>
      </c>
      <c r="AF346" s="301"/>
    </row>
    <row r="347" spans="1:32" ht="12.75" customHeight="1">
      <c r="A347" s="203">
        <v>346</v>
      </c>
      <c r="B347" s="234">
        <v>42695</v>
      </c>
      <c r="C347" s="207">
        <v>42695</v>
      </c>
      <c r="D347" s="207" t="s">
        <v>1282</v>
      </c>
      <c r="E347" s="207" t="s">
        <v>1250</v>
      </c>
      <c r="F347" s="204" t="s">
        <v>1282</v>
      </c>
      <c r="G347" s="204" t="s">
        <v>7132</v>
      </c>
      <c r="H347" s="26" t="str">
        <f>IF(G347&lt;&gt;"",LOOKUP(G347,Governorate,Data!$E$2:$E$19),"")</f>
        <v>IQ-G15</v>
      </c>
      <c r="I347" s="204" t="s">
        <v>7803</v>
      </c>
      <c r="J347" s="26" t="str">
        <f ca="1">IF(I347&lt;&gt;"",LOOKUP(I347,District2,Data!$P$2:$P$19),"")</f>
        <v>IQ-D087</v>
      </c>
      <c r="K347" s="204" t="s">
        <v>7875</v>
      </c>
      <c r="L347" s="204" t="s">
        <v>7110</v>
      </c>
      <c r="M347" s="204" t="s">
        <v>7112</v>
      </c>
      <c r="N347" s="204" t="s">
        <v>1252</v>
      </c>
      <c r="O347" s="204" t="s">
        <v>7119</v>
      </c>
      <c r="P347" s="205">
        <v>205</v>
      </c>
      <c r="Q347" s="205"/>
      <c r="R347" s="205">
        <v>0</v>
      </c>
      <c r="S347" s="205">
        <v>0</v>
      </c>
      <c r="T347" s="205">
        <v>0</v>
      </c>
      <c r="U347" s="205">
        <v>0</v>
      </c>
      <c r="V347" s="205">
        <v>0</v>
      </c>
      <c r="W347" s="205">
        <v>0</v>
      </c>
      <c r="X347" s="205">
        <v>0</v>
      </c>
      <c r="Y347" s="205">
        <v>0</v>
      </c>
      <c r="Z347" s="205">
        <v>0</v>
      </c>
      <c r="AA347" s="205">
        <v>0</v>
      </c>
      <c r="AB347" s="205">
        <v>0</v>
      </c>
      <c r="AC347" s="205">
        <v>0</v>
      </c>
      <c r="AD347" s="205">
        <v>0</v>
      </c>
      <c r="AE347" s="205">
        <v>205</v>
      </c>
      <c r="AF347" s="301"/>
    </row>
    <row r="348" spans="1:32" ht="12.75" customHeight="1">
      <c r="A348" s="203">
        <v>347</v>
      </c>
      <c r="B348" s="234">
        <v>42696</v>
      </c>
      <c r="C348" s="207">
        <v>42696</v>
      </c>
      <c r="D348" s="207" t="s">
        <v>1282</v>
      </c>
      <c r="E348" s="207" t="s">
        <v>1250</v>
      </c>
      <c r="F348" s="204" t="s">
        <v>1282</v>
      </c>
      <c r="G348" s="204" t="s">
        <v>7129</v>
      </c>
      <c r="H348" s="26" t="str">
        <f>IF(G348&lt;&gt;"",LOOKUP(G348,Governorate,Data!$E$2:$E$19),"")</f>
        <v>IQ-G18</v>
      </c>
      <c r="I348" s="204" t="s">
        <v>7204</v>
      </c>
      <c r="J348" s="26" t="str">
        <f ca="1">IF(I348&lt;&gt;"",LOOKUP(I348,District2,Data!$P$2:$P$19),"")</f>
        <v>IQ-D108</v>
      </c>
      <c r="K348" s="204" t="s">
        <v>7882</v>
      </c>
      <c r="L348" s="204" t="s">
        <v>7110</v>
      </c>
      <c r="M348" s="204" t="s">
        <v>7112</v>
      </c>
      <c r="N348" s="204" t="s">
        <v>1252</v>
      </c>
      <c r="O348" s="204" t="s">
        <v>7119</v>
      </c>
      <c r="P348" s="205">
        <v>250</v>
      </c>
      <c r="Q348" s="205"/>
      <c r="R348" s="205">
        <v>0</v>
      </c>
      <c r="S348" s="205">
        <v>0</v>
      </c>
      <c r="T348" s="205">
        <v>0</v>
      </c>
      <c r="U348" s="205">
        <v>0</v>
      </c>
      <c r="V348" s="205">
        <v>0</v>
      </c>
      <c r="W348" s="205">
        <v>0</v>
      </c>
      <c r="X348" s="205">
        <v>0</v>
      </c>
      <c r="Y348" s="205">
        <v>0</v>
      </c>
      <c r="Z348" s="205">
        <v>0</v>
      </c>
      <c r="AA348" s="205">
        <v>0</v>
      </c>
      <c r="AB348" s="205">
        <v>0</v>
      </c>
      <c r="AC348" s="205">
        <v>0</v>
      </c>
      <c r="AD348" s="205">
        <v>0</v>
      </c>
      <c r="AE348" s="205">
        <v>250</v>
      </c>
      <c r="AF348" s="301"/>
    </row>
    <row r="349" spans="1:32" ht="12.75" customHeight="1">
      <c r="A349" s="203">
        <v>348</v>
      </c>
      <c r="B349" s="234">
        <v>42697</v>
      </c>
      <c r="C349" s="207">
        <v>42697</v>
      </c>
      <c r="D349" s="207" t="s">
        <v>1282</v>
      </c>
      <c r="E349" s="207" t="s">
        <v>1250</v>
      </c>
      <c r="F349" s="204" t="s">
        <v>1282</v>
      </c>
      <c r="G349" s="204" t="s">
        <v>7127</v>
      </c>
      <c r="H349" s="26" t="str">
        <f>IF(G349&lt;&gt;"",LOOKUP(G349,Governorate,Data!$E$2:$E$19),"")</f>
        <v>IQ-G13</v>
      </c>
      <c r="I349" s="204" t="s">
        <v>7128</v>
      </c>
      <c r="J349" s="26" t="str">
        <f ca="1">IF(I349&lt;&gt;"",LOOKUP(I349,District2,Data!$P$2:$P$19),"")</f>
        <v>IQ-D076</v>
      </c>
      <c r="K349" s="204" t="s">
        <v>7872</v>
      </c>
      <c r="L349" s="204" t="s">
        <v>7110</v>
      </c>
      <c r="M349" s="204" t="s">
        <v>7112</v>
      </c>
      <c r="N349" s="204" t="s">
        <v>1252</v>
      </c>
      <c r="O349" s="204" t="s">
        <v>7119</v>
      </c>
      <c r="P349" s="205">
        <v>200</v>
      </c>
      <c r="Q349" s="205"/>
      <c r="R349" s="205">
        <v>0</v>
      </c>
      <c r="S349" s="205">
        <v>0</v>
      </c>
      <c r="T349" s="205">
        <v>0</v>
      </c>
      <c r="U349" s="205">
        <v>0</v>
      </c>
      <c r="V349" s="205">
        <v>0</v>
      </c>
      <c r="W349" s="205">
        <v>200</v>
      </c>
      <c r="X349" s="205">
        <v>0</v>
      </c>
      <c r="Y349" s="205">
        <v>0</v>
      </c>
      <c r="Z349" s="205">
        <v>0</v>
      </c>
      <c r="AA349" s="205">
        <v>0</v>
      </c>
      <c r="AB349" s="205">
        <v>0</v>
      </c>
      <c r="AC349" s="205">
        <v>0</v>
      </c>
      <c r="AD349" s="205">
        <v>0</v>
      </c>
      <c r="AE349" s="205">
        <v>0</v>
      </c>
      <c r="AF349" s="301"/>
    </row>
    <row r="350" spans="1:32" ht="12.75" customHeight="1">
      <c r="A350" s="203">
        <v>349</v>
      </c>
      <c r="B350" s="234">
        <v>42698</v>
      </c>
      <c r="C350" s="207">
        <v>42698</v>
      </c>
      <c r="D350" s="207" t="s">
        <v>1282</v>
      </c>
      <c r="E350" s="207" t="s">
        <v>1250</v>
      </c>
      <c r="F350" s="204" t="s">
        <v>1282</v>
      </c>
      <c r="G350" s="204" t="s">
        <v>7132</v>
      </c>
      <c r="H350" s="26" t="str">
        <f>IF(G350&lt;&gt;"",LOOKUP(G350,Governorate,Data!$E$2:$E$19),"")</f>
        <v>IQ-G15</v>
      </c>
      <c r="I350" s="204" t="s">
        <v>7775</v>
      </c>
      <c r="J350" s="26" t="str">
        <f ca="1">IF(I350&lt;&gt;"",LOOKUP(I350,District2,Data!$P$2:$P$19),"")</f>
        <v>IQ-D085</v>
      </c>
      <c r="K350" s="204" t="s">
        <v>7876</v>
      </c>
      <c r="L350" s="204" t="s">
        <v>7110</v>
      </c>
      <c r="M350" s="204" t="s">
        <v>7112</v>
      </c>
      <c r="N350" s="204" t="s">
        <v>1252</v>
      </c>
      <c r="O350" s="204" t="s">
        <v>7119</v>
      </c>
      <c r="P350" s="205">
        <v>310</v>
      </c>
      <c r="Q350" s="205"/>
      <c r="R350" s="205">
        <v>0</v>
      </c>
      <c r="S350" s="205">
        <v>0</v>
      </c>
      <c r="T350" s="205">
        <v>0</v>
      </c>
      <c r="U350" s="205">
        <v>0</v>
      </c>
      <c r="V350" s="205">
        <v>0</v>
      </c>
      <c r="W350" s="205">
        <v>0</v>
      </c>
      <c r="X350" s="205">
        <v>0</v>
      </c>
      <c r="Y350" s="205">
        <v>0</v>
      </c>
      <c r="Z350" s="205">
        <v>0</v>
      </c>
      <c r="AA350" s="205">
        <v>0</v>
      </c>
      <c r="AB350" s="205">
        <v>0</v>
      </c>
      <c r="AC350" s="205">
        <v>0</v>
      </c>
      <c r="AD350" s="205">
        <v>0</v>
      </c>
      <c r="AE350" s="205">
        <v>310</v>
      </c>
      <c r="AF350" s="301"/>
    </row>
    <row r="351" spans="1:32" ht="12.75" customHeight="1">
      <c r="A351" s="203">
        <v>350</v>
      </c>
      <c r="B351" s="234">
        <v>42698</v>
      </c>
      <c r="C351" s="207">
        <v>42698</v>
      </c>
      <c r="D351" s="207" t="s">
        <v>1282</v>
      </c>
      <c r="E351" s="207" t="s">
        <v>1250</v>
      </c>
      <c r="F351" s="204" t="s">
        <v>1282</v>
      </c>
      <c r="G351" s="204" t="s">
        <v>7132</v>
      </c>
      <c r="H351" s="26" t="str">
        <f>IF(G351&lt;&gt;"",LOOKUP(G351,Governorate,Data!$E$2:$E$19),"")</f>
        <v>IQ-G15</v>
      </c>
      <c r="I351" s="204" t="s">
        <v>7803</v>
      </c>
      <c r="J351" s="26" t="str">
        <f ca="1">IF(I351&lt;&gt;"",LOOKUP(I351,District2,Data!$P$2:$P$19),"")</f>
        <v>IQ-D087</v>
      </c>
      <c r="K351" s="204" t="s">
        <v>7877</v>
      </c>
      <c r="L351" s="204" t="s">
        <v>7111</v>
      </c>
      <c r="M351" s="204" t="s">
        <v>7112</v>
      </c>
      <c r="N351" s="204" t="s">
        <v>1252</v>
      </c>
      <c r="O351" s="204" t="s">
        <v>7119</v>
      </c>
      <c r="P351" s="205">
        <v>100</v>
      </c>
      <c r="Q351" s="205"/>
      <c r="R351" s="205">
        <v>0</v>
      </c>
      <c r="S351" s="205">
        <v>0</v>
      </c>
      <c r="T351" s="205">
        <v>0</v>
      </c>
      <c r="U351" s="205">
        <v>0</v>
      </c>
      <c r="V351" s="205">
        <v>0</v>
      </c>
      <c r="W351" s="205">
        <v>0</v>
      </c>
      <c r="X351" s="205">
        <v>0</v>
      </c>
      <c r="Y351" s="205">
        <v>0</v>
      </c>
      <c r="Z351" s="205">
        <v>0</v>
      </c>
      <c r="AA351" s="205">
        <v>0</v>
      </c>
      <c r="AB351" s="205">
        <v>0</v>
      </c>
      <c r="AC351" s="205">
        <v>0</v>
      </c>
      <c r="AD351" s="205">
        <v>0</v>
      </c>
      <c r="AE351" s="205">
        <v>100</v>
      </c>
      <c r="AF351" s="301"/>
    </row>
    <row r="352" spans="1:32" ht="12.75" customHeight="1">
      <c r="A352" s="203">
        <v>351</v>
      </c>
      <c r="B352" s="234">
        <v>42700</v>
      </c>
      <c r="C352" s="207">
        <v>42700</v>
      </c>
      <c r="D352" s="207" t="s">
        <v>1282</v>
      </c>
      <c r="E352" s="207" t="s">
        <v>1250</v>
      </c>
      <c r="F352" s="204" t="s">
        <v>1282</v>
      </c>
      <c r="G352" s="204" t="s">
        <v>7129</v>
      </c>
      <c r="H352" s="26" t="str">
        <f>IF(G352&lt;&gt;"",LOOKUP(G352,Governorate,Data!$E$2:$E$19),"")</f>
        <v>IQ-G18</v>
      </c>
      <c r="I352" s="204" t="s">
        <v>7204</v>
      </c>
      <c r="J352" s="26" t="str">
        <f ca="1">IF(I352&lt;&gt;"",LOOKUP(I352,District2,Data!$P$2:$P$19),"")</f>
        <v>IQ-D108</v>
      </c>
      <c r="K352" s="204" t="s">
        <v>7883</v>
      </c>
      <c r="L352" s="204" t="s">
        <v>7110</v>
      </c>
      <c r="M352" s="204" t="s">
        <v>7112</v>
      </c>
      <c r="N352" s="204" t="s">
        <v>1252</v>
      </c>
      <c r="O352" s="204" t="s">
        <v>7119</v>
      </c>
      <c r="P352" s="205">
        <v>250</v>
      </c>
      <c r="Q352" s="205"/>
      <c r="R352" s="205">
        <v>0</v>
      </c>
      <c r="S352" s="312">
        <v>0</v>
      </c>
      <c r="T352" s="205">
        <v>0</v>
      </c>
      <c r="U352" s="205">
        <v>0</v>
      </c>
      <c r="V352" s="205">
        <v>0</v>
      </c>
      <c r="W352" s="205">
        <v>0</v>
      </c>
      <c r="X352" s="205">
        <v>0</v>
      </c>
      <c r="Y352" s="205">
        <v>0</v>
      </c>
      <c r="Z352" s="205">
        <v>0</v>
      </c>
      <c r="AA352" s="205">
        <v>0</v>
      </c>
      <c r="AB352" s="205">
        <v>0</v>
      </c>
      <c r="AC352" s="205">
        <v>0</v>
      </c>
      <c r="AD352" s="205">
        <v>0</v>
      </c>
      <c r="AE352" s="205">
        <v>250</v>
      </c>
      <c r="AF352" s="320"/>
    </row>
    <row r="353" spans="1:32" ht="12.75" customHeight="1">
      <c r="A353" s="203">
        <v>352</v>
      </c>
      <c r="B353" s="234">
        <v>42701</v>
      </c>
      <c r="C353" s="207">
        <v>42701</v>
      </c>
      <c r="D353" s="207" t="s">
        <v>1312</v>
      </c>
      <c r="E353" s="207" t="s">
        <v>1250</v>
      </c>
      <c r="F353" s="204" t="s">
        <v>1300</v>
      </c>
      <c r="G353" s="204" t="s">
        <v>7132</v>
      </c>
      <c r="H353" s="26" t="str">
        <f>IF(G353&lt;&gt;"",LOOKUP(G353,Governorate,Data!$E$2:$E$19),"")</f>
        <v>IQ-G15</v>
      </c>
      <c r="I353" s="204" t="s">
        <v>7321</v>
      </c>
      <c r="J353" s="26" t="str">
        <f ca="1">IF(I353&lt;&gt;"",LOOKUP(I353,District2,Data!$P$2:$P$19),"")</f>
        <v>IQ-D088</v>
      </c>
      <c r="K353" s="204" t="s">
        <v>7437</v>
      </c>
      <c r="L353" s="204" t="s">
        <v>7111</v>
      </c>
      <c r="M353" s="204" t="s">
        <v>7112</v>
      </c>
      <c r="N353" s="204" t="s">
        <v>1252</v>
      </c>
      <c r="O353" s="204" t="s">
        <v>7119</v>
      </c>
      <c r="P353" s="205">
        <v>2</v>
      </c>
      <c r="Q353" s="205"/>
      <c r="R353" s="205">
        <v>2</v>
      </c>
      <c r="S353" s="302">
        <v>0</v>
      </c>
      <c r="T353" s="205">
        <v>0</v>
      </c>
      <c r="U353" s="205">
        <v>0</v>
      </c>
      <c r="V353" s="205">
        <v>0</v>
      </c>
      <c r="W353" s="205">
        <v>0</v>
      </c>
      <c r="X353" s="205">
        <v>0</v>
      </c>
      <c r="Y353" s="205">
        <v>0</v>
      </c>
      <c r="Z353" s="205">
        <v>0</v>
      </c>
      <c r="AA353" s="205">
        <v>0</v>
      </c>
      <c r="AB353" s="205">
        <v>0</v>
      </c>
      <c r="AC353" s="205">
        <v>0</v>
      </c>
      <c r="AD353" s="205">
        <v>0</v>
      </c>
      <c r="AE353" s="205">
        <v>0</v>
      </c>
      <c r="AF353" s="137" t="s">
        <v>7934</v>
      </c>
    </row>
    <row r="354" spans="1:32" ht="12.75" customHeight="1">
      <c r="A354" s="203">
        <v>353</v>
      </c>
      <c r="B354" s="234">
        <v>42703</v>
      </c>
      <c r="C354" s="207">
        <v>42703</v>
      </c>
      <c r="D354" s="207" t="s">
        <v>1312</v>
      </c>
      <c r="E354" s="207" t="s">
        <v>1250</v>
      </c>
      <c r="F354" s="204" t="s">
        <v>1300</v>
      </c>
      <c r="G354" s="204" t="s">
        <v>7136</v>
      </c>
      <c r="H354" s="26" t="str">
        <f>IF(G354&lt;&gt;"",LOOKUP(G354,Governorate,Data!$E$2:$E$19),"")</f>
        <v>IQ-G08</v>
      </c>
      <c r="I354" s="204" t="s">
        <v>7218</v>
      </c>
      <c r="J354" s="26" t="str">
        <f ca="1">IF(I354&lt;&gt;"",LOOKUP(I354,District2,Data!$P$2:$P$19),"")</f>
        <v>IQ-D050</v>
      </c>
      <c r="K354" s="204" t="s">
        <v>5458</v>
      </c>
      <c r="L354" s="204" t="s">
        <v>7111</v>
      </c>
      <c r="M354" s="204" t="s">
        <v>7113</v>
      </c>
      <c r="N354" s="204" t="s">
        <v>1252</v>
      </c>
      <c r="O354" s="204" t="s">
        <v>7119</v>
      </c>
      <c r="P354" s="205">
        <v>84</v>
      </c>
      <c r="Q354" s="205"/>
      <c r="R354" s="205">
        <v>84</v>
      </c>
      <c r="S354" s="302">
        <v>0</v>
      </c>
      <c r="T354" s="205">
        <v>0</v>
      </c>
      <c r="U354" s="205">
        <v>0</v>
      </c>
      <c r="V354" s="205">
        <v>0</v>
      </c>
      <c r="W354" s="205">
        <v>0</v>
      </c>
      <c r="X354" s="205">
        <v>0</v>
      </c>
      <c r="Y354" s="205">
        <v>0</v>
      </c>
      <c r="Z354" s="205">
        <v>0</v>
      </c>
      <c r="AA354" s="205">
        <v>0</v>
      </c>
      <c r="AB354" s="205">
        <v>0</v>
      </c>
      <c r="AC354" s="205">
        <v>0</v>
      </c>
      <c r="AD354" s="205">
        <v>0</v>
      </c>
      <c r="AE354" s="205">
        <v>0</v>
      </c>
      <c r="AF354" s="137"/>
    </row>
    <row r="355" spans="1:32" ht="12.75" customHeight="1">
      <c r="A355" s="203">
        <v>354</v>
      </c>
      <c r="B355" s="234">
        <v>42675</v>
      </c>
      <c r="C355" s="207">
        <v>42703</v>
      </c>
      <c r="D355" s="207" t="s">
        <v>1259</v>
      </c>
      <c r="E355" s="207" t="s">
        <v>1249</v>
      </c>
      <c r="F355" s="204" t="s">
        <v>1259</v>
      </c>
      <c r="G355" s="204" t="s">
        <v>7132</v>
      </c>
      <c r="H355" s="26" t="str">
        <f>IF(G355&lt;&gt;"",LOOKUP(G355,Governorate,Data!$E$2:$E$19),"")</f>
        <v>IQ-G15</v>
      </c>
      <c r="I355" s="204" t="s">
        <v>7775</v>
      </c>
      <c r="J355" s="26" t="str">
        <f ca="1">IF(I355&lt;&gt;"",LOOKUP(I355,District2,Data!$P$2:$P$19),"")</f>
        <v>IQ-D085</v>
      </c>
      <c r="K355" s="204" t="s">
        <v>7801</v>
      </c>
      <c r="L355" s="204" t="s">
        <v>7110</v>
      </c>
      <c r="M355" s="204" t="s">
        <v>7112</v>
      </c>
      <c r="N355" s="204" t="s">
        <v>1252</v>
      </c>
      <c r="O355" s="204" t="s">
        <v>7119</v>
      </c>
      <c r="P355" s="205">
        <v>4</v>
      </c>
      <c r="Q355" s="205"/>
      <c r="R355" s="205">
        <v>4</v>
      </c>
      <c r="S355" s="312">
        <v>0</v>
      </c>
      <c r="T355" s="205">
        <v>0</v>
      </c>
      <c r="U355" s="205">
        <v>0</v>
      </c>
      <c r="V355" s="205">
        <v>0</v>
      </c>
      <c r="W355" s="205">
        <v>0</v>
      </c>
      <c r="X355" s="205">
        <v>0</v>
      </c>
      <c r="Y355" s="205">
        <v>0</v>
      </c>
      <c r="Z355" s="205">
        <v>0</v>
      </c>
      <c r="AA355" s="205">
        <v>0</v>
      </c>
      <c r="AB355" s="205">
        <v>0</v>
      </c>
      <c r="AC355" s="205">
        <v>0</v>
      </c>
      <c r="AD355" s="205">
        <v>0</v>
      </c>
      <c r="AE355" s="205">
        <v>0</v>
      </c>
      <c r="AF355" s="137" t="s">
        <v>7365</v>
      </c>
    </row>
    <row r="356" spans="1:32" ht="12.75" customHeight="1">
      <c r="A356" s="203">
        <v>355</v>
      </c>
      <c r="B356" s="234">
        <v>42675</v>
      </c>
      <c r="C356" s="207">
        <v>42703</v>
      </c>
      <c r="D356" s="207" t="s">
        <v>1259</v>
      </c>
      <c r="E356" s="207" t="s">
        <v>1249</v>
      </c>
      <c r="F356" s="204" t="s">
        <v>1259</v>
      </c>
      <c r="G356" s="204" t="s">
        <v>7132</v>
      </c>
      <c r="H356" s="26" t="str">
        <f>IF(G356&lt;&gt;"",LOOKUP(G356,Governorate,Data!$E$2:$E$19),"")</f>
        <v>IQ-G15</v>
      </c>
      <c r="I356" s="204" t="s">
        <v>7238</v>
      </c>
      <c r="J356" s="26" t="str">
        <f ca="1">IF(I356&lt;&gt;"",LOOKUP(I356,District2,Data!$P$2:$P$19),"")</f>
        <v>IQ-D091</v>
      </c>
      <c r="K356" s="204" t="s">
        <v>7939</v>
      </c>
      <c r="L356" s="204" t="s">
        <v>7110</v>
      </c>
      <c r="M356" s="204" t="s">
        <v>7112</v>
      </c>
      <c r="N356" s="204" t="s">
        <v>1252</v>
      </c>
      <c r="O356" s="204" t="s">
        <v>7119</v>
      </c>
      <c r="P356" s="205">
        <v>130</v>
      </c>
      <c r="Q356" s="205"/>
      <c r="R356" s="205">
        <v>0</v>
      </c>
      <c r="S356" s="312">
        <v>0</v>
      </c>
      <c r="T356" s="205">
        <v>0</v>
      </c>
      <c r="U356" s="205">
        <v>0</v>
      </c>
      <c r="V356" s="205">
        <v>0</v>
      </c>
      <c r="W356" s="205">
        <v>0</v>
      </c>
      <c r="X356" s="205">
        <v>0</v>
      </c>
      <c r="Y356" s="205">
        <v>0</v>
      </c>
      <c r="Z356" s="205">
        <v>3</v>
      </c>
      <c r="AA356" s="205">
        <v>0</v>
      </c>
      <c r="AB356" s="205">
        <v>0</v>
      </c>
      <c r="AC356" s="205">
        <v>0</v>
      </c>
      <c r="AD356" s="205">
        <v>0</v>
      </c>
      <c r="AE356" s="205">
        <v>0</v>
      </c>
      <c r="AF356" s="137" t="s">
        <v>7365</v>
      </c>
    </row>
    <row r="357" spans="1:32" ht="12.75" customHeight="1">
      <c r="A357" s="203">
        <v>356</v>
      </c>
      <c r="B357" s="234">
        <v>42675</v>
      </c>
      <c r="C357" s="207">
        <v>42703</v>
      </c>
      <c r="D357" s="207" t="s">
        <v>1336</v>
      </c>
      <c r="E357" s="207" t="s">
        <v>1249</v>
      </c>
      <c r="F357" s="204" t="s">
        <v>1336</v>
      </c>
      <c r="G357" s="204" t="s">
        <v>7132</v>
      </c>
      <c r="H357" s="26" t="str">
        <f>IF(G357&lt;&gt;"",LOOKUP(G357,Governorate,Data!$E$2:$E$19),"")</f>
        <v>IQ-G15</v>
      </c>
      <c r="I357" s="204" t="s">
        <v>7231</v>
      </c>
      <c r="J357" s="26" t="str">
        <f ca="1">IF(I357&lt;&gt;"",LOOKUP(I357,District2,Data!$P$2:$P$19),"")</f>
        <v>IQ-D083</v>
      </c>
      <c r="K357" s="204" t="s">
        <v>7729</v>
      </c>
      <c r="L357" s="204" t="s">
        <v>7110</v>
      </c>
      <c r="M357" s="204" t="s">
        <v>7112</v>
      </c>
      <c r="N357" s="204" t="s">
        <v>1252</v>
      </c>
      <c r="O357" s="204" t="s">
        <v>7119</v>
      </c>
      <c r="P357" s="205">
        <v>172</v>
      </c>
      <c r="Q357" s="205"/>
      <c r="R357" s="205">
        <v>0</v>
      </c>
      <c r="S357" s="312">
        <v>0</v>
      </c>
      <c r="T357" s="205">
        <v>0</v>
      </c>
      <c r="U357" s="205">
        <v>0</v>
      </c>
      <c r="V357" s="205">
        <v>0</v>
      </c>
      <c r="W357" s="205">
        <v>0</v>
      </c>
      <c r="X357" s="205">
        <v>89</v>
      </c>
      <c r="Y357" s="205">
        <v>0</v>
      </c>
      <c r="Z357" s="205">
        <v>0</v>
      </c>
      <c r="AA357" s="205">
        <v>0</v>
      </c>
      <c r="AB357" s="205">
        <v>0</v>
      </c>
      <c r="AC357" s="205">
        <v>0</v>
      </c>
      <c r="AD357" s="205">
        <v>0</v>
      </c>
      <c r="AE357" s="205">
        <v>0</v>
      </c>
      <c r="AF357" s="137" t="s">
        <v>7365</v>
      </c>
    </row>
    <row r="358" spans="1:32" ht="12.75" customHeight="1">
      <c r="A358" s="203">
        <v>357</v>
      </c>
      <c r="B358" s="234">
        <v>42675</v>
      </c>
      <c r="C358" s="207">
        <v>42703</v>
      </c>
      <c r="D358" s="207" t="s">
        <v>1336</v>
      </c>
      <c r="E358" s="207" t="s">
        <v>1249</v>
      </c>
      <c r="F358" s="204" t="s">
        <v>1336</v>
      </c>
      <c r="G358" s="204" t="s">
        <v>7132</v>
      </c>
      <c r="H358" s="26" t="str">
        <f>IF(G358&lt;&gt;"",LOOKUP(G358,Governorate,Data!$E$2:$E$19),"")</f>
        <v>IQ-G15</v>
      </c>
      <c r="I358" s="204" t="s">
        <v>7231</v>
      </c>
      <c r="J358" s="26" t="str">
        <f ca="1">IF(I358&lt;&gt;"",LOOKUP(I358,District2,Data!$P$2:$P$19),"")</f>
        <v>IQ-D083</v>
      </c>
      <c r="K358" s="204" t="s">
        <v>7729</v>
      </c>
      <c r="L358" s="204" t="s">
        <v>7110</v>
      </c>
      <c r="M358" s="204" t="s">
        <v>7112</v>
      </c>
      <c r="N358" s="204" t="s">
        <v>1252</v>
      </c>
      <c r="O358" s="204" t="s">
        <v>7119</v>
      </c>
      <c r="P358" s="205">
        <v>102</v>
      </c>
      <c r="Q358" s="205"/>
      <c r="R358" s="205">
        <v>0</v>
      </c>
      <c r="S358" s="312">
        <v>0</v>
      </c>
      <c r="T358" s="205">
        <v>0</v>
      </c>
      <c r="U358" s="205">
        <v>0</v>
      </c>
      <c r="V358" s="205">
        <v>0</v>
      </c>
      <c r="W358" s="205">
        <v>0</v>
      </c>
      <c r="X358" s="205">
        <v>0</v>
      </c>
      <c r="Y358" s="205">
        <v>54</v>
      </c>
      <c r="Z358" s="205">
        <v>0</v>
      </c>
      <c r="AA358" s="205">
        <v>0</v>
      </c>
      <c r="AB358" s="205">
        <v>0</v>
      </c>
      <c r="AC358" s="205">
        <v>0</v>
      </c>
      <c r="AD358" s="205">
        <v>0</v>
      </c>
      <c r="AE358" s="205">
        <v>0</v>
      </c>
      <c r="AF358" s="137" t="s">
        <v>7365</v>
      </c>
    </row>
    <row r="359" spans="1:32" ht="12.75" customHeight="1">
      <c r="A359" s="203">
        <v>358</v>
      </c>
      <c r="B359" s="234">
        <v>42675</v>
      </c>
      <c r="C359" s="207">
        <v>42703</v>
      </c>
      <c r="D359" s="207" t="s">
        <v>1331</v>
      </c>
      <c r="E359" s="207" t="s">
        <v>1249</v>
      </c>
      <c r="F359" s="204" t="s">
        <v>1331</v>
      </c>
      <c r="G359" s="204" t="s">
        <v>7129</v>
      </c>
      <c r="H359" s="26" t="str">
        <f>IF(G359&lt;&gt;"",LOOKUP(G359,Governorate,Data!$E$2:$E$19),"")</f>
        <v>IQ-G18</v>
      </c>
      <c r="I359" s="204"/>
      <c r="J359" s="26" t="str">
        <f>IF(I359&lt;&gt;"",LOOKUP(I359,District2,Data!$P$2:$P$19),"")</f>
        <v/>
      </c>
      <c r="K359" s="204" t="s">
        <v>7832</v>
      </c>
      <c r="L359" s="204" t="s">
        <v>7110</v>
      </c>
      <c r="M359" s="204" t="s">
        <v>7112</v>
      </c>
      <c r="N359" s="204" t="s">
        <v>1252</v>
      </c>
      <c r="O359" s="204" t="s">
        <v>7119</v>
      </c>
      <c r="P359" s="205">
        <v>40</v>
      </c>
      <c r="Q359" s="205"/>
      <c r="R359" s="205">
        <v>40</v>
      </c>
      <c r="S359" s="312">
        <v>0</v>
      </c>
      <c r="T359" s="205">
        <v>0</v>
      </c>
      <c r="U359" s="205">
        <v>0</v>
      </c>
      <c r="V359" s="205">
        <v>0</v>
      </c>
      <c r="W359" s="205">
        <v>0</v>
      </c>
      <c r="X359" s="205">
        <v>0</v>
      </c>
      <c r="Y359" s="205">
        <v>0</v>
      </c>
      <c r="Z359" s="205">
        <v>0</v>
      </c>
      <c r="AA359" s="205">
        <v>0</v>
      </c>
      <c r="AB359" s="205">
        <v>0</v>
      </c>
      <c r="AC359" s="205">
        <v>0</v>
      </c>
      <c r="AD359" s="205">
        <v>0</v>
      </c>
      <c r="AE359" s="205">
        <v>0</v>
      </c>
      <c r="AF359" s="137" t="s">
        <v>7365</v>
      </c>
    </row>
    <row r="360" spans="1:32" ht="12.75" customHeight="1">
      <c r="A360" s="203">
        <v>359</v>
      </c>
      <c r="B360" s="234">
        <v>42675</v>
      </c>
      <c r="C360" s="207">
        <v>42703</v>
      </c>
      <c r="D360" s="207" t="s">
        <v>1296</v>
      </c>
      <c r="E360" s="207" t="s">
        <v>1249</v>
      </c>
      <c r="F360" s="204" t="s">
        <v>1296</v>
      </c>
      <c r="G360" s="204" t="s">
        <v>7133</v>
      </c>
      <c r="H360" s="26" t="str">
        <f>IF(G360&lt;&gt;"",LOOKUP(G360,Governorate,Data!$E$2:$E$19),"")</f>
        <v>IQ-G11</v>
      </c>
      <c r="I360" s="204" t="s">
        <v>7134</v>
      </c>
      <c r="J360" s="26" t="str">
        <f ca="1">IF(I360&lt;&gt;"",LOOKUP(I360,District2,Data!$P$2:$P$19),"")</f>
        <v>IQ-D064</v>
      </c>
      <c r="K360" s="204" t="s">
        <v>7386</v>
      </c>
      <c r="L360" s="204" t="s">
        <v>7110</v>
      </c>
      <c r="M360" s="204" t="s">
        <v>7112</v>
      </c>
      <c r="N360" s="204" t="s">
        <v>1252</v>
      </c>
      <c r="O360" s="204" t="s">
        <v>7119</v>
      </c>
      <c r="P360" s="205">
        <v>76</v>
      </c>
      <c r="Q360" s="205"/>
      <c r="R360" s="205">
        <v>0</v>
      </c>
      <c r="S360" s="312">
        <v>0</v>
      </c>
      <c r="T360" s="205">
        <v>0</v>
      </c>
      <c r="U360" s="205">
        <v>0</v>
      </c>
      <c r="V360" s="205">
        <v>0</v>
      </c>
      <c r="W360" s="205">
        <v>0</v>
      </c>
      <c r="X360" s="205">
        <v>55</v>
      </c>
      <c r="Y360" s="205">
        <v>0</v>
      </c>
      <c r="Z360" s="205">
        <v>0</v>
      </c>
      <c r="AA360" s="205">
        <v>0</v>
      </c>
      <c r="AB360" s="205">
        <v>0</v>
      </c>
      <c r="AC360" s="205">
        <v>0</v>
      </c>
      <c r="AD360" s="205">
        <v>0</v>
      </c>
      <c r="AE360" s="205">
        <v>0</v>
      </c>
      <c r="AF360" s="137" t="s">
        <v>7365</v>
      </c>
    </row>
    <row r="361" spans="1:32" ht="12.75" customHeight="1">
      <c r="A361" s="203">
        <v>360</v>
      </c>
      <c r="B361" s="234">
        <v>42675</v>
      </c>
      <c r="C361" s="207">
        <v>42703</v>
      </c>
      <c r="D361" s="207" t="s">
        <v>1296</v>
      </c>
      <c r="E361" s="207" t="s">
        <v>1249</v>
      </c>
      <c r="F361" s="204" t="s">
        <v>1296</v>
      </c>
      <c r="G361" s="204" t="s">
        <v>7133</v>
      </c>
      <c r="H361" s="26" t="str">
        <f>IF(G361&lt;&gt;"",LOOKUP(G361,Governorate,Data!$E$2:$E$19),"")</f>
        <v>IQ-G11</v>
      </c>
      <c r="I361" s="204" t="s">
        <v>7134</v>
      </c>
      <c r="J361" s="26" t="str">
        <f ca="1">IF(I361&lt;&gt;"",LOOKUP(I361,District2,Data!$P$2:$P$19),"")</f>
        <v>IQ-D064</v>
      </c>
      <c r="K361" s="204" t="s">
        <v>7386</v>
      </c>
      <c r="L361" s="204" t="s">
        <v>7110</v>
      </c>
      <c r="M361" s="204" t="s">
        <v>7112</v>
      </c>
      <c r="N361" s="204" t="s">
        <v>1252</v>
      </c>
      <c r="O361" s="87" t="s">
        <v>7118</v>
      </c>
      <c r="P361" s="88">
        <v>304</v>
      </c>
      <c r="Q361" s="205">
        <f>45600/304</f>
        <v>150</v>
      </c>
      <c r="R361" s="205">
        <v>0</v>
      </c>
      <c r="S361" s="312">
        <v>0</v>
      </c>
      <c r="T361" s="205">
        <v>0</v>
      </c>
      <c r="U361" s="205">
        <v>0</v>
      </c>
      <c r="V361" s="205">
        <v>0</v>
      </c>
      <c r="W361" s="205">
        <v>0</v>
      </c>
      <c r="X361" s="205">
        <v>0</v>
      </c>
      <c r="Y361" s="205">
        <v>0</v>
      </c>
      <c r="Z361" s="205">
        <v>0</v>
      </c>
      <c r="AA361" s="205">
        <v>0</v>
      </c>
      <c r="AB361" s="205">
        <v>0</v>
      </c>
      <c r="AC361" s="205">
        <v>0</v>
      </c>
      <c r="AD361" s="205">
        <v>0</v>
      </c>
      <c r="AE361" s="205">
        <v>0</v>
      </c>
      <c r="AF361" s="137" t="s">
        <v>7951</v>
      </c>
    </row>
    <row r="362" spans="1:32" ht="12.75" customHeight="1">
      <c r="A362" s="203">
        <v>361</v>
      </c>
      <c r="B362" s="234">
        <v>42675</v>
      </c>
      <c r="C362" s="207">
        <v>42703</v>
      </c>
      <c r="D362" s="207" t="s">
        <v>1316</v>
      </c>
      <c r="E362" s="207" t="s">
        <v>1249</v>
      </c>
      <c r="F362" s="204" t="s">
        <v>1316</v>
      </c>
      <c r="G362" s="204" t="s">
        <v>7130</v>
      </c>
      <c r="H362" s="26" t="str">
        <f>IF(G362&lt;&gt;"",LOOKUP(G362,Governorate,Data!$E$2:$E$19),"")</f>
        <v>IQ-G05</v>
      </c>
      <c r="I362" s="204" t="s">
        <v>7131</v>
      </c>
      <c r="J362" s="26" t="str">
        <f ca="1">IF(I362&lt;&gt;"",LOOKUP(I362,District2,Data!$P$2:$P$19),"")</f>
        <v>IQ-D033</v>
      </c>
      <c r="K362" s="204" t="s">
        <v>7330</v>
      </c>
      <c r="L362" s="204" t="s">
        <v>7111</v>
      </c>
      <c r="M362" s="204" t="s">
        <v>7113</v>
      </c>
      <c r="N362" s="204" t="s">
        <v>1252</v>
      </c>
      <c r="O362" s="204" t="s">
        <v>7119</v>
      </c>
      <c r="P362" s="205">
        <v>87</v>
      </c>
      <c r="Q362" s="205"/>
      <c r="R362" s="205">
        <v>87</v>
      </c>
      <c r="S362" s="312">
        <v>0</v>
      </c>
      <c r="T362" s="205">
        <v>0</v>
      </c>
      <c r="U362" s="205">
        <v>0</v>
      </c>
      <c r="V362" s="205">
        <v>0</v>
      </c>
      <c r="W362" s="205">
        <v>0</v>
      </c>
      <c r="X362" s="205">
        <v>0</v>
      </c>
      <c r="Y362" s="205">
        <v>0</v>
      </c>
      <c r="Z362" s="205">
        <v>0</v>
      </c>
      <c r="AA362" s="205">
        <v>0</v>
      </c>
      <c r="AB362" s="205">
        <v>0</v>
      </c>
      <c r="AC362" s="205">
        <v>0</v>
      </c>
      <c r="AD362" s="205">
        <v>0</v>
      </c>
      <c r="AE362" s="205">
        <v>0</v>
      </c>
      <c r="AF362" s="137" t="s">
        <v>7365</v>
      </c>
    </row>
    <row r="363" spans="1:32" ht="12.75" customHeight="1">
      <c r="A363" s="203">
        <v>362</v>
      </c>
      <c r="B363" s="185">
        <v>42675</v>
      </c>
      <c r="C363" s="186">
        <v>42704</v>
      </c>
      <c r="D363" s="186" t="s">
        <v>1282</v>
      </c>
      <c r="E363" s="186" t="s">
        <v>1250</v>
      </c>
      <c r="F363" s="187" t="s">
        <v>1282</v>
      </c>
      <c r="G363" s="187" t="s">
        <v>7132</v>
      </c>
      <c r="H363" s="188" t="str">
        <f>IF(G363&lt;&gt;"",LOOKUP(G363,Governorate,Data!$E$2:$E$19),"")</f>
        <v>IQ-G15</v>
      </c>
      <c r="I363" s="187" t="s">
        <v>7803</v>
      </c>
      <c r="J363" s="188" t="str">
        <f ca="1">IF(I363&lt;&gt;"",LOOKUP(I363,District2,Data!$P$2:$P$19),"")</f>
        <v>IQ-D087</v>
      </c>
      <c r="K363" s="187" t="s">
        <v>7878</v>
      </c>
      <c r="L363" s="187" t="s">
        <v>7111</v>
      </c>
      <c r="M363" s="187" t="s">
        <v>7112</v>
      </c>
      <c r="N363" s="187" t="s">
        <v>1252</v>
      </c>
      <c r="O363" s="187" t="s">
        <v>7119</v>
      </c>
      <c r="P363" s="288">
        <v>0</v>
      </c>
      <c r="Q363" s="84"/>
      <c r="R363" s="84">
        <v>0</v>
      </c>
      <c r="S363" s="316">
        <v>0</v>
      </c>
      <c r="T363" s="84">
        <v>0</v>
      </c>
      <c r="U363" s="84">
        <v>0</v>
      </c>
      <c r="V363" s="84">
        <v>0</v>
      </c>
      <c r="W363" s="84">
        <v>0</v>
      </c>
      <c r="X363" s="84">
        <v>0</v>
      </c>
      <c r="Y363" s="84">
        <v>0</v>
      </c>
      <c r="Z363" s="84">
        <v>0</v>
      </c>
      <c r="AA363" s="84">
        <v>0</v>
      </c>
      <c r="AB363" s="84">
        <v>0</v>
      </c>
      <c r="AC363" s="84">
        <v>0</v>
      </c>
      <c r="AD363" s="84">
        <v>0</v>
      </c>
      <c r="AE363" s="84">
        <v>0</v>
      </c>
      <c r="AF363" s="321" t="s">
        <v>7885</v>
      </c>
    </row>
    <row r="364" spans="1:32" ht="12.75" customHeight="1">
      <c r="A364" s="203">
        <v>363</v>
      </c>
      <c r="B364" s="185">
        <v>42675</v>
      </c>
      <c r="C364" s="186">
        <v>42704</v>
      </c>
      <c r="D364" s="186" t="s">
        <v>1282</v>
      </c>
      <c r="E364" s="186" t="s">
        <v>1250</v>
      </c>
      <c r="F364" s="187" t="s">
        <v>1282</v>
      </c>
      <c r="G364" s="187" t="s">
        <v>7132</v>
      </c>
      <c r="H364" s="188" t="str">
        <f>IF(G364&lt;&gt;"",LOOKUP(G364,Governorate,Data!$E$2:$E$19),"")</f>
        <v>IQ-G15</v>
      </c>
      <c r="I364" s="187" t="s">
        <v>7803</v>
      </c>
      <c r="J364" s="188" t="str">
        <f ca="1">IF(I364&lt;&gt;"",LOOKUP(I364,District2,Data!$P$2:$P$19),"")</f>
        <v>IQ-D087</v>
      </c>
      <c r="K364" s="187" t="s">
        <v>7879</v>
      </c>
      <c r="L364" s="187" t="s">
        <v>7111</v>
      </c>
      <c r="M364" s="187" t="s">
        <v>7112</v>
      </c>
      <c r="N364" s="187" t="s">
        <v>1252</v>
      </c>
      <c r="O364" s="187" t="s">
        <v>7119</v>
      </c>
      <c r="P364" s="288">
        <v>0</v>
      </c>
      <c r="Q364" s="84"/>
      <c r="R364" s="84">
        <v>0</v>
      </c>
      <c r="S364" s="316">
        <v>0</v>
      </c>
      <c r="T364" s="84">
        <v>0</v>
      </c>
      <c r="U364" s="84">
        <v>0</v>
      </c>
      <c r="V364" s="84">
        <v>0</v>
      </c>
      <c r="W364" s="84">
        <v>0</v>
      </c>
      <c r="X364" s="84">
        <v>0</v>
      </c>
      <c r="Y364" s="84">
        <v>0</v>
      </c>
      <c r="Z364" s="84">
        <v>0</v>
      </c>
      <c r="AA364" s="84">
        <v>0</v>
      </c>
      <c r="AB364" s="84">
        <v>0</v>
      </c>
      <c r="AC364" s="84">
        <v>0</v>
      </c>
      <c r="AD364" s="84">
        <v>0</v>
      </c>
      <c r="AE364" s="84">
        <v>0</v>
      </c>
      <c r="AF364" s="321" t="s">
        <v>7886</v>
      </c>
    </row>
    <row r="365" spans="1:32" ht="12.75" customHeight="1">
      <c r="A365" s="203">
        <v>364</v>
      </c>
      <c r="B365" s="234">
        <v>42675</v>
      </c>
      <c r="C365" s="207">
        <v>42704</v>
      </c>
      <c r="D365" s="303" t="s">
        <v>1282</v>
      </c>
      <c r="E365" s="303" t="s">
        <v>1250</v>
      </c>
      <c r="F365" s="304" t="s">
        <v>1282</v>
      </c>
      <c r="G365" s="304" t="s">
        <v>7132</v>
      </c>
      <c r="H365" s="26" t="str">
        <f>IF(G365&lt;&gt;"",LOOKUP(G365,Governorate,Data!$E$2:$E$19),"")</f>
        <v>IQ-G15</v>
      </c>
      <c r="I365" s="304" t="s">
        <v>7803</v>
      </c>
      <c r="J365" s="26" t="str">
        <f ca="1">IF(I365&lt;&gt;"",LOOKUP(I365,District2,Data!$P$2:$P$19),"")</f>
        <v>IQ-D087</v>
      </c>
      <c r="K365" s="304" t="s">
        <v>7878</v>
      </c>
      <c r="L365" s="304" t="s">
        <v>7111</v>
      </c>
      <c r="M365" s="304" t="s">
        <v>7112</v>
      </c>
      <c r="N365" s="304" t="s">
        <v>1252</v>
      </c>
      <c r="O365" s="304" t="s">
        <v>7119</v>
      </c>
      <c r="P365" s="305">
        <v>1200</v>
      </c>
      <c r="Q365" s="305"/>
      <c r="R365" s="305">
        <v>1200</v>
      </c>
      <c r="S365" s="305">
        <v>0</v>
      </c>
      <c r="T365" s="305">
        <v>0</v>
      </c>
      <c r="U365" s="305">
        <v>0</v>
      </c>
      <c r="V365" s="305">
        <v>0</v>
      </c>
      <c r="W365" s="305">
        <v>0</v>
      </c>
      <c r="X365" s="305">
        <v>0</v>
      </c>
      <c r="Y365" s="305">
        <v>0</v>
      </c>
      <c r="Z365" s="305">
        <v>0</v>
      </c>
      <c r="AA365" s="305">
        <v>0</v>
      </c>
      <c r="AB365" s="305">
        <v>0</v>
      </c>
      <c r="AC365" s="305">
        <v>0</v>
      </c>
      <c r="AD365" s="305">
        <v>0</v>
      </c>
      <c r="AE365" s="305">
        <v>0</v>
      </c>
      <c r="AF365" s="318"/>
    </row>
    <row r="366" spans="1:32" ht="12.75" customHeight="1">
      <c r="A366" s="203">
        <v>365</v>
      </c>
      <c r="B366" s="234">
        <v>42675</v>
      </c>
      <c r="C366" s="207">
        <v>42704</v>
      </c>
      <c r="D366" s="303" t="s">
        <v>1282</v>
      </c>
      <c r="E366" s="303" t="s">
        <v>1250</v>
      </c>
      <c r="F366" s="304" t="s">
        <v>1282</v>
      </c>
      <c r="G366" s="304" t="s">
        <v>7132</v>
      </c>
      <c r="H366" s="26" t="str">
        <f>IF(G366&lt;&gt;"",LOOKUP(G366,Governorate,Data!$E$2:$E$19),"")</f>
        <v>IQ-G15</v>
      </c>
      <c r="I366" s="304" t="s">
        <v>7803</v>
      </c>
      <c r="J366" s="26" t="str">
        <f ca="1">IF(I366&lt;&gt;"",LOOKUP(I366,District2,Data!$P$2:$P$19),"")</f>
        <v>IQ-D087</v>
      </c>
      <c r="K366" s="304" t="s">
        <v>7878</v>
      </c>
      <c r="L366" s="304" t="s">
        <v>7111</v>
      </c>
      <c r="M366" s="304" t="s">
        <v>7112</v>
      </c>
      <c r="N366" s="304" t="s">
        <v>1252</v>
      </c>
      <c r="O366" s="304" t="s">
        <v>7119</v>
      </c>
      <c r="P366" s="305">
        <v>1800</v>
      </c>
      <c r="Q366" s="305"/>
      <c r="R366" s="305">
        <v>1800</v>
      </c>
      <c r="S366" s="305">
        <v>0</v>
      </c>
      <c r="T366" s="305">
        <v>0</v>
      </c>
      <c r="U366" s="305">
        <v>0</v>
      </c>
      <c r="V366" s="305">
        <v>0</v>
      </c>
      <c r="W366" s="305">
        <v>0</v>
      </c>
      <c r="X366" s="305">
        <v>0</v>
      </c>
      <c r="Y366" s="305">
        <v>0</v>
      </c>
      <c r="Z366" s="305">
        <v>0</v>
      </c>
      <c r="AA366" s="305">
        <v>0</v>
      </c>
      <c r="AB366" s="305">
        <v>0</v>
      </c>
      <c r="AC366" s="305">
        <v>0</v>
      </c>
      <c r="AD366" s="305">
        <v>0</v>
      </c>
      <c r="AE366" s="305">
        <v>0</v>
      </c>
      <c r="AF366" s="318"/>
    </row>
    <row r="367" spans="1:32" ht="12.75" customHeight="1">
      <c r="A367" s="203">
        <v>366</v>
      </c>
      <c r="B367" s="234">
        <v>42675</v>
      </c>
      <c r="C367" s="207">
        <v>42704</v>
      </c>
      <c r="D367" s="303" t="s">
        <v>1282</v>
      </c>
      <c r="E367" s="303" t="s">
        <v>1250</v>
      </c>
      <c r="F367" s="304" t="s">
        <v>1282</v>
      </c>
      <c r="G367" s="304" t="s">
        <v>7132</v>
      </c>
      <c r="H367" s="26" t="str">
        <f>IF(G367&lt;&gt;"",LOOKUP(G367,Governorate,Data!$E$2:$E$19),"")</f>
        <v>IQ-G15</v>
      </c>
      <c r="I367" s="304" t="s">
        <v>7803</v>
      </c>
      <c r="J367" s="26" t="str">
        <f ca="1">IF(I367&lt;&gt;"",LOOKUP(I367,District2,Data!$P$2:$P$19),"")</f>
        <v>IQ-D087</v>
      </c>
      <c r="K367" s="304" t="s">
        <v>7941</v>
      </c>
      <c r="L367" s="304" t="s">
        <v>7111</v>
      </c>
      <c r="M367" s="304" t="s">
        <v>7112</v>
      </c>
      <c r="N367" s="304" t="s">
        <v>1252</v>
      </c>
      <c r="O367" s="304" t="s">
        <v>7119</v>
      </c>
      <c r="P367" s="305">
        <v>1000</v>
      </c>
      <c r="Q367" s="305"/>
      <c r="R367" s="305">
        <v>1000</v>
      </c>
      <c r="S367" s="305">
        <v>0</v>
      </c>
      <c r="T367" s="305">
        <v>0</v>
      </c>
      <c r="U367" s="305">
        <v>0</v>
      </c>
      <c r="V367" s="305">
        <v>0</v>
      </c>
      <c r="W367" s="305">
        <v>0</v>
      </c>
      <c r="X367" s="305">
        <v>0</v>
      </c>
      <c r="Y367" s="305">
        <v>0</v>
      </c>
      <c r="Z367" s="305">
        <v>0</v>
      </c>
      <c r="AA367" s="305">
        <v>0</v>
      </c>
      <c r="AB367" s="305">
        <v>0</v>
      </c>
      <c r="AC367" s="305">
        <v>0</v>
      </c>
      <c r="AD367" s="305">
        <v>0</v>
      </c>
      <c r="AE367" s="305">
        <v>0</v>
      </c>
      <c r="AF367" s="318"/>
    </row>
    <row r="368" spans="1:32" ht="12.75" customHeight="1">
      <c r="A368" s="203">
        <v>367</v>
      </c>
      <c r="B368" s="234">
        <v>42704</v>
      </c>
      <c r="C368" s="207">
        <v>42704</v>
      </c>
      <c r="D368" s="303" t="s">
        <v>1282</v>
      </c>
      <c r="E368" s="303" t="s">
        <v>1250</v>
      </c>
      <c r="F368" s="304" t="s">
        <v>1282</v>
      </c>
      <c r="G368" s="304" t="s">
        <v>7129</v>
      </c>
      <c r="H368" s="26" t="str">
        <f>IF(G368&lt;&gt;"",LOOKUP(G368,Governorate,Data!$E$2:$E$19),"")</f>
        <v>IQ-G18</v>
      </c>
      <c r="I368" s="304" t="s">
        <v>7204</v>
      </c>
      <c r="J368" s="26" t="str">
        <f ca="1">IF(I368&lt;&gt;"",LOOKUP(I368,District2,Data!$P$2:$P$19),"")</f>
        <v>IQ-D108</v>
      </c>
      <c r="K368" s="304" t="s">
        <v>732</v>
      </c>
      <c r="L368" s="304" t="s">
        <v>7110</v>
      </c>
      <c r="M368" s="304" t="s">
        <v>7112</v>
      </c>
      <c r="N368" s="304" t="s">
        <v>1252</v>
      </c>
      <c r="O368" s="304" t="s">
        <v>7119</v>
      </c>
      <c r="P368" s="305">
        <v>85</v>
      </c>
      <c r="Q368" s="305"/>
      <c r="R368" s="305">
        <v>0</v>
      </c>
      <c r="S368" s="305">
        <v>0</v>
      </c>
      <c r="T368" s="305">
        <v>0</v>
      </c>
      <c r="U368" s="305">
        <v>0</v>
      </c>
      <c r="V368" s="305">
        <v>0</v>
      </c>
      <c r="W368" s="305">
        <v>0</v>
      </c>
      <c r="X368" s="305">
        <v>0</v>
      </c>
      <c r="Y368" s="305">
        <v>0</v>
      </c>
      <c r="Z368" s="305">
        <v>0</v>
      </c>
      <c r="AA368" s="305">
        <v>0</v>
      </c>
      <c r="AB368" s="305">
        <v>0</v>
      </c>
      <c r="AC368" s="305">
        <v>0</v>
      </c>
      <c r="AD368" s="305">
        <v>0</v>
      </c>
      <c r="AE368" s="305">
        <v>85</v>
      </c>
      <c r="AF368" s="318"/>
    </row>
    <row r="369" spans="1:32" ht="12.75" customHeight="1">
      <c r="A369" s="203">
        <v>368</v>
      </c>
      <c r="B369" s="234">
        <v>42704</v>
      </c>
      <c r="C369" s="207">
        <v>42704</v>
      </c>
      <c r="D369" s="303" t="s">
        <v>1282</v>
      </c>
      <c r="E369" s="303" t="s">
        <v>1250</v>
      </c>
      <c r="F369" s="304" t="s">
        <v>1282</v>
      </c>
      <c r="G369" s="304" t="s">
        <v>7129</v>
      </c>
      <c r="H369" s="26" t="str">
        <f>IF(G369&lt;&gt;"",LOOKUP(G369,Governorate,Data!$E$2:$E$19),"")</f>
        <v>IQ-G18</v>
      </c>
      <c r="I369" s="304" t="s">
        <v>7204</v>
      </c>
      <c r="J369" s="26" t="str">
        <f ca="1">IF(I369&lt;&gt;"",LOOKUP(I369,District2,Data!$P$2:$P$19),"")</f>
        <v>IQ-D108</v>
      </c>
      <c r="K369" s="304" t="s">
        <v>7884</v>
      </c>
      <c r="L369" s="304" t="s">
        <v>7110</v>
      </c>
      <c r="M369" s="304" t="s">
        <v>7112</v>
      </c>
      <c r="N369" s="304" t="s">
        <v>1252</v>
      </c>
      <c r="O369" s="304" t="s">
        <v>7119</v>
      </c>
      <c r="P369" s="305">
        <v>115</v>
      </c>
      <c r="Q369" s="305"/>
      <c r="R369" s="305">
        <v>0</v>
      </c>
      <c r="S369" s="305">
        <v>0</v>
      </c>
      <c r="T369" s="305">
        <v>0</v>
      </c>
      <c r="U369" s="305">
        <v>0</v>
      </c>
      <c r="V369" s="305">
        <v>0</v>
      </c>
      <c r="W369" s="305">
        <v>0</v>
      </c>
      <c r="X369" s="305">
        <v>0</v>
      </c>
      <c r="Y369" s="305">
        <v>0</v>
      </c>
      <c r="Z369" s="305">
        <v>0</v>
      </c>
      <c r="AA369" s="305">
        <v>0</v>
      </c>
      <c r="AB369" s="305">
        <v>0</v>
      </c>
      <c r="AC369" s="305">
        <v>0</v>
      </c>
      <c r="AD369" s="305">
        <v>0</v>
      </c>
      <c r="AE369" s="305">
        <v>115</v>
      </c>
      <c r="AF369" s="318"/>
    </row>
    <row r="370" spans="1:32" ht="12.75" customHeight="1">
      <c r="A370" s="203">
        <v>369</v>
      </c>
      <c r="B370" s="234">
        <v>42704</v>
      </c>
      <c r="C370" s="207">
        <v>42704</v>
      </c>
      <c r="D370" s="303" t="s">
        <v>1282</v>
      </c>
      <c r="E370" s="303" t="s">
        <v>1250</v>
      </c>
      <c r="F370" s="304" t="s">
        <v>1282</v>
      </c>
      <c r="G370" s="304" t="s">
        <v>7129</v>
      </c>
      <c r="H370" s="26" t="str">
        <f>IF(G370&lt;&gt;"",LOOKUP(G370,Governorate,Data!$E$2:$E$19),"")</f>
        <v>IQ-G18</v>
      </c>
      <c r="I370" s="304" t="s">
        <v>7204</v>
      </c>
      <c r="J370" s="26" t="str">
        <f ca="1">IF(I370&lt;&gt;"",LOOKUP(I370,District2,Data!$P$2:$P$19),"")</f>
        <v>IQ-D108</v>
      </c>
      <c r="K370" s="304" t="s">
        <v>733</v>
      </c>
      <c r="L370" s="304" t="s">
        <v>7110</v>
      </c>
      <c r="M370" s="304" t="s">
        <v>7112</v>
      </c>
      <c r="N370" s="304" t="s">
        <v>1252</v>
      </c>
      <c r="O370" s="304" t="s">
        <v>7119</v>
      </c>
      <c r="P370" s="305">
        <v>200</v>
      </c>
      <c r="Q370" s="305"/>
      <c r="R370" s="305">
        <v>0</v>
      </c>
      <c r="S370" s="305">
        <v>0</v>
      </c>
      <c r="T370" s="305">
        <v>0</v>
      </c>
      <c r="U370" s="305">
        <v>0</v>
      </c>
      <c r="V370" s="305">
        <v>0</v>
      </c>
      <c r="W370" s="305">
        <v>0</v>
      </c>
      <c r="X370" s="305">
        <v>0</v>
      </c>
      <c r="Y370" s="305">
        <v>0</v>
      </c>
      <c r="Z370" s="305">
        <v>0</v>
      </c>
      <c r="AA370" s="305">
        <v>0</v>
      </c>
      <c r="AB370" s="305">
        <v>0</v>
      </c>
      <c r="AC370" s="305">
        <v>0</v>
      </c>
      <c r="AD370" s="305">
        <v>0</v>
      </c>
      <c r="AE370" s="305">
        <v>200</v>
      </c>
      <c r="AF370" s="318"/>
    </row>
    <row r="371" spans="1:32" ht="12.75" customHeight="1">
      <c r="A371" s="203">
        <v>370</v>
      </c>
      <c r="B371" s="234">
        <v>42599</v>
      </c>
      <c r="C371" s="207">
        <v>42704</v>
      </c>
      <c r="D371" s="303" t="s">
        <v>1312</v>
      </c>
      <c r="E371" s="303" t="s">
        <v>1250</v>
      </c>
      <c r="F371" s="304" t="s">
        <v>1331</v>
      </c>
      <c r="G371" s="304" t="s">
        <v>7129</v>
      </c>
      <c r="H371" s="26" t="str">
        <f>IF(G371&lt;&gt;"",LOOKUP(G371,Governorate,Data!$E$2:$E$19),"")</f>
        <v>IQ-G18</v>
      </c>
      <c r="I371" s="304" t="s">
        <v>7204</v>
      </c>
      <c r="J371" s="26" t="str">
        <f ca="1">IF(I371&lt;&gt;"",LOOKUP(I371,District2,Data!$P$2:$P$19),"")</f>
        <v>IQ-D108</v>
      </c>
      <c r="K371" s="304" t="s">
        <v>7797</v>
      </c>
      <c r="L371" s="304" t="s">
        <v>7111</v>
      </c>
      <c r="M371" s="304" t="s">
        <v>7112</v>
      </c>
      <c r="N371" s="304" t="s">
        <v>1252</v>
      </c>
      <c r="O371" s="304" t="s">
        <v>7119</v>
      </c>
      <c r="P371" s="305">
        <v>500</v>
      </c>
      <c r="Q371" s="305"/>
      <c r="R371" s="305">
        <v>500</v>
      </c>
      <c r="S371" s="315">
        <v>500</v>
      </c>
      <c r="T371" s="305">
        <v>0</v>
      </c>
      <c r="U371" s="305">
        <v>0</v>
      </c>
      <c r="V371" s="305">
        <v>0</v>
      </c>
      <c r="W371" s="305">
        <v>0</v>
      </c>
      <c r="X371" s="305">
        <v>0</v>
      </c>
      <c r="Y371" s="305">
        <v>0</v>
      </c>
      <c r="Z371" s="305">
        <v>0</v>
      </c>
      <c r="AA371" s="305">
        <v>0</v>
      </c>
      <c r="AB371" s="305">
        <v>0</v>
      </c>
      <c r="AC371" s="305">
        <v>0</v>
      </c>
      <c r="AD371" s="305">
        <v>0</v>
      </c>
      <c r="AE371" s="305">
        <v>0</v>
      </c>
      <c r="AF371" s="306" t="s">
        <v>7601</v>
      </c>
    </row>
    <row r="372" spans="1:32" ht="12.75" customHeight="1">
      <c r="A372" s="203">
        <v>371</v>
      </c>
      <c r="B372" s="234">
        <v>42663</v>
      </c>
      <c r="C372" s="207">
        <v>42704</v>
      </c>
      <c r="D372" s="303" t="s">
        <v>1312</v>
      </c>
      <c r="E372" s="303" t="s">
        <v>1250</v>
      </c>
      <c r="F372" s="304" t="s">
        <v>1331</v>
      </c>
      <c r="G372" s="304" t="s">
        <v>7129</v>
      </c>
      <c r="H372" s="26" t="str">
        <f>IF(G372&lt;&gt;"",LOOKUP(G372,Governorate,Data!$E$2:$E$19),"")</f>
        <v>IQ-G18</v>
      </c>
      <c r="I372" s="304" t="s">
        <v>7204</v>
      </c>
      <c r="J372" s="26" t="str">
        <f ca="1">IF(I372&lt;&gt;"",LOOKUP(I372,District2,Data!$P$2:$P$19),"")</f>
        <v>IQ-D108</v>
      </c>
      <c r="K372" s="304" t="s">
        <v>7936</v>
      </c>
      <c r="L372" s="304" t="s">
        <v>7110</v>
      </c>
      <c r="M372" s="304" t="s">
        <v>7112</v>
      </c>
      <c r="N372" s="304" t="s">
        <v>1252</v>
      </c>
      <c r="O372" s="304" t="s">
        <v>7119</v>
      </c>
      <c r="P372" s="305">
        <v>468</v>
      </c>
      <c r="Q372" s="305"/>
      <c r="R372" s="305">
        <v>0</v>
      </c>
      <c r="S372" s="315">
        <v>0</v>
      </c>
      <c r="T372" s="305">
        <v>0</v>
      </c>
      <c r="U372" s="305">
        <v>0</v>
      </c>
      <c r="V372" s="305">
        <v>0</v>
      </c>
      <c r="W372" s="305">
        <v>0</v>
      </c>
      <c r="X372" s="305">
        <v>0</v>
      </c>
      <c r="Y372" s="305">
        <v>0</v>
      </c>
      <c r="Z372" s="305">
        <v>211</v>
      </c>
      <c r="AA372" s="305">
        <v>0</v>
      </c>
      <c r="AB372" s="305">
        <v>0</v>
      </c>
      <c r="AC372" s="305">
        <v>0</v>
      </c>
      <c r="AD372" s="305">
        <v>0</v>
      </c>
      <c r="AE372" s="305">
        <v>0</v>
      </c>
      <c r="AF372" s="306" t="s">
        <v>7933</v>
      </c>
    </row>
    <row r="373" spans="1:32" ht="12.75" customHeight="1">
      <c r="A373" s="203">
        <v>372</v>
      </c>
      <c r="B373" s="280">
        <v>42675</v>
      </c>
      <c r="C373" s="303">
        <v>42704</v>
      </c>
      <c r="D373" s="303" t="s">
        <v>7957</v>
      </c>
      <c r="E373" s="303" t="s">
        <v>7116</v>
      </c>
      <c r="F373" s="304" t="s">
        <v>7957</v>
      </c>
      <c r="G373" s="304" t="s">
        <v>7132</v>
      </c>
      <c r="H373" s="26" t="str">
        <f>IF(G373&lt;&gt;"",LOOKUP(G373,Governorate,Data!$E$2:$E$19),"")</f>
        <v>IQ-G15</v>
      </c>
      <c r="I373" s="304" t="s">
        <v>7775</v>
      </c>
      <c r="J373" s="26" t="str">
        <f ca="1">IF(I373&lt;&gt;"",LOOKUP(I373,District2,Data!$P$2:$P$19),"")</f>
        <v>IQ-D085</v>
      </c>
      <c r="K373" s="304" t="s">
        <v>7958</v>
      </c>
      <c r="L373" s="304" t="s">
        <v>7111</v>
      </c>
      <c r="M373" s="304" t="s">
        <v>7112</v>
      </c>
      <c r="N373" s="304" t="s">
        <v>1252</v>
      </c>
      <c r="O373" s="304" t="s">
        <v>7119</v>
      </c>
      <c r="P373" s="305">
        <v>1000</v>
      </c>
      <c r="Q373" s="305"/>
      <c r="R373" s="305">
        <v>1000</v>
      </c>
      <c r="S373" s="305">
        <v>0</v>
      </c>
      <c r="T373" s="305">
        <v>0</v>
      </c>
      <c r="U373" s="305">
        <v>0</v>
      </c>
      <c r="V373" s="305">
        <v>0</v>
      </c>
      <c r="W373" s="305">
        <v>0</v>
      </c>
      <c r="X373" s="305">
        <v>0</v>
      </c>
      <c r="Y373" s="305">
        <v>0</v>
      </c>
      <c r="Z373" s="305">
        <v>0</v>
      </c>
      <c r="AA373" s="305">
        <v>0</v>
      </c>
      <c r="AB373" s="305">
        <v>0</v>
      </c>
      <c r="AC373" s="305">
        <v>0</v>
      </c>
      <c r="AD373" s="305">
        <v>0</v>
      </c>
      <c r="AE373" s="305">
        <v>0</v>
      </c>
      <c r="AF373" s="306" t="s">
        <v>7953</v>
      </c>
    </row>
    <row r="374" spans="1:32" ht="12.75" customHeight="1">
      <c r="A374" s="203">
        <v>373</v>
      </c>
      <c r="B374" s="280">
        <v>42675</v>
      </c>
      <c r="C374" s="303">
        <v>42704</v>
      </c>
      <c r="D374" s="303" t="s">
        <v>7957</v>
      </c>
      <c r="E374" s="303" t="s">
        <v>7116</v>
      </c>
      <c r="F374" s="304" t="s">
        <v>7957</v>
      </c>
      <c r="G374" s="304" t="s">
        <v>7132</v>
      </c>
      <c r="H374" s="26" t="str">
        <f>IF(G374&lt;&gt;"",LOOKUP(G374,Governorate,Data!$E$2:$E$19),"")</f>
        <v>IQ-G15</v>
      </c>
      <c r="I374" s="304" t="s">
        <v>7775</v>
      </c>
      <c r="J374" s="26" t="str">
        <f ca="1">IF(I374&lt;&gt;"",LOOKUP(I374,District2,Data!$P$2:$P$19),"")</f>
        <v>IQ-D085</v>
      </c>
      <c r="K374" s="304" t="s">
        <v>7959</v>
      </c>
      <c r="L374" s="304" t="s">
        <v>7111</v>
      </c>
      <c r="M374" s="304" t="s">
        <v>7112</v>
      </c>
      <c r="N374" s="304" t="s">
        <v>1252</v>
      </c>
      <c r="O374" s="304" t="s">
        <v>7119</v>
      </c>
      <c r="P374" s="305">
        <v>500</v>
      </c>
      <c r="Q374" s="305"/>
      <c r="R374" s="305">
        <v>500</v>
      </c>
      <c r="S374" s="305">
        <v>0</v>
      </c>
      <c r="T374" s="305">
        <v>0</v>
      </c>
      <c r="U374" s="305">
        <v>0</v>
      </c>
      <c r="V374" s="305">
        <v>0</v>
      </c>
      <c r="W374" s="305">
        <v>0</v>
      </c>
      <c r="X374" s="305">
        <v>0</v>
      </c>
      <c r="Y374" s="305">
        <v>0</v>
      </c>
      <c r="Z374" s="305">
        <v>0</v>
      </c>
      <c r="AA374" s="305">
        <v>0</v>
      </c>
      <c r="AB374" s="305">
        <v>0</v>
      </c>
      <c r="AC374" s="305">
        <v>0</v>
      </c>
      <c r="AD374" s="305">
        <v>0</v>
      </c>
      <c r="AE374" s="305">
        <v>0</v>
      </c>
      <c r="AF374" s="306" t="s">
        <v>7953</v>
      </c>
    </row>
    <row r="375" spans="1:32" ht="12.75" customHeight="1">
      <c r="A375" s="203">
        <v>374</v>
      </c>
      <c r="B375" s="280">
        <v>42675</v>
      </c>
      <c r="C375" s="303">
        <v>42704</v>
      </c>
      <c r="D375" s="303" t="s">
        <v>7957</v>
      </c>
      <c r="E375" s="303" t="s">
        <v>7116</v>
      </c>
      <c r="F375" s="304" t="s">
        <v>7957</v>
      </c>
      <c r="G375" s="304" t="s">
        <v>7132</v>
      </c>
      <c r="H375" s="26" t="str">
        <f>IF(G375&lt;&gt;"",LOOKUP(G375,Governorate,Data!$E$2:$E$19),"")</f>
        <v>IQ-G15</v>
      </c>
      <c r="I375" s="304" t="s">
        <v>7775</v>
      </c>
      <c r="J375" s="26" t="str">
        <f ca="1">IF(I375&lt;&gt;"",LOOKUP(I375,District2,Data!$P$2:$P$19),"")</f>
        <v>IQ-D085</v>
      </c>
      <c r="K375" s="304" t="s">
        <v>7955</v>
      </c>
      <c r="L375" s="304" t="s">
        <v>7111</v>
      </c>
      <c r="M375" s="304" t="s">
        <v>7112</v>
      </c>
      <c r="N375" s="304" t="s">
        <v>1252</v>
      </c>
      <c r="O375" s="304" t="s">
        <v>7119</v>
      </c>
      <c r="P375" s="305">
        <v>7040</v>
      </c>
      <c r="Q375" s="305"/>
      <c r="R375" s="305">
        <v>7040</v>
      </c>
      <c r="S375" s="305">
        <v>0</v>
      </c>
      <c r="T375" s="305">
        <v>0</v>
      </c>
      <c r="U375" s="305">
        <v>0</v>
      </c>
      <c r="V375" s="305">
        <v>0</v>
      </c>
      <c r="W375" s="305">
        <v>0</v>
      </c>
      <c r="X375" s="305">
        <v>0</v>
      </c>
      <c r="Y375" s="305">
        <v>0</v>
      </c>
      <c r="Z375" s="305">
        <v>0</v>
      </c>
      <c r="AA375" s="305">
        <v>0</v>
      </c>
      <c r="AB375" s="305">
        <v>0</v>
      </c>
      <c r="AC375" s="305">
        <v>0</v>
      </c>
      <c r="AD375" s="305">
        <v>0</v>
      </c>
      <c r="AE375" s="305">
        <v>0</v>
      </c>
      <c r="AF375" s="306" t="s">
        <v>7953</v>
      </c>
    </row>
    <row r="376" spans="1:32" ht="12.75" customHeight="1">
      <c r="A376" s="203">
        <v>375</v>
      </c>
      <c r="B376" s="234">
        <v>42675</v>
      </c>
      <c r="C376" s="140">
        <v>42704</v>
      </c>
      <c r="D376" s="207" t="s">
        <v>7957</v>
      </c>
      <c r="E376" s="207" t="s">
        <v>7116</v>
      </c>
      <c r="F376" s="204" t="s">
        <v>7957</v>
      </c>
      <c r="G376" s="204" t="s">
        <v>7132</v>
      </c>
      <c r="H376" s="26" t="str">
        <f>IF(G376&lt;&gt;"",LOOKUP(G376,Governorate,Data!$E$2:$E$19),"")</f>
        <v>IQ-G15</v>
      </c>
      <c r="I376" s="204" t="s">
        <v>7803</v>
      </c>
      <c r="J376" s="26" t="str">
        <f ca="1">IF(I376&lt;&gt;"",LOOKUP(I376,District2,Data!$P$2:$P$19),"")</f>
        <v>IQ-D087</v>
      </c>
      <c r="K376" s="204" t="s">
        <v>7954</v>
      </c>
      <c r="L376" s="204" t="s">
        <v>7111</v>
      </c>
      <c r="M376" s="204" t="s">
        <v>7112</v>
      </c>
      <c r="N376" s="304" t="s">
        <v>1252</v>
      </c>
      <c r="O376" s="304" t="s">
        <v>7119</v>
      </c>
      <c r="P376" s="205">
        <v>2600</v>
      </c>
      <c r="Q376" s="205"/>
      <c r="R376" s="205">
        <v>2600</v>
      </c>
      <c r="S376" s="205">
        <v>0</v>
      </c>
      <c r="T376" s="205">
        <v>0</v>
      </c>
      <c r="U376" s="205">
        <v>0</v>
      </c>
      <c r="V376" s="205">
        <v>0</v>
      </c>
      <c r="W376" s="205">
        <v>0</v>
      </c>
      <c r="X376" s="205">
        <v>0</v>
      </c>
      <c r="Y376" s="205">
        <v>0</v>
      </c>
      <c r="Z376" s="205">
        <v>0</v>
      </c>
      <c r="AA376" s="205">
        <v>0</v>
      </c>
      <c r="AB376" s="205">
        <v>0</v>
      </c>
      <c r="AC376" s="205">
        <v>0</v>
      </c>
      <c r="AD376" s="205">
        <v>0</v>
      </c>
      <c r="AE376" s="205">
        <v>0</v>
      </c>
      <c r="AF376" s="306" t="s">
        <v>7953</v>
      </c>
    </row>
    <row r="377" spans="1:32" ht="12.75" customHeight="1">
      <c r="A377" s="203">
        <v>376</v>
      </c>
      <c r="B377" s="234">
        <v>42703</v>
      </c>
      <c r="C377" s="140">
        <v>42707</v>
      </c>
      <c r="D377" s="207" t="s">
        <v>1312</v>
      </c>
      <c r="E377" s="207" t="s">
        <v>1250</v>
      </c>
      <c r="F377" s="204" t="s">
        <v>1286</v>
      </c>
      <c r="G377" s="204" t="s">
        <v>7140</v>
      </c>
      <c r="H377" s="26" t="str">
        <f>IF(G377&lt;&gt;"",LOOKUP(G377,Governorate,Data!$E$2:$E$19),"")</f>
        <v>IQ-G01</v>
      </c>
      <c r="I377" s="204" t="s">
        <v>7582</v>
      </c>
      <c r="J377" s="26" t="str">
        <f ca="1">IF(I377&lt;&gt;"",LOOKUP(I377,District2,Data!$P$2:$P$19),"")</f>
        <v>IQ-D001</v>
      </c>
      <c r="K377" s="204" t="s">
        <v>8206</v>
      </c>
      <c r="L377" s="204" t="s">
        <v>7111</v>
      </c>
      <c r="M377" s="204" t="s">
        <v>7112</v>
      </c>
      <c r="N377" s="204" t="s">
        <v>1252</v>
      </c>
      <c r="O377" s="204" t="s">
        <v>7119</v>
      </c>
      <c r="P377" s="339">
        <v>0</v>
      </c>
      <c r="Q377" s="205"/>
      <c r="R377" s="205">
        <v>0</v>
      </c>
      <c r="S377" s="205">
        <v>0</v>
      </c>
      <c r="T377" s="205">
        <v>0</v>
      </c>
      <c r="U377" s="205">
        <v>0</v>
      </c>
      <c r="V377" s="205">
        <v>0</v>
      </c>
      <c r="W377" s="205">
        <v>0</v>
      </c>
      <c r="X377" s="205">
        <v>0</v>
      </c>
      <c r="Y377" s="205">
        <v>0</v>
      </c>
      <c r="Z377" s="205">
        <v>0</v>
      </c>
      <c r="AA377" s="205">
        <v>0</v>
      </c>
      <c r="AB377" s="205">
        <v>0</v>
      </c>
      <c r="AC377" s="205">
        <v>0</v>
      </c>
      <c r="AD377" s="205">
        <v>0</v>
      </c>
      <c r="AE377" s="205">
        <v>0</v>
      </c>
      <c r="AF377" s="137" t="s">
        <v>8198</v>
      </c>
    </row>
    <row r="378" spans="1:32" ht="12.75" customHeight="1">
      <c r="A378" s="203">
        <v>377</v>
      </c>
      <c r="B378" s="234">
        <v>42708</v>
      </c>
      <c r="C378" s="207">
        <v>42708</v>
      </c>
      <c r="D378" s="207" t="s">
        <v>1312</v>
      </c>
      <c r="E378" s="207" t="s">
        <v>1250</v>
      </c>
      <c r="F378" s="204" t="s">
        <v>1300</v>
      </c>
      <c r="G378" s="204" t="s">
        <v>7132</v>
      </c>
      <c r="H378" s="26" t="str">
        <f>IF(G378&lt;&gt;"",LOOKUP(G378,Governorate,Data!$E$2:$E$19),"")</f>
        <v>IQ-G15</v>
      </c>
      <c r="I378" s="204" t="s">
        <v>7214</v>
      </c>
      <c r="J378" s="26" t="str">
        <f ca="1">IF(I378&lt;&gt;"",LOOKUP(I378,District2,Data!$P$2:$P$19),"")</f>
        <v>IQ-D053</v>
      </c>
      <c r="K378" s="204" t="s">
        <v>7437</v>
      </c>
      <c r="L378" s="204" t="s">
        <v>7111</v>
      </c>
      <c r="M378" s="204" t="s">
        <v>7112</v>
      </c>
      <c r="N378" s="204" t="s">
        <v>1252</v>
      </c>
      <c r="O378" s="204" t="s">
        <v>7119</v>
      </c>
      <c r="P378" s="205">
        <v>301</v>
      </c>
      <c r="Q378" s="205"/>
      <c r="R378" s="205">
        <v>301</v>
      </c>
      <c r="S378" s="205">
        <v>0</v>
      </c>
      <c r="T378" s="205">
        <v>0</v>
      </c>
      <c r="U378" s="205">
        <v>0</v>
      </c>
      <c r="V378" s="205">
        <v>0</v>
      </c>
      <c r="W378" s="205">
        <v>0</v>
      </c>
      <c r="X378" s="205">
        <v>0</v>
      </c>
      <c r="Y378" s="205">
        <v>0</v>
      </c>
      <c r="Z378" s="205">
        <v>0</v>
      </c>
      <c r="AA378" s="205">
        <v>0</v>
      </c>
      <c r="AB378" s="205">
        <v>0</v>
      </c>
      <c r="AC378" s="205">
        <v>0</v>
      </c>
      <c r="AD378" s="205">
        <v>0</v>
      </c>
      <c r="AE378" s="205">
        <v>0</v>
      </c>
      <c r="AF378" s="137" t="s">
        <v>7929</v>
      </c>
    </row>
    <row r="379" spans="1:32" ht="12.75" customHeight="1">
      <c r="A379" s="203">
        <v>378</v>
      </c>
      <c r="B379" s="207">
        <v>42709</v>
      </c>
      <c r="C379" s="207">
        <v>42709</v>
      </c>
      <c r="D379" s="207" t="s">
        <v>1282</v>
      </c>
      <c r="E379" s="207" t="s">
        <v>1250</v>
      </c>
      <c r="F379" s="204" t="s">
        <v>1282</v>
      </c>
      <c r="G379" s="204" t="s">
        <v>7129</v>
      </c>
      <c r="H379" s="26" t="str">
        <f>IF(G379&lt;&gt;"",LOOKUP(G379,Governorate,Data!$E$2:$E$19),"")</f>
        <v>IQ-G18</v>
      </c>
      <c r="I379" s="204" t="s">
        <v>7204</v>
      </c>
      <c r="J379" s="26" t="str">
        <f ca="1">IF(I379&lt;&gt;"",LOOKUP(I379,District2,Data!$P$2:$P$19),"")</f>
        <v>IQ-D108</v>
      </c>
      <c r="K379" s="204" t="s">
        <v>8029</v>
      </c>
      <c r="L379" s="204" t="s">
        <v>7110</v>
      </c>
      <c r="M379" s="204" t="s">
        <v>7112</v>
      </c>
      <c r="N379" s="204" t="s">
        <v>1252</v>
      </c>
      <c r="O379" s="204" t="s">
        <v>7422</v>
      </c>
      <c r="P379" s="242">
        <v>1350</v>
      </c>
      <c r="Q379" s="205"/>
      <c r="R379" s="205">
        <v>0</v>
      </c>
      <c r="S379" s="205">
        <v>0</v>
      </c>
      <c r="T379" s="205">
        <v>0</v>
      </c>
      <c r="U379" s="205">
        <v>0</v>
      </c>
      <c r="V379" s="205">
        <v>0</v>
      </c>
      <c r="W379" s="205">
        <v>0</v>
      </c>
      <c r="X379" s="205">
        <v>0</v>
      </c>
      <c r="Y379" s="205">
        <v>0</v>
      </c>
      <c r="Z379" s="205">
        <v>0</v>
      </c>
      <c r="AA379" s="205">
        <v>0</v>
      </c>
      <c r="AB379" s="205">
        <v>0</v>
      </c>
      <c r="AC379" s="205">
        <v>0</v>
      </c>
      <c r="AD379" s="205">
        <v>0</v>
      </c>
      <c r="AE379" s="205">
        <v>1350</v>
      </c>
      <c r="AF379" s="137"/>
    </row>
    <row r="380" spans="1:32" ht="12.75" customHeight="1">
      <c r="A380" s="203">
        <v>379</v>
      </c>
      <c r="B380" s="207">
        <v>42710</v>
      </c>
      <c r="C380" s="207">
        <v>42710</v>
      </c>
      <c r="D380" s="207" t="s">
        <v>1282</v>
      </c>
      <c r="E380" s="207" t="s">
        <v>1250</v>
      </c>
      <c r="F380" s="204" t="s">
        <v>1282</v>
      </c>
      <c r="G380" s="204" t="s">
        <v>7127</v>
      </c>
      <c r="H380" s="26" t="str">
        <f>IF(G380&lt;&gt;"",LOOKUP(G380,Governorate,Data!$E$2:$E$19),"")</f>
        <v>IQ-G13</v>
      </c>
      <c r="I380" s="204" t="s">
        <v>7128</v>
      </c>
      <c r="J380" s="26" t="str">
        <f ca="1">IF(I380&lt;&gt;"",LOOKUP(I380,District2,Data!$P$2:$P$19),"")</f>
        <v>IQ-D076</v>
      </c>
      <c r="K380" s="204" t="s">
        <v>7872</v>
      </c>
      <c r="L380" s="204" t="s">
        <v>7110</v>
      </c>
      <c r="M380" s="204" t="s">
        <v>7112</v>
      </c>
      <c r="N380" s="204" t="s">
        <v>1252</v>
      </c>
      <c r="O380" s="204" t="s">
        <v>7422</v>
      </c>
      <c r="P380" s="242">
        <v>200</v>
      </c>
      <c r="Q380" s="205"/>
      <c r="R380" s="205">
        <v>0</v>
      </c>
      <c r="S380" s="205">
        <v>0</v>
      </c>
      <c r="T380" s="205">
        <v>0</v>
      </c>
      <c r="U380" s="205">
        <v>0</v>
      </c>
      <c r="V380" s="205">
        <v>0</v>
      </c>
      <c r="W380" s="205">
        <v>200</v>
      </c>
      <c r="X380" s="205">
        <v>0</v>
      </c>
      <c r="Y380" s="205">
        <v>0</v>
      </c>
      <c r="Z380" s="205">
        <v>0</v>
      </c>
      <c r="AA380" s="205">
        <v>0</v>
      </c>
      <c r="AB380" s="205">
        <v>0</v>
      </c>
      <c r="AC380" s="205">
        <v>0</v>
      </c>
      <c r="AD380" s="205">
        <v>0</v>
      </c>
      <c r="AE380" s="205">
        <v>0</v>
      </c>
      <c r="AF380" s="137"/>
    </row>
    <row r="381" spans="1:32" ht="12.75" customHeight="1">
      <c r="A381" s="203">
        <v>380</v>
      </c>
      <c r="B381" s="234">
        <v>42684</v>
      </c>
      <c r="C381" s="207">
        <v>42710</v>
      </c>
      <c r="D381" s="207" t="s">
        <v>1312</v>
      </c>
      <c r="E381" s="207" t="s">
        <v>1250</v>
      </c>
      <c r="F381" s="204" t="s">
        <v>7364</v>
      </c>
      <c r="G381" s="204" t="s">
        <v>7129</v>
      </c>
      <c r="H381" s="26" t="str">
        <f>IF(G381&lt;&gt;"",LOOKUP(G381,Governorate,Data!$E$2:$E$19),"")</f>
        <v>IQ-G18</v>
      </c>
      <c r="I381" s="204" t="s">
        <v>7215</v>
      </c>
      <c r="J381" s="26" t="str">
        <f ca="1">IF(I381&lt;&gt;"",LOOKUP(I381,District2,Data!$P$2:$P$19),"")</f>
        <v>IQ-D008</v>
      </c>
      <c r="K381" s="204" t="s">
        <v>8203</v>
      </c>
      <c r="L381" s="204" t="s">
        <v>7338</v>
      </c>
      <c r="M381" s="204" t="s">
        <v>7112</v>
      </c>
      <c r="N381" s="204" t="s">
        <v>1252</v>
      </c>
      <c r="O381" s="204" t="s">
        <v>7119</v>
      </c>
      <c r="P381" s="205">
        <v>870</v>
      </c>
      <c r="Q381" s="205"/>
      <c r="R381" s="205">
        <v>0</v>
      </c>
      <c r="S381" s="205">
        <v>0</v>
      </c>
      <c r="T381" s="205">
        <v>0</v>
      </c>
      <c r="U381" s="205">
        <v>0</v>
      </c>
      <c r="V381" s="205">
        <v>0</v>
      </c>
      <c r="W381" s="205">
        <v>0</v>
      </c>
      <c r="X381" s="205">
        <v>0</v>
      </c>
      <c r="Y381" s="205">
        <v>0</v>
      </c>
      <c r="Z381" s="205">
        <v>368</v>
      </c>
      <c r="AA381" s="205">
        <v>0</v>
      </c>
      <c r="AB381" s="205">
        <v>0</v>
      </c>
      <c r="AC381" s="205">
        <v>0</v>
      </c>
      <c r="AD381" s="205">
        <v>0</v>
      </c>
      <c r="AE381" s="205">
        <v>0</v>
      </c>
      <c r="AF381" s="137" t="s">
        <v>7933</v>
      </c>
    </row>
    <row r="382" spans="1:32" ht="12.75" customHeight="1">
      <c r="A382" s="203">
        <v>381</v>
      </c>
      <c r="B382" s="207">
        <v>42711</v>
      </c>
      <c r="C382" s="207">
        <v>42711</v>
      </c>
      <c r="D382" s="207" t="s">
        <v>1282</v>
      </c>
      <c r="E382" s="207" t="s">
        <v>1250</v>
      </c>
      <c r="F382" s="204" t="s">
        <v>1282</v>
      </c>
      <c r="G382" s="204" t="s">
        <v>7127</v>
      </c>
      <c r="H382" s="26" t="str">
        <f>IF(G382&lt;&gt;"",LOOKUP(G382,Governorate,Data!$E$2:$E$19),"")</f>
        <v>IQ-G13</v>
      </c>
      <c r="I382" s="204" t="s">
        <v>7128</v>
      </c>
      <c r="J382" s="26" t="str">
        <f ca="1">IF(I382&lt;&gt;"",LOOKUP(I382,District2,Data!$P$2:$P$19),"")</f>
        <v>IQ-D076</v>
      </c>
      <c r="K382" s="204" t="s">
        <v>7872</v>
      </c>
      <c r="L382" s="204" t="s">
        <v>7110</v>
      </c>
      <c r="M382" s="204" t="s">
        <v>7112</v>
      </c>
      <c r="N382" s="204" t="s">
        <v>1252</v>
      </c>
      <c r="O382" s="204" t="s">
        <v>7422</v>
      </c>
      <c r="P382" s="242">
        <v>185</v>
      </c>
      <c r="Q382" s="205"/>
      <c r="R382" s="205">
        <v>0</v>
      </c>
      <c r="S382" s="205">
        <v>0</v>
      </c>
      <c r="T382" s="205">
        <v>0</v>
      </c>
      <c r="U382" s="205">
        <v>0</v>
      </c>
      <c r="V382" s="205">
        <v>0</v>
      </c>
      <c r="W382" s="205">
        <v>185</v>
      </c>
      <c r="X382" s="205">
        <v>0</v>
      </c>
      <c r="Y382" s="205">
        <v>0</v>
      </c>
      <c r="Z382" s="205">
        <v>0</v>
      </c>
      <c r="AA382" s="205">
        <v>0</v>
      </c>
      <c r="AB382" s="205">
        <v>0</v>
      </c>
      <c r="AC382" s="205">
        <v>0</v>
      </c>
      <c r="AD382" s="205">
        <v>0</v>
      </c>
      <c r="AE382" s="205">
        <v>0</v>
      </c>
      <c r="AF382" s="137"/>
    </row>
    <row r="383" spans="1:32" ht="12.75" customHeight="1">
      <c r="A383" s="203">
        <v>382</v>
      </c>
      <c r="B383" s="207">
        <v>42712</v>
      </c>
      <c r="C383" s="207">
        <v>42712</v>
      </c>
      <c r="D383" s="207" t="s">
        <v>1282</v>
      </c>
      <c r="E383" s="207" t="s">
        <v>1250</v>
      </c>
      <c r="F383" s="204" t="s">
        <v>1282</v>
      </c>
      <c r="G383" s="204" t="s">
        <v>7127</v>
      </c>
      <c r="H383" s="26" t="str">
        <f>IF(G383&lt;&gt;"",LOOKUP(G383,Governorate,Data!$E$2:$E$19),"")</f>
        <v>IQ-G13</v>
      </c>
      <c r="I383" s="204" t="s">
        <v>7128</v>
      </c>
      <c r="J383" s="26" t="str">
        <f ca="1">IF(I383&lt;&gt;"",LOOKUP(I383,District2,Data!$P$2:$P$19),"")</f>
        <v>IQ-D076</v>
      </c>
      <c r="K383" s="204" t="s">
        <v>7872</v>
      </c>
      <c r="L383" s="204" t="s">
        <v>7110</v>
      </c>
      <c r="M383" s="204" t="s">
        <v>7112</v>
      </c>
      <c r="N383" s="204" t="s">
        <v>1252</v>
      </c>
      <c r="O383" s="204" t="s">
        <v>7422</v>
      </c>
      <c r="P383" s="242">
        <v>265</v>
      </c>
      <c r="Q383" s="205"/>
      <c r="R383" s="205">
        <v>0</v>
      </c>
      <c r="S383" s="205">
        <v>0</v>
      </c>
      <c r="T383" s="205">
        <v>0</v>
      </c>
      <c r="U383" s="205">
        <v>0</v>
      </c>
      <c r="V383" s="205">
        <v>0</v>
      </c>
      <c r="W383" s="205">
        <v>265</v>
      </c>
      <c r="X383" s="205">
        <v>0</v>
      </c>
      <c r="Y383" s="205">
        <v>0</v>
      </c>
      <c r="Z383" s="205">
        <v>0</v>
      </c>
      <c r="AA383" s="205">
        <v>0</v>
      </c>
      <c r="AB383" s="205">
        <v>0</v>
      </c>
      <c r="AC383" s="205">
        <v>0</v>
      </c>
      <c r="AD383" s="205">
        <v>0</v>
      </c>
      <c r="AE383" s="205">
        <v>0</v>
      </c>
      <c r="AF383" s="137"/>
    </row>
    <row r="384" spans="1:32" ht="12.75" customHeight="1">
      <c r="A384" s="203">
        <v>383</v>
      </c>
      <c r="B384" s="207">
        <v>42713</v>
      </c>
      <c r="C384" s="207">
        <v>42713</v>
      </c>
      <c r="D384" s="207" t="s">
        <v>1282</v>
      </c>
      <c r="E384" s="207" t="s">
        <v>1250</v>
      </c>
      <c r="F384" s="204" t="s">
        <v>1282</v>
      </c>
      <c r="G384" s="204" t="s">
        <v>7127</v>
      </c>
      <c r="H384" s="26" t="str">
        <f>IF(G384&lt;&gt;"",LOOKUP(G384,Governorate,Data!$E$2:$E$19),"")</f>
        <v>IQ-G13</v>
      </c>
      <c r="I384" s="204" t="s">
        <v>7128</v>
      </c>
      <c r="J384" s="26" t="str">
        <f ca="1">IF(I384&lt;&gt;"",LOOKUP(I384,District2,Data!$P$2:$P$19),"")</f>
        <v>IQ-D076</v>
      </c>
      <c r="K384" s="204" t="s">
        <v>7872</v>
      </c>
      <c r="L384" s="204" t="s">
        <v>7110</v>
      </c>
      <c r="M384" s="204" t="s">
        <v>7112</v>
      </c>
      <c r="N384" s="204" t="s">
        <v>1252</v>
      </c>
      <c r="O384" s="204" t="s">
        <v>7422</v>
      </c>
      <c r="P384" s="242">
        <v>250</v>
      </c>
      <c r="Q384" s="205"/>
      <c r="R384" s="205">
        <v>0</v>
      </c>
      <c r="S384" s="205">
        <v>0</v>
      </c>
      <c r="T384" s="205">
        <v>0</v>
      </c>
      <c r="U384" s="205">
        <v>0</v>
      </c>
      <c r="V384" s="205">
        <v>0</v>
      </c>
      <c r="W384" s="205">
        <v>250</v>
      </c>
      <c r="X384" s="205">
        <v>0</v>
      </c>
      <c r="Y384" s="205">
        <v>0</v>
      </c>
      <c r="Z384" s="205">
        <v>0</v>
      </c>
      <c r="AA384" s="205">
        <v>0</v>
      </c>
      <c r="AB384" s="205">
        <v>0</v>
      </c>
      <c r="AC384" s="205">
        <v>0</v>
      </c>
      <c r="AD384" s="205">
        <v>0</v>
      </c>
      <c r="AE384" s="205">
        <v>0</v>
      </c>
      <c r="AF384" s="137"/>
    </row>
    <row r="385" spans="1:32" ht="12.75" customHeight="1">
      <c r="A385" s="203">
        <v>384</v>
      </c>
      <c r="B385" s="207">
        <v>42714</v>
      </c>
      <c r="C385" s="207">
        <v>42714</v>
      </c>
      <c r="D385" s="207" t="s">
        <v>1282</v>
      </c>
      <c r="E385" s="207" t="s">
        <v>1250</v>
      </c>
      <c r="F385" s="204" t="s">
        <v>1282</v>
      </c>
      <c r="G385" s="204" t="s">
        <v>7140</v>
      </c>
      <c r="H385" s="26" t="str">
        <f>IF(G385&lt;&gt;"",LOOKUP(G385,Governorate,Data!$E$2:$E$19),"")</f>
        <v>IQ-G01</v>
      </c>
      <c r="I385" s="204" t="s">
        <v>7309</v>
      </c>
      <c r="J385" s="26" t="str">
        <f ca="1">IF(I385&lt;&gt;"",LOOKUP(I385,District2,Data!$P$2:$P$19),"")</f>
        <v>IQ-D006</v>
      </c>
      <c r="K385" s="204" t="s">
        <v>8030</v>
      </c>
      <c r="L385" s="204" t="s">
        <v>7110</v>
      </c>
      <c r="M385" s="204" t="s">
        <v>7112</v>
      </c>
      <c r="N385" s="204" t="s">
        <v>1252</v>
      </c>
      <c r="O385" s="204" t="s">
        <v>7422</v>
      </c>
      <c r="P385" s="242">
        <v>225</v>
      </c>
      <c r="Q385" s="205"/>
      <c r="R385" s="205">
        <v>0</v>
      </c>
      <c r="S385" s="205">
        <v>0</v>
      </c>
      <c r="T385" s="205">
        <v>0</v>
      </c>
      <c r="U385" s="205">
        <v>0</v>
      </c>
      <c r="V385" s="205">
        <v>0</v>
      </c>
      <c r="W385" s="205">
        <v>225</v>
      </c>
      <c r="X385" s="205">
        <v>0</v>
      </c>
      <c r="Y385" s="205">
        <v>0</v>
      </c>
      <c r="Z385" s="205">
        <v>0</v>
      </c>
      <c r="AA385" s="205">
        <v>0</v>
      </c>
      <c r="AB385" s="205">
        <v>0</v>
      </c>
      <c r="AC385" s="205">
        <v>0</v>
      </c>
      <c r="AD385" s="205">
        <v>0</v>
      </c>
      <c r="AE385" s="205">
        <v>0</v>
      </c>
      <c r="AF385" s="137"/>
    </row>
    <row r="386" spans="1:32" ht="12.75" customHeight="1">
      <c r="A386" s="203">
        <v>385</v>
      </c>
      <c r="B386" s="234">
        <v>42714</v>
      </c>
      <c r="C386" s="207">
        <v>42714</v>
      </c>
      <c r="D386" s="207" t="s">
        <v>1312</v>
      </c>
      <c r="E386" s="207" t="s">
        <v>1250</v>
      </c>
      <c r="F386" s="204" t="s">
        <v>1300</v>
      </c>
      <c r="G386" s="204" t="s">
        <v>7132</v>
      </c>
      <c r="H386" s="26" t="str">
        <f>IF(G386&lt;&gt;"",LOOKUP(G386,Governorate,Data!$E$2:$E$19),"")</f>
        <v>IQ-G15</v>
      </c>
      <c r="I386" s="204" t="s">
        <v>7214</v>
      </c>
      <c r="J386" s="26" t="str">
        <f ca="1">IF(I386&lt;&gt;"",LOOKUP(I386,District2,Data!$P$2:$P$19),"")</f>
        <v>IQ-D053</v>
      </c>
      <c r="K386" s="204" t="s">
        <v>7437</v>
      </c>
      <c r="L386" s="204" t="s">
        <v>7111</v>
      </c>
      <c r="M386" s="204" t="s">
        <v>7112</v>
      </c>
      <c r="N386" s="204" t="s">
        <v>1252</v>
      </c>
      <c r="O386" s="204" t="s">
        <v>7119</v>
      </c>
      <c r="P386" s="205">
        <v>1</v>
      </c>
      <c r="Q386" s="205"/>
      <c r="R386" s="205">
        <v>2</v>
      </c>
      <c r="S386" s="205">
        <v>0</v>
      </c>
      <c r="T386" s="205">
        <v>0</v>
      </c>
      <c r="U386" s="205">
        <v>0</v>
      </c>
      <c r="V386" s="205">
        <v>0</v>
      </c>
      <c r="W386" s="205">
        <v>0</v>
      </c>
      <c r="X386" s="205">
        <v>0</v>
      </c>
      <c r="Y386" s="205">
        <v>0</v>
      </c>
      <c r="Z386" s="205">
        <v>0</v>
      </c>
      <c r="AA386" s="205">
        <v>0</v>
      </c>
      <c r="AB386" s="205">
        <v>0</v>
      </c>
      <c r="AC386" s="205">
        <v>0</v>
      </c>
      <c r="AD386" s="205">
        <v>0</v>
      </c>
      <c r="AE386" s="205">
        <v>0</v>
      </c>
      <c r="AF386" s="137" t="s">
        <v>7934</v>
      </c>
    </row>
    <row r="387" spans="1:32" ht="12.75" customHeight="1">
      <c r="A387" s="203">
        <v>386</v>
      </c>
      <c r="B387" s="207">
        <v>42715</v>
      </c>
      <c r="C387" s="207">
        <v>42715</v>
      </c>
      <c r="D387" s="207" t="s">
        <v>1282</v>
      </c>
      <c r="E387" s="207" t="s">
        <v>1250</v>
      </c>
      <c r="F387" s="204" t="s">
        <v>1282</v>
      </c>
      <c r="G387" s="204" t="s">
        <v>7140</v>
      </c>
      <c r="H387" s="26" t="str">
        <f>IF(G387&lt;&gt;"",LOOKUP(G387,Governorate,Data!$E$2:$E$19),"")</f>
        <v>IQ-G01</v>
      </c>
      <c r="I387" s="204" t="s">
        <v>7309</v>
      </c>
      <c r="J387" s="26" t="str">
        <f ca="1">IF(I387&lt;&gt;"",LOOKUP(I387,District2,Data!$P$2:$P$19),"")</f>
        <v>IQ-D006</v>
      </c>
      <c r="K387" s="204" t="s">
        <v>8031</v>
      </c>
      <c r="L387" s="204" t="s">
        <v>7110</v>
      </c>
      <c r="M387" s="204" t="s">
        <v>7112</v>
      </c>
      <c r="N387" s="204" t="s">
        <v>1252</v>
      </c>
      <c r="O387" s="204" t="s">
        <v>7422</v>
      </c>
      <c r="P387" s="242">
        <v>270</v>
      </c>
      <c r="Q387" s="205"/>
      <c r="R387" s="205">
        <v>0</v>
      </c>
      <c r="S387" s="205">
        <v>0</v>
      </c>
      <c r="T387" s="205">
        <v>0</v>
      </c>
      <c r="U387" s="205">
        <v>0</v>
      </c>
      <c r="V387" s="205">
        <v>0</v>
      </c>
      <c r="W387" s="205">
        <v>270</v>
      </c>
      <c r="X387" s="205">
        <v>0</v>
      </c>
      <c r="Y387" s="205">
        <v>0</v>
      </c>
      <c r="Z387" s="205">
        <v>0</v>
      </c>
      <c r="AA387" s="205">
        <v>0</v>
      </c>
      <c r="AB387" s="205">
        <v>0</v>
      </c>
      <c r="AC387" s="205">
        <v>0</v>
      </c>
      <c r="AD387" s="205">
        <v>0</v>
      </c>
      <c r="AE387" s="205">
        <v>0</v>
      </c>
      <c r="AF387" s="137"/>
    </row>
    <row r="388" spans="1:32" ht="12.75" customHeight="1">
      <c r="A388" s="203">
        <v>387</v>
      </c>
      <c r="B388" s="207">
        <v>42716</v>
      </c>
      <c r="C388" s="207">
        <v>42716</v>
      </c>
      <c r="D388" s="207" t="s">
        <v>1282</v>
      </c>
      <c r="E388" s="207" t="s">
        <v>1250</v>
      </c>
      <c r="F388" s="204" t="s">
        <v>1282</v>
      </c>
      <c r="G388" s="204" t="s">
        <v>7140</v>
      </c>
      <c r="H388" s="26" t="str">
        <f>IF(G388&lt;&gt;"",LOOKUP(G388,Governorate,Data!$E$2:$E$19),"")</f>
        <v>IQ-G01</v>
      </c>
      <c r="I388" s="204" t="s">
        <v>7309</v>
      </c>
      <c r="J388" s="26" t="str">
        <f ca="1">IF(I388&lt;&gt;"",LOOKUP(I388,District2,Data!$P$2:$P$19),"")</f>
        <v>IQ-D006</v>
      </c>
      <c r="K388" s="204" t="s">
        <v>3810</v>
      </c>
      <c r="L388" s="204" t="s">
        <v>7110</v>
      </c>
      <c r="M388" s="204" t="s">
        <v>7112</v>
      </c>
      <c r="N388" s="204" t="s">
        <v>1252</v>
      </c>
      <c r="O388" s="204" t="s">
        <v>7422</v>
      </c>
      <c r="P388" s="242">
        <v>255</v>
      </c>
      <c r="Q388" s="205"/>
      <c r="R388" s="205">
        <v>0</v>
      </c>
      <c r="S388" s="205">
        <v>0</v>
      </c>
      <c r="T388" s="205">
        <v>0</v>
      </c>
      <c r="U388" s="205">
        <v>0</v>
      </c>
      <c r="V388" s="205">
        <v>0</v>
      </c>
      <c r="W388" s="205">
        <v>255</v>
      </c>
      <c r="X388" s="205">
        <v>0</v>
      </c>
      <c r="Y388" s="205">
        <v>0</v>
      </c>
      <c r="Z388" s="205">
        <v>0</v>
      </c>
      <c r="AA388" s="205">
        <v>0</v>
      </c>
      <c r="AB388" s="205">
        <v>0</v>
      </c>
      <c r="AC388" s="205">
        <v>0</v>
      </c>
      <c r="AD388" s="205">
        <v>0</v>
      </c>
      <c r="AE388" s="205">
        <v>0</v>
      </c>
      <c r="AF388" s="137"/>
    </row>
    <row r="389" spans="1:32" ht="12.75" customHeight="1">
      <c r="A389" s="203">
        <v>388</v>
      </c>
      <c r="B389" s="207">
        <v>42717</v>
      </c>
      <c r="C389" s="207">
        <v>42717</v>
      </c>
      <c r="D389" s="207" t="s">
        <v>1282</v>
      </c>
      <c r="E389" s="207" t="s">
        <v>1250</v>
      </c>
      <c r="F389" s="204" t="s">
        <v>1282</v>
      </c>
      <c r="G389" s="204" t="s">
        <v>7132</v>
      </c>
      <c r="H389" s="26" t="str">
        <f>IF(G389&lt;&gt;"",LOOKUP(G389,Governorate,Data!$E$2:$E$19),"")</f>
        <v>IQ-G15</v>
      </c>
      <c r="I389" s="204" t="s">
        <v>7803</v>
      </c>
      <c r="J389" s="26" t="str">
        <f ca="1">IF(I389&lt;&gt;"",LOOKUP(I389,District2,Data!$P$2:$P$19),"")</f>
        <v>IQ-D087</v>
      </c>
      <c r="K389" s="204" t="s">
        <v>7878</v>
      </c>
      <c r="L389" s="204" t="s">
        <v>7111</v>
      </c>
      <c r="M389" s="204" t="s">
        <v>7112</v>
      </c>
      <c r="N389" s="204" t="s">
        <v>1252</v>
      </c>
      <c r="O389" s="204" t="s">
        <v>7422</v>
      </c>
      <c r="P389" s="242">
        <v>400</v>
      </c>
      <c r="Q389" s="205"/>
      <c r="R389" s="205">
        <v>0</v>
      </c>
      <c r="S389" s="205">
        <v>0</v>
      </c>
      <c r="T389" s="205">
        <v>0</v>
      </c>
      <c r="U389" s="205">
        <v>0</v>
      </c>
      <c r="V389" s="205">
        <v>0</v>
      </c>
      <c r="W389" s="205">
        <v>0</v>
      </c>
      <c r="X389" s="205">
        <v>0</v>
      </c>
      <c r="Y389" s="205">
        <v>0</v>
      </c>
      <c r="Z389" s="205">
        <v>0</v>
      </c>
      <c r="AA389" s="205">
        <v>0</v>
      </c>
      <c r="AB389" s="205">
        <v>0</v>
      </c>
      <c r="AC389" s="205">
        <v>0</v>
      </c>
      <c r="AD389" s="205">
        <v>0</v>
      </c>
      <c r="AE389" s="205">
        <v>400</v>
      </c>
      <c r="AF389" s="137"/>
    </row>
    <row r="390" spans="1:32" ht="12.75" customHeight="1">
      <c r="A390" s="203">
        <v>389</v>
      </c>
      <c r="B390" s="207">
        <v>42718</v>
      </c>
      <c r="C390" s="207">
        <v>42718</v>
      </c>
      <c r="D390" s="207" t="s">
        <v>1282</v>
      </c>
      <c r="E390" s="207" t="s">
        <v>1250</v>
      </c>
      <c r="F390" s="204" t="s">
        <v>1282</v>
      </c>
      <c r="G390" s="204" t="s">
        <v>7140</v>
      </c>
      <c r="H390" s="26" t="str">
        <f>IF(G390&lt;&gt;"",LOOKUP(G390,Governorate,Data!$E$2:$E$19),"")</f>
        <v>IQ-G01</v>
      </c>
      <c r="I390" s="204" t="s">
        <v>7147</v>
      </c>
      <c r="J390" s="26" t="str">
        <f ca="1">IF(I390&lt;&gt;"",LOOKUP(I390,District2,Data!$P$2:$P$19),"")</f>
        <v>IQ-D002</v>
      </c>
      <c r="K390" s="204" t="s">
        <v>7869</v>
      </c>
      <c r="L390" s="204" t="s">
        <v>7111</v>
      </c>
      <c r="M390" s="204"/>
      <c r="N390" s="204" t="s">
        <v>1252</v>
      </c>
      <c r="O390" s="204" t="s">
        <v>7422</v>
      </c>
      <c r="P390" s="242">
        <v>0</v>
      </c>
      <c r="Q390" s="205"/>
      <c r="R390" s="205">
        <v>0</v>
      </c>
      <c r="S390" s="205">
        <v>0</v>
      </c>
      <c r="T390" s="205">
        <v>1</v>
      </c>
      <c r="U390" s="205">
        <v>0</v>
      </c>
      <c r="V390" s="205">
        <v>0</v>
      </c>
      <c r="W390" s="205">
        <v>0</v>
      </c>
      <c r="X390" s="205">
        <v>0</v>
      </c>
      <c r="Y390" s="205">
        <v>0</v>
      </c>
      <c r="Z390" s="205">
        <v>0</v>
      </c>
      <c r="AA390" s="205">
        <v>0</v>
      </c>
      <c r="AB390" s="205">
        <v>0</v>
      </c>
      <c r="AC390" s="205">
        <v>0</v>
      </c>
      <c r="AD390" s="205">
        <v>0</v>
      </c>
      <c r="AE390" s="205">
        <v>0</v>
      </c>
      <c r="AF390" s="137" t="s">
        <v>8038</v>
      </c>
    </row>
    <row r="391" spans="1:32" ht="12.75" customHeight="1">
      <c r="A391" s="203">
        <v>390</v>
      </c>
      <c r="B391" s="207">
        <v>42719</v>
      </c>
      <c r="C391" s="207">
        <v>42719</v>
      </c>
      <c r="D391" s="207" t="s">
        <v>1282</v>
      </c>
      <c r="E391" s="207" t="s">
        <v>1250</v>
      </c>
      <c r="F391" s="204" t="s">
        <v>1282</v>
      </c>
      <c r="G391" s="204" t="s">
        <v>7140</v>
      </c>
      <c r="H391" s="26" t="str">
        <f>IF(G391&lt;&gt;"",LOOKUP(G391,Governorate,Data!$E$2:$E$19),"")</f>
        <v>IQ-G01</v>
      </c>
      <c r="I391" s="204" t="s">
        <v>7147</v>
      </c>
      <c r="J391" s="26" t="str">
        <f ca="1">IF(I391&lt;&gt;"",LOOKUP(I391,District2,Data!$P$2:$P$19),"")</f>
        <v>IQ-D002</v>
      </c>
      <c r="K391" s="204" t="s">
        <v>8032</v>
      </c>
      <c r="L391" s="204" t="s">
        <v>7111</v>
      </c>
      <c r="M391" s="204"/>
      <c r="N391" s="204" t="s">
        <v>1252</v>
      </c>
      <c r="O391" s="204" t="s">
        <v>7422</v>
      </c>
      <c r="P391" s="242">
        <v>0</v>
      </c>
      <c r="Q391" s="205"/>
      <c r="R391" s="205">
        <v>0</v>
      </c>
      <c r="S391" s="205">
        <v>0</v>
      </c>
      <c r="T391" s="205">
        <v>1</v>
      </c>
      <c r="U391" s="205">
        <v>0</v>
      </c>
      <c r="V391" s="205">
        <v>0</v>
      </c>
      <c r="W391" s="205">
        <v>0</v>
      </c>
      <c r="X391" s="205">
        <v>0</v>
      </c>
      <c r="Y391" s="205">
        <v>0</v>
      </c>
      <c r="Z391" s="205">
        <v>0</v>
      </c>
      <c r="AA391" s="205">
        <v>0</v>
      </c>
      <c r="AB391" s="205">
        <v>0</v>
      </c>
      <c r="AC391" s="205">
        <v>0</v>
      </c>
      <c r="AD391" s="205">
        <v>0</v>
      </c>
      <c r="AE391" s="205">
        <v>0</v>
      </c>
      <c r="AF391" s="137" t="s">
        <v>8038</v>
      </c>
    </row>
    <row r="392" spans="1:32" ht="12.75" customHeight="1">
      <c r="A392" s="203">
        <v>391</v>
      </c>
      <c r="B392" s="234">
        <v>42719</v>
      </c>
      <c r="C392" s="207">
        <v>42719</v>
      </c>
      <c r="D392" s="207" t="s">
        <v>1312</v>
      </c>
      <c r="E392" s="207" t="s">
        <v>1250</v>
      </c>
      <c r="F392" s="204" t="s">
        <v>1300</v>
      </c>
      <c r="G392" s="204" t="s">
        <v>7132</v>
      </c>
      <c r="H392" s="26" t="str">
        <f>IF(G392&lt;&gt;"",LOOKUP(G392,Governorate,Data!$E$2:$E$19),"")</f>
        <v>IQ-G15</v>
      </c>
      <c r="I392" s="204" t="s">
        <v>7214</v>
      </c>
      <c r="J392" s="26" t="str">
        <f ca="1">IF(I392&lt;&gt;"",LOOKUP(I392,District2,Data!$P$2:$P$19),"")</f>
        <v>IQ-D053</v>
      </c>
      <c r="K392" s="204" t="s">
        <v>7437</v>
      </c>
      <c r="L392" s="204" t="s">
        <v>7111</v>
      </c>
      <c r="M392" s="204" t="s">
        <v>7112</v>
      </c>
      <c r="N392" s="204" t="s">
        <v>1252</v>
      </c>
      <c r="O392" s="204" t="s">
        <v>7119</v>
      </c>
      <c r="P392" s="205">
        <v>1</v>
      </c>
      <c r="Q392" s="205"/>
      <c r="R392" s="205">
        <v>1</v>
      </c>
      <c r="S392" s="205">
        <v>0</v>
      </c>
      <c r="T392" s="205">
        <v>0</v>
      </c>
      <c r="U392" s="205">
        <v>0</v>
      </c>
      <c r="V392" s="205">
        <v>0</v>
      </c>
      <c r="W392" s="205">
        <v>0</v>
      </c>
      <c r="X392" s="205">
        <v>0</v>
      </c>
      <c r="Y392" s="205">
        <v>0</v>
      </c>
      <c r="Z392" s="205">
        <v>0</v>
      </c>
      <c r="AA392" s="205">
        <v>0</v>
      </c>
      <c r="AB392" s="205">
        <v>0</v>
      </c>
      <c r="AC392" s="205">
        <v>0</v>
      </c>
      <c r="AD392" s="205">
        <v>0</v>
      </c>
      <c r="AE392" s="205">
        <v>0</v>
      </c>
      <c r="AF392" s="137" t="s">
        <v>7934</v>
      </c>
    </row>
    <row r="393" spans="1:32" ht="12.75" customHeight="1">
      <c r="A393" s="203">
        <v>392</v>
      </c>
      <c r="B393" s="207">
        <v>42720</v>
      </c>
      <c r="C393" s="207">
        <v>42720</v>
      </c>
      <c r="D393" s="207" t="s">
        <v>1282</v>
      </c>
      <c r="E393" s="207" t="s">
        <v>1250</v>
      </c>
      <c r="F393" s="204" t="s">
        <v>1282</v>
      </c>
      <c r="G393" s="204" t="s">
        <v>7140</v>
      </c>
      <c r="H393" s="26" t="str">
        <f>IF(G393&lt;&gt;"",LOOKUP(G393,Governorate,Data!$E$2:$E$19),"")</f>
        <v>IQ-G01</v>
      </c>
      <c r="I393" s="204" t="s">
        <v>7147</v>
      </c>
      <c r="J393" s="26" t="str">
        <f ca="1">IF(I393&lt;&gt;"",LOOKUP(I393,District2,Data!$P$2:$P$19),"")</f>
        <v>IQ-D002</v>
      </c>
      <c r="K393" s="204" t="s">
        <v>8033</v>
      </c>
      <c r="L393" s="204" t="s">
        <v>7111</v>
      </c>
      <c r="M393" s="204"/>
      <c r="N393" s="204" t="s">
        <v>1252</v>
      </c>
      <c r="O393" s="204" t="s">
        <v>7422</v>
      </c>
      <c r="P393" s="242">
        <v>0</v>
      </c>
      <c r="Q393" s="205"/>
      <c r="R393" s="205">
        <v>0</v>
      </c>
      <c r="S393" s="205">
        <v>0</v>
      </c>
      <c r="T393" s="205">
        <v>1</v>
      </c>
      <c r="U393" s="205">
        <v>0</v>
      </c>
      <c r="V393" s="205">
        <v>0</v>
      </c>
      <c r="W393" s="205">
        <v>0</v>
      </c>
      <c r="X393" s="205">
        <v>0</v>
      </c>
      <c r="Y393" s="205">
        <v>0</v>
      </c>
      <c r="Z393" s="205">
        <v>0</v>
      </c>
      <c r="AA393" s="205">
        <v>0</v>
      </c>
      <c r="AB393" s="205">
        <v>0</v>
      </c>
      <c r="AC393" s="205">
        <v>0</v>
      </c>
      <c r="AD393" s="205">
        <v>0</v>
      </c>
      <c r="AE393" s="205">
        <v>0</v>
      </c>
      <c r="AF393" s="137" t="s">
        <v>8038</v>
      </c>
    </row>
    <row r="394" spans="1:32" ht="12.75" customHeight="1">
      <c r="A394" s="203">
        <v>393</v>
      </c>
      <c r="B394" s="207">
        <v>42721</v>
      </c>
      <c r="C394" s="207">
        <v>42721</v>
      </c>
      <c r="D394" s="207" t="s">
        <v>1282</v>
      </c>
      <c r="E394" s="207" t="s">
        <v>1250</v>
      </c>
      <c r="F394" s="204" t="s">
        <v>1282</v>
      </c>
      <c r="G394" s="204" t="s">
        <v>7140</v>
      </c>
      <c r="H394" s="26" t="str">
        <f>IF(G394&lt;&gt;"",LOOKUP(G394,Governorate,Data!$E$2:$E$19),"")</f>
        <v>IQ-G01</v>
      </c>
      <c r="I394" s="204" t="s">
        <v>7147</v>
      </c>
      <c r="J394" s="26" t="str">
        <f ca="1">IF(I394&lt;&gt;"",LOOKUP(I394,District2,Data!$P$2:$P$19),"")</f>
        <v>IQ-D002</v>
      </c>
      <c r="K394" s="204" t="s">
        <v>8034</v>
      </c>
      <c r="L394" s="204" t="s">
        <v>7111</v>
      </c>
      <c r="M394" s="204"/>
      <c r="N394" s="204" t="s">
        <v>1252</v>
      </c>
      <c r="O394" s="204" t="s">
        <v>7422</v>
      </c>
      <c r="P394" s="242">
        <v>0</v>
      </c>
      <c r="Q394" s="205"/>
      <c r="R394" s="205">
        <v>0</v>
      </c>
      <c r="S394" s="205">
        <v>0</v>
      </c>
      <c r="T394" s="205">
        <v>1</v>
      </c>
      <c r="U394" s="205">
        <v>0</v>
      </c>
      <c r="V394" s="205">
        <v>0</v>
      </c>
      <c r="W394" s="205">
        <v>0</v>
      </c>
      <c r="X394" s="205">
        <v>0</v>
      </c>
      <c r="Y394" s="205">
        <v>0</v>
      </c>
      <c r="Z394" s="205">
        <v>0</v>
      </c>
      <c r="AA394" s="205">
        <v>0</v>
      </c>
      <c r="AB394" s="205">
        <v>0</v>
      </c>
      <c r="AC394" s="205">
        <v>0</v>
      </c>
      <c r="AD394" s="205">
        <v>0</v>
      </c>
      <c r="AE394" s="205">
        <v>0</v>
      </c>
      <c r="AF394" s="137" t="s">
        <v>8038</v>
      </c>
    </row>
    <row r="395" spans="1:32" ht="12.75" customHeight="1">
      <c r="A395" s="203">
        <v>394</v>
      </c>
      <c r="B395" s="207">
        <v>42722</v>
      </c>
      <c r="C395" s="207">
        <v>42722</v>
      </c>
      <c r="D395" s="207" t="s">
        <v>1282</v>
      </c>
      <c r="E395" s="207" t="s">
        <v>1250</v>
      </c>
      <c r="F395" s="204" t="s">
        <v>1282</v>
      </c>
      <c r="G395" s="204" t="s">
        <v>7140</v>
      </c>
      <c r="H395" s="26" t="str">
        <f>IF(G395&lt;&gt;"",LOOKUP(G395,Governorate,Data!$E$2:$E$19),"")</f>
        <v>IQ-G01</v>
      </c>
      <c r="I395" s="204" t="s">
        <v>7147</v>
      </c>
      <c r="J395" s="26" t="str">
        <f ca="1">IF(I395&lt;&gt;"",LOOKUP(I395,District2,Data!$P$2:$P$19),"")</f>
        <v>IQ-D002</v>
      </c>
      <c r="K395" s="204" t="s">
        <v>8035</v>
      </c>
      <c r="L395" s="204" t="s">
        <v>7111</v>
      </c>
      <c r="M395" s="204"/>
      <c r="N395" s="204" t="s">
        <v>1252</v>
      </c>
      <c r="O395" s="204" t="s">
        <v>7422</v>
      </c>
      <c r="P395" s="242">
        <v>0</v>
      </c>
      <c r="Q395" s="205"/>
      <c r="R395" s="205">
        <v>0</v>
      </c>
      <c r="S395" s="205">
        <v>0</v>
      </c>
      <c r="T395" s="205">
        <v>1</v>
      </c>
      <c r="U395" s="205">
        <v>0</v>
      </c>
      <c r="V395" s="205">
        <v>0</v>
      </c>
      <c r="W395" s="205">
        <v>0</v>
      </c>
      <c r="X395" s="205">
        <v>0</v>
      </c>
      <c r="Y395" s="205">
        <v>0</v>
      </c>
      <c r="Z395" s="205">
        <v>0</v>
      </c>
      <c r="AA395" s="205">
        <v>0</v>
      </c>
      <c r="AB395" s="205">
        <v>0</v>
      </c>
      <c r="AC395" s="205">
        <v>0</v>
      </c>
      <c r="AD395" s="205">
        <v>0</v>
      </c>
      <c r="AE395" s="205">
        <v>0</v>
      </c>
      <c r="AF395" s="137" t="s">
        <v>8038</v>
      </c>
    </row>
    <row r="396" spans="1:32" ht="12.75" customHeight="1">
      <c r="A396" s="203">
        <v>395</v>
      </c>
      <c r="B396" s="234">
        <v>42722</v>
      </c>
      <c r="C396" s="207">
        <v>42722</v>
      </c>
      <c r="D396" s="207" t="s">
        <v>1312</v>
      </c>
      <c r="E396" s="207" t="s">
        <v>1250</v>
      </c>
      <c r="F396" s="204" t="s">
        <v>1300</v>
      </c>
      <c r="G396" s="204" t="s">
        <v>7132</v>
      </c>
      <c r="H396" s="26" t="str">
        <f>IF(G396&lt;&gt;"",LOOKUP(G396,Governorate,Data!$E$2:$E$19),"")</f>
        <v>IQ-G15</v>
      </c>
      <c r="I396" s="204" t="s">
        <v>7214</v>
      </c>
      <c r="J396" s="26" t="str">
        <f ca="1">IF(I396&lt;&gt;"",LOOKUP(I396,District2,Data!$P$2:$P$19),"")</f>
        <v>IQ-D053</v>
      </c>
      <c r="K396" s="204" t="s">
        <v>7437</v>
      </c>
      <c r="L396" s="204" t="s">
        <v>7111</v>
      </c>
      <c r="M396" s="204" t="s">
        <v>7112</v>
      </c>
      <c r="N396" s="204" t="s">
        <v>1252</v>
      </c>
      <c r="O396" s="204" t="s">
        <v>7119</v>
      </c>
      <c r="P396" s="205">
        <v>5</v>
      </c>
      <c r="Q396" s="205"/>
      <c r="R396" s="205">
        <v>5</v>
      </c>
      <c r="S396" s="205">
        <v>0</v>
      </c>
      <c r="T396" s="205">
        <v>0</v>
      </c>
      <c r="U396" s="205">
        <v>0</v>
      </c>
      <c r="V396" s="205">
        <v>0</v>
      </c>
      <c r="W396" s="205">
        <v>0</v>
      </c>
      <c r="X396" s="205">
        <v>0</v>
      </c>
      <c r="Y396" s="205">
        <v>0</v>
      </c>
      <c r="Z396" s="205">
        <v>0</v>
      </c>
      <c r="AA396" s="205">
        <v>0</v>
      </c>
      <c r="AB396" s="205">
        <v>0</v>
      </c>
      <c r="AC396" s="205">
        <v>0</v>
      </c>
      <c r="AD396" s="205">
        <v>0</v>
      </c>
      <c r="AE396" s="205">
        <v>0</v>
      </c>
      <c r="AF396" s="137" t="s">
        <v>7934</v>
      </c>
    </row>
    <row r="397" spans="1:32" ht="12.75" customHeight="1">
      <c r="A397" s="203">
        <v>396</v>
      </c>
      <c r="B397" s="234">
        <v>42722</v>
      </c>
      <c r="C397" s="234">
        <v>42722</v>
      </c>
      <c r="D397" s="207" t="s">
        <v>1312</v>
      </c>
      <c r="E397" s="207" t="s">
        <v>1250</v>
      </c>
      <c r="F397" s="204" t="s">
        <v>1300</v>
      </c>
      <c r="G397" s="304" t="s">
        <v>7136</v>
      </c>
      <c r="H397" s="26" t="str">
        <f>IF(G397&lt;&gt;"",LOOKUP(G397,Governorate,Data!$E$2:$E$19),"")</f>
        <v>IQ-G08</v>
      </c>
      <c r="I397" s="304" t="s">
        <v>7434</v>
      </c>
      <c r="J397" s="26" t="str">
        <f ca="1">IF(I397&lt;&gt;"",LOOKUP(I397,District2,Data!$P$2:$P$19),"")</f>
        <v>IQ-D049</v>
      </c>
      <c r="K397" s="304" t="s">
        <v>7528</v>
      </c>
      <c r="L397" s="304" t="s">
        <v>7111</v>
      </c>
      <c r="M397" s="304" t="s">
        <v>7112</v>
      </c>
      <c r="N397" s="304" t="s">
        <v>1252</v>
      </c>
      <c r="O397" s="304" t="s">
        <v>7119</v>
      </c>
      <c r="P397" s="305">
        <v>36</v>
      </c>
      <c r="Q397" s="305"/>
      <c r="R397" s="305">
        <v>36</v>
      </c>
      <c r="S397" s="305">
        <v>0</v>
      </c>
      <c r="T397" s="305">
        <v>0</v>
      </c>
      <c r="U397" s="305">
        <v>0</v>
      </c>
      <c r="V397" s="305">
        <v>0</v>
      </c>
      <c r="W397" s="305">
        <v>0</v>
      </c>
      <c r="X397" s="305">
        <v>0</v>
      </c>
      <c r="Y397" s="305">
        <v>0</v>
      </c>
      <c r="Z397" s="305">
        <v>0</v>
      </c>
      <c r="AA397" s="305">
        <v>0</v>
      </c>
      <c r="AB397" s="305">
        <v>0</v>
      </c>
      <c r="AC397" s="305">
        <v>0</v>
      </c>
      <c r="AD397" s="305">
        <v>0</v>
      </c>
      <c r="AE397" s="305">
        <v>0</v>
      </c>
      <c r="AF397" s="306" t="s">
        <v>7929</v>
      </c>
    </row>
    <row r="398" spans="1:32" ht="12.75" customHeight="1">
      <c r="A398" s="203">
        <v>397</v>
      </c>
      <c r="B398" s="234">
        <v>42722</v>
      </c>
      <c r="C398" s="234">
        <v>42722</v>
      </c>
      <c r="D398" s="207" t="s">
        <v>1312</v>
      </c>
      <c r="E398" s="207" t="s">
        <v>1250</v>
      </c>
      <c r="F398" s="204" t="s">
        <v>1300</v>
      </c>
      <c r="G398" s="304" t="s">
        <v>7136</v>
      </c>
      <c r="H398" s="26" t="str">
        <f>IF(G398&lt;&gt;"",LOOKUP(G398,Governorate,Data!$E$2:$E$19),"")</f>
        <v>IQ-G08</v>
      </c>
      <c r="I398" s="304" t="s">
        <v>7435</v>
      </c>
      <c r="J398" s="26" t="str">
        <f ca="1">IF(I398&lt;&gt;"",LOOKUP(I398,District2,Data!$P$2:$P$19),"")</f>
        <v>IQ-D049</v>
      </c>
      <c r="K398" s="304" t="s">
        <v>8207</v>
      </c>
      <c r="L398" s="304" t="s">
        <v>7111</v>
      </c>
      <c r="M398" s="304" t="s">
        <v>7112</v>
      </c>
      <c r="N398" s="304" t="s">
        <v>1252</v>
      </c>
      <c r="O398" s="304" t="s">
        <v>7119</v>
      </c>
      <c r="P398" s="305">
        <v>1</v>
      </c>
      <c r="Q398" s="305"/>
      <c r="R398" s="305">
        <v>1</v>
      </c>
      <c r="S398" s="305">
        <v>0</v>
      </c>
      <c r="T398" s="305">
        <v>0</v>
      </c>
      <c r="U398" s="305">
        <v>0</v>
      </c>
      <c r="V398" s="305">
        <v>0</v>
      </c>
      <c r="W398" s="305">
        <v>0</v>
      </c>
      <c r="X398" s="305">
        <v>0</v>
      </c>
      <c r="Y398" s="305">
        <v>0</v>
      </c>
      <c r="Z398" s="305">
        <v>0</v>
      </c>
      <c r="AA398" s="305">
        <v>0</v>
      </c>
      <c r="AB398" s="305">
        <v>0</v>
      </c>
      <c r="AC398" s="305">
        <v>0</v>
      </c>
      <c r="AD398" s="305">
        <v>0</v>
      </c>
      <c r="AE398" s="305">
        <v>0</v>
      </c>
      <c r="AF398" s="306" t="s">
        <v>7929</v>
      </c>
    </row>
    <row r="399" spans="1:32" ht="12.75" customHeight="1">
      <c r="A399" s="203">
        <v>398</v>
      </c>
      <c r="B399" s="234">
        <v>42722</v>
      </c>
      <c r="C399" s="234">
        <v>42722</v>
      </c>
      <c r="D399" s="207" t="s">
        <v>1312</v>
      </c>
      <c r="E399" s="207" t="s">
        <v>1250</v>
      </c>
      <c r="F399" s="204" t="s">
        <v>1300</v>
      </c>
      <c r="G399" s="304" t="s">
        <v>7136</v>
      </c>
      <c r="H399" s="26" t="str">
        <f>IF(G399&lt;&gt;"",LOOKUP(G399,Governorate,Data!$E$2:$E$19),"")</f>
        <v>IQ-G08</v>
      </c>
      <c r="I399" s="304" t="s">
        <v>7435</v>
      </c>
      <c r="J399" s="26" t="str">
        <f ca="1">IF(I399&lt;&gt;"",LOOKUP(I399,District2,Data!$P$2:$P$19),"")</f>
        <v>IQ-D049</v>
      </c>
      <c r="K399" s="304" t="s">
        <v>8208</v>
      </c>
      <c r="L399" s="304" t="s">
        <v>7111</v>
      </c>
      <c r="M399" s="304" t="s">
        <v>7112</v>
      </c>
      <c r="N399" s="304" t="s">
        <v>1252</v>
      </c>
      <c r="O399" s="304" t="s">
        <v>7119</v>
      </c>
      <c r="P399" s="305">
        <v>3</v>
      </c>
      <c r="Q399" s="305"/>
      <c r="R399" s="305">
        <v>3</v>
      </c>
      <c r="S399" s="305">
        <v>0</v>
      </c>
      <c r="T399" s="305">
        <v>0</v>
      </c>
      <c r="U399" s="305">
        <v>0</v>
      </c>
      <c r="V399" s="305">
        <v>0</v>
      </c>
      <c r="W399" s="305">
        <v>0</v>
      </c>
      <c r="X399" s="305">
        <v>0</v>
      </c>
      <c r="Y399" s="305">
        <v>0</v>
      </c>
      <c r="Z399" s="305">
        <v>0</v>
      </c>
      <c r="AA399" s="305">
        <v>0</v>
      </c>
      <c r="AB399" s="305">
        <v>0</v>
      </c>
      <c r="AC399" s="305">
        <v>0</v>
      </c>
      <c r="AD399" s="305">
        <v>0</v>
      </c>
      <c r="AE399" s="305">
        <v>0</v>
      </c>
      <c r="AF399" s="306" t="s">
        <v>7929</v>
      </c>
    </row>
    <row r="400" spans="1:32" ht="12.75" customHeight="1">
      <c r="A400" s="203">
        <v>399</v>
      </c>
      <c r="B400" s="207">
        <v>42723</v>
      </c>
      <c r="C400" s="207">
        <v>42723</v>
      </c>
      <c r="D400" s="207" t="s">
        <v>1282</v>
      </c>
      <c r="E400" s="207" t="s">
        <v>1250</v>
      </c>
      <c r="F400" s="204" t="s">
        <v>1282</v>
      </c>
      <c r="G400" s="204" t="s">
        <v>7140</v>
      </c>
      <c r="H400" s="26" t="str">
        <f>IF(G400&lt;&gt;"",LOOKUP(G400,Governorate,Data!$E$2:$E$19),"")</f>
        <v>IQ-G01</v>
      </c>
      <c r="I400" s="204" t="s">
        <v>7147</v>
      </c>
      <c r="J400" s="26" t="str">
        <f ca="1">IF(I400&lt;&gt;"",LOOKUP(I400,District2,Data!$P$2:$P$19),"")</f>
        <v>IQ-D002</v>
      </c>
      <c r="K400" s="204" t="s">
        <v>8036</v>
      </c>
      <c r="L400" s="204" t="s">
        <v>7111</v>
      </c>
      <c r="M400" s="204"/>
      <c r="N400" s="204" t="s">
        <v>1252</v>
      </c>
      <c r="O400" s="204" t="s">
        <v>7422</v>
      </c>
      <c r="P400" s="242">
        <v>0</v>
      </c>
      <c r="Q400" s="205"/>
      <c r="R400" s="205">
        <v>0</v>
      </c>
      <c r="S400" s="205">
        <v>0</v>
      </c>
      <c r="T400" s="205">
        <v>1</v>
      </c>
      <c r="U400" s="205">
        <v>0</v>
      </c>
      <c r="V400" s="205">
        <v>0</v>
      </c>
      <c r="W400" s="205">
        <v>0</v>
      </c>
      <c r="X400" s="205">
        <v>0</v>
      </c>
      <c r="Y400" s="205">
        <v>0</v>
      </c>
      <c r="Z400" s="205">
        <v>0</v>
      </c>
      <c r="AA400" s="205">
        <v>0</v>
      </c>
      <c r="AB400" s="205">
        <v>0</v>
      </c>
      <c r="AC400" s="205">
        <v>0</v>
      </c>
      <c r="AD400" s="205">
        <v>0</v>
      </c>
      <c r="AE400" s="205">
        <v>0</v>
      </c>
      <c r="AF400" s="137" t="s">
        <v>8038</v>
      </c>
    </row>
    <row r="401" spans="1:32" ht="12.75" customHeight="1">
      <c r="A401" s="203">
        <v>400</v>
      </c>
      <c r="B401" s="207">
        <v>42724</v>
      </c>
      <c r="C401" s="207">
        <v>42724</v>
      </c>
      <c r="D401" s="207" t="s">
        <v>1282</v>
      </c>
      <c r="E401" s="207" t="s">
        <v>1250</v>
      </c>
      <c r="F401" s="204" t="s">
        <v>1282</v>
      </c>
      <c r="G401" s="204" t="s">
        <v>7132</v>
      </c>
      <c r="H401" s="26" t="str">
        <f>IF(G401&lt;&gt;"",LOOKUP(G401,Governorate,Data!$E$2:$E$19),"")</f>
        <v>IQ-G15</v>
      </c>
      <c r="I401" s="204" t="s">
        <v>7803</v>
      </c>
      <c r="J401" s="26" t="str">
        <f ca="1">IF(I401&lt;&gt;"",LOOKUP(I401,District2,Data!$P$2:$P$19),"")</f>
        <v>IQ-D087</v>
      </c>
      <c r="K401" s="204" t="s">
        <v>7874</v>
      </c>
      <c r="L401" s="204" t="s">
        <v>7111</v>
      </c>
      <c r="M401" s="204"/>
      <c r="N401" s="204" t="s">
        <v>1252</v>
      </c>
      <c r="O401" s="204" t="s">
        <v>7422</v>
      </c>
      <c r="P401" s="242">
        <v>0</v>
      </c>
      <c r="Q401" s="205"/>
      <c r="R401" s="205">
        <v>0</v>
      </c>
      <c r="S401" s="205">
        <v>0</v>
      </c>
      <c r="T401" s="205">
        <v>2</v>
      </c>
      <c r="U401" s="205">
        <v>0</v>
      </c>
      <c r="V401" s="205">
        <v>0</v>
      </c>
      <c r="W401" s="205">
        <v>0</v>
      </c>
      <c r="X401" s="205">
        <v>0</v>
      </c>
      <c r="Y401" s="205">
        <v>0</v>
      </c>
      <c r="Z401" s="205">
        <v>0</v>
      </c>
      <c r="AA401" s="205">
        <v>0</v>
      </c>
      <c r="AB401" s="205">
        <v>0</v>
      </c>
      <c r="AC401" s="205">
        <v>0</v>
      </c>
      <c r="AD401" s="205">
        <v>0</v>
      </c>
      <c r="AE401" s="205">
        <v>0</v>
      </c>
      <c r="AF401" s="137" t="s">
        <v>8038</v>
      </c>
    </row>
    <row r="402" spans="1:32" ht="12.75" customHeight="1">
      <c r="A402" s="203">
        <v>401</v>
      </c>
      <c r="B402" s="207">
        <v>42725</v>
      </c>
      <c r="C402" s="207">
        <v>42725</v>
      </c>
      <c r="D402" s="207" t="s">
        <v>1282</v>
      </c>
      <c r="E402" s="207" t="s">
        <v>1250</v>
      </c>
      <c r="F402" s="204" t="s">
        <v>1282</v>
      </c>
      <c r="G402" s="204" t="s">
        <v>7132</v>
      </c>
      <c r="H402" s="26" t="str">
        <f>IF(G402&lt;&gt;"",LOOKUP(G402,Governorate,Data!$E$2:$E$19),"")</f>
        <v>IQ-G15</v>
      </c>
      <c r="I402" s="204" t="s">
        <v>7803</v>
      </c>
      <c r="J402" s="26" t="str">
        <f ca="1">IF(I402&lt;&gt;"",LOOKUP(I402,District2,Data!$P$2:$P$19),"")</f>
        <v>IQ-D087</v>
      </c>
      <c r="K402" s="204" t="s">
        <v>7878</v>
      </c>
      <c r="L402" s="204" t="s">
        <v>7111</v>
      </c>
      <c r="M402" s="204"/>
      <c r="N402" s="204" t="s">
        <v>1252</v>
      </c>
      <c r="O402" s="204" t="s">
        <v>7422</v>
      </c>
      <c r="P402" s="242">
        <v>0</v>
      </c>
      <c r="Q402" s="205"/>
      <c r="R402" s="205">
        <v>0</v>
      </c>
      <c r="S402" s="205">
        <v>0</v>
      </c>
      <c r="T402" s="205">
        <v>7</v>
      </c>
      <c r="U402" s="205">
        <v>0</v>
      </c>
      <c r="V402" s="205">
        <v>0</v>
      </c>
      <c r="W402" s="205">
        <v>0</v>
      </c>
      <c r="X402" s="205">
        <v>0</v>
      </c>
      <c r="Y402" s="205">
        <v>0</v>
      </c>
      <c r="Z402" s="205">
        <v>0</v>
      </c>
      <c r="AA402" s="205">
        <v>0</v>
      </c>
      <c r="AB402" s="205">
        <v>0</v>
      </c>
      <c r="AC402" s="205">
        <v>0</v>
      </c>
      <c r="AD402" s="205">
        <v>0</v>
      </c>
      <c r="AE402" s="205">
        <v>0</v>
      </c>
      <c r="AF402" s="137" t="s">
        <v>8038</v>
      </c>
    </row>
    <row r="403" spans="1:32" ht="12.75" customHeight="1">
      <c r="A403" s="203">
        <v>402</v>
      </c>
      <c r="B403" s="207">
        <v>42726</v>
      </c>
      <c r="C403" s="207">
        <v>42726</v>
      </c>
      <c r="D403" s="207" t="s">
        <v>1282</v>
      </c>
      <c r="E403" s="207" t="s">
        <v>1250</v>
      </c>
      <c r="F403" s="204" t="s">
        <v>1282</v>
      </c>
      <c r="G403" s="204" t="s">
        <v>7132</v>
      </c>
      <c r="H403" s="26" t="str">
        <f>IF(G403&lt;&gt;"",LOOKUP(G403,Governorate,Data!$E$2:$E$19),"")</f>
        <v>IQ-G15</v>
      </c>
      <c r="I403" s="204" t="s">
        <v>7803</v>
      </c>
      <c r="J403" s="26" t="str">
        <f ca="1">IF(I403&lt;&gt;"",LOOKUP(I403,District2,Data!$P$2:$P$19),"")</f>
        <v>IQ-D087</v>
      </c>
      <c r="K403" s="204" t="s">
        <v>7879</v>
      </c>
      <c r="L403" s="204" t="s">
        <v>7111</v>
      </c>
      <c r="M403" s="204"/>
      <c r="N403" s="204" t="s">
        <v>1252</v>
      </c>
      <c r="O403" s="204" t="s">
        <v>7422</v>
      </c>
      <c r="P403" s="242">
        <v>0</v>
      </c>
      <c r="Q403" s="205"/>
      <c r="R403" s="205">
        <v>0</v>
      </c>
      <c r="S403" s="205">
        <v>0</v>
      </c>
      <c r="T403" s="205">
        <v>4</v>
      </c>
      <c r="U403" s="205">
        <v>0</v>
      </c>
      <c r="V403" s="205">
        <v>0</v>
      </c>
      <c r="W403" s="205">
        <v>0</v>
      </c>
      <c r="X403" s="205">
        <v>0</v>
      </c>
      <c r="Y403" s="205">
        <v>0</v>
      </c>
      <c r="Z403" s="205">
        <v>0</v>
      </c>
      <c r="AA403" s="205">
        <v>0</v>
      </c>
      <c r="AB403" s="205">
        <v>0</v>
      </c>
      <c r="AC403" s="205">
        <v>0</v>
      </c>
      <c r="AD403" s="205">
        <v>0</v>
      </c>
      <c r="AE403" s="205">
        <v>0</v>
      </c>
      <c r="AF403" s="137" t="s">
        <v>8038</v>
      </c>
    </row>
    <row r="404" spans="1:32" ht="12.75" customHeight="1">
      <c r="A404" s="203">
        <v>403</v>
      </c>
      <c r="B404" s="207">
        <v>42727</v>
      </c>
      <c r="C404" s="207">
        <v>42727</v>
      </c>
      <c r="D404" s="207" t="s">
        <v>1282</v>
      </c>
      <c r="E404" s="207" t="s">
        <v>1250</v>
      </c>
      <c r="F404" s="204" t="s">
        <v>1282</v>
      </c>
      <c r="G404" s="204" t="s">
        <v>7132</v>
      </c>
      <c r="H404" s="26" t="str">
        <f>IF(G404&lt;&gt;"",LOOKUP(G404,Governorate,Data!$E$2:$E$19),"")</f>
        <v>IQ-G15</v>
      </c>
      <c r="I404" s="204" t="s">
        <v>7803</v>
      </c>
      <c r="J404" s="26" t="str">
        <f ca="1">IF(I404&lt;&gt;"",LOOKUP(I404,District2,Data!$P$2:$P$19),"")</f>
        <v>IQ-D087</v>
      </c>
      <c r="K404" s="204" t="s">
        <v>7879</v>
      </c>
      <c r="L404" s="204" t="s">
        <v>7111</v>
      </c>
      <c r="M404" s="204"/>
      <c r="N404" s="204" t="s">
        <v>1252</v>
      </c>
      <c r="O404" s="204" t="s">
        <v>7422</v>
      </c>
      <c r="P404" s="242">
        <v>1000</v>
      </c>
      <c r="Q404" s="205"/>
      <c r="R404" s="205">
        <v>1000</v>
      </c>
      <c r="S404" s="205">
        <v>0</v>
      </c>
      <c r="T404" s="205">
        <v>0</v>
      </c>
      <c r="U404" s="205">
        <v>0</v>
      </c>
      <c r="V404" s="205">
        <v>0</v>
      </c>
      <c r="W404" s="205">
        <v>0</v>
      </c>
      <c r="X404" s="205">
        <v>0</v>
      </c>
      <c r="Y404" s="205">
        <v>0</v>
      </c>
      <c r="Z404" s="205">
        <v>0</v>
      </c>
      <c r="AA404" s="205">
        <v>0</v>
      </c>
      <c r="AB404" s="205">
        <v>0</v>
      </c>
      <c r="AC404" s="205">
        <v>0</v>
      </c>
      <c r="AD404" s="205">
        <v>0</v>
      </c>
      <c r="AE404" s="205">
        <v>0</v>
      </c>
      <c r="AF404" s="137" t="s">
        <v>8039</v>
      </c>
    </row>
    <row r="405" spans="1:32" ht="12.75" customHeight="1">
      <c r="A405" s="203">
        <v>404</v>
      </c>
      <c r="B405" s="207">
        <v>42728</v>
      </c>
      <c r="C405" s="207">
        <v>42728</v>
      </c>
      <c r="D405" s="207" t="s">
        <v>1282</v>
      </c>
      <c r="E405" s="207" t="s">
        <v>1250</v>
      </c>
      <c r="F405" s="204" t="s">
        <v>1282</v>
      </c>
      <c r="G405" s="204" t="s">
        <v>7129</v>
      </c>
      <c r="H405" s="26" t="str">
        <f>IF(G405&lt;&gt;"",LOOKUP(G405,Governorate,Data!$E$2:$E$19),"")</f>
        <v>IQ-G18</v>
      </c>
      <c r="I405" s="204" t="s">
        <v>7204</v>
      </c>
      <c r="J405" s="26" t="str">
        <f ca="1">IF(I405&lt;&gt;"",LOOKUP(I405,District2,Data!$P$2:$P$19),"")</f>
        <v>IQ-D108</v>
      </c>
      <c r="K405" s="204" t="s">
        <v>8037</v>
      </c>
      <c r="L405" s="204" t="s">
        <v>7111</v>
      </c>
      <c r="M405" s="204" t="s">
        <v>7112</v>
      </c>
      <c r="N405" s="204" t="s">
        <v>1252</v>
      </c>
      <c r="O405" s="204" t="s">
        <v>7422</v>
      </c>
      <c r="P405" s="242">
        <v>300</v>
      </c>
      <c r="Q405" s="205"/>
      <c r="R405" s="205">
        <v>0</v>
      </c>
      <c r="S405" s="205">
        <v>0</v>
      </c>
      <c r="T405" s="205">
        <v>0</v>
      </c>
      <c r="U405" s="205">
        <v>0</v>
      </c>
      <c r="V405" s="205">
        <v>0</v>
      </c>
      <c r="W405" s="205">
        <v>0</v>
      </c>
      <c r="X405" s="205">
        <v>0</v>
      </c>
      <c r="Y405" s="205">
        <v>0</v>
      </c>
      <c r="Z405" s="205">
        <v>0</v>
      </c>
      <c r="AA405" s="205">
        <v>0</v>
      </c>
      <c r="AB405" s="205">
        <v>0</v>
      </c>
      <c r="AC405" s="205">
        <v>0</v>
      </c>
      <c r="AD405" s="205">
        <v>0</v>
      </c>
      <c r="AE405" s="205">
        <v>300</v>
      </c>
      <c r="AF405" s="137"/>
    </row>
    <row r="406" spans="1:32" ht="12.75" customHeight="1">
      <c r="A406" s="203">
        <v>405</v>
      </c>
      <c r="B406" s="207">
        <v>42728</v>
      </c>
      <c r="C406" s="207">
        <v>42728</v>
      </c>
      <c r="D406" s="207" t="s">
        <v>1282</v>
      </c>
      <c r="E406" s="207" t="s">
        <v>1250</v>
      </c>
      <c r="F406" s="204" t="s">
        <v>1282</v>
      </c>
      <c r="G406" s="204" t="s">
        <v>7132</v>
      </c>
      <c r="H406" s="26" t="str">
        <f>IF(G406&lt;&gt;"",LOOKUP(G406,Governorate,Data!$E$2:$E$19),"")</f>
        <v>IQ-G15</v>
      </c>
      <c r="I406" s="204" t="s">
        <v>7803</v>
      </c>
      <c r="J406" s="26" t="str">
        <f ca="1">IF(I406&lt;&gt;"",LOOKUP(I406,District2,Data!$P$2:$P$19),"")</f>
        <v>IQ-D087</v>
      </c>
      <c r="K406" s="204" t="s">
        <v>8210</v>
      </c>
      <c r="L406" s="204" t="s">
        <v>7110</v>
      </c>
      <c r="M406" s="204" t="s">
        <v>7112</v>
      </c>
      <c r="N406" s="204" t="s">
        <v>1252</v>
      </c>
      <c r="O406" s="204" t="s">
        <v>7422</v>
      </c>
      <c r="P406" s="242">
        <v>515</v>
      </c>
      <c r="Q406" s="205"/>
      <c r="R406" s="205">
        <v>0</v>
      </c>
      <c r="S406" s="205">
        <v>0</v>
      </c>
      <c r="T406" s="205">
        <v>0</v>
      </c>
      <c r="U406" s="205">
        <v>0</v>
      </c>
      <c r="V406" s="205">
        <v>0</v>
      </c>
      <c r="W406" s="205">
        <v>0</v>
      </c>
      <c r="X406" s="205">
        <v>0</v>
      </c>
      <c r="Y406" s="205">
        <v>0</v>
      </c>
      <c r="Z406" s="205">
        <v>0</v>
      </c>
      <c r="AA406" s="205">
        <v>0</v>
      </c>
      <c r="AB406" s="205">
        <v>0</v>
      </c>
      <c r="AC406" s="205">
        <v>0</v>
      </c>
      <c r="AD406" s="205">
        <v>0</v>
      </c>
      <c r="AE406" s="205">
        <v>515</v>
      </c>
      <c r="AF406" s="137"/>
    </row>
    <row r="407" spans="1:32" ht="12.75" customHeight="1">
      <c r="A407" s="203">
        <v>406</v>
      </c>
      <c r="B407" s="207">
        <v>42728</v>
      </c>
      <c r="C407" s="207">
        <v>42728</v>
      </c>
      <c r="D407" s="207" t="s">
        <v>1282</v>
      </c>
      <c r="E407" s="207" t="s">
        <v>1250</v>
      </c>
      <c r="F407" s="204" t="s">
        <v>1282</v>
      </c>
      <c r="G407" s="204" t="s">
        <v>7132</v>
      </c>
      <c r="H407" s="26" t="str">
        <f>IF(G407&lt;&gt;"",LOOKUP(G407,Governorate,Data!$E$2:$E$19),"")</f>
        <v>IQ-G15</v>
      </c>
      <c r="I407" s="204" t="s">
        <v>7803</v>
      </c>
      <c r="J407" s="26" t="str">
        <f ca="1">IF(I407&lt;&gt;"",LOOKUP(I407,District2,Data!$P$2:$P$19),"")</f>
        <v>IQ-D087</v>
      </c>
      <c r="K407" s="204" t="s">
        <v>7947</v>
      </c>
      <c r="L407" s="204" t="s">
        <v>7111</v>
      </c>
      <c r="M407" s="204" t="s">
        <v>7112</v>
      </c>
      <c r="N407" s="204" t="s">
        <v>1252</v>
      </c>
      <c r="O407" s="204" t="s">
        <v>7422</v>
      </c>
      <c r="P407" s="242">
        <v>300</v>
      </c>
      <c r="Q407" s="205"/>
      <c r="R407" s="205">
        <v>0</v>
      </c>
      <c r="S407" s="205">
        <v>0</v>
      </c>
      <c r="T407" s="205">
        <v>0</v>
      </c>
      <c r="U407" s="205">
        <v>0</v>
      </c>
      <c r="V407" s="205">
        <v>0</v>
      </c>
      <c r="W407" s="205">
        <v>0</v>
      </c>
      <c r="X407" s="205">
        <v>0</v>
      </c>
      <c r="Y407" s="205">
        <v>0</v>
      </c>
      <c r="Z407" s="205">
        <v>0</v>
      </c>
      <c r="AA407" s="205">
        <v>0</v>
      </c>
      <c r="AB407" s="205">
        <v>0</v>
      </c>
      <c r="AC407" s="205">
        <v>0</v>
      </c>
      <c r="AD407" s="205">
        <v>0</v>
      </c>
      <c r="AE407" s="205">
        <v>300</v>
      </c>
      <c r="AF407" s="137"/>
    </row>
    <row r="408" spans="1:32" ht="12.75" customHeight="1">
      <c r="A408" s="203">
        <v>407</v>
      </c>
      <c r="B408" s="207">
        <v>42728</v>
      </c>
      <c r="C408" s="207">
        <v>42728</v>
      </c>
      <c r="D408" s="207" t="s">
        <v>1282</v>
      </c>
      <c r="E408" s="207" t="s">
        <v>1250</v>
      </c>
      <c r="F408" s="204" t="s">
        <v>1282</v>
      </c>
      <c r="G408" s="204" t="s">
        <v>7132</v>
      </c>
      <c r="H408" s="26" t="str">
        <f>IF(G408&lt;&gt;"",LOOKUP(G408,Governorate,Data!$E$2:$E$19),"")</f>
        <v>IQ-G15</v>
      </c>
      <c r="I408" s="204" t="s">
        <v>7775</v>
      </c>
      <c r="J408" s="26" t="str">
        <f ca="1">IF(I408&lt;&gt;"",LOOKUP(I408,District2,Data!$P$2:$P$19),"")</f>
        <v>IQ-D085</v>
      </c>
      <c r="K408" s="204" t="s">
        <v>7945</v>
      </c>
      <c r="L408" s="204" t="s">
        <v>7111</v>
      </c>
      <c r="M408" s="204" t="s">
        <v>7112</v>
      </c>
      <c r="N408" s="204" t="s">
        <v>1252</v>
      </c>
      <c r="O408" s="204" t="s">
        <v>7422</v>
      </c>
      <c r="P408" s="242">
        <v>250</v>
      </c>
      <c r="Q408" s="205"/>
      <c r="R408" s="205">
        <v>0</v>
      </c>
      <c r="S408" s="205">
        <v>0</v>
      </c>
      <c r="T408" s="205">
        <v>0</v>
      </c>
      <c r="U408" s="205">
        <v>0</v>
      </c>
      <c r="V408" s="205">
        <v>0</v>
      </c>
      <c r="W408" s="205">
        <v>0</v>
      </c>
      <c r="X408" s="205">
        <v>0</v>
      </c>
      <c r="Y408" s="205">
        <v>0</v>
      </c>
      <c r="Z408" s="205">
        <v>0</v>
      </c>
      <c r="AA408" s="205">
        <v>0</v>
      </c>
      <c r="AB408" s="205">
        <v>0</v>
      </c>
      <c r="AC408" s="205">
        <v>0</v>
      </c>
      <c r="AD408" s="205">
        <v>0</v>
      </c>
      <c r="AE408" s="205">
        <v>250</v>
      </c>
      <c r="AF408" s="137"/>
    </row>
    <row r="409" spans="1:32" ht="12.75" customHeight="1">
      <c r="A409" s="203">
        <v>408</v>
      </c>
      <c r="B409" s="234">
        <v>42681</v>
      </c>
      <c r="C409" s="207">
        <v>42732</v>
      </c>
      <c r="D409" s="207" t="s">
        <v>1312</v>
      </c>
      <c r="E409" s="207" t="s">
        <v>1250</v>
      </c>
      <c r="F409" s="204" t="s">
        <v>7228</v>
      </c>
      <c r="G409" s="204" t="s">
        <v>7140</v>
      </c>
      <c r="H409" s="26" t="str">
        <f>IF(G409&lt;&gt;"",LOOKUP(G409,Governorate,Data!$E$2:$E$19),"")</f>
        <v>IQ-G01</v>
      </c>
      <c r="I409" s="204" t="s">
        <v>7205</v>
      </c>
      <c r="J409" s="26" t="str">
        <f ca="1">IF(I409&lt;&gt;"",LOOKUP(I409,District2,Data!$P$2:$P$19),"")</f>
        <v>IQ-D001</v>
      </c>
      <c r="K409" s="204" t="s">
        <v>7935</v>
      </c>
      <c r="L409" s="204" t="s">
        <v>8209</v>
      </c>
      <c r="M409" s="204" t="s">
        <v>7114</v>
      </c>
      <c r="N409" s="204" t="s">
        <v>1252</v>
      </c>
      <c r="O409" s="204" t="s">
        <v>7119</v>
      </c>
      <c r="P409" s="205">
        <v>210</v>
      </c>
      <c r="Q409" s="205"/>
      <c r="R409" s="205">
        <v>0</v>
      </c>
      <c r="S409" s="205">
        <v>0</v>
      </c>
      <c r="T409" s="205">
        <v>0</v>
      </c>
      <c r="U409" s="205">
        <v>0</v>
      </c>
      <c r="V409" s="205">
        <v>0</v>
      </c>
      <c r="W409" s="205">
        <v>0</v>
      </c>
      <c r="X409" s="205">
        <v>0</v>
      </c>
      <c r="Y409" s="205">
        <v>0</v>
      </c>
      <c r="Z409" s="205">
        <v>0</v>
      </c>
      <c r="AA409" s="205">
        <v>0</v>
      </c>
      <c r="AB409" s="205">
        <v>0</v>
      </c>
      <c r="AC409" s="205">
        <v>0</v>
      </c>
      <c r="AD409" s="205">
        <v>210</v>
      </c>
      <c r="AE409" s="205">
        <v>0</v>
      </c>
      <c r="AF409" s="137" t="s">
        <v>7932</v>
      </c>
    </row>
    <row r="410" spans="1:32" ht="12.75" customHeight="1">
      <c r="A410" s="203">
        <v>409</v>
      </c>
      <c r="B410" s="234">
        <v>42599</v>
      </c>
      <c r="C410" s="207">
        <v>42732</v>
      </c>
      <c r="D410" s="207" t="s">
        <v>1312</v>
      </c>
      <c r="E410" s="207" t="s">
        <v>1250</v>
      </c>
      <c r="F410" s="204" t="s">
        <v>1331</v>
      </c>
      <c r="G410" s="204" t="s">
        <v>7129</v>
      </c>
      <c r="H410" s="26" t="str">
        <f>IF(G410&lt;&gt;"",LOOKUP(G410,Governorate,Data!$E$2:$E$19),"")</f>
        <v>IQ-G18</v>
      </c>
      <c r="I410" s="204" t="s">
        <v>7215</v>
      </c>
      <c r="J410" s="26" t="str">
        <f ca="1">IF(I410&lt;&gt;"",LOOKUP(I410,District2,Data!$P$2:$P$19),"")</f>
        <v>IQ-D008</v>
      </c>
      <c r="K410" s="204" t="s">
        <v>8201</v>
      </c>
      <c r="L410" s="204" t="s">
        <v>7897</v>
      </c>
      <c r="M410" s="204" t="s">
        <v>7112</v>
      </c>
      <c r="N410" s="204" t="s">
        <v>1252</v>
      </c>
      <c r="O410" s="204" t="s">
        <v>7119</v>
      </c>
      <c r="P410" s="205">
        <v>0</v>
      </c>
      <c r="Q410" s="205"/>
      <c r="R410" s="205">
        <v>0</v>
      </c>
      <c r="S410" s="205">
        <v>0</v>
      </c>
      <c r="T410" s="205">
        <v>0</v>
      </c>
      <c r="U410" s="205">
        <v>0</v>
      </c>
      <c r="V410" s="205">
        <v>0</v>
      </c>
      <c r="W410" s="205">
        <v>0</v>
      </c>
      <c r="X410" s="205">
        <v>0</v>
      </c>
      <c r="Y410" s="205">
        <v>0</v>
      </c>
      <c r="Z410" s="205">
        <v>0</v>
      </c>
      <c r="AA410" s="205">
        <v>0</v>
      </c>
      <c r="AB410" s="205">
        <v>0</v>
      </c>
      <c r="AC410" s="205">
        <v>0</v>
      </c>
      <c r="AD410" s="205">
        <v>0</v>
      </c>
      <c r="AE410" s="205">
        <v>0</v>
      </c>
      <c r="AF410" s="137" t="s">
        <v>8193</v>
      </c>
    </row>
    <row r="411" spans="1:32" ht="12.75" customHeight="1">
      <c r="A411" s="203">
        <v>410</v>
      </c>
      <c r="B411" s="234">
        <v>42680</v>
      </c>
      <c r="C411" s="207">
        <v>42732</v>
      </c>
      <c r="D411" s="207" t="s">
        <v>1312</v>
      </c>
      <c r="E411" s="207" t="s">
        <v>1250</v>
      </c>
      <c r="F411" s="204" t="s">
        <v>1286</v>
      </c>
      <c r="G411" s="204" t="s">
        <v>7129</v>
      </c>
      <c r="H411" s="26" t="str">
        <f>IF(G411&lt;&gt;"",LOOKUP(G411,Governorate,Data!$E$2:$E$19),"")</f>
        <v>IQ-G18</v>
      </c>
      <c r="I411" s="204" t="s">
        <v>7215</v>
      </c>
      <c r="J411" s="26" t="str">
        <f ca="1">IF(I411&lt;&gt;"",LOOKUP(I411,District2,Data!$P$2:$P$19),"")</f>
        <v>IQ-D008</v>
      </c>
      <c r="K411" s="204" t="s">
        <v>8202</v>
      </c>
      <c r="L411" s="204" t="s">
        <v>7111</v>
      </c>
      <c r="M411" s="204" t="s">
        <v>7112</v>
      </c>
      <c r="N411" s="204" t="s">
        <v>1252</v>
      </c>
      <c r="O411" s="204" t="s">
        <v>7119</v>
      </c>
      <c r="P411" s="205">
        <v>900</v>
      </c>
      <c r="Q411" s="205"/>
      <c r="R411" s="205">
        <v>900</v>
      </c>
      <c r="S411" s="205">
        <v>900</v>
      </c>
      <c r="T411" s="205">
        <v>0</v>
      </c>
      <c r="U411" s="205">
        <v>0</v>
      </c>
      <c r="V411" s="205">
        <v>0</v>
      </c>
      <c r="W411" s="205">
        <v>0</v>
      </c>
      <c r="X411" s="205">
        <v>0</v>
      </c>
      <c r="Y411" s="205">
        <v>0</v>
      </c>
      <c r="Z411" s="205">
        <v>0</v>
      </c>
      <c r="AA411" s="205">
        <v>0</v>
      </c>
      <c r="AB411" s="205">
        <v>0</v>
      </c>
      <c r="AC411" s="205">
        <v>0</v>
      </c>
      <c r="AD411" s="205">
        <v>0</v>
      </c>
      <c r="AE411" s="205">
        <v>0</v>
      </c>
      <c r="AF411" s="137" t="s">
        <v>8194</v>
      </c>
    </row>
    <row r="412" spans="1:32" ht="12.75" customHeight="1">
      <c r="A412" s="203">
        <v>411</v>
      </c>
      <c r="B412" s="234">
        <v>42690</v>
      </c>
      <c r="C412" s="207">
        <v>42732</v>
      </c>
      <c r="D412" s="207" t="s">
        <v>1312</v>
      </c>
      <c r="E412" s="207" t="s">
        <v>1250</v>
      </c>
      <c r="F412" s="204" t="s">
        <v>1331</v>
      </c>
      <c r="G412" s="204" t="s">
        <v>7129</v>
      </c>
      <c r="H412" s="26" t="str">
        <f>IF(G412&lt;&gt;"",LOOKUP(G412,Governorate,Data!$E$2:$E$19),"")</f>
        <v>IQ-G18</v>
      </c>
      <c r="I412" s="204" t="s">
        <v>7215</v>
      </c>
      <c r="J412" s="26" t="str">
        <f ca="1">IF(I412&lt;&gt;"",LOOKUP(I412,District2,Data!$P$2:$P$19),"")</f>
        <v>IQ-D008</v>
      </c>
      <c r="K412" s="204" t="s">
        <v>7824</v>
      </c>
      <c r="L412" s="204" t="s">
        <v>7338</v>
      </c>
      <c r="M412" s="204" t="s">
        <v>7112</v>
      </c>
      <c r="N412" s="204" t="s">
        <v>1252</v>
      </c>
      <c r="O412" s="204" t="s">
        <v>7119</v>
      </c>
      <c r="P412" s="205">
        <v>850</v>
      </c>
      <c r="Q412" s="205"/>
      <c r="R412" s="205">
        <v>0</v>
      </c>
      <c r="S412" s="205">
        <v>0</v>
      </c>
      <c r="T412" s="205">
        <v>0</v>
      </c>
      <c r="U412" s="205">
        <v>0</v>
      </c>
      <c r="V412" s="205">
        <v>0</v>
      </c>
      <c r="W412" s="205">
        <v>0</v>
      </c>
      <c r="X412" s="205">
        <v>0</v>
      </c>
      <c r="Y412" s="205">
        <v>0</v>
      </c>
      <c r="Z412" s="205">
        <v>368</v>
      </c>
      <c r="AA412" s="205">
        <v>0</v>
      </c>
      <c r="AB412" s="205">
        <v>0</v>
      </c>
      <c r="AC412" s="205">
        <v>0</v>
      </c>
      <c r="AD412" s="205">
        <v>0</v>
      </c>
      <c r="AE412" s="205">
        <v>0</v>
      </c>
      <c r="AF412" s="137" t="s">
        <v>7933</v>
      </c>
    </row>
    <row r="413" spans="1:32" ht="12.75" customHeight="1">
      <c r="A413" s="203">
        <v>412</v>
      </c>
      <c r="B413" s="234">
        <v>42681</v>
      </c>
      <c r="C413" s="207">
        <v>42732</v>
      </c>
      <c r="D413" s="207" t="s">
        <v>1312</v>
      </c>
      <c r="E413" s="207" t="s">
        <v>1250</v>
      </c>
      <c r="F413" s="204" t="s">
        <v>1300</v>
      </c>
      <c r="G413" s="204" t="s">
        <v>7136</v>
      </c>
      <c r="H413" s="26" t="str">
        <f>IF(G413&lt;&gt;"",LOOKUP(G413,Governorate,Data!$E$2:$E$19),"")</f>
        <v>IQ-G08</v>
      </c>
      <c r="I413" s="204" t="s">
        <v>7434</v>
      </c>
      <c r="J413" s="26" t="str">
        <f ca="1">IF(I413&lt;&gt;"",LOOKUP(I413,District2,Data!$P$2:$P$19),"")</f>
        <v>IQ-D049</v>
      </c>
      <c r="K413" s="204" t="s">
        <v>7527</v>
      </c>
      <c r="L413" s="204" t="s">
        <v>7111</v>
      </c>
      <c r="M413" s="204" t="s">
        <v>7112</v>
      </c>
      <c r="N413" s="204" t="s">
        <v>1252</v>
      </c>
      <c r="O413" s="204" t="s">
        <v>7119</v>
      </c>
      <c r="P413" s="205">
        <v>503</v>
      </c>
      <c r="Q413" s="205"/>
      <c r="R413" s="205">
        <v>503</v>
      </c>
      <c r="S413" s="205">
        <v>0</v>
      </c>
      <c r="T413" s="205">
        <v>0</v>
      </c>
      <c r="U413" s="205">
        <v>0</v>
      </c>
      <c r="V413" s="205">
        <v>0</v>
      </c>
      <c r="W413" s="205">
        <v>0</v>
      </c>
      <c r="X413" s="205">
        <v>0</v>
      </c>
      <c r="Y413" s="205">
        <v>0</v>
      </c>
      <c r="Z413" s="205">
        <v>0</v>
      </c>
      <c r="AA413" s="205">
        <v>0</v>
      </c>
      <c r="AB413" s="205">
        <v>0</v>
      </c>
      <c r="AC413" s="205">
        <v>0</v>
      </c>
      <c r="AD413" s="205">
        <v>0</v>
      </c>
      <c r="AE413" s="205">
        <v>0</v>
      </c>
      <c r="AF413" s="137" t="s">
        <v>8197</v>
      </c>
    </row>
    <row r="414" spans="1:32" ht="12.75" customHeight="1">
      <c r="A414" s="203">
        <v>413</v>
      </c>
      <c r="B414" s="234">
        <v>42684</v>
      </c>
      <c r="C414" s="207">
        <v>42732</v>
      </c>
      <c r="D414" s="207" t="s">
        <v>1312</v>
      </c>
      <c r="E414" s="207" t="s">
        <v>1250</v>
      </c>
      <c r="F414" s="204" t="s">
        <v>1300</v>
      </c>
      <c r="G414" s="204" t="s">
        <v>7136</v>
      </c>
      <c r="H414" s="26" t="str">
        <f>IF(G414&lt;&gt;"",LOOKUP(G414,Governorate,Data!$E$2:$E$19),"")</f>
        <v>IQ-G08</v>
      </c>
      <c r="I414" s="204" t="s">
        <v>7434</v>
      </c>
      <c r="J414" s="26" t="str">
        <f ca="1">IF(I414&lt;&gt;"",LOOKUP(I414,District2,Data!$P$2:$P$19),"")</f>
        <v>IQ-D049</v>
      </c>
      <c r="K414" s="204" t="s">
        <v>7528</v>
      </c>
      <c r="L414" s="204" t="s">
        <v>7111</v>
      </c>
      <c r="M414" s="204" t="s">
        <v>7112</v>
      </c>
      <c r="N414" s="204" t="s">
        <v>1252</v>
      </c>
      <c r="O414" s="204" t="s">
        <v>7119</v>
      </c>
      <c r="P414" s="205">
        <v>520</v>
      </c>
      <c r="Q414" s="205"/>
      <c r="R414" s="205">
        <v>520</v>
      </c>
      <c r="S414" s="205">
        <v>0</v>
      </c>
      <c r="T414" s="205">
        <v>0</v>
      </c>
      <c r="U414" s="205">
        <v>0</v>
      </c>
      <c r="V414" s="205">
        <v>0</v>
      </c>
      <c r="W414" s="205">
        <v>0</v>
      </c>
      <c r="X414" s="205">
        <v>0</v>
      </c>
      <c r="Y414" s="205">
        <v>0</v>
      </c>
      <c r="Z414" s="205">
        <v>0</v>
      </c>
      <c r="AA414" s="205">
        <v>0</v>
      </c>
      <c r="AB414" s="205">
        <v>0</v>
      </c>
      <c r="AC414" s="205">
        <v>0</v>
      </c>
      <c r="AD414" s="205">
        <v>0</v>
      </c>
      <c r="AE414" s="205">
        <v>0</v>
      </c>
      <c r="AF414" s="137" t="s">
        <v>8197</v>
      </c>
    </row>
    <row r="415" spans="1:32" ht="12.75" customHeight="1">
      <c r="A415" s="203">
        <v>414</v>
      </c>
      <c r="B415" s="234" t="s">
        <v>8192</v>
      </c>
      <c r="C415" s="207">
        <v>42732</v>
      </c>
      <c r="D415" s="207" t="s">
        <v>1312</v>
      </c>
      <c r="E415" s="207" t="s">
        <v>1250</v>
      </c>
      <c r="F415" s="204" t="s">
        <v>1300</v>
      </c>
      <c r="G415" s="204" t="s">
        <v>7132</v>
      </c>
      <c r="H415" s="26" t="str">
        <f>IF(G415&lt;&gt;"",LOOKUP(G415,Governorate,Data!$E$2:$E$19),"")</f>
        <v>IQ-G15</v>
      </c>
      <c r="I415" s="204" t="s">
        <v>7214</v>
      </c>
      <c r="J415" s="26" t="str">
        <f ca="1">IF(I415&lt;&gt;"",LOOKUP(I415,District2,Data!$P$2:$P$19),"")</f>
        <v>IQ-D053</v>
      </c>
      <c r="K415" s="204" t="s">
        <v>7437</v>
      </c>
      <c r="L415" s="204" t="s">
        <v>7111</v>
      </c>
      <c r="M415" s="204" t="s">
        <v>7112</v>
      </c>
      <c r="N415" s="204" t="s">
        <v>1252</v>
      </c>
      <c r="O415" s="204" t="s">
        <v>7119</v>
      </c>
      <c r="P415" s="205">
        <v>439</v>
      </c>
      <c r="Q415" s="205"/>
      <c r="R415" s="205">
        <v>439</v>
      </c>
      <c r="S415" s="205">
        <v>0</v>
      </c>
      <c r="T415" s="205">
        <v>0</v>
      </c>
      <c r="U415" s="205">
        <v>0</v>
      </c>
      <c r="V415" s="205">
        <v>0</v>
      </c>
      <c r="W415" s="205">
        <v>0</v>
      </c>
      <c r="X415" s="205">
        <v>0</v>
      </c>
      <c r="Y415" s="205">
        <v>0</v>
      </c>
      <c r="Z415" s="205">
        <v>0</v>
      </c>
      <c r="AA415" s="205">
        <v>0</v>
      </c>
      <c r="AB415" s="205">
        <v>0</v>
      </c>
      <c r="AC415" s="205">
        <v>0</v>
      </c>
      <c r="AD415" s="205">
        <v>0</v>
      </c>
      <c r="AE415" s="205">
        <v>0</v>
      </c>
      <c r="AF415" s="137" t="s">
        <v>8199</v>
      </c>
    </row>
    <row r="416" spans="1:32" ht="12.75" customHeight="1">
      <c r="A416" s="203">
        <v>415</v>
      </c>
      <c r="B416" s="234">
        <v>42703</v>
      </c>
      <c r="C416" s="207">
        <v>42732</v>
      </c>
      <c r="D416" s="207" t="s">
        <v>1312</v>
      </c>
      <c r="E416" s="207" t="s">
        <v>1250</v>
      </c>
      <c r="F416" s="204" t="s">
        <v>1300</v>
      </c>
      <c r="G416" s="204" t="s">
        <v>7136</v>
      </c>
      <c r="H416" s="26" t="str">
        <f>IF(G416&lt;&gt;"",LOOKUP(G416,Governorate,Data!$E$2:$E$19),"")</f>
        <v>IQ-G08</v>
      </c>
      <c r="I416" s="204" t="s">
        <v>7435</v>
      </c>
      <c r="J416" s="26" t="str">
        <f ca="1">IF(I416&lt;&gt;"",LOOKUP(I416,District2,Data!$P$2:$P$19),"")</f>
        <v>IQ-D049</v>
      </c>
      <c r="K416" s="204" t="s">
        <v>5458</v>
      </c>
      <c r="L416" s="204" t="s">
        <v>7111</v>
      </c>
      <c r="M416" s="204" t="s">
        <v>7112</v>
      </c>
      <c r="N416" s="204" t="s">
        <v>1252</v>
      </c>
      <c r="O416" s="204" t="s">
        <v>7119</v>
      </c>
      <c r="P416" s="205">
        <v>406</v>
      </c>
      <c r="Q416" s="205"/>
      <c r="R416" s="205">
        <v>406</v>
      </c>
      <c r="S416" s="205">
        <v>0</v>
      </c>
      <c r="T416" s="205">
        <v>0</v>
      </c>
      <c r="U416" s="205">
        <v>0</v>
      </c>
      <c r="V416" s="205">
        <v>0</v>
      </c>
      <c r="W416" s="205">
        <v>0</v>
      </c>
      <c r="X416" s="205">
        <v>0</v>
      </c>
      <c r="Y416" s="205">
        <v>0</v>
      </c>
      <c r="Z416" s="205">
        <v>0</v>
      </c>
      <c r="AA416" s="205">
        <v>0</v>
      </c>
      <c r="AB416" s="205">
        <v>0</v>
      </c>
      <c r="AC416" s="205">
        <v>0</v>
      </c>
      <c r="AD416" s="205">
        <v>0</v>
      </c>
      <c r="AE416" s="205">
        <v>0</v>
      </c>
      <c r="AF416" s="137" t="s">
        <v>8199</v>
      </c>
    </row>
    <row r="417" spans="1:32" ht="12.75" customHeight="1">
      <c r="A417" s="203">
        <v>416</v>
      </c>
      <c r="B417" s="234">
        <v>42681</v>
      </c>
      <c r="C417" s="207">
        <v>42735</v>
      </c>
      <c r="D417" s="207" t="s">
        <v>1312</v>
      </c>
      <c r="E417" s="207" t="s">
        <v>1250</v>
      </c>
      <c r="F417" s="204" t="s">
        <v>7228</v>
      </c>
      <c r="G417" s="204" t="s">
        <v>7140</v>
      </c>
      <c r="H417" s="26" t="str">
        <f>IF(G417&lt;&gt;"",LOOKUP(G417,Governorate,Data!$E$2:$E$19),"")</f>
        <v>IQ-G01</v>
      </c>
      <c r="I417" s="204" t="s">
        <v>7582</v>
      </c>
      <c r="J417" s="26" t="str">
        <f ca="1">IF(I417&lt;&gt;"",LOOKUP(I417,District2,Data!$P$2:$P$19),"")</f>
        <v>IQ-D001</v>
      </c>
      <c r="K417" s="204" t="s">
        <v>8200</v>
      </c>
      <c r="L417" s="204" t="s">
        <v>8209</v>
      </c>
      <c r="M417" s="204" t="s">
        <v>7114</v>
      </c>
      <c r="N417" s="204" t="s">
        <v>1252</v>
      </c>
      <c r="O417" s="204" t="s">
        <v>7119</v>
      </c>
      <c r="P417" s="205">
        <v>149</v>
      </c>
      <c r="Q417" s="205"/>
      <c r="R417" s="205">
        <v>0</v>
      </c>
      <c r="S417" s="205">
        <v>0</v>
      </c>
      <c r="T417" s="205">
        <v>0</v>
      </c>
      <c r="U417" s="205">
        <v>0</v>
      </c>
      <c r="V417" s="205">
        <v>0</v>
      </c>
      <c r="W417" s="205">
        <v>0</v>
      </c>
      <c r="X417" s="205">
        <v>0</v>
      </c>
      <c r="Y417" s="205">
        <v>0</v>
      </c>
      <c r="Z417" s="205">
        <v>0</v>
      </c>
      <c r="AA417" s="205">
        <v>0</v>
      </c>
      <c r="AB417" s="205">
        <v>0</v>
      </c>
      <c r="AC417" s="205">
        <v>0</v>
      </c>
      <c r="AD417" s="205">
        <v>149</v>
      </c>
      <c r="AE417" s="205">
        <v>0</v>
      </c>
      <c r="AF417" s="137" t="s">
        <v>7932</v>
      </c>
    </row>
    <row r="418" spans="1:32" ht="12.75" customHeight="1">
      <c r="A418" s="203">
        <v>417</v>
      </c>
      <c r="B418" s="234">
        <v>42701</v>
      </c>
      <c r="C418" s="207">
        <v>42735</v>
      </c>
      <c r="D418" s="207" t="s">
        <v>1312</v>
      </c>
      <c r="E418" s="207" t="s">
        <v>1250</v>
      </c>
      <c r="F418" s="204" t="s">
        <v>1286</v>
      </c>
      <c r="G418" s="204" t="s">
        <v>7129</v>
      </c>
      <c r="H418" s="26" t="str">
        <f>IF(G418&lt;&gt;"",LOOKUP(G418,Governorate,Data!$E$2:$E$19),"")</f>
        <v>IQ-G18</v>
      </c>
      <c r="I418" s="204" t="s">
        <v>7215</v>
      </c>
      <c r="J418" s="26" t="str">
        <f ca="1">IF(I418&lt;&gt;"",LOOKUP(I418,District2,Data!$P$2:$P$19),"")</f>
        <v>IQ-D008</v>
      </c>
      <c r="K418" s="204" t="s">
        <v>8203</v>
      </c>
      <c r="L418" s="204" t="s">
        <v>7338</v>
      </c>
      <c r="M418" s="204" t="s">
        <v>7112</v>
      </c>
      <c r="N418" s="204" t="s">
        <v>1252</v>
      </c>
      <c r="O418" s="204" t="s">
        <v>7119</v>
      </c>
      <c r="P418" s="205">
        <v>507</v>
      </c>
      <c r="Q418" s="205"/>
      <c r="R418" s="205">
        <v>0</v>
      </c>
      <c r="S418" s="205">
        <v>0</v>
      </c>
      <c r="T418" s="205">
        <v>0</v>
      </c>
      <c r="U418" s="205">
        <v>0</v>
      </c>
      <c r="V418" s="205">
        <v>0</v>
      </c>
      <c r="W418" s="205">
        <v>0</v>
      </c>
      <c r="X418" s="205">
        <v>0</v>
      </c>
      <c r="Y418" s="205">
        <v>0</v>
      </c>
      <c r="Z418" s="205">
        <v>215</v>
      </c>
      <c r="AA418" s="205">
        <v>0</v>
      </c>
      <c r="AB418" s="205">
        <v>0</v>
      </c>
      <c r="AC418" s="205">
        <v>0</v>
      </c>
      <c r="AD418" s="205">
        <v>0</v>
      </c>
      <c r="AE418" s="205">
        <v>0</v>
      </c>
      <c r="AF418" s="137" t="s">
        <v>7933</v>
      </c>
    </row>
    <row r="419" spans="1:32" ht="12.75" customHeight="1">
      <c r="A419" s="203">
        <v>418</v>
      </c>
      <c r="B419" s="234">
        <v>42600</v>
      </c>
      <c r="C419" s="207">
        <v>42735</v>
      </c>
      <c r="D419" s="207" t="s">
        <v>1312</v>
      </c>
      <c r="E419" s="207" t="s">
        <v>1250</v>
      </c>
      <c r="F419" s="204" t="s">
        <v>1285</v>
      </c>
      <c r="G419" s="204" t="s">
        <v>7127</v>
      </c>
      <c r="H419" s="26" t="str">
        <f>IF(G419&lt;&gt;"",LOOKUP(G419,Governorate,Data!$E$2:$E$19),"")</f>
        <v>IQ-G13</v>
      </c>
      <c r="I419" s="204" t="s">
        <v>7372</v>
      </c>
      <c r="J419" s="26" t="str">
        <f ca="1">IF(I419&lt;&gt;"",LOOKUP(I419,District2,Data!$P$2:$P$19),"")</f>
        <v>IQ-D076</v>
      </c>
      <c r="K419" s="204" t="s">
        <v>29</v>
      </c>
      <c r="L419" s="204" t="s">
        <v>7111</v>
      </c>
      <c r="M419" s="204" t="s">
        <v>7112</v>
      </c>
      <c r="N419" s="204" t="s">
        <v>1252</v>
      </c>
      <c r="O419" s="204" t="s">
        <v>7119</v>
      </c>
      <c r="P419" s="128">
        <v>1600</v>
      </c>
      <c r="Q419" s="205"/>
      <c r="R419" s="205">
        <v>0</v>
      </c>
      <c r="S419" s="205">
        <v>1600</v>
      </c>
      <c r="T419" s="205">
        <v>0</v>
      </c>
      <c r="U419" s="205">
        <v>0</v>
      </c>
      <c r="V419" s="205">
        <v>0</v>
      </c>
      <c r="W419" s="205">
        <v>0</v>
      </c>
      <c r="X419" s="205">
        <v>0</v>
      </c>
      <c r="Y419" s="205">
        <v>0</v>
      </c>
      <c r="Z419" s="205">
        <v>0</v>
      </c>
      <c r="AA419" s="205">
        <v>0</v>
      </c>
      <c r="AB419" s="205">
        <v>0</v>
      </c>
      <c r="AC419" s="205">
        <v>0</v>
      </c>
      <c r="AD419" s="205">
        <v>0</v>
      </c>
      <c r="AE419" s="205">
        <v>0</v>
      </c>
      <c r="AF419" s="137" t="s">
        <v>8195</v>
      </c>
    </row>
    <row r="420" spans="1:32" ht="12.75" customHeight="1">
      <c r="A420" s="203">
        <v>419</v>
      </c>
      <c r="B420" s="234">
        <v>42649</v>
      </c>
      <c r="C420" s="207">
        <v>42735</v>
      </c>
      <c r="D420" s="207" t="s">
        <v>1312</v>
      </c>
      <c r="E420" s="207" t="s">
        <v>1250</v>
      </c>
      <c r="F420" s="204" t="s">
        <v>1285</v>
      </c>
      <c r="G420" s="204" t="s">
        <v>7127</v>
      </c>
      <c r="H420" s="26" t="str">
        <f>IF(G420&lt;&gt;"",LOOKUP(G420,Governorate,Data!$E$2:$E$19),"")</f>
        <v>IQ-G13</v>
      </c>
      <c r="I420" s="204" t="s">
        <v>7377</v>
      </c>
      <c r="J420" s="26" t="str">
        <f ca="1">IF(I420&lt;&gt;"",LOOKUP(I420,District2,Data!$P$2:$P$19),"")</f>
        <v>IQ-D076</v>
      </c>
      <c r="K420" s="204" t="s">
        <v>8204</v>
      </c>
      <c r="L420" s="204" t="s">
        <v>7111</v>
      </c>
      <c r="M420" s="204" t="s">
        <v>7112</v>
      </c>
      <c r="N420" s="204" t="s">
        <v>1252</v>
      </c>
      <c r="O420" s="204" t="s">
        <v>7119</v>
      </c>
      <c r="P420" s="128">
        <v>920</v>
      </c>
      <c r="Q420" s="205"/>
      <c r="R420" s="205">
        <v>0</v>
      </c>
      <c r="S420" s="205">
        <v>920</v>
      </c>
      <c r="T420" s="205">
        <v>0</v>
      </c>
      <c r="U420" s="205">
        <v>0</v>
      </c>
      <c r="V420" s="205">
        <v>0</v>
      </c>
      <c r="W420" s="205">
        <v>0</v>
      </c>
      <c r="X420" s="205">
        <v>0</v>
      </c>
      <c r="Y420" s="205">
        <v>0</v>
      </c>
      <c r="Z420" s="205">
        <v>0</v>
      </c>
      <c r="AA420" s="205">
        <v>0</v>
      </c>
      <c r="AB420" s="205">
        <v>0</v>
      </c>
      <c r="AC420" s="205">
        <v>0</v>
      </c>
      <c r="AD420" s="205">
        <v>0</v>
      </c>
      <c r="AE420" s="205">
        <v>0</v>
      </c>
      <c r="AF420" s="137" t="s">
        <v>8196</v>
      </c>
    </row>
    <row r="421" spans="1:32" ht="12.75" customHeight="1">
      <c r="A421" s="203">
        <v>420</v>
      </c>
      <c r="B421" s="234">
        <v>42673</v>
      </c>
      <c r="C421" s="207">
        <v>42735</v>
      </c>
      <c r="D421" s="207" t="s">
        <v>1312</v>
      </c>
      <c r="E421" s="207" t="s">
        <v>1250</v>
      </c>
      <c r="F421" s="204" t="s">
        <v>1316</v>
      </c>
      <c r="G421" s="204" t="s">
        <v>7130</v>
      </c>
      <c r="H421" s="26" t="str">
        <f>IF(G421&lt;&gt;"",LOOKUP(G421,Governorate,Data!$E$2:$E$19),"")</f>
        <v>IQ-G05</v>
      </c>
      <c r="I421" s="204" t="s">
        <v>7683</v>
      </c>
      <c r="J421" s="26" t="str">
        <f ca="1">IF(I421&lt;&gt;"",LOOKUP(I421,District2,Data!$P$2:$P$19),"")</f>
        <v>IQ-D069</v>
      </c>
      <c r="K421" s="204" t="s">
        <v>8205</v>
      </c>
      <c r="L421" s="204" t="s">
        <v>7111</v>
      </c>
      <c r="M421" s="204" t="s">
        <v>7112</v>
      </c>
      <c r="N421" s="204" t="s">
        <v>1252</v>
      </c>
      <c r="O421" s="204" t="s">
        <v>7119</v>
      </c>
      <c r="P421" s="205">
        <v>185</v>
      </c>
      <c r="Q421" s="205"/>
      <c r="R421" s="205">
        <v>185</v>
      </c>
      <c r="S421" s="205">
        <v>0</v>
      </c>
      <c r="T421" s="205">
        <v>0</v>
      </c>
      <c r="U421" s="205">
        <v>0</v>
      </c>
      <c r="V421" s="205">
        <v>0</v>
      </c>
      <c r="W421" s="205">
        <v>0</v>
      </c>
      <c r="X421" s="205">
        <v>0</v>
      </c>
      <c r="Y421" s="205">
        <v>0</v>
      </c>
      <c r="Z421" s="205">
        <v>0</v>
      </c>
      <c r="AA421" s="205">
        <v>0</v>
      </c>
      <c r="AB421" s="205">
        <v>0</v>
      </c>
      <c r="AC421" s="205">
        <v>0</v>
      </c>
      <c r="AD421" s="205">
        <v>0</v>
      </c>
      <c r="AE421" s="205">
        <v>0</v>
      </c>
      <c r="AF421" s="137" t="s">
        <v>7800</v>
      </c>
    </row>
    <row r="422" spans="1:32" ht="12.75" customHeight="1">
      <c r="A422" s="203">
        <v>421</v>
      </c>
      <c r="B422" s="234">
        <v>42705</v>
      </c>
      <c r="C422" s="234">
        <v>42735</v>
      </c>
      <c r="D422" s="207" t="s">
        <v>1259</v>
      </c>
      <c r="E422" s="207" t="s">
        <v>1249</v>
      </c>
      <c r="F422" s="204" t="s">
        <v>1259</v>
      </c>
      <c r="G422" s="204" t="s">
        <v>7140</v>
      </c>
      <c r="H422" s="26" t="str">
        <f>IF(G422&lt;&gt;"",LOOKUP(G422,Governorate,Data!$E$2:$E$19),"")</f>
        <v>IQ-G01</v>
      </c>
      <c r="I422" s="204" t="s">
        <v>7147</v>
      </c>
      <c r="J422" s="26" t="str">
        <f ca="1">IF(I422&lt;&gt;"",LOOKUP(I422,District2,Data!$P$2:$P$19),"")</f>
        <v>IQ-D002</v>
      </c>
      <c r="K422" s="204" t="s">
        <v>7536</v>
      </c>
      <c r="L422" s="204" t="s">
        <v>7110</v>
      </c>
      <c r="M422" s="204" t="s">
        <v>7361</v>
      </c>
      <c r="N422" s="204" t="s">
        <v>1252</v>
      </c>
      <c r="O422" s="204" t="s">
        <v>7422</v>
      </c>
      <c r="P422" s="205">
        <v>30</v>
      </c>
      <c r="Q422" s="205"/>
      <c r="R422" s="205">
        <v>0</v>
      </c>
      <c r="S422" s="205">
        <v>0</v>
      </c>
      <c r="T422" s="205">
        <v>0</v>
      </c>
      <c r="U422" s="205">
        <v>0</v>
      </c>
      <c r="V422" s="205">
        <v>0</v>
      </c>
      <c r="W422" s="205">
        <v>0</v>
      </c>
      <c r="X422" s="205">
        <v>30</v>
      </c>
      <c r="Y422" s="205">
        <v>0</v>
      </c>
      <c r="Z422" s="205">
        <v>0</v>
      </c>
      <c r="AA422" s="205">
        <v>0</v>
      </c>
      <c r="AB422" s="205">
        <v>0</v>
      </c>
      <c r="AC422" s="205">
        <v>0</v>
      </c>
      <c r="AD422" s="205">
        <v>0</v>
      </c>
      <c r="AE422" s="205">
        <v>0</v>
      </c>
      <c r="AF422" s="137" t="s">
        <v>7365</v>
      </c>
    </row>
    <row r="423" spans="1:32" ht="12.75" customHeight="1">
      <c r="A423" s="203">
        <v>422</v>
      </c>
      <c r="B423" s="234">
        <v>42705</v>
      </c>
      <c r="C423" s="234">
        <v>42735</v>
      </c>
      <c r="D423" s="207" t="s">
        <v>1259</v>
      </c>
      <c r="E423" s="207" t="s">
        <v>1249</v>
      </c>
      <c r="F423" s="204" t="s">
        <v>1259</v>
      </c>
      <c r="G423" s="204" t="s">
        <v>7132</v>
      </c>
      <c r="H423" s="26" t="str">
        <f>IF(G423&lt;&gt;"",LOOKUP(G423,Governorate,Data!$E$2:$E$19),"")</f>
        <v>IQ-G15</v>
      </c>
      <c r="I423" s="204" t="s">
        <v>7238</v>
      </c>
      <c r="J423" s="26" t="str">
        <f ca="1">IF(I423&lt;&gt;"",LOOKUP(I423,District2,Data!$P$2:$P$19),"")</f>
        <v>IQ-D091</v>
      </c>
      <c r="K423" s="204" t="s">
        <v>7939</v>
      </c>
      <c r="L423" s="204" t="s">
        <v>7110</v>
      </c>
      <c r="M423" s="204" t="s">
        <v>7361</v>
      </c>
      <c r="N423" s="204" t="s">
        <v>1252</v>
      </c>
      <c r="O423" s="204" t="s">
        <v>7422</v>
      </c>
      <c r="P423" s="205">
        <v>65</v>
      </c>
      <c r="Q423" s="205"/>
      <c r="R423" s="205">
        <v>0</v>
      </c>
      <c r="S423" s="205">
        <v>0</v>
      </c>
      <c r="T423" s="205">
        <v>0</v>
      </c>
      <c r="U423" s="205">
        <v>0</v>
      </c>
      <c r="V423" s="205">
        <v>0</v>
      </c>
      <c r="W423" s="205">
        <v>0</v>
      </c>
      <c r="X423" s="205">
        <v>0</v>
      </c>
      <c r="Y423" s="205">
        <v>0</v>
      </c>
      <c r="Z423" s="205">
        <v>1</v>
      </c>
      <c r="AA423" s="205">
        <v>0</v>
      </c>
      <c r="AB423" s="205">
        <v>0</v>
      </c>
      <c r="AC423" s="205">
        <v>0</v>
      </c>
      <c r="AD423" s="205">
        <v>0</v>
      </c>
      <c r="AE423" s="205">
        <v>0</v>
      </c>
      <c r="AF423" s="137" t="s">
        <v>7365</v>
      </c>
    </row>
    <row r="424" spans="1:32" ht="12.75" customHeight="1">
      <c r="A424" s="203">
        <v>423</v>
      </c>
      <c r="B424" s="234">
        <v>42705</v>
      </c>
      <c r="C424" s="234">
        <v>42735</v>
      </c>
      <c r="D424" s="207" t="s">
        <v>1336</v>
      </c>
      <c r="E424" s="207" t="s">
        <v>1249</v>
      </c>
      <c r="F424" s="204" t="s">
        <v>1336</v>
      </c>
      <c r="G424" s="204" t="s">
        <v>7140</v>
      </c>
      <c r="H424" s="26" t="str">
        <f>IF(G424&lt;&gt;"",LOOKUP(G424,Governorate,Data!$E$2:$E$19),"")</f>
        <v>IQ-G01</v>
      </c>
      <c r="I424" s="204" t="s">
        <v>7147</v>
      </c>
      <c r="J424" s="26" t="str">
        <f ca="1">IF(I424&lt;&gt;"",LOOKUP(I424,District2,Data!$P$2:$P$19),"")</f>
        <v>IQ-D002</v>
      </c>
      <c r="K424" s="204" t="s">
        <v>7325</v>
      </c>
      <c r="L424" s="204" t="s">
        <v>7111</v>
      </c>
      <c r="M424" s="204" t="s">
        <v>7361</v>
      </c>
      <c r="N424" s="204" t="s">
        <v>1252</v>
      </c>
      <c r="O424" s="204" t="s">
        <v>7422</v>
      </c>
      <c r="P424" s="205">
        <v>140</v>
      </c>
      <c r="Q424" s="205"/>
      <c r="R424" s="205">
        <v>0</v>
      </c>
      <c r="S424" s="205">
        <v>0</v>
      </c>
      <c r="T424" s="205">
        <v>140</v>
      </c>
      <c r="U424" s="205">
        <v>0</v>
      </c>
      <c r="V424" s="205">
        <v>0</v>
      </c>
      <c r="W424" s="205">
        <v>0</v>
      </c>
      <c r="X424" s="205">
        <v>0</v>
      </c>
      <c r="Y424" s="205">
        <v>0</v>
      </c>
      <c r="Z424" s="205">
        <v>0</v>
      </c>
      <c r="AA424" s="205">
        <v>0</v>
      </c>
      <c r="AB424" s="205">
        <v>0</v>
      </c>
      <c r="AC424" s="205">
        <v>0</v>
      </c>
      <c r="AD424" s="205">
        <v>0</v>
      </c>
      <c r="AE424" s="205">
        <v>0</v>
      </c>
      <c r="AF424" s="137" t="s">
        <v>7365</v>
      </c>
    </row>
    <row r="425" spans="1:32" ht="12.75" customHeight="1">
      <c r="A425" s="203">
        <v>424</v>
      </c>
      <c r="B425" s="234">
        <v>42705</v>
      </c>
      <c r="C425" s="234">
        <v>42735</v>
      </c>
      <c r="D425" s="207" t="s">
        <v>1336</v>
      </c>
      <c r="E425" s="207" t="s">
        <v>1249</v>
      </c>
      <c r="F425" s="204" t="s">
        <v>1336</v>
      </c>
      <c r="G425" s="204" t="s">
        <v>7132</v>
      </c>
      <c r="H425" s="26" t="str">
        <f>IF(G425&lt;&gt;"",LOOKUP(G425,Governorate,Data!$E$2:$E$19),"")</f>
        <v>IQ-G15</v>
      </c>
      <c r="I425" s="204" t="s">
        <v>7231</v>
      </c>
      <c r="J425" s="26" t="str">
        <f ca="1">IF(I425&lt;&gt;"",LOOKUP(I425,District2,Data!$P$2:$P$19),"")</f>
        <v>IQ-D083</v>
      </c>
      <c r="K425" s="204" t="s">
        <v>7729</v>
      </c>
      <c r="L425" s="204" t="s">
        <v>7110</v>
      </c>
      <c r="M425" s="204" t="s">
        <v>7361</v>
      </c>
      <c r="N425" s="204" t="s">
        <v>1252</v>
      </c>
      <c r="O425" s="204" t="s">
        <v>7422</v>
      </c>
      <c r="P425" s="205">
        <v>117</v>
      </c>
      <c r="Q425" s="205"/>
      <c r="R425" s="205">
        <v>0</v>
      </c>
      <c r="S425" s="205">
        <v>0</v>
      </c>
      <c r="T425" s="205">
        <v>0</v>
      </c>
      <c r="U425" s="205">
        <v>0</v>
      </c>
      <c r="V425" s="205">
        <v>0</v>
      </c>
      <c r="W425" s="205">
        <v>0</v>
      </c>
      <c r="X425" s="205">
        <v>61</v>
      </c>
      <c r="Y425" s="205">
        <v>0</v>
      </c>
      <c r="Z425" s="205">
        <v>0</v>
      </c>
      <c r="AA425" s="205">
        <v>0</v>
      </c>
      <c r="AB425" s="205">
        <v>0</v>
      </c>
      <c r="AC425" s="205">
        <v>0</v>
      </c>
      <c r="AD425" s="205">
        <v>0</v>
      </c>
      <c r="AE425" s="205">
        <v>0</v>
      </c>
      <c r="AF425" s="137" t="s">
        <v>7365</v>
      </c>
    </row>
    <row r="426" spans="1:32" ht="12.75" customHeight="1">
      <c r="A426" s="203">
        <v>425</v>
      </c>
      <c r="B426" s="234">
        <v>42705</v>
      </c>
      <c r="C426" s="234">
        <v>42735</v>
      </c>
      <c r="D426" s="207" t="s">
        <v>1336</v>
      </c>
      <c r="E426" s="207" t="s">
        <v>1249</v>
      </c>
      <c r="F426" s="204" t="s">
        <v>1336</v>
      </c>
      <c r="G426" s="204" t="s">
        <v>7132</v>
      </c>
      <c r="H426" s="26" t="str">
        <f>IF(G426&lt;&gt;"",LOOKUP(G426,Governorate,Data!$E$2:$E$19),"")</f>
        <v>IQ-G15</v>
      </c>
      <c r="I426" s="204" t="s">
        <v>7231</v>
      </c>
      <c r="J426" s="26" t="str">
        <f ca="1">IF(I426&lt;&gt;"",LOOKUP(I426,District2,Data!$P$2:$P$19),"")</f>
        <v>IQ-D083</v>
      </c>
      <c r="K426" s="204" t="s">
        <v>7729</v>
      </c>
      <c r="L426" s="204" t="s">
        <v>7110</v>
      </c>
      <c r="M426" s="204" t="s">
        <v>7361</v>
      </c>
      <c r="N426" s="204" t="s">
        <v>1252</v>
      </c>
      <c r="O426" s="204" t="s">
        <v>7422</v>
      </c>
      <c r="P426" s="205">
        <v>180</v>
      </c>
      <c r="Q426" s="205"/>
      <c r="R426" s="205">
        <v>0</v>
      </c>
      <c r="S426" s="205">
        <v>0</v>
      </c>
      <c r="T426" s="205">
        <v>0</v>
      </c>
      <c r="U426" s="205">
        <v>0</v>
      </c>
      <c r="V426" s="205">
        <v>0</v>
      </c>
      <c r="W426" s="205">
        <v>0</v>
      </c>
      <c r="X426" s="205">
        <v>0</v>
      </c>
      <c r="Y426" s="205">
        <v>88</v>
      </c>
      <c r="Z426" s="205">
        <v>0</v>
      </c>
      <c r="AA426" s="205">
        <v>0</v>
      </c>
      <c r="AB426" s="205">
        <v>0</v>
      </c>
      <c r="AC426" s="205">
        <v>0</v>
      </c>
      <c r="AD426" s="205">
        <v>0</v>
      </c>
      <c r="AE426" s="205">
        <v>0</v>
      </c>
      <c r="AF426" s="137" t="s">
        <v>7365</v>
      </c>
    </row>
    <row r="427" spans="1:32" ht="12.75" customHeight="1">
      <c r="A427" s="203">
        <v>426</v>
      </c>
      <c r="B427" s="234">
        <v>42705</v>
      </c>
      <c r="C427" s="234">
        <v>42735</v>
      </c>
      <c r="D427" s="207" t="s">
        <v>1272</v>
      </c>
      <c r="E427" s="207" t="s">
        <v>1249</v>
      </c>
      <c r="F427" s="204" t="s">
        <v>1272</v>
      </c>
      <c r="G427" s="204" t="s">
        <v>7152</v>
      </c>
      <c r="H427" s="26" t="str">
        <f>IF(G427&lt;&gt;"",LOOKUP(G427,Governorate,Data!$E$2:$E$19),"")</f>
        <v>IQ-G06</v>
      </c>
      <c r="I427" s="329"/>
      <c r="J427" s="26" t="str">
        <f>IF(I427&lt;&gt;"",LOOKUP(I427,District2,Data!$P$2:$P$19),"")</f>
        <v/>
      </c>
      <c r="K427" s="204" t="s">
        <v>7660</v>
      </c>
      <c r="L427" s="204" t="s">
        <v>7110</v>
      </c>
      <c r="M427" s="204" t="s">
        <v>7361</v>
      </c>
      <c r="N427" s="204" t="s">
        <v>1252</v>
      </c>
      <c r="O427" s="204" t="s">
        <v>7422</v>
      </c>
      <c r="P427" s="205">
        <v>47</v>
      </c>
      <c r="Q427" s="205"/>
      <c r="R427" s="205">
        <v>0</v>
      </c>
      <c r="S427" s="205">
        <v>0</v>
      </c>
      <c r="T427" s="205">
        <v>0</v>
      </c>
      <c r="U427" s="205">
        <v>0</v>
      </c>
      <c r="V427" s="205">
        <v>0</v>
      </c>
      <c r="W427" s="205">
        <v>0</v>
      </c>
      <c r="X427" s="205">
        <v>47</v>
      </c>
      <c r="Y427" s="205">
        <v>0</v>
      </c>
      <c r="Z427" s="205">
        <v>0</v>
      </c>
      <c r="AA427" s="205">
        <v>0</v>
      </c>
      <c r="AB427" s="205">
        <v>0</v>
      </c>
      <c r="AC427" s="205">
        <v>0</v>
      </c>
      <c r="AD427" s="205">
        <v>0</v>
      </c>
      <c r="AE427" s="205">
        <v>0</v>
      </c>
      <c r="AF427" s="137" t="s">
        <v>7365</v>
      </c>
    </row>
    <row r="428" spans="1:32" ht="12.75" customHeight="1">
      <c r="A428" s="203">
        <v>427</v>
      </c>
      <c r="B428" s="234">
        <v>42705</v>
      </c>
      <c r="C428" s="234">
        <v>42735</v>
      </c>
      <c r="D428" s="207" t="s">
        <v>1272</v>
      </c>
      <c r="E428" s="207" t="s">
        <v>1249</v>
      </c>
      <c r="F428" s="204" t="s">
        <v>1272</v>
      </c>
      <c r="G428" s="204" t="s">
        <v>7135</v>
      </c>
      <c r="H428" s="26" t="str">
        <f>IF(G428&lt;&gt;"",LOOKUP(G428,Governorate,Data!$E$2:$E$19),"")</f>
        <v>IQ-G07</v>
      </c>
      <c r="I428" s="329"/>
      <c r="J428" s="26" t="str">
        <f>IF(I428&lt;&gt;"",LOOKUP(I428,District2,Data!$P$2:$P$19),"")</f>
        <v/>
      </c>
      <c r="K428" s="204" t="s">
        <v>7539</v>
      </c>
      <c r="L428" s="204" t="s">
        <v>7110</v>
      </c>
      <c r="M428" s="204" t="s">
        <v>7361</v>
      </c>
      <c r="N428" s="204" t="s">
        <v>1252</v>
      </c>
      <c r="O428" s="204" t="s">
        <v>7422</v>
      </c>
      <c r="P428" s="205">
        <v>27</v>
      </c>
      <c r="Q428" s="205"/>
      <c r="R428" s="205">
        <v>0</v>
      </c>
      <c r="S428" s="205">
        <v>0</v>
      </c>
      <c r="T428" s="205">
        <v>0</v>
      </c>
      <c r="U428" s="205">
        <v>0</v>
      </c>
      <c r="V428" s="205">
        <v>0</v>
      </c>
      <c r="W428" s="205">
        <v>0</v>
      </c>
      <c r="X428" s="205">
        <v>27</v>
      </c>
      <c r="Y428" s="205">
        <v>0</v>
      </c>
      <c r="Z428" s="205">
        <v>0</v>
      </c>
      <c r="AA428" s="205">
        <v>0</v>
      </c>
      <c r="AB428" s="205">
        <v>0</v>
      </c>
      <c r="AC428" s="205">
        <v>0</v>
      </c>
      <c r="AD428" s="205">
        <v>0</v>
      </c>
      <c r="AE428" s="205">
        <v>0</v>
      </c>
      <c r="AF428" s="137" t="s">
        <v>7365</v>
      </c>
    </row>
    <row r="429" spans="1:32" ht="12.75" customHeight="1">
      <c r="A429" s="203">
        <v>428</v>
      </c>
      <c r="B429" s="234">
        <v>42705</v>
      </c>
      <c r="C429" s="234">
        <v>42735</v>
      </c>
      <c r="D429" s="207" t="s">
        <v>1272</v>
      </c>
      <c r="E429" s="207" t="s">
        <v>1249</v>
      </c>
      <c r="F429" s="204" t="s">
        <v>1272</v>
      </c>
      <c r="G429" s="204" t="s">
        <v>7148</v>
      </c>
      <c r="H429" s="26" t="str">
        <f>IF(G429&lt;&gt;"",LOOKUP(G429,Governorate,Data!$E$2:$E$19),"")</f>
        <v>IQ-G10</v>
      </c>
      <c r="I429" s="329"/>
      <c r="J429" s="26" t="str">
        <f>IF(I429&lt;&gt;"",LOOKUP(I429,District2,Data!$P$2:$P$19),"")</f>
        <v/>
      </c>
      <c r="K429" s="204" t="s">
        <v>7540</v>
      </c>
      <c r="L429" s="204" t="s">
        <v>7110</v>
      </c>
      <c r="M429" s="204" t="s">
        <v>7361</v>
      </c>
      <c r="N429" s="204" t="s">
        <v>1252</v>
      </c>
      <c r="O429" s="204" t="s">
        <v>7422</v>
      </c>
      <c r="P429" s="205">
        <v>56</v>
      </c>
      <c r="Q429" s="205"/>
      <c r="R429" s="205">
        <v>0</v>
      </c>
      <c r="S429" s="205">
        <v>0</v>
      </c>
      <c r="T429" s="205">
        <v>0</v>
      </c>
      <c r="U429" s="205">
        <v>0</v>
      </c>
      <c r="V429" s="205">
        <v>0</v>
      </c>
      <c r="W429" s="205">
        <v>0</v>
      </c>
      <c r="X429" s="205">
        <v>56</v>
      </c>
      <c r="Y429" s="205">
        <v>0</v>
      </c>
      <c r="Z429" s="205">
        <v>0</v>
      </c>
      <c r="AA429" s="205">
        <v>0</v>
      </c>
      <c r="AB429" s="205">
        <v>0</v>
      </c>
      <c r="AC429" s="205">
        <v>0</v>
      </c>
      <c r="AD429" s="205">
        <v>0</v>
      </c>
      <c r="AE429" s="205">
        <v>0</v>
      </c>
      <c r="AF429" s="137" t="s">
        <v>7365</v>
      </c>
    </row>
    <row r="430" spans="1:32" ht="12.75" customHeight="1">
      <c r="A430" s="203">
        <v>429</v>
      </c>
      <c r="B430" s="234">
        <v>42705</v>
      </c>
      <c r="C430" s="234">
        <v>42735</v>
      </c>
      <c r="D430" s="207" t="s">
        <v>1272</v>
      </c>
      <c r="E430" s="207" t="s">
        <v>1249</v>
      </c>
      <c r="F430" s="204" t="s">
        <v>1272</v>
      </c>
      <c r="G430" s="204" t="s">
        <v>7129</v>
      </c>
      <c r="H430" s="26" t="str">
        <f>IF(G430&lt;&gt;"",LOOKUP(G430,Governorate,Data!$E$2:$E$19),"")</f>
        <v>IQ-G18</v>
      </c>
      <c r="I430" s="204" t="s">
        <v>7204</v>
      </c>
      <c r="J430" s="26" t="str">
        <f ca="1">IF(I430&lt;&gt;"",LOOKUP(I430,District2,Data!$P$2:$P$19),"")</f>
        <v>IQ-D108</v>
      </c>
      <c r="K430" s="204" t="s">
        <v>7431</v>
      </c>
      <c r="L430" s="204" t="s">
        <v>7110</v>
      </c>
      <c r="M430" s="204" t="s">
        <v>7361</v>
      </c>
      <c r="N430" s="204" t="s">
        <v>1252</v>
      </c>
      <c r="O430" s="204" t="s">
        <v>7422</v>
      </c>
      <c r="P430" s="205">
        <v>424</v>
      </c>
      <c r="Q430" s="205"/>
      <c r="R430" s="205">
        <v>0</v>
      </c>
      <c r="S430" s="205">
        <v>0</v>
      </c>
      <c r="T430" s="205">
        <v>0</v>
      </c>
      <c r="U430" s="205">
        <v>0</v>
      </c>
      <c r="V430" s="205">
        <v>0</v>
      </c>
      <c r="W430" s="205">
        <v>0</v>
      </c>
      <c r="X430" s="205">
        <v>424</v>
      </c>
      <c r="Y430" s="205">
        <v>0</v>
      </c>
      <c r="Z430" s="205">
        <v>0</v>
      </c>
      <c r="AA430" s="205">
        <v>0</v>
      </c>
      <c r="AB430" s="205">
        <v>0</v>
      </c>
      <c r="AC430" s="205">
        <v>0</v>
      </c>
      <c r="AD430" s="205">
        <v>0</v>
      </c>
      <c r="AE430" s="205">
        <v>0</v>
      </c>
      <c r="AF430" s="137" t="s">
        <v>7365</v>
      </c>
    </row>
    <row r="431" spans="1:32" ht="12.75" customHeight="1">
      <c r="A431" s="203">
        <v>430</v>
      </c>
      <c r="B431" s="234">
        <v>42705</v>
      </c>
      <c r="C431" s="234">
        <v>42735</v>
      </c>
      <c r="D431" s="207" t="s">
        <v>1324</v>
      </c>
      <c r="E431" s="207" t="s">
        <v>1249</v>
      </c>
      <c r="F431" s="204" t="s">
        <v>1324</v>
      </c>
      <c r="G431" s="204" t="s">
        <v>7132</v>
      </c>
      <c r="H431" s="26" t="str">
        <f>IF(G431&lt;&gt;"",LOOKUP(G431,Governorate,Data!$E$2:$E$19),"")</f>
        <v>IQ-G15</v>
      </c>
      <c r="I431" s="204" t="s">
        <v>7231</v>
      </c>
      <c r="J431" s="26" t="str">
        <f ca="1">IF(I431&lt;&gt;"",LOOKUP(I431,District2,Data!$P$2:$P$19),"")</f>
        <v>IQ-D083</v>
      </c>
      <c r="K431" s="204" t="s">
        <v>7320</v>
      </c>
      <c r="L431" s="204" t="s">
        <v>7111</v>
      </c>
      <c r="M431" s="204" t="s">
        <v>7113</v>
      </c>
      <c r="N431" s="204" t="s">
        <v>1252</v>
      </c>
      <c r="O431" s="204" t="s">
        <v>7119</v>
      </c>
      <c r="P431" s="205">
        <v>981</v>
      </c>
      <c r="Q431" s="205"/>
      <c r="R431" s="205">
        <v>981</v>
      </c>
      <c r="S431" s="205">
        <v>0</v>
      </c>
      <c r="T431" s="205">
        <v>0</v>
      </c>
      <c r="U431" s="205">
        <v>0</v>
      </c>
      <c r="V431" s="205">
        <v>0</v>
      </c>
      <c r="W431" s="205">
        <v>0</v>
      </c>
      <c r="X431" s="205">
        <v>0</v>
      </c>
      <c r="Y431" s="205">
        <v>0</v>
      </c>
      <c r="Z431" s="205">
        <v>0</v>
      </c>
      <c r="AA431" s="205">
        <v>0</v>
      </c>
      <c r="AB431" s="205">
        <v>0</v>
      </c>
      <c r="AC431" s="205">
        <v>0</v>
      </c>
      <c r="AD431" s="205">
        <v>0</v>
      </c>
      <c r="AE431" s="205">
        <v>0</v>
      </c>
      <c r="AF431" s="137" t="s">
        <v>7365</v>
      </c>
    </row>
    <row r="432" spans="1:32" ht="12.75" customHeight="1">
      <c r="A432" s="203">
        <v>431</v>
      </c>
      <c r="B432" s="234">
        <v>42705</v>
      </c>
      <c r="C432" s="234">
        <v>42735</v>
      </c>
      <c r="D432" s="207" t="s">
        <v>1296</v>
      </c>
      <c r="E432" s="207" t="s">
        <v>1249</v>
      </c>
      <c r="F432" s="204" t="s">
        <v>1296</v>
      </c>
      <c r="G432" s="204" t="s">
        <v>7136</v>
      </c>
      <c r="H432" s="26" t="str">
        <f>IF(G432&lt;&gt;"",LOOKUP(G432,Governorate,Data!$E$2:$E$19),"")</f>
        <v>IQ-G08</v>
      </c>
      <c r="I432" s="204" t="s">
        <v>7218</v>
      </c>
      <c r="J432" s="26" t="str">
        <f ca="1">IF(I432&lt;&gt;"",LOOKUP(I432,District2,Data!$P$2:$P$19),"")</f>
        <v>IQ-D050</v>
      </c>
      <c r="K432" s="204" t="s">
        <v>7385</v>
      </c>
      <c r="L432" s="204" t="s">
        <v>7110</v>
      </c>
      <c r="M432" s="204" t="s">
        <v>7361</v>
      </c>
      <c r="N432" s="204" t="s">
        <v>1252</v>
      </c>
      <c r="O432" s="204" t="s">
        <v>7119</v>
      </c>
      <c r="P432" s="205">
        <v>221</v>
      </c>
      <c r="Q432" s="205"/>
      <c r="R432" s="205">
        <v>0</v>
      </c>
      <c r="S432" s="205">
        <v>0</v>
      </c>
      <c r="T432" s="205">
        <v>0</v>
      </c>
      <c r="U432" s="205">
        <v>0</v>
      </c>
      <c r="V432" s="205">
        <v>0</v>
      </c>
      <c r="W432" s="205">
        <v>0</v>
      </c>
      <c r="X432" s="205">
        <v>95</v>
      </c>
      <c r="Y432" s="205">
        <v>0</v>
      </c>
      <c r="Z432" s="205">
        <v>0</v>
      </c>
      <c r="AA432" s="205">
        <v>0</v>
      </c>
      <c r="AB432" s="205">
        <v>0</v>
      </c>
      <c r="AC432" s="205">
        <v>0</v>
      </c>
      <c r="AD432" s="205">
        <v>0</v>
      </c>
      <c r="AE432" s="205">
        <v>0</v>
      </c>
      <c r="AF432" s="137" t="s">
        <v>7365</v>
      </c>
    </row>
    <row r="433" spans="1:32" ht="12.75" customHeight="1">
      <c r="A433" s="203">
        <v>432</v>
      </c>
      <c r="B433" s="234">
        <v>42705</v>
      </c>
      <c r="C433" s="234">
        <v>42735</v>
      </c>
      <c r="D433" s="207" t="s">
        <v>1296</v>
      </c>
      <c r="E433" s="207" t="s">
        <v>1249</v>
      </c>
      <c r="F433" s="204" t="s">
        <v>1296</v>
      </c>
      <c r="G433" s="204" t="s">
        <v>7133</v>
      </c>
      <c r="H433" s="26" t="str">
        <f>IF(G433&lt;&gt;"",LOOKUP(G433,Governorate,Data!$E$2:$E$19),"")</f>
        <v>IQ-G11</v>
      </c>
      <c r="I433" s="204" t="s">
        <v>7134</v>
      </c>
      <c r="J433" s="26" t="str">
        <f ca="1">IF(I433&lt;&gt;"",LOOKUP(I433,District2,Data!$P$2:$P$19),"")</f>
        <v>IQ-D064</v>
      </c>
      <c r="K433" s="204" t="s">
        <v>7386</v>
      </c>
      <c r="L433" s="204" t="s">
        <v>7110</v>
      </c>
      <c r="M433" s="204" t="s">
        <v>7361</v>
      </c>
      <c r="N433" s="204" t="s">
        <v>1252</v>
      </c>
      <c r="O433" s="204" t="s">
        <v>7119</v>
      </c>
      <c r="P433" s="205">
        <v>33</v>
      </c>
      <c r="Q433" s="205"/>
      <c r="R433" s="205">
        <v>0</v>
      </c>
      <c r="S433" s="205">
        <v>0</v>
      </c>
      <c r="T433" s="205">
        <v>0</v>
      </c>
      <c r="U433" s="205">
        <v>0</v>
      </c>
      <c r="V433" s="205">
        <v>0</v>
      </c>
      <c r="W433" s="205">
        <v>0</v>
      </c>
      <c r="X433" s="205">
        <v>0</v>
      </c>
      <c r="Y433" s="205">
        <v>16</v>
      </c>
      <c r="Z433" s="205">
        <v>0</v>
      </c>
      <c r="AA433" s="205">
        <v>0</v>
      </c>
      <c r="AB433" s="205">
        <v>0</v>
      </c>
      <c r="AC433" s="205">
        <v>0</v>
      </c>
      <c r="AD433" s="205">
        <v>0</v>
      </c>
      <c r="AE433" s="205">
        <v>0</v>
      </c>
      <c r="AF433" s="137" t="s">
        <v>7365</v>
      </c>
    </row>
    <row r="434" spans="1:32" ht="12.75" customHeight="1">
      <c r="A434" s="203">
        <v>433</v>
      </c>
      <c r="B434" s="234">
        <v>42705</v>
      </c>
      <c r="C434" s="234">
        <v>42735</v>
      </c>
      <c r="D434" s="207" t="s">
        <v>1296</v>
      </c>
      <c r="E434" s="207" t="s">
        <v>1249</v>
      </c>
      <c r="F434" s="204" t="s">
        <v>1296</v>
      </c>
      <c r="G434" s="204" t="s">
        <v>7133</v>
      </c>
      <c r="H434" s="26" t="str">
        <f>IF(G434&lt;&gt;"",LOOKUP(G434,Governorate,Data!$E$2:$E$19),"")</f>
        <v>IQ-G11</v>
      </c>
      <c r="I434" s="204" t="s">
        <v>7134</v>
      </c>
      <c r="J434" s="26" t="str">
        <f ca="1">IF(I434&lt;&gt;"",LOOKUP(I434,District2,Data!$P$2:$P$19),"")</f>
        <v>IQ-D064</v>
      </c>
      <c r="K434" s="204" t="s">
        <v>7386</v>
      </c>
      <c r="L434" s="204" t="s">
        <v>7110</v>
      </c>
      <c r="M434" s="204" t="s">
        <v>7361</v>
      </c>
      <c r="N434" s="204" t="s">
        <v>1252</v>
      </c>
      <c r="O434" s="87" t="s">
        <v>7118</v>
      </c>
      <c r="P434" s="88">
        <v>13</v>
      </c>
      <c r="Q434" s="205">
        <f>1950/13</f>
        <v>150</v>
      </c>
      <c r="R434" s="205">
        <v>0</v>
      </c>
      <c r="S434" s="205">
        <v>0</v>
      </c>
      <c r="T434" s="205">
        <v>0</v>
      </c>
      <c r="U434" s="205">
        <v>0</v>
      </c>
      <c r="V434" s="205">
        <v>0</v>
      </c>
      <c r="W434" s="205">
        <v>0</v>
      </c>
      <c r="X434" s="205">
        <v>0</v>
      </c>
      <c r="Y434" s="205">
        <v>0</v>
      </c>
      <c r="Z434" s="205">
        <v>0</v>
      </c>
      <c r="AA434" s="205">
        <v>0</v>
      </c>
      <c r="AB434" s="205">
        <v>0</v>
      </c>
      <c r="AC434" s="205">
        <v>0</v>
      </c>
      <c r="AD434" s="205">
        <v>0</v>
      </c>
      <c r="AE434" s="205">
        <v>0</v>
      </c>
      <c r="AF434" s="137" t="s">
        <v>8211</v>
      </c>
    </row>
    <row r="435" spans="1:32" ht="12.75" customHeight="1">
      <c r="A435" s="203">
        <v>434</v>
      </c>
      <c r="B435" s="234">
        <v>42705</v>
      </c>
      <c r="C435" s="234">
        <v>42735</v>
      </c>
      <c r="D435" s="207" t="s">
        <v>7265</v>
      </c>
      <c r="E435" s="207" t="s">
        <v>1248</v>
      </c>
      <c r="F435" s="204" t="s">
        <v>7265</v>
      </c>
      <c r="G435" s="204" t="s">
        <v>7127</v>
      </c>
      <c r="H435" s="26" t="str">
        <f>IF(G435&lt;&gt;"",LOOKUP(G435,Governorate,Data!$E$2:$E$19),"")</f>
        <v>IQ-G13</v>
      </c>
      <c r="I435" s="204" t="s">
        <v>7128</v>
      </c>
      <c r="J435" s="26" t="str">
        <f ca="1">IF(I435&lt;&gt;"",LOOKUP(I435,District2,Data!$P$2:$P$19),"")</f>
        <v>IQ-D076</v>
      </c>
      <c r="K435" s="204" t="s">
        <v>7390</v>
      </c>
      <c r="L435" s="204" t="s">
        <v>7110</v>
      </c>
      <c r="M435" s="204" t="s">
        <v>7112</v>
      </c>
      <c r="N435" s="204" t="s">
        <v>1252</v>
      </c>
      <c r="O435" s="204" t="s">
        <v>7119</v>
      </c>
      <c r="P435" s="205">
        <v>1063</v>
      </c>
      <c r="Q435" s="205"/>
      <c r="R435" s="205">
        <v>1063</v>
      </c>
      <c r="S435" s="205">
        <v>0</v>
      </c>
      <c r="T435" s="205">
        <v>0</v>
      </c>
      <c r="U435" s="205">
        <v>0</v>
      </c>
      <c r="V435" s="205">
        <v>0</v>
      </c>
      <c r="W435" s="205">
        <v>0</v>
      </c>
      <c r="X435" s="205">
        <v>0</v>
      </c>
      <c r="Y435" s="205">
        <v>0</v>
      </c>
      <c r="Z435" s="205">
        <v>0</v>
      </c>
      <c r="AA435" s="205">
        <v>0</v>
      </c>
      <c r="AB435" s="205">
        <v>0</v>
      </c>
      <c r="AC435" s="205">
        <v>0</v>
      </c>
      <c r="AD435" s="205">
        <v>0</v>
      </c>
      <c r="AE435" s="205">
        <v>0</v>
      </c>
      <c r="AF435" s="137" t="s">
        <v>7365</v>
      </c>
    </row>
    <row r="436" spans="1:32" ht="12.75" customHeight="1">
      <c r="A436" s="203">
        <v>435</v>
      </c>
      <c r="B436" s="234">
        <v>42705</v>
      </c>
      <c r="C436" s="234">
        <v>42735</v>
      </c>
      <c r="D436" s="207" t="s">
        <v>1317</v>
      </c>
      <c r="E436" s="207" t="s">
        <v>1249</v>
      </c>
      <c r="F436" s="204" t="s">
        <v>1317</v>
      </c>
      <c r="G436" s="204" t="s">
        <v>7132</v>
      </c>
      <c r="H436" s="26" t="str">
        <f>IF(G436&lt;&gt;"",LOOKUP(G436,Governorate,Data!$E$2:$E$19),"")</f>
        <v>IQ-G15</v>
      </c>
      <c r="I436" s="204" t="s">
        <v>7775</v>
      </c>
      <c r="J436" s="26" t="str">
        <f ca="1">IF(I436&lt;&gt;"",LOOKUP(I436,District2,Data!$P$2:$P$19),"")</f>
        <v>IQ-D085</v>
      </c>
      <c r="K436" s="204" t="s">
        <v>7801</v>
      </c>
      <c r="L436" s="204" t="s">
        <v>7110</v>
      </c>
      <c r="M436" s="204" t="s">
        <v>7361</v>
      </c>
      <c r="N436" s="204" t="s">
        <v>1252</v>
      </c>
      <c r="O436" s="204" t="s">
        <v>7119</v>
      </c>
      <c r="P436" s="205">
        <v>148</v>
      </c>
      <c r="Q436" s="205"/>
      <c r="R436" s="205">
        <v>0</v>
      </c>
      <c r="S436" s="205">
        <v>0</v>
      </c>
      <c r="T436" s="205">
        <v>0</v>
      </c>
      <c r="U436" s="205">
        <v>0</v>
      </c>
      <c r="V436" s="205">
        <v>0</v>
      </c>
      <c r="W436" s="205">
        <v>0</v>
      </c>
      <c r="X436" s="205">
        <v>148</v>
      </c>
      <c r="Y436" s="205">
        <v>0</v>
      </c>
      <c r="Z436" s="205">
        <v>0</v>
      </c>
      <c r="AA436" s="205">
        <v>0</v>
      </c>
      <c r="AB436" s="205">
        <v>0</v>
      </c>
      <c r="AC436" s="205">
        <v>0</v>
      </c>
      <c r="AD436" s="205">
        <v>0</v>
      </c>
      <c r="AE436" s="205">
        <v>0</v>
      </c>
      <c r="AF436" s="137" t="s">
        <v>7365</v>
      </c>
    </row>
    <row r="437" spans="1:32" ht="12.75" customHeight="1">
      <c r="A437" s="203">
        <v>436</v>
      </c>
      <c r="B437" s="234">
        <v>42705</v>
      </c>
      <c r="C437" s="234">
        <v>42735</v>
      </c>
      <c r="D437" s="303" t="s">
        <v>7957</v>
      </c>
      <c r="E437" s="303" t="s">
        <v>7116</v>
      </c>
      <c r="F437" s="304" t="s">
        <v>7957</v>
      </c>
      <c r="G437" s="304" t="s">
        <v>7132</v>
      </c>
      <c r="H437" s="26" t="str">
        <f>IF(G437&lt;&gt;"",LOOKUP(G437,Governorate,Data!$E$2:$E$19),"")</f>
        <v>IQ-G15</v>
      </c>
      <c r="I437" s="304" t="s">
        <v>7803</v>
      </c>
      <c r="J437" s="26" t="str">
        <f ca="1">IF(I437&lt;&gt;"",LOOKUP(I437,District2,Data!$P$2:$P$19),"")</f>
        <v>IQ-D087</v>
      </c>
      <c r="K437" s="304" t="s">
        <v>8212</v>
      </c>
      <c r="L437" s="304" t="s">
        <v>7111</v>
      </c>
      <c r="M437" s="304" t="s">
        <v>7112</v>
      </c>
      <c r="N437" s="304" t="s">
        <v>1252</v>
      </c>
      <c r="O437" s="304" t="s">
        <v>7119</v>
      </c>
      <c r="P437" s="305">
        <v>1800</v>
      </c>
      <c r="Q437" s="305"/>
      <c r="R437" s="305">
        <v>1800</v>
      </c>
      <c r="S437" s="305">
        <v>0</v>
      </c>
      <c r="T437" s="305">
        <v>0</v>
      </c>
      <c r="U437" s="305">
        <v>0</v>
      </c>
      <c r="V437" s="305">
        <v>0</v>
      </c>
      <c r="W437" s="305">
        <v>0</v>
      </c>
      <c r="X437" s="305">
        <v>0</v>
      </c>
      <c r="Y437" s="305">
        <v>0</v>
      </c>
      <c r="Z437" s="305">
        <v>0</v>
      </c>
      <c r="AA437" s="305">
        <v>0</v>
      </c>
      <c r="AB437" s="305">
        <v>0</v>
      </c>
      <c r="AC437" s="305">
        <v>0</v>
      </c>
      <c r="AD437" s="305">
        <v>0</v>
      </c>
      <c r="AE437" s="305">
        <v>0</v>
      </c>
      <c r="AF437" s="306" t="s">
        <v>7953</v>
      </c>
    </row>
    <row r="438" spans="1:32" ht="12.75" customHeight="1">
      <c r="A438" s="203">
        <v>437</v>
      </c>
      <c r="B438" s="234">
        <v>42705</v>
      </c>
      <c r="C438" s="234">
        <v>42735</v>
      </c>
      <c r="D438" s="303" t="s">
        <v>7957</v>
      </c>
      <c r="E438" s="303" t="s">
        <v>7116</v>
      </c>
      <c r="F438" s="304" t="s">
        <v>7957</v>
      </c>
      <c r="G438" s="304" t="s">
        <v>7132</v>
      </c>
      <c r="H438" s="26" t="str">
        <f>IF(G438&lt;&gt;"",LOOKUP(G438,Governorate,Data!$E$2:$E$19),"")</f>
        <v>IQ-G15</v>
      </c>
      <c r="I438" s="304" t="s">
        <v>7775</v>
      </c>
      <c r="J438" s="26" t="str">
        <f ca="1">IF(I438&lt;&gt;"",LOOKUP(I438,District2,Data!$P$2:$P$19),"")</f>
        <v>IQ-D085</v>
      </c>
      <c r="K438" s="304" t="s">
        <v>7952</v>
      </c>
      <c r="L438" s="304" t="s">
        <v>7111</v>
      </c>
      <c r="M438" s="304" t="s">
        <v>7112</v>
      </c>
      <c r="N438" s="304" t="s">
        <v>1252</v>
      </c>
      <c r="O438" s="304" t="s">
        <v>7119</v>
      </c>
      <c r="P438" s="305">
        <v>2100</v>
      </c>
      <c r="Q438" s="305"/>
      <c r="R438" s="305">
        <v>2100</v>
      </c>
      <c r="S438" s="305">
        <v>0</v>
      </c>
      <c r="T438" s="305">
        <v>0</v>
      </c>
      <c r="U438" s="305">
        <v>0</v>
      </c>
      <c r="V438" s="305">
        <v>0</v>
      </c>
      <c r="W438" s="305">
        <v>0</v>
      </c>
      <c r="X438" s="305">
        <v>0</v>
      </c>
      <c r="Y438" s="305">
        <v>0</v>
      </c>
      <c r="Z438" s="305">
        <v>0</v>
      </c>
      <c r="AA438" s="305">
        <v>0</v>
      </c>
      <c r="AB438" s="305">
        <v>0</v>
      </c>
      <c r="AC438" s="305">
        <v>0</v>
      </c>
      <c r="AD438" s="305">
        <v>0</v>
      </c>
      <c r="AE438" s="305">
        <v>0</v>
      </c>
      <c r="AF438" s="306" t="s">
        <v>7953</v>
      </c>
    </row>
    <row r="439" spans="1:32" ht="12.75" customHeight="1">
      <c r="A439" s="203">
        <v>438</v>
      </c>
      <c r="B439" s="234">
        <v>42705</v>
      </c>
      <c r="C439" s="234">
        <v>42735</v>
      </c>
      <c r="D439" s="303" t="s">
        <v>7957</v>
      </c>
      <c r="E439" s="303" t="s">
        <v>7116</v>
      </c>
      <c r="F439" s="304" t="s">
        <v>7957</v>
      </c>
      <c r="G439" s="304" t="s">
        <v>7132</v>
      </c>
      <c r="H439" s="26" t="str">
        <f>IF(G439&lt;&gt;"",LOOKUP(G439,Governorate,Data!$E$2:$E$19),"")</f>
        <v>IQ-G15</v>
      </c>
      <c r="I439" s="304" t="s">
        <v>7775</v>
      </c>
      <c r="J439" s="26" t="str">
        <f ca="1">IF(I439&lt;&gt;"",LOOKUP(I439,District2,Data!$P$2:$P$19),"")</f>
        <v>IQ-D085</v>
      </c>
      <c r="K439" s="304" t="s">
        <v>8213</v>
      </c>
      <c r="L439" s="304" t="s">
        <v>7111</v>
      </c>
      <c r="M439" s="304" t="s">
        <v>7112</v>
      </c>
      <c r="N439" s="304" t="s">
        <v>1252</v>
      </c>
      <c r="O439" s="304" t="s">
        <v>7119</v>
      </c>
      <c r="P439" s="305">
        <v>400</v>
      </c>
      <c r="Q439" s="305"/>
      <c r="R439" s="305">
        <v>400</v>
      </c>
      <c r="S439" s="305">
        <v>0</v>
      </c>
      <c r="T439" s="305">
        <v>0</v>
      </c>
      <c r="U439" s="305">
        <v>0</v>
      </c>
      <c r="V439" s="305">
        <v>0</v>
      </c>
      <c r="W439" s="305">
        <v>0</v>
      </c>
      <c r="X439" s="305">
        <v>0</v>
      </c>
      <c r="Y439" s="305">
        <v>0</v>
      </c>
      <c r="Z439" s="305">
        <v>0</v>
      </c>
      <c r="AA439" s="305">
        <v>0</v>
      </c>
      <c r="AB439" s="305">
        <v>0</v>
      </c>
      <c r="AC439" s="305">
        <v>0</v>
      </c>
      <c r="AD439" s="305">
        <v>0</v>
      </c>
      <c r="AE439" s="305">
        <v>0</v>
      </c>
      <c r="AF439" s="306" t="s">
        <v>7953</v>
      </c>
    </row>
    <row r="440" spans="1:32" ht="12.75" customHeight="1">
      <c r="A440" s="203">
        <v>439</v>
      </c>
      <c r="B440" s="234">
        <v>42705</v>
      </c>
      <c r="C440" s="234">
        <v>42735</v>
      </c>
      <c r="D440" s="303" t="s">
        <v>7957</v>
      </c>
      <c r="E440" s="303" t="s">
        <v>7116</v>
      </c>
      <c r="F440" s="304" t="s">
        <v>7957</v>
      </c>
      <c r="G440" s="304" t="s">
        <v>7132</v>
      </c>
      <c r="H440" s="26" t="str">
        <f>IF(G440&lt;&gt;"",LOOKUP(G440,Governorate,Data!$E$2:$E$19),"")</f>
        <v>IQ-G15</v>
      </c>
      <c r="I440" s="304" t="s">
        <v>7803</v>
      </c>
      <c r="J440" s="26" t="str">
        <f ca="1">IF(I440&lt;&gt;"",LOOKUP(I440,District2,Data!$P$2:$P$19),"")</f>
        <v>IQ-D087</v>
      </c>
      <c r="K440" s="304" t="s">
        <v>8214</v>
      </c>
      <c r="L440" s="304" t="s">
        <v>7111</v>
      </c>
      <c r="M440" s="304" t="s">
        <v>7112</v>
      </c>
      <c r="N440" s="304" t="s">
        <v>1252</v>
      </c>
      <c r="O440" s="304" t="s">
        <v>7119</v>
      </c>
      <c r="P440" s="305">
        <v>1600</v>
      </c>
      <c r="Q440" s="305"/>
      <c r="R440" s="305">
        <v>1600</v>
      </c>
      <c r="S440" s="305">
        <v>0</v>
      </c>
      <c r="T440" s="305">
        <v>0</v>
      </c>
      <c r="U440" s="305">
        <v>0</v>
      </c>
      <c r="V440" s="305">
        <v>0</v>
      </c>
      <c r="W440" s="305">
        <v>0</v>
      </c>
      <c r="X440" s="305">
        <v>0</v>
      </c>
      <c r="Y440" s="305">
        <v>0</v>
      </c>
      <c r="Z440" s="305">
        <v>0</v>
      </c>
      <c r="AA440" s="305">
        <v>0</v>
      </c>
      <c r="AB440" s="305">
        <v>0</v>
      </c>
      <c r="AC440" s="305">
        <v>0</v>
      </c>
      <c r="AD440" s="305">
        <v>0</v>
      </c>
      <c r="AE440" s="305">
        <v>0</v>
      </c>
      <c r="AF440" s="306" t="s">
        <v>7953</v>
      </c>
    </row>
    <row r="441" spans="1:32" ht="12.75" customHeight="1">
      <c r="A441" s="203">
        <v>440</v>
      </c>
      <c r="B441" s="234">
        <v>42705</v>
      </c>
      <c r="C441" s="234">
        <v>42735</v>
      </c>
      <c r="D441" s="303" t="s">
        <v>7957</v>
      </c>
      <c r="E441" s="303" t="s">
        <v>7116</v>
      </c>
      <c r="F441" s="304" t="s">
        <v>7957</v>
      </c>
      <c r="G441" s="304" t="s">
        <v>7130</v>
      </c>
      <c r="H441" s="26" t="str">
        <f>IF(G441&lt;&gt;"",LOOKUP(G441,Governorate,Data!$E$2:$E$19),"")</f>
        <v>IQ-G05</v>
      </c>
      <c r="I441" s="304" t="s">
        <v>7131</v>
      </c>
      <c r="J441" s="26" t="str">
        <f ca="1">IF(I441&lt;&gt;"",LOOKUP(I441,District2,Data!$P$2:$P$19),"")</f>
        <v>IQ-D033</v>
      </c>
      <c r="K441" s="304" t="s">
        <v>8215</v>
      </c>
      <c r="L441" s="304" t="s">
        <v>7111</v>
      </c>
      <c r="M441" s="304" t="s">
        <v>7112</v>
      </c>
      <c r="N441" s="304" t="s">
        <v>1252</v>
      </c>
      <c r="O441" s="304" t="s">
        <v>7119</v>
      </c>
      <c r="P441" s="305">
        <v>1000</v>
      </c>
      <c r="Q441" s="305"/>
      <c r="R441" s="305">
        <v>1000</v>
      </c>
      <c r="S441" s="305">
        <v>0</v>
      </c>
      <c r="T441" s="305">
        <v>0</v>
      </c>
      <c r="U441" s="305">
        <v>0</v>
      </c>
      <c r="V441" s="305">
        <v>0</v>
      </c>
      <c r="W441" s="305">
        <v>0</v>
      </c>
      <c r="X441" s="305">
        <v>0</v>
      </c>
      <c r="Y441" s="305">
        <v>0</v>
      </c>
      <c r="Z441" s="305">
        <v>0</v>
      </c>
      <c r="AA441" s="305">
        <v>0</v>
      </c>
      <c r="AB441" s="305">
        <v>0</v>
      </c>
      <c r="AC441" s="305">
        <v>0</v>
      </c>
      <c r="AD441" s="305">
        <v>0</v>
      </c>
      <c r="AE441" s="305">
        <v>0</v>
      </c>
      <c r="AF441" s="306" t="s">
        <v>7953</v>
      </c>
    </row>
    <row r="442" spans="1:32" ht="12.75" customHeight="1">
      <c r="A442" s="203">
        <v>441</v>
      </c>
      <c r="B442" s="234">
        <v>42705</v>
      </c>
      <c r="C442" s="234">
        <v>42735</v>
      </c>
      <c r="D442" s="303" t="s">
        <v>7957</v>
      </c>
      <c r="E442" s="303" t="s">
        <v>7116</v>
      </c>
      <c r="F442" s="304" t="s">
        <v>7957</v>
      </c>
      <c r="G442" s="304" t="s">
        <v>7132</v>
      </c>
      <c r="H442" s="26" t="str">
        <f>IF(G442&lt;&gt;"",LOOKUP(G442,Governorate,Data!$E$2:$E$19),"")</f>
        <v>IQ-G15</v>
      </c>
      <c r="I442" s="304" t="s">
        <v>7775</v>
      </c>
      <c r="J442" s="26" t="str">
        <f ca="1">IF(I442&lt;&gt;"",LOOKUP(I442,District2,Data!$P$2:$P$19),"")</f>
        <v>IQ-D085</v>
      </c>
      <c r="K442" s="304" t="s">
        <v>8213</v>
      </c>
      <c r="L442" s="304" t="s">
        <v>7111</v>
      </c>
      <c r="M442" s="304" t="s">
        <v>7112</v>
      </c>
      <c r="N442" s="304" t="s">
        <v>1252</v>
      </c>
      <c r="O442" s="304" t="s">
        <v>7119</v>
      </c>
      <c r="P442" s="305">
        <v>115</v>
      </c>
      <c r="Q442" s="305"/>
      <c r="R442" s="305">
        <v>115</v>
      </c>
      <c r="S442" s="305">
        <v>0</v>
      </c>
      <c r="T442" s="305">
        <v>0</v>
      </c>
      <c r="U442" s="305">
        <v>0</v>
      </c>
      <c r="V442" s="305">
        <v>0</v>
      </c>
      <c r="W442" s="305">
        <v>0</v>
      </c>
      <c r="X442" s="305">
        <v>0</v>
      </c>
      <c r="Y442" s="305">
        <v>0</v>
      </c>
      <c r="Z442" s="305">
        <v>0</v>
      </c>
      <c r="AA442" s="305">
        <v>0</v>
      </c>
      <c r="AB442" s="305">
        <v>0</v>
      </c>
      <c r="AC442" s="305">
        <v>0</v>
      </c>
      <c r="AD442" s="305">
        <v>0</v>
      </c>
      <c r="AE442" s="305">
        <v>0</v>
      </c>
      <c r="AF442" s="306" t="s">
        <v>7953</v>
      </c>
    </row>
    <row r="443" spans="1:32" ht="12.75" customHeight="1">
      <c r="A443" s="203">
        <v>442</v>
      </c>
      <c r="B443" s="234">
        <v>42705</v>
      </c>
      <c r="C443" s="234">
        <v>42735</v>
      </c>
      <c r="D443" s="207" t="s">
        <v>7957</v>
      </c>
      <c r="E443" s="303" t="s">
        <v>7116</v>
      </c>
      <c r="F443" s="204" t="s">
        <v>7957</v>
      </c>
      <c r="G443" s="204" t="s">
        <v>7127</v>
      </c>
      <c r="H443" s="26" t="str">
        <f>IF(G443&lt;&gt;"",LOOKUP(G443,Governorate,Data!$E$2:$E$19),"")</f>
        <v>IQ-G13</v>
      </c>
      <c r="I443" s="204" t="s">
        <v>7128</v>
      </c>
      <c r="J443" s="26" t="str">
        <f ca="1">IF(I443&lt;&gt;"",LOOKUP(I443,District2,Data!$P$2:$P$19),"")</f>
        <v>IQ-D076</v>
      </c>
      <c r="K443" s="204"/>
      <c r="L443" s="204" t="s">
        <v>7110</v>
      </c>
      <c r="M443" s="304" t="s">
        <v>7112</v>
      </c>
      <c r="N443" s="304" t="s">
        <v>1252</v>
      </c>
      <c r="O443" s="304" t="s">
        <v>7119</v>
      </c>
      <c r="P443" s="205">
        <v>1000</v>
      </c>
      <c r="Q443" s="205"/>
      <c r="R443" s="205">
        <v>1000</v>
      </c>
      <c r="S443" s="205">
        <v>0</v>
      </c>
      <c r="T443" s="205">
        <v>0</v>
      </c>
      <c r="U443" s="205">
        <v>0</v>
      </c>
      <c r="V443" s="205">
        <v>0</v>
      </c>
      <c r="W443" s="205">
        <v>0</v>
      </c>
      <c r="X443" s="205">
        <v>0</v>
      </c>
      <c r="Y443" s="205">
        <v>0</v>
      </c>
      <c r="Z443" s="205">
        <v>0</v>
      </c>
      <c r="AA443" s="205">
        <v>0</v>
      </c>
      <c r="AB443" s="205">
        <v>0</v>
      </c>
      <c r="AC443" s="205">
        <v>0</v>
      </c>
      <c r="AD443" s="205">
        <v>0</v>
      </c>
      <c r="AE443" s="205">
        <v>0</v>
      </c>
      <c r="AF443" s="306" t="s">
        <v>7953</v>
      </c>
    </row>
    <row r="444" spans="1:32" ht="12.75" customHeight="1">
      <c r="A444" s="203">
        <v>443</v>
      </c>
      <c r="B444" s="234">
        <v>42705</v>
      </c>
      <c r="C444" s="234">
        <v>42735</v>
      </c>
      <c r="D444" s="207" t="s">
        <v>7957</v>
      </c>
      <c r="E444" s="303" t="s">
        <v>7116</v>
      </c>
      <c r="F444" s="204" t="s">
        <v>7957</v>
      </c>
      <c r="G444" s="204" t="s">
        <v>7132</v>
      </c>
      <c r="H444" s="26" t="str">
        <f>IF(G444&lt;&gt;"",LOOKUP(G444,Governorate,Data!$E$2:$E$19),"")</f>
        <v>IQ-G15</v>
      </c>
      <c r="I444" s="204" t="s">
        <v>7324</v>
      </c>
      <c r="J444" s="26" t="str">
        <f ca="1">IF(I444&lt;&gt;"",LOOKUP(I444,District2,Data!$P$2:$P$19),"")</f>
        <v>IQ-D090</v>
      </c>
      <c r="K444" s="204"/>
      <c r="L444" s="204" t="s">
        <v>7110</v>
      </c>
      <c r="M444" s="304" t="s">
        <v>7112</v>
      </c>
      <c r="N444" s="304" t="s">
        <v>1252</v>
      </c>
      <c r="O444" s="304" t="s">
        <v>7119</v>
      </c>
      <c r="P444" s="205">
        <v>100</v>
      </c>
      <c r="Q444" s="205"/>
      <c r="R444" s="205">
        <v>100</v>
      </c>
      <c r="S444" s="205">
        <v>0</v>
      </c>
      <c r="T444" s="205">
        <v>0</v>
      </c>
      <c r="U444" s="205">
        <v>0</v>
      </c>
      <c r="V444" s="205">
        <v>0</v>
      </c>
      <c r="W444" s="205">
        <v>0</v>
      </c>
      <c r="X444" s="205">
        <v>0</v>
      </c>
      <c r="Y444" s="205">
        <v>0</v>
      </c>
      <c r="Z444" s="205">
        <v>0</v>
      </c>
      <c r="AA444" s="205">
        <v>0</v>
      </c>
      <c r="AB444" s="205">
        <v>0</v>
      </c>
      <c r="AC444" s="205">
        <v>0</v>
      </c>
      <c r="AD444" s="205">
        <v>0</v>
      </c>
      <c r="AE444" s="205">
        <v>0</v>
      </c>
      <c r="AF444" s="306" t="s">
        <v>7953</v>
      </c>
    </row>
    <row r="445" spans="1:32" ht="12.75" customHeight="1">
      <c r="A445" s="203">
        <v>444</v>
      </c>
      <c r="B445" s="234">
        <v>42705</v>
      </c>
      <c r="C445" s="234">
        <v>42735</v>
      </c>
      <c r="D445" s="207" t="s">
        <v>7957</v>
      </c>
      <c r="E445" s="303" t="s">
        <v>7116</v>
      </c>
      <c r="F445" s="204" t="s">
        <v>7957</v>
      </c>
      <c r="G445" s="204" t="s">
        <v>7127</v>
      </c>
      <c r="H445" s="26" t="str">
        <f>IF(G445&lt;&gt;"",LOOKUP(G445,Governorate,Data!$E$2:$E$19),"")</f>
        <v>IQ-G13</v>
      </c>
      <c r="I445" s="204" t="s">
        <v>7128</v>
      </c>
      <c r="J445" s="26" t="str">
        <f ca="1">IF(I445&lt;&gt;"",LOOKUP(I445,District2,Data!$P$2:$P$19),"")</f>
        <v>IQ-D076</v>
      </c>
      <c r="K445" s="204"/>
      <c r="L445" s="204" t="s">
        <v>7110</v>
      </c>
      <c r="M445" s="304" t="s">
        <v>7112</v>
      </c>
      <c r="N445" s="304" t="s">
        <v>1252</v>
      </c>
      <c r="O445" s="304" t="s">
        <v>7119</v>
      </c>
      <c r="P445" s="205">
        <v>1000</v>
      </c>
      <c r="Q445" s="205"/>
      <c r="R445" s="205">
        <v>1000</v>
      </c>
      <c r="S445" s="205">
        <v>0</v>
      </c>
      <c r="T445" s="205">
        <v>0</v>
      </c>
      <c r="U445" s="205">
        <v>0</v>
      </c>
      <c r="V445" s="205">
        <v>0</v>
      </c>
      <c r="W445" s="205">
        <v>0</v>
      </c>
      <c r="X445" s="205">
        <v>0</v>
      </c>
      <c r="Y445" s="205">
        <v>0</v>
      </c>
      <c r="Z445" s="205">
        <v>0</v>
      </c>
      <c r="AA445" s="205">
        <v>0</v>
      </c>
      <c r="AB445" s="205">
        <v>0</v>
      </c>
      <c r="AC445" s="205">
        <v>0</v>
      </c>
      <c r="AD445" s="205">
        <v>0</v>
      </c>
      <c r="AE445" s="205">
        <v>0</v>
      </c>
      <c r="AF445" s="306" t="s">
        <v>7953</v>
      </c>
    </row>
    <row r="446" spans="1:32" ht="12.75" customHeight="1">
      <c r="A446" s="203">
        <v>445</v>
      </c>
      <c r="B446" s="234">
        <v>42705</v>
      </c>
      <c r="C446" s="234">
        <v>42735</v>
      </c>
      <c r="D446" s="207" t="s">
        <v>7957</v>
      </c>
      <c r="E446" s="303" t="s">
        <v>7116</v>
      </c>
      <c r="F446" s="204" t="s">
        <v>7957</v>
      </c>
      <c r="G446" s="204" t="s">
        <v>7132</v>
      </c>
      <c r="H446" s="26" t="str">
        <f>IF(G446&lt;&gt;"",LOOKUP(G446,Governorate,Data!$E$2:$E$19),"")</f>
        <v>IQ-G15</v>
      </c>
      <c r="I446" s="204" t="s">
        <v>7775</v>
      </c>
      <c r="J446" s="26" t="str">
        <f ca="1">IF(I446&lt;&gt;"",LOOKUP(I446,District2,Data!$P$2:$P$19),"")</f>
        <v>IQ-D085</v>
      </c>
      <c r="K446" s="204"/>
      <c r="L446" s="204" t="s">
        <v>7110</v>
      </c>
      <c r="M446" s="304" t="s">
        <v>7112</v>
      </c>
      <c r="N446" s="304" t="s">
        <v>1252</v>
      </c>
      <c r="O446" s="304" t="s">
        <v>7119</v>
      </c>
      <c r="P446" s="205">
        <v>5</v>
      </c>
      <c r="Q446" s="205"/>
      <c r="R446" s="205">
        <v>5</v>
      </c>
      <c r="S446" s="205">
        <v>0</v>
      </c>
      <c r="T446" s="205">
        <v>0</v>
      </c>
      <c r="U446" s="205">
        <v>0</v>
      </c>
      <c r="V446" s="205">
        <v>0</v>
      </c>
      <c r="W446" s="205">
        <v>0</v>
      </c>
      <c r="X446" s="205">
        <v>0</v>
      </c>
      <c r="Y446" s="205">
        <v>0</v>
      </c>
      <c r="Z446" s="205">
        <v>0</v>
      </c>
      <c r="AA446" s="205">
        <v>0</v>
      </c>
      <c r="AB446" s="205">
        <v>0</v>
      </c>
      <c r="AC446" s="205">
        <v>0</v>
      </c>
      <c r="AD446" s="205">
        <v>0</v>
      </c>
      <c r="AE446" s="205">
        <v>0</v>
      </c>
      <c r="AF446" s="306" t="s">
        <v>7953</v>
      </c>
    </row>
    <row r="447" spans="1:32" ht="12.75" customHeight="1">
      <c r="A447" s="203">
        <v>446</v>
      </c>
      <c r="B447" s="234">
        <v>42705</v>
      </c>
      <c r="C447" s="234">
        <v>42735</v>
      </c>
      <c r="D447" s="207" t="s">
        <v>7957</v>
      </c>
      <c r="E447" s="303" t="s">
        <v>7116</v>
      </c>
      <c r="F447" s="204" t="s">
        <v>7957</v>
      </c>
      <c r="G447" s="204" t="s">
        <v>7132</v>
      </c>
      <c r="H447" s="26" t="str">
        <f>IF(G447&lt;&gt;"",LOOKUP(G447,Governorate,Data!$E$2:$E$19),"")</f>
        <v>IQ-G15</v>
      </c>
      <c r="I447" s="204" t="s">
        <v>7775</v>
      </c>
      <c r="J447" s="26" t="str">
        <f ca="1">IF(I447&lt;&gt;"",LOOKUP(I447,District2,Data!$P$2:$P$19),"")</f>
        <v>IQ-D085</v>
      </c>
      <c r="K447" s="204"/>
      <c r="L447" s="204" t="s">
        <v>7110</v>
      </c>
      <c r="M447" s="304" t="s">
        <v>7112</v>
      </c>
      <c r="N447" s="304" t="s">
        <v>1252</v>
      </c>
      <c r="O447" s="304" t="s">
        <v>7119</v>
      </c>
      <c r="P447" s="205">
        <v>5</v>
      </c>
      <c r="Q447" s="205"/>
      <c r="R447" s="205">
        <v>5</v>
      </c>
      <c r="S447" s="205">
        <v>0</v>
      </c>
      <c r="T447" s="205">
        <v>0</v>
      </c>
      <c r="U447" s="205">
        <v>0</v>
      </c>
      <c r="V447" s="205">
        <v>0</v>
      </c>
      <c r="W447" s="205">
        <v>0</v>
      </c>
      <c r="X447" s="205">
        <v>0</v>
      </c>
      <c r="Y447" s="205">
        <v>0</v>
      </c>
      <c r="Z447" s="205">
        <v>0</v>
      </c>
      <c r="AA447" s="205">
        <v>0</v>
      </c>
      <c r="AB447" s="205">
        <v>0</v>
      </c>
      <c r="AC447" s="205">
        <v>0</v>
      </c>
      <c r="AD447" s="205">
        <v>0</v>
      </c>
      <c r="AE447" s="205">
        <v>0</v>
      </c>
      <c r="AF447" s="306" t="s">
        <v>7953</v>
      </c>
    </row>
    <row r="448" spans="1:32" ht="12.75" customHeight="1">
      <c r="A448" s="203">
        <v>447</v>
      </c>
      <c r="B448" s="234">
        <v>42705</v>
      </c>
      <c r="C448" s="234">
        <v>42735</v>
      </c>
      <c r="D448" s="207" t="s">
        <v>7957</v>
      </c>
      <c r="E448" s="303" t="s">
        <v>7116</v>
      </c>
      <c r="F448" s="204" t="s">
        <v>7957</v>
      </c>
      <c r="G448" s="204" t="s">
        <v>7132</v>
      </c>
      <c r="H448" s="26" t="str">
        <f>IF(G448&lt;&gt;"",LOOKUP(G448,Governorate,Data!$E$2:$E$19),"")</f>
        <v>IQ-G15</v>
      </c>
      <c r="I448" s="204" t="s">
        <v>7775</v>
      </c>
      <c r="J448" s="26" t="str">
        <f ca="1">IF(I448&lt;&gt;"",LOOKUP(I448,District2,Data!$P$2:$P$19),"")</f>
        <v>IQ-D085</v>
      </c>
      <c r="K448" s="204"/>
      <c r="L448" s="204" t="s">
        <v>7110</v>
      </c>
      <c r="M448" s="304" t="s">
        <v>7112</v>
      </c>
      <c r="N448" s="304" t="s">
        <v>1252</v>
      </c>
      <c r="O448" s="304" t="s">
        <v>7119</v>
      </c>
      <c r="P448" s="205">
        <v>5</v>
      </c>
      <c r="Q448" s="205"/>
      <c r="R448" s="205">
        <v>5</v>
      </c>
      <c r="S448" s="205">
        <v>0</v>
      </c>
      <c r="T448" s="205">
        <v>0</v>
      </c>
      <c r="U448" s="205">
        <v>0</v>
      </c>
      <c r="V448" s="205">
        <v>0</v>
      </c>
      <c r="W448" s="205">
        <v>0</v>
      </c>
      <c r="X448" s="205">
        <v>0</v>
      </c>
      <c r="Y448" s="205">
        <v>0</v>
      </c>
      <c r="Z448" s="205">
        <v>0</v>
      </c>
      <c r="AA448" s="205">
        <v>0</v>
      </c>
      <c r="AB448" s="205">
        <v>0</v>
      </c>
      <c r="AC448" s="205">
        <v>0</v>
      </c>
      <c r="AD448" s="205">
        <v>0</v>
      </c>
      <c r="AE448" s="205">
        <v>0</v>
      </c>
      <c r="AF448" s="306" t="s">
        <v>7953</v>
      </c>
    </row>
    <row r="449" spans="1:32" ht="12.75" customHeight="1">
      <c r="A449" s="203">
        <v>448</v>
      </c>
      <c r="B449" s="234">
        <v>42705</v>
      </c>
      <c r="C449" s="234">
        <v>42735</v>
      </c>
      <c r="D449" s="207" t="s">
        <v>7957</v>
      </c>
      <c r="E449" s="303" t="s">
        <v>7116</v>
      </c>
      <c r="F449" s="204" t="s">
        <v>7957</v>
      </c>
      <c r="G449" s="204" t="s">
        <v>7132</v>
      </c>
      <c r="H449" s="26" t="str">
        <f>IF(G449&lt;&gt;"",LOOKUP(G449,Governorate,Data!$E$2:$E$19),"")</f>
        <v>IQ-G15</v>
      </c>
      <c r="I449" s="204" t="s">
        <v>7324</v>
      </c>
      <c r="J449" s="26" t="str">
        <f ca="1">IF(I449&lt;&gt;"",LOOKUP(I449,District2,Data!$P$2:$P$19),"")</f>
        <v>IQ-D090</v>
      </c>
      <c r="K449" s="204"/>
      <c r="L449" s="204" t="s">
        <v>7110</v>
      </c>
      <c r="M449" s="304" t="s">
        <v>7112</v>
      </c>
      <c r="N449" s="304" t="s">
        <v>1252</v>
      </c>
      <c r="O449" s="304" t="s">
        <v>7119</v>
      </c>
      <c r="P449" s="205">
        <v>100</v>
      </c>
      <c r="Q449" s="205"/>
      <c r="R449" s="205">
        <v>100</v>
      </c>
      <c r="S449" s="205">
        <v>0</v>
      </c>
      <c r="T449" s="205">
        <v>0</v>
      </c>
      <c r="U449" s="205">
        <v>0</v>
      </c>
      <c r="V449" s="205">
        <v>0</v>
      </c>
      <c r="W449" s="205">
        <v>0</v>
      </c>
      <c r="X449" s="205">
        <v>0</v>
      </c>
      <c r="Y449" s="205">
        <v>0</v>
      </c>
      <c r="Z449" s="205">
        <v>0</v>
      </c>
      <c r="AA449" s="205">
        <v>0</v>
      </c>
      <c r="AB449" s="205">
        <v>0</v>
      </c>
      <c r="AC449" s="205">
        <v>0</v>
      </c>
      <c r="AD449" s="205">
        <v>0</v>
      </c>
      <c r="AE449" s="205">
        <v>0</v>
      </c>
      <c r="AF449" s="306" t="s">
        <v>7953</v>
      </c>
    </row>
    <row r="450" spans="1:32" ht="12.75" customHeight="1">
      <c r="A450" s="203">
        <v>449</v>
      </c>
      <c r="B450" s="234">
        <v>42705</v>
      </c>
      <c r="C450" s="234">
        <v>42735</v>
      </c>
      <c r="D450" s="207" t="s">
        <v>7957</v>
      </c>
      <c r="E450" s="303" t="s">
        <v>7116</v>
      </c>
      <c r="F450" s="204" t="s">
        <v>7957</v>
      </c>
      <c r="G450" s="204" t="s">
        <v>7127</v>
      </c>
      <c r="H450" s="26" t="str">
        <f>IF(G450&lt;&gt;"",LOOKUP(G450,Governorate,Data!$E$2:$E$19),"")</f>
        <v>IQ-G13</v>
      </c>
      <c r="I450" s="204" t="s">
        <v>7128</v>
      </c>
      <c r="J450" s="26" t="str">
        <f ca="1">IF(I450&lt;&gt;"",LOOKUP(I450,District2,Data!$P$2:$P$19),"")</f>
        <v>IQ-D076</v>
      </c>
      <c r="K450" s="204" t="s">
        <v>8216</v>
      </c>
      <c r="L450" s="204" t="s">
        <v>7111</v>
      </c>
      <c r="M450" s="304" t="s">
        <v>7112</v>
      </c>
      <c r="N450" s="304" t="s">
        <v>1252</v>
      </c>
      <c r="O450" s="304" t="s">
        <v>7119</v>
      </c>
      <c r="P450" s="205">
        <v>500</v>
      </c>
      <c r="Q450" s="205"/>
      <c r="R450" s="205">
        <v>500</v>
      </c>
      <c r="S450" s="205">
        <v>0</v>
      </c>
      <c r="T450" s="205">
        <v>0</v>
      </c>
      <c r="U450" s="205">
        <v>0</v>
      </c>
      <c r="V450" s="205">
        <v>0</v>
      </c>
      <c r="W450" s="205">
        <v>0</v>
      </c>
      <c r="X450" s="205">
        <v>0</v>
      </c>
      <c r="Y450" s="205">
        <v>0</v>
      </c>
      <c r="Z450" s="205">
        <v>0</v>
      </c>
      <c r="AA450" s="205">
        <v>0</v>
      </c>
      <c r="AB450" s="205">
        <v>0</v>
      </c>
      <c r="AC450" s="205">
        <v>0</v>
      </c>
      <c r="AD450" s="205">
        <v>0</v>
      </c>
      <c r="AE450" s="205">
        <v>0</v>
      </c>
      <c r="AF450" s="306" t="s">
        <v>7953</v>
      </c>
    </row>
    <row r="451" spans="1:32" ht="12.75" customHeight="1">
      <c r="A451" s="203">
        <v>450</v>
      </c>
      <c r="B451" s="234">
        <v>42705</v>
      </c>
      <c r="C451" s="234">
        <v>42735</v>
      </c>
      <c r="D451" s="207" t="s">
        <v>7957</v>
      </c>
      <c r="E451" s="303" t="s">
        <v>7116</v>
      </c>
      <c r="F451" s="204" t="s">
        <v>7957</v>
      </c>
      <c r="G451" s="204" t="s">
        <v>7132</v>
      </c>
      <c r="H451" s="26" t="str">
        <f>IF(G451&lt;&gt;"",LOOKUP(G451,Governorate,Data!$E$2:$E$19),"")</f>
        <v>IQ-G15</v>
      </c>
      <c r="I451" s="204" t="s">
        <v>7803</v>
      </c>
      <c r="J451" s="26" t="str">
        <f ca="1">IF(I451&lt;&gt;"",LOOKUP(I451,District2,Data!$P$2:$P$19),"")</f>
        <v>IQ-D087</v>
      </c>
      <c r="K451" s="204" t="s">
        <v>8217</v>
      </c>
      <c r="L451" s="204" t="s">
        <v>7111</v>
      </c>
      <c r="M451" s="304" t="s">
        <v>7112</v>
      </c>
      <c r="N451" s="304" t="s">
        <v>1252</v>
      </c>
      <c r="O451" s="304" t="s">
        <v>7119</v>
      </c>
      <c r="P451" s="205">
        <v>5</v>
      </c>
      <c r="Q451" s="205"/>
      <c r="R451" s="205">
        <v>5</v>
      </c>
      <c r="S451" s="205">
        <v>0</v>
      </c>
      <c r="T451" s="205">
        <v>0</v>
      </c>
      <c r="U451" s="205">
        <v>0</v>
      </c>
      <c r="V451" s="205">
        <v>0</v>
      </c>
      <c r="W451" s="205">
        <v>0</v>
      </c>
      <c r="X451" s="205">
        <v>0</v>
      </c>
      <c r="Y451" s="205">
        <v>0</v>
      </c>
      <c r="Z451" s="205">
        <v>0</v>
      </c>
      <c r="AA451" s="205">
        <v>0</v>
      </c>
      <c r="AB451" s="205">
        <v>0</v>
      </c>
      <c r="AC451" s="205">
        <v>0</v>
      </c>
      <c r="AD451" s="205">
        <v>0</v>
      </c>
      <c r="AE451" s="205">
        <v>0</v>
      </c>
      <c r="AF451" s="306" t="s">
        <v>7953</v>
      </c>
    </row>
    <row r="452" spans="1:32" ht="12.75" customHeight="1">
      <c r="A452" s="203">
        <v>451</v>
      </c>
      <c r="B452" s="234"/>
      <c r="C452" s="207"/>
      <c r="D452" s="207"/>
      <c r="E452" s="207"/>
      <c r="F452" s="204"/>
      <c r="G452" s="204"/>
      <c r="H452" s="26" t="str">
        <f>IF(G452&lt;&gt;"",LOOKUP(G452,Governorate,Data!$E$2:$E$19),"")</f>
        <v/>
      </c>
      <c r="I452" s="204"/>
      <c r="J452" s="26" t="str">
        <f>IF(I452&lt;&gt;"",LOOKUP(I452,District2,Data!$P$2:$P$19),"")</f>
        <v/>
      </c>
      <c r="K452" s="204"/>
      <c r="L452" s="204"/>
      <c r="M452" s="204"/>
      <c r="N452" s="204"/>
      <c r="O452" s="204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137"/>
    </row>
    <row r="453" spans="1:32" ht="12.75" customHeight="1">
      <c r="A453" s="203">
        <v>452</v>
      </c>
      <c r="B453" s="234"/>
      <c r="C453" s="207"/>
      <c r="D453" s="207"/>
      <c r="E453" s="207"/>
      <c r="F453" s="204"/>
      <c r="G453" s="204"/>
      <c r="H453" s="26" t="str">
        <f>IF(G453&lt;&gt;"",LOOKUP(G453,Governorate,Data!$E$2:$E$19),"")</f>
        <v/>
      </c>
      <c r="I453" s="204"/>
      <c r="J453" s="26" t="str">
        <f>IF(I453&lt;&gt;"",LOOKUP(I453,District2,Data!$P$2:$P$19),"")</f>
        <v/>
      </c>
      <c r="K453" s="204"/>
      <c r="L453" s="204"/>
      <c r="M453" s="204"/>
      <c r="N453" s="204"/>
      <c r="O453" s="204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137"/>
    </row>
    <row r="454" spans="1:32" s="208" customFormat="1" ht="26.25" customHeight="1">
      <c r="A454" s="257"/>
      <c r="B454" s="258"/>
      <c r="C454" s="258"/>
      <c r="D454" s="258"/>
      <c r="E454" s="258"/>
      <c r="F454" s="258"/>
      <c r="G454" s="257"/>
      <c r="H454" s="259"/>
      <c r="I454" s="257"/>
      <c r="J454" s="259"/>
      <c r="K454" s="257"/>
      <c r="L454" s="257"/>
      <c r="M454" s="257"/>
      <c r="N454" s="258"/>
      <c r="O454" s="258"/>
      <c r="P454" s="268">
        <f t="shared" ref="P454:AE454" si="0">SUM(P2:P453)</f>
        <v>90359</v>
      </c>
      <c r="Q454" s="268">
        <f t="shared" si="0"/>
        <v>600</v>
      </c>
      <c r="R454" s="268">
        <f t="shared" si="0"/>
        <v>51123</v>
      </c>
      <c r="S454" s="268">
        <f t="shared" si="0"/>
        <v>11977</v>
      </c>
      <c r="T454" s="268">
        <f t="shared" si="0"/>
        <v>2119</v>
      </c>
      <c r="U454" s="268">
        <f t="shared" si="0"/>
        <v>260</v>
      </c>
      <c r="V454" s="268">
        <f t="shared" si="0"/>
        <v>106</v>
      </c>
      <c r="W454" s="268">
        <f t="shared" si="0"/>
        <v>7827</v>
      </c>
      <c r="X454" s="268">
        <f t="shared" si="0"/>
        <v>1928</v>
      </c>
      <c r="Y454" s="268">
        <f t="shared" si="0"/>
        <v>2743</v>
      </c>
      <c r="Z454" s="268">
        <f t="shared" si="0"/>
        <v>1270</v>
      </c>
      <c r="AA454" s="268">
        <f t="shared" si="0"/>
        <v>2399</v>
      </c>
      <c r="AB454" s="268">
        <f t="shared" si="0"/>
        <v>0</v>
      </c>
      <c r="AC454" s="268">
        <f t="shared" si="0"/>
        <v>779</v>
      </c>
      <c r="AD454" s="268">
        <f t="shared" si="0"/>
        <v>1493</v>
      </c>
      <c r="AE454" s="268">
        <f t="shared" si="0"/>
        <v>5480</v>
      </c>
      <c r="AF454" s="260"/>
    </row>
    <row r="455" spans="1:32">
      <c r="H455" s="210"/>
      <c r="J455" s="210"/>
    </row>
    <row r="456" spans="1:32">
      <c r="H456" s="210"/>
      <c r="J456" s="210"/>
    </row>
    <row r="457" spans="1:32">
      <c r="H457" s="210"/>
      <c r="J457" s="210"/>
    </row>
    <row r="458" spans="1:32">
      <c r="H458" s="210"/>
      <c r="J458" s="210"/>
    </row>
    <row r="459" spans="1:32">
      <c r="H459" s="210"/>
      <c r="J459" s="210"/>
    </row>
    <row r="460" spans="1:32">
      <c r="H460" s="210"/>
      <c r="J460" s="210"/>
    </row>
    <row r="461" spans="1:32">
      <c r="H461" s="210"/>
      <c r="J461" s="210"/>
    </row>
    <row r="462" spans="1:32">
      <c r="H462" s="210"/>
      <c r="J462" s="210"/>
    </row>
    <row r="463" spans="1:32">
      <c r="H463" s="210"/>
      <c r="J463" s="210"/>
    </row>
    <row r="464" spans="1:32">
      <c r="H464" s="210"/>
      <c r="J464" s="210"/>
    </row>
    <row r="465" spans="2:32">
      <c r="H465" s="210"/>
      <c r="J465" s="210"/>
    </row>
    <row r="466" spans="2:32">
      <c r="H466" s="210"/>
      <c r="J466" s="210"/>
    </row>
    <row r="467" spans="2:32">
      <c r="B467" s="206"/>
      <c r="C467" s="206"/>
      <c r="D467" s="206"/>
      <c r="E467" s="206"/>
      <c r="F467" s="206"/>
      <c r="H467" s="210"/>
      <c r="J467" s="210"/>
      <c r="N467" s="206"/>
      <c r="O467" s="206"/>
      <c r="P467" s="206"/>
      <c r="Q467" s="206"/>
      <c r="S467" s="206"/>
      <c r="AF467" s="206"/>
    </row>
    <row r="468" spans="2:32">
      <c r="B468" s="206"/>
      <c r="C468" s="206"/>
      <c r="D468" s="206"/>
      <c r="E468" s="206"/>
      <c r="F468" s="206"/>
      <c r="H468" s="210"/>
      <c r="J468" s="210"/>
      <c r="N468" s="206"/>
      <c r="O468" s="206"/>
      <c r="P468" s="206"/>
      <c r="Q468" s="206"/>
      <c r="S468" s="206"/>
      <c r="AF468" s="206"/>
    </row>
    <row r="469" spans="2:32">
      <c r="B469" s="206"/>
      <c r="C469" s="206"/>
      <c r="D469" s="206"/>
      <c r="E469" s="206"/>
      <c r="F469" s="206"/>
      <c r="H469" s="210"/>
      <c r="J469" s="210"/>
      <c r="N469" s="206"/>
      <c r="O469" s="206"/>
      <c r="P469" s="206"/>
      <c r="Q469" s="206"/>
      <c r="S469" s="206"/>
      <c r="AF469" s="206"/>
    </row>
    <row r="470" spans="2:32">
      <c r="B470" s="206"/>
      <c r="C470" s="206"/>
      <c r="D470" s="206"/>
      <c r="E470" s="206"/>
      <c r="F470" s="206"/>
      <c r="H470" s="210"/>
      <c r="J470" s="210"/>
      <c r="N470" s="206"/>
      <c r="O470" s="206"/>
      <c r="P470" s="206"/>
      <c r="Q470" s="206"/>
      <c r="S470" s="206"/>
      <c r="AF470" s="206"/>
    </row>
    <row r="471" spans="2:32">
      <c r="B471" s="206"/>
      <c r="C471" s="206"/>
      <c r="D471" s="206"/>
      <c r="E471" s="206"/>
      <c r="F471" s="206"/>
      <c r="H471" s="210"/>
      <c r="J471" s="210"/>
      <c r="N471" s="206"/>
      <c r="O471" s="206"/>
      <c r="P471" s="206"/>
      <c r="Q471" s="206"/>
      <c r="S471" s="206"/>
      <c r="AF471" s="206"/>
    </row>
    <row r="472" spans="2:32">
      <c r="B472" s="206"/>
      <c r="C472" s="206"/>
      <c r="D472" s="206"/>
      <c r="E472" s="206"/>
      <c r="F472" s="206"/>
      <c r="H472" s="210"/>
      <c r="J472" s="210"/>
      <c r="N472" s="206"/>
      <c r="O472" s="206"/>
      <c r="P472" s="206"/>
      <c r="Q472" s="206"/>
      <c r="S472" s="206"/>
      <c r="AF472" s="206"/>
    </row>
    <row r="473" spans="2:32">
      <c r="B473" s="206"/>
      <c r="C473" s="206"/>
      <c r="D473" s="206"/>
      <c r="E473" s="206"/>
      <c r="F473" s="206"/>
      <c r="H473" s="210"/>
      <c r="J473" s="210"/>
      <c r="N473" s="206"/>
      <c r="O473" s="206"/>
      <c r="P473" s="206"/>
      <c r="Q473" s="206"/>
      <c r="S473" s="206"/>
      <c r="AF473" s="206"/>
    </row>
    <row r="474" spans="2:32">
      <c r="B474" s="206"/>
      <c r="C474" s="206"/>
      <c r="D474" s="206"/>
      <c r="E474" s="206"/>
      <c r="F474" s="206"/>
      <c r="H474" s="210"/>
      <c r="J474" s="210"/>
      <c r="N474" s="206"/>
      <c r="O474" s="206"/>
      <c r="P474" s="206"/>
      <c r="Q474" s="206"/>
      <c r="S474" s="206"/>
      <c r="AF474" s="206"/>
    </row>
    <row r="475" spans="2:32">
      <c r="B475" s="206"/>
      <c r="C475" s="206"/>
      <c r="D475" s="206"/>
      <c r="E475" s="206"/>
      <c r="F475" s="206"/>
      <c r="H475" s="210"/>
      <c r="J475" s="210"/>
      <c r="N475" s="206"/>
      <c r="O475" s="206"/>
      <c r="P475" s="206"/>
      <c r="Q475" s="206"/>
      <c r="S475" s="206"/>
      <c r="AF475" s="206"/>
    </row>
    <row r="476" spans="2:32">
      <c r="B476" s="206"/>
      <c r="C476" s="206"/>
      <c r="D476" s="206"/>
      <c r="E476" s="206"/>
      <c r="F476" s="206"/>
      <c r="H476" s="210"/>
      <c r="J476" s="210"/>
      <c r="N476" s="206"/>
      <c r="O476" s="206"/>
      <c r="P476" s="206"/>
      <c r="Q476" s="206"/>
      <c r="S476" s="206"/>
      <c r="AF476" s="206"/>
    </row>
    <row r="477" spans="2:32">
      <c r="B477" s="206"/>
      <c r="C477" s="206"/>
      <c r="D477" s="206"/>
      <c r="E477" s="206"/>
      <c r="F477" s="206"/>
      <c r="H477" s="210"/>
      <c r="J477" s="210"/>
      <c r="N477" s="206"/>
      <c r="O477" s="206"/>
      <c r="P477" s="206"/>
      <c r="Q477" s="206"/>
      <c r="S477" s="206"/>
      <c r="AF477" s="206"/>
    </row>
    <row r="478" spans="2:32">
      <c r="B478" s="206"/>
      <c r="C478" s="206"/>
      <c r="D478" s="206"/>
      <c r="E478" s="206"/>
      <c r="F478" s="206"/>
      <c r="H478" s="210"/>
      <c r="J478" s="210"/>
      <c r="N478" s="206"/>
      <c r="O478" s="206"/>
      <c r="P478" s="206"/>
      <c r="Q478" s="206"/>
      <c r="S478" s="206"/>
      <c r="AF478" s="206"/>
    </row>
    <row r="479" spans="2:32">
      <c r="B479" s="206"/>
      <c r="C479" s="206"/>
      <c r="D479" s="206"/>
      <c r="E479" s="206"/>
      <c r="F479" s="206"/>
      <c r="H479" s="210"/>
      <c r="J479" s="210"/>
      <c r="N479" s="206"/>
      <c r="O479" s="206"/>
      <c r="P479" s="206"/>
      <c r="Q479" s="206"/>
      <c r="S479" s="206"/>
      <c r="AF479" s="206"/>
    </row>
    <row r="480" spans="2:32">
      <c r="B480" s="206"/>
      <c r="C480" s="206"/>
      <c r="D480" s="206"/>
      <c r="E480" s="206"/>
      <c r="F480" s="206"/>
      <c r="H480" s="210"/>
      <c r="J480" s="210"/>
      <c r="N480" s="206"/>
      <c r="O480" s="206"/>
      <c r="P480" s="206"/>
      <c r="Q480" s="206"/>
      <c r="S480" s="206"/>
      <c r="AF480" s="206"/>
    </row>
    <row r="481" spans="2:32">
      <c r="B481" s="206"/>
      <c r="C481" s="206"/>
      <c r="D481" s="206"/>
      <c r="E481" s="206"/>
      <c r="F481" s="206"/>
      <c r="H481" s="210"/>
      <c r="J481" s="210"/>
      <c r="N481" s="206"/>
      <c r="O481" s="206"/>
      <c r="P481" s="206"/>
      <c r="Q481" s="206"/>
      <c r="S481" s="206"/>
      <c r="AF481" s="206"/>
    </row>
    <row r="482" spans="2:32">
      <c r="B482" s="206"/>
      <c r="C482" s="206"/>
      <c r="D482" s="206"/>
      <c r="E482" s="206"/>
      <c r="F482" s="206"/>
      <c r="H482" s="210"/>
      <c r="J482" s="210"/>
      <c r="N482" s="206"/>
      <c r="O482" s="206"/>
      <c r="P482" s="206"/>
      <c r="Q482" s="206"/>
      <c r="S482" s="206"/>
      <c r="AF482" s="206"/>
    </row>
    <row r="483" spans="2:32">
      <c r="B483" s="206"/>
      <c r="C483" s="206"/>
      <c r="D483" s="206"/>
      <c r="E483" s="206"/>
      <c r="F483" s="206"/>
      <c r="H483" s="210"/>
      <c r="J483" s="210"/>
      <c r="N483" s="206"/>
      <c r="O483" s="206"/>
      <c r="P483" s="206"/>
      <c r="Q483" s="206"/>
      <c r="S483" s="206"/>
      <c r="AF483" s="206"/>
    </row>
    <row r="484" spans="2:32">
      <c r="B484" s="206"/>
      <c r="C484" s="206"/>
      <c r="D484" s="206"/>
      <c r="E484" s="206"/>
      <c r="F484" s="206"/>
      <c r="H484" s="210"/>
      <c r="J484" s="210"/>
      <c r="N484" s="206"/>
      <c r="O484" s="206"/>
      <c r="P484" s="206"/>
      <c r="Q484" s="206"/>
      <c r="S484" s="206"/>
      <c r="AF484" s="206"/>
    </row>
    <row r="485" spans="2:32">
      <c r="B485" s="206"/>
      <c r="C485" s="206"/>
      <c r="D485" s="206"/>
      <c r="E485" s="206"/>
      <c r="F485" s="206"/>
      <c r="H485" s="210"/>
      <c r="J485" s="210"/>
      <c r="N485" s="206"/>
      <c r="O485" s="206"/>
      <c r="P485" s="206"/>
      <c r="Q485" s="206"/>
      <c r="S485" s="206"/>
      <c r="AF485" s="206"/>
    </row>
    <row r="486" spans="2:32">
      <c r="B486" s="206"/>
      <c r="C486" s="206"/>
      <c r="D486" s="206"/>
      <c r="E486" s="206"/>
      <c r="F486" s="206"/>
      <c r="H486" s="210"/>
      <c r="J486" s="210"/>
      <c r="N486" s="206"/>
      <c r="O486" s="206"/>
      <c r="P486" s="206"/>
      <c r="Q486" s="206"/>
      <c r="S486" s="206"/>
      <c r="AF486" s="206"/>
    </row>
    <row r="487" spans="2:32">
      <c r="B487" s="206"/>
      <c r="C487" s="206"/>
      <c r="D487" s="206"/>
      <c r="E487" s="206"/>
      <c r="F487" s="206"/>
      <c r="H487" s="210"/>
      <c r="J487" s="210"/>
      <c r="N487" s="206"/>
      <c r="O487" s="206"/>
      <c r="P487" s="206"/>
      <c r="Q487" s="206"/>
      <c r="S487" s="206"/>
      <c r="AF487" s="206"/>
    </row>
    <row r="488" spans="2:32">
      <c r="B488" s="206"/>
      <c r="C488" s="206"/>
      <c r="D488" s="206"/>
      <c r="E488" s="206"/>
      <c r="F488" s="206"/>
      <c r="H488" s="210"/>
      <c r="J488" s="210"/>
      <c r="N488" s="206"/>
      <c r="O488" s="206"/>
      <c r="P488" s="206"/>
      <c r="Q488" s="206"/>
      <c r="S488" s="206"/>
      <c r="AF488" s="206"/>
    </row>
    <row r="489" spans="2:32">
      <c r="B489" s="206"/>
      <c r="C489" s="206"/>
      <c r="D489" s="206"/>
      <c r="E489" s="206"/>
      <c r="F489" s="206"/>
      <c r="H489" s="210"/>
      <c r="J489" s="210"/>
      <c r="N489" s="206"/>
      <c r="O489" s="206"/>
      <c r="P489" s="206"/>
      <c r="Q489" s="206"/>
      <c r="S489" s="206"/>
      <c r="AF489" s="206"/>
    </row>
    <row r="490" spans="2:32">
      <c r="B490" s="206"/>
      <c r="C490" s="206"/>
      <c r="D490" s="206"/>
      <c r="E490" s="206"/>
      <c r="F490" s="206"/>
      <c r="H490" s="210"/>
      <c r="J490" s="210"/>
      <c r="N490" s="206"/>
      <c r="O490" s="206"/>
      <c r="P490" s="206"/>
      <c r="Q490" s="206"/>
      <c r="S490" s="206"/>
      <c r="AF490" s="206"/>
    </row>
    <row r="491" spans="2:32">
      <c r="B491" s="206"/>
      <c r="C491" s="206"/>
      <c r="D491" s="206"/>
      <c r="E491" s="206"/>
      <c r="F491" s="206"/>
      <c r="H491" s="210"/>
      <c r="J491" s="210"/>
      <c r="N491" s="206"/>
      <c r="O491" s="206"/>
      <c r="P491" s="206"/>
      <c r="Q491" s="206"/>
      <c r="S491" s="206"/>
      <c r="AF491" s="206"/>
    </row>
    <row r="492" spans="2:32">
      <c r="B492" s="206"/>
      <c r="C492" s="206"/>
      <c r="D492" s="206"/>
      <c r="E492" s="206"/>
      <c r="F492" s="206"/>
      <c r="H492" s="210"/>
      <c r="J492" s="210"/>
      <c r="N492" s="206"/>
      <c r="O492" s="206"/>
      <c r="P492" s="206"/>
      <c r="Q492" s="206"/>
      <c r="S492" s="206"/>
      <c r="AF492" s="206"/>
    </row>
    <row r="493" spans="2:32">
      <c r="B493" s="206"/>
      <c r="C493" s="206"/>
      <c r="D493" s="206"/>
      <c r="E493" s="206"/>
      <c r="F493" s="206"/>
      <c r="H493" s="210"/>
      <c r="J493" s="210"/>
      <c r="N493" s="206"/>
      <c r="O493" s="206"/>
      <c r="P493" s="206"/>
      <c r="Q493" s="206"/>
      <c r="S493" s="206"/>
      <c r="AF493" s="206"/>
    </row>
    <row r="494" spans="2:32">
      <c r="B494" s="206"/>
      <c r="C494" s="206"/>
      <c r="D494" s="206"/>
      <c r="E494" s="206"/>
      <c r="F494" s="206"/>
      <c r="H494" s="210"/>
      <c r="J494" s="210"/>
      <c r="N494" s="206"/>
      <c r="O494" s="206"/>
      <c r="P494" s="206"/>
      <c r="Q494" s="206"/>
      <c r="S494" s="206"/>
      <c r="AF494" s="206"/>
    </row>
    <row r="495" spans="2:32">
      <c r="B495" s="206"/>
      <c r="C495" s="206"/>
      <c r="D495" s="206"/>
      <c r="E495" s="206"/>
      <c r="F495" s="206"/>
      <c r="H495" s="210"/>
      <c r="J495" s="210"/>
      <c r="N495" s="206"/>
      <c r="O495" s="206"/>
      <c r="P495" s="206"/>
      <c r="Q495" s="206"/>
      <c r="S495" s="206"/>
      <c r="AF495" s="206"/>
    </row>
    <row r="496" spans="2:32">
      <c r="B496" s="206"/>
      <c r="C496" s="206"/>
      <c r="D496" s="206"/>
      <c r="E496" s="206"/>
      <c r="F496" s="206"/>
      <c r="H496" s="210"/>
      <c r="J496" s="210"/>
      <c r="N496" s="206"/>
      <c r="O496" s="206"/>
      <c r="P496" s="206"/>
      <c r="Q496" s="206"/>
      <c r="S496" s="206"/>
      <c r="AF496" s="206"/>
    </row>
    <row r="497" spans="2:32">
      <c r="B497" s="206"/>
      <c r="C497" s="206"/>
      <c r="D497" s="206"/>
      <c r="E497" s="206"/>
      <c r="F497" s="206"/>
      <c r="H497" s="210"/>
      <c r="J497" s="210"/>
      <c r="N497" s="206"/>
      <c r="O497" s="206"/>
      <c r="P497" s="206"/>
      <c r="Q497" s="206"/>
      <c r="S497" s="206"/>
      <c r="AF497" s="206"/>
    </row>
    <row r="498" spans="2:32">
      <c r="B498" s="206"/>
      <c r="C498" s="206"/>
      <c r="D498" s="206"/>
      <c r="E498" s="206"/>
      <c r="F498" s="206"/>
      <c r="H498" s="210"/>
      <c r="J498" s="210"/>
      <c r="N498" s="206"/>
      <c r="O498" s="206"/>
      <c r="P498" s="206"/>
      <c r="Q498" s="206"/>
      <c r="S498" s="206"/>
      <c r="AF498" s="206"/>
    </row>
    <row r="499" spans="2:32">
      <c r="B499" s="206"/>
      <c r="C499" s="206"/>
      <c r="D499" s="206"/>
      <c r="E499" s="206"/>
      <c r="F499" s="206"/>
      <c r="H499" s="210"/>
      <c r="J499" s="210"/>
      <c r="N499" s="206"/>
      <c r="O499" s="206"/>
      <c r="P499" s="206"/>
      <c r="Q499" s="206"/>
      <c r="S499" s="206"/>
      <c r="AF499" s="206"/>
    </row>
    <row r="500" spans="2:32">
      <c r="B500" s="206"/>
      <c r="C500" s="206"/>
      <c r="D500" s="206"/>
      <c r="E500" s="206"/>
      <c r="F500" s="206"/>
      <c r="H500" s="210"/>
      <c r="J500" s="210"/>
      <c r="N500" s="206"/>
      <c r="O500" s="206"/>
      <c r="P500" s="206"/>
      <c r="Q500" s="206"/>
      <c r="S500" s="206"/>
      <c r="AF500" s="206"/>
    </row>
    <row r="501" spans="2:32">
      <c r="B501" s="206"/>
      <c r="C501" s="206"/>
      <c r="D501" s="206"/>
      <c r="E501" s="206"/>
      <c r="F501" s="206"/>
      <c r="H501" s="210"/>
      <c r="J501" s="210"/>
      <c r="N501" s="206"/>
      <c r="O501" s="206"/>
      <c r="P501" s="206"/>
      <c r="Q501" s="206"/>
      <c r="S501" s="206"/>
      <c r="AF501" s="206"/>
    </row>
    <row r="502" spans="2:32">
      <c r="B502" s="206"/>
      <c r="C502" s="206"/>
      <c r="D502" s="206"/>
      <c r="E502" s="206"/>
      <c r="F502" s="206"/>
      <c r="H502" s="210"/>
      <c r="J502" s="210"/>
      <c r="N502" s="206"/>
      <c r="O502" s="206"/>
      <c r="P502" s="206"/>
      <c r="Q502" s="206"/>
      <c r="S502" s="206"/>
      <c r="AF502" s="206"/>
    </row>
    <row r="503" spans="2:32">
      <c r="B503" s="206"/>
      <c r="C503" s="206"/>
      <c r="D503" s="206"/>
      <c r="E503" s="206"/>
      <c r="F503" s="206"/>
      <c r="H503" s="210"/>
      <c r="J503" s="210"/>
      <c r="N503" s="206"/>
      <c r="O503" s="206"/>
      <c r="P503" s="206"/>
      <c r="Q503" s="206"/>
      <c r="S503" s="206"/>
      <c r="AF503" s="206"/>
    </row>
    <row r="504" spans="2:32">
      <c r="B504" s="206"/>
      <c r="C504" s="206"/>
      <c r="D504" s="206"/>
      <c r="E504" s="206"/>
      <c r="F504" s="206"/>
      <c r="H504" s="210"/>
      <c r="J504" s="210"/>
      <c r="N504" s="206"/>
      <c r="O504" s="206"/>
      <c r="P504" s="206"/>
      <c r="Q504" s="206"/>
      <c r="S504" s="206"/>
      <c r="AF504" s="206"/>
    </row>
    <row r="505" spans="2:32">
      <c r="B505" s="206"/>
      <c r="C505" s="206"/>
      <c r="D505" s="206"/>
      <c r="E505" s="206"/>
      <c r="F505" s="206"/>
      <c r="H505" s="210"/>
      <c r="J505" s="210"/>
      <c r="N505" s="206"/>
      <c r="O505" s="206"/>
      <c r="P505" s="206"/>
      <c r="Q505" s="206"/>
      <c r="S505" s="206"/>
      <c r="AF505" s="206"/>
    </row>
    <row r="506" spans="2:32">
      <c r="B506" s="206"/>
      <c r="C506" s="206"/>
      <c r="D506" s="206"/>
      <c r="E506" s="206"/>
      <c r="F506" s="206"/>
      <c r="H506" s="210"/>
      <c r="J506" s="210"/>
      <c r="N506" s="206"/>
      <c r="O506" s="206"/>
      <c r="P506" s="206"/>
      <c r="Q506" s="206"/>
      <c r="S506" s="206"/>
      <c r="AF506" s="206"/>
    </row>
    <row r="507" spans="2:32">
      <c r="B507" s="206"/>
      <c r="C507" s="206"/>
      <c r="D507" s="206"/>
      <c r="E507" s="206"/>
      <c r="F507" s="206"/>
      <c r="H507" s="210"/>
      <c r="J507" s="210"/>
      <c r="N507" s="206"/>
      <c r="O507" s="206"/>
      <c r="P507" s="206"/>
      <c r="Q507" s="206"/>
      <c r="S507" s="206"/>
      <c r="AF507" s="206"/>
    </row>
    <row r="508" spans="2:32">
      <c r="B508" s="206"/>
      <c r="C508" s="206"/>
      <c r="D508" s="206"/>
      <c r="E508" s="206"/>
      <c r="F508" s="206"/>
      <c r="H508" s="210"/>
      <c r="J508" s="210"/>
      <c r="N508" s="206"/>
      <c r="O508" s="206"/>
      <c r="P508" s="206"/>
      <c r="Q508" s="206"/>
      <c r="S508" s="206"/>
      <c r="AF508" s="206"/>
    </row>
    <row r="509" spans="2:32">
      <c r="B509" s="206"/>
      <c r="C509" s="206"/>
      <c r="D509" s="206"/>
      <c r="E509" s="206"/>
      <c r="F509" s="206"/>
      <c r="H509" s="210"/>
      <c r="J509" s="210"/>
      <c r="N509" s="206"/>
      <c r="O509" s="206"/>
      <c r="P509" s="206"/>
      <c r="Q509" s="206"/>
      <c r="S509" s="206"/>
      <c r="AF509" s="206"/>
    </row>
    <row r="510" spans="2:32">
      <c r="B510" s="206"/>
      <c r="C510" s="206"/>
      <c r="D510" s="206"/>
      <c r="E510" s="206"/>
      <c r="F510" s="206"/>
      <c r="H510" s="210"/>
      <c r="J510" s="210"/>
      <c r="N510" s="206"/>
      <c r="O510" s="206"/>
      <c r="P510" s="206"/>
      <c r="Q510" s="206"/>
      <c r="S510" s="206"/>
      <c r="AF510" s="206"/>
    </row>
    <row r="511" spans="2:32">
      <c r="B511" s="206"/>
      <c r="C511" s="206"/>
      <c r="D511" s="206"/>
      <c r="E511" s="206"/>
      <c r="F511" s="206"/>
      <c r="H511" s="210"/>
      <c r="J511" s="210"/>
      <c r="N511" s="206"/>
      <c r="O511" s="206"/>
      <c r="P511" s="206"/>
      <c r="Q511" s="206"/>
      <c r="S511" s="206"/>
      <c r="AF511" s="206"/>
    </row>
    <row r="512" spans="2:32">
      <c r="B512" s="206"/>
      <c r="C512" s="206"/>
      <c r="D512" s="206"/>
      <c r="E512" s="206"/>
      <c r="F512" s="206"/>
      <c r="H512" s="210"/>
      <c r="J512" s="210"/>
      <c r="N512" s="206"/>
      <c r="O512" s="206"/>
      <c r="P512" s="206"/>
      <c r="Q512" s="206"/>
      <c r="S512" s="206"/>
      <c r="AF512" s="206"/>
    </row>
    <row r="513" spans="2:32">
      <c r="B513" s="206"/>
      <c r="C513" s="206"/>
      <c r="D513" s="206"/>
      <c r="E513" s="206"/>
      <c r="F513" s="206"/>
      <c r="H513" s="210"/>
      <c r="J513" s="210"/>
      <c r="N513" s="206"/>
      <c r="O513" s="206"/>
      <c r="P513" s="206"/>
      <c r="Q513" s="206"/>
      <c r="S513" s="206"/>
      <c r="AF513" s="206"/>
    </row>
    <row r="514" spans="2:32">
      <c r="B514" s="206"/>
      <c r="C514" s="206"/>
      <c r="D514" s="206"/>
      <c r="E514" s="206"/>
      <c r="F514" s="206"/>
      <c r="H514" s="210"/>
      <c r="J514" s="210"/>
      <c r="N514" s="206"/>
      <c r="O514" s="206"/>
      <c r="P514" s="206"/>
      <c r="Q514" s="206"/>
      <c r="S514" s="206"/>
      <c r="AF514" s="206"/>
    </row>
    <row r="515" spans="2:32">
      <c r="B515" s="206"/>
      <c r="C515" s="206"/>
      <c r="D515" s="206"/>
      <c r="E515" s="206"/>
      <c r="F515" s="206"/>
      <c r="H515" s="210"/>
      <c r="J515" s="210"/>
      <c r="N515" s="206"/>
      <c r="O515" s="206"/>
      <c r="P515" s="206"/>
      <c r="Q515" s="206"/>
      <c r="S515" s="206"/>
      <c r="AF515" s="206"/>
    </row>
    <row r="516" spans="2:32">
      <c r="B516" s="206"/>
      <c r="C516" s="206"/>
      <c r="D516" s="206"/>
      <c r="E516" s="206"/>
      <c r="F516" s="206"/>
      <c r="H516" s="210"/>
      <c r="J516" s="210"/>
      <c r="N516" s="206"/>
      <c r="O516" s="206"/>
      <c r="P516" s="206"/>
      <c r="Q516" s="206"/>
      <c r="S516" s="206"/>
      <c r="AF516" s="206"/>
    </row>
    <row r="517" spans="2:32">
      <c r="B517" s="206"/>
      <c r="C517" s="206"/>
      <c r="D517" s="206"/>
      <c r="E517" s="206"/>
      <c r="F517" s="206"/>
      <c r="H517" s="210"/>
      <c r="J517" s="210"/>
      <c r="N517" s="206"/>
      <c r="O517" s="206"/>
      <c r="P517" s="206"/>
      <c r="Q517" s="206"/>
      <c r="S517" s="206"/>
      <c r="AF517" s="206"/>
    </row>
    <row r="518" spans="2:32">
      <c r="B518" s="206"/>
      <c r="C518" s="206"/>
      <c r="D518" s="206"/>
      <c r="E518" s="206"/>
      <c r="F518" s="206"/>
      <c r="H518" s="210"/>
      <c r="J518" s="210"/>
      <c r="N518" s="206"/>
      <c r="O518" s="206"/>
      <c r="P518" s="206"/>
      <c r="Q518" s="206"/>
      <c r="S518" s="206"/>
      <c r="AF518" s="206"/>
    </row>
    <row r="519" spans="2:32">
      <c r="B519" s="206"/>
      <c r="C519" s="206"/>
      <c r="D519" s="206"/>
      <c r="E519" s="206"/>
      <c r="F519" s="206"/>
      <c r="H519" s="210"/>
      <c r="J519" s="210"/>
      <c r="N519" s="206"/>
      <c r="O519" s="206"/>
      <c r="P519" s="206"/>
      <c r="Q519" s="206"/>
      <c r="S519" s="206"/>
      <c r="AF519" s="206"/>
    </row>
    <row r="520" spans="2:32">
      <c r="B520" s="206"/>
      <c r="C520" s="206"/>
      <c r="D520" s="206"/>
      <c r="E520" s="206"/>
      <c r="F520" s="206"/>
      <c r="H520" s="210"/>
      <c r="J520" s="210"/>
      <c r="N520" s="206"/>
      <c r="O520" s="206"/>
      <c r="P520" s="206"/>
      <c r="Q520" s="206"/>
      <c r="S520" s="206"/>
      <c r="AF520" s="206"/>
    </row>
    <row r="521" spans="2:32">
      <c r="B521" s="206"/>
      <c r="C521" s="206"/>
      <c r="D521" s="206"/>
      <c r="E521" s="206"/>
      <c r="F521" s="206"/>
      <c r="H521" s="210"/>
      <c r="J521" s="210"/>
      <c r="N521" s="206"/>
      <c r="O521" s="206"/>
      <c r="P521" s="206"/>
      <c r="Q521" s="206"/>
      <c r="S521" s="206"/>
      <c r="AF521" s="206"/>
    </row>
    <row r="522" spans="2:32">
      <c r="B522" s="206"/>
      <c r="C522" s="206"/>
      <c r="D522" s="206"/>
      <c r="E522" s="206"/>
      <c r="F522" s="206"/>
      <c r="H522" s="210"/>
      <c r="J522" s="210"/>
      <c r="N522" s="206"/>
      <c r="O522" s="206"/>
      <c r="P522" s="206"/>
      <c r="Q522" s="206"/>
      <c r="S522" s="206"/>
      <c r="AF522" s="206"/>
    </row>
    <row r="523" spans="2:32">
      <c r="B523" s="206"/>
      <c r="C523" s="206"/>
      <c r="D523" s="206"/>
      <c r="E523" s="206"/>
      <c r="F523" s="206"/>
      <c r="H523" s="210"/>
      <c r="J523" s="210"/>
      <c r="N523" s="206"/>
      <c r="O523" s="206"/>
      <c r="P523" s="206"/>
      <c r="Q523" s="206"/>
      <c r="S523" s="206"/>
      <c r="AF523" s="206"/>
    </row>
    <row r="524" spans="2:32">
      <c r="B524" s="206"/>
      <c r="C524" s="206"/>
      <c r="D524" s="206"/>
      <c r="E524" s="206"/>
      <c r="F524" s="206"/>
      <c r="H524" s="210"/>
      <c r="J524" s="210"/>
      <c r="N524" s="206"/>
      <c r="O524" s="206"/>
      <c r="P524" s="206"/>
      <c r="Q524" s="206"/>
      <c r="S524" s="206"/>
      <c r="AF524" s="206"/>
    </row>
    <row r="525" spans="2:32">
      <c r="B525" s="206"/>
      <c r="C525" s="206"/>
      <c r="D525" s="206"/>
      <c r="E525" s="206"/>
      <c r="F525" s="206"/>
      <c r="H525" s="210"/>
      <c r="J525" s="210"/>
      <c r="N525" s="206"/>
      <c r="O525" s="206"/>
      <c r="P525" s="206"/>
      <c r="Q525" s="206"/>
      <c r="S525" s="206"/>
      <c r="AF525" s="206"/>
    </row>
    <row r="526" spans="2:32">
      <c r="B526" s="206"/>
      <c r="C526" s="206"/>
      <c r="D526" s="206"/>
      <c r="E526" s="206"/>
      <c r="F526" s="206"/>
      <c r="H526" s="210"/>
      <c r="J526" s="210"/>
      <c r="N526" s="206"/>
      <c r="O526" s="206"/>
      <c r="P526" s="206"/>
      <c r="Q526" s="206"/>
      <c r="S526" s="206"/>
      <c r="AF526" s="206"/>
    </row>
    <row r="527" spans="2:32">
      <c r="B527" s="206"/>
      <c r="C527" s="206"/>
      <c r="D527" s="206"/>
      <c r="E527" s="206"/>
      <c r="F527" s="206"/>
      <c r="H527" s="210"/>
      <c r="J527" s="210"/>
      <c r="N527" s="206"/>
      <c r="O527" s="206"/>
      <c r="P527" s="206"/>
      <c r="Q527" s="206"/>
      <c r="S527" s="206"/>
      <c r="AF527" s="206"/>
    </row>
    <row r="528" spans="2:32">
      <c r="B528" s="206"/>
      <c r="C528" s="206"/>
      <c r="D528" s="206"/>
      <c r="E528" s="206"/>
      <c r="F528" s="206"/>
      <c r="H528" s="210"/>
      <c r="J528" s="210"/>
      <c r="N528" s="206"/>
      <c r="O528" s="206"/>
      <c r="P528" s="206"/>
      <c r="Q528" s="206"/>
      <c r="S528" s="206"/>
      <c r="AF528" s="206"/>
    </row>
    <row r="529" spans="2:32">
      <c r="B529" s="206"/>
      <c r="C529" s="206"/>
      <c r="D529" s="206"/>
      <c r="E529" s="206"/>
      <c r="F529" s="206"/>
      <c r="H529" s="210"/>
      <c r="J529" s="210"/>
      <c r="N529" s="206"/>
      <c r="O529" s="206"/>
      <c r="P529" s="206"/>
      <c r="Q529" s="206"/>
      <c r="S529" s="206"/>
      <c r="AF529" s="206"/>
    </row>
    <row r="530" spans="2:32">
      <c r="B530" s="206"/>
      <c r="C530" s="206"/>
      <c r="D530" s="206"/>
      <c r="E530" s="206"/>
      <c r="F530" s="206"/>
      <c r="H530" s="210"/>
      <c r="J530" s="210"/>
      <c r="N530" s="206"/>
      <c r="O530" s="206"/>
      <c r="P530" s="206"/>
      <c r="Q530" s="206"/>
      <c r="S530" s="206"/>
      <c r="AF530" s="206"/>
    </row>
    <row r="531" spans="2:32">
      <c r="B531" s="206"/>
      <c r="C531" s="206"/>
      <c r="D531" s="206"/>
      <c r="E531" s="206"/>
      <c r="F531" s="206"/>
      <c r="H531" s="210"/>
      <c r="J531" s="210"/>
      <c r="N531" s="206"/>
      <c r="O531" s="206"/>
      <c r="P531" s="206"/>
      <c r="Q531" s="206"/>
      <c r="S531" s="206"/>
      <c r="AF531" s="206"/>
    </row>
    <row r="532" spans="2:32">
      <c r="B532" s="206"/>
      <c r="C532" s="206"/>
      <c r="D532" s="206"/>
      <c r="E532" s="206"/>
      <c r="F532" s="206"/>
      <c r="H532" s="210"/>
      <c r="J532" s="210"/>
      <c r="N532" s="206"/>
      <c r="O532" s="206"/>
      <c r="P532" s="206"/>
      <c r="Q532" s="206"/>
      <c r="S532" s="206"/>
      <c r="AF532" s="206"/>
    </row>
    <row r="533" spans="2:32">
      <c r="B533" s="206"/>
      <c r="C533" s="206"/>
      <c r="D533" s="206"/>
      <c r="E533" s="206"/>
      <c r="F533" s="206"/>
      <c r="H533" s="210"/>
      <c r="J533" s="210"/>
      <c r="N533" s="206"/>
      <c r="O533" s="206"/>
      <c r="P533" s="206"/>
      <c r="Q533" s="206"/>
      <c r="S533" s="206"/>
      <c r="AF533" s="206"/>
    </row>
    <row r="534" spans="2:32">
      <c r="B534" s="206"/>
      <c r="C534" s="206"/>
      <c r="D534" s="206"/>
      <c r="E534" s="206"/>
      <c r="F534" s="206"/>
      <c r="H534" s="210"/>
      <c r="J534" s="210"/>
      <c r="N534" s="206"/>
      <c r="O534" s="206"/>
      <c r="P534" s="206"/>
      <c r="Q534" s="206"/>
      <c r="S534" s="206"/>
      <c r="AF534" s="206"/>
    </row>
    <row r="535" spans="2:32">
      <c r="B535" s="206"/>
      <c r="C535" s="206"/>
      <c r="D535" s="206"/>
      <c r="E535" s="206"/>
      <c r="F535" s="206"/>
      <c r="H535" s="210"/>
      <c r="J535" s="210"/>
      <c r="N535" s="206"/>
      <c r="O535" s="206"/>
      <c r="P535" s="206"/>
      <c r="Q535" s="206"/>
      <c r="S535" s="206"/>
      <c r="AF535" s="206"/>
    </row>
    <row r="536" spans="2:32">
      <c r="B536" s="206"/>
      <c r="C536" s="206"/>
      <c r="D536" s="206"/>
      <c r="E536" s="206"/>
      <c r="F536" s="206"/>
      <c r="H536" s="210"/>
      <c r="J536" s="210"/>
      <c r="N536" s="206"/>
      <c r="O536" s="206"/>
      <c r="P536" s="206"/>
      <c r="Q536" s="206"/>
      <c r="S536" s="206"/>
      <c r="AF536" s="206"/>
    </row>
    <row r="537" spans="2:32">
      <c r="B537" s="206"/>
      <c r="C537" s="206"/>
      <c r="D537" s="206"/>
      <c r="E537" s="206"/>
      <c r="F537" s="206"/>
      <c r="H537" s="210"/>
      <c r="J537" s="210"/>
      <c r="N537" s="206"/>
      <c r="O537" s="206"/>
      <c r="P537" s="206"/>
      <c r="Q537" s="206"/>
      <c r="S537" s="206"/>
      <c r="AF537" s="206"/>
    </row>
    <row r="538" spans="2:32">
      <c r="B538" s="206"/>
      <c r="C538" s="206"/>
      <c r="D538" s="206"/>
      <c r="E538" s="206"/>
      <c r="F538" s="206"/>
      <c r="H538" s="210"/>
      <c r="J538" s="210"/>
      <c r="N538" s="206"/>
      <c r="O538" s="206"/>
      <c r="P538" s="206"/>
      <c r="Q538" s="206"/>
      <c r="S538" s="206"/>
      <c r="AF538" s="206"/>
    </row>
    <row r="539" spans="2:32">
      <c r="B539" s="206"/>
      <c r="C539" s="206"/>
      <c r="D539" s="206"/>
      <c r="E539" s="206"/>
      <c r="F539" s="206"/>
      <c r="H539" s="210"/>
      <c r="J539" s="210"/>
      <c r="N539" s="206"/>
      <c r="O539" s="206"/>
      <c r="P539" s="206"/>
      <c r="Q539" s="206"/>
      <c r="S539" s="206"/>
      <c r="AF539" s="206"/>
    </row>
    <row r="540" spans="2:32">
      <c r="B540" s="206"/>
      <c r="C540" s="206"/>
      <c r="D540" s="206"/>
      <c r="E540" s="206"/>
      <c r="F540" s="206"/>
      <c r="H540" s="210"/>
      <c r="J540" s="210"/>
      <c r="N540" s="206"/>
      <c r="O540" s="206"/>
      <c r="P540" s="206"/>
      <c r="Q540" s="206"/>
      <c r="S540" s="206"/>
      <c r="AF540" s="206"/>
    </row>
    <row r="541" spans="2:32">
      <c r="B541" s="206"/>
      <c r="C541" s="206"/>
      <c r="D541" s="206"/>
      <c r="E541" s="206"/>
      <c r="F541" s="206"/>
      <c r="H541" s="210"/>
      <c r="J541" s="210"/>
      <c r="N541" s="206"/>
      <c r="O541" s="206"/>
      <c r="P541" s="206"/>
      <c r="Q541" s="206"/>
      <c r="S541" s="206"/>
      <c r="AF541" s="206"/>
    </row>
    <row r="542" spans="2:32">
      <c r="B542" s="206"/>
      <c r="C542" s="206"/>
      <c r="D542" s="206"/>
      <c r="E542" s="206"/>
      <c r="F542" s="206"/>
      <c r="H542" s="210"/>
      <c r="J542" s="210"/>
      <c r="N542" s="206"/>
      <c r="O542" s="206"/>
      <c r="P542" s="206"/>
      <c r="Q542" s="206"/>
      <c r="S542" s="206"/>
      <c r="AF542" s="206"/>
    </row>
    <row r="543" spans="2:32">
      <c r="B543" s="206"/>
      <c r="C543" s="206"/>
      <c r="D543" s="206"/>
      <c r="E543" s="206"/>
      <c r="F543" s="206"/>
      <c r="H543" s="210"/>
      <c r="J543" s="210"/>
      <c r="N543" s="206"/>
      <c r="O543" s="206"/>
      <c r="P543" s="206"/>
      <c r="Q543" s="206"/>
      <c r="S543" s="206"/>
      <c r="AF543" s="206"/>
    </row>
    <row r="544" spans="2:32">
      <c r="B544" s="206"/>
      <c r="C544" s="206"/>
      <c r="D544" s="206"/>
      <c r="E544" s="206"/>
      <c r="F544" s="206"/>
      <c r="H544" s="210"/>
      <c r="J544" s="210"/>
      <c r="N544" s="206"/>
      <c r="O544" s="206"/>
      <c r="P544" s="206"/>
      <c r="Q544" s="206"/>
      <c r="S544" s="206"/>
      <c r="AF544" s="206"/>
    </row>
    <row r="545" spans="2:32">
      <c r="B545" s="206"/>
      <c r="C545" s="206"/>
      <c r="D545" s="206"/>
      <c r="E545" s="206"/>
      <c r="F545" s="206"/>
      <c r="H545" s="210"/>
      <c r="J545" s="210"/>
      <c r="N545" s="206"/>
      <c r="O545" s="206"/>
      <c r="P545" s="206"/>
      <c r="Q545" s="206"/>
      <c r="S545" s="206"/>
      <c r="AF545" s="206"/>
    </row>
    <row r="546" spans="2:32">
      <c r="B546" s="206"/>
      <c r="C546" s="206"/>
      <c r="D546" s="206"/>
      <c r="E546" s="206"/>
      <c r="F546" s="206"/>
      <c r="H546" s="210"/>
      <c r="J546" s="210"/>
      <c r="N546" s="206"/>
      <c r="O546" s="206"/>
      <c r="P546" s="206"/>
      <c r="Q546" s="206"/>
      <c r="S546" s="206"/>
      <c r="AF546" s="206"/>
    </row>
    <row r="547" spans="2:32">
      <c r="B547" s="206"/>
      <c r="C547" s="206"/>
      <c r="D547" s="206"/>
      <c r="E547" s="206"/>
      <c r="F547" s="206"/>
      <c r="H547" s="210"/>
      <c r="J547" s="210"/>
      <c r="N547" s="206"/>
      <c r="O547" s="206"/>
      <c r="P547" s="206"/>
      <c r="Q547" s="206"/>
      <c r="S547" s="206"/>
      <c r="AF547" s="206"/>
    </row>
    <row r="548" spans="2:32">
      <c r="B548" s="206"/>
      <c r="C548" s="206"/>
      <c r="D548" s="206"/>
      <c r="E548" s="206"/>
      <c r="F548" s="206"/>
      <c r="H548" s="210"/>
      <c r="J548" s="210"/>
      <c r="N548" s="206"/>
      <c r="O548" s="206"/>
      <c r="P548" s="206"/>
      <c r="Q548" s="206"/>
      <c r="S548" s="206"/>
      <c r="AF548" s="206"/>
    </row>
    <row r="549" spans="2:32">
      <c r="B549" s="206"/>
      <c r="C549" s="206"/>
      <c r="D549" s="206"/>
      <c r="E549" s="206"/>
      <c r="F549" s="206"/>
      <c r="H549" s="210"/>
      <c r="J549" s="210"/>
      <c r="N549" s="206"/>
      <c r="O549" s="206"/>
      <c r="P549" s="206"/>
      <c r="Q549" s="206"/>
      <c r="S549" s="206"/>
      <c r="AF549" s="206"/>
    </row>
    <row r="550" spans="2:32">
      <c r="B550" s="206"/>
      <c r="C550" s="206"/>
      <c r="D550" s="206"/>
      <c r="E550" s="206"/>
      <c r="F550" s="206"/>
      <c r="H550" s="210"/>
      <c r="J550" s="210"/>
      <c r="N550" s="206"/>
      <c r="O550" s="206"/>
      <c r="P550" s="206"/>
      <c r="Q550" s="206"/>
      <c r="S550" s="206"/>
      <c r="AF550" s="206"/>
    </row>
    <row r="551" spans="2:32">
      <c r="B551" s="206"/>
      <c r="C551" s="206"/>
      <c r="D551" s="206"/>
      <c r="E551" s="206"/>
      <c r="F551" s="206"/>
      <c r="H551" s="210"/>
      <c r="J551" s="210"/>
      <c r="N551" s="206"/>
      <c r="O551" s="206"/>
      <c r="P551" s="206"/>
      <c r="Q551" s="206"/>
      <c r="S551" s="206"/>
      <c r="AF551" s="206"/>
    </row>
    <row r="552" spans="2:32">
      <c r="B552" s="206"/>
      <c r="C552" s="206"/>
      <c r="D552" s="206"/>
      <c r="E552" s="206"/>
      <c r="F552" s="206"/>
      <c r="H552" s="210"/>
      <c r="J552" s="210"/>
      <c r="N552" s="206"/>
      <c r="O552" s="206"/>
      <c r="P552" s="206"/>
      <c r="Q552" s="206"/>
      <c r="S552" s="206"/>
      <c r="AF552" s="206"/>
    </row>
    <row r="553" spans="2:32">
      <c r="B553" s="206"/>
      <c r="C553" s="206"/>
      <c r="D553" s="206"/>
      <c r="E553" s="206"/>
      <c r="F553" s="206"/>
      <c r="H553" s="210"/>
      <c r="J553" s="210"/>
      <c r="N553" s="206"/>
      <c r="O553" s="206"/>
      <c r="P553" s="206"/>
      <c r="Q553" s="206"/>
      <c r="S553" s="206"/>
      <c r="AF553" s="206"/>
    </row>
    <row r="554" spans="2:32">
      <c r="B554" s="206"/>
      <c r="C554" s="206"/>
      <c r="D554" s="206"/>
      <c r="E554" s="206"/>
      <c r="F554" s="206"/>
      <c r="H554" s="210"/>
      <c r="J554" s="210"/>
      <c r="N554" s="206"/>
      <c r="O554" s="206"/>
      <c r="P554" s="206"/>
      <c r="Q554" s="206"/>
      <c r="S554" s="206"/>
      <c r="AF554" s="206"/>
    </row>
    <row r="555" spans="2:32">
      <c r="B555" s="206"/>
      <c r="C555" s="206"/>
      <c r="D555" s="206"/>
      <c r="E555" s="206"/>
      <c r="F555" s="206"/>
      <c r="H555" s="210"/>
      <c r="J555" s="210"/>
      <c r="N555" s="206"/>
      <c r="O555" s="206"/>
      <c r="P555" s="206"/>
      <c r="Q555" s="206"/>
      <c r="S555" s="206"/>
      <c r="AF555" s="206"/>
    </row>
    <row r="556" spans="2:32">
      <c r="B556" s="206"/>
      <c r="C556" s="206"/>
      <c r="D556" s="206"/>
      <c r="E556" s="206"/>
      <c r="F556" s="206"/>
      <c r="H556" s="210"/>
      <c r="J556" s="210"/>
      <c r="N556" s="206"/>
      <c r="O556" s="206"/>
      <c r="P556" s="206"/>
      <c r="Q556" s="206"/>
      <c r="S556" s="206"/>
      <c r="AF556" s="206"/>
    </row>
    <row r="557" spans="2:32">
      <c r="B557" s="206"/>
      <c r="C557" s="206"/>
      <c r="D557" s="206"/>
      <c r="E557" s="206"/>
      <c r="F557" s="206"/>
      <c r="H557" s="210"/>
      <c r="J557" s="210"/>
      <c r="N557" s="206"/>
      <c r="O557" s="206"/>
      <c r="P557" s="206"/>
      <c r="Q557" s="206"/>
      <c r="S557" s="206"/>
      <c r="AF557" s="206"/>
    </row>
    <row r="558" spans="2:32">
      <c r="B558" s="206"/>
      <c r="C558" s="206"/>
      <c r="D558" s="206"/>
      <c r="E558" s="206"/>
      <c r="F558" s="206"/>
      <c r="H558" s="210"/>
      <c r="J558" s="210"/>
      <c r="N558" s="206"/>
      <c r="O558" s="206"/>
      <c r="P558" s="206"/>
      <c r="Q558" s="206"/>
      <c r="S558" s="206"/>
      <c r="AF558" s="206"/>
    </row>
    <row r="559" spans="2:32">
      <c r="B559" s="206"/>
      <c r="C559" s="206"/>
      <c r="D559" s="206"/>
      <c r="E559" s="206"/>
      <c r="F559" s="206"/>
      <c r="H559" s="210"/>
      <c r="J559" s="210"/>
      <c r="N559" s="206"/>
      <c r="O559" s="206"/>
      <c r="P559" s="206"/>
      <c r="Q559" s="206"/>
      <c r="S559" s="206"/>
      <c r="AF559" s="206"/>
    </row>
    <row r="560" spans="2:32">
      <c r="B560" s="206"/>
      <c r="C560" s="206"/>
      <c r="D560" s="206"/>
      <c r="E560" s="206"/>
      <c r="F560" s="206"/>
      <c r="H560" s="210"/>
      <c r="J560" s="210"/>
      <c r="N560" s="206"/>
      <c r="O560" s="206"/>
      <c r="P560" s="206"/>
      <c r="Q560" s="206"/>
      <c r="S560" s="206"/>
      <c r="AF560" s="206"/>
    </row>
    <row r="561" spans="2:32">
      <c r="B561" s="206"/>
      <c r="C561" s="206"/>
      <c r="D561" s="206"/>
      <c r="E561" s="206"/>
      <c r="F561" s="206"/>
      <c r="H561" s="210"/>
      <c r="J561" s="210"/>
      <c r="N561" s="206"/>
      <c r="O561" s="206"/>
      <c r="P561" s="206"/>
      <c r="Q561" s="206"/>
      <c r="S561" s="206"/>
      <c r="AF561" s="206"/>
    </row>
    <row r="562" spans="2:32">
      <c r="B562" s="206"/>
      <c r="C562" s="206"/>
      <c r="D562" s="206"/>
      <c r="E562" s="206"/>
      <c r="F562" s="206"/>
      <c r="H562" s="210"/>
      <c r="J562" s="210"/>
      <c r="N562" s="206"/>
      <c r="O562" s="206"/>
      <c r="P562" s="206"/>
      <c r="Q562" s="206"/>
      <c r="S562" s="206"/>
      <c r="AF562" s="206"/>
    </row>
    <row r="563" spans="2:32">
      <c r="B563" s="206"/>
      <c r="C563" s="206"/>
      <c r="D563" s="206"/>
      <c r="E563" s="206"/>
      <c r="F563" s="206"/>
      <c r="H563" s="210"/>
      <c r="J563" s="210"/>
      <c r="N563" s="206"/>
      <c r="O563" s="206"/>
      <c r="P563" s="206"/>
      <c r="Q563" s="206"/>
      <c r="S563" s="206"/>
      <c r="AF563" s="206"/>
    </row>
    <row r="564" spans="2:32">
      <c r="B564" s="206"/>
      <c r="C564" s="206"/>
      <c r="D564" s="206"/>
      <c r="E564" s="206"/>
      <c r="F564" s="206"/>
      <c r="H564" s="210"/>
      <c r="J564" s="210"/>
      <c r="N564" s="206"/>
      <c r="O564" s="206"/>
      <c r="P564" s="206"/>
      <c r="Q564" s="206"/>
      <c r="S564" s="206"/>
      <c r="AF564" s="206"/>
    </row>
    <row r="565" spans="2:32">
      <c r="B565" s="206"/>
      <c r="C565" s="206"/>
      <c r="D565" s="206"/>
      <c r="E565" s="206"/>
      <c r="F565" s="206"/>
      <c r="H565" s="210"/>
      <c r="J565" s="210"/>
      <c r="N565" s="206"/>
      <c r="O565" s="206"/>
      <c r="P565" s="206"/>
      <c r="Q565" s="206"/>
      <c r="S565" s="206"/>
      <c r="AF565" s="206"/>
    </row>
    <row r="566" spans="2:32">
      <c r="B566" s="206"/>
      <c r="C566" s="206"/>
      <c r="D566" s="206"/>
      <c r="E566" s="206"/>
      <c r="F566" s="206"/>
      <c r="H566" s="210"/>
      <c r="J566" s="210"/>
      <c r="N566" s="206"/>
      <c r="O566" s="206"/>
      <c r="P566" s="206"/>
      <c r="Q566" s="206"/>
      <c r="S566" s="206"/>
      <c r="AF566" s="206"/>
    </row>
    <row r="567" spans="2:32">
      <c r="B567" s="206"/>
      <c r="C567" s="206"/>
      <c r="D567" s="206"/>
      <c r="E567" s="206"/>
      <c r="F567" s="206"/>
      <c r="H567" s="210"/>
      <c r="J567" s="210"/>
      <c r="N567" s="206"/>
      <c r="O567" s="206"/>
      <c r="P567" s="206"/>
      <c r="Q567" s="206"/>
      <c r="S567" s="206"/>
      <c r="AF567" s="206"/>
    </row>
    <row r="568" spans="2:32">
      <c r="B568" s="206"/>
      <c r="C568" s="206"/>
      <c r="D568" s="206"/>
      <c r="E568" s="206"/>
      <c r="F568" s="206"/>
      <c r="H568" s="210"/>
      <c r="J568" s="210"/>
      <c r="N568" s="206"/>
      <c r="O568" s="206"/>
      <c r="P568" s="206"/>
      <c r="Q568" s="206"/>
      <c r="S568" s="206"/>
      <c r="AF568" s="206"/>
    </row>
    <row r="569" spans="2:32">
      <c r="B569" s="206"/>
      <c r="C569" s="206"/>
      <c r="D569" s="206"/>
      <c r="E569" s="206"/>
      <c r="F569" s="206"/>
      <c r="H569" s="210"/>
      <c r="J569" s="210"/>
      <c r="N569" s="206"/>
      <c r="O569" s="206"/>
      <c r="P569" s="206"/>
      <c r="Q569" s="206"/>
      <c r="S569" s="206"/>
      <c r="AF569" s="206"/>
    </row>
    <row r="570" spans="2:32">
      <c r="B570" s="206"/>
      <c r="C570" s="206"/>
      <c r="D570" s="206"/>
      <c r="E570" s="206"/>
      <c r="F570" s="206"/>
      <c r="H570" s="210"/>
      <c r="J570" s="210"/>
      <c r="N570" s="206"/>
      <c r="O570" s="206"/>
      <c r="P570" s="206"/>
      <c r="Q570" s="206"/>
      <c r="S570" s="206"/>
      <c r="AF570" s="206"/>
    </row>
    <row r="571" spans="2:32">
      <c r="B571" s="206"/>
      <c r="C571" s="206"/>
      <c r="D571" s="206"/>
      <c r="E571" s="206"/>
      <c r="F571" s="206"/>
      <c r="H571" s="210"/>
      <c r="J571" s="210"/>
      <c r="N571" s="206"/>
      <c r="O571" s="206"/>
      <c r="P571" s="206"/>
      <c r="Q571" s="206"/>
      <c r="S571" s="206"/>
      <c r="AF571" s="206"/>
    </row>
    <row r="572" spans="2:32">
      <c r="B572" s="206"/>
      <c r="C572" s="206"/>
      <c r="D572" s="206"/>
      <c r="E572" s="206"/>
      <c r="F572" s="206"/>
      <c r="H572" s="210"/>
      <c r="J572" s="210"/>
      <c r="N572" s="206"/>
      <c r="O572" s="206"/>
      <c r="P572" s="206"/>
      <c r="Q572" s="206"/>
      <c r="S572" s="206"/>
      <c r="AF572" s="206"/>
    </row>
    <row r="573" spans="2:32">
      <c r="B573" s="206"/>
      <c r="C573" s="206"/>
      <c r="D573" s="206"/>
      <c r="E573" s="206"/>
      <c r="F573" s="206"/>
      <c r="H573" s="210"/>
      <c r="J573" s="210"/>
      <c r="N573" s="206"/>
      <c r="O573" s="206"/>
      <c r="P573" s="206"/>
      <c r="Q573" s="206"/>
      <c r="S573" s="206"/>
      <c r="AF573" s="206"/>
    </row>
    <row r="574" spans="2:32">
      <c r="B574" s="206"/>
      <c r="C574" s="206"/>
      <c r="D574" s="206"/>
      <c r="E574" s="206"/>
      <c r="F574" s="206"/>
      <c r="H574" s="210"/>
      <c r="J574" s="210"/>
      <c r="N574" s="206"/>
      <c r="O574" s="206"/>
      <c r="P574" s="206"/>
      <c r="Q574" s="206"/>
      <c r="S574" s="206"/>
      <c r="AF574" s="206"/>
    </row>
    <row r="575" spans="2:32">
      <c r="B575" s="206"/>
      <c r="C575" s="206"/>
      <c r="D575" s="206"/>
      <c r="E575" s="206"/>
      <c r="F575" s="206"/>
      <c r="H575" s="210"/>
      <c r="J575" s="210"/>
      <c r="N575" s="206"/>
      <c r="O575" s="206"/>
      <c r="P575" s="206"/>
      <c r="Q575" s="206"/>
      <c r="S575" s="206"/>
      <c r="AF575" s="206"/>
    </row>
    <row r="576" spans="2:32">
      <c r="B576" s="206"/>
      <c r="C576" s="206"/>
      <c r="D576" s="206"/>
      <c r="E576" s="206"/>
      <c r="F576" s="206"/>
      <c r="H576" s="210"/>
      <c r="J576" s="210"/>
      <c r="N576" s="206"/>
      <c r="O576" s="206"/>
      <c r="P576" s="206"/>
      <c r="Q576" s="206"/>
      <c r="S576" s="206"/>
      <c r="AF576" s="206"/>
    </row>
    <row r="577" spans="2:32">
      <c r="B577" s="206"/>
      <c r="C577" s="206"/>
      <c r="D577" s="206"/>
      <c r="E577" s="206"/>
      <c r="F577" s="206"/>
      <c r="H577" s="210"/>
      <c r="J577" s="210"/>
      <c r="N577" s="206"/>
      <c r="O577" s="206"/>
      <c r="P577" s="206"/>
      <c r="Q577" s="206"/>
      <c r="S577" s="206"/>
      <c r="AF577" s="206"/>
    </row>
    <row r="578" spans="2:32">
      <c r="B578" s="206"/>
      <c r="C578" s="206"/>
      <c r="D578" s="206"/>
      <c r="E578" s="206"/>
      <c r="F578" s="206"/>
      <c r="H578" s="210"/>
      <c r="J578" s="210"/>
      <c r="N578" s="206"/>
      <c r="O578" s="206"/>
      <c r="P578" s="206"/>
      <c r="Q578" s="206"/>
      <c r="S578" s="206"/>
      <c r="AF578" s="206"/>
    </row>
    <row r="579" spans="2:32">
      <c r="B579" s="206"/>
      <c r="C579" s="206"/>
      <c r="D579" s="206"/>
      <c r="E579" s="206"/>
      <c r="F579" s="206"/>
      <c r="H579" s="210"/>
      <c r="J579" s="210"/>
      <c r="N579" s="206"/>
      <c r="O579" s="206"/>
      <c r="P579" s="206"/>
      <c r="Q579" s="206"/>
      <c r="S579" s="206"/>
      <c r="AF579" s="206"/>
    </row>
    <row r="580" spans="2:32">
      <c r="B580" s="206"/>
      <c r="C580" s="206"/>
      <c r="D580" s="206"/>
      <c r="E580" s="206"/>
      <c r="F580" s="206"/>
      <c r="H580" s="210"/>
      <c r="J580" s="210"/>
      <c r="N580" s="206"/>
      <c r="O580" s="206"/>
      <c r="P580" s="206"/>
      <c r="Q580" s="206"/>
      <c r="S580" s="206"/>
      <c r="AF580" s="206"/>
    </row>
    <row r="581" spans="2:32">
      <c r="B581" s="206"/>
      <c r="C581" s="206"/>
      <c r="D581" s="206"/>
      <c r="E581" s="206"/>
      <c r="F581" s="206"/>
      <c r="H581" s="210"/>
      <c r="J581" s="210"/>
      <c r="N581" s="206"/>
      <c r="O581" s="206"/>
      <c r="P581" s="206"/>
      <c r="Q581" s="206"/>
      <c r="S581" s="206"/>
      <c r="AF581" s="206"/>
    </row>
    <row r="582" spans="2:32">
      <c r="B582" s="206"/>
      <c r="C582" s="206"/>
      <c r="D582" s="206"/>
      <c r="E582" s="206"/>
      <c r="F582" s="206"/>
      <c r="H582" s="210"/>
      <c r="J582" s="210"/>
      <c r="N582" s="206"/>
      <c r="O582" s="206"/>
      <c r="P582" s="206"/>
      <c r="Q582" s="206"/>
      <c r="S582" s="206"/>
      <c r="AF582" s="206"/>
    </row>
    <row r="583" spans="2:32">
      <c r="B583" s="206"/>
      <c r="C583" s="206"/>
      <c r="D583" s="206"/>
      <c r="E583" s="206"/>
      <c r="F583" s="206"/>
      <c r="H583" s="210"/>
      <c r="J583" s="210"/>
      <c r="N583" s="206"/>
      <c r="O583" s="206"/>
      <c r="P583" s="206"/>
      <c r="Q583" s="206"/>
      <c r="S583" s="206"/>
      <c r="AF583" s="206"/>
    </row>
    <row r="584" spans="2:32">
      <c r="B584" s="206"/>
      <c r="C584" s="206"/>
      <c r="D584" s="206"/>
      <c r="E584" s="206"/>
      <c r="F584" s="206"/>
      <c r="H584" s="210"/>
      <c r="J584" s="210"/>
      <c r="N584" s="206"/>
      <c r="O584" s="206"/>
      <c r="P584" s="206"/>
      <c r="Q584" s="206"/>
      <c r="S584" s="206"/>
      <c r="AF584" s="206"/>
    </row>
    <row r="585" spans="2:32">
      <c r="B585" s="206"/>
      <c r="C585" s="206"/>
      <c r="D585" s="206"/>
      <c r="E585" s="206"/>
      <c r="F585" s="206"/>
      <c r="H585" s="210"/>
      <c r="J585" s="210"/>
      <c r="N585" s="206"/>
      <c r="O585" s="206"/>
      <c r="P585" s="206"/>
      <c r="Q585" s="206"/>
      <c r="S585" s="206"/>
      <c r="AF585" s="206"/>
    </row>
    <row r="586" spans="2:32">
      <c r="B586" s="206"/>
      <c r="C586" s="206"/>
      <c r="D586" s="206"/>
      <c r="E586" s="206"/>
      <c r="F586" s="206"/>
      <c r="H586" s="210"/>
      <c r="J586" s="210"/>
      <c r="N586" s="206"/>
      <c r="O586" s="206"/>
      <c r="P586" s="206"/>
      <c r="Q586" s="206"/>
      <c r="S586" s="206"/>
      <c r="AF586" s="206"/>
    </row>
    <row r="587" spans="2:32">
      <c r="B587" s="206"/>
      <c r="C587" s="206"/>
      <c r="D587" s="206"/>
      <c r="E587" s="206"/>
      <c r="F587" s="206"/>
      <c r="H587" s="210"/>
      <c r="J587" s="210"/>
      <c r="N587" s="206"/>
      <c r="O587" s="206"/>
      <c r="P587" s="206"/>
      <c r="Q587" s="206"/>
      <c r="S587" s="206"/>
      <c r="AF587" s="206"/>
    </row>
    <row r="588" spans="2:32">
      <c r="B588" s="206"/>
      <c r="C588" s="206"/>
      <c r="D588" s="206"/>
      <c r="E588" s="206"/>
      <c r="F588" s="206"/>
      <c r="H588" s="210"/>
      <c r="J588" s="210"/>
      <c r="N588" s="206"/>
      <c r="O588" s="206"/>
      <c r="P588" s="206"/>
      <c r="Q588" s="206"/>
      <c r="S588" s="206"/>
      <c r="AF588" s="206"/>
    </row>
    <row r="589" spans="2:32">
      <c r="B589" s="206"/>
      <c r="C589" s="206"/>
      <c r="D589" s="206"/>
      <c r="E589" s="206"/>
      <c r="F589" s="206"/>
      <c r="H589" s="210"/>
      <c r="J589" s="210"/>
      <c r="N589" s="206"/>
      <c r="O589" s="206"/>
      <c r="P589" s="206"/>
      <c r="Q589" s="206"/>
      <c r="S589" s="206"/>
      <c r="AF589" s="206"/>
    </row>
    <row r="590" spans="2:32">
      <c r="B590" s="206"/>
      <c r="C590" s="206"/>
      <c r="D590" s="206"/>
      <c r="E590" s="206"/>
      <c r="F590" s="206"/>
      <c r="H590" s="210"/>
      <c r="J590" s="210"/>
      <c r="N590" s="206"/>
      <c r="O590" s="206"/>
      <c r="P590" s="206"/>
      <c r="Q590" s="206"/>
      <c r="S590" s="206"/>
      <c r="AF590" s="206"/>
    </row>
    <row r="591" spans="2:32">
      <c r="B591" s="206"/>
      <c r="C591" s="206"/>
      <c r="D591" s="206"/>
      <c r="E591" s="206"/>
      <c r="F591" s="206"/>
      <c r="H591" s="210"/>
      <c r="J591" s="210"/>
      <c r="N591" s="206"/>
      <c r="O591" s="206"/>
      <c r="P591" s="206"/>
      <c r="Q591" s="206"/>
      <c r="S591" s="206"/>
      <c r="AF591" s="206"/>
    </row>
    <row r="592" spans="2:32">
      <c r="B592" s="206"/>
      <c r="C592" s="206"/>
      <c r="D592" s="206"/>
      <c r="E592" s="206"/>
      <c r="F592" s="206"/>
      <c r="H592" s="210"/>
      <c r="J592" s="210"/>
      <c r="N592" s="206"/>
      <c r="O592" s="206"/>
      <c r="P592" s="206"/>
      <c r="Q592" s="206"/>
      <c r="S592" s="206"/>
      <c r="AF592" s="206"/>
    </row>
    <row r="593" spans="2:32">
      <c r="B593" s="206"/>
      <c r="C593" s="206"/>
      <c r="D593" s="206"/>
      <c r="E593" s="206"/>
      <c r="F593" s="206"/>
      <c r="H593" s="210"/>
      <c r="J593" s="210"/>
      <c r="N593" s="206"/>
      <c r="O593" s="206"/>
      <c r="P593" s="206"/>
      <c r="Q593" s="206"/>
      <c r="S593" s="206"/>
      <c r="AF593" s="206"/>
    </row>
    <row r="594" spans="2:32">
      <c r="B594" s="206"/>
      <c r="C594" s="206"/>
      <c r="D594" s="206"/>
      <c r="E594" s="206"/>
      <c r="F594" s="206"/>
      <c r="H594" s="210"/>
      <c r="J594" s="210"/>
      <c r="N594" s="206"/>
      <c r="O594" s="206"/>
      <c r="P594" s="206"/>
      <c r="Q594" s="206"/>
      <c r="S594" s="206"/>
      <c r="AF594" s="206"/>
    </row>
    <row r="595" spans="2:32">
      <c r="B595" s="206"/>
      <c r="C595" s="206"/>
      <c r="D595" s="206"/>
      <c r="E595" s="206"/>
      <c r="F595" s="206"/>
      <c r="H595" s="210"/>
      <c r="J595" s="210"/>
      <c r="N595" s="206"/>
      <c r="O595" s="206"/>
      <c r="P595" s="206"/>
      <c r="Q595" s="206"/>
      <c r="S595" s="206"/>
      <c r="AF595" s="206"/>
    </row>
    <row r="596" spans="2:32">
      <c r="B596" s="206"/>
      <c r="C596" s="206"/>
      <c r="D596" s="206"/>
      <c r="E596" s="206"/>
      <c r="F596" s="206"/>
      <c r="H596" s="210"/>
      <c r="J596" s="210"/>
      <c r="N596" s="206"/>
      <c r="O596" s="206"/>
      <c r="P596" s="206"/>
      <c r="Q596" s="206"/>
      <c r="S596" s="206"/>
      <c r="AF596" s="206"/>
    </row>
    <row r="597" spans="2:32">
      <c r="B597" s="206"/>
      <c r="C597" s="206"/>
      <c r="D597" s="206"/>
      <c r="E597" s="206"/>
      <c r="F597" s="206"/>
      <c r="H597" s="210"/>
      <c r="J597" s="210"/>
      <c r="N597" s="206"/>
      <c r="O597" s="206"/>
      <c r="P597" s="206"/>
      <c r="Q597" s="206"/>
      <c r="S597" s="206"/>
      <c r="AF597" s="206"/>
    </row>
    <row r="598" spans="2:32">
      <c r="B598" s="206"/>
      <c r="C598" s="206"/>
      <c r="D598" s="206"/>
      <c r="E598" s="206"/>
      <c r="F598" s="206"/>
      <c r="H598" s="210"/>
      <c r="J598" s="210"/>
      <c r="N598" s="206"/>
      <c r="O598" s="206"/>
      <c r="P598" s="206"/>
      <c r="Q598" s="206"/>
      <c r="S598" s="206"/>
      <c r="AF598" s="206"/>
    </row>
    <row r="599" spans="2:32">
      <c r="B599" s="206"/>
      <c r="C599" s="206"/>
      <c r="D599" s="206"/>
      <c r="E599" s="206"/>
      <c r="F599" s="206"/>
      <c r="H599" s="210"/>
      <c r="J599" s="210"/>
      <c r="N599" s="206"/>
      <c r="O599" s="206"/>
      <c r="P599" s="206"/>
      <c r="Q599" s="206"/>
      <c r="S599" s="206"/>
      <c r="AF599" s="206"/>
    </row>
    <row r="600" spans="2:32">
      <c r="B600" s="206"/>
      <c r="C600" s="206"/>
      <c r="D600" s="206"/>
      <c r="E600" s="206"/>
      <c r="F600" s="206"/>
      <c r="H600" s="210"/>
      <c r="J600" s="210"/>
      <c r="N600" s="206"/>
      <c r="O600" s="206"/>
      <c r="P600" s="206"/>
      <c r="Q600" s="206"/>
      <c r="S600" s="206"/>
      <c r="AF600" s="206"/>
    </row>
    <row r="601" spans="2:32">
      <c r="B601" s="206"/>
      <c r="C601" s="206"/>
      <c r="D601" s="206"/>
      <c r="E601" s="206"/>
      <c r="F601" s="206"/>
      <c r="H601" s="210"/>
      <c r="J601" s="210"/>
      <c r="N601" s="206"/>
      <c r="O601" s="206"/>
      <c r="P601" s="206"/>
      <c r="Q601" s="206"/>
      <c r="S601" s="206"/>
      <c r="AF601" s="206"/>
    </row>
    <row r="602" spans="2:32">
      <c r="B602" s="206"/>
      <c r="C602" s="206"/>
      <c r="D602" s="206"/>
      <c r="E602" s="206"/>
      <c r="F602" s="206"/>
      <c r="H602" s="210"/>
      <c r="J602" s="210"/>
      <c r="N602" s="206"/>
      <c r="O602" s="206"/>
      <c r="P602" s="206"/>
      <c r="Q602" s="206"/>
      <c r="S602" s="206"/>
      <c r="AF602" s="206"/>
    </row>
    <row r="603" spans="2:32">
      <c r="B603" s="206"/>
      <c r="C603" s="206"/>
      <c r="D603" s="206"/>
      <c r="E603" s="206"/>
      <c r="F603" s="206"/>
      <c r="H603" s="210"/>
      <c r="J603" s="210"/>
      <c r="N603" s="206"/>
      <c r="O603" s="206"/>
      <c r="P603" s="206"/>
      <c r="Q603" s="206"/>
      <c r="S603" s="206"/>
      <c r="AF603" s="206"/>
    </row>
    <row r="604" spans="2:32">
      <c r="B604" s="206"/>
      <c r="C604" s="206"/>
      <c r="D604" s="206"/>
      <c r="E604" s="206"/>
      <c r="F604" s="206"/>
      <c r="H604" s="210"/>
      <c r="J604" s="210"/>
      <c r="N604" s="206"/>
      <c r="O604" s="206"/>
      <c r="P604" s="206"/>
      <c r="Q604" s="206"/>
      <c r="S604" s="206"/>
      <c r="AF604" s="206"/>
    </row>
    <row r="605" spans="2:32">
      <c r="B605" s="206"/>
      <c r="C605" s="206"/>
      <c r="D605" s="206"/>
      <c r="E605" s="206"/>
      <c r="F605" s="206"/>
      <c r="H605" s="210"/>
      <c r="J605" s="210"/>
      <c r="N605" s="206"/>
      <c r="O605" s="206"/>
      <c r="P605" s="206"/>
      <c r="Q605" s="206"/>
      <c r="S605" s="206"/>
      <c r="AF605" s="206"/>
    </row>
    <row r="606" spans="2:32">
      <c r="B606" s="206"/>
      <c r="C606" s="206"/>
      <c r="D606" s="206"/>
      <c r="E606" s="206"/>
      <c r="F606" s="206"/>
      <c r="H606" s="210"/>
      <c r="J606" s="210"/>
      <c r="N606" s="206"/>
      <c r="O606" s="206"/>
      <c r="P606" s="206"/>
      <c r="Q606" s="206"/>
      <c r="S606" s="206"/>
      <c r="AF606" s="206"/>
    </row>
    <row r="607" spans="2:32">
      <c r="B607" s="206"/>
      <c r="C607" s="206"/>
      <c r="D607" s="206"/>
      <c r="E607" s="206"/>
      <c r="F607" s="206"/>
      <c r="H607" s="210"/>
      <c r="J607" s="210"/>
      <c r="N607" s="206"/>
      <c r="O607" s="206"/>
      <c r="P607" s="206"/>
      <c r="Q607" s="206"/>
      <c r="S607" s="206"/>
      <c r="AF607" s="206"/>
    </row>
    <row r="608" spans="2:32">
      <c r="B608" s="206"/>
      <c r="C608" s="206"/>
      <c r="D608" s="206"/>
      <c r="E608" s="206"/>
      <c r="F608" s="206"/>
      <c r="H608" s="210"/>
      <c r="J608" s="210"/>
      <c r="N608" s="206"/>
      <c r="O608" s="206"/>
      <c r="P608" s="206"/>
      <c r="Q608" s="206"/>
      <c r="S608" s="206"/>
      <c r="AF608" s="206"/>
    </row>
    <row r="609" spans="2:32">
      <c r="B609" s="206"/>
      <c r="C609" s="206"/>
      <c r="D609" s="206"/>
      <c r="E609" s="206"/>
      <c r="F609" s="206"/>
      <c r="H609" s="210"/>
      <c r="J609" s="210"/>
      <c r="N609" s="206"/>
      <c r="O609" s="206"/>
      <c r="P609" s="206"/>
      <c r="Q609" s="206"/>
      <c r="S609" s="206"/>
      <c r="AF609" s="206"/>
    </row>
    <row r="610" spans="2:32">
      <c r="B610" s="206"/>
      <c r="C610" s="206"/>
      <c r="D610" s="206"/>
      <c r="E610" s="206"/>
      <c r="F610" s="206"/>
      <c r="H610" s="210"/>
      <c r="J610" s="210"/>
      <c r="N610" s="206"/>
      <c r="O610" s="206"/>
      <c r="P610" s="206"/>
      <c r="Q610" s="206"/>
      <c r="S610" s="206"/>
      <c r="AF610" s="206"/>
    </row>
    <row r="611" spans="2:32">
      <c r="B611" s="206"/>
      <c r="C611" s="206"/>
      <c r="D611" s="206"/>
      <c r="E611" s="206"/>
      <c r="F611" s="206"/>
      <c r="H611" s="210"/>
      <c r="J611" s="210"/>
      <c r="N611" s="206"/>
      <c r="O611" s="206"/>
      <c r="P611" s="206"/>
      <c r="Q611" s="206"/>
      <c r="S611" s="206"/>
      <c r="AF611" s="206"/>
    </row>
    <row r="612" spans="2:32">
      <c r="B612" s="206"/>
      <c r="C612" s="206"/>
      <c r="D612" s="206"/>
      <c r="E612" s="206"/>
      <c r="F612" s="206"/>
      <c r="H612" s="210"/>
      <c r="J612" s="210"/>
      <c r="N612" s="206"/>
      <c r="O612" s="206"/>
      <c r="P612" s="206"/>
      <c r="Q612" s="206"/>
      <c r="S612" s="206"/>
      <c r="AF612" s="206"/>
    </row>
    <row r="613" spans="2:32">
      <c r="B613" s="206"/>
      <c r="C613" s="206"/>
      <c r="D613" s="206"/>
      <c r="E613" s="206"/>
      <c r="F613" s="206"/>
      <c r="H613" s="210"/>
      <c r="J613" s="210"/>
      <c r="N613" s="206"/>
      <c r="O613" s="206"/>
      <c r="P613" s="206"/>
      <c r="Q613" s="206"/>
      <c r="S613" s="206"/>
      <c r="AF613" s="206"/>
    </row>
    <row r="614" spans="2:32">
      <c r="B614" s="206"/>
      <c r="C614" s="206"/>
      <c r="D614" s="206"/>
      <c r="E614" s="206"/>
      <c r="F614" s="206"/>
      <c r="H614" s="210"/>
      <c r="J614" s="210"/>
      <c r="N614" s="206"/>
      <c r="O614" s="206"/>
      <c r="P614" s="206"/>
      <c r="Q614" s="206"/>
      <c r="S614" s="206"/>
      <c r="AF614" s="206"/>
    </row>
    <row r="615" spans="2:32">
      <c r="B615" s="206"/>
      <c r="C615" s="206"/>
      <c r="D615" s="206"/>
      <c r="E615" s="206"/>
      <c r="F615" s="206"/>
      <c r="H615" s="210"/>
      <c r="J615" s="210"/>
      <c r="N615" s="206"/>
      <c r="O615" s="206"/>
      <c r="P615" s="206"/>
      <c r="Q615" s="206"/>
      <c r="S615" s="206"/>
      <c r="AF615" s="206"/>
    </row>
    <row r="616" spans="2:32">
      <c r="B616" s="206"/>
      <c r="C616" s="206"/>
      <c r="D616" s="206"/>
      <c r="E616" s="206"/>
      <c r="F616" s="206"/>
      <c r="H616" s="210"/>
      <c r="J616" s="210"/>
      <c r="N616" s="206"/>
      <c r="O616" s="206"/>
      <c r="P616" s="206"/>
      <c r="Q616" s="206"/>
      <c r="S616" s="206"/>
      <c r="AF616" s="206"/>
    </row>
    <row r="617" spans="2:32">
      <c r="B617" s="206"/>
      <c r="C617" s="206"/>
      <c r="D617" s="206"/>
      <c r="E617" s="206"/>
      <c r="F617" s="206"/>
      <c r="H617" s="210"/>
      <c r="J617" s="210"/>
      <c r="N617" s="206"/>
      <c r="O617" s="206"/>
      <c r="P617" s="206"/>
      <c r="Q617" s="206"/>
      <c r="S617" s="206"/>
      <c r="AF617" s="206"/>
    </row>
    <row r="618" spans="2:32">
      <c r="B618" s="206"/>
      <c r="C618" s="206"/>
      <c r="D618" s="206"/>
      <c r="E618" s="206"/>
      <c r="F618" s="206"/>
      <c r="H618" s="210"/>
      <c r="J618" s="210"/>
      <c r="N618" s="206"/>
      <c r="O618" s="206"/>
      <c r="P618" s="206"/>
      <c r="Q618" s="206"/>
      <c r="S618" s="206"/>
      <c r="AF618" s="206"/>
    </row>
    <row r="619" spans="2:32">
      <c r="B619" s="206"/>
      <c r="C619" s="206"/>
      <c r="D619" s="206"/>
      <c r="E619" s="206"/>
      <c r="F619" s="206"/>
      <c r="H619" s="210"/>
      <c r="J619" s="210"/>
      <c r="N619" s="206"/>
      <c r="O619" s="206"/>
      <c r="P619" s="206"/>
      <c r="Q619" s="206"/>
      <c r="S619" s="206"/>
      <c r="AF619" s="206"/>
    </row>
    <row r="620" spans="2:32">
      <c r="B620" s="206"/>
      <c r="C620" s="206"/>
      <c r="D620" s="206"/>
      <c r="E620" s="206"/>
      <c r="F620" s="206"/>
      <c r="H620" s="210"/>
      <c r="J620" s="210"/>
      <c r="N620" s="206"/>
      <c r="O620" s="206"/>
      <c r="P620" s="206"/>
      <c r="Q620" s="206"/>
      <c r="S620" s="206"/>
      <c r="AF620" s="206"/>
    </row>
    <row r="621" spans="2:32">
      <c r="B621" s="206"/>
      <c r="C621" s="206"/>
      <c r="D621" s="206"/>
      <c r="E621" s="206"/>
      <c r="F621" s="206"/>
      <c r="H621" s="210"/>
      <c r="J621" s="210"/>
      <c r="N621" s="206"/>
      <c r="O621" s="206"/>
      <c r="P621" s="206"/>
      <c r="Q621" s="206"/>
      <c r="S621" s="206"/>
      <c r="AF621" s="206"/>
    </row>
    <row r="622" spans="2:32">
      <c r="B622" s="206"/>
      <c r="C622" s="206"/>
      <c r="D622" s="206"/>
      <c r="E622" s="206"/>
      <c r="F622" s="206"/>
      <c r="H622" s="210"/>
      <c r="J622" s="210"/>
      <c r="N622" s="206"/>
      <c r="O622" s="206"/>
      <c r="P622" s="206"/>
      <c r="Q622" s="206"/>
      <c r="S622" s="206"/>
      <c r="AF622" s="206"/>
    </row>
    <row r="623" spans="2:32">
      <c r="B623" s="206"/>
      <c r="C623" s="206"/>
      <c r="D623" s="206"/>
      <c r="E623" s="206"/>
      <c r="F623" s="206"/>
      <c r="H623" s="210"/>
      <c r="J623" s="210"/>
      <c r="N623" s="206"/>
      <c r="O623" s="206"/>
      <c r="P623" s="206"/>
      <c r="Q623" s="206"/>
      <c r="S623" s="206"/>
      <c r="AF623" s="206"/>
    </row>
    <row r="624" spans="2:32">
      <c r="B624" s="206"/>
      <c r="C624" s="206"/>
      <c r="D624" s="206"/>
      <c r="E624" s="206"/>
      <c r="F624" s="206"/>
      <c r="H624" s="210"/>
      <c r="J624" s="210"/>
      <c r="N624" s="206"/>
      <c r="O624" s="206"/>
      <c r="P624" s="206"/>
      <c r="Q624" s="206"/>
      <c r="S624" s="206"/>
      <c r="AF624" s="206"/>
    </row>
    <row r="625" spans="2:32">
      <c r="B625" s="206"/>
      <c r="C625" s="206"/>
      <c r="D625" s="206"/>
      <c r="E625" s="206"/>
      <c r="F625" s="206"/>
      <c r="H625" s="210"/>
      <c r="J625" s="210"/>
      <c r="N625" s="206"/>
      <c r="O625" s="206"/>
      <c r="P625" s="206"/>
      <c r="Q625" s="206"/>
      <c r="S625" s="206"/>
      <c r="AF625" s="206"/>
    </row>
    <row r="626" spans="2:32">
      <c r="B626" s="206"/>
      <c r="C626" s="206"/>
      <c r="D626" s="206"/>
      <c r="E626" s="206"/>
      <c r="F626" s="206"/>
      <c r="H626" s="210"/>
      <c r="J626" s="210"/>
      <c r="N626" s="206"/>
      <c r="O626" s="206"/>
      <c r="P626" s="206"/>
      <c r="Q626" s="206"/>
      <c r="S626" s="206"/>
      <c r="AF626" s="206"/>
    </row>
    <row r="627" spans="2:32">
      <c r="B627" s="206"/>
      <c r="C627" s="206"/>
      <c r="D627" s="206"/>
      <c r="E627" s="206"/>
      <c r="F627" s="206"/>
      <c r="H627" s="210"/>
      <c r="J627" s="210"/>
      <c r="N627" s="206"/>
      <c r="O627" s="206"/>
      <c r="P627" s="206"/>
      <c r="Q627" s="206"/>
      <c r="S627" s="206"/>
      <c r="AF627" s="206"/>
    </row>
    <row r="628" spans="2:32">
      <c r="B628" s="206"/>
      <c r="C628" s="206"/>
      <c r="D628" s="206"/>
      <c r="E628" s="206"/>
      <c r="F628" s="206"/>
      <c r="H628" s="210"/>
      <c r="J628" s="210"/>
      <c r="N628" s="206"/>
      <c r="O628" s="206"/>
      <c r="P628" s="206"/>
      <c r="Q628" s="206"/>
      <c r="S628" s="206"/>
      <c r="AF628" s="206"/>
    </row>
    <row r="629" spans="2:32">
      <c r="B629" s="206"/>
      <c r="C629" s="206"/>
      <c r="D629" s="206"/>
      <c r="E629" s="206"/>
      <c r="F629" s="206"/>
      <c r="H629" s="210"/>
      <c r="J629" s="210"/>
      <c r="N629" s="206"/>
      <c r="O629" s="206"/>
      <c r="P629" s="206"/>
      <c r="Q629" s="206"/>
      <c r="S629" s="206"/>
      <c r="AF629" s="206"/>
    </row>
    <row r="630" spans="2:32">
      <c r="B630" s="206"/>
      <c r="C630" s="206"/>
      <c r="D630" s="206"/>
      <c r="E630" s="206"/>
      <c r="F630" s="206"/>
      <c r="H630" s="210"/>
      <c r="J630" s="210"/>
      <c r="N630" s="206"/>
      <c r="O630" s="206"/>
      <c r="P630" s="206"/>
      <c r="Q630" s="206"/>
      <c r="S630" s="206"/>
      <c r="AF630" s="206"/>
    </row>
    <row r="631" spans="2:32">
      <c r="B631" s="206"/>
      <c r="C631" s="206"/>
      <c r="D631" s="206"/>
      <c r="E631" s="206"/>
      <c r="F631" s="206"/>
      <c r="H631" s="210"/>
      <c r="J631" s="210"/>
      <c r="N631" s="206"/>
      <c r="O631" s="206"/>
      <c r="P631" s="206"/>
      <c r="Q631" s="206"/>
      <c r="S631" s="206"/>
      <c r="AF631" s="206"/>
    </row>
    <row r="632" spans="2:32">
      <c r="B632" s="206"/>
      <c r="C632" s="206"/>
      <c r="D632" s="206"/>
      <c r="E632" s="206"/>
      <c r="F632" s="206"/>
      <c r="H632" s="210"/>
      <c r="J632" s="210"/>
      <c r="N632" s="206"/>
      <c r="O632" s="206"/>
      <c r="P632" s="206"/>
      <c r="Q632" s="206"/>
      <c r="S632" s="206"/>
      <c r="AF632" s="206"/>
    </row>
    <row r="633" spans="2:32">
      <c r="B633" s="206"/>
      <c r="C633" s="206"/>
      <c r="D633" s="206"/>
      <c r="E633" s="206"/>
      <c r="F633" s="206"/>
      <c r="H633" s="210"/>
      <c r="J633" s="210"/>
      <c r="N633" s="206"/>
      <c r="O633" s="206"/>
      <c r="P633" s="206"/>
      <c r="Q633" s="206"/>
      <c r="S633" s="206"/>
      <c r="AF633" s="206"/>
    </row>
    <row r="634" spans="2:32">
      <c r="B634" s="206"/>
      <c r="C634" s="206"/>
      <c r="D634" s="206"/>
      <c r="E634" s="206"/>
      <c r="F634" s="206"/>
      <c r="H634" s="210"/>
      <c r="J634" s="210"/>
      <c r="N634" s="206"/>
      <c r="O634" s="206"/>
      <c r="P634" s="206"/>
      <c r="Q634" s="206"/>
      <c r="S634" s="206"/>
      <c r="AF634" s="206"/>
    </row>
    <row r="635" spans="2:32">
      <c r="B635" s="206"/>
      <c r="C635" s="206"/>
      <c r="D635" s="206"/>
      <c r="E635" s="206"/>
      <c r="F635" s="206"/>
      <c r="H635" s="210"/>
      <c r="J635" s="210"/>
      <c r="N635" s="206"/>
      <c r="O635" s="206"/>
      <c r="P635" s="206"/>
      <c r="Q635" s="206"/>
      <c r="S635" s="206"/>
      <c r="AF635" s="206"/>
    </row>
    <row r="636" spans="2:32">
      <c r="B636" s="206"/>
      <c r="C636" s="206"/>
      <c r="D636" s="206"/>
      <c r="E636" s="206"/>
      <c r="F636" s="206"/>
      <c r="H636" s="210"/>
      <c r="J636" s="210"/>
      <c r="N636" s="206"/>
      <c r="O636" s="206"/>
      <c r="P636" s="206"/>
      <c r="Q636" s="206"/>
      <c r="S636" s="206"/>
      <c r="AF636" s="206"/>
    </row>
    <row r="637" spans="2:32">
      <c r="B637" s="206"/>
      <c r="C637" s="206"/>
      <c r="D637" s="206"/>
      <c r="E637" s="206"/>
      <c r="F637" s="206"/>
      <c r="H637" s="210"/>
      <c r="J637" s="210"/>
      <c r="N637" s="206"/>
      <c r="O637" s="206"/>
      <c r="P637" s="206"/>
      <c r="Q637" s="206"/>
      <c r="S637" s="206"/>
      <c r="AF637" s="206"/>
    </row>
    <row r="638" spans="2:32">
      <c r="B638" s="206"/>
      <c r="C638" s="206"/>
      <c r="D638" s="206"/>
      <c r="E638" s="206"/>
      <c r="F638" s="206"/>
      <c r="H638" s="210"/>
      <c r="J638" s="210"/>
      <c r="N638" s="206"/>
      <c r="O638" s="206"/>
      <c r="P638" s="206"/>
      <c r="Q638" s="206"/>
      <c r="S638" s="206"/>
      <c r="AF638" s="206"/>
    </row>
    <row r="639" spans="2:32">
      <c r="B639" s="206"/>
      <c r="C639" s="206"/>
      <c r="D639" s="206"/>
      <c r="E639" s="206"/>
      <c r="F639" s="206"/>
      <c r="H639" s="210"/>
      <c r="J639" s="210"/>
      <c r="N639" s="206"/>
      <c r="O639" s="206"/>
      <c r="P639" s="206"/>
      <c r="Q639" s="206"/>
      <c r="S639" s="206"/>
      <c r="AF639" s="206"/>
    </row>
    <row r="640" spans="2:32">
      <c r="B640" s="206"/>
      <c r="C640" s="206"/>
      <c r="D640" s="206"/>
      <c r="E640" s="206"/>
      <c r="F640" s="206"/>
      <c r="H640" s="210"/>
      <c r="J640" s="210"/>
      <c r="N640" s="206"/>
      <c r="O640" s="206"/>
      <c r="P640" s="206"/>
      <c r="Q640" s="206"/>
      <c r="S640" s="206"/>
      <c r="AF640" s="206"/>
    </row>
    <row r="641" spans="2:32">
      <c r="B641" s="206"/>
      <c r="C641" s="206"/>
      <c r="D641" s="206"/>
      <c r="E641" s="206"/>
      <c r="F641" s="206"/>
      <c r="H641" s="210"/>
      <c r="J641" s="210"/>
      <c r="N641" s="206"/>
      <c r="O641" s="206"/>
      <c r="P641" s="206"/>
      <c r="Q641" s="206"/>
      <c r="S641" s="206"/>
      <c r="AF641" s="206"/>
    </row>
    <row r="642" spans="2:32">
      <c r="B642" s="206"/>
      <c r="C642" s="206"/>
      <c r="D642" s="206"/>
      <c r="E642" s="206"/>
      <c r="F642" s="206"/>
      <c r="H642" s="210"/>
      <c r="J642" s="210"/>
      <c r="N642" s="206"/>
      <c r="O642" s="206"/>
      <c r="P642" s="206"/>
      <c r="Q642" s="206"/>
      <c r="S642" s="206"/>
      <c r="AF642" s="206"/>
    </row>
    <row r="643" spans="2:32">
      <c r="B643" s="206"/>
      <c r="C643" s="206"/>
      <c r="D643" s="206"/>
      <c r="E643" s="206"/>
      <c r="F643" s="206"/>
      <c r="H643" s="210"/>
      <c r="J643" s="210"/>
      <c r="N643" s="206"/>
      <c r="O643" s="206"/>
      <c r="P643" s="206"/>
      <c r="Q643" s="206"/>
      <c r="S643" s="206"/>
      <c r="AF643" s="206"/>
    </row>
    <row r="644" spans="2:32">
      <c r="B644" s="206"/>
      <c r="C644" s="206"/>
      <c r="D644" s="206"/>
      <c r="E644" s="206"/>
      <c r="F644" s="206"/>
      <c r="H644" s="210"/>
      <c r="J644" s="210"/>
      <c r="N644" s="206"/>
      <c r="O644" s="206"/>
      <c r="P644" s="206"/>
      <c r="Q644" s="206"/>
      <c r="S644" s="206"/>
      <c r="AF644" s="206"/>
    </row>
    <row r="645" spans="2:32">
      <c r="B645" s="206"/>
      <c r="C645" s="206"/>
      <c r="D645" s="206"/>
      <c r="E645" s="206"/>
      <c r="F645" s="206"/>
      <c r="H645" s="210"/>
      <c r="J645" s="210"/>
      <c r="N645" s="206"/>
      <c r="O645" s="206"/>
      <c r="P645" s="206"/>
      <c r="Q645" s="206"/>
      <c r="S645" s="206"/>
      <c r="AF645" s="206"/>
    </row>
    <row r="646" spans="2:32">
      <c r="B646" s="206"/>
      <c r="C646" s="206"/>
      <c r="D646" s="206"/>
      <c r="E646" s="206"/>
      <c r="F646" s="206"/>
      <c r="H646" s="210"/>
      <c r="J646" s="210"/>
      <c r="N646" s="206"/>
      <c r="O646" s="206"/>
      <c r="P646" s="206"/>
      <c r="Q646" s="206"/>
      <c r="S646" s="206"/>
      <c r="AF646" s="206"/>
    </row>
    <row r="647" spans="2:32">
      <c r="B647" s="206"/>
      <c r="C647" s="206"/>
      <c r="D647" s="206"/>
      <c r="E647" s="206"/>
      <c r="F647" s="206"/>
      <c r="H647" s="210"/>
      <c r="J647" s="210"/>
      <c r="N647" s="206"/>
      <c r="O647" s="206"/>
      <c r="P647" s="206"/>
      <c r="Q647" s="206"/>
      <c r="S647" s="206"/>
      <c r="AF647" s="206"/>
    </row>
    <row r="648" spans="2:32">
      <c r="B648" s="206"/>
      <c r="C648" s="206"/>
      <c r="D648" s="206"/>
      <c r="E648" s="206"/>
      <c r="F648" s="206"/>
      <c r="H648" s="210"/>
      <c r="J648" s="210"/>
      <c r="N648" s="206"/>
      <c r="O648" s="206"/>
      <c r="P648" s="206"/>
      <c r="Q648" s="206"/>
      <c r="S648" s="206"/>
      <c r="AF648" s="206"/>
    </row>
    <row r="649" spans="2:32">
      <c r="B649" s="206"/>
      <c r="C649" s="206"/>
      <c r="D649" s="206"/>
      <c r="E649" s="206"/>
      <c r="F649" s="206"/>
      <c r="H649" s="210"/>
      <c r="J649" s="210"/>
      <c r="N649" s="206"/>
      <c r="O649" s="206"/>
      <c r="P649" s="206"/>
      <c r="Q649" s="206"/>
      <c r="S649" s="206"/>
      <c r="AF649" s="206"/>
    </row>
    <row r="650" spans="2:32">
      <c r="B650" s="206"/>
      <c r="C650" s="206"/>
      <c r="D650" s="206"/>
      <c r="E650" s="206"/>
      <c r="F650" s="206"/>
      <c r="H650" s="210"/>
      <c r="J650" s="210"/>
      <c r="N650" s="206"/>
      <c r="O650" s="206"/>
      <c r="P650" s="206"/>
      <c r="Q650" s="206"/>
      <c r="S650" s="206"/>
      <c r="AF650" s="206"/>
    </row>
    <row r="651" spans="2:32">
      <c r="B651" s="206"/>
      <c r="C651" s="206"/>
      <c r="D651" s="206"/>
      <c r="E651" s="206"/>
      <c r="F651" s="206"/>
      <c r="H651" s="210"/>
      <c r="J651" s="210"/>
      <c r="N651" s="206"/>
      <c r="O651" s="206"/>
      <c r="P651" s="206"/>
      <c r="Q651" s="206"/>
      <c r="S651" s="206"/>
      <c r="AF651" s="206"/>
    </row>
    <row r="652" spans="2:32">
      <c r="B652" s="206"/>
      <c r="C652" s="206"/>
      <c r="D652" s="206"/>
      <c r="E652" s="206"/>
      <c r="F652" s="206"/>
      <c r="H652" s="210"/>
      <c r="J652" s="210"/>
      <c r="N652" s="206"/>
      <c r="O652" s="206"/>
      <c r="P652" s="206"/>
      <c r="Q652" s="206"/>
      <c r="S652" s="206"/>
      <c r="AF652" s="206"/>
    </row>
    <row r="653" spans="2:32">
      <c r="B653" s="206"/>
      <c r="C653" s="206"/>
      <c r="D653" s="206"/>
      <c r="E653" s="206"/>
      <c r="F653" s="206"/>
      <c r="H653" s="210"/>
      <c r="J653" s="210"/>
      <c r="N653" s="206"/>
      <c r="O653" s="206"/>
      <c r="P653" s="206"/>
      <c r="Q653" s="206"/>
      <c r="S653" s="206"/>
      <c r="AF653" s="206"/>
    </row>
    <row r="654" spans="2:32">
      <c r="B654" s="206"/>
      <c r="C654" s="206"/>
      <c r="D654" s="206"/>
      <c r="E654" s="206"/>
      <c r="F654" s="206"/>
      <c r="H654" s="210"/>
      <c r="J654" s="210"/>
      <c r="N654" s="206"/>
      <c r="O654" s="206"/>
      <c r="P654" s="206"/>
      <c r="Q654" s="206"/>
      <c r="S654" s="206"/>
      <c r="AF654" s="206"/>
    </row>
    <row r="655" spans="2:32">
      <c r="B655" s="206"/>
      <c r="C655" s="206"/>
      <c r="D655" s="206"/>
      <c r="E655" s="206"/>
      <c r="F655" s="206"/>
      <c r="H655" s="210"/>
      <c r="J655" s="210"/>
      <c r="N655" s="206"/>
      <c r="O655" s="206"/>
      <c r="P655" s="206"/>
      <c r="Q655" s="206"/>
      <c r="S655" s="206"/>
      <c r="AF655" s="206"/>
    </row>
    <row r="656" spans="2:32">
      <c r="B656" s="206"/>
      <c r="C656" s="206"/>
      <c r="D656" s="206"/>
      <c r="E656" s="206"/>
      <c r="F656" s="206"/>
      <c r="H656" s="210"/>
      <c r="J656" s="210"/>
      <c r="N656" s="206"/>
      <c r="O656" s="206"/>
      <c r="P656" s="206"/>
      <c r="Q656" s="206"/>
      <c r="S656" s="206"/>
      <c r="AF656" s="206"/>
    </row>
    <row r="657" spans="2:32">
      <c r="B657" s="206"/>
      <c r="C657" s="206"/>
      <c r="D657" s="206"/>
      <c r="E657" s="206"/>
      <c r="F657" s="206"/>
      <c r="H657" s="210"/>
      <c r="J657" s="210"/>
      <c r="N657" s="206"/>
      <c r="O657" s="206"/>
      <c r="P657" s="206"/>
      <c r="Q657" s="206"/>
      <c r="S657" s="206"/>
      <c r="AF657" s="206"/>
    </row>
    <row r="658" spans="2:32">
      <c r="B658" s="206"/>
      <c r="C658" s="206"/>
      <c r="D658" s="206"/>
      <c r="E658" s="206"/>
      <c r="F658" s="206"/>
      <c r="H658" s="210"/>
      <c r="J658" s="210"/>
      <c r="N658" s="206"/>
      <c r="O658" s="206"/>
      <c r="P658" s="206"/>
      <c r="Q658" s="206"/>
      <c r="S658" s="206"/>
      <c r="AF658" s="206"/>
    </row>
    <row r="659" spans="2:32">
      <c r="B659" s="206"/>
      <c r="C659" s="206"/>
      <c r="D659" s="206"/>
      <c r="E659" s="206"/>
      <c r="F659" s="206"/>
      <c r="H659" s="210"/>
      <c r="J659" s="210"/>
      <c r="N659" s="206"/>
      <c r="O659" s="206"/>
      <c r="P659" s="206"/>
      <c r="Q659" s="206"/>
      <c r="S659" s="206"/>
      <c r="AF659" s="206"/>
    </row>
    <row r="660" spans="2:32">
      <c r="B660" s="206"/>
      <c r="C660" s="206"/>
      <c r="D660" s="206"/>
      <c r="E660" s="206"/>
      <c r="F660" s="206"/>
      <c r="H660" s="210"/>
      <c r="J660" s="210"/>
      <c r="N660" s="206"/>
      <c r="O660" s="206"/>
      <c r="P660" s="206"/>
      <c r="Q660" s="206"/>
      <c r="S660" s="206"/>
      <c r="AF660" s="206"/>
    </row>
    <row r="661" spans="2:32">
      <c r="B661" s="206"/>
      <c r="C661" s="206"/>
      <c r="D661" s="206"/>
      <c r="E661" s="206"/>
      <c r="F661" s="206"/>
      <c r="H661" s="210"/>
      <c r="J661" s="210"/>
      <c r="N661" s="206"/>
      <c r="O661" s="206"/>
      <c r="P661" s="206"/>
      <c r="Q661" s="206"/>
      <c r="S661" s="206"/>
      <c r="AF661" s="206"/>
    </row>
    <row r="662" spans="2:32">
      <c r="B662" s="206"/>
      <c r="C662" s="206"/>
      <c r="D662" s="206"/>
      <c r="E662" s="206"/>
      <c r="F662" s="206"/>
      <c r="H662" s="210"/>
      <c r="J662" s="210"/>
      <c r="N662" s="206"/>
      <c r="O662" s="206"/>
      <c r="P662" s="206"/>
      <c r="Q662" s="206"/>
      <c r="S662" s="206"/>
      <c r="AF662" s="206"/>
    </row>
    <row r="663" spans="2:32">
      <c r="B663" s="206"/>
      <c r="C663" s="206"/>
      <c r="D663" s="206"/>
      <c r="E663" s="206"/>
      <c r="F663" s="206"/>
      <c r="H663" s="210"/>
      <c r="J663" s="210"/>
      <c r="N663" s="206"/>
      <c r="O663" s="206"/>
      <c r="P663" s="206"/>
      <c r="Q663" s="206"/>
      <c r="S663" s="206"/>
      <c r="AF663" s="206"/>
    </row>
    <row r="664" spans="2:32">
      <c r="B664" s="206"/>
      <c r="C664" s="206"/>
      <c r="D664" s="206"/>
      <c r="E664" s="206"/>
      <c r="F664" s="206"/>
      <c r="H664" s="210"/>
      <c r="J664" s="210"/>
      <c r="N664" s="206"/>
      <c r="O664" s="206"/>
      <c r="P664" s="206"/>
      <c r="Q664" s="206"/>
      <c r="S664" s="206"/>
      <c r="AF664" s="206"/>
    </row>
    <row r="665" spans="2:32">
      <c r="B665" s="206"/>
      <c r="C665" s="206"/>
      <c r="D665" s="206"/>
      <c r="E665" s="206"/>
      <c r="F665" s="206"/>
      <c r="H665" s="210"/>
      <c r="J665" s="210"/>
      <c r="N665" s="206"/>
      <c r="O665" s="206"/>
      <c r="P665" s="206"/>
      <c r="Q665" s="206"/>
      <c r="S665" s="206"/>
      <c r="AF665" s="206"/>
    </row>
    <row r="666" spans="2:32">
      <c r="B666" s="206"/>
      <c r="C666" s="206"/>
      <c r="D666" s="206"/>
      <c r="E666" s="206"/>
      <c r="F666" s="206"/>
      <c r="H666" s="210"/>
      <c r="J666" s="210"/>
      <c r="N666" s="206"/>
      <c r="O666" s="206"/>
      <c r="P666" s="206"/>
      <c r="Q666" s="206"/>
      <c r="S666" s="206"/>
      <c r="AF666" s="206"/>
    </row>
    <row r="667" spans="2:32">
      <c r="B667" s="206"/>
      <c r="C667" s="206"/>
      <c r="D667" s="206"/>
      <c r="E667" s="206"/>
      <c r="F667" s="206"/>
      <c r="H667" s="210"/>
      <c r="J667" s="210"/>
      <c r="N667" s="206"/>
      <c r="O667" s="206"/>
      <c r="P667" s="206"/>
      <c r="Q667" s="206"/>
      <c r="S667" s="206"/>
      <c r="AF667" s="206"/>
    </row>
    <row r="668" spans="2:32">
      <c r="B668" s="206"/>
      <c r="C668" s="206"/>
      <c r="D668" s="206"/>
      <c r="E668" s="206"/>
      <c r="F668" s="206"/>
      <c r="H668" s="210"/>
      <c r="J668" s="210"/>
      <c r="N668" s="206"/>
      <c r="O668" s="206"/>
      <c r="P668" s="206"/>
      <c r="Q668" s="206"/>
      <c r="S668" s="206"/>
      <c r="AF668" s="206"/>
    </row>
    <row r="669" spans="2:32">
      <c r="B669" s="206"/>
      <c r="C669" s="206"/>
      <c r="D669" s="206"/>
      <c r="E669" s="206"/>
      <c r="F669" s="206"/>
      <c r="H669" s="210"/>
      <c r="J669" s="210"/>
      <c r="N669" s="206"/>
      <c r="O669" s="206"/>
      <c r="P669" s="206"/>
      <c r="Q669" s="206"/>
      <c r="S669" s="206"/>
      <c r="AF669" s="206"/>
    </row>
    <row r="670" spans="2:32">
      <c r="B670" s="206"/>
      <c r="C670" s="206"/>
      <c r="D670" s="206"/>
      <c r="E670" s="206"/>
      <c r="F670" s="206"/>
      <c r="H670" s="210"/>
      <c r="J670" s="210"/>
      <c r="N670" s="206"/>
      <c r="O670" s="206"/>
      <c r="P670" s="206"/>
      <c r="Q670" s="206"/>
      <c r="S670" s="206"/>
      <c r="AF670" s="206"/>
    </row>
    <row r="671" spans="2:32">
      <c r="B671" s="206"/>
      <c r="C671" s="206"/>
      <c r="D671" s="206"/>
      <c r="E671" s="206"/>
      <c r="F671" s="206"/>
      <c r="H671" s="210"/>
      <c r="J671" s="210"/>
      <c r="N671" s="206"/>
      <c r="O671" s="206"/>
      <c r="P671" s="206"/>
      <c r="Q671" s="206"/>
      <c r="S671" s="206"/>
      <c r="AF671" s="206"/>
    </row>
    <row r="672" spans="2:32">
      <c r="B672" s="206"/>
      <c r="C672" s="206"/>
      <c r="D672" s="206"/>
      <c r="E672" s="206"/>
      <c r="F672" s="206"/>
      <c r="H672" s="210"/>
      <c r="J672" s="210"/>
      <c r="N672" s="206"/>
      <c r="O672" s="206"/>
      <c r="P672" s="206"/>
      <c r="Q672" s="206"/>
      <c r="S672" s="206"/>
      <c r="AF672" s="206"/>
    </row>
    <row r="673" spans="2:32">
      <c r="B673" s="206"/>
      <c r="C673" s="206"/>
      <c r="D673" s="206"/>
      <c r="E673" s="206"/>
      <c r="F673" s="206"/>
      <c r="H673" s="210"/>
      <c r="J673" s="210"/>
      <c r="N673" s="206"/>
      <c r="O673" s="206"/>
      <c r="P673" s="206"/>
      <c r="Q673" s="206"/>
      <c r="S673" s="206"/>
      <c r="AF673" s="206"/>
    </row>
    <row r="674" spans="2:32">
      <c r="B674" s="206"/>
      <c r="C674" s="206"/>
      <c r="D674" s="206"/>
      <c r="E674" s="206"/>
      <c r="F674" s="206"/>
      <c r="H674" s="210"/>
      <c r="J674" s="210"/>
      <c r="N674" s="206"/>
      <c r="O674" s="206"/>
      <c r="P674" s="206"/>
      <c r="Q674" s="206"/>
      <c r="S674" s="206"/>
      <c r="AF674" s="206"/>
    </row>
    <row r="675" spans="2:32">
      <c r="B675" s="206"/>
      <c r="C675" s="206"/>
      <c r="D675" s="206"/>
      <c r="E675" s="206"/>
      <c r="F675" s="206"/>
      <c r="H675" s="210"/>
      <c r="J675" s="210"/>
      <c r="N675" s="206"/>
      <c r="O675" s="206"/>
      <c r="P675" s="206"/>
      <c r="Q675" s="206"/>
      <c r="S675" s="206"/>
      <c r="AF675" s="206"/>
    </row>
    <row r="676" spans="2:32">
      <c r="B676" s="206"/>
      <c r="C676" s="206"/>
      <c r="D676" s="206"/>
      <c r="E676" s="206"/>
      <c r="F676" s="206"/>
      <c r="H676" s="210"/>
      <c r="J676" s="210"/>
      <c r="N676" s="206"/>
      <c r="O676" s="206"/>
      <c r="P676" s="206"/>
      <c r="Q676" s="206"/>
      <c r="S676" s="206"/>
      <c r="AF676" s="206"/>
    </row>
    <row r="677" spans="2:32">
      <c r="B677" s="206"/>
      <c r="C677" s="206"/>
      <c r="D677" s="206"/>
      <c r="E677" s="206"/>
      <c r="F677" s="206"/>
      <c r="H677" s="210"/>
      <c r="J677" s="210"/>
      <c r="N677" s="206"/>
      <c r="O677" s="206"/>
      <c r="P677" s="206"/>
      <c r="Q677" s="206"/>
      <c r="S677" s="206"/>
      <c r="AF677" s="206"/>
    </row>
    <row r="678" spans="2:32">
      <c r="B678" s="206"/>
      <c r="C678" s="206"/>
      <c r="D678" s="206"/>
      <c r="E678" s="206"/>
      <c r="F678" s="206"/>
      <c r="H678" s="210"/>
      <c r="J678" s="210"/>
      <c r="N678" s="206"/>
      <c r="O678" s="206"/>
      <c r="P678" s="206"/>
      <c r="Q678" s="206"/>
      <c r="S678" s="206"/>
      <c r="AF678" s="206"/>
    </row>
    <row r="679" spans="2:32">
      <c r="B679" s="206"/>
      <c r="C679" s="206"/>
      <c r="D679" s="206"/>
      <c r="E679" s="206"/>
      <c r="F679" s="206"/>
      <c r="H679" s="210"/>
      <c r="J679" s="210"/>
      <c r="N679" s="206"/>
      <c r="O679" s="206"/>
      <c r="P679" s="206"/>
      <c r="Q679" s="206"/>
      <c r="S679" s="206"/>
      <c r="AF679" s="206"/>
    </row>
    <row r="680" spans="2:32">
      <c r="B680" s="206"/>
      <c r="C680" s="206"/>
      <c r="D680" s="206"/>
      <c r="E680" s="206"/>
      <c r="F680" s="206"/>
      <c r="H680" s="210"/>
      <c r="J680" s="210"/>
      <c r="N680" s="206"/>
      <c r="O680" s="206"/>
      <c r="P680" s="206"/>
      <c r="Q680" s="206"/>
      <c r="S680" s="206"/>
      <c r="AF680" s="206"/>
    </row>
    <row r="681" spans="2:32">
      <c r="B681" s="206"/>
      <c r="C681" s="206"/>
      <c r="D681" s="206"/>
      <c r="E681" s="206"/>
      <c r="F681" s="206"/>
      <c r="H681" s="210"/>
      <c r="J681" s="210"/>
      <c r="N681" s="206"/>
      <c r="O681" s="206"/>
      <c r="P681" s="206"/>
      <c r="Q681" s="206"/>
      <c r="S681" s="206"/>
      <c r="AF681" s="206"/>
    </row>
    <row r="682" spans="2:32">
      <c r="B682" s="206"/>
      <c r="C682" s="206"/>
      <c r="D682" s="206"/>
      <c r="E682" s="206"/>
      <c r="F682" s="206"/>
      <c r="H682" s="210"/>
      <c r="J682" s="210"/>
      <c r="N682" s="206"/>
      <c r="O682" s="206"/>
      <c r="P682" s="206"/>
      <c r="Q682" s="206"/>
      <c r="S682" s="206"/>
      <c r="AF682" s="206"/>
    </row>
    <row r="683" spans="2:32">
      <c r="B683" s="206"/>
      <c r="C683" s="206"/>
      <c r="D683" s="206"/>
      <c r="E683" s="206"/>
      <c r="F683" s="206"/>
      <c r="H683" s="210"/>
      <c r="J683" s="210"/>
      <c r="N683" s="206"/>
      <c r="O683" s="206"/>
      <c r="P683" s="206"/>
      <c r="Q683" s="206"/>
      <c r="S683" s="206"/>
      <c r="AF683" s="206"/>
    </row>
    <row r="684" spans="2:32">
      <c r="B684" s="206"/>
      <c r="C684" s="206"/>
      <c r="D684" s="206"/>
      <c r="E684" s="206"/>
      <c r="F684" s="206"/>
      <c r="H684" s="210"/>
      <c r="J684" s="210"/>
      <c r="N684" s="206"/>
      <c r="O684" s="206"/>
      <c r="P684" s="206"/>
      <c r="Q684" s="206"/>
      <c r="S684" s="206"/>
      <c r="AF684" s="206"/>
    </row>
    <row r="685" spans="2:32">
      <c r="B685" s="206"/>
      <c r="C685" s="206"/>
      <c r="D685" s="206"/>
      <c r="E685" s="206"/>
      <c r="F685" s="206"/>
      <c r="H685" s="210"/>
      <c r="J685" s="210"/>
      <c r="N685" s="206"/>
      <c r="O685" s="206"/>
      <c r="P685" s="206"/>
      <c r="Q685" s="206"/>
      <c r="S685" s="206"/>
      <c r="AF685" s="206"/>
    </row>
    <row r="686" spans="2:32">
      <c r="B686" s="206"/>
      <c r="C686" s="206"/>
      <c r="D686" s="206"/>
      <c r="E686" s="206"/>
      <c r="F686" s="206"/>
      <c r="H686" s="210"/>
      <c r="J686" s="210"/>
      <c r="N686" s="206"/>
      <c r="O686" s="206"/>
      <c r="P686" s="206"/>
      <c r="Q686" s="206"/>
      <c r="S686" s="206"/>
      <c r="AF686" s="206"/>
    </row>
    <row r="687" spans="2:32">
      <c r="B687" s="206"/>
      <c r="C687" s="206"/>
      <c r="D687" s="206"/>
      <c r="E687" s="206"/>
      <c r="F687" s="206"/>
      <c r="H687" s="210"/>
      <c r="J687" s="210"/>
      <c r="N687" s="206"/>
      <c r="O687" s="206"/>
      <c r="P687" s="206"/>
      <c r="Q687" s="206"/>
      <c r="S687" s="206"/>
      <c r="AF687" s="206"/>
    </row>
    <row r="688" spans="2:32">
      <c r="B688" s="206"/>
      <c r="C688" s="206"/>
      <c r="D688" s="206"/>
      <c r="E688" s="206"/>
      <c r="F688" s="206"/>
      <c r="H688" s="210"/>
      <c r="J688" s="210"/>
      <c r="N688" s="206"/>
      <c r="O688" s="206"/>
      <c r="P688" s="206"/>
      <c r="Q688" s="206"/>
      <c r="S688" s="206"/>
      <c r="AF688" s="206"/>
    </row>
    <row r="689" spans="2:32">
      <c r="B689" s="206"/>
      <c r="C689" s="206"/>
      <c r="D689" s="206"/>
      <c r="E689" s="206"/>
      <c r="F689" s="206"/>
      <c r="H689" s="210"/>
      <c r="J689" s="210"/>
      <c r="N689" s="206"/>
      <c r="O689" s="206"/>
      <c r="P689" s="206"/>
      <c r="Q689" s="206"/>
      <c r="S689" s="206"/>
      <c r="AF689" s="206"/>
    </row>
    <row r="690" spans="2:32">
      <c r="B690" s="206"/>
      <c r="C690" s="206"/>
      <c r="D690" s="206"/>
      <c r="E690" s="206"/>
      <c r="F690" s="206"/>
      <c r="H690" s="210"/>
      <c r="J690" s="210"/>
      <c r="N690" s="206"/>
      <c r="O690" s="206"/>
      <c r="P690" s="206"/>
      <c r="Q690" s="206"/>
      <c r="S690" s="206"/>
      <c r="AF690" s="206"/>
    </row>
    <row r="691" spans="2:32">
      <c r="B691" s="206"/>
      <c r="C691" s="206"/>
      <c r="D691" s="206"/>
      <c r="E691" s="206"/>
      <c r="F691" s="206"/>
      <c r="H691" s="210"/>
      <c r="J691" s="210"/>
      <c r="N691" s="206"/>
      <c r="O691" s="206"/>
      <c r="P691" s="206"/>
      <c r="Q691" s="206"/>
      <c r="S691" s="206"/>
      <c r="AF691" s="206"/>
    </row>
    <row r="692" spans="2:32">
      <c r="B692" s="206"/>
      <c r="C692" s="206"/>
      <c r="D692" s="206"/>
      <c r="E692" s="206"/>
      <c r="F692" s="206"/>
      <c r="H692" s="210"/>
      <c r="J692" s="210"/>
      <c r="N692" s="206"/>
      <c r="O692" s="206"/>
      <c r="P692" s="206"/>
      <c r="Q692" s="206"/>
      <c r="S692" s="206"/>
      <c r="AF692" s="206"/>
    </row>
    <row r="693" spans="2:32">
      <c r="B693" s="206"/>
      <c r="C693" s="206"/>
      <c r="D693" s="206"/>
      <c r="E693" s="206"/>
      <c r="F693" s="206"/>
      <c r="H693" s="210"/>
      <c r="J693" s="210"/>
      <c r="N693" s="206"/>
      <c r="O693" s="206"/>
      <c r="P693" s="206"/>
      <c r="Q693" s="206"/>
      <c r="S693" s="206"/>
      <c r="AF693" s="206"/>
    </row>
    <row r="694" spans="2:32">
      <c r="B694" s="206"/>
      <c r="C694" s="206"/>
      <c r="D694" s="206"/>
      <c r="E694" s="206"/>
      <c r="F694" s="206"/>
      <c r="H694" s="210"/>
      <c r="J694" s="210"/>
      <c r="N694" s="206"/>
      <c r="O694" s="206"/>
      <c r="P694" s="206"/>
      <c r="Q694" s="206"/>
      <c r="S694" s="206"/>
      <c r="AF694" s="206"/>
    </row>
    <row r="695" spans="2:32">
      <c r="B695" s="206"/>
      <c r="C695" s="206"/>
      <c r="D695" s="206"/>
      <c r="E695" s="206"/>
      <c r="F695" s="206"/>
      <c r="H695" s="210"/>
      <c r="J695" s="210"/>
      <c r="N695" s="206"/>
      <c r="O695" s="206"/>
      <c r="P695" s="206"/>
      <c r="Q695" s="206"/>
      <c r="S695" s="206"/>
      <c r="AF695" s="206"/>
    </row>
    <row r="696" spans="2:32">
      <c r="B696" s="206"/>
      <c r="C696" s="206"/>
      <c r="D696" s="206"/>
      <c r="E696" s="206"/>
      <c r="F696" s="206"/>
      <c r="H696" s="210"/>
      <c r="J696" s="210"/>
      <c r="N696" s="206"/>
      <c r="O696" s="206"/>
      <c r="P696" s="206"/>
      <c r="Q696" s="206"/>
      <c r="S696" s="206"/>
      <c r="AF696" s="206"/>
    </row>
    <row r="697" spans="2:32">
      <c r="B697" s="206"/>
      <c r="C697" s="206"/>
      <c r="D697" s="206"/>
      <c r="E697" s="206"/>
      <c r="F697" s="206"/>
      <c r="H697" s="210"/>
      <c r="J697" s="210"/>
      <c r="N697" s="206"/>
      <c r="O697" s="206"/>
      <c r="P697" s="206"/>
      <c r="Q697" s="206"/>
      <c r="S697" s="206"/>
      <c r="AF697" s="206"/>
    </row>
    <row r="698" spans="2:32">
      <c r="B698" s="206"/>
      <c r="C698" s="206"/>
      <c r="D698" s="206"/>
      <c r="E698" s="206"/>
      <c r="F698" s="206"/>
      <c r="H698" s="210"/>
      <c r="J698" s="210"/>
      <c r="N698" s="206"/>
      <c r="O698" s="206"/>
      <c r="P698" s="206"/>
      <c r="Q698" s="206"/>
      <c r="S698" s="206"/>
      <c r="AF698" s="206"/>
    </row>
    <row r="699" spans="2:32">
      <c r="B699" s="206"/>
      <c r="C699" s="206"/>
      <c r="D699" s="206"/>
      <c r="E699" s="206"/>
      <c r="F699" s="206"/>
      <c r="H699" s="210"/>
      <c r="J699" s="210"/>
      <c r="N699" s="206"/>
      <c r="O699" s="206"/>
      <c r="P699" s="206"/>
      <c r="Q699" s="206"/>
      <c r="S699" s="206"/>
      <c r="AF699" s="206"/>
    </row>
    <row r="700" spans="2:32">
      <c r="B700" s="206"/>
      <c r="C700" s="206"/>
      <c r="D700" s="206"/>
      <c r="E700" s="206"/>
      <c r="F700" s="206"/>
      <c r="H700" s="210"/>
      <c r="J700" s="210"/>
      <c r="N700" s="206"/>
      <c r="O700" s="206"/>
      <c r="P700" s="206"/>
      <c r="Q700" s="206"/>
      <c r="S700" s="206"/>
      <c r="AF700" s="206"/>
    </row>
    <row r="701" spans="2:32">
      <c r="B701" s="206"/>
      <c r="C701" s="206"/>
      <c r="D701" s="206"/>
      <c r="E701" s="206"/>
      <c r="F701" s="206"/>
      <c r="H701" s="210"/>
      <c r="J701" s="210"/>
      <c r="N701" s="206"/>
      <c r="O701" s="206"/>
      <c r="P701" s="206"/>
      <c r="Q701" s="206"/>
      <c r="S701" s="206"/>
      <c r="AF701" s="206"/>
    </row>
    <row r="702" spans="2:32">
      <c r="B702" s="206"/>
      <c r="C702" s="206"/>
      <c r="D702" s="206"/>
      <c r="E702" s="206"/>
      <c r="F702" s="206"/>
      <c r="H702" s="210"/>
      <c r="J702" s="210"/>
      <c r="N702" s="206"/>
      <c r="O702" s="206"/>
      <c r="P702" s="206"/>
      <c r="Q702" s="206"/>
      <c r="S702" s="206"/>
      <c r="AF702" s="206"/>
    </row>
    <row r="703" spans="2:32">
      <c r="B703" s="206"/>
      <c r="C703" s="206"/>
      <c r="D703" s="206"/>
      <c r="E703" s="206"/>
      <c r="F703" s="206"/>
      <c r="H703" s="210"/>
      <c r="J703" s="210"/>
      <c r="N703" s="206"/>
      <c r="O703" s="206"/>
      <c r="P703" s="206"/>
      <c r="Q703" s="206"/>
      <c r="S703" s="206"/>
      <c r="AF703" s="206"/>
    </row>
    <row r="704" spans="2:32">
      <c r="B704" s="206"/>
      <c r="C704" s="206"/>
      <c r="D704" s="206"/>
      <c r="E704" s="206"/>
      <c r="F704" s="206"/>
      <c r="H704" s="210"/>
      <c r="J704" s="210"/>
      <c r="N704" s="206"/>
      <c r="O704" s="206"/>
      <c r="P704" s="206"/>
      <c r="Q704" s="206"/>
      <c r="S704" s="206"/>
      <c r="AF704" s="206"/>
    </row>
    <row r="705" spans="2:32">
      <c r="B705" s="206"/>
      <c r="C705" s="206"/>
      <c r="D705" s="206"/>
      <c r="E705" s="206"/>
      <c r="F705" s="206"/>
      <c r="H705" s="210"/>
      <c r="J705" s="210"/>
      <c r="N705" s="206"/>
      <c r="O705" s="206"/>
      <c r="P705" s="206"/>
      <c r="Q705" s="206"/>
      <c r="S705" s="206"/>
      <c r="AF705" s="206"/>
    </row>
    <row r="706" spans="2:32">
      <c r="B706" s="206"/>
      <c r="C706" s="206"/>
      <c r="D706" s="206"/>
      <c r="E706" s="206"/>
      <c r="F706" s="206"/>
      <c r="H706" s="210"/>
      <c r="J706" s="210"/>
      <c r="N706" s="206"/>
      <c r="O706" s="206"/>
      <c r="P706" s="206"/>
      <c r="Q706" s="206"/>
      <c r="S706" s="206"/>
      <c r="AF706" s="206"/>
    </row>
    <row r="707" spans="2:32">
      <c r="B707" s="206"/>
      <c r="C707" s="206"/>
      <c r="D707" s="206"/>
      <c r="E707" s="206"/>
      <c r="F707" s="206"/>
      <c r="H707" s="210"/>
      <c r="J707" s="210"/>
      <c r="N707" s="206"/>
      <c r="O707" s="206"/>
      <c r="P707" s="206"/>
      <c r="Q707" s="206"/>
      <c r="S707" s="206"/>
      <c r="AF707" s="206"/>
    </row>
    <row r="708" spans="2:32">
      <c r="B708" s="206"/>
      <c r="C708" s="206"/>
      <c r="D708" s="206"/>
      <c r="E708" s="206"/>
      <c r="F708" s="206"/>
      <c r="H708" s="210"/>
      <c r="J708" s="210"/>
      <c r="N708" s="206"/>
      <c r="O708" s="206"/>
      <c r="P708" s="206"/>
      <c r="Q708" s="206"/>
      <c r="S708" s="206"/>
      <c r="AF708" s="206"/>
    </row>
    <row r="709" spans="2:32">
      <c r="B709" s="206"/>
      <c r="C709" s="206"/>
      <c r="D709" s="206"/>
      <c r="E709" s="206"/>
      <c r="F709" s="206"/>
      <c r="H709" s="210"/>
      <c r="J709" s="210"/>
      <c r="N709" s="206"/>
      <c r="O709" s="206"/>
      <c r="P709" s="206"/>
      <c r="Q709" s="206"/>
      <c r="S709" s="206"/>
      <c r="AF709" s="206"/>
    </row>
    <row r="710" spans="2:32">
      <c r="B710" s="206"/>
      <c r="C710" s="206"/>
      <c r="D710" s="206"/>
      <c r="E710" s="206"/>
      <c r="F710" s="206"/>
      <c r="H710" s="210"/>
      <c r="J710" s="210"/>
      <c r="N710" s="206"/>
      <c r="O710" s="206"/>
      <c r="P710" s="206"/>
      <c r="Q710" s="206"/>
      <c r="S710" s="206"/>
      <c r="AF710" s="206"/>
    </row>
    <row r="711" spans="2:32">
      <c r="B711" s="206"/>
      <c r="C711" s="206"/>
      <c r="D711" s="206"/>
      <c r="E711" s="206"/>
      <c r="F711" s="206"/>
      <c r="H711" s="210"/>
      <c r="J711" s="210"/>
      <c r="N711" s="206"/>
      <c r="O711" s="206"/>
      <c r="P711" s="206"/>
      <c r="Q711" s="206"/>
      <c r="S711" s="206"/>
      <c r="AF711" s="206"/>
    </row>
    <row r="712" spans="2:32">
      <c r="B712" s="206"/>
      <c r="C712" s="206"/>
      <c r="D712" s="206"/>
      <c r="E712" s="206"/>
      <c r="F712" s="206"/>
      <c r="H712" s="210"/>
      <c r="J712" s="210"/>
      <c r="N712" s="206"/>
      <c r="O712" s="206"/>
      <c r="P712" s="206"/>
      <c r="Q712" s="206"/>
      <c r="S712" s="206"/>
      <c r="AF712" s="206"/>
    </row>
    <row r="713" spans="2:32">
      <c r="B713" s="206"/>
      <c r="C713" s="206"/>
      <c r="D713" s="206"/>
      <c r="E713" s="206"/>
      <c r="F713" s="206"/>
      <c r="H713" s="210"/>
      <c r="J713" s="210"/>
      <c r="N713" s="206"/>
      <c r="O713" s="206"/>
      <c r="P713" s="206"/>
      <c r="Q713" s="206"/>
      <c r="S713" s="206"/>
      <c r="AF713" s="206"/>
    </row>
    <row r="714" spans="2:32">
      <c r="B714" s="206"/>
      <c r="C714" s="206"/>
      <c r="D714" s="206"/>
      <c r="E714" s="206"/>
      <c r="F714" s="206"/>
      <c r="H714" s="210"/>
      <c r="J714" s="210"/>
      <c r="N714" s="206"/>
      <c r="O714" s="206"/>
      <c r="P714" s="206"/>
      <c r="Q714" s="206"/>
      <c r="S714" s="206"/>
      <c r="AF714" s="206"/>
    </row>
    <row r="715" spans="2:32">
      <c r="B715" s="206"/>
      <c r="C715" s="206"/>
      <c r="D715" s="206"/>
      <c r="E715" s="206"/>
      <c r="F715" s="206"/>
      <c r="H715" s="210"/>
      <c r="J715" s="210"/>
      <c r="N715" s="206"/>
      <c r="O715" s="206"/>
      <c r="P715" s="206"/>
      <c r="Q715" s="206"/>
      <c r="S715" s="206"/>
      <c r="AF715" s="206"/>
    </row>
    <row r="716" spans="2:32">
      <c r="B716" s="206"/>
      <c r="C716" s="206"/>
      <c r="D716" s="206"/>
      <c r="E716" s="206"/>
      <c r="F716" s="206"/>
      <c r="H716" s="210"/>
      <c r="J716" s="210"/>
      <c r="N716" s="206"/>
      <c r="O716" s="206"/>
      <c r="P716" s="206"/>
      <c r="Q716" s="206"/>
      <c r="S716" s="206"/>
      <c r="AF716" s="206"/>
    </row>
    <row r="717" spans="2:32">
      <c r="B717" s="206"/>
      <c r="C717" s="206"/>
      <c r="D717" s="206"/>
      <c r="E717" s="206"/>
      <c r="F717" s="206"/>
      <c r="H717" s="210"/>
      <c r="J717" s="210"/>
      <c r="N717" s="206"/>
      <c r="O717" s="206"/>
      <c r="P717" s="206"/>
      <c r="Q717" s="206"/>
      <c r="S717" s="206"/>
      <c r="AF717" s="206"/>
    </row>
    <row r="718" spans="2:32">
      <c r="B718" s="206"/>
      <c r="C718" s="206"/>
      <c r="D718" s="206"/>
      <c r="E718" s="206"/>
      <c r="F718" s="206"/>
      <c r="H718" s="210"/>
      <c r="J718" s="210"/>
      <c r="N718" s="206"/>
      <c r="O718" s="206"/>
      <c r="P718" s="206"/>
      <c r="Q718" s="206"/>
      <c r="S718" s="206"/>
      <c r="AF718" s="206"/>
    </row>
    <row r="719" spans="2:32">
      <c r="B719" s="206"/>
      <c r="C719" s="206"/>
      <c r="D719" s="206"/>
      <c r="E719" s="206"/>
      <c r="F719" s="206"/>
      <c r="H719" s="210"/>
      <c r="J719" s="210"/>
      <c r="N719" s="206"/>
      <c r="O719" s="206"/>
      <c r="P719" s="206"/>
      <c r="Q719" s="206"/>
      <c r="S719" s="206"/>
      <c r="AF719" s="206"/>
    </row>
    <row r="720" spans="2:32">
      <c r="B720" s="206"/>
      <c r="C720" s="206"/>
      <c r="D720" s="206"/>
      <c r="E720" s="206"/>
      <c r="F720" s="206"/>
      <c r="H720" s="210"/>
      <c r="J720" s="210"/>
      <c r="N720" s="206"/>
      <c r="O720" s="206"/>
      <c r="P720" s="206"/>
      <c r="Q720" s="206"/>
      <c r="S720" s="206"/>
      <c r="AF720" s="206"/>
    </row>
    <row r="721" spans="2:32">
      <c r="B721" s="206"/>
      <c r="C721" s="206"/>
      <c r="D721" s="206"/>
      <c r="E721" s="206"/>
      <c r="F721" s="206"/>
      <c r="H721" s="210"/>
      <c r="J721" s="210"/>
      <c r="N721" s="206"/>
      <c r="O721" s="206"/>
      <c r="P721" s="206"/>
      <c r="Q721" s="206"/>
      <c r="S721" s="206"/>
      <c r="AF721" s="206"/>
    </row>
    <row r="722" spans="2:32">
      <c r="B722" s="206"/>
      <c r="C722" s="206"/>
      <c r="D722" s="206"/>
      <c r="E722" s="206"/>
      <c r="F722" s="206"/>
      <c r="H722" s="210"/>
      <c r="J722" s="210"/>
      <c r="N722" s="206"/>
      <c r="O722" s="206"/>
      <c r="P722" s="206"/>
      <c r="Q722" s="206"/>
      <c r="S722" s="206"/>
      <c r="AF722" s="206"/>
    </row>
    <row r="723" spans="2:32">
      <c r="B723" s="206"/>
      <c r="C723" s="206"/>
      <c r="D723" s="206"/>
      <c r="E723" s="206"/>
      <c r="F723" s="206"/>
      <c r="H723" s="210"/>
      <c r="J723" s="210"/>
      <c r="N723" s="206"/>
      <c r="O723" s="206"/>
      <c r="P723" s="206"/>
      <c r="Q723" s="206"/>
      <c r="S723" s="206"/>
      <c r="AF723" s="206"/>
    </row>
    <row r="724" spans="2:32">
      <c r="B724" s="206"/>
      <c r="C724" s="206"/>
      <c r="D724" s="206"/>
      <c r="E724" s="206"/>
      <c r="F724" s="206"/>
      <c r="H724" s="210"/>
      <c r="J724" s="210"/>
      <c r="N724" s="206"/>
      <c r="O724" s="206"/>
      <c r="P724" s="206"/>
      <c r="Q724" s="206"/>
      <c r="S724" s="206"/>
      <c r="AF724" s="206"/>
    </row>
    <row r="725" spans="2:32">
      <c r="B725" s="206"/>
      <c r="C725" s="206"/>
      <c r="D725" s="206"/>
      <c r="E725" s="206"/>
      <c r="F725" s="206"/>
      <c r="H725" s="210"/>
      <c r="J725" s="210"/>
      <c r="N725" s="206"/>
      <c r="O725" s="206"/>
      <c r="P725" s="206"/>
      <c r="Q725" s="206"/>
      <c r="S725" s="206"/>
      <c r="AF725" s="206"/>
    </row>
    <row r="726" spans="2:32">
      <c r="B726" s="206"/>
      <c r="C726" s="206"/>
      <c r="D726" s="206"/>
      <c r="E726" s="206"/>
      <c r="F726" s="206"/>
      <c r="H726" s="210"/>
      <c r="J726" s="210"/>
      <c r="N726" s="206"/>
      <c r="O726" s="206"/>
      <c r="P726" s="206"/>
      <c r="Q726" s="206"/>
      <c r="S726" s="206"/>
      <c r="AF726" s="206"/>
    </row>
    <row r="727" spans="2:32">
      <c r="B727" s="206"/>
      <c r="C727" s="206"/>
      <c r="D727" s="206"/>
      <c r="E727" s="206"/>
      <c r="F727" s="206"/>
      <c r="H727" s="210"/>
      <c r="J727" s="210"/>
      <c r="N727" s="206"/>
      <c r="O727" s="206"/>
      <c r="P727" s="206"/>
      <c r="Q727" s="206"/>
      <c r="S727" s="206"/>
      <c r="AF727" s="206"/>
    </row>
    <row r="728" spans="2:32">
      <c r="B728" s="206"/>
      <c r="C728" s="206"/>
      <c r="D728" s="206"/>
      <c r="E728" s="206"/>
      <c r="F728" s="206"/>
      <c r="H728" s="210"/>
      <c r="J728" s="210"/>
      <c r="N728" s="206"/>
      <c r="O728" s="206"/>
      <c r="P728" s="206"/>
      <c r="Q728" s="206"/>
      <c r="S728" s="206"/>
      <c r="AF728" s="206"/>
    </row>
    <row r="729" spans="2:32">
      <c r="B729" s="206"/>
      <c r="C729" s="206"/>
      <c r="D729" s="206"/>
      <c r="E729" s="206"/>
      <c r="F729" s="206"/>
      <c r="H729" s="210"/>
      <c r="J729" s="210"/>
      <c r="N729" s="206"/>
      <c r="O729" s="206"/>
      <c r="P729" s="206"/>
      <c r="Q729" s="206"/>
      <c r="S729" s="206"/>
      <c r="AF729" s="206"/>
    </row>
    <row r="730" spans="2:32">
      <c r="B730" s="206"/>
      <c r="C730" s="206"/>
      <c r="D730" s="206"/>
      <c r="E730" s="206"/>
      <c r="F730" s="206"/>
      <c r="H730" s="210"/>
      <c r="J730" s="210"/>
      <c r="N730" s="206"/>
      <c r="O730" s="206"/>
      <c r="P730" s="206"/>
      <c r="Q730" s="206"/>
      <c r="S730" s="206"/>
      <c r="AF730" s="206"/>
    </row>
    <row r="731" spans="2:32">
      <c r="B731" s="206"/>
      <c r="C731" s="206"/>
      <c r="D731" s="206"/>
      <c r="E731" s="206"/>
      <c r="F731" s="206"/>
      <c r="H731" s="210"/>
      <c r="J731" s="210"/>
      <c r="N731" s="206"/>
      <c r="O731" s="206"/>
      <c r="P731" s="206"/>
      <c r="Q731" s="206"/>
      <c r="S731" s="206"/>
      <c r="AF731" s="206"/>
    </row>
    <row r="732" spans="2:32">
      <c r="B732" s="206"/>
      <c r="C732" s="206"/>
      <c r="D732" s="206"/>
      <c r="E732" s="206"/>
      <c r="F732" s="206"/>
      <c r="H732" s="210"/>
      <c r="J732" s="210"/>
      <c r="N732" s="206"/>
      <c r="O732" s="206"/>
      <c r="P732" s="206"/>
      <c r="Q732" s="206"/>
      <c r="S732" s="206"/>
      <c r="AF732" s="206"/>
    </row>
    <row r="733" spans="2:32">
      <c r="B733" s="206"/>
      <c r="C733" s="206"/>
      <c r="D733" s="206"/>
      <c r="E733" s="206"/>
      <c r="F733" s="206"/>
      <c r="H733" s="210"/>
      <c r="J733" s="210"/>
      <c r="N733" s="206"/>
      <c r="O733" s="206"/>
      <c r="P733" s="206"/>
      <c r="Q733" s="206"/>
      <c r="S733" s="206"/>
      <c r="AF733" s="206"/>
    </row>
    <row r="734" spans="2:32">
      <c r="B734" s="206"/>
      <c r="C734" s="206"/>
      <c r="D734" s="206"/>
      <c r="E734" s="206"/>
      <c r="F734" s="206"/>
      <c r="H734" s="210"/>
      <c r="J734" s="210"/>
      <c r="N734" s="206"/>
      <c r="O734" s="206"/>
      <c r="P734" s="206"/>
      <c r="Q734" s="206"/>
      <c r="S734" s="206"/>
      <c r="AF734" s="206"/>
    </row>
    <row r="735" spans="2:32">
      <c r="B735" s="206"/>
      <c r="C735" s="206"/>
      <c r="D735" s="206"/>
      <c r="E735" s="206"/>
      <c r="F735" s="206"/>
      <c r="H735" s="210"/>
      <c r="J735" s="210"/>
      <c r="N735" s="206"/>
      <c r="O735" s="206"/>
      <c r="P735" s="206"/>
      <c r="Q735" s="206"/>
      <c r="S735" s="206"/>
      <c r="AF735" s="206"/>
    </row>
    <row r="736" spans="2:32">
      <c r="B736" s="206"/>
      <c r="C736" s="206"/>
      <c r="D736" s="206"/>
      <c r="E736" s="206"/>
      <c r="F736" s="206"/>
      <c r="H736" s="210"/>
      <c r="J736" s="210"/>
      <c r="N736" s="206"/>
      <c r="O736" s="206"/>
      <c r="P736" s="206"/>
      <c r="Q736" s="206"/>
      <c r="S736" s="206"/>
      <c r="AF736" s="206"/>
    </row>
    <row r="737" spans="2:32">
      <c r="B737" s="206"/>
      <c r="C737" s="206"/>
      <c r="D737" s="206"/>
      <c r="E737" s="206"/>
      <c r="F737" s="206"/>
      <c r="H737" s="210"/>
      <c r="J737" s="210"/>
      <c r="N737" s="206"/>
      <c r="O737" s="206"/>
      <c r="P737" s="206"/>
      <c r="Q737" s="206"/>
      <c r="S737" s="206"/>
      <c r="AF737" s="206"/>
    </row>
    <row r="738" spans="2:32">
      <c r="B738" s="206"/>
      <c r="C738" s="206"/>
      <c r="D738" s="206"/>
      <c r="E738" s="206"/>
      <c r="F738" s="206"/>
      <c r="H738" s="210"/>
      <c r="J738" s="210"/>
      <c r="N738" s="206"/>
      <c r="O738" s="206"/>
      <c r="P738" s="206"/>
      <c r="Q738" s="206"/>
      <c r="S738" s="206"/>
      <c r="AF738" s="206"/>
    </row>
    <row r="739" spans="2:32">
      <c r="B739" s="206"/>
      <c r="C739" s="206"/>
      <c r="D739" s="206"/>
      <c r="E739" s="206"/>
      <c r="F739" s="206"/>
      <c r="H739" s="210"/>
      <c r="J739" s="210"/>
      <c r="N739" s="206"/>
      <c r="O739" s="206"/>
      <c r="P739" s="206"/>
      <c r="Q739" s="206"/>
      <c r="S739" s="206"/>
      <c r="AF739" s="206"/>
    </row>
    <row r="740" spans="2:32">
      <c r="B740" s="206"/>
      <c r="C740" s="206"/>
      <c r="D740" s="206"/>
      <c r="E740" s="206"/>
      <c r="F740" s="206"/>
      <c r="H740" s="210"/>
      <c r="J740" s="210"/>
      <c r="N740" s="206"/>
      <c r="O740" s="206"/>
      <c r="P740" s="206"/>
      <c r="Q740" s="206"/>
      <c r="S740" s="206"/>
      <c r="AF740" s="206"/>
    </row>
    <row r="741" spans="2:32">
      <c r="B741" s="206"/>
      <c r="C741" s="206"/>
      <c r="D741" s="206"/>
      <c r="E741" s="206"/>
      <c r="F741" s="206"/>
      <c r="H741" s="210"/>
      <c r="J741" s="210"/>
      <c r="N741" s="206"/>
      <c r="O741" s="206"/>
      <c r="P741" s="206"/>
      <c r="Q741" s="206"/>
      <c r="S741" s="206"/>
      <c r="AF741" s="206"/>
    </row>
    <row r="742" spans="2:32">
      <c r="B742" s="206"/>
      <c r="C742" s="206"/>
      <c r="D742" s="206"/>
      <c r="E742" s="206"/>
      <c r="F742" s="206"/>
      <c r="H742" s="210"/>
      <c r="J742" s="210"/>
      <c r="N742" s="206"/>
      <c r="O742" s="206"/>
      <c r="P742" s="206"/>
      <c r="Q742" s="206"/>
      <c r="S742" s="206"/>
      <c r="AF742" s="206"/>
    </row>
    <row r="743" spans="2:32">
      <c r="B743" s="206"/>
      <c r="C743" s="206"/>
      <c r="D743" s="206"/>
      <c r="E743" s="206"/>
      <c r="F743" s="206"/>
      <c r="H743" s="210"/>
      <c r="J743" s="210"/>
      <c r="N743" s="206"/>
      <c r="O743" s="206"/>
      <c r="P743" s="206"/>
      <c r="Q743" s="206"/>
      <c r="S743" s="206"/>
      <c r="AF743" s="206"/>
    </row>
    <row r="744" spans="2:32">
      <c r="B744" s="206"/>
      <c r="C744" s="206"/>
      <c r="D744" s="206"/>
      <c r="E744" s="206"/>
      <c r="F744" s="206"/>
      <c r="H744" s="210"/>
      <c r="J744" s="210"/>
      <c r="N744" s="206"/>
      <c r="O744" s="206"/>
      <c r="P744" s="206"/>
      <c r="Q744" s="206"/>
      <c r="S744" s="206"/>
      <c r="AF744" s="206"/>
    </row>
    <row r="745" spans="2:32">
      <c r="B745" s="206"/>
      <c r="C745" s="206"/>
      <c r="D745" s="206"/>
      <c r="E745" s="206"/>
      <c r="F745" s="206"/>
      <c r="H745" s="210"/>
      <c r="J745" s="210"/>
      <c r="N745" s="206"/>
      <c r="O745" s="206"/>
      <c r="P745" s="206"/>
      <c r="Q745" s="206"/>
      <c r="S745" s="206"/>
      <c r="AF745" s="206"/>
    </row>
    <row r="746" spans="2:32">
      <c r="B746" s="206"/>
      <c r="C746" s="206"/>
      <c r="D746" s="206"/>
      <c r="E746" s="206"/>
      <c r="F746" s="206"/>
      <c r="H746" s="210"/>
      <c r="J746" s="210"/>
      <c r="N746" s="206"/>
      <c r="O746" s="206"/>
      <c r="P746" s="206"/>
      <c r="Q746" s="206"/>
      <c r="S746" s="206"/>
      <c r="AF746" s="206"/>
    </row>
    <row r="747" spans="2:32">
      <c r="B747" s="206"/>
      <c r="C747" s="206"/>
      <c r="D747" s="206"/>
      <c r="E747" s="206"/>
      <c r="F747" s="206"/>
      <c r="H747" s="210"/>
      <c r="J747" s="210"/>
      <c r="N747" s="206"/>
      <c r="O747" s="206"/>
      <c r="P747" s="206"/>
      <c r="Q747" s="206"/>
      <c r="S747" s="206"/>
      <c r="AF747" s="206"/>
    </row>
    <row r="748" spans="2:32">
      <c r="B748" s="206"/>
      <c r="C748" s="206"/>
      <c r="D748" s="206"/>
      <c r="E748" s="206"/>
      <c r="F748" s="206"/>
      <c r="H748" s="210"/>
      <c r="J748" s="210"/>
      <c r="N748" s="206"/>
      <c r="O748" s="206"/>
      <c r="P748" s="206"/>
      <c r="Q748" s="206"/>
      <c r="S748" s="206"/>
      <c r="AF748" s="206"/>
    </row>
    <row r="749" spans="2:32">
      <c r="B749" s="206"/>
      <c r="C749" s="206"/>
      <c r="D749" s="206"/>
      <c r="E749" s="206"/>
      <c r="F749" s="206"/>
      <c r="H749" s="210"/>
      <c r="J749" s="210"/>
      <c r="N749" s="206"/>
      <c r="O749" s="206"/>
      <c r="P749" s="206"/>
      <c r="Q749" s="206"/>
      <c r="S749" s="206"/>
      <c r="AF749" s="206"/>
    </row>
    <row r="750" spans="2:32">
      <c r="B750" s="206"/>
      <c r="C750" s="206"/>
      <c r="D750" s="206"/>
      <c r="E750" s="206"/>
      <c r="F750" s="206"/>
      <c r="H750" s="210"/>
      <c r="J750" s="210"/>
      <c r="N750" s="206"/>
      <c r="O750" s="206"/>
      <c r="P750" s="206"/>
      <c r="Q750" s="206"/>
      <c r="S750" s="206"/>
      <c r="AF750" s="206"/>
    </row>
    <row r="751" spans="2:32">
      <c r="B751" s="206"/>
      <c r="C751" s="206"/>
      <c r="D751" s="206"/>
      <c r="E751" s="206"/>
      <c r="F751" s="206"/>
      <c r="H751" s="210"/>
      <c r="J751" s="210"/>
      <c r="N751" s="206"/>
      <c r="O751" s="206"/>
      <c r="P751" s="206"/>
      <c r="Q751" s="206"/>
      <c r="S751" s="206"/>
      <c r="AF751" s="206"/>
    </row>
    <row r="752" spans="2:32">
      <c r="B752" s="206"/>
      <c r="C752" s="206"/>
      <c r="D752" s="206"/>
      <c r="E752" s="206"/>
      <c r="F752" s="206"/>
      <c r="H752" s="210"/>
      <c r="J752" s="210"/>
      <c r="N752" s="206"/>
      <c r="O752" s="206"/>
      <c r="P752" s="206"/>
      <c r="Q752" s="206"/>
      <c r="S752" s="206"/>
      <c r="AF752" s="206"/>
    </row>
    <row r="753" spans="2:32">
      <c r="B753" s="206"/>
      <c r="C753" s="206"/>
      <c r="D753" s="206"/>
      <c r="E753" s="206"/>
      <c r="F753" s="206"/>
      <c r="H753" s="210"/>
      <c r="J753" s="210"/>
      <c r="N753" s="206"/>
      <c r="O753" s="206"/>
      <c r="P753" s="206"/>
      <c r="Q753" s="206"/>
      <c r="S753" s="206"/>
      <c r="AF753" s="206"/>
    </row>
    <row r="754" spans="2:32">
      <c r="B754" s="206"/>
      <c r="C754" s="206"/>
      <c r="D754" s="206"/>
      <c r="E754" s="206"/>
      <c r="F754" s="206"/>
      <c r="H754" s="210"/>
      <c r="J754" s="210"/>
      <c r="N754" s="206"/>
      <c r="O754" s="206"/>
      <c r="P754" s="206"/>
      <c r="Q754" s="206"/>
      <c r="S754" s="206"/>
      <c r="AF754" s="206"/>
    </row>
    <row r="755" spans="2:32">
      <c r="B755" s="206"/>
      <c r="C755" s="206"/>
      <c r="D755" s="206"/>
      <c r="E755" s="206"/>
      <c r="F755" s="206"/>
      <c r="H755" s="210"/>
      <c r="J755" s="210"/>
      <c r="N755" s="206"/>
      <c r="O755" s="206"/>
      <c r="P755" s="206"/>
      <c r="Q755" s="206"/>
      <c r="S755" s="206"/>
      <c r="AF755" s="206"/>
    </row>
    <row r="756" spans="2:32">
      <c r="B756" s="206"/>
      <c r="C756" s="206"/>
      <c r="D756" s="206"/>
      <c r="E756" s="206"/>
      <c r="F756" s="206"/>
      <c r="H756" s="210"/>
      <c r="J756" s="210"/>
      <c r="N756" s="206"/>
      <c r="O756" s="206"/>
      <c r="P756" s="206"/>
      <c r="Q756" s="206"/>
      <c r="S756" s="206"/>
      <c r="AF756" s="206"/>
    </row>
    <row r="757" spans="2:32">
      <c r="B757" s="206"/>
      <c r="C757" s="206"/>
      <c r="D757" s="206"/>
      <c r="E757" s="206"/>
      <c r="F757" s="206"/>
      <c r="H757" s="210"/>
      <c r="J757" s="210"/>
      <c r="N757" s="206"/>
      <c r="O757" s="206"/>
      <c r="P757" s="206"/>
      <c r="Q757" s="206"/>
      <c r="S757" s="206"/>
      <c r="AF757" s="206"/>
    </row>
    <row r="758" spans="2:32">
      <c r="B758" s="206"/>
      <c r="C758" s="206"/>
      <c r="D758" s="206"/>
      <c r="E758" s="206"/>
      <c r="F758" s="206"/>
      <c r="H758" s="210"/>
      <c r="J758" s="210"/>
      <c r="N758" s="206"/>
      <c r="O758" s="206"/>
      <c r="P758" s="206"/>
      <c r="Q758" s="206"/>
      <c r="S758" s="206"/>
      <c r="AF758" s="206"/>
    </row>
    <row r="759" spans="2:32">
      <c r="B759" s="206"/>
      <c r="C759" s="206"/>
      <c r="D759" s="206"/>
      <c r="E759" s="206"/>
      <c r="F759" s="206"/>
      <c r="H759" s="210"/>
      <c r="J759" s="210"/>
      <c r="N759" s="206"/>
      <c r="O759" s="206"/>
      <c r="P759" s="206"/>
      <c r="Q759" s="206"/>
      <c r="S759" s="206"/>
      <c r="AF759" s="206"/>
    </row>
    <row r="760" spans="2:32">
      <c r="B760" s="206"/>
      <c r="C760" s="206"/>
      <c r="D760" s="206"/>
      <c r="E760" s="206"/>
      <c r="F760" s="206"/>
      <c r="H760" s="210"/>
      <c r="J760" s="210"/>
      <c r="N760" s="206"/>
      <c r="O760" s="206"/>
      <c r="P760" s="206"/>
      <c r="Q760" s="206"/>
      <c r="S760" s="206"/>
      <c r="AF760" s="206"/>
    </row>
    <row r="761" spans="2:32">
      <c r="B761" s="206"/>
      <c r="C761" s="206"/>
      <c r="D761" s="206"/>
      <c r="E761" s="206"/>
      <c r="F761" s="206"/>
      <c r="H761" s="210"/>
      <c r="J761" s="210"/>
      <c r="N761" s="206"/>
      <c r="O761" s="206"/>
      <c r="P761" s="206"/>
      <c r="Q761" s="206"/>
      <c r="S761" s="206"/>
      <c r="AF761" s="206"/>
    </row>
    <row r="762" spans="2:32">
      <c r="B762" s="206"/>
      <c r="C762" s="206"/>
      <c r="D762" s="206"/>
      <c r="E762" s="206"/>
      <c r="F762" s="206"/>
      <c r="H762" s="210"/>
      <c r="J762" s="210"/>
      <c r="N762" s="206"/>
      <c r="O762" s="206"/>
      <c r="P762" s="206"/>
      <c r="Q762" s="206"/>
      <c r="S762" s="206"/>
      <c r="AF762" s="206"/>
    </row>
    <row r="763" spans="2:32">
      <c r="B763" s="206"/>
      <c r="C763" s="206"/>
      <c r="D763" s="206"/>
      <c r="E763" s="206"/>
      <c r="F763" s="206"/>
      <c r="H763" s="210"/>
      <c r="J763" s="210"/>
      <c r="N763" s="206"/>
      <c r="O763" s="206"/>
      <c r="P763" s="206"/>
      <c r="Q763" s="206"/>
      <c r="S763" s="206"/>
      <c r="AF763" s="206"/>
    </row>
    <row r="764" spans="2:32">
      <c r="B764" s="206"/>
      <c r="C764" s="206"/>
      <c r="D764" s="206"/>
      <c r="E764" s="206"/>
      <c r="F764" s="206"/>
      <c r="H764" s="210"/>
      <c r="J764" s="210"/>
      <c r="N764" s="206"/>
      <c r="O764" s="206"/>
      <c r="P764" s="206"/>
      <c r="Q764" s="206"/>
      <c r="S764" s="206"/>
      <c r="AF764" s="206"/>
    </row>
    <row r="765" spans="2:32">
      <c r="B765" s="206"/>
      <c r="C765" s="206"/>
      <c r="D765" s="206"/>
      <c r="E765" s="206"/>
      <c r="F765" s="206"/>
      <c r="H765" s="210"/>
      <c r="J765" s="210"/>
      <c r="N765" s="206"/>
      <c r="O765" s="206"/>
      <c r="P765" s="206"/>
      <c r="Q765" s="206"/>
      <c r="S765" s="206"/>
      <c r="AF765" s="206"/>
    </row>
    <row r="766" spans="2:32">
      <c r="B766" s="206"/>
      <c r="C766" s="206"/>
      <c r="D766" s="206"/>
      <c r="E766" s="206"/>
      <c r="F766" s="206"/>
      <c r="H766" s="210"/>
      <c r="J766" s="210"/>
      <c r="N766" s="206"/>
      <c r="O766" s="206"/>
      <c r="P766" s="206"/>
      <c r="Q766" s="206"/>
      <c r="S766" s="206"/>
      <c r="AF766" s="206"/>
    </row>
    <row r="767" spans="2:32">
      <c r="B767" s="206"/>
      <c r="C767" s="206"/>
      <c r="D767" s="206"/>
      <c r="E767" s="206"/>
      <c r="F767" s="206"/>
      <c r="H767" s="210"/>
      <c r="J767" s="210"/>
      <c r="N767" s="206"/>
      <c r="O767" s="206"/>
      <c r="P767" s="206"/>
      <c r="Q767" s="206"/>
      <c r="S767" s="206"/>
      <c r="AF767" s="206"/>
    </row>
    <row r="768" spans="2:32">
      <c r="B768" s="206"/>
      <c r="C768" s="206"/>
      <c r="D768" s="206"/>
      <c r="E768" s="206"/>
      <c r="F768" s="206"/>
      <c r="H768" s="210"/>
      <c r="J768" s="210"/>
      <c r="N768" s="206"/>
      <c r="O768" s="206"/>
      <c r="P768" s="206"/>
      <c r="Q768" s="206"/>
      <c r="S768" s="206"/>
      <c r="AF768" s="206"/>
    </row>
    <row r="769" spans="2:32">
      <c r="B769" s="206"/>
      <c r="C769" s="206"/>
      <c r="D769" s="206"/>
      <c r="E769" s="206"/>
      <c r="F769" s="206"/>
      <c r="H769" s="210"/>
      <c r="J769" s="210"/>
      <c r="N769" s="206"/>
      <c r="O769" s="206"/>
      <c r="P769" s="206"/>
      <c r="Q769" s="206"/>
      <c r="S769" s="206"/>
      <c r="AF769" s="206"/>
    </row>
    <row r="770" spans="2:32">
      <c r="B770" s="206"/>
      <c r="C770" s="206"/>
      <c r="D770" s="206"/>
      <c r="E770" s="206"/>
      <c r="F770" s="206"/>
      <c r="H770" s="210"/>
      <c r="J770" s="210"/>
      <c r="N770" s="206"/>
      <c r="O770" s="206"/>
      <c r="P770" s="206"/>
      <c r="Q770" s="206"/>
      <c r="S770" s="206"/>
      <c r="AF770" s="206"/>
    </row>
    <row r="771" spans="2:32">
      <c r="B771" s="206"/>
      <c r="C771" s="206"/>
      <c r="D771" s="206"/>
      <c r="E771" s="206"/>
      <c r="F771" s="206"/>
      <c r="H771" s="210"/>
      <c r="J771" s="210"/>
      <c r="N771" s="206"/>
      <c r="O771" s="206"/>
      <c r="P771" s="206"/>
      <c r="Q771" s="206"/>
      <c r="S771" s="206"/>
      <c r="AF771" s="206"/>
    </row>
    <row r="772" spans="2:32">
      <c r="B772" s="206"/>
      <c r="C772" s="206"/>
      <c r="D772" s="206"/>
      <c r="E772" s="206"/>
      <c r="F772" s="206"/>
      <c r="H772" s="210"/>
      <c r="J772" s="210"/>
      <c r="N772" s="206"/>
      <c r="O772" s="206"/>
      <c r="P772" s="206"/>
      <c r="Q772" s="206"/>
      <c r="S772" s="206"/>
      <c r="AF772" s="206"/>
    </row>
    <row r="773" spans="2:32">
      <c r="B773" s="206"/>
      <c r="C773" s="206"/>
      <c r="D773" s="206"/>
      <c r="E773" s="206"/>
      <c r="F773" s="206"/>
      <c r="H773" s="210"/>
      <c r="J773" s="210"/>
      <c r="N773" s="206"/>
      <c r="O773" s="206"/>
      <c r="P773" s="206"/>
      <c r="Q773" s="206"/>
      <c r="S773" s="206"/>
      <c r="AF773" s="206"/>
    </row>
    <row r="774" spans="2:32">
      <c r="B774" s="206"/>
      <c r="C774" s="206"/>
      <c r="D774" s="206"/>
      <c r="E774" s="206"/>
      <c r="F774" s="206"/>
      <c r="H774" s="210"/>
      <c r="J774" s="210"/>
      <c r="N774" s="206"/>
      <c r="O774" s="206"/>
      <c r="P774" s="206"/>
      <c r="Q774" s="206"/>
      <c r="S774" s="206"/>
      <c r="AF774" s="206"/>
    </row>
    <row r="775" spans="2:32">
      <c r="B775" s="206"/>
      <c r="C775" s="206"/>
      <c r="D775" s="206"/>
      <c r="E775" s="206"/>
      <c r="F775" s="206"/>
      <c r="H775" s="210"/>
      <c r="J775" s="210"/>
      <c r="N775" s="206"/>
      <c r="O775" s="206"/>
      <c r="P775" s="206"/>
      <c r="Q775" s="206"/>
      <c r="S775" s="206"/>
      <c r="AF775" s="206"/>
    </row>
    <row r="776" spans="2:32">
      <c r="B776" s="206"/>
      <c r="C776" s="206"/>
      <c r="D776" s="206"/>
      <c r="E776" s="206"/>
      <c r="F776" s="206"/>
      <c r="H776" s="210"/>
      <c r="J776" s="210"/>
      <c r="N776" s="206"/>
      <c r="O776" s="206"/>
      <c r="P776" s="206"/>
      <c r="Q776" s="206"/>
      <c r="S776" s="206"/>
      <c r="AF776" s="206"/>
    </row>
    <row r="777" spans="2:32">
      <c r="B777" s="206"/>
      <c r="C777" s="206"/>
      <c r="D777" s="206"/>
      <c r="E777" s="206"/>
      <c r="F777" s="206"/>
      <c r="H777" s="210"/>
      <c r="J777" s="210"/>
      <c r="N777" s="206"/>
      <c r="O777" s="206"/>
      <c r="P777" s="206"/>
      <c r="Q777" s="206"/>
      <c r="S777" s="206"/>
      <c r="AF777" s="206"/>
    </row>
    <row r="778" spans="2:32">
      <c r="B778" s="206"/>
      <c r="C778" s="206"/>
      <c r="D778" s="206"/>
      <c r="E778" s="206"/>
      <c r="F778" s="206"/>
      <c r="H778" s="210"/>
      <c r="J778" s="210"/>
      <c r="N778" s="206"/>
      <c r="O778" s="206"/>
      <c r="P778" s="206"/>
      <c r="Q778" s="206"/>
      <c r="S778" s="206"/>
      <c r="AF778" s="206"/>
    </row>
    <row r="779" spans="2:32">
      <c r="B779" s="206"/>
      <c r="C779" s="206"/>
      <c r="D779" s="206"/>
      <c r="E779" s="206"/>
      <c r="F779" s="206"/>
      <c r="H779" s="210"/>
      <c r="J779" s="210"/>
      <c r="N779" s="206"/>
      <c r="O779" s="206"/>
      <c r="P779" s="206"/>
      <c r="Q779" s="206"/>
      <c r="S779" s="206"/>
      <c r="AF779" s="206"/>
    </row>
    <row r="780" spans="2:32">
      <c r="B780" s="206"/>
      <c r="C780" s="206"/>
      <c r="D780" s="206"/>
      <c r="E780" s="206"/>
      <c r="F780" s="206"/>
      <c r="H780" s="210"/>
      <c r="J780" s="210"/>
      <c r="N780" s="206"/>
      <c r="O780" s="206"/>
      <c r="P780" s="206"/>
      <c r="Q780" s="206"/>
      <c r="S780" s="206"/>
      <c r="AF780" s="206"/>
    </row>
    <row r="781" spans="2:32">
      <c r="B781" s="206"/>
      <c r="C781" s="206"/>
      <c r="D781" s="206"/>
      <c r="E781" s="206"/>
      <c r="F781" s="206"/>
      <c r="H781" s="210"/>
      <c r="J781" s="210"/>
      <c r="N781" s="206"/>
      <c r="O781" s="206"/>
      <c r="P781" s="206"/>
      <c r="Q781" s="206"/>
      <c r="S781" s="206"/>
      <c r="AF781" s="206"/>
    </row>
    <row r="782" spans="2:32">
      <c r="B782" s="206"/>
      <c r="C782" s="206"/>
      <c r="D782" s="206"/>
      <c r="E782" s="206"/>
      <c r="F782" s="206"/>
      <c r="H782" s="210"/>
      <c r="J782" s="210"/>
      <c r="N782" s="206"/>
      <c r="O782" s="206"/>
      <c r="P782" s="206"/>
      <c r="Q782" s="206"/>
      <c r="S782" s="206"/>
      <c r="AF782" s="206"/>
    </row>
    <row r="783" spans="2:32">
      <c r="B783" s="206"/>
      <c r="C783" s="206"/>
      <c r="D783" s="206"/>
      <c r="E783" s="206"/>
      <c r="F783" s="206"/>
      <c r="H783" s="210"/>
      <c r="J783" s="210"/>
      <c r="N783" s="206"/>
      <c r="O783" s="206"/>
      <c r="P783" s="206"/>
      <c r="Q783" s="206"/>
      <c r="S783" s="206"/>
      <c r="AF783" s="206"/>
    </row>
    <row r="784" spans="2:32">
      <c r="B784" s="206"/>
      <c r="C784" s="206"/>
      <c r="D784" s="206"/>
      <c r="E784" s="206"/>
      <c r="F784" s="206"/>
      <c r="H784" s="210"/>
      <c r="J784" s="210"/>
      <c r="N784" s="206"/>
      <c r="O784" s="206"/>
      <c r="P784" s="206"/>
      <c r="Q784" s="206"/>
      <c r="S784" s="206"/>
      <c r="AF784" s="206"/>
    </row>
    <row r="785" spans="2:32">
      <c r="B785" s="206"/>
      <c r="C785" s="206"/>
      <c r="D785" s="206"/>
      <c r="E785" s="206"/>
      <c r="F785" s="206"/>
      <c r="H785" s="210"/>
      <c r="J785" s="210"/>
      <c r="N785" s="206"/>
      <c r="O785" s="206"/>
      <c r="P785" s="206"/>
      <c r="Q785" s="206"/>
      <c r="S785" s="206"/>
      <c r="AF785" s="206"/>
    </row>
    <row r="786" spans="2:32">
      <c r="B786" s="206"/>
      <c r="C786" s="206"/>
      <c r="D786" s="206"/>
      <c r="E786" s="206"/>
      <c r="F786" s="206"/>
      <c r="H786" s="210"/>
      <c r="J786" s="210"/>
      <c r="N786" s="206"/>
      <c r="O786" s="206"/>
      <c r="P786" s="206"/>
      <c r="Q786" s="206"/>
      <c r="S786" s="206"/>
      <c r="AF786" s="206"/>
    </row>
    <row r="787" spans="2:32">
      <c r="B787" s="206"/>
      <c r="C787" s="206"/>
      <c r="D787" s="206"/>
      <c r="E787" s="206"/>
      <c r="F787" s="206"/>
      <c r="H787" s="210"/>
      <c r="J787" s="210"/>
      <c r="N787" s="206"/>
      <c r="O787" s="206"/>
      <c r="P787" s="206"/>
      <c r="Q787" s="206"/>
      <c r="S787" s="206"/>
      <c r="AF787" s="206"/>
    </row>
    <row r="788" spans="2:32">
      <c r="B788" s="206"/>
      <c r="C788" s="206"/>
      <c r="D788" s="206"/>
      <c r="E788" s="206"/>
      <c r="F788" s="206"/>
      <c r="H788" s="210"/>
      <c r="J788" s="210"/>
      <c r="N788" s="206"/>
      <c r="O788" s="206"/>
      <c r="P788" s="206"/>
      <c r="Q788" s="206"/>
      <c r="S788" s="206"/>
      <c r="AF788" s="206"/>
    </row>
    <row r="789" spans="2:32">
      <c r="B789" s="206"/>
      <c r="C789" s="206"/>
      <c r="D789" s="206"/>
      <c r="E789" s="206"/>
      <c r="F789" s="206"/>
      <c r="H789" s="210"/>
      <c r="J789" s="210"/>
      <c r="N789" s="206"/>
      <c r="O789" s="206"/>
      <c r="P789" s="206"/>
      <c r="Q789" s="206"/>
      <c r="S789" s="206"/>
      <c r="AF789" s="206"/>
    </row>
    <row r="790" spans="2:32">
      <c r="B790" s="206"/>
      <c r="C790" s="206"/>
      <c r="D790" s="206"/>
      <c r="E790" s="206"/>
      <c r="F790" s="206"/>
      <c r="H790" s="210"/>
      <c r="J790" s="210"/>
      <c r="N790" s="206"/>
      <c r="O790" s="206"/>
      <c r="P790" s="206"/>
      <c r="Q790" s="206"/>
      <c r="S790" s="206"/>
      <c r="AF790" s="206"/>
    </row>
    <row r="791" spans="2:32">
      <c r="B791" s="206"/>
      <c r="C791" s="206"/>
      <c r="D791" s="206"/>
      <c r="E791" s="206"/>
      <c r="F791" s="206"/>
      <c r="H791" s="210"/>
      <c r="J791" s="210"/>
      <c r="N791" s="206"/>
      <c r="O791" s="206"/>
      <c r="P791" s="206"/>
      <c r="Q791" s="206"/>
      <c r="S791" s="206"/>
      <c r="AF791" s="206"/>
    </row>
    <row r="792" spans="2:32">
      <c r="B792" s="206"/>
      <c r="C792" s="206"/>
      <c r="D792" s="206"/>
      <c r="E792" s="206"/>
      <c r="F792" s="206"/>
      <c r="H792" s="210"/>
      <c r="J792" s="210"/>
      <c r="N792" s="206"/>
      <c r="O792" s="206"/>
      <c r="P792" s="206"/>
      <c r="Q792" s="206"/>
      <c r="S792" s="206"/>
      <c r="AF792" s="206"/>
    </row>
    <row r="793" spans="2:32">
      <c r="B793" s="206"/>
      <c r="C793" s="206"/>
      <c r="D793" s="206"/>
      <c r="E793" s="206"/>
      <c r="F793" s="206"/>
      <c r="H793" s="210"/>
      <c r="J793" s="210"/>
      <c r="N793" s="206"/>
      <c r="O793" s="206"/>
      <c r="P793" s="206"/>
      <c r="Q793" s="206"/>
      <c r="S793" s="206"/>
      <c r="AF793" s="206"/>
    </row>
    <row r="794" spans="2:32">
      <c r="B794" s="206"/>
      <c r="C794" s="206"/>
      <c r="D794" s="206"/>
      <c r="E794" s="206"/>
      <c r="F794" s="206"/>
      <c r="H794" s="210"/>
      <c r="J794" s="210"/>
      <c r="N794" s="206"/>
      <c r="O794" s="206"/>
      <c r="P794" s="206"/>
      <c r="Q794" s="206"/>
      <c r="S794" s="206"/>
      <c r="AF794" s="206"/>
    </row>
    <row r="795" spans="2:32">
      <c r="B795" s="206"/>
      <c r="C795" s="206"/>
      <c r="D795" s="206"/>
      <c r="E795" s="206"/>
      <c r="F795" s="206"/>
      <c r="H795" s="210"/>
      <c r="J795" s="210"/>
      <c r="N795" s="206"/>
      <c r="O795" s="206"/>
      <c r="P795" s="206"/>
      <c r="Q795" s="206"/>
      <c r="S795" s="206"/>
      <c r="AF795" s="206"/>
    </row>
    <row r="796" spans="2:32">
      <c r="B796" s="206"/>
      <c r="C796" s="206"/>
      <c r="D796" s="206"/>
      <c r="E796" s="206"/>
      <c r="F796" s="206"/>
      <c r="H796" s="210"/>
      <c r="J796" s="210"/>
      <c r="N796" s="206"/>
      <c r="O796" s="206"/>
      <c r="P796" s="206"/>
      <c r="Q796" s="206"/>
      <c r="S796" s="206"/>
      <c r="AF796" s="206"/>
    </row>
    <row r="797" spans="2:32">
      <c r="B797" s="206"/>
      <c r="C797" s="206"/>
      <c r="D797" s="206"/>
      <c r="E797" s="206"/>
      <c r="F797" s="206"/>
      <c r="H797" s="210"/>
      <c r="J797" s="210"/>
      <c r="N797" s="206"/>
      <c r="O797" s="206"/>
      <c r="P797" s="206"/>
      <c r="Q797" s="206"/>
      <c r="S797" s="206"/>
      <c r="AF797" s="206"/>
    </row>
    <row r="798" spans="2:32">
      <c r="B798" s="206"/>
      <c r="C798" s="206"/>
      <c r="D798" s="206"/>
      <c r="E798" s="206"/>
      <c r="F798" s="206"/>
      <c r="H798" s="210"/>
      <c r="J798" s="210"/>
      <c r="N798" s="206"/>
      <c r="O798" s="206"/>
      <c r="P798" s="206"/>
      <c r="Q798" s="206"/>
      <c r="S798" s="206"/>
      <c r="AF798" s="206"/>
    </row>
    <row r="799" spans="2:32">
      <c r="B799" s="206"/>
      <c r="C799" s="206"/>
      <c r="D799" s="206"/>
      <c r="E799" s="206"/>
      <c r="F799" s="206"/>
      <c r="H799" s="210"/>
      <c r="J799" s="210"/>
      <c r="N799" s="206"/>
      <c r="O799" s="206"/>
      <c r="P799" s="206"/>
      <c r="Q799" s="206"/>
      <c r="S799" s="206"/>
      <c r="AF799" s="206"/>
    </row>
    <row r="800" spans="2:32">
      <c r="B800" s="206"/>
      <c r="C800" s="206"/>
      <c r="D800" s="206"/>
      <c r="E800" s="206"/>
      <c r="F800" s="206"/>
      <c r="H800" s="210"/>
      <c r="J800" s="210"/>
      <c r="N800" s="206"/>
      <c r="O800" s="206"/>
      <c r="P800" s="206"/>
      <c r="Q800" s="206"/>
      <c r="S800" s="206"/>
      <c r="AF800" s="206"/>
    </row>
    <row r="801" spans="2:32">
      <c r="B801" s="206"/>
      <c r="C801" s="206"/>
      <c r="D801" s="206"/>
      <c r="E801" s="206"/>
      <c r="F801" s="206"/>
      <c r="H801" s="210"/>
      <c r="J801" s="210"/>
      <c r="N801" s="206"/>
      <c r="O801" s="206"/>
      <c r="P801" s="206"/>
      <c r="Q801" s="206"/>
      <c r="S801" s="206"/>
      <c r="AF801" s="206"/>
    </row>
    <row r="802" spans="2:32">
      <c r="B802" s="206"/>
      <c r="C802" s="206"/>
      <c r="D802" s="206"/>
      <c r="E802" s="206"/>
      <c r="F802" s="206"/>
      <c r="H802" s="210"/>
      <c r="J802" s="210"/>
      <c r="N802" s="206"/>
      <c r="O802" s="206"/>
      <c r="P802" s="206"/>
      <c r="Q802" s="206"/>
      <c r="S802" s="206"/>
      <c r="AF802" s="206"/>
    </row>
    <row r="803" spans="2:32">
      <c r="B803" s="206"/>
      <c r="C803" s="206"/>
      <c r="D803" s="206"/>
      <c r="E803" s="206"/>
      <c r="F803" s="206"/>
      <c r="H803" s="210"/>
      <c r="J803" s="210"/>
      <c r="N803" s="206"/>
      <c r="O803" s="206"/>
      <c r="P803" s="206"/>
      <c r="Q803" s="206"/>
      <c r="S803" s="206"/>
      <c r="AF803" s="206"/>
    </row>
    <row r="804" spans="2:32">
      <c r="B804" s="206"/>
      <c r="C804" s="206"/>
      <c r="D804" s="206"/>
      <c r="E804" s="206"/>
      <c r="F804" s="206"/>
      <c r="H804" s="210"/>
      <c r="J804" s="210"/>
      <c r="N804" s="206"/>
      <c r="O804" s="206"/>
      <c r="P804" s="206"/>
      <c r="Q804" s="206"/>
      <c r="S804" s="206"/>
      <c r="AF804" s="206"/>
    </row>
    <row r="805" spans="2:32">
      <c r="B805" s="206"/>
      <c r="C805" s="206"/>
      <c r="D805" s="206"/>
      <c r="E805" s="206"/>
      <c r="F805" s="206"/>
      <c r="H805" s="210"/>
      <c r="J805" s="210"/>
      <c r="N805" s="206"/>
      <c r="O805" s="206"/>
      <c r="P805" s="206"/>
      <c r="Q805" s="206"/>
      <c r="S805" s="206"/>
      <c r="AF805" s="206"/>
    </row>
    <row r="806" spans="2:32">
      <c r="B806" s="206"/>
      <c r="C806" s="206"/>
      <c r="D806" s="206"/>
      <c r="E806" s="206"/>
      <c r="F806" s="206"/>
      <c r="H806" s="210"/>
      <c r="J806" s="210"/>
      <c r="N806" s="206"/>
      <c r="O806" s="206"/>
      <c r="P806" s="206"/>
      <c r="Q806" s="206"/>
      <c r="S806" s="206"/>
      <c r="AF806" s="206"/>
    </row>
    <row r="807" spans="2:32">
      <c r="B807" s="206"/>
      <c r="C807" s="206"/>
      <c r="D807" s="206"/>
      <c r="E807" s="206"/>
      <c r="F807" s="206"/>
      <c r="H807" s="210"/>
      <c r="J807" s="210"/>
      <c r="N807" s="206"/>
      <c r="O807" s="206"/>
      <c r="P807" s="206"/>
      <c r="Q807" s="206"/>
      <c r="S807" s="206"/>
      <c r="AF807" s="206"/>
    </row>
    <row r="808" spans="2:32">
      <c r="B808" s="206"/>
      <c r="C808" s="206"/>
      <c r="D808" s="206"/>
      <c r="E808" s="206"/>
      <c r="F808" s="206"/>
      <c r="H808" s="210"/>
      <c r="J808" s="210"/>
      <c r="N808" s="206"/>
      <c r="O808" s="206"/>
      <c r="P808" s="206"/>
      <c r="Q808" s="206"/>
      <c r="S808" s="206"/>
      <c r="AF808" s="206"/>
    </row>
    <row r="809" spans="2:32">
      <c r="B809" s="206"/>
      <c r="C809" s="206"/>
      <c r="D809" s="206"/>
      <c r="E809" s="206"/>
      <c r="F809" s="206"/>
      <c r="H809" s="210"/>
      <c r="J809" s="210"/>
      <c r="N809" s="206"/>
      <c r="O809" s="206"/>
      <c r="P809" s="206"/>
      <c r="Q809" s="206"/>
      <c r="S809" s="206"/>
      <c r="AF809" s="206"/>
    </row>
    <row r="810" spans="2:32">
      <c r="B810" s="206"/>
      <c r="C810" s="206"/>
      <c r="D810" s="206"/>
      <c r="E810" s="206"/>
      <c r="F810" s="206"/>
      <c r="H810" s="210"/>
      <c r="J810" s="210"/>
      <c r="N810" s="206"/>
      <c r="O810" s="206"/>
      <c r="P810" s="206"/>
      <c r="Q810" s="206"/>
      <c r="S810" s="206"/>
      <c r="AF810" s="206"/>
    </row>
    <row r="811" spans="2:32">
      <c r="B811" s="206"/>
      <c r="C811" s="206"/>
      <c r="D811" s="206"/>
      <c r="E811" s="206"/>
      <c r="F811" s="206"/>
      <c r="H811" s="210"/>
      <c r="J811" s="210"/>
      <c r="N811" s="206"/>
      <c r="O811" s="206"/>
      <c r="P811" s="206"/>
      <c r="Q811" s="206"/>
      <c r="S811" s="206"/>
      <c r="AF811" s="206"/>
    </row>
    <row r="812" spans="2:32">
      <c r="B812" s="206"/>
      <c r="C812" s="206"/>
      <c r="D812" s="206"/>
      <c r="E812" s="206"/>
      <c r="F812" s="206"/>
      <c r="H812" s="210"/>
      <c r="J812" s="210"/>
      <c r="N812" s="206"/>
      <c r="O812" s="206"/>
      <c r="P812" s="206"/>
      <c r="Q812" s="206"/>
      <c r="S812" s="206"/>
      <c r="AF812" s="206"/>
    </row>
    <row r="813" spans="2:32">
      <c r="B813" s="206"/>
      <c r="C813" s="206"/>
      <c r="D813" s="206"/>
      <c r="E813" s="206"/>
      <c r="F813" s="206"/>
      <c r="H813" s="210"/>
      <c r="J813" s="210"/>
      <c r="N813" s="206"/>
      <c r="O813" s="206"/>
      <c r="P813" s="206"/>
      <c r="Q813" s="206"/>
      <c r="S813" s="206"/>
      <c r="AF813" s="206"/>
    </row>
    <row r="814" spans="2:32">
      <c r="B814" s="206"/>
      <c r="C814" s="206"/>
      <c r="D814" s="206"/>
      <c r="E814" s="206"/>
      <c r="F814" s="206"/>
      <c r="H814" s="210"/>
      <c r="J814" s="210"/>
      <c r="N814" s="206"/>
      <c r="O814" s="206"/>
      <c r="P814" s="206"/>
      <c r="Q814" s="206"/>
      <c r="S814" s="206"/>
      <c r="AF814" s="206"/>
    </row>
    <row r="815" spans="2:32">
      <c r="B815" s="206"/>
      <c r="C815" s="206"/>
      <c r="D815" s="206"/>
      <c r="E815" s="206"/>
      <c r="F815" s="206"/>
      <c r="H815" s="210"/>
      <c r="J815" s="210"/>
      <c r="N815" s="206"/>
      <c r="O815" s="206"/>
      <c r="P815" s="206"/>
      <c r="Q815" s="206"/>
      <c r="S815" s="206"/>
      <c r="AF815" s="206"/>
    </row>
    <row r="816" spans="2:32">
      <c r="B816" s="206"/>
      <c r="C816" s="206"/>
      <c r="D816" s="206"/>
      <c r="E816" s="206"/>
      <c r="F816" s="206"/>
      <c r="H816" s="210"/>
      <c r="J816" s="210"/>
      <c r="N816" s="206"/>
      <c r="O816" s="206"/>
      <c r="P816" s="206"/>
      <c r="Q816" s="206"/>
      <c r="S816" s="206"/>
      <c r="AF816" s="206"/>
    </row>
    <row r="817" spans="2:32">
      <c r="B817" s="206"/>
      <c r="C817" s="206"/>
      <c r="D817" s="206"/>
      <c r="E817" s="206"/>
      <c r="F817" s="206"/>
      <c r="H817" s="210"/>
      <c r="J817" s="210"/>
      <c r="N817" s="206"/>
      <c r="O817" s="206"/>
      <c r="P817" s="206"/>
      <c r="Q817" s="206"/>
      <c r="S817" s="206"/>
      <c r="AF817" s="206"/>
    </row>
    <row r="818" spans="2:32">
      <c r="B818" s="206"/>
      <c r="C818" s="206"/>
      <c r="D818" s="206"/>
      <c r="E818" s="206"/>
      <c r="F818" s="206"/>
      <c r="H818" s="210"/>
      <c r="J818" s="210"/>
      <c r="N818" s="206"/>
      <c r="O818" s="206"/>
      <c r="P818" s="206"/>
      <c r="Q818" s="206"/>
      <c r="S818" s="206"/>
      <c r="AF818" s="206"/>
    </row>
    <row r="819" spans="2:32">
      <c r="B819" s="206"/>
      <c r="C819" s="206"/>
      <c r="D819" s="206"/>
      <c r="E819" s="206"/>
      <c r="F819" s="206"/>
      <c r="H819" s="210"/>
      <c r="J819" s="210"/>
      <c r="N819" s="206"/>
      <c r="O819" s="206"/>
      <c r="P819" s="206"/>
      <c r="Q819" s="206"/>
      <c r="S819" s="206"/>
      <c r="AF819" s="206"/>
    </row>
    <row r="820" spans="2:32">
      <c r="B820" s="206"/>
      <c r="C820" s="206"/>
      <c r="D820" s="206"/>
      <c r="E820" s="206"/>
      <c r="F820" s="206"/>
      <c r="H820" s="210"/>
      <c r="J820" s="210"/>
      <c r="N820" s="206"/>
      <c r="O820" s="206"/>
      <c r="P820" s="206"/>
      <c r="Q820" s="206"/>
      <c r="S820" s="206"/>
      <c r="AF820" s="206"/>
    </row>
    <row r="821" spans="2:32">
      <c r="B821" s="206"/>
      <c r="C821" s="206"/>
      <c r="D821" s="206"/>
      <c r="E821" s="206"/>
      <c r="F821" s="206"/>
      <c r="H821" s="210"/>
      <c r="J821" s="210"/>
      <c r="N821" s="206"/>
      <c r="O821" s="206"/>
      <c r="P821" s="206"/>
      <c r="Q821" s="206"/>
      <c r="S821" s="206"/>
      <c r="AF821" s="206"/>
    </row>
    <row r="822" spans="2:32">
      <c r="B822" s="206"/>
      <c r="C822" s="206"/>
      <c r="D822" s="206"/>
      <c r="E822" s="206"/>
      <c r="F822" s="206"/>
      <c r="H822" s="210"/>
      <c r="J822" s="210"/>
      <c r="N822" s="206"/>
      <c r="O822" s="206"/>
      <c r="P822" s="206"/>
      <c r="Q822" s="206"/>
      <c r="S822" s="206"/>
      <c r="AF822" s="206"/>
    </row>
    <row r="823" spans="2:32">
      <c r="B823" s="206"/>
      <c r="C823" s="206"/>
      <c r="D823" s="206"/>
      <c r="E823" s="206"/>
      <c r="F823" s="206"/>
      <c r="H823" s="210"/>
      <c r="J823" s="210"/>
      <c r="N823" s="206"/>
      <c r="O823" s="206"/>
      <c r="P823" s="206"/>
      <c r="Q823" s="206"/>
      <c r="S823" s="206"/>
      <c r="AF823" s="206"/>
    </row>
    <row r="824" spans="2:32">
      <c r="B824" s="206"/>
      <c r="C824" s="206"/>
      <c r="D824" s="206"/>
      <c r="E824" s="206"/>
      <c r="F824" s="206"/>
      <c r="H824" s="210"/>
      <c r="J824" s="210"/>
      <c r="N824" s="206"/>
      <c r="O824" s="206"/>
      <c r="P824" s="206"/>
      <c r="Q824" s="206"/>
      <c r="S824" s="206"/>
      <c r="AF824" s="206"/>
    </row>
    <row r="825" spans="2:32">
      <c r="B825" s="206"/>
      <c r="C825" s="206"/>
      <c r="D825" s="206"/>
      <c r="E825" s="206"/>
      <c r="F825" s="206"/>
      <c r="H825" s="210"/>
      <c r="J825" s="210"/>
      <c r="N825" s="206"/>
      <c r="O825" s="206"/>
      <c r="P825" s="206"/>
      <c r="Q825" s="206"/>
      <c r="S825" s="206"/>
      <c r="AF825" s="206"/>
    </row>
    <row r="826" spans="2:32">
      <c r="B826" s="206"/>
      <c r="C826" s="206"/>
      <c r="D826" s="206"/>
      <c r="E826" s="206"/>
      <c r="F826" s="206"/>
      <c r="H826" s="210"/>
      <c r="J826" s="210"/>
      <c r="N826" s="206"/>
      <c r="O826" s="206"/>
      <c r="P826" s="206"/>
      <c r="Q826" s="206"/>
      <c r="S826" s="206"/>
      <c r="AF826" s="206"/>
    </row>
    <row r="827" spans="2:32">
      <c r="B827" s="206"/>
      <c r="C827" s="206"/>
      <c r="D827" s="206"/>
      <c r="E827" s="206"/>
      <c r="F827" s="206"/>
      <c r="H827" s="210"/>
      <c r="J827" s="210"/>
      <c r="N827" s="206"/>
      <c r="O827" s="206"/>
      <c r="P827" s="206"/>
      <c r="Q827" s="206"/>
      <c r="S827" s="206"/>
      <c r="AF827" s="206"/>
    </row>
    <row r="828" spans="2:32">
      <c r="B828" s="206"/>
      <c r="C828" s="206"/>
      <c r="D828" s="206"/>
      <c r="E828" s="206"/>
      <c r="F828" s="206"/>
      <c r="H828" s="210"/>
      <c r="J828" s="210"/>
      <c r="N828" s="206"/>
      <c r="O828" s="206"/>
      <c r="P828" s="206"/>
      <c r="Q828" s="206"/>
      <c r="S828" s="206"/>
      <c r="AF828" s="206"/>
    </row>
    <row r="829" spans="2:32">
      <c r="B829" s="206"/>
      <c r="C829" s="206"/>
      <c r="D829" s="206"/>
      <c r="E829" s="206"/>
      <c r="F829" s="206"/>
      <c r="H829" s="210"/>
      <c r="J829" s="210"/>
      <c r="N829" s="206"/>
      <c r="O829" s="206"/>
      <c r="P829" s="206"/>
      <c r="Q829" s="206"/>
      <c r="S829" s="206"/>
      <c r="AF829" s="206"/>
    </row>
    <row r="830" spans="2:32">
      <c r="B830" s="206"/>
      <c r="C830" s="206"/>
      <c r="D830" s="206"/>
      <c r="E830" s="206"/>
      <c r="F830" s="206"/>
      <c r="H830" s="210"/>
      <c r="J830" s="210"/>
      <c r="N830" s="206"/>
      <c r="O830" s="206"/>
      <c r="P830" s="206"/>
      <c r="Q830" s="206"/>
      <c r="S830" s="206"/>
      <c r="AF830" s="206"/>
    </row>
    <row r="831" spans="2:32">
      <c r="B831" s="206"/>
      <c r="C831" s="206"/>
      <c r="D831" s="206"/>
      <c r="E831" s="206"/>
      <c r="F831" s="206"/>
      <c r="H831" s="210"/>
      <c r="J831" s="210"/>
      <c r="N831" s="206"/>
      <c r="O831" s="206"/>
      <c r="P831" s="206"/>
      <c r="Q831" s="206"/>
      <c r="S831" s="206"/>
      <c r="AF831" s="206"/>
    </row>
    <row r="832" spans="2:32">
      <c r="B832" s="206"/>
      <c r="C832" s="206"/>
      <c r="D832" s="206"/>
      <c r="E832" s="206"/>
      <c r="F832" s="206"/>
      <c r="H832" s="210"/>
      <c r="J832" s="210"/>
      <c r="N832" s="206"/>
      <c r="O832" s="206"/>
      <c r="P832" s="206"/>
      <c r="Q832" s="206"/>
      <c r="S832" s="206"/>
      <c r="AF832" s="206"/>
    </row>
    <row r="833" spans="2:32">
      <c r="B833" s="206"/>
      <c r="C833" s="206"/>
      <c r="D833" s="206"/>
      <c r="E833" s="206"/>
      <c r="F833" s="206"/>
      <c r="H833" s="210"/>
      <c r="J833" s="210"/>
      <c r="N833" s="206"/>
      <c r="O833" s="206"/>
      <c r="P833" s="206"/>
      <c r="Q833" s="206"/>
      <c r="S833" s="206"/>
      <c r="AF833" s="206"/>
    </row>
    <row r="834" spans="2:32">
      <c r="B834" s="206"/>
      <c r="C834" s="206"/>
      <c r="D834" s="206"/>
      <c r="E834" s="206"/>
      <c r="F834" s="206"/>
      <c r="H834" s="210"/>
      <c r="J834" s="210"/>
      <c r="N834" s="206"/>
      <c r="O834" s="206"/>
      <c r="P834" s="206"/>
      <c r="Q834" s="206"/>
      <c r="S834" s="206"/>
      <c r="AF834" s="206"/>
    </row>
    <row r="835" spans="2:32">
      <c r="B835" s="206"/>
      <c r="C835" s="206"/>
      <c r="D835" s="206"/>
      <c r="E835" s="206"/>
      <c r="F835" s="206"/>
      <c r="H835" s="210"/>
      <c r="J835" s="210"/>
      <c r="N835" s="206"/>
      <c r="O835" s="206"/>
      <c r="P835" s="206"/>
      <c r="Q835" s="206"/>
      <c r="S835" s="206"/>
      <c r="AF835" s="206"/>
    </row>
    <row r="836" spans="2:32">
      <c r="B836" s="206"/>
      <c r="C836" s="206"/>
      <c r="D836" s="206"/>
      <c r="E836" s="206"/>
      <c r="F836" s="206"/>
      <c r="H836" s="210"/>
      <c r="J836" s="210"/>
      <c r="N836" s="206"/>
      <c r="O836" s="206"/>
      <c r="P836" s="206"/>
      <c r="Q836" s="206"/>
      <c r="S836" s="206"/>
      <c r="AF836" s="206"/>
    </row>
    <row r="837" spans="2:32">
      <c r="B837" s="206"/>
      <c r="C837" s="206"/>
      <c r="D837" s="206"/>
      <c r="E837" s="206"/>
      <c r="F837" s="206"/>
      <c r="H837" s="210"/>
      <c r="J837" s="210"/>
      <c r="N837" s="206"/>
      <c r="O837" s="206"/>
      <c r="P837" s="206"/>
      <c r="Q837" s="206"/>
      <c r="S837" s="206"/>
      <c r="AF837" s="206"/>
    </row>
    <row r="838" spans="2:32">
      <c r="B838" s="206"/>
      <c r="C838" s="206"/>
      <c r="D838" s="206"/>
      <c r="E838" s="206"/>
      <c r="F838" s="206"/>
      <c r="H838" s="210"/>
      <c r="J838" s="210"/>
      <c r="N838" s="206"/>
      <c r="O838" s="206"/>
      <c r="P838" s="206"/>
      <c r="Q838" s="206"/>
      <c r="S838" s="206"/>
      <c r="AF838" s="206"/>
    </row>
    <row r="839" spans="2:32">
      <c r="B839" s="206"/>
      <c r="C839" s="206"/>
      <c r="D839" s="206"/>
      <c r="E839" s="206"/>
      <c r="F839" s="206"/>
      <c r="H839" s="210"/>
      <c r="J839" s="210"/>
      <c r="N839" s="206"/>
      <c r="O839" s="206"/>
      <c r="P839" s="206"/>
      <c r="Q839" s="206"/>
      <c r="S839" s="206"/>
      <c r="AF839" s="206"/>
    </row>
    <row r="840" spans="2:32">
      <c r="B840" s="206"/>
      <c r="C840" s="206"/>
      <c r="D840" s="206"/>
      <c r="E840" s="206"/>
      <c r="F840" s="206"/>
      <c r="H840" s="210"/>
      <c r="J840" s="210"/>
      <c r="N840" s="206"/>
      <c r="O840" s="206"/>
      <c r="P840" s="206"/>
      <c r="Q840" s="206"/>
      <c r="S840" s="206"/>
      <c r="AF840" s="206"/>
    </row>
    <row r="841" spans="2:32">
      <c r="B841" s="206"/>
      <c r="C841" s="206"/>
      <c r="D841" s="206"/>
      <c r="E841" s="206"/>
      <c r="F841" s="206"/>
      <c r="H841" s="210"/>
      <c r="J841" s="210"/>
      <c r="N841" s="206"/>
      <c r="O841" s="206"/>
      <c r="P841" s="206"/>
      <c r="Q841" s="206"/>
      <c r="S841" s="206"/>
      <c r="AF841" s="206"/>
    </row>
    <row r="842" spans="2:32">
      <c r="B842" s="206"/>
      <c r="C842" s="206"/>
      <c r="D842" s="206"/>
      <c r="E842" s="206"/>
      <c r="F842" s="206"/>
      <c r="H842" s="210"/>
      <c r="J842" s="210"/>
      <c r="N842" s="206"/>
      <c r="O842" s="206"/>
      <c r="P842" s="206"/>
      <c r="Q842" s="206"/>
      <c r="S842" s="206"/>
      <c r="AF842" s="206"/>
    </row>
    <row r="843" spans="2:32">
      <c r="B843" s="206"/>
      <c r="C843" s="206"/>
      <c r="D843" s="206"/>
      <c r="E843" s="206"/>
      <c r="F843" s="206"/>
      <c r="H843" s="210"/>
      <c r="J843" s="210"/>
      <c r="N843" s="206"/>
      <c r="O843" s="206"/>
      <c r="P843" s="206"/>
      <c r="Q843" s="206"/>
      <c r="S843" s="206"/>
      <c r="AF843" s="206"/>
    </row>
    <row r="844" spans="2:32">
      <c r="B844" s="206"/>
      <c r="C844" s="206"/>
      <c r="D844" s="206"/>
      <c r="E844" s="206"/>
      <c r="F844" s="206"/>
      <c r="H844" s="210"/>
      <c r="J844" s="210"/>
      <c r="N844" s="206"/>
      <c r="O844" s="206"/>
      <c r="P844" s="206"/>
      <c r="Q844" s="206"/>
      <c r="S844" s="206"/>
      <c r="AF844" s="206"/>
    </row>
    <row r="845" spans="2:32">
      <c r="B845" s="206"/>
      <c r="C845" s="206"/>
      <c r="D845" s="206"/>
      <c r="E845" s="206"/>
      <c r="F845" s="206"/>
      <c r="H845" s="210"/>
      <c r="J845" s="210"/>
      <c r="N845" s="206"/>
      <c r="O845" s="206"/>
      <c r="P845" s="206"/>
      <c r="Q845" s="206"/>
      <c r="S845" s="206"/>
      <c r="AF845" s="206"/>
    </row>
    <row r="846" spans="2:32">
      <c r="B846" s="206"/>
      <c r="C846" s="206"/>
      <c r="D846" s="206"/>
      <c r="E846" s="206"/>
      <c r="F846" s="206"/>
      <c r="H846" s="210"/>
      <c r="J846" s="210"/>
      <c r="N846" s="206"/>
      <c r="O846" s="206"/>
      <c r="P846" s="206"/>
      <c r="Q846" s="206"/>
      <c r="S846" s="206"/>
      <c r="AF846" s="206"/>
    </row>
    <row r="847" spans="2:32">
      <c r="B847" s="206"/>
      <c r="C847" s="206"/>
      <c r="D847" s="206"/>
      <c r="E847" s="206"/>
      <c r="F847" s="206"/>
      <c r="H847" s="210"/>
      <c r="J847" s="210"/>
      <c r="N847" s="206"/>
      <c r="O847" s="206"/>
      <c r="P847" s="206"/>
      <c r="Q847" s="206"/>
      <c r="S847" s="206"/>
      <c r="AF847" s="206"/>
    </row>
    <row r="848" spans="2:32">
      <c r="B848" s="206"/>
      <c r="C848" s="206"/>
      <c r="D848" s="206"/>
      <c r="E848" s="206"/>
      <c r="F848" s="206"/>
      <c r="H848" s="210"/>
      <c r="J848" s="210"/>
      <c r="N848" s="206"/>
      <c r="O848" s="206"/>
      <c r="P848" s="206"/>
      <c r="Q848" s="206"/>
      <c r="S848" s="206"/>
      <c r="AF848" s="206"/>
    </row>
    <row r="849" spans="2:32">
      <c r="B849" s="206"/>
      <c r="C849" s="206"/>
      <c r="D849" s="206"/>
      <c r="E849" s="206"/>
      <c r="F849" s="206"/>
      <c r="H849" s="210"/>
      <c r="J849" s="210"/>
      <c r="N849" s="206"/>
      <c r="O849" s="206"/>
      <c r="P849" s="206"/>
      <c r="Q849" s="206"/>
      <c r="S849" s="206"/>
      <c r="AF849" s="206"/>
    </row>
    <row r="850" spans="2:32">
      <c r="B850" s="206"/>
      <c r="C850" s="206"/>
      <c r="D850" s="206"/>
      <c r="E850" s="206"/>
      <c r="F850" s="206"/>
      <c r="H850" s="210"/>
      <c r="J850" s="210"/>
      <c r="N850" s="206"/>
      <c r="O850" s="206"/>
      <c r="P850" s="206"/>
      <c r="Q850" s="206"/>
      <c r="S850" s="206"/>
      <c r="AF850" s="206"/>
    </row>
    <row r="851" spans="2:32">
      <c r="B851" s="206"/>
      <c r="C851" s="206"/>
      <c r="D851" s="206"/>
      <c r="E851" s="206"/>
      <c r="F851" s="206"/>
      <c r="H851" s="210"/>
      <c r="J851" s="210"/>
      <c r="N851" s="206"/>
      <c r="O851" s="206"/>
      <c r="P851" s="206"/>
      <c r="Q851" s="206"/>
      <c r="S851" s="206"/>
      <c r="AF851" s="206"/>
    </row>
    <row r="852" spans="2:32">
      <c r="B852" s="206"/>
      <c r="C852" s="206"/>
      <c r="D852" s="206"/>
      <c r="E852" s="206"/>
      <c r="F852" s="206"/>
      <c r="H852" s="210"/>
      <c r="J852" s="210"/>
      <c r="N852" s="206"/>
      <c r="O852" s="206"/>
      <c r="P852" s="206"/>
      <c r="Q852" s="206"/>
      <c r="S852" s="206"/>
      <c r="AF852" s="206"/>
    </row>
    <row r="853" spans="2:32">
      <c r="B853" s="206"/>
      <c r="C853" s="206"/>
      <c r="D853" s="206"/>
      <c r="E853" s="206"/>
      <c r="F853" s="206"/>
      <c r="H853" s="210"/>
      <c r="J853" s="210"/>
      <c r="N853" s="206"/>
      <c r="O853" s="206"/>
      <c r="P853" s="206"/>
      <c r="Q853" s="206"/>
      <c r="S853" s="206"/>
      <c r="AF853" s="206"/>
    </row>
    <row r="854" spans="2:32">
      <c r="B854" s="206"/>
      <c r="C854" s="206"/>
      <c r="D854" s="206"/>
      <c r="E854" s="206"/>
      <c r="F854" s="206"/>
      <c r="H854" s="210"/>
      <c r="J854" s="210"/>
      <c r="N854" s="206"/>
      <c r="O854" s="206"/>
      <c r="P854" s="206"/>
      <c r="Q854" s="206"/>
      <c r="S854" s="206"/>
      <c r="AF854" s="206"/>
    </row>
    <row r="855" spans="2:32">
      <c r="B855" s="206"/>
      <c r="C855" s="206"/>
      <c r="D855" s="206"/>
      <c r="E855" s="206"/>
      <c r="F855" s="206"/>
      <c r="H855" s="210"/>
      <c r="J855" s="210"/>
      <c r="N855" s="206"/>
      <c r="O855" s="206"/>
      <c r="P855" s="206"/>
      <c r="Q855" s="206"/>
      <c r="S855" s="206"/>
      <c r="AF855" s="206"/>
    </row>
    <row r="856" spans="2:32">
      <c r="B856" s="206"/>
      <c r="C856" s="206"/>
      <c r="D856" s="206"/>
      <c r="E856" s="206"/>
      <c r="F856" s="206"/>
      <c r="H856" s="210"/>
      <c r="J856" s="210"/>
      <c r="N856" s="206"/>
      <c r="O856" s="206"/>
      <c r="P856" s="206"/>
      <c r="Q856" s="206"/>
      <c r="S856" s="206"/>
      <c r="AF856" s="206"/>
    </row>
    <row r="857" spans="2:32">
      <c r="B857" s="206"/>
      <c r="C857" s="206"/>
      <c r="D857" s="206"/>
      <c r="E857" s="206"/>
      <c r="F857" s="206"/>
      <c r="H857" s="210"/>
      <c r="J857" s="210"/>
      <c r="N857" s="206"/>
      <c r="O857" s="206"/>
      <c r="P857" s="206"/>
      <c r="Q857" s="206"/>
      <c r="S857" s="206"/>
      <c r="AF857" s="206"/>
    </row>
    <row r="858" spans="2:32">
      <c r="B858" s="206"/>
      <c r="C858" s="206"/>
      <c r="D858" s="206"/>
      <c r="E858" s="206"/>
      <c r="F858" s="206"/>
      <c r="H858" s="210"/>
      <c r="J858" s="210"/>
      <c r="N858" s="206"/>
      <c r="O858" s="206"/>
      <c r="P858" s="206"/>
      <c r="Q858" s="206"/>
      <c r="S858" s="206"/>
      <c r="AF858" s="206"/>
    </row>
    <row r="859" spans="2:32">
      <c r="B859" s="206"/>
      <c r="C859" s="206"/>
      <c r="D859" s="206"/>
      <c r="E859" s="206"/>
      <c r="F859" s="206"/>
      <c r="H859" s="210"/>
      <c r="J859" s="210"/>
      <c r="N859" s="206"/>
      <c r="O859" s="206"/>
      <c r="P859" s="206"/>
      <c r="Q859" s="206"/>
      <c r="S859" s="206"/>
      <c r="AF859" s="206"/>
    </row>
    <row r="860" spans="2:32">
      <c r="B860" s="206"/>
      <c r="C860" s="206"/>
      <c r="D860" s="206"/>
      <c r="E860" s="206"/>
      <c r="F860" s="206"/>
      <c r="H860" s="210"/>
      <c r="J860" s="210"/>
      <c r="N860" s="206"/>
      <c r="O860" s="206"/>
      <c r="P860" s="206"/>
      <c r="Q860" s="206"/>
      <c r="S860" s="206"/>
      <c r="AF860" s="206"/>
    </row>
    <row r="861" spans="2:32">
      <c r="B861" s="206"/>
      <c r="C861" s="206"/>
      <c r="D861" s="206"/>
      <c r="E861" s="206"/>
      <c r="F861" s="206"/>
      <c r="H861" s="210"/>
      <c r="J861" s="210"/>
      <c r="N861" s="206"/>
      <c r="O861" s="206"/>
      <c r="P861" s="206"/>
      <c r="Q861" s="206"/>
      <c r="S861" s="206"/>
      <c r="AF861" s="206"/>
    </row>
    <row r="862" spans="2:32">
      <c r="B862" s="206"/>
      <c r="C862" s="206"/>
      <c r="D862" s="206"/>
      <c r="E862" s="206"/>
      <c r="F862" s="206"/>
      <c r="H862" s="210"/>
      <c r="J862" s="210"/>
      <c r="N862" s="206"/>
      <c r="O862" s="206"/>
      <c r="P862" s="206"/>
      <c r="Q862" s="206"/>
      <c r="S862" s="206"/>
      <c r="AF862" s="206"/>
    </row>
    <row r="863" spans="2:32">
      <c r="B863" s="206"/>
      <c r="C863" s="206"/>
      <c r="D863" s="206"/>
      <c r="E863" s="206"/>
      <c r="F863" s="206"/>
      <c r="H863" s="210"/>
      <c r="J863" s="210"/>
      <c r="N863" s="206"/>
      <c r="O863" s="206"/>
      <c r="P863" s="206"/>
      <c r="Q863" s="206"/>
      <c r="S863" s="206"/>
      <c r="AF863" s="206"/>
    </row>
    <row r="864" spans="2:32">
      <c r="B864" s="206"/>
      <c r="C864" s="206"/>
      <c r="D864" s="206"/>
      <c r="E864" s="206"/>
      <c r="F864" s="206"/>
      <c r="H864" s="210"/>
      <c r="J864" s="210"/>
      <c r="N864" s="206"/>
      <c r="O864" s="206"/>
      <c r="P864" s="206"/>
      <c r="Q864" s="206"/>
      <c r="S864" s="206"/>
      <c r="AF864" s="206"/>
    </row>
    <row r="865" spans="2:32">
      <c r="B865" s="206"/>
      <c r="C865" s="206"/>
      <c r="D865" s="206"/>
      <c r="E865" s="206"/>
      <c r="F865" s="206"/>
      <c r="H865" s="210"/>
      <c r="J865" s="210"/>
      <c r="N865" s="206"/>
      <c r="O865" s="206"/>
      <c r="P865" s="206"/>
      <c r="Q865" s="206"/>
      <c r="S865" s="206"/>
      <c r="AF865" s="206"/>
    </row>
    <row r="866" spans="2:32">
      <c r="B866" s="206"/>
      <c r="C866" s="206"/>
      <c r="D866" s="206"/>
      <c r="E866" s="206"/>
      <c r="F866" s="206"/>
      <c r="H866" s="210"/>
      <c r="J866" s="210"/>
      <c r="N866" s="206"/>
      <c r="O866" s="206"/>
      <c r="P866" s="206"/>
      <c r="Q866" s="206"/>
      <c r="S866" s="206"/>
      <c r="AF866" s="206"/>
    </row>
    <row r="867" spans="2:32">
      <c r="B867" s="206"/>
      <c r="C867" s="206"/>
      <c r="D867" s="206"/>
      <c r="E867" s="206"/>
      <c r="F867" s="206"/>
      <c r="H867" s="210"/>
      <c r="J867" s="210"/>
      <c r="N867" s="206"/>
      <c r="O867" s="206"/>
      <c r="P867" s="206"/>
      <c r="Q867" s="206"/>
      <c r="S867" s="206"/>
      <c r="AF867" s="206"/>
    </row>
    <row r="868" spans="2:32">
      <c r="B868" s="206"/>
      <c r="C868" s="206"/>
      <c r="D868" s="206"/>
      <c r="E868" s="206"/>
      <c r="F868" s="206"/>
      <c r="H868" s="210"/>
      <c r="J868" s="210"/>
      <c r="N868" s="206"/>
      <c r="O868" s="206"/>
      <c r="P868" s="206"/>
      <c r="Q868" s="206"/>
      <c r="S868" s="206"/>
      <c r="AF868" s="206"/>
    </row>
    <row r="869" spans="2:32">
      <c r="B869" s="206"/>
      <c r="C869" s="206"/>
      <c r="D869" s="206"/>
      <c r="E869" s="206"/>
      <c r="F869" s="206"/>
      <c r="H869" s="210"/>
      <c r="J869" s="210"/>
      <c r="N869" s="206"/>
      <c r="O869" s="206"/>
      <c r="P869" s="206"/>
      <c r="Q869" s="206"/>
      <c r="S869" s="206"/>
      <c r="AF869" s="206"/>
    </row>
    <row r="870" spans="2:32">
      <c r="B870" s="206"/>
      <c r="C870" s="206"/>
      <c r="D870" s="206"/>
      <c r="E870" s="206"/>
      <c r="F870" s="206"/>
      <c r="H870" s="210"/>
      <c r="J870" s="210"/>
      <c r="N870" s="206"/>
      <c r="O870" s="206"/>
      <c r="P870" s="206"/>
      <c r="Q870" s="206"/>
      <c r="S870" s="206"/>
      <c r="AF870" s="206"/>
    </row>
    <row r="871" spans="2:32">
      <c r="B871" s="206"/>
      <c r="C871" s="206"/>
      <c r="D871" s="206"/>
      <c r="E871" s="206"/>
      <c r="F871" s="206"/>
      <c r="H871" s="210"/>
      <c r="J871" s="210"/>
      <c r="N871" s="206"/>
      <c r="O871" s="206"/>
      <c r="P871" s="206"/>
      <c r="Q871" s="206"/>
      <c r="S871" s="206"/>
      <c r="AF871" s="206"/>
    </row>
    <row r="872" spans="2:32">
      <c r="B872" s="206"/>
      <c r="C872" s="206"/>
      <c r="D872" s="206"/>
      <c r="E872" s="206"/>
      <c r="F872" s="206"/>
      <c r="H872" s="210"/>
      <c r="J872" s="210"/>
      <c r="N872" s="206"/>
      <c r="O872" s="206"/>
      <c r="P872" s="206"/>
      <c r="Q872" s="206"/>
      <c r="S872" s="206"/>
      <c r="AF872" s="206"/>
    </row>
    <row r="873" spans="2:32">
      <c r="B873" s="206"/>
      <c r="C873" s="206"/>
      <c r="D873" s="206"/>
      <c r="E873" s="206"/>
      <c r="F873" s="206"/>
      <c r="H873" s="210"/>
      <c r="J873" s="210"/>
      <c r="N873" s="206"/>
      <c r="O873" s="206"/>
      <c r="P873" s="206"/>
      <c r="Q873" s="206"/>
      <c r="S873" s="206"/>
      <c r="AF873" s="206"/>
    </row>
    <row r="874" spans="2:32">
      <c r="B874" s="206"/>
      <c r="C874" s="206"/>
      <c r="D874" s="206"/>
      <c r="E874" s="206"/>
      <c r="F874" s="206"/>
      <c r="H874" s="210"/>
      <c r="J874" s="210"/>
      <c r="N874" s="206"/>
      <c r="O874" s="206"/>
      <c r="P874" s="206"/>
      <c r="Q874" s="206"/>
      <c r="S874" s="206"/>
      <c r="AF874" s="206"/>
    </row>
    <row r="875" spans="2:32">
      <c r="B875" s="206"/>
      <c r="C875" s="206"/>
      <c r="D875" s="206"/>
      <c r="E875" s="206"/>
      <c r="F875" s="206"/>
      <c r="H875" s="210"/>
      <c r="J875" s="210"/>
      <c r="N875" s="206"/>
      <c r="O875" s="206"/>
      <c r="P875" s="206"/>
      <c r="Q875" s="206"/>
      <c r="S875" s="206"/>
      <c r="AF875" s="206"/>
    </row>
    <row r="876" spans="2:32">
      <c r="B876" s="206"/>
      <c r="C876" s="206"/>
      <c r="D876" s="206"/>
      <c r="E876" s="206"/>
      <c r="F876" s="206"/>
      <c r="H876" s="210"/>
      <c r="J876" s="210"/>
      <c r="N876" s="206"/>
      <c r="O876" s="206"/>
      <c r="P876" s="206"/>
      <c r="Q876" s="206"/>
      <c r="S876" s="206"/>
      <c r="AF876" s="206"/>
    </row>
    <row r="877" spans="2:32">
      <c r="B877" s="206"/>
      <c r="C877" s="206"/>
      <c r="D877" s="206"/>
      <c r="E877" s="206"/>
      <c r="F877" s="206"/>
      <c r="H877" s="210"/>
      <c r="J877" s="210"/>
      <c r="N877" s="206"/>
      <c r="O877" s="206"/>
      <c r="P877" s="206"/>
      <c r="Q877" s="206"/>
      <c r="S877" s="206"/>
      <c r="AF877" s="206"/>
    </row>
    <row r="878" spans="2:32">
      <c r="B878" s="206"/>
      <c r="C878" s="206"/>
      <c r="D878" s="206"/>
      <c r="E878" s="206"/>
      <c r="F878" s="206"/>
      <c r="H878" s="210"/>
      <c r="J878" s="210"/>
      <c r="N878" s="206"/>
      <c r="O878" s="206"/>
      <c r="P878" s="206"/>
      <c r="Q878" s="206"/>
      <c r="S878" s="206"/>
      <c r="AF878" s="206"/>
    </row>
    <row r="879" spans="2:32">
      <c r="B879" s="206"/>
      <c r="C879" s="206"/>
      <c r="D879" s="206"/>
      <c r="E879" s="206"/>
      <c r="F879" s="206"/>
      <c r="H879" s="210"/>
      <c r="J879" s="210"/>
      <c r="N879" s="206"/>
      <c r="O879" s="206"/>
      <c r="P879" s="206"/>
      <c r="Q879" s="206"/>
      <c r="S879" s="206"/>
      <c r="AF879" s="206"/>
    </row>
    <row r="880" spans="2:32">
      <c r="B880" s="206"/>
      <c r="C880" s="206"/>
      <c r="D880" s="206"/>
      <c r="E880" s="206"/>
      <c r="F880" s="206"/>
      <c r="H880" s="210"/>
      <c r="J880" s="210"/>
      <c r="N880" s="206"/>
      <c r="O880" s="206"/>
      <c r="P880" s="206"/>
      <c r="Q880" s="206"/>
      <c r="S880" s="206"/>
      <c r="AF880" s="206"/>
    </row>
    <row r="881" spans="2:32">
      <c r="B881" s="206"/>
      <c r="C881" s="206"/>
      <c r="D881" s="206"/>
      <c r="E881" s="206"/>
      <c r="F881" s="206"/>
      <c r="H881" s="210"/>
      <c r="J881" s="210"/>
      <c r="N881" s="206"/>
      <c r="O881" s="206"/>
      <c r="P881" s="206"/>
      <c r="Q881" s="206"/>
      <c r="S881" s="206"/>
      <c r="AF881" s="206"/>
    </row>
    <row r="882" spans="2:32">
      <c r="B882" s="206"/>
      <c r="C882" s="206"/>
      <c r="D882" s="206"/>
      <c r="E882" s="206"/>
      <c r="F882" s="206"/>
      <c r="H882" s="210"/>
      <c r="J882" s="210"/>
      <c r="N882" s="206"/>
      <c r="O882" s="206"/>
      <c r="P882" s="206"/>
      <c r="Q882" s="206"/>
      <c r="S882" s="206"/>
      <c r="AF882" s="206"/>
    </row>
    <row r="883" spans="2:32">
      <c r="B883" s="206"/>
      <c r="C883" s="206"/>
      <c r="D883" s="206"/>
      <c r="E883" s="206"/>
      <c r="F883" s="206"/>
      <c r="H883" s="210"/>
      <c r="J883" s="210"/>
      <c r="N883" s="206"/>
      <c r="O883" s="206"/>
      <c r="P883" s="206"/>
      <c r="Q883" s="206"/>
      <c r="S883" s="206"/>
      <c r="AF883" s="206"/>
    </row>
    <row r="884" spans="2:32">
      <c r="B884" s="206"/>
      <c r="C884" s="206"/>
      <c r="D884" s="206"/>
      <c r="E884" s="206"/>
      <c r="F884" s="206"/>
      <c r="H884" s="210"/>
      <c r="J884" s="210"/>
      <c r="N884" s="206"/>
      <c r="O884" s="206"/>
      <c r="P884" s="206"/>
      <c r="Q884" s="206"/>
      <c r="S884" s="206"/>
      <c r="AF884" s="206"/>
    </row>
    <row r="885" spans="2:32">
      <c r="B885" s="206"/>
      <c r="C885" s="206"/>
      <c r="D885" s="206"/>
      <c r="E885" s="206"/>
      <c r="F885" s="206"/>
      <c r="H885" s="210"/>
      <c r="J885" s="210"/>
      <c r="N885" s="206"/>
      <c r="O885" s="206"/>
      <c r="P885" s="206"/>
      <c r="Q885" s="206"/>
      <c r="S885" s="206"/>
      <c r="AF885" s="206"/>
    </row>
    <row r="886" spans="2:32">
      <c r="B886" s="206"/>
      <c r="C886" s="206"/>
      <c r="D886" s="206"/>
      <c r="E886" s="206"/>
      <c r="F886" s="206"/>
      <c r="H886" s="210"/>
      <c r="J886" s="210"/>
      <c r="N886" s="206"/>
      <c r="O886" s="206"/>
      <c r="P886" s="206"/>
      <c r="Q886" s="206"/>
      <c r="S886" s="206"/>
      <c r="AF886" s="206"/>
    </row>
    <row r="887" spans="2:32">
      <c r="B887" s="206"/>
      <c r="C887" s="206"/>
      <c r="D887" s="206"/>
      <c r="E887" s="206"/>
      <c r="F887" s="206"/>
      <c r="H887" s="210"/>
      <c r="J887" s="210"/>
      <c r="N887" s="206"/>
      <c r="O887" s="206"/>
      <c r="P887" s="206"/>
      <c r="Q887" s="206"/>
      <c r="S887" s="206"/>
      <c r="AF887" s="206"/>
    </row>
    <row r="888" spans="2:32">
      <c r="B888" s="206"/>
      <c r="C888" s="206"/>
      <c r="D888" s="206"/>
      <c r="E888" s="206"/>
      <c r="F888" s="206"/>
      <c r="H888" s="210"/>
      <c r="J888" s="210"/>
      <c r="N888" s="206"/>
      <c r="O888" s="206"/>
      <c r="P888" s="206"/>
      <c r="Q888" s="206"/>
      <c r="S888" s="206"/>
      <c r="AF888" s="206"/>
    </row>
    <row r="889" spans="2:32">
      <c r="B889" s="206"/>
      <c r="C889" s="206"/>
      <c r="D889" s="206"/>
      <c r="E889" s="206"/>
      <c r="F889" s="206"/>
      <c r="H889" s="210"/>
      <c r="J889" s="210"/>
      <c r="N889" s="206"/>
      <c r="O889" s="206"/>
      <c r="P889" s="206"/>
      <c r="Q889" s="206"/>
      <c r="S889" s="206"/>
      <c r="AF889" s="206"/>
    </row>
    <row r="890" spans="2:32">
      <c r="B890" s="206"/>
      <c r="C890" s="206"/>
      <c r="D890" s="206"/>
      <c r="E890" s="206"/>
      <c r="F890" s="206"/>
      <c r="H890" s="210"/>
      <c r="J890" s="210"/>
      <c r="N890" s="206"/>
      <c r="O890" s="206"/>
      <c r="P890" s="206"/>
      <c r="Q890" s="206"/>
      <c r="S890" s="206"/>
      <c r="AF890" s="206"/>
    </row>
    <row r="891" spans="2:32">
      <c r="B891" s="206"/>
      <c r="C891" s="206"/>
      <c r="D891" s="206"/>
      <c r="E891" s="206"/>
      <c r="F891" s="206"/>
      <c r="H891" s="210"/>
      <c r="J891" s="210"/>
      <c r="N891" s="206"/>
      <c r="O891" s="206"/>
      <c r="P891" s="206"/>
      <c r="Q891" s="206"/>
      <c r="S891" s="206"/>
      <c r="AF891" s="206"/>
    </row>
    <row r="892" spans="2:32">
      <c r="B892" s="206"/>
      <c r="C892" s="206"/>
      <c r="D892" s="206"/>
      <c r="E892" s="206"/>
      <c r="F892" s="206"/>
      <c r="H892" s="210"/>
      <c r="J892" s="210"/>
      <c r="N892" s="206"/>
      <c r="O892" s="206"/>
      <c r="P892" s="206"/>
      <c r="Q892" s="206"/>
      <c r="S892" s="206"/>
      <c r="AF892" s="206"/>
    </row>
    <row r="893" spans="2:32">
      <c r="B893" s="206"/>
      <c r="C893" s="206"/>
      <c r="D893" s="206"/>
      <c r="E893" s="206"/>
      <c r="F893" s="206"/>
      <c r="H893" s="210"/>
      <c r="J893" s="210"/>
      <c r="N893" s="206"/>
      <c r="O893" s="206"/>
      <c r="P893" s="206"/>
      <c r="Q893" s="206"/>
      <c r="S893" s="206"/>
      <c r="AF893" s="206"/>
    </row>
    <row r="894" spans="2:32">
      <c r="B894" s="206"/>
      <c r="C894" s="206"/>
      <c r="D894" s="206"/>
      <c r="E894" s="206"/>
      <c r="F894" s="206"/>
      <c r="H894" s="210"/>
      <c r="J894" s="210"/>
      <c r="N894" s="206"/>
      <c r="O894" s="206"/>
      <c r="P894" s="206"/>
      <c r="Q894" s="206"/>
      <c r="S894" s="206"/>
      <c r="AF894" s="206"/>
    </row>
    <row r="895" spans="2:32">
      <c r="B895" s="206"/>
      <c r="C895" s="206"/>
      <c r="D895" s="206"/>
      <c r="E895" s="206"/>
      <c r="F895" s="206"/>
      <c r="H895" s="210"/>
      <c r="J895" s="210"/>
      <c r="N895" s="206"/>
      <c r="O895" s="206"/>
      <c r="P895" s="206"/>
      <c r="Q895" s="206"/>
      <c r="S895" s="206"/>
      <c r="AF895" s="206"/>
    </row>
    <row r="896" spans="2:32">
      <c r="B896" s="206"/>
      <c r="C896" s="206"/>
      <c r="D896" s="206"/>
      <c r="E896" s="206"/>
      <c r="F896" s="206"/>
      <c r="H896" s="210"/>
      <c r="J896" s="210"/>
      <c r="N896" s="206"/>
      <c r="O896" s="206"/>
      <c r="P896" s="206"/>
      <c r="Q896" s="206"/>
      <c r="S896" s="206"/>
      <c r="AF896" s="206"/>
    </row>
    <row r="897" spans="2:32">
      <c r="B897" s="206"/>
      <c r="C897" s="206"/>
      <c r="D897" s="206"/>
      <c r="E897" s="206"/>
      <c r="F897" s="206"/>
      <c r="H897" s="210"/>
      <c r="J897" s="210"/>
      <c r="N897" s="206"/>
      <c r="O897" s="206"/>
      <c r="P897" s="206"/>
      <c r="Q897" s="206"/>
      <c r="S897" s="206"/>
      <c r="AF897" s="206"/>
    </row>
    <row r="898" spans="2:32">
      <c r="B898" s="206"/>
      <c r="C898" s="206"/>
      <c r="D898" s="206"/>
      <c r="E898" s="206"/>
      <c r="F898" s="206"/>
      <c r="H898" s="210"/>
      <c r="J898" s="210"/>
      <c r="N898" s="206"/>
      <c r="O898" s="206"/>
      <c r="P898" s="206"/>
      <c r="Q898" s="206"/>
      <c r="S898" s="206"/>
      <c r="AF898" s="206"/>
    </row>
    <row r="899" spans="2:32">
      <c r="B899" s="206"/>
      <c r="C899" s="206"/>
      <c r="D899" s="206"/>
      <c r="E899" s="206"/>
      <c r="F899" s="206"/>
      <c r="H899" s="210"/>
      <c r="J899" s="210"/>
      <c r="N899" s="206"/>
      <c r="O899" s="206"/>
      <c r="P899" s="206"/>
      <c r="Q899" s="206"/>
      <c r="S899" s="206"/>
      <c r="AF899" s="206"/>
    </row>
    <row r="900" spans="2:32">
      <c r="B900" s="206"/>
      <c r="C900" s="206"/>
      <c r="D900" s="206"/>
      <c r="E900" s="206"/>
      <c r="F900" s="206"/>
      <c r="H900" s="210"/>
      <c r="J900" s="210"/>
      <c r="N900" s="206"/>
      <c r="O900" s="206"/>
      <c r="P900" s="206"/>
      <c r="Q900" s="206"/>
      <c r="S900" s="206"/>
      <c r="AF900" s="206"/>
    </row>
    <row r="901" spans="2:32">
      <c r="B901" s="206"/>
      <c r="C901" s="206"/>
      <c r="D901" s="206"/>
      <c r="E901" s="206"/>
      <c r="F901" s="206"/>
      <c r="H901" s="210"/>
      <c r="J901" s="210"/>
      <c r="N901" s="206"/>
      <c r="O901" s="206"/>
      <c r="P901" s="206"/>
      <c r="Q901" s="206"/>
      <c r="S901" s="206"/>
      <c r="AF901" s="206"/>
    </row>
    <row r="902" spans="2:32">
      <c r="B902" s="206"/>
      <c r="C902" s="206"/>
      <c r="D902" s="206"/>
      <c r="E902" s="206"/>
      <c r="F902" s="206"/>
      <c r="H902" s="210"/>
      <c r="J902" s="210"/>
      <c r="N902" s="206"/>
      <c r="O902" s="206"/>
      <c r="P902" s="206"/>
      <c r="Q902" s="206"/>
      <c r="S902" s="206"/>
      <c r="AF902" s="206"/>
    </row>
    <row r="903" spans="2:32">
      <c r="B903" s="206"/>
      <c r="C903" s="206"/>
      <c r="D903" s="206"/>
      <c r="E903" s="206"/>
      <c r="F903" s="206"/>
      <c r="H903" s="210"/>
      <c r="J903" s="210"/>
      <c r="N903" s="206"/>
      <c r="O903" s="206"/>
      <c r="P903" s="206"/>
      <c r="Q903" s="206"/>
      <c r="S903" s="206"/>
      <c r="AF903" s="206"/>
    </row>
    <row r="904" spans="2:32">
      <c r="B904" s="206"/>
      <c r="C904" s="206"/>
      <c r="D904" s="206"/>
      <c r="E904" s="206"/>
      <c r="F904" s="206"/>
      <c r="H904" s="210"/>
      <c r="J904" s="210"/>
      <c r="N904" s="206"/>
      <c r="O904" s="206"/>
      <c r="P904" s="206"/>
      <c r="Q904" s="206"/>
      <c r="S904" s="206"/>
      <c r="AF904" s="206"/>
    </row>
    <row r="905" spans="2:32">
      <c r="B905" s="206"/>
      <c r="C905" s="206"/>
      <c r="D905" s="206"/>
      <c r="E905" s="206"/>
      <c r="F905" s="206"/>
      <c r="H905" s="210"/>
      <c r="J905" s="210"/>
      <c r="N905" s="206"/>
      <c r="O905" s="206"/>
      <c r="P905" s="206"/>
      <c r="Q905" s="206"/>
      <c r="S905" s="206"/>
      <c r="AF905" s="206"/>
    </row>
    <row r="906" spans="2:32">
      <c r="B906" s="206"/>
      <c r="C906" s="206"/>
      <c r="D906" s="206"/>
      <c r="E906" s="206"/>
      <c r="F906" s="206"/>
      <c r="H906" s="210"/>
      <c r="J906" s="210"/>
      <c r="N906" s="206"/>
      <c r="O906" s="206"/>
      <c r="P906" s="206"/>
      <c r="Q906" s="206"/>
      <c r="S906" s="206"/>
      <c r="AF906" s="206"/>
    </row>
    <row r="907" spans="2:32">
      <c r="B907" s="206"/>
      <c r="C907" s="206"/>
      <c r="D907" s="206"/>
      <c r="E907" s="206"/>
      <c r="F907" s="206"/>
      <c r="H907" s="210"/>
      <c r="J907" s="210"/>
      <c r="N907" s="206"/>
      <c r="O907" s="206"/>
      <c r="P907" s="206"/>
      <c r="Q907" s="206"/>
      <c r="S907" s="206"/>
      <c r="AF907" s="206"/>
    </row>
    <row r="908" spans="2:32">
      <c r="B908" s="206"/>
      <c r="C908" s="206"/>
      <c r="D908" s="206"/>
      <c r="E908" s="206"/>
      <c r="F908" s="206"/>
      <c r="H908" s="210"/>
      <c r="J908" s="210"/>
      <c r="N908" s="206"/>
      <c r="O908" s="206"/>
      <c r="P908" s="206"/>
      <c r="Q908" s="206"/>
      <c r="S908" s="206"/>
      <c r="AF908" s="206"/>
    </row>
    <row r="909" spans="2:32">
      <c r="B909" s="206"/>
      <c r="C909" s="206"/>
      <c r="D909" s="206"/>
      <c r="E909" s="206"/>
      <c r="F909" s="206"/>
      <c r="H909" s="210"/>
      <c r="J909" s="210"/>
      <c r="N909" s="206"/>
      <c r="O909" s="206"/>
      <c r="P909" s="206"/>
      <c r="Q909" s="206"/>
      <c r="S909" s="206"/>
      <c r="AF909" s="206"/>
    </row>
    <row r="910" spans="2:32">
      <c r="B910" s="206"/>
      <c r="C910" s="206"/>
      <c r="D910" s="206"/>
      <c r="E910" s="206"/>
      <c r="F910" s="206"/>
      <c r="H910" s="210"/>
      <c r="J910" s="210"/>
      <c r="N910" s="206"/>
      <c r="O910" s="206"/>
      <c r="P910" s="206"/>
      <c r="Q910" s="206"/>
      <c r="S910" s="206"/>
      <c r="AF910" s="206"/>
    </row>
    <row r="911" spans="2:32">
      <c r="B911" s="206"/>
      <c r="C911" s="206"/>
      <c r="D911" s="206"/>
      <c r="E911" s="206"/>
      <c r="F911" s="206"/>
      <c r="H911" s="210"/>
      <c r="J911" s="210"/>
      <c r="N911" s="206"/>
      <c r="O911" s="206"/>
      <c r="P911" s="206"/>
      <c r="Q911" s="206"/>
      <c r="S911" s="206"/>
      <c r="AF911" s="206"/>
    </row>
    <row r="912" spans="2:32">
      <c r="B912" s="206"/>
      <c r="C912" s="206"/>
      <c r="D912" s="206"/>
      <c r="E912" s="206"/>
      <c r="F912" s="206"/>
      <c r="H912" s="210"/>
      <c r="J912" s="210"/>
      <c r="N912" s="206"/>
      <c r="O912" s="206"/>
      <c r="P912" s="206"/>
      <c r="Q912" s="206"/>
      <c r="S912" s="206"/>
      <c r="AF912" s="206"/>
    </row>
    <row r="913" spans="2:32">
      <c r="B913" s="206"/>
      <c r="C913" s="206"/>
      <c r="D913" s="206"/>
      <c r="E913" s="206"/>
      <c r="F913" s="206"/>
      <c r="H913" s="210"/>
      <c r="J913" s="210"/>
      <c r="N913" s="206"/>
      <c r="O913" s="206"/>
      <c r="P913" s="206"/>
      <c r="Q913" s="206"/>
      <c r="S913" s="206"/>
      <c r="AF913" s="206"/>
    </row>
    <row r="914" spans="2:32">
      <c r="B914" s="206"/>
      <c r="C914" s="206"/>
      <c r="D914" s="206"/>
      <c r="E914" s="206"/>
      <c r="F914" s="206"/>
      <c r="H914" s="210"/>
      <c r="J914" s="210"/>
      <c r="N914" s="206"/>
      <c r="O914" s="206"/>
      <c r="P914" s="206"/>
      <c r="Q914" s="206"/>
      <c r="S914" s="206"/>
      <c r="AF914" s="206"/>
    </row>
    <row r="915" spans="2:32">
      <c r="B915" s="206"/>
      <c r="C915" s="206"/>
      <c r="D915" s="206"/>
      <c r="E915" s="206"/>
      <c r="F915" s="206"/>
      <c r="H915" s="210"/>
      <c r="J915" s="210"/>
      <c r="N915" s="206"/>
      <c r="O915" s="206"/>
      <c r="P915" s="206"/>
      <c r="Q915" s="206"/>
      <c r="S915" s="206"/>
      <c r="AF915" s="206"/>
    </row>
    <row r="916" spans="2:32">
      <c r="B916" s="206"/>
      <c r="C916" s="206"/>
      <c r="D916" s="206"/>
      <c r="E916" s="206"/>
      <c r="F916" s="206"/>
      <c r="H916" s="210"/>
      <c r="J916" s="210"/>
      <c r="N916" s="206"/>
      <c r="O916" s="206"/>
      <c r="P916" s="206"/>
      <c r="Q916" s="206"/>
      <c r="S916" s="206"/>
      <c r="AF916" s="206"/>
    </row>
    <row r="917" spans="2:32">
      <c r="B917" s="206"/>
      <c r="C917" s="206"/>
      <c r="D917" s="206"/>
      <c r="E917" s="206"/>
      <c r="F917" s="206"/>
      <c r="H917" s="210"/>
      <c r="J917" s="210"/>
      <c r="N917" s="206"/>
      <c r="O917" s="206"/>
      <c r="P917" s="206"/>
      <c r="Q917" s="206"/>
      <c r="S917" s="206"/>
      <c r="AF917" s="206"/>
    </row>
    <row r="918" spans="2:32">
      <c r="B918" s="206"/>
      <c r="C918" s="206"/>
      <c r="D918" s="206"/>
      <c r="E918" s="206"/>
      <c r="F918" s="206"/>
      <c r="H918" s="210"/>
      <c r="J918" s="210"/>
      <c r="N918" s="206"/>
      <c r="O918" s="206"/>
      <c r="P918" s="206"/>
      <c r="Q918" s="206"/>
      <c r="S918" s="206"/>
      <c r="AF918" s="206"/>
    </row>
    <row r="919" spans="2:32">
      <c r="B919" s="206"/>
      <c r="C919" s="206"/>
      <c r="D919" s="206"/>
      <c r="E919" s="206"/>
      <c r="F919" s="206"/>
      <c r="H919" s="210"/>
      <c r="J919" s="210"/>
      <c r="N919" s="206"/>
      <c r="O919" s="206"/>
      <c r="P919" s="206"/>
      <c r="Q919" s="206"/>
      <c r="S919" s="206"/>
      <c r="AF919" s="206"/>
    </row>
    <row r="920" spans="2:32">
      <c r="B920" s="206"/>
      <c r="C920" s="206"/>
      <c r="D920" s="206"/>
      <c r="E920" s="206"/>
      <c r="F920" s="206"/>
      <c r="H920" s="210"/>
      <c r="J920" s="210"/>
      <c r="N920" s="206"/>
      <c r="O920" s="206"/>
      <c r="P920" s="206"/>
      <c r="Q920" s="206"/>
      <c r="S920" s="206"/>
      <c r="AF920" s="206"/>
    </row>
    <row r="921" spans="2:32">
      <c r="B921" s="206"/>
      <c r="C921" s="206"/>
      <c r="D921" s="206"/>
      <c r="E921" s="206"/>
      <c r="F921" s="206"/>
      <c r="H921" s="210"/>
      <c r="J921" s="210"/>
      <c r="N921" s="206"/>
      <c r="O921" s="206"/>
      <c r="P921" s="206"/>
      <c r="Q921" s="206"/>
      <c r="S921" s="206"/>
      <c r="AF921" s="206"/>
    </row>
    <row r="922" spans="2:32">
      <c r="B922" s="206"/>
      <c r="C922" s="206"/>
      <c r="D922" s="206"/>
      <c r="E922" s="206"/>
      <c r="F922" s="206"/>
      <c r="H922" s="210"/>
      <c r="J922" s="210"/>
      <c r="N922" s="206"/>
      <c r="O922" s="206"/>
      <c r="P922" s="206"/>
      <c r="Q922" s="206"/>
      <c r="S922" s="206"/>
      <c r="AF922" s="206"/>
    </row>
    <row r="923" spans="2:32">
      <c r="B923" s="206"/>
      <c r="C923" s="206"/>
      <c r="D923" s="206"/>
      <c r="E923" s="206"/>
      <c r="F923" s="206"/>
      <c r="H923" s="210"/>
      <c r="J923" s="210"/>
      <c r="N923" s="206"/>
      <c r="O923" s="206"/>
      <c r="P923" s="206"/>
      <c r="Q923" s="206"/>
      <c r="S923" s="206"/>
      <c r="AF923" s="206"/>
    </row>
    <row r="924" spans="2:32">
      <c r="B924" s="206"/>
      <c r="C924" s="206"/>
      <c r="D924" s="206"/>
      <c r="E924" s="206"/>
      <c r="F924" s="206"/>
      <c r="H924" s="210"/>
      <c r="J924" s="210"/>
      <c r="N924" s="206"/>
      <c r="O924" s="206"/>
      <c r="P924" s="206"/>
      <c r="Q924" s="206"/>
      <c r="S924" s="206"/>
      <c r="AF924" s="206"/>
    </row>
    <row r="925" spans="2:32">
      <c r="B925" s="206"/>
      <c r="C925" s="206"/>
      <c r="D925" s="206"/>
      <c r="E925" s="206"/>
      <c r="F925" s="206"/>
      <c r="H925" s="210"/>
      <c r="J925" s="210"/>
      <c r="N925" s="206"/>
      <c r="O925" s="206"/>
      <c r="P925" s="206"/>
      <c r="Q925" s="206"/>
      <c r="S925" s="206"/>
      <c r="AF925" s="206"/>
    </row>
    <row r="926" spans="2:32">
      <c r="B926" s="206"/>
      <c r="C926" s="206"/>
      <c r="D926" s="206"/>
      <c r="E926" s="206"/>
      <c r="F926" s="206"/>
      <c r="H926" s="210"/>
      <c r="J926" s="210"/>
      <c r="N926" s="206"/>
      <c r="O926" s="206"/>
      <c r="P926" s="206"/>
      <c r="Q926" s="206"/>
      <c r="S926" s="206"/>
      <c r="AF926" s="206"/>
    </row>
    <row r="927" spans="2:32">
      <c r="B927" s="206"/>
      <c r="C927" s="206"/>
      <c r="D927" s="206"/>
      <c r="E927" s="206"/>
      <c r="F927" s="206"/>
      <c r="H927" s="210"/>
      <c r="J927" s="210"/>
      <c r="N927" s="206"/>
      <c r="O927" s="206"/>
      <c r="P927" s="206"/>
      <c r="Q927" s="206"/>
      <c r="S927" s="206"/>
      <c r="AF927" s="206"/>
    </row>
    <row r="928" spans="2:32">
      <c r="B928" s="206"/>
      <c r="C928" s="206"/>
      <c r="D928" s="206"/>
      <c r="E928" s="206"/>
      <c r="F928" s="206"/>
      <c r="H928" s="210"/>
      <c r="J928" s="210"/>
      <c r="N928" s="206"/>
      <c r="O928" s="206"/>
      <c r="P928" s="206"/>
      <c r="Q928" s="206"/>
      <c r="S928" s="206"/>
      <c r="AF928" s="206"/>
    </row>
    <row r="929" spans="2:32">
      <c r="B929" s="206"/>
      <c r="C929" s="206"/>
      <c r="D929" s="206"/>
      <c r="E929" s="206"/>
      <c r="F929" s="206"/>
      <c r="H929" s="210"/>
      <c r="J929" s="210"/>
      <c r="N929" s="206"/>
      <c r="O929" s="206"/>
      <c r="P929" s="206"/>
      <c r="Q929" s="206"/>
      <c r="S929" s="206"/>
      <c r="AF929" s="206"/>
    </row>
    <row r="930" spans="2:32">
      <c r="B930" s="206"/>
      <c r="C930" s="206"/>
      <c r="D930" s="206"/>
      <c r="E930" s="206"/>
      <c r="F930" s="206"/>
      <c r="H930" s="210"/>
      <c r="J930" s="210"/>
      <c r="N930" s="206"/>
      <c r="O930" s="206"/>
      <c r="P930" s="206"/>
      <c r="Q930" s="206"/>
      <c r="S930" s="206"/>
      <c r="AF930" s="206"/>
    </row>
    <row r="931" spans="2:32">
      <c r="B931" s="206"/>
      <c r="C931" s="206"/>
      <c r="D931" s="206"/>
      <c r="E931" s="206"/>
      <c r="F931" s="206"/>
      <c r="H931" s="210"/>
      <c r="J931" s="210"/>
      <c r="N931" s="206"/>
      <c r="O931" s="206"/>
      <c r="P931" s="206"/>
      <c r="Q931" s="206"/>
      <c r="S931" s="206"/>
      <c r="AF931" s="206"/>
    </row>
    <row r="932" spans="2:32">
      <c r="B932" s="206"/>
      <c r="C932" s="206"/>
      <c r="D932" s="206"/>
      <c r="E932" s="206"/>
      <c r="F932" s="206"/>
      <c r="H932" s="210"/>
      <c r="J932" s="210"/>
      <c r="N932" s="206"/>
      <c r="O932" s="206"/>
      <c r="P932" s="206"/>
      <c r="Q932" s="206"/>
      <c r="S932" s="206"/>
      <c r="AF932" s="206"/>
    </row>
    <row r="933" spans="2:32">
      <c r="B933" s="206"/>
      <c r="C933" s="206"/>
      <c r="D933" s="206"/>
      <c r="E933" s="206"/>
      <c r="F933" s="206"/>
      <c r="H933" s="210"/>
      <c r="J933" s="210"/>
      <c r="N933" s="206"/>
      <c r="O933" s="206"/>
      <c r="P933" s="206"/>
      <c r="Q933" s="206"/>
      <c r="S933" s="206"/>
      <c r="AF933" s="206"/>
    </row>
    <row r="934" spans="2:32">
      <c r="B934" s="206"/>
      <c r="C934" s="206"/>
      <c r="D934" s="206"/>
      <c r="E934" s="206"/>
      <c r="F934" s="206"/>
      <c r="H934" s="210"/>
      <c r="J934" s="210"/>
      <c r="N934" s="206"/>
      <c r="O934" s="206"/>
      <c r="P934" s="206"/>
      <c r="Q934" s="206"/>
      <c r="S934" s="206"/>
      <c r="AF934" s="206"/>
    </row>
    <row r="935" spans="2:32">
      <c r="B935" s="206"/>
      <c r="C935" s="206"/>
      <c r="D935" s="206"/>
      <c r="E935" s="206"/>
      <c r="F935" s="206"/>
      <c r="H935" s="210"/>
      <c r="J935" s="210"/>
      <c r="N935" s="206"/>
      <c r="O935" s="206"/>
      <c r="P935" s="206"/>
      <c r="Q935" s="206"/>
      <c r="S935" s="206"/>
      <c r="AF935" s="206"/>
    </row>
    <row r="936" spans="2:32">
      <c r="B936" s="206"/>
      <c r="C936" s="206"/>
      <c r="D936" s="206"/>
      <c r="E936" s="206"/>
      <c r="F936" s="206"/>
      <c r="H936" s="210"/>
      <c r="J936" s="210"/>
      <c r="N936" s="206"/>
      <c r="O936" s="206"/>
      <c r="P936" s="206"/>
      <c r="Q936" s="206"/>
      <c r="S936" s="206"/>
      <c r="AF936" s="206"/>
    </row>
    <row r="937" spans="2:32">
      <c r="B937" s="206"/>
      <c r="C937" s="206"/>
      <c r="D937" s="206"/>
      <c r="E937" s="206"/>
      <c r="F937" s="206"/>
      <c r="H937" s="210"/>
      <c r="J937" s="210"/>
      <c r="N937" s="206"/>
      <c r="O937" s="206"/>
      <c r="P937" s="206"/>
      <c r="Q937" s="206"/>
      <c r="S937" s="206"/>
      <c r="AF937" s="206"/>
    </row>
    <row r="938" spans="2:32">
      <c r="B938" s="206"/>
      <c r="C938" s="206"/>
      <c r="D938" s="206"/>
      <c r="E938" s="206"/>
      <c r="F938" s="206"/>
      <c r="H938" s="210"/>
      <c r="J938" s="210"/>
      <c r="N938" s="206"/>
      <c r="O938" s="206"/>
      <c r="P938" s="206"/>
      <c r="Q938" s="206"/>
      <c r="S938" s="206"/>
      <c r="AF938" s="206"/>
    </row>
    <row r="939" spans="2:32">
      <c r="B939" s="206"/>
      <c r="C939" s="206"/>
      <c r="D939" s="206"/>
      <c r="E939" s="206"/>
      <c r="F939" s="206"/>
      <c r="H939" s="210"/>
      <c r="J939" s="210"/>
      <c r="N939" s="206"/>
      <c r="O939" s="206"/>
      <c r="P939" s="206"/>
      <c r="Q939" s="206"/>
      <c r="S939" s="206"/>
      <c r="AF939" s="206"/>
    </row>
    <row r="940" spans="2:32">
      <c r="B940" s="206"/>
      <c r="C940" s="206"/>
      <c r="D940" s="206"/>
      <c r="E940" s="206"/>
      <c r="F940" s="206"/>
      <c r="H940" s="210"/>
      <c r="J940" s="210"/>
      <c r="N940" s="206"/>
      <c r="O940" s="206"/>
      <c r="P940" s="206"/>
      <c r="Q940" s="206"/>
      <c r="S940" s="206"/>
      <c r="AF940" s="206"/>
    </row>
    <row r="941" spans="2:32">
      <c r="B941" s="206"/>
      <c r="C941" s="206"/>
      <c r="D941" s="206"/>
      <c r="E941" s="206"/>
      <c r="F941" s="206"/>
      <c r="H941" s="210"/>
      <c r="J941" s="210"/>
      <c r="N941" s="206"/>
      <c r="O941" s="206"/>
      <c r="P941" s="206"/>
      <c r="Q941" s="206"/>
      <c r="S941" s="206"/>
      <c r="AF941" s="206"/>
    </row>
    <row r="942" spans="2:32">
      <c r="B942" s="206"/>
      <c r="C942" s="206"/>
      <c r="D942" s="206"/>
      <c r="E942" s="206"/>
      <c r="F942" s="206"/>
      <c r="H942" s="210"/>
      <c r="J942" s="210"/>
      <c r="N942" s="206"/>
      <c r="O942" s="206"/>
      <c r="P942" s="206"/>
      <c r="Q942" s="206"/>
      <c r="S942" s="206"/>
      <c r="AF942" s="206"/>
    </row>
    <row r="943" spans="2:32">
      <c r="B943" s="206"/>
      <c r="C943" s="206"/>
      <c r="D943" s="206"/>
      <c r="E943" s="206"/>
      <c r="F943" s="206"/>
      <c r="H943" s="210"/>
      <c r="J943" s="210"/>
      <c r="N943" s="206"/>
      <c r="O943" s="206"/>
      <c r="P943" s="206"/>
      <c r="Q943" s="206"/>
      <c r="S943" s="206"/>
      <c r="AF943" s="206"/>
    </row>
    <row r="944" spans="2:32">
      <c r="B944" s="206"/>
      <c r="C944" s="206"/>
      <c r="D944" s="206"/>
      <c r="E944" s="206"/>
      <c r="F944" s="206"/>
      <c r="H944" s="210"/>
      <c r="J944" s="210"/>
      <c r="N944" s="206"/>
      <c r="O944" s="206"/>
      <c r="P944" s="206"/>
      <c r="Q944" s="206"/>
      <c r="S944" s="206"/>
      <c r="AF944" s="206"/>
    </row>
    <row r="945" spans="2:32">
      <c r="B945" s="206"/>
      <c r="C945" s="206"/>
      <c r="D945" s="206"/>
      <c r="E945" s="206"/>
      <c r="F945" s="206"/>
      <c r="H945" s="210"/>
      <c r="J945" s="210"/>
      <c r="N945" s="206"/>
      <c r="O945" s="206"/>
      <c r="P945" s="206"/>
      <c r="Q945" s="206"/>
      <c r="S945" s="206"/>
      <c r="AF945" s="206"/>
    </row>
    <row r="946" spans="2:32">
      <c r="B946" s="206"/>
      <c r="C946" s="206"/>
      <c r="D946" s="206"/>
      <c r="E946" s="206"/>
      <c r="F946" s="206"/>
      <c r="H946" s="210"/>
      <c r="J946" s="210"/>
      <c r="N946" s="206"/>
      <c r="O946" s="206"/>
      <c r="P946" s="206"/>
      <c r="Q946" s="206"/>
      <c r="S946" s="206"/>
      <c r="AF946" s="206"/>
    </row>
    <row r="947" spans="2:32">
      <c r="B947" s="206"/>
      <c r="C947" s="206"/>
      <c r="D947" s="206"/>
      <c r="E947" s="206"/>
      <c r="F947" s="206"/>
      <c r="H947" s="210"/>
      <c r="J947" s="210"/>
      <c r="N947" s="206"/>
      <c r="O947" s="206"/>
      <c r="P947" s="206"/>
      <c r="Q947" s="206"/>
      <c r="S947" s="206"/>
      <c r="AF947" s="206"/>
    </row>
    <row r="948" spans="2:32">
      <c r="B948" s="206"/>
      <c r="C948" s="206"/>
      <c r="D948" s="206"/>
      <c r="E948" s="206"/>
      <c r="F948" s="206"/>
      <c r="H948" s="210"/>
      <c r="J948" s="210"/>
      <c r="N948" s="206"/>
      <c r="O948" s="206"/>
      <c r="P948" s="206"/>
      <c r="Q948" s="206"/>
      <c r="S948" s="206"/>
      <c r="AF948" s="206"/>
    </row>
    <row r="949" spans="2:32">
      <c r="B949" s="206"/>
      <c r="C949" s="206"/>
      <c r="D949" s="206"/>
      <c r="E949" s="206"/>
      <c r="F949" s="206"/>
      <c r="H949" s="210"/>
      <c r="J949" s="210"/>
      <c r="N949" s="206"/>
      <c r="O949" s="206"/>
      <c r="P949" s="206"/>
      <c r="Q949" s="206"/>
      <c r="S949" s="206"/>
      <c r="AF949" s="206"/>
    </row>
    <row r="950" spans="2:32">
      <c r="B950" s="206"/>
      <c r="C950" s="206"/>
      <c r="D950" s="206"/>
      <c r="E950" s="206"/>
      <c r="F950" s="206"/>
      <c r="H950" s="210"/>
      <c r="J950" s="210"/>
      <c r="N950" s="206"/>
      <c r="O950" s="206"/>
      <c r="P950" s="206"/>
      <c r="Q950" s="206"/>
      <c r="S950" s="206"/>
      <c r="AF950" s="206"/>
    </row>
    <row r="951" spans="2:32">
      <c r="B951" s="206"/>
      <c r="C951" s="206"/>
      <c r="D951" s="206"/>
      <c r="E951" s="206"/>
      <c r="F951" s="206"/>
      <c r="H951" s="210"/>
      <c r="J951" s="210"/>
      <c r="N951" s="206"/>
      <c r="O951" s="206"/>
      <c r="P951" s="206"/>
      <c r="Q951" s="206"/>
      <c r="S951" s="206"/>
      <c r="AF951" s="206"/>
    </row>
    <row r="952" spans="2:32">
      <c r="B952" s="206"/>
      <c r="C952" s="206"/>
      <c r="D952" s="206"/>
      <c r="E952" s="206"/>
      <c r="F952" s="206"/>
      <c r="H952" s="210"/>
      <c r="J952" s="210"/>
      <c r="N952" s="206"/>
      <c r="O952" s="206"/>
      <c r="P952" s="206"/>
      <c r="Q952" s="206"/>
      <c r="S952" s="206"/>
      <c r="AF952" s="206"/>
    </row>
    <row r="953" spans="2:32">
      <c r="B953" s="206"/>
      <c r="C953" s="206"/>
      <c r="D953" s="206"/>
      <c r="E953" s="206"/>
      <c r="F953" s="206"/>
      <c r="H953" s="210"/>
      <c r="J953" s="210"/>
      <c r="N953" s="206"/>
      <c r="O953" s="206"/>
      <c r="P953" s="206"/>
      <c r="Q953" s="206"/>
      <c r="S953" s="206"/>
      <c r="AF953" s="206"/>
    </row>
    <row r="954" spans="2:32">
      <c r="B954" s="206"/>
      <c r="C954" s="206"/>
      <c r="D954" s="206"/>
      <c r="E954" s="206"/>
      <c r="F954" s="206"/>
      <c r="H954" s="210"/>
      <c r="J954" s="210"/>
      <c r="N954" s="206"/>
      <c r="O954" s="206"/>
      <c r="P954" s="206"/>
      <c r="Q954" s="206"/>
      <c r="S954" s="206"/>
      <c r="AF954" s="206"/>
    </row>
    <row r="955" spans="2:32">
      <c r="B955" s="206"/>
      <c r="C955" s="206"/>
      <c r="D955" s="206"/>
      <c r="E955" s="206"/>
      <c r="F955" s="206"/>
      <c r="H955" s="210"/>
      <c r="J955" s="210"/>
      <c r="N955" s="206"/>
      <c r="O955" s="206"/>
      <c r="P955" s="206"/>
      <c r="Q955" s="206"/>
      <c r="S955" s="206"/>
      <c r="AF955" s="206"/>
    </row>
    <row r="956" spans="2:32">
      <c r="B956" s="206"/>
      <c r="C956" s="206"/>
      <c r="D956" s="206"/>
      <c r="E956" s="206"/>
      <c r="F956" s="206"/>
      <c r="H956" s="210"/>
      <c r="J956" s="210"/>
      <c r="N956" s="206"/>
      <c r="O956" s="206"/>
      <c r="P956" s="206"/>
      <c r="Q956" s="206"/>
      <c r="S956" s="206"/>
      <c r="AF956" s="206"/>
    </row>
    <row r="957" spans="2:32">
      <c r="B957" s="206"/>
      <c r="C957" s="206"/>
      <c r="D957" s="206"/>
      <c r="E957" s="206"/>
      <c r="F957" s="206"/>
      <c r="H957" s="210"/>
      <c r="J957" s="210"/>
      <c r="N957" s="206"/>
      <c r="O957" s="206"/>
      <c r="P957" s="206"/>
      <c r="Q957" s="206"/>
      <c r="S957" s="206"/>
      <c r="AF957" s="206"/>
    </row>
    <row r="958" spans="2:32">
      <c r="B958" s="206"/>
      <c r="C958" s="206"/>
      <c r="D958" s="206"/>
      <c r="E958" s="206"/>
      <c r="F958" s="206"/>
      <c r="H958" s="210"/>
      <c r="J958" s="210"/>
      <c r="N958" s="206"/>
      <c r="O958" s="206"/>
      <c r="P958" s="206"/>
      <c r="Q958" s="206"/>
      <c r="S958" s="206"/>
      <c r="AF958" s="206"/>
    </row>
    <row r="959" spans="2:32">
      <c r="B959" s="206"/>
      <c r="C959" s="206"/>
      <c r="D959" s="206"/>
      <c r="E959" s="206"/>
      <c r="F959" s="206"/>
      <c r="H959" s="210"/>
      <c r="J959" s="210"/>
      <c r="N959" s="206"/>
      <c r="O959" s="206"/>
      <c r="P959" s="206"/>
      <c r="Q959" s="206"/>
      <c r="S959" s="206"/>
      <c r="AF959" s="206"/>
    </row>
    <row r="960" spans="2:32">
      <c r="B960" s="206"/>
      <c r="C960" s="206"/>
      <c r="D960" s="206"/>
      <c r="E960" s="206"/>
      <c r="F960" s="206"/>
      <c r="H960" s="210"/>
      <c r="J960" s="210"/>
      <c r="N960" s="206"/>
      <c r="O960" s="206"/>
      <c r="P960" s="206"/>
      <c r="Q960" s="206"/>
      <c r="S960" s="206"/>
      <c r="AF960" s="206"/>
    </row>
    <row r="961" spans="2:32">
      <c r="B961" s="206"/>
      <c r="C961" s="206"/>
      <c r="D961" s="206"/>
      <c r="E961" s="206"/>
      <c r="F961" s="206"/>
      <c r="H961" s="210"/>
      <c r="J961" s="210"/>
      <c r="N961" s="206"/>
      <c r="O961" s="206"/>
      <c r="P961" s="206"/>
      <c r="Q961" s="206"/>
      <c r="S961" s="206"/>
      <c r="AF961" s="206"/>
    </row>
    <row r="962" spans="2:32">
      <c r="B962" s="206"/>
      <c r="C962" s="206"/>
      <c r="D962" s="206"/>
      <c r="E962" s="206"/>
      <c r="F962" s="206"/>
      <c r="H962" s="210"/>
      <c r="J962" s="210"/>
      <c r="N962" s="206"/>
      <c r="O962" s="206"/>
      <c r="P962" s="206"/>
      <c r="Q962" s="206"/>
      <c r="S962" s="206"/>
      <c r="AF962" s="206"/>
    </row>
    <row r="963" spans="2:32">
      <c r="B963" s="206"/>
      <c r="C963" s="206"/>
      <c r="D963" s="206"/>
      <c r="E963" s="206"/>
      <c r="F963" s="206"/>
      <c r="H963" s="210"/>
      <c r="J963" s="210"/>
      <c r="N963" s="206"/>
      <c r="O963" s="206"/>
      <c r="P963" s="206"/>
      <c r="Q963" s="206"/>
      <c r="S963" s="206"/>
      <c r="AF963" s="206"/>
    </row>
    <row r="964" spans="2:32">
      <c r="B964" s="206"/>
      <c r="C964" s="206"/>
      <c r="D964" s="206"/>
      <c r="E964" s="206"/>
      <c r="F964" s="206"/>
      <c r="H964" s="210"/>
      <c r="J964" s="210"/>
      <c r="N964" s="206"/>
      <c r="O964" s="206"/>
      <c r="P964" s="206"/>
      <c r="Q964" s="206"/>
      <c r="S964" s="206"/>
      <c r="AF964" s="206"/>
    </row>
    <row r="965" spans="2:32">
      <c r="B965" s="206"/>
      <c r="C965" s="206"/>
      <c r="D965" s="206"/>
      <c r="E965" s="206"/>
      <c r="F965" s="206"/>
      <c r="H965" s="210"/>
      <c r="J965" s="210"/>
      <c r="N965" s="206"/>
      <c r="O965" s="206"/>
      <c r="P965" s="206"/>
      <c r="Q965" s="206"/>
      <c r="S965" s="206"/>
      <c r="AF965" s="206"/>
    </row>
    <row r="966" spans="2:32">
      <c r="B966" s="206"/>
      <c r="C966" s="206"/>
      <c r="D966" s="206"/>
      <c r="E966" s="206"/>
      <c r="F966" s="206"/>
      <c r="H966" s="210"/>
      <c r="J966" s="210"/>
      <c r="N966" s="206"/>
      <c r="O966" s="206"/>
      <c r="P966" s="206"/>
      <c r="Q966" s="206"/>
      <c r="S966" s="206"/>
      <c r="AF966" s="206"/>
    </row>
    <row r="967" spans="2:32">
      <c r="B967" s="206"/>
      <c r="C967" s="206"/>
      <c r="D967" s="206"/>
      <c r="E967" s="206"/>
      <c r="F967" s="206"/>
      <c r="H967" s="210"/>
      <c r="J967" s="210"/>
      <c r="N967" s="206"/>
      <c r="O967" s="206"/>
      <c r="P967" s="206"/>
      <c r="Q967" s="206"/>
      <c r="S967" s="206"/>
      <c r="AF967" s="206"/>
    </row>
    <row r="968" spans="2:32">
      <c r="B968" s="206"/>
      <c r="C968" s="206"/>
      <c r="D968" s="206"/>
      <c r="E968" s="206"/>
      <c r="F968" s="206"/>
      <c r="H968" s="210"/>
      <c r="J968" s="210"/>
      <c r="N968" s="206"/>
      <c r="O968" s="206"/>
      <c r="P968" s="206"/>
      <c r="Q968" s="206"/>
      <c r="S968" s="206"/>
      <c r="AF968" s="206"/>
    </row>
    <row r="969" spans="2:32">
      <c r="B969" s="206"/>
      <c r="C969" s="206"/>
      <c r="D969" s="206"/>
      <c r="E969" s="206"/>
      <c r="F969" s="206"/>
      <c r="H969" s="210"/>
      <c r="J969" s="210"/>
      <c r="N969" s="206"/>
      <c r="O969" s="206"/>
      <c r="P969" s="206"/>
      <c r="Q969" s="206"/>
      <c r="S969" s="206"/>
      <c r="AF969" s="206"/>
    </row>
    <row r="970" spans="2:32">
      <c r="B970" s="206"/>
      <c r="C970" s="206"/>
      <c r="D970" s="206"/>
      <c r="E970" s="206"/>
      <c r="F970" s="206"/>
      <c r="H970" s="210"/>
      <c r="J970" s="210"/>
      <c r="N970" s="206"/>
      <c r="O970" s="206"/>
      <c r="P970" s="206"/>
      <c r="Q970" s="206"/>
      <c r="S970" s="206"/>
      <c r="AF970" s="206"/>
    </row>
    <row r="971" spans="2:32">
      <c r="B971" s="206"/>
      <c r="C971" s="206"/>
      <c r="D971" s="206"/>
      <c r="E971" s="206"/>
      <c r="F971" s="206"/>
      <c r="H971" s="210"/>
      <c r="J971" s="210"/>
      <c r="N971" s="206"/>
      <c r="O971" s="206"/>
      <c r="P971" s="206"/>
      <c r="Q971" s="206"/>
      <c r="S971" s="206"/>
      <c r="AF971" s="206"/>
    </row>
    <row r="972" spans="2:32">
      <c r="B972" s="206"/>
      <c r="C972" s="206"/>
      <c r="D972" s="206"/>
      <c r="E972" s="206"/>
      <c r="F972" s="206"/>
      <c r="H972" s="210"/>
      <c r="J972" s="210"/>
      <c r="N972" s="206"/>
      <c r="O972" s="206"/>
      <c r="P972" s="206"/>
      <c r="Q972" s="206"/>
      <c r="S972" s="206"/>
      <c r="AF972" s="206"/>
    </row>
    <row r="973" spans="2:32">
      <c r="B973" s="206"/>
      <c r="C973" s="206"/>
      <c r="D973" s="206"/>
      <c r="E973" s="206"/>
      <c r="F973" s="206"/>
      <c r="H973" s="210"/>
      <c r="J973" s="210"/>
      <c r="N973" s="206"/>
      <c r="O973" s="206"/>
      <c r="P973" s="206"/>
      <c r="Q973" s="206"/>
      <c r="S973" s="206"/>
      <c r="AF973" s="206"/>
    </row>
    <row r="974" spans="2:32">
      <c r="B974" s="206"/>
      <c r="C974" s="206"/>
      <c r="D974" s="206"/>
      <c r="E974" s="206"/>
      <c r="F974" s="206"/>
      <c r="H974" s="210"/>
      <c r="J974" s="210"/>
      <c r="N974" s="206"/>
      <c r="O974" s="206"/>
      <c r="P974" s="206"/>
      <c r="Q974" s="206"/>
      <c r="S974" s="206"/>
      <c r="AF974" s="206"/>
    </row>
    <row r="975" spans="2:32">
      <c r="B975" s="206"/>
      <c r="C975" s="206"/>
      <c r="D975" s="206"/>
      <c r="E975" s="206"/>
      <c r="F975" s="206"/>
      <c r="H975" s="210"/>
      <c r="J975" s="210"/>
      <c r="N975" s="206"/>
      <c r="O975" s="206"/>
      <c r="P975" s="206"/>
      <c r="Q975" s="206"/>
      <c r="S975" s="206"/>
      <c r="AF975" s="206"/>
    </row>
    <row r="976" spans="2:32">
      <c r="B976" s="206"/>
      <c r="C976" s="206"/>
      <c r="D976" s="206"/>
      <c r="E976" s="206"/>
      <c r="F976" s="206"/>
      <c r="H976" s="210"/>
      <c r="J976" s="210"/>
      <c r="N976" s="206"/>
      <c r="O976" s="206"/>
      <c r="P976" s="206"/>
      <c r="Q976" s="206"/>
      <c r="S976" s="206"/>
      <c r="AF976" s="206"/>
    </row>
    <row r="977" spans="2:32">
      <c r="B977" s="206"/>
      <c r="C977" s="206"/>
      <c r="D977" s="206"/>
      <c r="E977" s="206"/>
      <c r="F977" s="206"/>
      <c r="H977" s="210"/>
      <c r="J977" s="210"/>
      <c r="N977" s="206"/>
      <c r="O977" s="206"/>
      <c r="P977" s="206"/>
      <c r="Q977" s="206"/>
      <c r="S977" s="206"/>
      <c r="AF977" s="206"/>
    </row>
    <row r="978" spans="2:32">
      <c r="B978" s="206"/>
      <c r="C978" s="206"/>
      <c r="D978" s="206"/>
      <c r="E978" s="206"/>
      <c r="F978" s="206"/>
      <c r="H978" s="210"/>
      <c r="J978" s="210"/>
      <c r="N978" s="206"/>
      <c r="O978" s="206"/>
      <c r="P978" s="206"/>
      <c r="Q978" s="206"/>
      <c r="S978" s="206"/>
      <c r="AF978" s="206"/>
    </row>
    <row r="979" spans="2:32">
      <c r="B979" s="206"/>
      <c r="C979" s="206"/>
      <c r="D979" s="206"/>
      <c r="E979" s="206"/>
      <c r="F979" s="206"/>
      <c r="H979" s="210"/>
      <c r="J979" s="210"/>
      <c r="N979" s="206"/>
      <c r="O979" s="206"/>
      <c r="P979" s="206"/>
      <c r="Q979" s="206"/>
      <c r="S979" s="206"/>
      <c r="AF979" s="206"/>
    </row>
    <row r="980" spans="2:32">
      <c r="B980" s="206"/>
      <c r="C980" s="206"/>
      <c r="D980" s="206"/>
      <c r="E980" s="206"/>
      <c r="F980" s="206"/>
      <c r="H980" s="210"/>
      <c r="J980" s="210"/>
      <c r="N980" s="206"/>
      <c r="O980" s="206"/>
      <c r="P980" s="206"/>
      <c r="Q980" s="206"/>
      <c r="S980" s="206"/>
      <c r="AF980" s="206"/>
    </row>
    <row r="981" spans="2:32">
      <c r="B981" s="206"/>
      <c r="C981" s="206"/>
      <c r="D981" s="206"/>
      <c r="E981" s="206"/>
      <c r="F981" s="206"/>
      <c r="H981" s="210"/>
      <c r="J981" s="210"/>
      <c r="N981" s="206"/>
      <c r="O981" s="206"/>
      <c r="P981" s="206"/>
      <c r="Q981" s="206"/>
      <c r="S981" s="206"/>
      <c r="AF981" s="206"/>
    </row>
    <row r="982" spans="2:32">
      <c r="B982" s="206"/>
      <c r="C982" s="206"/>
      <c r="D982" s="206"/>
      <c r="E982" s="206"/>
      <c r="F982" s="206"/>
      <c r="H982" s="210"/>
      <c r="J982" s="210"/>
      <c r="N982" s="206"/>
      <c r="O982" s="206"/>
      <c r="P982" s="206"/>
      <c r="Q982" s="206"/>
      <c r="S982" s="206"/>
      <c r="AF982" s="206"/>
    </row>
    <row r="983" spans="2:32">
      <c r="B983" s="206"/>
      <c r="C983" s="206"/>
      <c r="D983" s="206"/>
      <c r="E983" s="206"/>
      <c r="F983" s="206"/>
      <c r="H983" s="210"/>
      <c r="J983" s="210"/>
      <c r="N983" s="206"/>
      <c r="O983" s="206"/>
      <c r="P983" s="206"/>
      <c r="Q983" s="206"/>
      <c r="S983" s="206"/>
      <c r="AF983" s="206"/>
    </row>
    <row r="984" spans="2:32">
      <c r="B984" s="206"/>
      <c r="C984" s="206"/>
      <c r="D984" s="206"/>
      <c r="E984" s="206"/>
      <c r="F984" s="206"/>
      <c r="H984" s="210"/>
      <c r="J984" s="210"/>
      <c r="N984" s="206"/>
      <c r="O984" s="206"/>
      <c r="P984" s="206"/>
      <c r="Q984" s="206"/>
      <c r="S984" s="206"/>
      <c r="AF984" s="206"/>
    </row>
    <row r="985" spans="2:32">
      <c r="B985" s="206"/>
      <c r="C985" s="206"/>
      <c r="D985" s="206"/>
      <c r="E985" s="206"/>
      <c r="F985" s="206"/>
      <c r="H985" s="210"/>
      <c r="J985" s="210"/>
      <c r="N985" s="206"/>
      <c r="O985" s="206"/>
      <c r="P985" s="206"/>
      <c r="Q985" s="206"/>
      <c r="S985" s="206"/>
      <c r="AF985" s="206"/>
    </row>
    <row r="986" spans="2:32">
      <c r="B986" s="206"/>
      <c r="C986" s="206"/>
      <c r="D986" s="206"/>
      <c r="E986" s="206"/>
      <c r="F986" s="206"/>
      <c r="H986" s="210"/>
      <c r="J986" s="210"/>
      <c r="N986" s="206"/>
      <c r="O986" s="206"/>
      <c r="P986" s="206"/>
      <c r="Q986" s="206"/>
      <c r="S986" s="206"/>
      <c r="AF986" s="206"/>
    </row>
    <row r="987" spans="2:32">
      <c r="B987" s="206"/>
      <c r="C987" s="206"/>
      <c r="D987" s="206"/>
      <c r="E987" s="206"/>
      <c r="F987" s="206"/>
      <c r="H987" s="210"/>
      <c r="J987" s="210"/>
      <c r="N987" s="206"/>
      <c r="O987" s="206"/>
      <c r="P987" s="206"/>
      <c r="Q987" s="206"/>
      <c r="S987" s="206"/>
      <c r="AF987" s="206"/>
    </row>
    <row r="988" spans="2:32">
      <c r="B988" s="206"/>
      <c r="C988" s="206"/>
      <c r="D988" s="206"/>
      <c r="E988" s="206"/>
      <c r="F988" s="206"/>
      <c r="H988" s="210"/>
      <c r="J988" s="210"/>
      <c r="N988" s="206"/>
      <c r="O988" s="206"/>
      <c r="P988" s="206"/>
      <c r="Q988" s="206"/>
      <c r="S988" s="206"/>
      <c r="AF988" s="206"/>
    </row>
    <row r="989" spans="2:32">
      <c r="B989" s="206"/>
      <c r="C989" s="206"/>
      <c r="D989" s="206"/>
      <c r="E989" s="206"/>
      <c r="F989" s="206"/>
      <c r="H989" s="210"/>
      <c r="J989" s="210"/>
      <c r="N989" s="206"/>
      <c r="O989" s="206"/>
      <c r="P989" s="206"/>
      <c r="Q989" s="206"/>
      <c r="S989" s="206"/>
      <c r="AF989" s="206"/>
    </row>
    <row r="990" spans="2:32">
      <c r="B990" s="206"/>
      <c r="C990" s="206"/>
      <c r="D990" s="206"/>
      <c r="E990" s="206"/>
      <c r="F990" s="206"/>
      <c r="H990" s="210"/>
      <c r="J990" s="210"/>
      <c r="N990" s="206"/>
      <c r="O990" s="206"/>
      <c r="P990" s="206"/>
      <c r="Q990" s="206"/>
      <c r="S990" s="206"/>
      <c r="AF990" s="206"/>
    </row>
    <row r="991" spans="2:32">
      <c r="B991" s="206"/>
      <c r="C991" s="206"/>
      <c r="D991" s="206"/>
      <c r="E991" s="206"/>
      <c r="F991" s="206"/>
      <c r="H991" s="210"/>
      <c r="J991" s="210"/>
      <c r="N991" s="206"/>
      <c r="O991" s="206"/>
      <c r="P991" s="206"/>
      <c r="Q991" s="206"/>
      <c r="S991" s="206"/>
      <c r="AF991" s="206"/>
    </row>
    <row r="992" spans="2:32">
      <c r="B992" s="206"/>
      <c r="C992" s="206"/>
      <c r="D992" s="206"/>
      <c r="E992" s="206"/>
      <c r="F992" s="206"/>
      <c r="H992" s="210"/>
      <c r="J992" s="210"/>
      <c r="N992" s="206"/>
      <c r="O992" s="206"/>
      <c r="P992" s="206"/>
      <c r="Q992" s="206"/>
      <c r="S992" s="206"/>
      <c r="AF992" s="206"/>
    </row>
    <row r="993" spans="2:32">
      <c r="B993" s="206"/>
      <c r="C993" s="206"/>
      <c r="D993" s="206"/>
      <c r="E993" s="206"/>
      <c r="F993" s="206"/>
      <c r="H993" s="210"/>
      <c r="J993" s="210"/>
      <c r="N993" s="206"/>
      <c r="O993" s="206"/>
      <c r="P993" s="206"/>
      <c r="Q993" s="206"/>
      <c r="S993" s="206"/>
      <c r="AF993" s="206"/>
    </row>
    <row r="994" spans="2:32">
      <c r="B994" s="206"/>
      <c r="C994" s="206"/>
      <c r="D994" s="206"/>
      <c r="E994" s="206"/>
      <c r="F994" s="206"/>
      <c r="H994" s="210"/>
      <c r="J994" s="210"/>
      <c r="N994" s="206"/>
      <c r="O994" s="206"/>
      <c r="P994" s="206"/>
      <c r="Q994" s="206"/>
      <c r="S994" s="206"/>
      <c r="AF994" s="206"/>
    </row>
    <row r="995" spans="2:32">
      <c r="B995" s="206"/>
      <c r="C995" s="206"/>
      <c r="D995" s="206"/>
      <c r="E995" s="206"/>
      <c r="F995" s="206"/>
      <c r="H995" s="210"/>
      <c r="J995" s="210"/>
      <c r="N995" s="206"/>
      <c r="O995" s="206"/>
      <c r="P995" s="206"/>
      <c r="Q995" s="206"/>
      <c r="S995" s="206"/>
      <c r="AF995" s="206"/>
    </row>
    <row r="996" spans="2:32">
      <c r="B996" s="206"/>
      <c r="C996" s="206"/>
      <c r="D996" s="206"/>
      <c r="E996" s="206"/>
      <c r="F996" s="206"/>
      <c r="H996" s="210"/>
      <c r="J996" s="210"/>
      <c r="N996" s="206"/>
      <c r="O996" s="206"/>
      <c r="P996" s="206"/>
      <c r="Q996" s="206"/>
      <c r="S996" s="206"/>
      <c r="AF996" s="206"/>
    </row>
    <row r="997" spans="2:32">
      <c r="B997" s="206"/>
      <c r="C997" s="206"/>
      <c r="D997" s="206"/>
      <c r="E997" s="206"/>
      <c r="F997" s="206"/>
      <c r="H997" s="210"/>
      <c r="J997" s="210"/>
      <c r="N997" s="206"/>
      <c r="O997" s="206"/>
      <c r="P997" s="206"/>
      <c r="Q997" s="206"/>
      <c r="S997" s="206"/>
      <c r="AF997" s="206"/>
    </row>
    <row r="998" spans="2:32">
      <c r="B998" s="206"/>
      <c r="C998" s="206"/>
      <c r="D998" s="206"/>
      <c r="E998" s="206"/>
      <c r="F998" s="206"/>
      <c r="H998" s="210"/>
      <c r="J998" s="210"/>
      <c r="N998" s="206"/>
      <c r="O998" s="206"/>
      <c r="P998" s="206"/>
      <c r="Q998" s="206"/>
      <c r="S998" s="206"/>
      <c r="AF998" s="206"/>
    </row>
    <row r="999" spans="2:32">
      <c r="B999" s="206"/>
      <c r="C999" s="206"/>
      <c r="D999" s="206"/>
      <c r="E999" s="206"/>
      <c r="F999" s="206"/>
      <c r="H999" s="210"/>
      <c r="J999" s="210"/>
      <c r="N999" s="206"/>
      <c r="O999" s="206"/>
      <c r="P999" s="206"/>
      <c r="Q999" s="206"/>
      <c r="S999" s="206"/>
      <c r="AF999" s="206"/>
    </row>
    <row r="1000" spans="2:32">
      <c r="B1000" s="206"/>
      <c r="C1000" s="206"/>
      <c r="D1000" s="206"/>
      <c r="E1000" s="206"/>
      <c r="F1000" s="206"/>
      <c r="H1000" s="210"/>
      <c r="J1000" s="210"/>
      <c r="N1000" s="206"/>
      <c r="O1000" s="206"/>
      <c r="P1000" s="206"/>
      <c r="Q1000" s="206"/>
      <c r="S1000" s="206"/>
      <c r="AF1000" s="206"/>
    </row>
    <row r="1001" spans="2:32">
      <c r="B1001" s="206"/>
      <c r="C1001" s="206"/>
      <c r="D1001" s="206"/>
      <c r="E1001" s="206"/>
      <c r="F1001" s="206"/>
      <c r="H1001" s="210"/>
      <c r="J1001" s="210"/>
      <c r="N1001" s="206"/>
      <c r="O1001" s="206"/>
      <c r="P1001" s="206"/>
      <c r="Q1001" s="206"/>
      <c r="S1001" s="206"/>
      <c r="AF1001" s="206"/>
    </row>
    <row r="1002" spans="2:32">
      <c r="B1002" s="206"/>
      <c r="C1002" s="206"/>
      <c r="D1002" s="206"/>
      <c r="E1002" s="206"/>
      <c r="F1002" s="206"/>
      <c r="H1002" s="210"/>
      <c r="J1002" s="210"/>
      <c r="N1002" s="206"/>
      <c r="O1002" s="206"/>
      <c r="P1002" s="206"/>
      <c r="Q1002" s="206"/>
      <c r="S1002" s="206"/>
      <c r="AF1002" s="206"/>
    </row>
    <row r="1003" spans="2:32">
      <c r="B1003" s="206"/>
      <c r="C1003" s="206"/>
      <c r="D1003" s="206"/>
      <c r="E1003" s="206"/>
      <c r="F1003" s="206"/>
      <c r="H1003" s="210"/>
      <c r="J1003" s="210"/>
      <c r="N1003" s="206"/>
      <c r="O1003" s="206"/>
      <c r="P1003" s="206"/>
      <c r="Q1003" s="206"/>
      <c r="S1003" s="206"/>
      <c r="AF1003" s="206"/>
    </row>
    <row r="1004" spans="2:32">
      <c r="B1004" s="206"/>
      <c r="C1004" s="206"/>
      <c r="D1004" s="206"/>
      <c r="E1004" s="206"/>
      <c r="F1004" s="206"/>
      <c r="H1004" s="210"/>
      <c r="J1004" s="210"/>
      <c r="N1004" s="206"/>
      <c r="O1004" s="206"/>
      <c r="P1004" s="206"/>
      <c r="Q1004" s="206"/>
      <c r="S1004" s="206"/>
      <c r="AF1004" s="206"/>
    </row>
    <row r="1005" spans="2:32">
      <c r="B1005" s="206"/>
      <c r="C1005" s="206"/>
      <c r="D1005" s="206"/>
      <c r="E1005" s="206"/>
      <c r="F1005" s="206"/>
      <c r="H1005" s="210"/>
      <c r="J1005" s="210"/>
      <c r="N1005" s="206"/>
      <c r="O1005" s="206"/>
      <c r="P1005" s="206"/>
      <c r="Q1005" s="206"/>
      <c r="S1005" s="206"/>
      <c r="AF1005" s="206"/>
    </row>
    <row r="1006" spans="2:32">
      <c r="B1006" s="206"/>
      <c r="C1006" s="206"/>
      <c r="D1006" s="206"/>
      <c r="E1006" s="206"/>
      <c r="F1006" s="206"/>
      <c r="H1006" s="210"/>
      <c r="J1006" s="210"/>
      <c r="N1006" s="206"/>
      <c r="O1006" s="206"/>
      <c r="P1006" s="206"/>
      <c r="Q1006" s="206"/>
      <c r="S1006" s="206"/>
      <c r="AF1006" s="206"/>
    </row>
    <row r="1007" spans="2:32">
      <c r="B1007" s="206"/>
      <c r="C1007" s="206"/>
      <c r="D1007" s="206"/>
      <c r="E1007" s="206"/>
      <c r="F1007" s="206"/>
      <c r="H1007" s="210"/>
      <c r="J1007" s="210"/>
      <c r="N1007" s="206"/>
      <c r="O1007" s="206"/>
      <c r="P1007" s="206"/>
      <c r="Q1007" s="206"/>
      <c r="S1007" s="206"/>
      <c r="AF1007" s="206"/>
    </row>
    <row r="1008" spans="2:32">
      <c r="B1008" s="206"/>
      <c r="C1008" s="206"/>
      <c r="D1008" s="206"/>
      <c r="E1008" s="206"/>
      <c r="F1008" s="206"/>
      <c r="H1008" s="210"/>
      <c r="J1008" s="210"/>
      <c r="N1008" s="206"/>
      <c r="O1008" s="206"/>
      <c r="P1008" s="206"/>
      <c r="Q1008" s="206"/>
      <c r="S1008" s="206"/>
      <c r="AF1008" s="206"/>
    </row>
    <row r="1009" spans="2:32">
      <c r="B1009" s="206"/>
      <c r="C1009" s="206"/>
      <c r="D1009" s="206"/>
      <c r="E1009" s="206"/>
      <c r="F1009" s="206"/>
      <c r="H1009" s="210"/>
      <c r="J1009" s="210"/>
      <c r="N1009" s="206"/>
      <c r="O1009" s="206"/>
      <c r="P1009" s="206"/>
      <c r="Q1009" s="206"/>
      <c r="S1009" s="206"/>
      <c r="AF1009" s="206"/>
    </row>
    <row r="1010" spans="2:32">
      <c r="B1010" s="206"/>
      <c r="C1010" s="206"/>
      <c r="D1010" s="206"/>
      <c r="E1010" s="206"/>
      <c r="F1010" s="206"/>
      <c r="H1010" s="210"/>
      <c r="J1010" s="210"/>
      <c r="N1010" s="206"/>
      <c r="O1010" s="206"/>
      <c r="P1010" s="206"/>
      <c r="Q1010" s="206"/>
      <c r="S1010" s="206"/>
      <c r="AF1010" s="206"/>
    </row>
    <row r="1011" spans="2:32">
      <c r="B1011" s="206"/>
      <c r="C1011" s="206"/>
      <c r="D1011" s="206"/>
      <c r="E1011" s="206"/>
      <c r="F1011" s="206"/>
      <c r="H1011" s="210"/>
      <c r="J1011" s="210"/>
      <c r="N1011" s="206"/>
      <c r="O1011" s="206"/>
      <c r="P1011" s="206"/>
      <c r="Q1011" s="206"/>
      <c r="S1011" s="206"/>
      <c r="AF1011" s="206"/>
    </row>
    <row r="1012" spans="2:32">
      <c r="B1012" s="206"/>
      <c r="C1012" s="206"/>
      <c r="D1012" s="206"/>
      <c r="E1012" s="206"/>
      <c r="F1012" s="206"/>
      <c r="H1012" s="210"/>
      <c r="J1012" s="210"/>
      <c r="N1012" s="206"/>
      <c r="O1012" s="206"/>
      <c r="P1012" s="206"/>
      <c r="Q1012" s="206"/>
      <c r="S1012" s="206"/>
      <c r="AF1012" s="206"/>
    </row>
    <row r="1013" spans="2:32">
      <c r="B1013" s="206"/>
      <c r="C1013" s="206"/>
      <c r="D1013" s="206"/>
      <c r="E1013" s="206"/>
      <c r="F1013" s="206"/>
      <c r="H1013" s="210"/>
      <c r="J1013" s="210"/>
      <c r="N1013" s="206"/>
      <c r="O1013" s="206"/>
      <c r="P1013" s="206"/>
      <c r="Q1013" s="206"/>
      <c r="S1013" s="206"/>
      <c r="AF1013" s="206"/>
    </row>
    <row r="1014" spans="2:32">
      <c r="B1014" s="206"/>
      <c r="C1014" s="206"/>
      <c r="D1014" s="206"/>
      <c r="E1014" s="206"/>
      <c r="F1014" s="206"/>
      <c r="H1014" s="210"/>
      <c r="J1014" s="210"/>
      <c r="N1014" s="206"/>
      <c r="O1014" s="206"/>
      <c r="P1014" s="206"/>
      <c r="Q1014" s="206"/>
      <c r="S1014" s="206"/>
      <c r="AF1014" s="206"/>
    </row>
    <row r="1015" spans="2:32">
      <c r="B1015" s="206"/>
      <c r="C1015" s="206"/>
      <c r="D1015" s="206"/>
      <c r="E1015" s="206"/>
      <c r="F1015" s="206"/>
      <c r="H1015" s="210"/>
      <c r="J1015" s="210"/>
      <c r="N1015" s="206"/>
      <c r="O1015" s="206"/>
      <c r="P1015" s="206"/>
      <c r="Q1015" s="206"/>
      <c r="S1015" s="206"/>
      <c r="AF1015" s="206"/>
    </row>
    <row r="1016" spans="2:32">
      <c r="B1016" s="206"/>
      <c r="C1016" s="206"/>
      <c r="D1016" s="206"/>
      <c r="E1016" s="206"/>
      <c r="F1016" s="206"/>
      <c r="H1016" s="210"/>
      <c r="J1016" s="210"/>
      <c r="N1016" s="206"/>
      <c r="O1016" s="206"/>
      <c r="P1016" s="206"/>
      <c r="Q1016" s="206"/>
      <c r="S1016" s="206"/>
      <c r="AF1016" s="206"/>
    </row>
    <row r="1017" spans="2:32">
      <c r="B1017" s="206"/>
      <c r="C1017" s="206"/>
      <c r="D1017" s="206"/>
      <c r="E1017" s="206"/>
      <c r="F1017" s="206"/>
      <c r="H1017" s="210"/>
      <c r="J1017" s="210"/>
      <c r="N1017" s="206"/>
      <c r="O1017" s="206"/>
      <c r="P1017" s="206"/>
      <c r="Q1017" s="206"/>
      <c r="S1017" s="206"/>
      <c r="AF1017" s="206"/>
    </row>
    <row r="1018" spans="2:32">
      <c r="B1018" s="206"/>
      <c r="C1018" s="206"/>
      <c r="D1018" s="206"/>
      <c r="E1018" s="206"/>
      <c r="F1018" s="206"/>
      <c r="H1018" s="210"/>
      <c r="J1018" s="210"/>
      <c r="N1018" s="206"/>
      <c r="O1018" s="206"/>
      <c r="P1018" s="206"/>
      <c r="Q1018" s="206"/>
      <c r="S1018" s="206"/>
      <c r="AF1018" s="206"/>
    </row>
    <row r="1019" spans="2:32">
      <c r="B1019" s="206"/>
      <c r="C1019" s="206"/>
      <c r="D1019" s="206"/>
      <c r="E1019" s="206"/>
      <c r="F1019" s="206"/>
      <c r="H1019" s="210"/>
      <c r="J1019" s="210"/>
      <c r="N1019" s="206"/>
      <c r="O1019" s="206"/>
      <c r="P1019" s="206"/>
      <c r="Q1019" s="206"/>
      <c r="S1019" s="206"/>
      <c r="AF1019" s="206"/>
    </row>
    <row r="1020" spans="2:32">
      <c r="B1020" s="206"/>
      <c r="C1020" s="206"/>
      <c r="D1020" s="206"/>
      <c r="E1020" s="206"/>
      <c r="F1020" s="206"/>
      <c r="H1020" s="210"/>
      <c r="J1020" s="210"/>
      <c r="N1020" s="206"/>
      <c r="O1020" s="206"/>
      <c r="P1020" s="206"/>
      <c r="Q1020" s="206"/>
      <c r="S1020" s="206"/>
      <c r="AF1020" s="206"/>
    </row>
    <row r="1021" spans="2:32">
      <c r="B1021" s="206"/>
      <c r="C1021" s="206"/>
      <c r="D1021" s="206"/>
      <c r="E1021" s="206"/>
      <c r="F1021" s="206"/>
      <c r="H1021" s="210"/>
      <c r="J1021" s="210"/>
      <c r="N1021" s="206"/>
      <c r="O1021" s="206"/>
      <c r="P1021" s="206"/>
      <c r="Q1021" s="206"/>
      <c r="S1021" s="206"/>
      <c r="AF1021" s="206"/>
    </row>
    <row r="1022" spans="2:32">
      <c r="B1022" s="206"/>
      <c r="C1022" s="206"/>
      <c r="D1022" s="206"/>
      <c r="E1022" s="206"/>
      <c r="F1022" s="206"/>
      <c r="H1022" s="210"/>
      <c r="J1022" s="210"/>
      <c r="N1022" s="206"/>
      <c r="O1022" s="206"/>
      <c r="P1022" s="206"/>
      <c r="Q1022" s="206"/>
      <c r="S1022" s="206"/>
      <c r="AF1022" s="206"/>
    </row>
    <row r="1023" spans="2:32">
      <c r="B1023" s="206"/>
      <c r="C1023" s="206"/>
      <c r="D1023" s="206"/>
      <c r="E1023" s="206"/>
      <c r="F1023" s="206"/>
      <c r="H1023" s="210"/>
      <c r="J1023" s="210"/>
      <c r="N1023" s="206"/>
      <c r="O1023" s="206"/>
      <c r="P1023" s="206"/>
      <c r="Q1023" s="206"/>
      <c r="S1023" s="206"/>
      <c r="AF1023" s="206"/>
    </row>
    <row r="1024" spans="2:32">
      <c r="B1024" s="206"/>
      <c r="C1024" s="206"/>
      <c r="D1024" s="206"/>
      <c r="E1024" s="206"/>
      <c r="F1024" s="206"/>
      <c r="H1024" s="210"/>
      <c r="J1024" s="210"/>
      <c r="N1024" s="206"/>
      <c r="O1024" s="206"/>
      <c r="P1024" s="206"/>
      <c r="Q1024" s="206"/>
      <c r="S1024" s="206"/>
      <c r="AF1024" s="206"/>
    </row>
    <row r="1025" spans="2:32">
      <c r="B1025" s="206"/>
      <c r="C1025" s="206"/>
      <c r="D1025" s="206"/>
      <c r="E1025" s="206"/>
      <c r="F1025" s="206"/>
      <c r="H1025" s="210"/>
      <c r="J1025" s="210"/>
      <c r="N1025" s="206"/>
      <c r="O1025" s="206"/>
      <c r="P1025" s="206"/>
      <c r="Q1025" s="206"/>
      <c r="S1025" s="206"/>
      <c r="AF1025" s="206"/>
    </row>
    <row r="1026" spans="2:32">
      <c r="B1026" s="206"/>
      <c r="C1026" s="206"/>
      <c r="D1026" s="206"/>
      <c r="E1026" s="206"/>
      <c r="F1026" s="206"/>
      <c r="H1026" s="210"/>
      <c r="J1026" s="210"/>
      <c r="N1026" s="206"/>
      <c r="O1026" s="206"/>
      <c r="P1026" s="206"/>
      <c r="Q1026" s="206"/>
      <c r="S1026" s="206"/>
      <c r="AF1026" s="206"/>
    </row>
    <row r="1027" spans="2:32">
      <c r="B1027" s="206"/>
      <c r="C1027" s="206"/>
      <c r="D1027" s="206"/>
      <c r="E1027" s="206"/>
      <c r="F1027" s="206"/>
      <c r="H1027" s="210"/>
      <c r="J1027" s="210"/>
      <c r="N1027" s="206"/>
      <c r="O1027" s="206"/>
      <c r="P1027" s="206"/>
      <c r="Q1027" s="206"/>
      <c r="S1027" s="206"/>
      <c r="AF1027" s="206"/>
    </row>
    <row r="1028" spans="2:32">
      <c r="B1028" s="206"/>
      <c r="C1028" s="206"/>
      <c r="D1028" s="206"/>
      <c r="E1028" s="206"/>
      <c r="F1028" s="206"/>
      <c r="H1028" s="210"/>
      <c r="J1028" s="210"/>
      <c r="N1028" s="206"/>
      <c r="O1028" s="206"/>
      <c r="P1028" s="206"/>
      <c r="Q1028" s="206"/>
      <c r="S1028" s="206"/>
      <c r="AF1028" s="206"/>
    </row>
    <row r="1029" spans="2:32">
      <c r="B1029" s="206"/>
      <c r="C1029" s="206"/>
      <c r="D1029" s="206"/>
      <c r="E1029" s="206"/>
      <c r="F1029" s="206"/>
      <c r="H1029" s="210"/>
      <c r="J1029" s="210"/>
      <c r="N1029" s="206"/>
      <c r="O1029" s="206"/>
      <c r="P1029" s="206"/>
      <c r="Q1029" s="206"/>
      <c r="S1029" s="206"/>
      <c r="AF1029" s="206"/>
    </row>
    <row r="1030" spans="2:32">
      <c r="B1030" s="206"/>
      <c r="C1030" s="206"/>
      <c r="D1030" s="206"/>
      <c r="E1030" s="206"/>
      <c r="F1030" s="206"/>
      <c r="H1030" s="210"/>
      <c r="J1030" s="210"/>
      <c r="N1030" s="206"/>
      <c r="O1030" s="206"/>
      <c r="P1030" s="206"/>
      <c r="Q1030" s="206"/>
      <c r="S1030" s="206"/>
      <c r="AF1030" s="206"/>
    </row>
    <row r="1031" spans="2:32">
      <c r="B1031" s="206"/>
      <c r="C1031" s="206"/>
      <c r="D1031" s="206"/>
      <c r="E1031" s="206"/>
      <c r="F1031" s="206"/>
      <c r="H1031" s="210"/>
      <c r="J1031" s="210"/>
      <c r="N1031" s="206"/>
      <c r="O1031" s="206"/>
      <c r="P1031" s="206"/>
      <c r="Q1031" s="206"/>
      <c r="S1031" s="206"/>
      <c r="AF1031" s="206"/>
    </row>
    <row r="1032" spans="2:32">
      <c r="B1032" s="206"/>
      <c r="C1032" s="206"/>
      <c r="D1032" s="206"/>
      <c r="E1032" s="206"/>
      <c r="F1032" s="206"/>
      <c r="H1032" s="210"/>
      <c r="J1032" s="210"/>
      <c r="N1032" s="206"/>
      <c r="O1032" s="206"/>
      <c r="P1032" s="206"/>
      <c r="Q1032" s="206"/>
      <c r="S1032" s="206"/>
      <c r="AF1032" s="206"/>
    </row>
    <row r="1033" spans="2:32">
      <c r="B1033" s="206"/>
      <c r="C1033" s="206"/>
      <c r="D1033" s="206"/>
      <c r="E1033" s="206"/>
      <c r="F1033" s="206"/>
      <c r="H1033" s="210"/>
      <c r="J1033" s="210"/>
      <c r="N1033" s="206"/>
      <c r="O1033" s="206"/>
      <c r="P1033" s="206"/>
      <c r="Q1033" s="206"/>
      <c r="S1033" s="206"/>
      <c r="AF1033" s="206"/>
    </row>
    <row r="1034" spans="2:32">
      <c r="B1034" s="206"/>
      <c r="C1034" s="206"/>
      <c r="D1034" s="206"/>
      <c r="E1034" s="206"/>
      <c r="F1034" s="206"/>
      <c r="H1034" s="210"/>
      <c r="J1034" s="210"/>
      <c r="N1034" s="206"/>
      <c r="O1034" s="206"/>
      <c r="P1034" s="206"/>
      <c r="Q1034" s="206"/>
      <c r="S1034" s="206"/>
      <c r="AF1034" s="206"/>
    </row>
    <row r="1035" spans="2:32">
      <c r="B1035" s="206"/>
      <c r="C1035" s="206"/>
      <c r="D1035" s="206"/>
      <c r="E1035" s="206"/>
      <c r="F1035" s="206"/>
      <c r="H1035" s="210"/>
      <c r="J1035" s="210"/>
      <c r="N1035" s="206"/>
      <c r="O1035" s="206"/>
      <c r="P1035" s="206"/>
      <c r="Q1035" s="206"/>
      <c r="S1035" s="206"/>
      <c r="AF1035" s="206"/>
    </row>
    <row r="1036" spans="2:32">
      <c r="B1036" s="206"/>
      <c r="C1036" s="206"/>
      <c r="D1036" s="206"/>
      <c r="E1036" s="206"/>
      <c r="F1036" s="206"/>
      <c r="H1036" s="210"/>
      <c r="J1036" s="210"/>
      <c r="N1036" s="206"/>
      <c r="O1036" s="206"/>
      <c r="P1036" s="206"/>
      <c r="Q1036" s="206"/>
      <c r="S1036" s="206"/>
      <c r="AF1036" s="206"/>
    </row>
    <row r="1037" spans="2:32">
      <c r="B1037" s="206"/>
      <c r="C1037" s="206"/>
      <c r="D1037" s="206"/>
      <c r="E1037" s="206"/>
      <c r="F1037" s="206"/>
      <c r="H1037" s="210"/>
      <c r="J1037" s="210"/>
      <c r="N1037" s="206"/>
      <c r="O1037" s="206"/>
      <c r="P1037" s="206"/>
      <c r="Q1037" s="206"/>
      <c r="S1037" s="206"/>
      <c r="AF1037" s="206"/>
    </row>
    <row r="1038" spans="2:32">
      <c r="B1038" s="206"/>
      <c r="C1038" s="206"/>
      <c r="D1038" s="206"/>
      <c r="E1038" s="206"/>
      <c r="F1038" s="206"/>
      <c r="H1038" s="210"/>
      <c r="J1038" s="210"/>
      <c r="N1038" s="206"/>
      <c r="O1038" s="206"/>
      <c r="P1038" s="206"/>
      <c r="Q1038" s="206"/>
      <c r="S1038" s="206"/>
      <c r="AF1038" s="206"/>
    </row>
    <row r="1039" spans="2:32">
      <c r="B1039" s="206"/>
      <c r="C1039" s="206"/>
      <c r="D1039" s="206"/>
      <c r="E1039" s="206"/>
      <c r="F1039" s="206"/>
      <c r="H1039" s="210"/>
      <c r="J1039" s="210"/>
      <c r="N1039" s="206"/>
      <c r="O1039" s="206"/>
      <c r="P1039" s="206"/>
      <c r="Q1039" s="206"/>
      <c r="S1039" s="206"/>
      <c r="AF1039" s="206"/>
    </row>
    <row r="1040" spans="2:32">
      <c r="B1040" s="206"/>
      <c r="C1040" s="206"/>
      <c r="D1040" s="206"/>
      <c r="E1040" s="206"/>
      <c r="F1040" s="206"/>
      <c r="H1040" s="210"/>
      <c r="J1040" s="210"/>
      <c r="N1040" s="206"/>
      <c r="O1040" s="206"/>
      <c r="P1040" s="206"/>
      <c r="Q1040" s="206"/>
      <c r="S1040" s="206"/>
      <c r="AF1040" s="206"/>
    </row>
    <row r="1041" spans="2:32">
      <c r="B1041" s="206"/>
      <c r="C1041" s="206"/>
      <c r="D1041" s="206"/>
      <c r="E1041" s="206"/>
      <c r="F1041" s="206"/>
      <c r="H1041" s="210"/>
      <c r="J1041" s="210"/>
      <c r="N1041" s="206"/>
      <c r="O1041" s="206"/>
      <c r="P1041" s="206"/>
      <c r="Q1041" s="206"/>
      <c r="S1041" s="206"/>
      <c r="AF1041" s="206"/>
    </row>
    <row r="1042" spans="2:32">
      <c r="B1042" s="206"/>
      <c r="C1042" s="206"/>
      <c r="D1042" s="206"/>
      <c r="E1042" s="206"/>
      <c r="F1042" s="206"/>
      <c r="H1042" s="210"/>
      <c r="J1042" s="210"/>
      <c r="N1042" s="206"/>
      <c r="O1042" s="206"/>
      <c r="P1042" s="206"/>
      <c r="Q1042" s="206"/>
      <c r="S1042" s="206"/>
      <c r="AF1042" s="206"/>
    </row>
    <row r="1043" spans="2:32">
      <c r="B1043" s="206"/>
      <c r="C1043" s="206"/>
      <c r="D1043" s="206"/>
      <c r="E1043" s="206"/>
      <c r="F1043" s="206"/>
      <c r="H1043" s="210"/>
      <c r="J1043" s="210"/>
      <c r="N1043" s="206"/>
      <c r="O1043" s="206"/>
      <c r="P1043" s="206"/>
      <c r="Q1043" s="206"/>
      <c r="S1043" s="206"/>
      <c r="AF1043" s="206"/>
    </row>
    <row r="1044" spans="2:32">
      <c r="B1044" s="206"/>
      <c r="C1044" s="206"/>
      <c r="D1044" s="206"/>
      <c r="E1044" s="206"/>
      <c r="F1044" s="206"/>
      <c r="H1044" s="210"/>
      <c r="J1044" s="210"/>
      <c r="N1044" s="206"/>
      <c r="O1044" s="206"/>
      <c r="P1044" s="206"/>
      <c r="Q1044" s="206"/>
      <c r="S1044" s="206"/>
      <c r="AF1044" s="206"/>
    </row>
    <row r="1045" spans="2:32">
      <c r="B1045" s="206"/>
      <c r="C1045" s="206"/>
      <c r="D1045" s="206"/>
      <c r="E1045" s="206"/>
      <c r="F1045" s="206"/>
      <c r="H1045" s="210"/>
      <c r="J1045" s="210"/>
      <c r="N1045" s="206"/>
      <c r="O1045" s="206"/>
      <c r="P1045" s="206"/>
      <c r="Q1045" s="206"/>
      <c r="S1045" s="206"/>
      <c r="AF1045" s="206"/>
    </row>
    <row r="1046" spans="2:32">
      <c r="B1046" s="206"/>
      <c r="C1046" s="206"/>
      <c r="D1046" s="206"/>
      <c r="E1046" s="206"/>
      <c r="F1046" s="206"/>
      <c r="H1046" s="210"/>
      <c r="J1046" s="210"/>
      <c r="N1046" s="206"/>
      <c r="O1046" s="206"/>
      <c r="P1046" s="206"/>
      <c r="Q1046" s="206"/>
      <c r="S1046" s="206"/>
      <c r="AF1046" s="206"/>
    </row>
    <row r="1047" spans="2:32">
      <c r="B1047" s="206"/>
      <c r="C1047" s="206"/>
      <c r="D1047" s="206"/>
      <c r="E1047" s="206"/>
      <c r="F1047" s="206"/>
      <c r="H1047" s="210"/>
      <c r="J1047" s="210"/>
      <c r="N1047" s="206"/>
      <c r="O1047" s="206"/>
      <c r="P1047" s="206"/>
      <c r="Q1047" s="206"/>
      <c r="S1047" s="206"/>
      <c r="AF1047" s="206"/>
    </row>
    <row r="1048" spans="2:32">
      <c r="B1048" s="206"/>
      <c r="C1048" s="206"/>
      <c r="D1048" s="206"/>
      <c r="E1048" s="206"/>
      <c r="F1048" s="206"/>
      <c r="H1048" s="210"/>
      <c r="J1048" s="210"/>
      <c r="N1048" s="206"/>
      <c r="O1048" s="206"/>
      <c r="P1048" s="206"/>
      <c r="Q1048" s="206"/>
      <c r="S1048" s="206"/>
      <c r="AF1048" s="206"/>
    </row>
    <row r="1049" spans="2:32">
      <c r="B1049" s="206"/>
      <c r="C1049" s="206"/>
      <c r="D1049" s="206"/>
      <c r="E1049" s="206"/>
      <c r="F1049" s="206"/>
      <c r="H1049" s="210"/>
      <c r="J1049" s="210"/>
      <c r="N1049" s="206"/>
      <c r="O1049" s="206"/>
      <c r="P1049" s="206"/>
      <c r="Q1049" s="206"/>
      <c r="S1049" s="206"/>
      <c r="AF1049" s="206"/>
    </row>
    <row r="1050" spans="2:32">
      <c r="B1050" s="206"/>
      <c r="C1050" s="206"/>
      <c r="D1050" s="206"/>
      <c r="E1050" s="206"/>
      <c r="F1050" s="206"/>
      <c r="H1050" s="210"/>
      <c r="J1050" s="210"/>
      <c r="N1050" s="206"/>
      <c r="O1050" s="206"/>
      <c r="P1050" s="206"/>
      <c r="Q1050" s="206"/>
      <c r="S1050" s="206"/>
      <c r="AF1050" s="206"/>
    </row>
    <row r="1051" spans="2:32">
      <c r="B1051" s="206"/>
      <c r="C1051" s="206"/>
      <c r="D1051" s="206"/>
      <c r="E1051" s="206"/>
      <c r="F1051" s="206"/>
      <c r="H1051" s="210"/>
      <c r="J1051" s="210"/>
      <c r="N1051" s="206"/>
      <c r="O1051" s="206"/>
      <c r="P1051" s="206"/>
      <c r="Q1051" s="206"/>
      <c r="S1051" s="206"/>
      <c r="AF1051" s="206"/>
    </row>
    <row r="1052" spans="2:32">
      <c r="B1052" s="206"/>
      <c r="C1052" s="206"/>
      <c r="D1052" s="206"/>
      <c r="E1052" s="206"/>
      <c r="F1052" s="206"/>
      <c r="H1052" s="210"/>
      <c r="J1052" s="210"/>
      <c r="N1052" s="206"/>
      <c r="O1052" s="206"/>
      <c r="P1052" s="206"/>
      <c r="Q1052" s="206"/>
      <c r="S1052" s="206"/>
      <c r="AF1052" s="206"/>
    </row>
    <row r="1053" spans="2:32">
      <c r="B1053" s="206"/>
      <c r="C1053" s="206"/>
      <c r="D1053" s="206"/>
      <c r="E1053" s="206"/>
      <c r="F1053" s="206"/>
      <c r="H1053" s="210"/>
      <c r="J1053" s="210"/>
      <c r="N1053" s="206"/>
      <c r="O1053" s="206"/>
      <c r="P1053" s="206"/>
      <c r="Q1053" s="206"/>
      <c r="S1053" s="206"/>
      <c r="AF1053" s="206"/>
    </row>
    <row r="1054" spans="2:32">
      <c r="B1054" s="206"/>
      <c r="C1054" s="206"/>
      <c r="D1054" s="206"/>
      <c r="E1054" s="206"/>
      <c r="F1054" s="206"/>
      <c r="H1054" s="210"/>
      <c r="J1054" s="210"/>
      <c r="N1054" s="206"/>
      <c r="O1054" s="206"/>
      <c r="P1054" s="206"/>
      <c r="Q1054" s="206"/>
      <c r="S1054" s="206"/>
      <c r="AF1054" s="206"/>
    </row>
    <row r="1055" spans="2:32">
      <c r="B1055" s="206"/>
      <c r="C1055" s="206"/>
      <c r="D1055" s="206"/>
      <c r="E1055" s="206"/>
      <c r="F1055" s="206"/>
      <c r="H1055" s="210"/>
      <c r="J1055" s="210"/>
      <c r="N1055" s="206"/>
      <c r="O1055" s="206"/>
      <c r="P1055" s="206"/>
      <c r="Q1055" s="206"/>
      <c r="S1055" s="206"/>
      <c r="AF1055" s="206"/>
    </row>
    <row r="1056" spans="2:32">
      <c r="B1056" s="206"/>
      <c r="C1056" s="206"/>
      <c r="D1056" s="206"/>
      <c r="E1056" s="206"/>
      <c r="F1056" s="206"/>
      <c r="H1056" s="210"/>
      <c r="J1056" s="210"/>
      <c r="N1056" s="206"/>
      <c r="O1056" s="206"/>
      <c r="P1056" s="206"/>
      <c r="Q1056" s="206"/>
      <c r="S1056" s="206"/>
      <c r="AF1056" s="206"/>
    </row>
    <row r="1057" spans="2:32">
      <c r="B1057" s="206"/>
      <c r="C1057" s="206"/>
      <c r="D1057" s="206"/>
      <c r="E1057" s="206"/>
      <c r="F1057" s="206"/>
      <c r="H1057" s="210"/>
      <c r="J1057" s="210"/>
      <c r="N1057" s="206"/>
      <c r="O1057" s="206"/>
      <c r="P1057" s="206"/>
      <c r="Q1057" s="206"/>
      <c r="S1057" s="206"/>
      <c r="AF1057" s="206"/>
    </row>
    <row r="1058" spans="2:32">
      <c r="B1058" s="206"/>
      <c r="C1058" s="206"/>
      <c r="D1058" s="206"/>
      <c r="E1058" s="206"/>
      <c r="F1058" s="206"/>
      <c r="H1058" s="210"/>
      <c r="J1058" s="210"/>
      <c r="N1058" s="206"/>
      <c r="O1058" s="206"/>
      <c r="P1058" s="206"/>
      <c r="Q1058" s="206"/>
      <c r="S1058" s="206"/>
      <c r="AF1058" s="206"/>
    </row>
    <row r="1059" spans="2:32">
      <c r="B1059" s="206"/>
      <c r="C1059" s="206"/>
      <c r="D1059" s="206"/>
      <c r="E1059" s="206"/>
      <c r="F1059" s="206"/>
      <c r="H1059" s="210"/>
      <c r="J1059" s="210"/>
      <c r="N1059" s="206"/>
      <c r="O1059" s="206"/>
      <c r="P1059" s="206"/>
      <c r="Q1059" s="206"/>
      <c r="S1059" s="206"/>
      <c r="AF1059" s="206"/>
    </row>
    <row r="1060" spans="2:32">
      <c r="B1060" s="206"/>
      <c r="C1060" s="206"/>
      <c r="D1060" s="206"/>
      <c r="E1060" s="206"/>
      <c r="F1060" s="206"/>
      <c r="H1060" s="210"/>
      <c r="J1060" s="210"/>
      <c r="N1060" s="206"/>
      <c r="O1060" s="206"/>
      <c r="P1060" s="206"/>
      <c r="Q1060" s="206"/>
      <c r="S1060" s="206"/>
      <c r="AF1060" s="206"/>
    </row>
    <row r="1061" spans="2:32">
      <c r="B1061" s="206"/>
      <c r="C1061" s="206"/>
      <c r="D1061" s="206"/>
      <c r="E1061" s="206"/>
      <c r="F1061" s="206"/>
      <c r="H1061" s="210"/>
      <c r="J1061" s="210"/>
      <c r="N1061" s="206"/>
      <c r="O1061" s="206"/>
      <c r="P1061" s="206"/>
      <c r="Q1061" s="206"/>
      <c r="S1061" s="206"/>
      <c r="AF1061" s="206"/>
    </row>
    <row r="1062" spans="2:32">
      <c r="B1062" s="206"/>
      <c r="C1062" s="206"/>
      <c r="D1062" s="206"/>
      <c r="E1062" s="206"/>
      <c r="F1062" s="206"/>
      <c r="H1062" s="210"/>
      <c r="J1062" s="210"/>
      <c r="N1062" s="206"/>
      <c r="O1062" s="206"/>
      <c r="P1062" s="206"/>
      <c r="Q1062" s="206"/>
      <c r="S1062" s="206"/>
      <c r="AF1062" s="206"/>
    </row>
    <row r="1063" spans="2:32">
      <c r="B1063" s="206"/>
      <c r="C1063" s="206"/>
      <c r="D1063" s="206"/>
      <c r="E1063" s="206"/>
      <c r="F1063" s="206"/>
      <c r="H1063" s="210"/>
      <c r="J1063" s="210"/>
      <c r="N1063" s="206"/>
      <c r="O1063" s="206"/>
      <c r="P1063" s="206"/>
      <c r="Q1063" s="206"/>
      <c r="S1063" s="206"/>
      <c r="AF1063" s="206"/>
    </row>
    <row r="1064" spans="2:32">
      <c r="B1064" s="206"/>
      <c r="C1064" s="206"/>
      <c r="D1064" s="206"/>
      <c r="E1064" s="206"/>
      <c r="F1064" s="206"/>
      <c r="H1064" s="210"/>
      <c r="J1064" s="210"/>
      <c r="N1064" s="206"/>
      <c r="O1064" s="206"/>
      <c r="P1064" s="206"/>
      <c r="Q1064" s="206"/>
      <c r="S1064" s="206"/>
      <c r="AF1064" s="206"/>
    </row>
    <row r="1065" spans="2:32">
      <c r="B1065" s="206"/>
      <c r="C1065" s="206"/>
      <c r="D1065" s="206"/>
      <c r="E1065" s="206"/>
      <c r="F1065" s="206"/>
      <c r="H1065" s="210"/>
      <c r="J1065" s="210"/>
      <c r="N1065" s="206"/>
      <c r="O1065" s="206"/>
      <c r="P1065" s="206"/>
      <c r="Q1065" s="206"/>
      <c r="S1065" s="206"/>
      <c r="AF1065" s="206"/>
    </row>
    <row r="1066" spans="2:32">
      <c r="B1066" s="206"/>
      <c r="C1066" s="206"/>
      <c r="D1066" s="206"/>
      <c r="E1066" s="206"/>
      <c r="F1066" s="206"/>
      <c r="H1066" s="210"/>
      <c r="J1066" s="210"/>
      <c r="N1066" s="206"/>
      <c r="O1066" s="206"/>
      <c r="P1066" s="206"/>
      <c r="Q1066" s="206"/>
      <c r="S1066" s="206"/>
      <c r="AF1066" s="206"/>
    </row>
    <row r="1067" spans="2:32">
      <c r="B1067" s="206"/>
      <c r="C1067" s="206"/>
      <c r="D1067" s="206"/>
      <c r="E1067" s="206"/>
      <c r="F1067" s="206"/>
      <c r="H1067" s="210"/>
      <c r="J1067" s="210"/>
      <c r="N1067" s="206"/>
      <c r="O1067" s="206"/>
      <c r="P1067" s="206"/>
      <c r="Q1067" s="206"/>
      <c r="S1067" s="206"/>
      <c r="AF1067" s="206"/>
    </row>
    <row r="1068" spans="2:32">
      <c r="B1068" s="206"/>
      <c r="C1068" s="206"/>
      <c r="D1068" s="206"/>
      <c r="E1068" s="206"/>
      <c r="F1068" s="206"/>
      <c r="H1068" s="210"/>
      <c r="J1068" s="210"/>
      <c r="N1068" s="206"/>
      <c r="O1068" s="206"/>
      <c r="P1068" s="206"/>
      <c r="Q1068" s="206"/>
      <c r="S1068" s="206"/>
      <c r="AF1068" s="206"/>
    </row>
    <row r="1069" spans="2:32">
      <c r="B1069" s="206"/>
      <c r="C1069" s="206"/>
      <c r="D1069" s="206"/>
      <c r="E1069" s="206"/>
      <c r="F1069" s="206"/>
      <c r="H1069" s="210"/>
      <c r="J1069" s="210"/>
      <c r="N1069" s="206"/>
      <c r="O1069" s="206"/>
      <c r="P1069" s="206"/>
      <c r="Q1069" s="206"/>
      <c r="S1069" s="206"/>
      <c r="AF1069" s="206"/>
    </row>
    <row r="1070" spans="2:32">
      <c r="B1070" s="206"/>
      <c r="C1070" s="206"/>
      <c r="D1070" s="206"/>
      <c r="E1070" s="206"/>
      <c r="F1070" s="206"/>
      <c r="H1070" s="210"/>
      <c r="J1070" s="210"/>
      <c r="N1070" s="206"/>
      <c r="O1070" s="206"/>
      <c r="P1070" s="206"/>
      <c r="Q1070" s="206"/>
      <c r="S1070" s="206"/>
      <c r="AF1070" s="206"/>
    </row>
    <row r="1071" spans="2:32">
      <c r="B1071" s="206"/>
      <c r="C1071" s="206"/>
      <c r="D1071" s="206"/>
      <c r="E1071" s="206"/>
      <c r="F1071" s="206"/>
      <c r="H1071" s="210"/>
      <c r="J1071" s="210"/>
      <c r="N1071" s="206"/>
      <c r="O1071" s="206"/>
      <c r="P1071" s="206"/>
      <c r="Q1071" s="206"/>
      <c r="S1071" s="206"/>
      <c r="AF1071" s="206"/>
    </row>
    <row r="1072" spans="2:32">
      <c r="B1072" s="206"/>
      <c r="C1072" s="206"/>
      <c r="D1072" s="206"/>
      <c r="E1072" s="206"/>
      <c r="F1072" s="206"/>
      <c r="H1072" s="210"/>
      <c r="J1072" s="210"/>
      <c r="N1072" s="206"/>
      <c r="O1072" s="206"/>
      <c r="P1072" s="206"/>
      <c r="Q1072" s="206"/>
      <c r="S1072" s="206"/>
      <c r="AF1072" s="206"/>
    </row>
    <row r="1073" spans="2:32">
      <c r="B1073" s="206"/>
      <c r="C1073" s="206"/>
      <c r="D1073" s="206"/>
      <c r="E1073" s="206"/>
      <c r="F1073" s="206"/>
      <c r="H1073" s="210"/>
      <c r="J1073" s="210"/>
      <c r="N1073" s="206"/>
      <c r="O1073" s="206"/>
      <c r="P1073" s="206"/>
      <c r="Q1073" s="206"/>
      <c r="S1073" s="206"/>
      <c r="AF1073" s="206"/>
    </row>
    <row r="1074" spans="2:32">
      <c r="B1074" s="206"/>
      <c r="C1074" s="206"/>
      <c r="D1074" s="206"/>
      <c r="E1074" s="206"/>
      <c r="F1074" s="206"/>
      <c r="H1074" s="210"/>
      <c r="J1074" s="210"/>
      <c r="N1074" s="206"/>
      <c r="O1074" s="206"/>
      <c r="P1074" s="206"/>
      <c r="Q1074" s="206"/>
      <c r="S1074" s="206"/>
      <c r="AF1074" s="206"/>
    </row>
    <row r="1075" spans="2:32">
      <c r="B1075" s="206"/>
      <c r="C1075" s="206"/>
      <c r="D1075" s="206"/>
      <c r="E1075" s="206"/>
      <c r="F1075" s="206"/>
      <c r="H1075" s="210"/>
      <c r="J1075" s="210"/>
      <c r="N1075" s="206"/>
      <c r="O1075" s="206"/>
      <c r="P1075" s="206"/>
      <c r="Q1075" s="206"/>
      <c r="S1075" s="206"/>
      <c r="AF1075" s="206"/>
    </row>
    <row r="1076" spans="2:32">
      <c r="B1076" s="206"/>
      <c r="C1076" s="206"/>
      <c r="D1076" s="206"/>
      <c r="E1076" s="206"/>
      <c r="F1076" s="206"/>
      <c r="H1076" s="210"/>
      <c r="J1076" s="210"/>
      <c r="N1076" s="206"/>
      <c r="O1076" s="206"/>
      <c r="P1076" s="206"/>
      <c r="Q1076" s="206"/>
      <c r="S1076" s="206"/>
      <c r="AF1076" s="206"/>
    </row>
    <row r="1077" spans="2:32">
      <c r="B1077" s="206"/>
      <c r="C1077" s="206"/>
      <c r="D1077" s="206"/>
      <c r="E1077" s="206"/>
      <c r="F1077" s="206"/>
      <c r="H1077" s="210"/>
      <c r="J1077" s="210"/>
      <c r="N1077" s="206"/>
      <c r="O1077" s="206"/>
      <c r="P1077" s="206"/>
      <c r="Q1077" s="206"/>
      <c r="S1077" s="206"/>
      <c r="AF1077" s="206"/>
    </row>
    <row r="1078" spans="2:32">
      <c r="B1078" s="206"/>
      <c r="C1078" s="206"/>
      <c r="D1078" s="206"/>
      <c r="E1078" s="206"/>
      <c r="F1078" s="206"/>
      <c r="H1078" s="210"/>
      <c r="J1078" s="210"/>
      <c r="N1078" s="206"/>
      <c r="O1078" s="206"/>
      <c r="P1078" s="206"/>
      <c r="Q1078" s="206"/>
      <c r="S1078" s="206"/>
      <c r="AF1078" s="206"/>
    </row>
    <row r="1079" spans="2:32">
      <c r="B1079" s="206"/>
      <c r="C1079" s="206"/>
      <c r="D1079" s="206"/>
      <c r="E1079" s="206"/>
      <c r="F1079" s="206"/>
      <c r="H1079" s="210"/>
      <c r="J1079" s="210"/>
      <c r="N1079" s="206"/>
      <c r="O1079" s="206"/>
      <c r="P1079" s="206"/>
      <c r="Q1079" s="206"/>
      <c r="S1079" s="206"/>
      <c r="AF1079" s="206"/>
    </row>
    <row r="1080" spans="2:32">
      <c r="B1080" s="206"/>
      <c r="C1080" s="206"/>
      <c r="D1080" s="206"/>
      <c r="E1080" s="206"/>
      <c r="F1080" s="206"/>
      <c r="H1080" s="210"/>
      <c r="J1080" s="210"/>
      <c r="N1080" s="206"/>
      <c r="O1080" s="206"/>
      <c r="P1080" s="206"/>
      <c r="Q1080" s="206"/>
      <c r="S1080" s="206"/>
      <c r="AF1080" s="206"/>
    </row>
    <row r="1081" spans="2:32">
      <c r="B1081" s="206"/>
      <c r="C1081" s="206"/>
      <c r="D1081" s="206"/>
      <c r="E1081" s="206"/>
      <c r="F1081" s="206"/>
      <c r="H1081" s="210"/>
      <c r="J1081" s="210"/>
      <c r="N1081" s="206"/>
      <c r="O1081" s="206"/>
      <c r="P1081" s="206"/>
      <c r="Q1081" s="206"/>
      <c r="S1081" s="206"/>
      <c r="AF1081" s="206"/>
    </row>
    <row r="1082" spans="2:32">
      <c r="B1082" s="206"/>
      <c r="C1082" s="206"/>
      <c r="D1082" s="206"/>
      <c r="E1082" s="206"/>
      <c r="F1082" s="206"/>
      <c r="H1082" s="210"/>
      <c r="J1082" s="210"/>
      <c r="N1082" s="206"/>
      <c r="O1082" s="206"/>
      <c r="P1082" s="206"/>
      <c r="Q1082" s="206"/>
      <c r="S1082" s="206"/>
      <c r="AF1082" s="206"/>
    </row>
    <row r="1083" spans="2:32">
      <c r="B1083" s="206"/>
      <c r="C1083" s="206"/>
      <c r="D1083" s="206"/>
      <c r="E1083" s="206"/>
      <c r="F1083" s="206"/>
      <c r="H1083" s="210"/>
      <c r="J1083" s="210"/>
      <c r="N1083" s="206"/>
      <c r="O1083" s="206"/>
      <c r="P1083" s="206"/>
      <c r="Q1083" s="206"/>
      <c r="S1083" s="206"/>
      <c r="AF1083" s="206"/>
    </row>
    <row r="1084" spans="2:32">
      <c r="B1084" s="206"/>
      <c r="C1084" s="206"/>
      <c r="D1084" s="206"/>
      <c r="E1084" s="206"/>
      <c r="F1084" s="206"/>
      <c r="H1084" s="210"/>
      <c r="J1084" s="210"/>
      <c r="N1084" s="206"/>
      <c r="O1084" s="206"/>
      <c r="P1084" s="206"/>
      <c r="Q1084" s="206"/>
      <c r="S1084" s="206"/>
      <c r="AF1084" s="206"/>
    </row>
    <row r="1085" spans="2:32">
      <c r="B1085" s="206"/>
      <c r="C1085" s="206"/>
      <c r="D1085" s="206"/>
      <c r="E1085" s="206"/>
      <c r="F1085" s="206"/>
      <c r="H1085" s="210"/>
      <c r="J1085" s="210"/>
      <c r="N1085" s="206"/>
      <c r="O1085" s="206"/>
      <c r="P1085" s="206"/>
      <c r="Q1085" s="206"/>
      <c r="S1085" s="206"/>
      <c r="AF1085" s="206"/>
    </row>
    <row r="1086" spans="2:32">
      <c r="B1086" s="206"/>
      <c r="C1086" s="206"/>
      <c r="D1086" s="206"/>
      <c r="E1086" s="206"/>
      <c r="F1086" s="206"/>
      <c r="H1086" s="210"/>
      <c r="J1086" s="210"/>
      <c r="N1086" s="206"/>
      <c r="O1086" s="206"/>
      <c r="P1086" s="206"/>
      <c r="Q1086" s="206"/>
      <c r="S1086" s="206"/>
      <c r="AF1086" s="206"/>
    </row>
    <row r="1087" spans="2:32">
      <c r="B1087" s="206"/>
      <c r="C1087" s="206"/>
      <c r="D1087" s="206"/>
      <c r="E1087" s="206"/>
      <c r="F1087" s="206"/>
      <c r="H1087" s="210"/>
      <c r="J1087" s="210"/>
      <c r="N1087" s="206"/>
      <c r="O1087" s="206"/>
      <c r="P1087" s="206"/>
      <c r="Q1087" s="206"/>
      <c r="S1087" s="206"/>
      <c r="AF1087" s="206"/>
    </row>
    <row r="1088" spans="2:32">
      <c r="B1088" s="206"/>
      <c r="C1088" s="206"/>
      <c r="D1088" s="206"/>
      <c r="E1088" s="206"/>
      <c r="F1088" s="206"/>
      <c r="H1088" s="210"/>
      <c r="J1088" s="210"/>
      <c r="N1088" s="206"/>
      <c r="O1088" s="206"/>
      <c r="P1088" s="206"/>
      <c r="Q1088" s="206"/>
      <c r="S1088" s="206"/>
      <c r="AF1088" s="206"/>
    </row>
    <row r="1089" spans="2:32">
      <c r="B1089" s="206"/>
      <c r="C1089" s="206"/>
      <c r="D1089" s="206"/>
      <c r="E1089" s="206"/>
      <c r="F1089" s="206"/>
      <c r="H1089" s="210"/>
      <c r="J1089" s="210"/>
      <c r="N1089" s="206"/>
      <c r="O1089" s="206"/>
      <c r="P1089" s="206"/>
      <c r="Q1089" s="206"/>
      <c r="S1089" s="206"/>
      <c r="AF1089" s="206"/>
    </row>
    <row r="1090" spans="2:32">
      <c r="B1090" s="206"/>
      <c r="C1090" s="206"/>
      <c r="D1090" s="206"/>
      <c r="E1090" s="206"/>
      <c r="F1090" s="206"/>
      <c r="H1090" s="210"/>
      <c r="J1090" s="210"/>
      <c r="N1090" s="206"/>
      <c r="O1090" s="206"/>
      <c r="P1090" s="206"/>
      <c r="Q1090" s="206"/>
      <c r="S1090" s="206"/>
      <c r="AF1090" s="206"/>
    </row>
    <row r="1091" spans="2:32">
      <c r="B1091" s="206"/>
      <c r="C1091" s="206"/>
      <c r="D1091" s="206"/>
      <c r="E1091" s="206"/>
      <c r="F1091" s="206"/>
      <c r="H1091" s="210"/>
      <c r="J1091" s="210"/>
      <c r="N1091" s="206"/>
      <c r="O1091" s="206"/>
      <c r="P1091" s="206"/>
      <c r="Q1091" s="206"/>
      <c r="S1091" s="206"/>
      <c r="AF1091" s="206"/>
    </row>
    <row r="1092" spans="2:32">
      <c r="B1092" s="206"/>
      <c r="C1092" s="206"/>
      <c r="D1092" s="206"/>
      <c r="E1092" s="206"/>
      <c r="F1092" s="206"/>
      <c r="H1092" s="210"/>
      <c r="J1092" s="210"/>
      <c r="N1092" s="206"/>
      <c r="O1092" s="206"/>
      <c r="P1092" s="206"/>
      <c r="Q1092" s="206"/>
      <c r="S1092" s="206"/>
      <c r="AF1092" s="206"/>
    </row>
    <row r="1093" spans="2:32">
      <c r="B1093" s="206"/>
      <c r="C1093" s="206"/>
      <c r="D1093" s="206"/>
      <c r="E1093" s="206"/>
      <c r="F1093" s="206"/>
      <c r="H1093" s="210"/>
      <c r="J1093" s="210"/>
      <c r="N1093" s="206"/>
      <c r="O1093" s="206"/>
      <c r="P1093" s="206"/>
      <c r="Q1093" s="206"/>
      <c r="S1093" s="206"/>
      <c r="AF1093" s="206"/>
    </row>
    <row r="1094" spans="2:32">
      <c r="B1094" s="206"/>
      <c r="C1094" s="206"/>
      <c r="D1094" s="206"/>
      <c r="E1094" s="206"/>
      <c r="F1094" s="206"/>
      <c r="H1094" s="210"/>
      <c r="J1094" s="210"/>
      <c r="N1094" s="206"/>
      <c r="O1094" s="206"/>
      <c r="P1094" s="206"/>
      <c r="Q1094" s="206"/>
      <c r="S1094" s="206"/>
      <c r="AF1094" s="206"/>
    </row>
    <row r="1095" spans="2:32">
      <c r="B1095" s="206"/>
      <c r="C1095" s="206"/>
      <c r="D1095" s="206"/>
      <c r="E1095" s="206"/>
      <c r="F1095" s="206"/>
      <c r="H1095" s="210"/>
      <c r="J1095" s="210"/>
      <c r="N1095" s="206"/>
      <c r="O1095" s="206"/>
      <c r="P1095" s="206"/>
      <c r="Q1095" s="206"/>
      <c r="S1095" s="206"/>
      <c r="AF1095" s="206"/>
    </row>
    <row r="1096" spans="2:32">
      <c r="B1096" s="206"/>
      <c r="C1096" s="206"/>
      <c r="D1096" s="206"/>
      <c r="E1096" s="206"/>
      <c r="F1096" s="206"/>
      <c r="H1096" s="210"/>
      <c r="J1096" s="210"/>
      <c r="N1096" s="206"/>
      <c r="O1096" s="206"/>
      <c r="P1096" s="206"/>
      <c r="Q1096" s="206"/>
      <c r="S1096" s="206"/>
      <c r="AF1096" s="206"/>
    </row>
    <row r="1097" spans="2:32">
      <c r="B1097" s="206"/>
      <c r="C1097" s="206"/>
      <c r="D1097" s="206"/>
      <c r="E1097" s="206"/>
      <c r="F1097" s="206"/>
      <c r="H1097" s="210"/>
      <c r="J1097" s="210"/>
      <c r="N1097" s="206"/>
      <c r="O1097" s="206"/>
      <c r="P1097" s="206"/>
      <c r="Q1097" s="206"/>
      <c r="S1097" s="206"/>
      <c r="AF1097" s="206"/>
    </row>
    <row r="1098" spans="2:32">
      <c r="B1098" s="206"/>
      <c r="C1098" s="206"/>
      <c r="D1098" s="206"/>
      <c r="E1098" s="206"/>
      <c r="F1098" s="206"/>
      <c r="H1098" s="210"/>
      <c r="J1098" s="210"/>
      <c r="N1098" s="206"/>
      <c r="O1098" s="206"/>
      <c r="P1098" s="206"/>
      <c r="Q1098" s="206"/>
      <c r="S1098" s="206"/>
      <c r="AF1098" s="206"/>
    </row>
    <row r="1099" spans="2:32">
      <c r="B1099" s="206"/>
      <c r="C1099" s="206"/>
      <c r="D1099" s="206"/>
      <c r="E1099" s="206"/>
      <c r="F1099" s="206"/>
      <c r="H1099" s="210"/>
      <c r="J1099" s="210"/>
      <c r="N1099" s="206"/>
      <c r="O1099" s="206"/>
      <c r="P1099" s="206"/>
      <c r="Q1099" s="206"/>
      <c r="S1099" s="206"/>
      <c r="AF1099" s="206"/>
    </row>
    <row r="1100" spans="2:32">
      <c r="B1100" s="206"/>
      <c r="C1100" s="206"/>
      <c r="D1100" s="206"/>
      <c r="E1100" s="206"/>
      <c r="F1100" s="206"/>
      <c r="H1100" s="210"/>
      <c r="J1100" s="210"/>
      <c r="N1100" s="206"/>
      <c r="O1100" s="206"/>
      <c r="P1100" s="206"/>
      <c r="Q1100" s="206"/>
      <c r="S1100" s="206"/>
      <c r="AF1100" s="206"/>
    </row>
    <row r="1101" spans="2:32">
      <c r="B1101" s="206"/>
      <c r="C1101" s="206"/>
      <c r="D1101" s="206"/>
      <c r="E1101" s="206"/>
      <c r="F1101" s="206"/>
      <c r="H1101" s="210"/>
      <c r="J1101" s="210"/>
      <c r="N1101" s="206"/>
      <c r="O1101" s="206"/>
      <c r="P1101" s="206"/>
      <c r="Q1101" s="206"/>
      <c r="S1101" s="206"/>
      <c r="AF1101" s="206"/>
    </row>
    <row r="1102" spans="2:32">
      <c r="B1102" s="206"/>
      <c r="C1102" s="206"/>
      <c r="D1102" s="206"/>
      <c r="E1102" s="206"/>
      <c r="F1102" s="206"/>
      <c r="H1102" s="210"/>
      <c r="J1102" s="210"/>
      <c r="N1102" s="206"/>
      <c r="O1102" s="206"/>
      <c r="P1102" s="206"/>
      <c r="Q1102" s="206"/>
      <c r="S1102" s="206"/>
      <c r="AF1102" s="206"/>
    </row>
    <row r="1103" spans="2:32">
      <c r="B1103" s="206"/>
      <c r="C1103" s="206"/>
      <c r="D1103" s="206"/>
      <c r="E1103" s="206"/>
      <c r="F1103" s="206"/>
      <c r="H1103" s="210"/>
      <c r="J1103" s="210"/>
      <c r="N1103" s="206"/>
      <c r="O1103" s="206"/>
      <c r="P1103" s="206"/>
      <c r="Q1103" s="206"/>
      <c r="S1103" s="206"/>
      <c r="AF1103" s="206"/>
    </row>
    <row r="1104" spans="2:32">
      <c r="B1104" s="206"/>
      <c r="C1104" s="206"/>
      <c r="D1104" s="206"/>
      <c r="E1104" s="206"/>
      <c r="F1104" s="206"/>
      <c r="H1104" s="210"/>
      <c r="J1104" s="210"/>
      <c r="N1104" s="206"/>
      <c r="O1104" s="206"/>
      <c r="P1104" s="206"/>
      <c r="Q1104" s="206"/>
      <c r="S1104" s="206"/>
      <c r="AF1104" s="206"/>
    </row>
    <row r="1105" spans="2:32">
      <c r="B1105" s="206"/>
      <c r="C1105" s="206"/>
      <c r="D1105" s="206"/>
      <c r="E1105" s="206"/>
      <c r="F1105" s="206"/>
      <c r="H1105" s="210"/>
      <c r="J1105" s="210"/>
      <c r="N1105" s="206"/>
      <c r="O1105" s="206"/>
      <c r="P1105" s="206"/>
      <c r="Q1105" s="206"/>
      <c r="S1105" s="206"/>
      <c r="AF1105" s="206"/>
    </row>
    <row r="1106" spans="2:32">
      <c r="B1106" s="206"/>
      <c r="C1106" s="206"/>
      <c r="D1106" s="206"/>
      <c r="E1106" s="206"/>
      <c r="F1106" s="206"/>
      <c r="H1106" s="210"/>
      <c r="J1106" s="210"/>
      <c r="N1106" s="206"/>
      <c r="O1106" s="206"/>
      <c r="P1106" s="206"/>
      <c r="Q1106" s="206"/>
      <c r="S1106" s="206"/>
      <c r="AF1106" s="206"/>
    </row>
    <row r="1107" spans="2:32">
      <c r="B1107" s="206"/>
      <c r="C1107" s="206"/>
      <c r="D1107" s="206"/>
      <c r="E1107" s="206"/>
      <c r="F1107" s="206"/>
      <c r="H1107" s="210"/>
      <c r="J1107" s="210"/>
      <c r="N1107" s="206"/>
      <c r="O1107" s="206"/>
      <c r="P1107" s="206"/>
      <c r="Q1107" s="206"/>
      <c r="S1107" s="206"/>
      <c r="AF1107" s="206"/>
    </row>
    <row r="1108" spans="2:32">
      <c r="B1108" s="206"/>
      <c r="C1108" s="206"/>
      <c r="D1108" s="206"/>
      <c r="E1108" s="206"/>
      <c r="F1108" s="206"/>
      <c r="H1108" s="210"/>
      <c r="J1108" s="210"/>
      <c r="N1108" s="206"/>
      <c r="O1108" s="206"/>
      <c r="P1108" s="206"/>
      <c r="Q1108" s="206"/>
      <c r="S1108" s="206"/>
      <c r="AF1108" s="206"/>
    </row>
    <row r="1109" spans="2:32">
      <c r="B1109" s="206"/>
      <c r="C1109" s="206"/>
      <c r="D1109" s="206"/>
      <c r="E1109" s="206"/>
      <c r="F1109" s="206"/>
      <c r="H1109" s="210"/>
      <c r="J1109" s="210"/>
      <c r="N1109" s="206"/>
      <c r="O1109" s="206"/>
      <c r="P1109" s="206"/>
      <c r="Q1109" s="206"/>
      <c r="S1109" s="206"/>
      <c r="AF1109" s="206"/>
    </row>
    <row r="1110" spans="2:32">
      <c r="B1110" s="206"/>
      <c r="C1110" s="206"/>
      <c r="D1110" s="206"/>
      <c r="E1110" s="206"/>
      <c r="F1110" s="206"/>
      <c r="H1110" s="210"/>
      <c r="J1110" s="210"/>
      <c r="N1110" s="206"/>
      <c r="O1110" s="206"/>
      <c r="P1110" s="206"/>
      <c r="Q1110" s="206"/>
      <c r="S1110" s="206"/>
      <c r="AF1110" s="206"/>
    </row>
    <row r="1111" spans="2:32">
      <c r="B1111" s="206"/>
      <c r="C1111" s="206"/>
      <c r="D1111" s="206"/>
      <c r="E1111" s="206"/>
      <c r="F1111" s="206"/>
      <c r="H1111" s="210"/>
      <c r="J1111" s="210"/>
      <c r="N1111" s="206"/>
      <c r="O1111" s="206"/>
      <c r="P1111" s="206"/>
      <c r="Q1111" s="206"/>
      <c r="S1111" s="206"/>
      <c r="AF1111" s="206"/>
    </row>
    <row r="1112" spans="2:32">
      <c r="B1112" s="206"/>
      <c r="C1112" s="206"/>
      <c r="D1112" s="206"/>
      <c r="E1112" s="206"/>
      <c r="F1112" s="206"/>
      <c r="H1112" s="210"/>
      <c r="J1112" s="210"/>
      <c r="N1112" s="206"/>
      <c r="O1112" s="206"/>
      <c r="P1112" s="206"/>
      <c r="Q1112" s="206"/>
      <c r="S1112" s="206"/>
      <c r="AF1112" s="206"/>
    </row>
    <row r="1113" spans="2:32">
      <c r="B1113" s="206"/>
      <c r="C1113" s="206"/>
      <c r="D1113" s="206"/>
      <c r="E1113" s="206"/>
      <c r="F1113" s="206"/>
      <c r="H1113" s="210"/>
      <c r="J1113" s="210"/>
      <c r="N1113" s="206"/>
      <c r="O1113" s="206"/>
      <c r="P1113" s="206"/>
      <c r="Q1113" s="206"/>
      <c r="S1113" s="206"/>
      <c r="AF1113" s="206"/>
    </row>
    <row r="1114" spans="2:32">
      <c r="B1114" s="206"/>
      <c r="C1114" s="206"/>
      <c r="D1114" s="206"/>
      <c r="E1114" s="206"/>
      <c r="F1114" s="206"/>
      <c r="H1114" s="210"/>
      <c r="J1114" s="210"/>
      <c r="N1114" s="206"/>
      <c r="O1114" s="206"/>
      <c r="P1114" s="206"/>
      <c r="Q1114" s="206"/>
      <c r="S1114" s="206"/>
      <c r="AF1114" s="206"/>
    </row>
    <row r="1115" spans="2:32">
      <c r="B1115" s="206"/>
      <c r="C1115" s="206"/>
      <c r="D1115" s="206"/>
      <c r="E1115" s="206"/>
      <c r="F1115" s="206"/>
      <c r="H1115" s="210"/>
      <c r="J1115" s="210"/>
      <c r="N1115" s="206"/>
      <c r="O1115" s="206"/>
      <c r="P1115" s="206"/>
      <c r="Q1115" s="206"/>
      <c r="S1115" s="206"/>
      <c r="AF1115" s="206"/>
    </row>
    <row r="1116" spans="2:32">
      <c r="B1116" s="206"/>
      <c r="C1116" s="206"/>
      <c r="D1116" s="206"/>
      <c r="E1116" s="206"/>
      <c r="F1116" s="206"/>
      <c r="H1116" s="210"/>
      <c r="J1116" s="210"/>
      <c r="N1116" s="206"/>
      <c r="O1116" s="206"/>
      <c r="P1116" s="206"/>
      <c r="Q1116" s="206"/>
      <c r="S1116" s="206"/>
      <c r="AF1116" s="206"/>
    </row>
    <row r="1117" spans="2:32">
      <c r="B1117" s="206"/>
      <c r="C1117" s="206"/>
      <c r="D1117" s="206"/>
      <c r="E1117" s="206"/>
      <c r="F1117" s="206"/>
      <c r="H1117" s="210"/>
      <c r="J1117" s="210"/>
      <c r="N1117" s="206"/>
      <c r="O1117" s="206"/>
      <c r="P1117" s="206"/>
      <c r="Q1117" s="206"/>
      <c r="S1117" s="206"/>
      <c r="AF1117" s="206"/>
    </row>
    <row r="1118" spans="2:32">
      <c r="B1118" s="206"/>
      <c r="C1118" s="206"/>
      <c r="D1118" s="206"/>
      <c r="E1118" s="206"/>
      <c r="F1118" s="206"/>
      <c r="H1118" s="210"/>
      <c r="J1118" s="210"/>
      <c r="N1118" s="206"/>
      <c r="O1118" s="206"/>
      <c r="P1118" s="206"/>
      <c r="Q1118" s="206"/>
      <c r="S1118" s="206"/>
      <c r="AF1118" s="206"/>
    </row>
    <row r="1119" spans="2:32">
      <c r="B1119" s="206"/>
      <c r="C1119" s="206"/>
      <c r="D1119" s="206"/>
      <c r="E1119" s="206"/>
      <c r="F1119" s="206"/>
      <c r="H1119" s="210"/>
      <c r="J1119" s="210"/>
      <c r="N1119" s="206"/>
      <c r="O1119" s="206"/>
      <c r="P1119" s="206"/>
      <c r="Q1119" s="206"/>
      <c r="S1119" s="206"/>
      <c r="AF1119" s="206"/>
    </row>
    <row r="1120" spans="2:32">
      <c r="B1120" s="206"/>
      <c r="C1120" s="206"/>
      <c r="D1120" s="206"/>
      <c r="E1120" s="206"/>
      <c r="F1120" s="206"/>
      <c r="H1120" s="210"/>
      <c r="J1120" s="210"/>
      <c r="N1120" s="206"/>
      <c r="O1120" s="206"/>
      <c r="P1120" s="206"/>
      <c r="Q1120" s="206"/>
      <c r="S1120" s="206"/>
      <c r="AF1120" s="206"/>
    </row>
    <row r="1121" spans="2:32">
      <c r="B1121" s="206"/>
      <c r="C1121" s="206"/>
      <c r="D1121" s="206"/>
      <c r="E1121" s="206"/>
      <c r="F1121" s="206"/>
      <c r="H1121" s="210"/>
      <c r="J1121" s="210"/>
      <c r="N1121" s="206"/>
      <c r="O1121" s="206"/>
      <c r="P1121" s="206"/>
      <c r="Q1121" s="206"/>
      <c r="S1121" s="206"/>
      <c r="AF1121" s="206"/>
    </row>
    <row r="1122" spans="2:32">
      <c r="B1122" s="206"/>
      <c r="C1122" s="206"/>
      <c r="D1122" s="206"/>
      <c r="E1122" s="206"/>
      <c r="F1122" s="206"/>
      <c r="H1122" s="210"/>
      <c r="J1122" s="210"/>
      <c r="N1122" s="206"/>
      <c r="O1122" s="206"/>
      <c r="P1122" s="206"/>
      <c r="Q1122" s="206"/>
      <c r="S1122" s="206"/>
      <c r="AF1122" s="206"/>
    </row>
    <row r="1123" spans="2:32">
      <c r="B1123" s="206"/>
      <c r="C1123" s="206"/>
      <c r="D1123" s="206"/>
      <c r="E1123" s="206"/>
      <c r="F1123" s="206"/>
      <c r="H1123" s="210"/>
      <c r="J1123" s="210"/>
      <c r="N1123" s="206"/>
      <c r="O1123" s="206"/>
      <c r="P1123" s="206"/>
      <c r="Q1123" s="206"/>
      <c r="S1123" s="206"/>
      <c r="AF1123" s="206"/>
    </row>
    <row r="1124" spans="2:32">
      <c r="B1124" s="206"/>
      <c r="C1124" s="206"/>
      <c r="D1124" s="206"/>
      <c r="E1124" s="206"/>
      <c r="F1124" s="206"/>
      <c r="H1124" s="210"/>
      <c r="J1124" s="210"/>
      <c r="N1124" s="206"/>
      <c r="O1124" s="206"/>
      <c r="P1124" s="206"/>
      <c r="Q1124" s="206"/>
      <c r="S1124" s="206"/>
      <c r="AF1124" s="206"/>
    </row>
    <row r="1125" spans="2:32">
      <c r="B1125" s="206"/>
      <c r="C1125" s="206"/>
      <c r="D1125" s="206"/>
      <c r="E1125" s="206"/>
      <c r="F1125" s="206"/>
      <c r="H1125" s="210"/>
      <c r="J1125" s="210"/>
      <c r="N1125" s="206"/>
      <c r="O1125" s="206"/>
      <c r="P1125" s="206"/>
      <c r="Q1125" s="206"/>
      <c r="S1125" s="206"/>
      <c r="AF1125" s="206"/>
    </row>
    <row r="1126" spans="2:32">
      <c r="B1126" s="206"/>
      <c r="C1126" s="206"/>
      <c r="D1126" s="206"/>
      <c r="E1126" s="206"/>
      <c r="F1126" s="206"/>
      <c r="H1126" s="210"/>
      <c r="J1126" s="210"/>
      <c r="N1126" s="206"/>
      <c r="O1126" s="206"/>
      <c r="P1126" s="206"/>
      <c r="Q1126" s="206"/>
      <c r="S1126" s="206"/>
      <c r="AF1126" s="206"/>
    </row>
    <row r="1127" spans="2:32">
      <c r="B1127" s="206"/>
      <c r="C1127" s="206"/>
      <c r="D1127" s="206"/>
      <c r="E1127" s="206"/>
      <c r="F1127" s="206"/>
      <c r="H1127" s="210"/>
      <c r="J1127" s="210"/>
      <c r="N1127" s="206"/>
      <c r="O1127" s="206"/>
      <c r="P1127" s="206"/>
      <c r="Q1127" s="206"/>
      <c r="S1127" s="206"/>
      <c r="AF1127" s="206"/>
    </row>
    <row r="1128" spans="2:32">
      <c r="B1128" s="206"/>
      <c r="C1128" s="206"/>
      <c r="D1128" s="206"/>
      <c r="E1128" s="206"/>
      <c r="F1128" s="206"/>
      <c r="H1128" s="210"/>
      <c r="J1128" s="210"/>
      <c r="N1128" s="206"/>
      <c r="O1128" s="206"/>
      <c r="P1128" s="206"/>
      <c r="Q1128" s="206"/>
      <c r="S1128" s="206"/>
      <c r="AF1128" s="206"/>
    </row>
    <row r="1129" spans="2:32">
      <c r="B1129" s="206"/>
      <c r="C1129" s="206"/>
      <c r="D1129" s="206"/>
      <c r="E1129" s="206"/>
      <c r="F1129" s="206"/>
      <c r="H1129" s="210"/>
      <c r="J1129" s="210"/>
      <c r="N1129" s="206"/>
      <c r="O1129" s="206"/>
      <c r="P1129" s="206"/>
      <c r="Q1129" s="206"/>
      <c r="S1129" s="206"/>
      <c r="AF1129" s="206"/>
    </row>
    <row r="1130" spans="2:32">
      <c r="B1130" s="206"/>
      <c r="C1130" s="206"/>
      <c r="D1130" s="206"/>
      <c r="E1130" s="206"/>
      <c r="F1130" s="206"/>
      <c r="H1130" s="210"/>
      <c r="J1130" s="210"/>
      <c r="N1130" s="206"/>
      <c r="O1130" s="206"/>
      <c r="P1130" s="206"/>
      <c r="Q1130" s="206"/>
      <c r="S1130" s="206"/>
      <c r="AF1130" s="206"/>
    </row>
    <row r="1131" spans="2:32">
      <c r="B1131" s="206"/>
      <c r="C1131" s="206"/>
      <c r="D1131" s="206"/>
      <c r="E1131" s="206"/>
      <c r="F1131" s="206"/>
      <c r="H1131" s="210"/>
      <c r="J1131" s="210"/>
      <c r="N1131" s="206"/>
      <c r="O1131" s="206"/>
      <c r="P1131" s="206"/>
      <c r="Q1131" s="206"/>
      <c r="S1131" s="206"/>
      <c r="AF1131" s="206"/>
    </row>
    <row r="1132" spans="2:32">
      <c r="B1132" s="206"/>
      <c r="C1132" s="206"/>
      <c r="D1132" s="206"/>
      <c r="E1132" s="206"/>
      <c r="F1132" s="206"/>
      <c r="H1132" s="210"/>
      <c r="J1132" s="210"/>
      <c r="N1132" s="206"/>
      <c r="O1132" s="206"/>
      <c r="P1132" s="206"/>
      <c r="Q1132" s="206"/>
      <c r="S1132" s="206"/>
      <c r="AF1132" s="206"/>
    </row>
    <row r="1133" spans="2:32">
      <c r="B1133" s="206"/>
      <c r="C1133" s="206"/>
      <c r="D1133" s="206"/>
      <c r="E1133" s="206"/>
      <c r="F1133" s="206"/>
      <c r="H1133" s="210"/>
      <c r="J1133" s="210"/>
      <c r="N1133" s="206"/>
      <c r="O1133" s="206"/>
      <c r="P1133" s="206"/>
      <c r="Q1133" s="206"/>
      <c r="S1133" s="206"/>
      <c r="AF1133" s="206"/>
    </row>
    <row r="1134" spans="2:32">
      <c r="B1134" s="206"/>
      <c r="C1134" s="206"/>
      <c r="D1134" s="206"/>
      <c r="E1134" s="206"/>
      <c r="F1134" s="206"/>
      <c r="H1134" s="210"/>
      <c r="J1134" s="210"/>
      <c r="N1134" s="206"/>
      <c r="O1134" s="206"/>
      <c r="P1134" s="206"/>
      <c r="Q1134" s="206"/>
      <c r="S1134" s="206"/>
      <c r="AF1134" s="206"/>
    </row>
    <row r="1135" spans="2:32">
      <c r="B1135" s="206"/>
      <c r="C1135" s="206"/>
      <c r="D1135" s="206"/>
      <c r="E1135" s="206"/>
      <c r="F1135" s="206"/>
      <c r="H1135" s="210"/>
      <c r="J1135" s="210"/>
      <c r="N1135" s="206"/>
      <c r="O1135" s="206"/>
      <c r="P1135" s="206"/>
      <c r="Q1135" s="206"/>
      <c r="S1135" s="206"/>
      <c r="AF1135" s="206"/>
    </row>
    <row r="1136" spans="2:32">
      <c r="B1136" s="206"/>
      <c r="C1136" s="206"/>
      <c r="D1136" s="206"/>
      <c r="E1136" s="206"/>
      <c r="F1136" s="206"/>
      <c r="H1136" s="210"/>
      <c r="J1136" s="210"/>
      <c r="N1136" s="206"/>
      <c r="O1136" s="206"/>
      <c r="P1136" s="206"/>
      <c r="Q1136" s="206"/>
      <c r="S1136" s="206"/>
      <c r="AF1136" s="206"/>
    </row>
    <row r="1137" spans="2:32">
      <c r="B1137" s="206"/>
      <c r="C1137" s="206"/>
      <c r="D1137" s="206"/>
      <c r="E1137" s="206"/>
      <c r="F1137" s="206"/>
      <c r="H1137" s="210"/>
      <c r="J1137" s="210"/>
      <c r="N1137" s="206"/>
      <c r="O1137" s="206"/>
      <c r="P1137" s="206"/>
      <c r="Q1137" s="206"/>
      <c r="S1137" s="206"/>
      <c r="AF1137" s="206"/>
    </row>
    <row r="1138" spans="2:32">
      <c r="B1138" s="206"/>
      <c r="C1138" s="206"/>
      <c r="D1138" s="206"/>
      <c r="E1138" s="206"/>
      <c r="F1138" s="206"/>
      <c r="H1138" s="210"/>
      <c r="J1138" s="210"/>
      <c r="N1138" s="206"/>
      <c r="O1138" s="206"/>
      <c r="P1138" s="206"/>
      <c r="Q1138" s="206"/>
      <c r="S1138" s="206"/>
      <c r="AF1138" s="206"/>
    </row>
    <row r="1139" spans="2:32">
      <c r="B1139" s="206"/>
      <c r="C1139" s="206"/>
      <c r="D1139" s="206"/>
      <c r="E1139" s="206"/>
      <c r="F1139" s="206"/>
      <c r="H1139" s="210"/>
      <c r="J1139" s="210"/>
      <c r="N1139" s="206"/>
      <c r="O1139" s="206"/>
      <c r="P1139" s="206"/>
      <c r="Q1139" s="206"/>
      <c r="S1139" s="206"/>
      <c r="AF1139" s="206"/>
    </row>
    <row r="1140" spans="2:32">
      <c r="B1140" s="206"/>
      <c r="C1140" s="206"/>
      <c r="D1140" s="206"/>
      <c r="E1140" s="206"/>
      <c r="F1140" s="206"/>
      <c r="H1140" s="210"/>
      <c r="J1140" s="210"/>
      <c r="N1140" s="206"/>
      <c r="O1140" s="206"/>
      <c r="P1140" s="206"/>
      <c r="Q1140" s="206"/>
      <c r="S1140" s="206"/>
      <c r="AF1140" s="206"/>
    </row>
    <row r="1141" spans="2:32">
      <c r="B1141" s="206"/>
      <c r="C1141" s="206"/>
      <c r="D1141" s="206"/>
      <c r="E1141" s="206"/>
      <c r="F1141" s="206"/>
      <c r="H1141" s="210"/>
      <c r="J1141" s="210"/>
      <c r="N1141" s="206"/>
      <c r="O1141" s="206"/>
      <c r="P1141" s="206"/>
      <c r="Q1141" s="206"/>
      <c r="S1141" s="206"/>
      <c r="AF1141" s="206"/>
    </row>
    <row r="1142" spans="2:32">
      <c r="B1142" s="206"/>
      <c r="C1142" s="206"/>
      <c r="D1142" s="206"/>
      <c r="E1142" s="206"/>
      <c r="F1142" s="206"/>
      <c r="H1142" s="210"/>
      <c r="J1142" s="210"/>
      <c r="N1142" s="206"/>
      <c r="O1142" s="206"/>
      <c r="P1142" s="206"/>
      <c r="Q1142" s="206"/>
      <c r="S1142" s="206"/>
      <c r="AF1142" s="206"/>
    </row>
    <row r="1143" spans="2:32">
      <c r="B1143" s="206"/>
      <c r="C1143" s="206"/>
      <c r="D1143" s="206"/>
      <c r="E1143" s="206"/>
      <c r="F1143" s="206"/>
      <c r="H1143" s="210"/>
      <c r="J1143" s="210"/>
      <c r="N1143" s="206"/>
      <c r="O1143" s="206"/>
      <c r="P1143" s="206"/>
      <c r="Q1143" s="206"/>
      <c r="S1143" s="206"/>
      <c r="AF1143" s="206"/>
    </row>
    <row r="1144" spans="2:32">
      <c r="B1144" s="206"/>
      <c r="C1144" s="206"/>
      <c r="D1144" s="206"/>
      <c r="E1144" s="206"/>
      <c r="F1144" s="206"/>
      <c r="H1144" s="210"/>
      <c r="J1144" s="210"/>
      <c r="N1144" s="206"/>
      <c r="O1144" s="206"/>
      <c r="P1144" s="206"/>
      <c r="Q1144" s="206"/>
      <c r="S1144" s="206"/>
      <c r="AF1144" s="206"/>
    </row>
    <row r="1145" spans="2:32">
      <c r="B1145" s="206"/>
      <c r="C1145" s="206"/>
      <c r="D1145" s="206"/>
      <c r="E1145" s="206"/>
      <c r="F1145" s="206"/>
      <c r="H1145" s="210"/>
      <c r="J1145" s="210"/>
      <c r="N1145" s="206"/>
      <c r="O1145" s="206"/>
      <c r="P1145" s="206"/>
      <c r="Q1145" s="206"/>
      <c r="S1145" s="206"/>
      <c r="AF1145" s="206"/>
    </row>
    <row r="1146" spans="2:32">
      <c r="B1146" s="206"/>
      <c r="C1146" s="206"/>
      <c r="D1146" s="206"/>
      <c r="E1146" s="206"/>
      <c r="F1146" s="206"/>
      <c r="H1146" s="210"/>
      <c r="J1146" s="210"/>
      <c r="N1146" s="206"/>
      <c r="O1146" s="206"/>
      <c r="P1146" s="206"/>
      <c r="Q1146" s="206"/>
      <c r="S1146" s="206"/>
      <c r="AF1146" s="206"/>
    </row>
    <row r="1147" spans="2:32">
      <c r="B1147" s="206"/>
      <c r="C1147" s="206"/>
      <c r="D1147" s="206"/>
      <c r="E1147" s="206"/>
      <c r="F1147" s="206"/>
      <c r="H1147" s="210"/>
      <c r="J1147" s="210"/>
      <c r="N1147" s="206"/>
      <c r="O1147" s="206"/>
      <c r="P1147" s="206"/>
      <c r="Q1147" s="206"/>
      <c r="S1147" s="206"/>
      <c r="AF1147" s="206"/>
    </row>
    <row r="1148" spans="2:32">
      <c r="B1148" s="206"/>
      <c r="C1148" s="206"/>
      <c r="D1148" s="206"/>
      <c r="E1148" s="206"/>
      <c r="F1148" s="206"/>
      <c r="H1148" s="210"/>
      <c r="J1148" s="210"/>
      <c r="N1148" s="206"/>
      <c r="O1148" s="206"/>
      <c r="P1148" s="206"/>
      <c r="Q1148" s="206"/>
      <c r="S1148" s="206"/>
      <c r="AF1148" s="206"/>
    </row>
    <row r="1149" spans="2:32">
      <c r="B1149" s="206"/>
      <c r="C1149" s="206"/>
      <c r="D1149" s="206"/>
      <c r="E1149" s="206"/>
      <c r="F1149" s="206"/>
      <c r="H1149" s="210"/>
      <c r="J1149" s="210"/>
      <c r="N1149" s="206"/>
      <c r="O1149" s="206"/>
      <c r="P1149" s="206"/>
      <c r="Q1149" s="206"/>
      <c r="S1149" s="206"/>
      <c r="AF1149" s="206"/>
    </row>
    <row r="1150" spans="2:32">
      <c r="B1150" s="206"/>
      <c r="C1150" s="206"/>
      <c r="D1150" s="206"/>
      <c r="E1150" s="206"/>
      <c r="F1150" s="206"/>
      <c r="H1150" s="210"/>
      <c r="J1150" s="210"/>
      <c r="N1150" s="206"/>
      <c r="O1150" s="206"/>
      <c r="P1150" s="206"/>
      <c r="Q1150" s="206"/>
      <c r="S1150" s="206"/>
      <c r="AF1150" s="206"/>
    </row>
    <row r="1151" spans="2:32">
      <c r="B1151" s="206"/>
      <c r="C1151" s="206"/>
      <c r="D1151" s="206"/>
      <c r="E1151" s="206"/>
      <c r="F1151" s="206"/>
      <c r="H1151" s="210"/>
      <c r="J1151" s="210"/>
      <c r="N1151" s="206"/>
      <c r="O1151" s="206"/>
      <c r="P1151" s="206"/>
      <c r="Q1151" s="206"/>
      <c r="S1151" s="206"/>
      <c r="AF1151" s="206"/>
    </row>
    <row r="1152" spans="2:32">
      <c r="B1152" s="206"/>
      <c r="C1152" s="206"/>
      <c r="D1152" s="206"/>
      <c r="E1152" s="206"/>
      <c r="F1152" s="206"/>
      <c r="H1152" s="210"/>
      <c r="J1152" s="210"/>
      <c r="N1152" s="206"/>
      <c r="O1152" s="206"/>
      <c r="P1152" s="206"/>
      <c r="Q1152" s="206"/>
      <c r="S1152" s="206"/>
      <c r="AF1152" s="206"/>
    </row>
    <row r="1153" spans="2:32">
      <c r="B1153" s="206"/>
      <c r="C1153" s="206"/>
      <c r="D1153" s="206"/>
      <c r="E1153" s="206"/>
      <c r="F1153" s="206"/>
      <c r="H1153" s="210"/>
      <c r="J1153" s="210"/>
      <c r="N1153" s="206"/>
      <c r="O1153" s="206"/>
      <c r="P1153" s="206"/>
      <c r="Q1153" s="206"/>
      <c r="S1153" s="206"/>
      <c r="AF1153" s="206"/>
    </row>
    <row r="1154" spans="2:32">
      <c r="B1154" s="206"/>
      <c r="C1154" s="206"/>
      <c r="D1154" s="206"/>
      <c r="E1154" s="206"/>
      <c r="F1154" s="206"/>
      <c r="H1154" s="210"/>
      <c r="J1154" s="210"/>
      <c r="N1154" s="206"/>
      <c r="O1154" s="206"/>
      <c r="P1154" s="206"/>
      <c r="Q1154" s="206"/>
      <c r="S1154" s="206"/>
      <c r="AF1154" s="206"/>
    </row>
    <row r="1155" spans="2:32">
      <c r="B1155" s="206"/>
      <c r="C1155" s="206"/>
      <c r="D1155" s="206"/>
      <c r="E1155" s="206"/>
      <c r="F1155" s="206"/>
      <c r="H1155" s="210"/>
      <c r="J1155" s="210"/>
      <c r="N1155" s="206"/>
      <c r="O1155" s="206"/>
      <c r="P1155" s="206"/>
      <c r="Q1155" s="206"/>
      <c r="S1155" s="206"/>
      <c r="AF1155" s="206"/>
    </row>
    <row r="1156" spans="2:32">
      <c r="B1156" s="206"/>
      <c r="C1156" s="206"/>
      <c r="D1156" s="206"/>
      <c r="E1156" s="206"/>
      <c r="F1156" s="206"/>
      <c r="H1156" s="210"/>
      <c r="J1156" s="210"/>
      <c r="N1156" s="206"/>
      <c r="O1156" s="206"/>
      <c r="P1156" s="206"/>
      <c r="Q1156" s="206"/>
      <c r="S1156" s="206"/>
      <c r="AF1156" s="206"/>
    </row>
    <row r="1157" spans="2:32">
      <c r="B1157" s="206"/>
      <c r="C1157" s="206"/>
      <c r="D1157" s="206"/>
      <c r="E1157" s="206"/>
      <c r="F1157" s="206"/>
      <c r="H1157" s="210"/>
      <c r="J1157" s="210"/>
      <c r="N1157" s="206"/>
      <c r="O1157" s="206"/>
      <c r="P1157" s="206"/>
      <c r="Q1157" s="206"/>
      <c r="S1157" s="206"/>
      <c r="AF1157" s="206"/>
    </row>
    <row r="1158" spans="2:32">
      <c r="B1158" s="206"/>
      <c r="C1158" s="206"/>
      <c r="D1158" s="206"/>
      <c r="E1158" s="206"/>
      <c r="F1158" s="206"/>
      <c r="H1158" s="210"/>
      <c r="J1158" s="210"/>
      <c r="N1158" s="206"/>
      <c r="O1158" s="206"/>
      <c r="P1158" s="206"/>
      <c r="Q1158" s="206"/>
      <c r="S1158" s="206"/>
      <c r="AF1158" s="206"/>
    </row>
    <row r="1159" spans="2:32">
      <c r="B1159" s="206"/>
      <c r="C1159" s="206"/>
      <c r="D1159" s="206"/>
      <c r="E1159" s="206"/>
      <c r="F1159" s="206"/>
      <c r="H1159" s="210"/>
      <c r="J1159" s="210"/>
      <c r="N1159" s="206"/>
      <c r="O1159" s="206"/>
      <c r="P1159" s="206"/>
      <c r="Q1159" s="206"/>
      <c r="S1159" s="206"/>
      <c r="AF1159" s="206"/>
    </row>
    <row r="1160" spans="2:32">
      <c r="B1160" s="206"/>
      <c r="C1160" s="206"/>
      <c r="D1160" s="206"/>
      <c r="E1160" s="206"/>
      <c r="F1160" s="206"/>
      <c r="H1160" s="210"/>
      <c r="J1160" s="210"/>
      <c r="N1160" s="206"/>
      <c r="O1160" s="206"/>
      <c r="P1160" s="206"/>
      <c r="Q1160" s="206"/>
      <c r="S1160" s="206"/>
      <c r="AF1160" s="206"/>
    </row>
    <row r="1161" spans="2:32">
      <c r="B1161" s="206"/>
      <c r="C1161" s="206"/>
      <c r="D1161" s="206"/>
      <c r="E1161" s="206"/>
      <c r="F1161" s="206"/>
      <c r="H1161" s="210"/>
      <c r="J1161" s="210"/>
      <c r="N1161" s="206"/>
      <c r="O1161" s="206"/>
      <c r="P1161" s="206"/>
      <c r="Q1161" s="206"/>
      <c r="S1161" s="206"/>
      <c r="AF1161" s="206"/>
    </row>
    <row r="1162" spans="2:32">
      <c r="B1162" s="206"/>
      <c r="C1162" s="206"/>
      <c r="D1162" s="206"/>
      <c r="E1162" s="206"/>
      <c r="F1162" s="206"/>
      <c r="H1162" s="210"/>
      <c r="J1162" s="210"/>
      <c r="N1162" s="206"/>
      <c r="O1162" s="206"/>
      <c r="P1162" s="206"/>
      <c r="Q1162" s="206"/>
      <c r="S1162" s="206"/>
      <c r="AF1162" s="206"/>
    </row>
    <row r="1163" spans="2:32">
      <c r="B1163" s="206"/>
      <c r="C1163" s="206"/>
      <c r="D1163" s="206"/>
      <c r="E1163" s="206"/>
      <c r="F1163" s="206"/>
      <c r="H1163" s="210"/>
      <c r="J1163" s="210"/>
      <c r="N1163" s="206"/>
      <c r="O1163" s="206"/>
      <c r="P1163" s="206"/>
      <c r="Q1163" s="206"/>
      <c r="S1163" s="206"/>
      <c r="AF1163" s="206"/>
    </row>
    <row r="1164" spans="2:32">
      <c r="B1164" s="206"/>
      <c r="C1164" s="206"/>
      <c r="D1164" s="206"/>
      <c r="E1164" s="206"/>
      <c r="F1164" s="206"/>
      <c r="H1164" s="210"/>
      <c r="J1164" s="210"/>
      <c r="N1164" s="206"/>
      <c r="O1164" s="206"/>
      <c r="P1164" s="206"/>
      <c r="Q1164" s="206"/>
      <c r="S1164" s="206"/>
      <c r="AF1164" s="206"/>
    </row>
    <row r="1165" spans="2:32">
      <c r="B1165" s="206"/>
      <c r="C1165" s="206"/>
      <c r="D1165" s="206"/>
      <c r="E1165" s="206"/>
      <c r="F1165" s="206"/>
      <c r="H1165" s="210"/>
      <c r="J1165" s="210"/>
      <c r="N1165" s="206"/>
      <c r="O1165" s="206"/>
      <c r="P1165" s="206"/>
      <c r="Q1165" s="206"/>
      <c r="S1165" s="206"/>
      <c r="AF1165" s="206"/>
    </row>
    <row r="1166" spans="2:32">
      <c r="B1166" s="206"/>
      <c r="C1166" s="206"/>
      <c r="D1166" s="206"/>
      <c r="E1166" s="206"/>
      <c r="F1166" s="206"/>
      <c r="H1166" s="210"/>
      <c r="J1166" s="210"/>
      <c r="N1166" s="206"/>
      <c r="O1166" s="206"/>
      <c r="P1166" s="206"/>
      <c r="Q1166" s="206"/>
      <c r="S1166" s="206"/>
      <c r="AF1166" s="206"/>
    </row>
    <row r="1167" spans="2:32">
      <c r="B1167" s="206"/>
      <c r="C1167" s="206"/>
      <c r="D1167" s="206"/>
      <c r="E1167" s="206"/>
      <c r="F1167" s="206"/>
      <c r="H1167" s="210"/>
      <c r="J1167" s="210"/>
      <c r="N1167" s="206"/>
      <c r="O1167" s="206"/>
      <c r="P1167" s="206"/>
      <c r="Q1167" s="206"/>
      <c r="S1167" s="206"/>
      <c r="AF1167" s="206"/>
    </row>
    <row r="1168" spans="2:32">
      <c r="B1168" s="206"/>
      <c r="C1168" s="206"/>
      <c r="D1168" s="206"/>
      <c r="E1168" s="206"/>
      <c r="F1168" s="206"/>
      <c r="H1168" s="210"/>
      <c r="J1168" s="210"/>
      <c r="N1168" s="206"/>
      <c r="O1168" s="206"/>
      <c r="P1168" s="206"/>
      <c r="Q1168" s="206"/>
      <c r="S1168" s="206"/>
      <c r="AF1168" s="206"/>
    </row>
    <row r="1169" spans="2:32">
      <c r="B1169" s="206"/>
      <c r="C1169" s="206"/>
      <c r="D1169" s="206"/>
      <c r="E1169" s="206"/>
      <c r="F1169" s="206"/>
      <c r="H1169" s="210"/>
      <c r="J1169" s="210"/>
      <c r="N1169" s="206"/>
      <c r="O1169" s="206"/>
      <c r="P1169" s="206"/>
      <c r="Q1169" s="206"/>
      <c r="S1169" s="206"/>
      <c r="AF1169" s="206"/>
    </row>
    <row r="1170" spans="2:32">
      <c r="B1170" s="206"/>
      <c r="C1170" s="206"/>
      <c r="D1170" s="206"/>
      <c r="E1170" s="206"/>
      <c r="F1170" s="206"/>
      <c r="H1170" s="210"/>
      <c r="J1170" s="210"/>
      <c r="N1170" s="206"/>
      <c r="O1170" s="206"/>
      <c r="P1170" s="206"/>
      <c r="Q1170" s="206"/>
      <c r="S1170" s="206"/>
      <c r="AF1170" s="206"/>
    </row>
    <row r="1171" spans="2:32">
      <c r="B1171" s="206"/>
      <c r="C1171" s="206"/>
      <c r="D1171" s="206"/>
      <c r="E1171" s="206"/>
      <c r="F1171" s="206"/>
      <c r="H1171" s="210"/>
      <c r="J1171" s="210"/>
      <c r="N1171" s="206"/>
      <c r="O1171" s="206"/>
      <c r="P1171" s="206"/>
      <c r="Q1171" s="206"/>
      <c r="S1171" s="206"/>
      <c r="AF1171" s="206"/>
    </row>
    <row r="1172" spans="2:32">
      <c r="B1172" s="206"/>
      <c r="C1172" s="206"/>
      <c r="D1172" s="206"/>
      <c r="E1172" s="206"/>
      <c r="F1172" s="206"/>
      <c r="H1172" s="210"/>
      <c r="J1172" s="210"/>
      <c r="N1172" s="206"/>
      <c r="O1172" s="206"/>
      <c r="P1172" s="206"/>
      <c r="Q1172" s="206"/>
      <c r="S1172" s="206"/>
      <c r="AF1172" s="206"/>
    </row>
    <row r="1173" spans="2:32">
      <c r="B1173" s="206"/>
      <c r="C1173" s="206"/>
      <c r="D1173" s="206"/>
      <c r="E1173" s="206"/>
      <c r="F1173" s="206"/>
      <c r="H1173" s="210"/>
      <c r="J1173" s="210"/>
      <c r="N1173" s="206"/>
      <c r="O1173" s="206"/>
      <c r="P1173" s="206"/>
      <c r="Q1173" s="206"/>
      <c r="S1173" s="206"/>
      <c r="AF1173" s="206"/>
    </row>
    <row r="1174" spans="2:32">
      <c r="B1174" s="206"/>
      <c r="C1174" s="206"/>
      <c r="D1174" s="206"/>
      <c r="E1174" s="206"/>
      <c r="F1174" s="206"/>
      <c r="H1174" s="210"/>
      <c r="J1174" s="210"/>
      <c r="N1174" s="206"/>
      <c r="O1174" s="206"/>
      <c r="P1174" s="206"/>
      <c r="Q1174" s="206"/>
      <c r="S1174" s="206"/>
      <c r="AF1174" s="206"/>
    </row>
    <row r="1175" spans="2:32">
      <c r="B1175" s="206"/>
      <c r="C1175" s="206"/>
      <c r="D1175" s="206"/>
      <c r="E1175" s="206"/>
      <c r="F1175" s="206"/>
      <c r="H1175" s="210"/>
      <c r="J1175" s="210"/>
      <c r="N1175" s="206"/>
      <c r="O1175" s="206"/>
      <c r="P1175" s="206"/>
      <c r="Q1175" s="206"/>
      <c r="S1175" s="206"/>
      <c r="AF1175" s="206"/>
    </row>
    <row r="1176" spans="2:32">
      <c r="B1176" s="206"/>
      <c r="C1176" s="206"/>
      <c r="D1176" s="206"/>
      <c r="E1176" s="206"/>
      <c r="F1176" s="206"/>
      <c r="H1176" s="210"/>
      <c r="J1176" s="210"/>
      <c r="N1176" s="206"/>
      <c r="O1176" s="206"/>
      <c r="P1176" s="206"/>
      <c r="Q1176" s="206"/>
      <c r="S1176" s="206"/>
      <c r="AF1176" s="206"/>
    </row>
    <row r="1177" spans="2:32">
      <c r="B1177" s="206"/>
      <c r="C1177" s="206"/>
      <c r="D1177" s="206"/>
      <c r="E1177" s="206"/>
      <c r="F1177" s="206"/>
      <c r="H1177" s="210"/>
      <c r="J1177" s="210"/>
      <c r="N1177" s="206"/>
      <c r="O1177" s="206"/>
      <c r="P1177" s="206"/>
      <c r="Q1177" s="206"/>
      <c r="S1177" s="206"/>
      <c r="AF1177" s="206"/>
    </row>
    <row r="1178" spans="2:32">
      <c r="B1178" s="206"/>
      <c r="C1178" s="206"/>
      <c r="D1178" s="206"/>
      <c r="E1178" s="206"/>
      <c r="F1178" s="206"/>
      <c r="H1178" s="210"/>
      <c r="J1178" s="210"/>
      <c r="N1178" s="206"/>
      <c r="O1178" s="206"/>
      <c r="P1178" s="206"/>
      <c r="Q1178" s="206"/>
      <c r="S1178" s="206"/>
      <c r="AF1178" s="206"/>
    </row>
    <row r="1179" spans="2:32">
      <c r="B1179" s="206"/>
      <c r="C1179" s="206"/>
      <c r="D1179" s="206"/>
      <c r="E1179" s="206"/>
      <c r="F1179" s="206"/>
      <c r="H1179" s="210"/>
      <c r="J1179" s="210"/>
      <c r="N1179" s="206"/>
      <c r="O1179" s="206"/>
      <c r="P1179" s="206"/>
      <c r="Q1179" s="206"/>
      <c r="S1179" s="206"/>
      <c r="AF1179" s="206"/>
    </row>
    <row r="1180" spans="2:32">
      <c r="B1180" s="206"/>
      <c r="C1180" s="206"/>
      <c r="D1180" s="206"/>
      <c r="E1180" s="206"/>
      <c r="F1180" s="206"/>
      <c r="H1180" s="210"/>
      <c r="J1180" s="210"/>
      <c r="N1180" s="206"/>
      <c r="O1180" s="206"/>
      <c r="P1180" s="206"/>
      <c r="Q1180" s="206"/>
      <c r="S1180" s="206"/>
      <c r="AF1180" s="206"/>
    </row>
    <row r="1181" spans="2:32">
      <c r="B1181" s="206"/>
      <c r="C1181" s="206"/>
      <c r="D1181" s="206"/>
      <c r="E1181" s="206"/>
      <c r="F1181" s="206"/>
      <c r="H1181" s="210"/>
      <c r="J1181" s="210"/>
      <c r="N1181" s="206"/>
      <c r="O1181" s="206"/>
      <c r="P1181" s="206"/>
      <c r="Q1181" s="206"/>
      <c r="S1181" s="206"/>
      <c r="AF1181" s="206"/>
    </row>
    <row r="1182" spans="2:32">
      <c r="B1182" s="206"/>
      <c r="C1182" s="206"/>
      <c r="D1182" s="206"/>
      <c r="E1182" s="206"/>
      <c r="F1182" s="206"/>
      <c r="H1182" s="210"/>
      <c r="J1182" s="210"/>
      <c r="N1182" s="206"/>
      <c r="O1182" s="206"/>
      <c r="P1182" s="206"/>
      <c r="Q1182" s="206"/>
      <c r="S1182" s="206"/>
      <c r="AF1182" s="206"/>
    </row>
    <row r="1183" spans="2:32">
      <c r="B1183" s="206"/>
      <c r="C1183" s="206"/>
      <c r="D1183" s="206"/>
      <c r="E1183" s="206"/>
      <c r="F1183" s="206"/>
      <c r="H1183" s="210"/>
      <c r="J1183" s="210"/>
      <c r="N1183" s="206"/>
      <c r="O1183" s="206"/>
      <c r="P1183" s="206"/>
      <c r="Q1183" s="206"/>
      <c r="S1183" s="206"/>
      <c r="AF1183" s="206"/>
    </row>
    <row r="1184" spans="2:32">
      <c r="B1184" s="206"/>
      <c r="C1184" s="206"/>
      <c r="D1184" s="206"/>
      <c r="E1184" s="206"/>
      <c r="F1184" s="206"/>
      <c r="H1184" s="210"/>
      <c r="J1184" s="210"/>
      <c r="N1184" s="206"/>
      <c r="O1184" s="206"/>
      <c r="P1184" s="206"/>
      <c r="Q1184" s="206"/>
      <c r="S1184" s="206"/>
      <c r="AF1184" s="206"/>
    </row>
    <row r="1185" spans="2:32">
      <c r="B1185" s="206"/>
      <c r="C1185" s="206"/>
      <c r="D1185" s="206"/>
      <c r="E1185" s="206"/>
      <c r="F1185" s="206"/>
      <c r="H1185" s="210"/>
      <c r="J1185" s="210"/>
      <c r="N1185" s="206"/>
      <c r="O1185" s="206"/>
      <c r="P1185" s="206"/>
      <c r="Q1185" s="206"/>
      <c r="S1185" s="206"/>
      <c r="AF1185" s="206"/>
    </row>
    <row r="1186" spans="2:32">
      <c r="B1186" s="206"/>
      <c r="C1186" s="206"/>
      <c r="D1186" s="206"/>
      <c r="E1186" s="206"/>
      <c r="F1186" s="206"/>
      <c r="H1186" s="210"/>
      <c r="J1186" s="210"/>
      <c r="N1186" s="206"/>
      <c r="O1186" s="206"/>
      <c r="P1186" s="206"/>
      <c r="Q1186" s="206"/>
      <c r="S1186" s="206"/>
      <c r="AF1186" s="206"/>
    </row>
    <row r="1187" spans="2:32">
      <c r="B1187" s="206"/>
      <c r="C1187" s="206"/>
      <c r="D1187" s="206"/>
      <c r="E1187" s="206"/>
      <c r="F1187" s="206"/>
      <c r="H1187" s="210"/>
      <c r="J1187" s="210"/>
      <c r="N1187" s="206"/>
      <c r="O1187" s="206"/>
      <c r="P1187" s="206"/>
      <c r="Q1187" s="206"/>
      <c r="S1187" s="206"/>
      <c r="AF1187" s="206"/>
    </row>
    <row r="1188" spans="2:32">
      <c r="B1188" s="206"/>
      <c r="C1188" s="206"/>
      <c r="D1188" s="206"/>
      <c r="E1188" s="206"/>
      <c r="F1188" s="206"/>
      <c r="H1188" s="210"/>
      <c r="J1188" s="210"/>
      <c r="N1188" s="206"/>
      <c r="O1188" s="206"/>
      <c r="P1188" s="206"/>
      <c r="Q1188" s="206"/>
      <c r="S1188" s="206"/>
      <c r="AF1188" s="206"/>
    </row>
    <row r="1189" spans="2:32">
      <c r="B1189" s="206"/>
      <c r="C1189" s="206"/>
      <c r="D1189" s="206"/>
      <c r="E1189" s="206"/>
      <c r="F1189" s="206"/>
      <c r="H1189" s="210"/>
      <c r="J1189" s="210"/>
      <c r="N1189" s="206"/>
      <c r="O1189" s="206"/>
      <c r="P1189" s="206"/>
      <c r="Q1189" s="206"/>
      <c r="S1189" s="206"/>
      <c r="AF1189" s="206"/>
    </row>
    <row r="1190" spans="2:32">
      <c r="B1190" s="206"/>
      <c r="C1190" s="206"/>
      <c r="D1190" s="206"/>
      <c r="E1190" s="206"/>
      <c r="F1190" s="206"/>
      <c r="H1190" s="210"/>
      <c r="J1190" s="210"/>
      <c r="N1190" s="206"/>
      <c r="O1190" s="206"/>
      <c r="P1190" s="206"/>
      <c r="Q1190" s="206"/>
      <c r="S1190" s="206"/>
      <c r="AF1190" s="206"/>
    </row>
    <row r="1191" spans="2:32">
      <c r="B1191" s="206"/>
      <c r="C1191" s="206"/>
      <c r="D1191" s="206"/>
      <c r="E1191" s="206"/>
      <c r="F1191" s="206"/>
      <c r="H1191" s="210"/>
      <c r="J1191" s="210"/>
      <c r="N1191" s="206"/>
      <c r="O1191" s="206"/>
      <c r="P1191" s="206"/>
      <c r="Q1191" s="206"/>
      <c r="S1191" s="206"/>
      <c r="AF1191" s="206"/>
    </row>
    <row r="1192" spans="2:32">
      <c r="B1192" s="206"/>
      <c r="C1192" s="206"/>
      <c r="D1192" s="206"/>
      <c r="E1192" s="206"/>
      <c r="F1192" s="206"/>
      <c r="H1192" s="210"/>
      <c r="J1192" s="210"/>
      <c r="N1192" s="206"/>
      <c r="O1192" s="206"/>
      <c r="P1192" s="206"/>
      <c r="Q1192" s="206"/>
      <c r="S1192" s="206"/>
      <c r="AF1192" s="206"/>
    </row>
    <row r="1193" spans="2:32">
      <c r="B1193" s="206"/>
      <c r="C1193" s="206"/>
      <c r="D1193" s="206"/>
      <c r="E1193" s="206"/>
      <c r="F1193" s="206"/>
      <c r="H1193" s="210"/>
      <c r="J1193" s="210"/>
      <c r="N1193" s="206"/>
      <c r="O1193" s="206"/>
      <c r="P1193" s="206"/>
      <c r="Q1193" s="206"/>
      <c r="S1193" s="206"/>
      <c r="AF1193" s="206"/>
    </row>
    <row r="1194" spans="2:32">
      <c r="B1194" s="206"/>
      <c r="C1194" s="206"/>
      <c r="D1194" s="206"/>
      <c r="E1194" s="206"/>
      <c r="F1194" s="206"/>
      <c r="H1194" s="210"/>
      <c r="J1194" s="210"/>
      <c r="N1194" s="206"/>
      <c r="O1194" s="206"/>
      <c r="P1194" s="206"/>
      <c r="Q1194" s="206"/>
      <c r="S1194" s="206"/>
      <c r="AF1194" s="206"/>
    </row>
    <row r="1195" spans="2:32">
      <c r="B1195" s="206"/>
      <c r="C1195" s="206"/>
      <c r="D1195" s="206"/>
      <c r="E1195" s="206"/>
      <c r="F1195" s="206"/>
      <c r="H1195" s="210"/>
      <c r="J1195" s="210"/>
      <c r="N1195" s="206"/>
      <c r="O1195" s="206"/>
      <c r="P1195" s="206"/>
      <c r="Q1195" s="206"/>
      <c r="S1195" s="206"/>
      <c r="AF1195" s="206"/>
    </row>
    <row r="1196" spans="2:32">
      <c r="B1196" s="206"/>
      <c r="C1196" s="206"/>
      <c r="D1196" s="206"/>
      <c r="E1196" s="206"/>
      <c r="F1196" s="206"/>
      <c r="H1196" s="210"/>
      <c r="J1196" s="210"/>
      <c r="N1196" s="206"/>
      <c r="O1196" s="206"/>
      <c r="P1196" s="206"/>
      <c r="Q1196" s="206"/>
      <c r="S1196" s="206"/>
      <c r="AF1196" s="206"/>
    </row>
    <row r="1197" spans="2:32">
      <c r="B1197" s="206"/>
      <c r="C1197" s="206"/>
      <c r="D1197" s="206"/>
      <c r="E1197" s="206"/>
      <c r="F1197" s="206"/>
      <c r="H1197" s="210"/>
      <c r="J1197" s="210"/>
      <c r="N1197" s="206"/>
      <c r="O1197" s="206"/>
      <c r="P1197" s="206"/>
      <c r="Q1197" s="206"/>
      <c r="S1197" s="206"/>
      <c r="AF1197" s="206"/>
    </row>
    <row r="1198" spans="2:32">
      <c r="B1198" s="206"/>
      <c r="C1198" s="206"/>
      <c r="D1198" s="206"/>
      <c r="E1198" s="206"/>
      <c r="F1198" s="206"/>
      <c r="H1198" s="210"/>
      <c r="J1198" s="210"/>
      <c r="N1198" s="206"/>
      <c r="O1198" s="206"/>
      <c r="P1198" s="206"/>
      <c r="Q1198" s="206"/>
      <c r="S1198" s="206"/>
      <c r="AF1198" s="206"/>
    </row>
    <row r="1199" spans="2:32">
      <c r="B1199" s="206"/>
      <c r="C1199" s="206"/>
      <c r="D1199" s="206"/>
      <c r="E1199" s="206"/>
      <c r="F1199" s="206"/>
      <c r="H1199" s="210"/>
      <c r="J1199" s="210"/>
      <c r="N1199" s="206"/>
      <c r="O1199" s="206"/>
      <c r="P1199" s="206"/>
      <c r="Q1199" s="206"/>
      <c r="S1199" s="206"/>
      <c r="AF1199" s="206"/>
    </row>
    <row r="1200" spans="2:32">
      <c r="B1200" s="206"/>
      <c r="C1200" s="206"/>
      <c r="D1200" s="206"/>
      <c r="E1200" s="206"/>
      <c r="F1200" s="206"/>
      <c r="H1200" s="210"/>
      <c r="J1200" s="210"/>
      <c r="N1200" s="206"/>
      <c r="O1200" s="206"/>
      <c r="P1200" s="206"/>
      <c r="Q1200" s="206"/>
      <c r="S1200" s="206"/>
      <c r="AF1200" s="206"/>
    </row>
    <row r="1201" spans="2:32">
      <c r="B1201" s="206"/>
      <c r="C1201" s="206"/>
      <c r="D1201" s="206"/>
      <c r="E1201" s="206"/>
      <c r="F1201" s="206"/>
      <c r="H1201" s="210"/>
      <c r="J1201" s="210"/>
      <c r="N1201" s="206"/>
      <c r="O1201" s="206"/>
      <c r="P1201" s="206"/>
      <c r="Q1201" s="206"/>
      <c r="S1201" s="206"/>
      <c r="AF1201" s="206"/>
    </row>
    <row r="1202" spans="2:32">
      <c r="B1202" s="206"/>
      <c r="C1202" s="206"/>
      <c r="D1202" s="206"/>
      <c r="E1202" s="206"/>
      <c r="F1202" s="206"/>
      <c r="H1202" s="210"/>
      <c r="J1202" s="210"/>
      <c r="N1202" s="206"/>
      <c r="O1202" s="206"/>
      <c r="P1202" s="206"/>
      <c r="Q1202" s="206"/>
      <c r="S1202" s="206"/>
      <c r="AF1202" s="206"/>
    </row>
    <row r="1203" spans="2:32">
      <c r="B1203" s="206"/>
      <c r="C1203" s="206"/>
      <c r="D1203" s="206"/>
      <c r="E1203" s="206"/>
      <c r="F1203" s="206"/>
      <c r="H1203" s="210"/>
      <c r="J1203" s="210"/>
      <c r="N1203" s="206"/>
      <c r="O1203" s="206"/>
      <c r="P1203" s="206"/>
      <c r="Q1203" s="206"/>
      <c r="S1203" s="206"/>
      <c r="AF1203" s="206"/>
    </row>
    <row r="1204" spans="2:32">
      <c r="B1204" s="206"/>
      <c r="C1204" s="206"/>
      <c r="D1204" s="206"/>
      <c r="E1204" s="206"/>
      <c r="F1204" s="206"/>
      <c r="H1204" s="210"/>
      <c r="J1204" s="210"/>
      <c r="N1204" s="206"/>
      <c r="O1204" s="206"/>
      <c r="P1204" s="206"/>
      <c r="Q1204" s="206"/>
      <c r="S1204" s="206"/>
      <c r="AF1204" s="206"/>
    </row>
    <row r="1205" spans="2:32">
      <c r="B1205" s="206"/>
      <c r="C1205" s="206"/>
      <c r="D1205" s="206"/>
      <c r="E1205" s="206"/>
      <c r="F1205" s="206"/>
      <c r="H1205" s="210"/>
      <c r="J1205" s="210"/>
      <c r="N1205" s="206"/>
      <c r="O1205" s="206"/>
      <c r="P1205" s="206"/>
      <c r="Q1205" s="206"/>
      <c r="S1205" s="206"/>
      <c r="AF1205" s="206"/>
    </row>
    <row r="1206" spans="2:32">
      <c r="B1206" s="206"/>
      <c r="C1206" s="206"/>
      <c r="D1206" s="206"/>
      <c r="E1206" s="206"/>
      <c r="F1206" s="206"/>
      <c r="H1206" s="210"/>
      <c r="J1206" s="210"/>
      <c r="N1206" s="206"/>
      <c r="O1206" s="206"/>
      <c r="P1206" s="206"/>
      <c r="Q1206" s="206"/>
      <c r="S1206" s="206"/>
      <c r="AF1206" s="206"/>
    </row>
    <row r="1207" spans="2:32">
      <c r="B1207" s="206"/>
      <c r="C1207" s="206"/>
      <c r="D1207" s="206"/>
      <c r="E1207" s="206"/>
      <c r="F1207" s="206"/>
      <c r="H1207" s="210"/>
      <c r="J1207" s="210"/>
      <c r="N1207" s="206"/>
      <c r="O1207" s="206"/>
      <c r="P1207" s="206"/>
      <c r="Q1207" s="206"/>
      <c r="S1207" s="206"/>
      <c r="AF1207" s="206"/>
    </row>
    <row r="1208" spans="2:32">
      <c r="B1208" s="206"/>
      <c r="C1208" s="206"/>
      <c r="D1208" s="206"/>
      <c r="E1208" s="206"/>
      <c r="F1208" s="206"/>
      <c r="H1208" s="210"/>
      <c r="J1208" s="210"/>
      <c r="N1208" s="206"/>
      <c r="O1208" s="206"/>
      <c r="P1208" s="206"/>
      <c r="Q1208" s="206"/>
      <c r="S1208" s="206"/>
      <c r="AF1208" s="206"/>
    </row>
    <row r="1209" spans="2:32">
      <c r="B1209" s="206"/>
      <c r="C1209" s="206"/>
      <c r="D1209" s="206"/>
      <c r="E1209" s="206"/>
      <c r="F1209" s="206"/>
      <c r="H1209" s="210"/>
      <c r="J1209" s="210"/>
      <c r="N1209" s="206"/>
      <c r="O1209" s="206"/>
      <c r="P1209" s="206"/>
      <c r="Q1209" s="206"/>
      <c r="S1209" s="206"/>
      <c r="AF1209" s="206"/>
    </row>
    <row r="1210" spans="2:32">
      <c r="B1210" s="206"/>
      <c r="C1210" s="206"/>
      <c r="D1210" s="206"/>
      <c r="E1210" s="206"/>
      <c r="F1210" s="206"/>
      <c r="H1210" s="210"/>
      <c r="J1210" s="210"/>
      <c r="N1210" s="206"/>
      <c r="O1210" s="206"/>
      <c r="P1210" s="206"/>
      <c r="Q1210" s="206"/>
      <c r="S1210" s="206"/>
      <c r="AF1210" s="206"/>
    </row>
    <row r="1211" spans="2:32">
      <c r="B1211" s="206"/>
      <c r="C1211" s="206"/>
      <c r="D1211" s="206"/>
      <c r="E1211" s="206"/>
      <c r="F1211" s="206"/>
      <c r="H1211" s="210"/>
      <c r="J1211" s="210"/>
      <c r="N1211" s="206"/>
      <c r="O1211" s="206"/>
      <c r="P1211" s="206"/>
      <c r="Q1211" s="206"/>
      <c r="S1211" s="206"/>
      <c r="AF1211" s="206"/>
    </row>
    <row r="1212" spans="2:32">
      <c r="B1212" s="206"/>
      <c r="C1212" s="206"/>
      <c r="D1212" s="206"/>
      <c r="E1212" s="206"/>
      <c r="F1212" s="206"/>
      <c r="H1212" s="210"/>
      <c r="J1212" s="210"/>
      <c r="N1212" s="206"/>
      <c r="O1212" s="206"/>
      <c r="P1212" s="206"/>
      <c r="Q1212" s="206"/>
      <c r="S1212" s="206"/>
      <c r="AF1212" s="206"/>
    </row>
    <row r="1213" spans="2:32">
      <c r="B1213" s="206"/>
      <c r="C1213" s="206"/>
      <c r="D1213" s="206"/>
      <c r="E1213" s="206"/>
      <c r="F1213" s="206"/>
      <c r="H1213" s="210"/>
      <c r="J1213" s="210"/>
      <c r="N1213" s="206"/>
      <c r="O1213" s="206"/>
      <c r="P1213" s="206"/>
      <c r="Q1213" s="206"/>
      <c r="S1213" s="206"/>
      <c r="AF1213" s="206"/>
    </row>
    <row r="1214" spans="2:32">
      <c r="B1214" s="206"/>
      <c r="C1214" s="206"/>
      <c r="D1214" s="206"/>
      <c r="E1214" s="206"/>
      <c r="F1214" s="206"/>
      <c r="H1214" s="210"/>
      <c r="J1214" s="210"/>
      <c r="N1214" s="206"/>
      <c r="O1214" s="206"/>
      <c r="P1214" s="206"/>
      <c r="Q1214" s="206"/>
      <c r="S1214" s="206"/>
      <c r="AF1214" s="206"/>
    </row>
    <row r="1215" spans="2:32">
      <c r="B1215" s="206"/>
      <c r="C1215" s="206"/>
      <c r="D1215" s="206"/>
      <c r="E1215" s="206"/>
      <c r="F1215" s="206"/>
      <c r="H1215" s="210"/>
      <c r="J1215" s="210"/>
      <c r="N1215" s="206"/>
      <c r="O1215" s="206"/>
      <c r="P1215" s="206"/>
      <c r="Q1215" s="206"/>
      <c r="S1215" s="206"/>
      <c r="AF1215" s="206"/>
    </row>
    <row r="1216" spans="2:32">
      <c r="B1216" s="206"/>
      <c r="C1216" s="206"/>
      <c r="D1216" s="206"/>
      <c r="E1216" s="206"/>
      <c r="F1216" s="206"/>
      <c r="H1216" s="210"/>
      <c r="J1216" s="210"/>
      <c r="N1216" s="206"/>
      <c r="O1216" s="206"/>
      <c r="P1216" s="206"/>
      <c r="Q1216" s="206"/>
      <c r="S1216" s="206"/>
      <c r="AF1216" s="206"/>
    </row>
    <row r="1217" spans="2:32">
      <c r="B1217" s="206"/>
      <c r="C1217" s="206"/>
      <c r="D1217" s="206"/>
      <c r="E1217" s="206"/>
      <c r="F1217" s="206"/>
      <c r="H1217" s="210"/>
      <c r="J1217" s="210"/>
      <c r="N1217" s="206"/>
      <c r="O1217" s="206"/>
      <c r="P1217" s="206"/>
      <c r="Q1217" s="206"/>
      <c r="S1217" s="206"/>
      <c r="AF1217" s="206"/>
    </row>
    <row r="1218" spans="2:32">
      <c r="B1218" s="206"/>
      <c r="C1218" s="206"/>
      <c r="D1218" s="206"/>
      <c r="E1218" s="206"/>
      <c r="F1218" s="206"/>
      <c r="H1218" s="210"/>
      <c r="J1218" s="210"/>
      <c r="N1218" s="206"/>
      <c r="O1218" s="206"/>
      <c r="P1218" s="206"/>
      <c r="Q1218" s="206"/>
      <c r="S1218" s="206"/>
      <c r="AF1218" s="206"/>
    </row>
    <row r="1219" spans="2:32">
      <c r="B1219" s="206"/>
      <c r="C1219" s="206"/>
      <c r="D1219" s="206"/>
      <c r="E1219" s="206"/>
      <c r="F1219" s="206"/>
      <c r="H1219" s="210"/>
      <c r="J1219" s="210"/>
      <c r="N1219" s="206"/>
      <c r="O1219" s="206"/>
      <c r="P1219" s="206"/>
      <c r="Q1219" s="206"/>
      <c r="S1219" s="206"/>
      <c r="AF1219" s="206"/>
    </row>
    <row r="1220" spans="2:32">
      <c r="B1220" s="206"/>
      <c r="C1220" s="206"/>
      <c r="D1220" s="206"/>
      <c r="E1220" s="206"/>
      <c r="F1220" s="206"/>
      <c r="H1220" s="210"/>
      <c r="J1220" s="210"/>
      <c r="N1220" s="206"/>
      <c r="O1220" s="206"/>
      <c r="P1220" s="206"/>
      <c r="Q1220" s="206"/>
      <c r="S1220" s="206"/>
      <c r="AF1220" s="206"/>
    </row>
    <row r="1221" spans="2:32">
      <c r="B1221" s="206"/>
      <c r="C1221" s="206"/>
      <c r="D1221" s="206"/>
      <c r="E1221" s="206"/>
      <c r="F1221" s="206"/>
      <c r="H1221" s="210"/>
      <c r="J1221" s="210"/>
      <c r="N1221" s="206"/>
      <c r="O1221" s="206"/>
      <c r="P1221" s="206"/>
      <c r="Q1221" s="206"/>
      <c r="S1221" s="206"/>
      <c r="AF1221" s="206"/>
    </row>
    <row r="1222" spans="2:32">
      <c r="B1222" s="206"/>
      <c r="C1222" s="206"/>
      <c r="D1222" s="206"/>
      <c r="E1222" s="206"/>
      <c r="F1222" s="206"/>
      <c r="H1222" s="210"/>
      <c r="J1222" s="210"/>
      <c r="N1222" s="206"/>
      <c r="O1222" s="206"/>
      <c r="P1222" s="206"/>
      <c r="Q1222" s="206"/>
      <c r="S1222" s="206"/>
      <c r="AF1222" s="206"/>
    </row>
    <row r="1223" spans="2:32">
      <c r="B1223" s="206"/>
      <c r="C1223" s="206"/>
      <c r="D1223" s="206"/>
      <c r="E1223" s="206"/>
      <c r="F1223" s="206"/>
      <c r="H1223" s="210"/>
      <c r="J1223" s="210"/>
      <c r="N1223" s="206"/>
      <c r="O1223" s="206"/>
      <c r="P1223" s="206"/>
      <c r="Q1223" s="206"/>
      <c r="S1223" s="206"/>
      <c r="AF1223" s="206"/>
    </row>
    <row r="1224" spans="2:32">
      <c r="B1224" s="206"/>
      <c r="C1224" s="206"/>
      <c r="D1224" s="206"/>
      <c r="E1224" s="206"/>
      <c r="F1224" s="206"/>
      <c r="H1224" s="210"/>
      <c r="J1224" s="210"/>
      <c r="N1224" s="206"/>
      <c r="O1224" s="206"/>
      <c r="P1224" s="206"/>
      <c r="Q1224" s="206"/>
      <c r="S1224" s="206"/>
      <c r="AF1224" s="206"/>
    </row>
    <row r="1225" spans="2:32">
      <c r="B1225" s="206"/>
      <c r="C1225" s="206"/>
      <c r="D1225" s="206"/>
      <c r="E1225" s="206"/>
      <c r="F1225" s="206"/>
      <c r="H1225" s="210"/>
      <c r="J1225" s="210"/>
      <c r="N1225" s="206"/>
      <c r="O1225" s="206"/>
      <c r="P1225" s="206"/>
      <c r="Q1225" s="206"/>
      <c r="S1225" s="206"/>
      <c r="AF1225" s="206"/>
    </row>
    <row r="1226" spans="2:32">
      <c r="B1226" s="206"/>
      <c r="C1226" s="206"/>
      <c r="D1226" s="206"/>
      <c r="E1226" s="206"/>
      <c r="F1226" s="206"/>
      <c r="H1226" s="210"/>
      <c r="J1226" s="210"/>
      <c r="N1226" s="206"/>
      <c r="O1226" s="206"/>
      <c r="P1226" s="206"/>
      <c r="Q1226" s="206"/>
      <c r="S1226" s="206"/>
      <c r="AF1226" s="206"/>
    </row>
    <row r="1227" spans="2:32">
      <c r="B1227" s="206"/>
      <c r="C1227" s="206"/>
      <c r="D1227" s="206"/>
      <c r="E1227" s="206"/>
      <c r="F1227" s="206"/>
      <c r="H1227" s="210"/>
      <c r="J1227" s="210"/>
      <c r="N1227" s="206"/>
      <c r="O1227" s="206"/>
      <c r="P1227" s="206"/>
      <c r="Q1227" s="206"/>
      <c r="S1227" s="206"/>
      <c r="AF1227" s="206"/>
    </row>
    <row r="1228" spans="2:32">
      <c r="B1228" s="206"/>
      <c r="C1228" s="206"/>
      <c r="D1228" s="206"/>
      <c r="E1228" s="206"/>
      <c r="F1228" s="206"/>
      <c r="H1228" s="210"/>
      <c r="J1228" s="210"/>
      <c r="N1228" s="206"/>
      <c r="O1228" s="206"/>
      <c r="P1228" s="206"/>
      <c r="Q1228" s="206"/>
      <c r="S1228" s="206"/>
      <c r="AF1228" s="206"/>
    </row>
    <row r="1229" spans="2:32">
      <c r="B1229" s="206"/>
      <c r="C1229" s="206"/>
      <c r="D1229" s="206"/>
      <c r="E1229" s="206"/>
      <c r="F1229" s="206"/>
      <c r="H1229" s="210"/>
      <c r="J1229" s="210"/>
      <c r="N1229" s="206"/>
      <c r="O1229" s="206"/>
      <c r="P1229" s="206"/>
      <c r="Q1229" s="206"/>
      <c r="S1229" s="206"/>
      <c r="AF1229" s="206"/>
    </row>
    <row r="1230" spans="2:32">
      <c r="B1230" s="206"/>
      <c r="C1230" s="206"/>
      <c r="D1230" s="206"/>
      <c r="E1230" s="206"/>
      <c r="F1230" s="206"/>
      <c r="H1230" s="210"/>
      <c r="J1230" s="210"/>
      <c r="N1230" s="206"/>
      <c r="O1230" s="206"/>
      <c r="P1230" s="206"/>
      <c r="Q1230" s="206"/>
      <c r="S1230" s="206"/>
      <c r="AF1230" s="206"/>
    </row>
    <row r="1231" spans="2:32">
      <c r="B1231" s="206"/>
      <c r="C1231" s="206"/>
      <c r="D1231" s="206"/>
      <c r="E1231" s="206"/>
      <c r="F1231" s="206"/>
      <c r="H1231" s="210"/>
      <c r="J1231" s="210"/>
      <c r="N1231" s="206"/>
      <c r="O1231" s="206"/>
      <c r="P1231" s="206"/>
      <c r="Q1231" s="206"/>
      <c r="S1231" s="206"/>
      <c r="AF1231" s="206"/>
    </row>
    <row r="1232" spans="2:32">
      <c r="B1232" s="206"/>
      <c r="C1232" s="206"/>
      <c r="D1232" s="206"/>
      <c r="E1232" s="206"/>
      <c r="F1232" s="206"/>
      <c r="H1232" s="210"/>
      <c r="J1232" s="210"/>
      <c r="N1232" s="206"/>
      <c r="O1232" s="206"/>
      <c r="P1232" s="206"/>
      <c r="Q1232" s="206"/>
      <c r="S1232" s="206"/>
      <c r="AF1232" s="206"/>
    </row>
    <row r="1233" spans="2:32">
      <c r="B1233" s="206"/>
      <c r="C1233" s="206"/>
      <c r="D1233" s="206"/>
      <c r="E1233" s="206"/>
      <c r="F1233" s="206"/>
      <c r="H1233" s="210"/>
      <c r="J1233" s="210"/>
      <c r="N1233" s="206"/>
      <c r="O1233" s="206"/>
      <c r="P1233" s="206"/>
      <c r="Q1233" s="206"/>
      <c r="S1233" s="206"/>
      <c r="AF1233" s="206"/>
    </row>
    <row r="1234" spans="2:32">
      <c r="B1234" s="206"/>
      <c r="C1234" s="206"/>
      <c r="D1234" s="206"/>
      <c r="E1234" s="206"/>
      <c r="F1234" s="206"/>
      <c r="H1234" s="210"/>
      <c r="J1234" s="210"/>
      <c r="N1234" s="206"/>
      <c r="O1234" s="206"/>
      <c r="P1234" s="206"/>
      <c r="Q1234" s="206"/>
      <c r="S1234" s="206"/>
      <c r="AF1234" s="206"/>
    </row>
    <row r="1235" spans="2:32">
      <c r="B1235" s="206"/>
      <c r="C1235" s="206"/>
      <c r="D1235" s="206"/>
      <c r="E1235" s="206"/>
      <c r="F1235" s="206"/>
      <c r="H1235" s="210"/>
      <c r="J1235" s="210"/>
      <c r="N1235" s="206"/>
      <c r="O1235" s="206"/>
      <c r="P1235" s="206"/>
      <c r="Q1235" s="206"/>
      <c r="S1235" s="206"/>
      <c r="AF1235" s="206"/>
    </row>
    <row r="1236" spans="2:32">
      <c r="B1236" s="206"/>
      <c r="C1236" s="206"/>
      <c r="D1236" s="206"/>
      <c r="E1236" s="206"/>
      <c r="F1236" s="206"/>
      <c r="H1236" s="210"/>
      <c r="J1236" s="210"/>
      <c r="N1236" s="206"/>
      <c r="O1236" s="206"/>
      <c r="P1236" s="206"/>
      <c r="Q1236" s="206"/>
      <c r="S1236" s="206"/>
      <c r="AF1236" s="206"/>
    </row>
    <row r="1237" spans="2:32">
      <c r="B1237" s="206"/>
      <c r="C1237" s="206"/>
      <c r="D1237" s="206"/>
      <c r="E1237" s="206"/>
      <c r="F1237" s="206"/>
      <c r="H1237" s="210"/>
      <c r="J1237" s="210"/>
      <c r="N1237" s="206"/>
      <c r="O1237" s="206"/>
      <c r="P1237" s="206"/>
      <c r="Q1237" s="206"/>
      <c r="S1237" s="206"/>
      <c r="AF1237" s="206"/>
    </row>
    <row r="1238" spans="2:32">
      <c r="B1238" s="206"/>
      <c r="C1238" s="206"/>
      <c r="D1238" s="206"/>
      <c r="E1238" s="206"/>
      <c r="F1238" s="206"/>
      <c r="H1238" s="210"/>
      <c r="J1238" s="210"/>
      <c r="N1238" s="206"/>
      <c r="O1238" s="206"/>
      <c r="P1238" s="206"/>
      <c r="Q1238" s="206"/>
      <c r="S1238" s="206"/>
      <c r="AF1238" s="206"/>
    </row>
    <row r="1239" spans="2:32">
      <c r="B1239" s="206"/>
      <c r="C1239" s="206"/>
      <c r="D1239" s="206"/>
      <c r="E1239" s="206"/>
      <c r="F1239" s="206"/>
      <c r="H1239" s="210"/>
      <c r="J1239" s="210"/>
      <c r="N1239" s="206"/>
      <c r="O1239" s="206"/>
      <c r="P1239" s="206"/>
      <c r="Q1239" s="206"/>
      <c r="S1239" s="206"/>
      <c r="AF1239" s="206"/>
    </row>
    <row r="1240" spans="2:32">
      <c r="B1240" s="206"/>
      <c r="C1240" s="206"/>
      <c r="D1240" s="206"/>
      <c r="E1240" s="206"/>
      <c r="F1240" s="206"/>
      <c r="H1240" s="210"/>
      <c r="J1240" s="210"/>
      <c r="N1240" s="206"/>
      <c r="O1240" s="206"/>
      <c r="P1240" s="206"/>
      <c r="Q1240" s="206"/>
      <c r="S1240" s="206"/>
      <c r="AF1240" s="206"/>
    </row>
    <row r="1241" spans="2:32">
      <c r="B1241" s="206"/>
      <c r="C1241" s="206"/>
      <c r="D1241" s="206"/>
      <c r="E1241" s="206"/>
      <c r="F1241" s="206"/>
      <c r="H1241" s="210"/>
      <c r="J1241" s="210"/>
      <c r="N1241" s="206"/>
      <c r="O1241" s="206"/>
      <c r="P1241" s="206"/>
      <c r="Q1241" s="206"/>
      <c r="S1241" s="206"/>
      <c r="AF1241" s="206"/>
    </row>
    <row r="1242" spans="2:32">
      <c r="B1242" s="206"/>
      <c r="C1242" s="206"/>
      <c r="D1242" s="206"/>
      <c r="E1242" s="206"/>
      <c r="F1242" s="206"/>
      <c r="H1242" s="210"/>
      <c r="J1242" s="210"/>
      <c r="N1242" s="206"/>
      <c r="O1242" s="206"/>
      <c r="P1242" s="206"/>
      <c r="Q1242" s="206"/>
      <c r="S1242" s="206"/>
      <c r="AF1242" s="206"/>
    </row>
    <row r="1243" spans="2:32">
      <c r="B1243" s="206"/>
      <c r="C1243" s="206"/>
      <c r="D1243" s="206"/>
      <c r="E1243" s="206"/>
      <c r="F1243" s="206"/>
      <c r="H1243" s="210"/>
      <c r="J1243" s="210"/>
      <c r="N1243" s="206"/>
      <c r="O1243" s="206"/>
      <c r="P1243" s="206"/>
      <c r="Q1243" s="206"/>
      <c r="S1243" s="206"/>
      <c r="AF1243" s="206"/>
    </row>
    <row r="1244" spans="2:32">
      <c r="B1244" s="206"/>
      <c r="C1244" s="206"/>
      <c r="D1244" s="206"/>
      <c r="E1244" s="206"/>
      <c r="F1244" s="206"/>
      <c r="H1244" s="210"/>
      <c r="J1244" s="210"/>
      <c r="N1244" s="206"/>
      <c r="O1244" s="206"/>
      <c r="P1244" s="206"/>
      <c r="Q1244" s="206"/>
      <c r="S1244" s="206"/>
      <c r="AF1244" s="206"/>
    </row>
    <row r="1245" spans="2:32">
      <c r="B1245" s="206"/>
      <c r="C1245" s="206"/>
      <c r="D1245" s="206"/>
      <c r="E1245" s="206"/>
      <c r="F1245" s="206"/>
      <c r="H1245" s="210"/>
      <c r="J1245" s="210"/>
      <c r="N1245" s="206"/>
      <c r="O1245" s="206"/>
      <c r="P1245" s="206"/>
      <c r="Q1245" s="206"/>
      <c r="S1245" s="206"/>
      <c r="AF1245" s="206"/>
    </row>
    <row r="1246" spans="2:32">
      <c r="B1246" s="206"/>
      <c r="C1246" s="206"/>
      <c r="D1246" s="206"/>
      <c r="E1246" s="206"/>
      <c r="F1246" s="206"/>
      <c r="H1246" s="210"/>
      <c r="J1246" s="210"/>
      <c r="N1246" s="206"/>
      <c r="O1246" s="206"/>
      <c r="P1246" s="206"/>
      <c r="Q1246" s="206"/>
      <c r="S1246" s="206"/>
      <c r="AF1246" s="206"/>
    </row>
    <row r="1247" spans="2:32">
      <c r="B1247" s="206"/>
      <c r="C1247" s="206"/>
      <c r="D1247" s="206"/>
      <c r="E1247" s="206"/>
      <c r="F1247" s="206"/>
      <c r="H1247" s="210"/>
      <c r="J1247" s="210"/>
      <c r="N1247" s="206"/>
      <c r="O1247" s="206"/>
      <c r="P1247" s="206"/>
      <c r="Q1247" s="206"/>
      <c r="S1247" s="206"/>
      <c r="AF1247" s="206"/>
    </row>
    <row r="1248" spans="2:32">
      <c r="B1248" s="206"/>
      <c r="C1248" s="206"/>
      <c r="D1248" s="206"/>
      <c r="E1248" s="206"/>
      <c r="F1248" s="206"/>
      <c r="H1248" s="210"/>
      <c r="J1248" s="210"/>
      <c r="N1248" s="206"/>
      <c r="O1248" s="206"/>
      <c r="P1248" s="206"/>
      <c r="Q1248" s="206"/>
      <c r="S1248" s="206"/>
      <c r="AF1248" s="206"/>
    </row>
    <row r="1249" spans="2:32">
      <c r="B1249" s="206"/>
      <c r="C1249" s="206"/>
      <c r="D1249" s="206"/>
      <c r="E1249" s="206"/>
      <c r="F1249" s="206"/>
      <c r="H1249" s="210"/>
      <c r="J1249" s="210"/>
      <c r="N1249" s="206"/>
      <c r="O1249" s="206"/>
      <c r="P1249" s="206"/>
      <c r="Q1249" s="206"/>
      <c r="S1249" s="206"/>
      <c r="AF1249" s="206"/>
    </row>
    <row r="1250" spans="2:32">
      <c r="B1250" s="206"/>
      <c r="C1250" s="206"/>
      <c r="D1250" s="206"/>
      <c r="E1250" s="206"/>
      <c r="F1250" s="206"/>
      <c r="H1250" s="210"/>
      <c r="J1250" s="210"/>
      <c r="N1250" s="206"/>
      <c r="O1250" s="206"/>
      <c r="P1250" s="206"/>
      <c r="Q1250" s="206"/>
      <c r="S1250" s="206"/>
      <c r="AF1250" s="206"/>
    </row>
    <row r="1251" spans="2:32">
      <c r="B1251" s="206"/>
      <c r="C1251" s="206"/>
      <c r="D1251" s="206"/>
      <c r="E1251" s="206"/>
      <c r="F1251" s="206"/>
      <c r="H1251" s="210"/>
      <c r="J1251" s="210"/>
      <c r="N1251" s="206"/>
      <c r="O1251" s="206"/>
      <c r="P1251" s="206"/>
      <c r="Q1251" s="206"/>
      <c r="S1251" s="206"/>
      <c r="AF1251" s="206"/>
    </row>
    <row r="1252" spans="2:32">
      <c r="B1252" s="206"/>
      <c r="C1252" s="206"/>
      <c r="D1252" s="206"/>
      <c r="E1252" s="206"/>
      <c r="F1252" s="206"/>
      <c r="H1252" s="210"/>
      <c r="J1252" s="210"/>
      <c r="N1252" s="206"/>
      <c r="O1252" s="206"/>
      <c r="P1252" s="206"/>
      <c r="Q1252" s="206"/>
      <c r="S1252" s="206"/>
      <c r="AF1252" s="206"/>
    </row>
    <row r="1253" spans="2:32">
      <c r="B1253" s="206"/>
      <c r="C1253" s="206"/>
      <c r="D1253" s="206"/>
      <c r="E1253" s="206"/>
      <c r="F1253" s="206"/>
      <c r="H1253" s="210"/>
      <c r="J1253" s="210"/>
      <c r="N1253" s="206"/>
      <c r="O1253" s="206"/>
      <c r="P1253" s="206"/>
      <c r="Q1253" s="206"/>
      <c r="S1253" s="206"/>
      <c r="AF1253" s="206"/>
    </row>
    <row r="1254" spans="2:32">
      <c r="B1254" s="206"/>
      <c r="C1254" s="206"/>
      <c r="D1254" s="206"/>
      <c r="E1254" s="206"/>
      <c r="F1254" s="206"/>
      <c r="H1254" s="210"/>
      <c r="J1254" s="210"/>
      <c r="N1254" s="206"/>
      <c r="O1254" s="206"/>
      <c r="P1254" s="206"/>
      <c r="Q1254" s="206"/>
      <c r="S1254" s="206"/>
      <c r="AF1254" s="206"/>
    </row>
    <row r="1255" spans="2:32">
      <c r="B1255" s="206"/>
      <c r="C1255" s="206"/>
      <c r="D1255" s="206"/>
      <c r="E1255" s="206"/>
      <c r="F1255" s="206"/>
      <c r="H1255" s="210"/>
      <c r="J1255" s="210"/>
      <c r="N1255" s="206"/>
      <c r="O1255" s="206"/>
      <c r="P1255" s="206"/>
      <c r="Q1255" s="206"/>
      <c r="S1255" s="206"/>
      <c r="AF1255" s="206"/>
    </row>
    <row r="1256" spans="2:32">
      <c r="B1256" s="206"/>
      <c r="C1256" s="206"/>
      <c r="D1256" s="206"/>
      <c r="E1256" s="206"/>
      <c r="F1256" s="206"/>
      <c r="H1256" s="210"/>
      <c r="J1256" s="210"/>
      <c r="N1256" s="206"/>
      <c r="O1256" s="206"/>
      <c r="P1256" s="206"/>
      <c r="Q1256" s="206"/>
      <c r="S1256" s="206"/>
      <c r="AF1256" s="206"/>
    </row>
    <row r="1257" spans="2:32">
      <c r="B1257" s="206"/>
      <c r="C1257" s="206"/>
      <c r="D1257" s="206"/>
      <c r="E1257" s="206"/>
      <c r="F1257" s="206"/>
      <c r="H1257" s="210"/>
      <c r="J1257" s="210"/>
      <c r="N1257" s="206"/>
      <c r="O1257" s="206"/>
      <c r="P1257" s="206"/>
      <c r="Q1257" s="206"/>
      <c r="S1257" s="206"/>
      <c r="AF1257" s="206"/>
    </row>
    <row r="1258" spans="2:32">
      <c r="B1258" s="206"/>
      <c r="C1258" s="206"/>
      <c r="D1258" s="206"/>
      <c r="E1258" s="206"/>
      <c r="F1258" s="206"/>
      <c r="H1258" s="210"/>
      <c r="J1258" s="210"/>
      <c r="N1258" s="206"/>
      <c r="O1258" s="206"/>
      <c r="P1258" s="206"/>
      <c r="Q1258" s="206"/>
      <c r="S1258" s="206"/>
      <c r="AF1258" s="206"/>
    </row>
    <row r="1259" spans="2:32">
      <c r="B1259" s="206"/>
      <c r="C1259" s="206"/>
      <c r="D1259" s="206"/>
      <c r="E1259" s="206"/>
      <c r="F1259" s="206"/>
      <c r="H1259" s="210"/>
      <c r="J1259" s="210"/>
      <c r="N1259" s="206"/>
      <c r="O1259" s="206"/>
      <c r="P1259" s="206"/>
      <c r="Q1259" s="206"/>
      <c r="S1259" s="206"/>
      <c r="AF1259" s="206"/>
    </row>
    <row r="1260" spans="2:32">
      <c r="B1260" s="206"/>
      <c r="C1260" s="206"/>
      <c r="D1260" s="206"/>
      <c r="E1260" s="206"/>
      <c r="F1260" s="206"/>
      <c r="H1260" s="210"/>
      <c r="J1260" s="210"/>
      <c r="N1260" s="206"/>
      <c r="O1260" s="206"/>
      <c r="P1260" s="206"/>
      <c r="Q1260" s="206"/>
      <c r="S1260" s="206"/>
      <c r="AF1260" s="206"/>
    </row>
    <row r="1261" spans="2:32">
      <c r="B1261" s="206"/>
      <c r="C1261" s="206"/>
      <c r="D1261" s="206"/>
      <c r="E1261" s="206"/>
      <c r="F1261" s="206"/>
      <c r="H1261" s="210"/>
      <c r="J1261" s="210"/>
      <c r="N1261" s="206"/>
      <c r="O1261" s="206"/>
      <c r="P1261" s="206"/>
      <c r="Q1261" s="206"/>
      <c r="S1261" s="206"/>
      <c r="AF1261" s="206"/>
    </row>
    <row r="1262" spans="2:32">
      <c r="B1262" s="206"/>
      <c r="C1262" s="206"/>
      <c r="D1262" s="206"/>
      <c r="E1262" s="206"/>
      <c r="F1262" s="206"/>
      <c r="H1262" s="210"/>
      <c r="J1262" s="210"/>
      <c r="N1262" s="206"/>
      <c r="O1262" s="206"/>
      <c r="P1262" s="206"/>
      <c r="Q1262" s="206"/>
      <c r="S1262" s="206"/>
      <c r="AF1262" s="206"/>
    </row>
    <row r="1263" spans="2:32">
      <c r="B1263" s="206"/>
      <c r="C1263" s="206"/>
      <c r="D1263" s="206"/>
      <c r="E1263" s="206"/>
      <c r="F1263" s="206"/>
      <c r="H1263" s="210"/>
      <c r="J1263" s="210"/>
      <c r="N1263" s="206"/>
      <c r="O1263" s="206"/>
      <c r="P1263" s="206"/>
      <c r="Q1263" s="206"/>
      <c r="S1263" s="206"/>
      <c r="AF1263" s="206"/>
    </row>
    <row r="1264" spans="2:32">
      <c r="B1264" s="206"/>
      <c r="C1264" s="206"/>
      <c r="D1264" s="206"/>
      <c r="E1264" s="206"/>
      <c r="F1264" s="206"/>
      <c r="H1264" s="210"/>
      <c r="J1264" s="210"/>
      <c r="N1264" s="206"/>
      <c r="O1264" s="206"/>
      <c r="P1264" s="206"/>
      <c r="Q1264" s="206"/>
      <c r="S1264" s="206"/>
      <c r="AF1264" s="206"/>
    </row>
    <row r="1265" spans="2:32">
      <c r="B1265" s="206"/>
      <c r="C1265" s="206"/>
      <c r="D1265" s="206"/>
      <c r="E1265" s="206"/>
      <c r="F1265" s="206"/>
      <c r="H1265" s="210"/>
      <c r="J1265" s="210"/>
      <c r="N1265" s="206"/>
      <c r="O1265" s="206"/>
      <c r="P1265" s="206"/>
      <c r="Q1265" s="206"/>
      <c r="S1265" s="206"/>
      <c r="AF1265" s="206"/>
    </row>
    <row r="1266" spans="2:32">
      <c r="B1266" s="206"/>
      <c r="C1266" s="206"/>
      <c r="D1266" s="206"/>
      <c r="E1266" s="206"/>
      <c r="F1266" s="206"/>
      <c r="H1266" s="210"/>
      <c r="J1266" s="210"/>
      <c r="N1266" s="206"/>
      <c r="O1266" s="206"/>
      <c r="P1266" s="206"/>
      <c r="Q1266" s="206"/>
      <c r="S1266" s="206"/>
      <c r="AF1266" s="206"/>
    </row>
    <row r="1267" spans="2:32">
      <c r="B1267" s="206"/>
      <c r="C1267" s="206"/>
      <c r="D1267" s="206"/>
      <c r="E1267" s="206"/>
      <c r="F1267" s="206"/>
      <c r="H1267" s="210"/>
      <c r="J1267" s="210"/>
      <c r="N1267" s="206"/>
      <c r="O1267" s="206"/>
      <c r="P1267" s="206"/>
      <c r="Q1267" s="206"/>
      <c r="S1267" s="206"/>
      <c r="AF1267" s="206"/>
    </row>
    <row r="1268" spans="2:32">
      <c r="B1268" s="206"/>
      <c r="C1268" s="206"/>
      <c r="D1268" s="206"/>
      <c r="E1268" s="206"/>
      <c r="F1268" s="206"/>
      <c r="H1268" s="210"/>
      <c r="J1268" s="210"/>
      <c r="N1268" s="206"/>
      <c r="O1268" s="206"/>
      <c r="P1268" s="206"/>
      <c r="Q1268" s="206"/>
      <c r="S1268" s="206"/>
      <c r="AF1268" s="206"/>
    </row>
    <row r="1269" spans="2:32">
      <c r="B1269" s="206"/>
      <c r="C1269" s="206"/>
      <c r="D1269" s="206"/>
      <c r="E1269" s="206"/>
      <c r="F1269" s="206"/>
      <c r="H1269" s="210"/>
      <c r="J1269" s="210"/>
      <c r="N1269" s="206"/>
      <c r="O1269" s="206"/>
      <c r="P1269" s="206"/>
      <c r="Q1269" s="206"/>
      <c r="S1269" s="206"/>
      <c r="AF1269" s="206"/>
    </row>
    <row r="1270" spans="2:32">
      <c r="B1270" s="206"/>
      <c r="C1270" s="206"/>
      <c r="D1270" s="206"/>
      <c r="E1270" s="206"/>
      <c r="F1270" s="206"/>
      <c r="H1270" s="210"/>
      <c r="J1270" s="210"/>
      <c r="N1270" s="206"/>
      <c r="O1270" s="206"/>
      <c r="P1270" s="206"/>
      <c r="Q1270" s="206"/>
      <c r="S1270" s="206"/>
      <c r="AF1270" s="206"/>
    </row>
    <row r="1271" spans="2:32">
      <c r="B1271" s="206"/>
      <c r="C1271" s="206"/>
      <c r="D1271" s="206"/>
      <c r="E1271" s="206"/>
      <c r="F1271" s="206"/>
      <c r="H1271" s="210"/>
      <c r="J1271" s="210"/>
      <c r="N1271" s="206"/>
      <c r="O1271" s="206"/>
      <c r="P1271" s="206"/>
      <c r="Q1271" s="206"/>
      <c r="S1271" s="206"/>
      <c r="AF1271" s="206"/>
    </row>
    <row r="1272" spans="2:32">
      <c r="B1272" s="206"/>
      <c r="C1272" s="206"/>
      <c r="D1272" s="206"/>
      <c r="E1272" s="206"/>
      <c r="F1272" s="206"/>
      <c r="H1272" s="210"/>
      <c r="J1272" s="210"/>
      <c r="N1272" s="206"/>
      <c r="O1272" s="206"/>
      <c r="P1272" s="206"/>
      <c r="Q1272" s="206"/>
      <c r="S1272" s="206"/>
      <c r="AF1272" s="206"/>
    </row>
    <row r="1273" spans="2:32">
      <c r="B1273" s="206"/>
      <c r="C1273" s="206"/>
      <c r="D1273" s="206"/>
      <c r="E1273" s="206"/>
      <c r="F1273" s="206"/>
      <c r="H1273" s="210"/>
      <c r="J1273" s="210"/>
      <c r="N1273" s="206"/>
      <c r="O1273" s="206"/>
      <c r="P1273" s="206"/>
      <c r="Q1273" s="206"/>
      <c r="S1273" s="206"/>
      <c r="AF1273" s="206"/>
    </row>
    <row r="1274" spans="2:32">
      <c r="B1274" s="206"/>
      <c r="C1274" s="206"/>
      <c r="D1274" s="206"/>
      <c r="E1274" s="206"/>
      <c r="F1274" s="206"/>
      <c r="H1274" s="210"/>
      <c r="J1274" s="210"/>
      <c r="N1274" s="206"/>
      <c r="O1274" s="206"/>
      <c r="P1274" s="206"/>
      <c r="Q1274" s="206"/>
      <c r="S1274" s="206"/>
      <c r="AF1274" s="206"/>
    </row>
    <row r="1275" spans="2:32">
      <c r="B1275" s="206"/>
      <c r="C1275" s="206"/>
      <c r="D1275" s="206"/>
      <c r="E1275" s="206"/>
      <c r="F1275" s="206"/>
      <c r="H1275" s="210"/>
      <c r="J1275" s="210"/>
      <c r="N1275" s="206"/>
      <c r="O1275" s="206"/>
      <c r="P1275" s="206"/>
      <c r="Q1275" s="206"/>
      <c r="S1275" s="206"/>
      <c r="AF1275" s="206"/>
    </row>
    <row r="1276" spans="2:32">
      <c r="B1276" s="206"/>
      <c r="C1276" s="206"/>
      <c r="D1276" s="206"/>
      <c r="E1276" s="206"/>
      <c r="F1276" s="206"/>
      <c r="H1276" s="210"/>
      <c r="J1276" s="210"/>
      <c r="N1276" s="206"/>
      <c r="O1276" s="206"/>
      <c r="P1276" s="206"/>
      <c r="Q1276" s="206"/>
      <c r="S1276" s="206"/>
      <c r="AF1276" s="206"/>
    </row>
    <row r="1277" spans="2:32">
      <c r="B1277" s="206"/>
      <c r="C1277" s="206"/>
      <c r="D1277" s="206"/>
      <c r="E1277" s="206"/>
      <c r="F1277" s="206"/>
      <c r="H1277" s="210"/>
      <c r="J1277" s="210"/>
      <c r="N1277" s="206"/>
      <c r="O1277" s="206"/>
      <c r="P1277" s="206"/>
      <c r="Q1277" s="206"/>
      <c r="S1277" s="206"/>
      <c r="AF1277" s="206"/>
    </row>
    <row r="1278" spans="2:32">
      <c r="B1278" s="206"/>
      <c r="C1278" s="206"/>
      <c r="D1278" s="206"/>
      <c r="E1278" s="206"/>
      <c r="F1278" s="206"/>
      <c r="H1278" s="210"/>
      <c r="J1278" s="210"/>
      <c r="N1278" s="206"/>
      <c r="O1278" s="206"/>
      <c r="P1278" s="206"/>
      <c r="Q1278" s="206"/>
      <c r="S1278" s="206"/>
      <c r="AF1278" s="206"/>
    </row>
    <row r="1279" spans="2:32">
      <c r="B1279" s="206"/>
      <c r="C1279" s="206"/>
      <c r="D1279" s="206"/>
      <c r="E1279" s="206"/>
      <c r="F1279" s="206"/>
      <c r="H1279" s="210"/>
      <c r="J1279" s="210"/>
      <c r="N1279" s="206"/>
      <c r="O1279" s="206"/>
      <c r="P1279" s="206"/>
      <c r="Q1279" s="206"/>
      <c r="S1279" s="206"/>
      <c r="AF1279" s="206"/>
    </row>
    <row r="1280" spans="2:32">
      <c r="B1280" s="206"/>
      <c r="C1280" s="206"/>
      <c r="D1280" s="206"/>
      <c r="E1280" s="206"/>
      <c r="F1280" s="206"/>
      <c r="H1280" s="210"/>
      <c r="J1280" s="210"/>
      <c r="N1280" s="206"/>
      <c r="O1280" s="206"/>
      <c r="P1280" s="206"/>
      <c r="Q1280" s="206"/>
      <c r="S1280" s="206"/>
      <c r="AF1280" s="206"/>
    </row>
    <row r="1281" spans="2:32">
      <c r="B1281" s="206"/>
      <c r="C1281" s="206"/>
      <c r="D1281" s="206"/>
      <c r="E1281" s="206"/>
      <c r="F1281" s="206"/>
      <c r="H1281" s="210"/>
      <c r="J1281" s="210"/>
      <c r="N1281" s="206"/>
      <c r="O1281" s="206"/>
      <c r="P1281" s="206"/>
      <c r="Q1281" s="206"/>
      <c r="S1281" s="206"/>
      <c r="AF1281" s="206"/>
    </row>
    <row r="1282" spans="2:32">
      <c r="B1282" s="206"/>
      <c r="C1282" s="206"/>
      <c r="D1282" s="206"/>
      <c r="E1282" s="206"/>
      <c r="F1282" s="206"/>
      <c r="H1282" s="210"/>
      <c r="J1282" s="210"/>
      <c r="N1282" s="206"/>
      <c r="O1282" s="206"/>
      <c r="P1282" s="206"/>
      <c r="Q1282" s="206"/>
      <c r="S1282" s="206"/>
      <c r="AF1282" s="206"/>
    </row>
    <row r="1283" spans="2:32">
      <c r="B1283" s="206"/>
      <c r="C1283" s="206"/>
      <c r="D1283" s="206"/>
      <c r="E1283" s="206"/>
      <c r="F1283" s="206"/>
      <c r="H1283" s="210"/>
      <c r="J1283" s="210"/>
      <c r="N1283" s="206"/>
      <c r="O1283" s="206"/>
      <c r="P1283" s="206"/>
      <c r="Q1283" s="206"/>
      <c r="S1283" s="206"/>
      <c r="AF1283" s="206"/>
    </row>
    <row r="1284" spans="2:32">
      <c r="B1284" s="206"/>
      <c r="C1284" s="206"/>
      <c r="D1284" s="206"/>
      <c r="E1284" s="206"/>
      <c r="F1284" s="206"/>
      <c r="H1284" s="210"/>
      <c r="J1284" s="210"/>
      <c r="N1284" s="206"/>
      <c r="O1284" s="206"/>
      <c r="P1284" s="206"/>
      <c r="Q1284" s="206"/>
      <c r="S1284" s="206"/>
      <c r="AF1284" s="206"/>
    </row>
    <row r="1285" spans="2:32">
      <c r="B1285" s="206"/>
      <c r="C1285" s="206"/>
      <c r="D1285" s="206"/>
      <c r="E1285" s="206"/>
      <c r="F1285" s="206"/>
      <c r="H1285" s="210"/>
      <c r="J1285" s="210"/>
      <c r="N1285" s="206"/>
      <c r="O1285" s="206"/>
      <c r="P1285" s="206"/>
      <c r="Q1285" s="206"/>
      <c r="S1285" s="206"/>
      <c r="AF1285" s="206"/>
    </row>
    <row r="1286" spans="2:32">
      <c r="B1286" s="206"/>
      <c r="C1286" s="206"/>
      <c r="D1286" s="206"/>
      <c r="E1286" s="206"/>
      <c r="F1286" s="206"/>
      <c r="H1286" s="210"/>
      <c r="J1286" s="210"/>
      <c r="N1286" s="206"/>
      <c r="O1286" s="206"/>
      <c r="P1286" s="206"/>
      <c r="Q1286" s="206"/>
      <c r="S1286" s="206"/>
      <c r="AF1286" s="206"/>
    </row>
    <row r="1287" spans="2:32">
      <c r="B1287" s="206"/>
      <c r="C1287" s="206"/>
      <c r="D1287" s="206"/>
      <c r="E1287" s="206"/>
      <c r="F1287" s="206"/>
      <c r="H1287" s="210"/>
      <c r="J1287" s="210"/>
      <c r="N1287" s="206"/>
      <c r="O1287" s="206"/>
      <c r="P1287" s="206"/>
      <c r="Q1287" s="206"/>
      <c r="S1287" s="206"/>
      <c r="AF1287" s="206"/>
    </row>
    <row r="1288" spans="2:32">
      <c r="B1288" s="206"/>
      <c r="C1288" s="206"/>
      <c r="D1288" s="206"/>
      <c r="E1288" s="206"/>
      <c r="F1288" s="206"/>
      <c r="H1288" s="210"/>
      <c r="J1288" s="210"/>
      <c r="N1288" s="206"/>
      <c r="O1288" s="206"/>
      <c r="P1288" s="206"/>
      <c r="Q1288" s="206"/>
      <c r="S1288" s="206"/>
      <c r="AF1288" s="206"/>
    </row>
    <row r="1289" spans="2:32">
      <c r="B1289" s="206"/>
      <c r="C1289" s="206"/>
      <c r="D1289" s="206"/>
      <c r="E1289" s="206"/>
      <c r="F1289" s="206"/>
      <c r="H1289" s="210"/>
      <c r="J1289" s="210"/>
      <c r="N1289" s="206"/>
      <c r="O1289" s="206"/>
      <c r="P1289" s="206"/>
      <c r="Q1289" s="206"/>
      <c r="S1289" s="206"/>
      <c r="AF1289" s="206"/>
    </row>
    <row r="1290" spans="2:32">
      <c r="B1290" s="206"/>
      <c r="C1290" s="206"/>
      <c r="D1290" s="206"/>
      <c r="E1290" s="206"/>
      <c r="F1290" s="206"/>
      <c r="H1290" s="210"/>
      <c r="J1290" s="210"/>
      <c r="N1290" s="206"/>
      <c r="O1290" s="206"/>
      <c r="P1290" s="206"/>
      <c r="Q1290" s="206"/>
      <c r="S1290" s="206"/>
      <c r="AF1290" s="206"/>
    </row>
    <row r="1291" spans="2:32">
      <c r="B1291" s="206"/>
      <c r="C1291" s="206"/>
      <c r="D1291" s="206"/>
      <c r="E1291" s="206"/>
      <c r="F1291" s="206"/>
      <c r="H1291" s="210"/>
      <c r="J1291" s="210"/>
      <c r="N1291" s="206"/>
      <c r="O1291" s="206"/>
      <c r="P1291" s="206"/>
      <c r="Q1291" s="206"/>
      <c r="S1291" s="206"/>
      <c r="AF1291" s="206"/>
    </row>
    <row r="1292" spans="2:32">
      <c r="B1292" s="206"/>
      <c r="C1292" s="206"/>
      <c r="D1292" s="206"/>
      <c r="E1292" s="206"/>
      <c r="F1292" s="206"/>
      <c r="H1292" s="210"/>
      <c r="J1292" s="210"/>
      <c r="N1292" s="206"/>
      <c r="O1292" s="206"/>
      <c r="P1292" s="206"/>
      <c r="Q1292" s="206"/>
      <c r="S1292" s="206"/>
      <c r="AF1292" s="206"/>
    </row>
    <row r="1293" spans="2:32">
      <c r="B1293" s="206"/>
      <c r="C1293" s="206"/>
      <c r="D1293" s="206"/>
      <c r="E1293" s="206"/>
      <c r="F1293" s="206"/>
      <c r="H1293" s="210"/>
      <c r="J1293" s="210"/>
      <c r="N1293" s="206"/>
      <c r="O1293" s="206"/>
      <c r="P1293" s="206"/>
      <c r="Q1293" s="206"/>
      <c r="S1293" s="206"/>
      <c r="AF1293" s="206"/>
    </row>
    <row r="1294" spans="2:32">
      <c r="B1294" s="206"/>
      <c r="C1294" s="206"/>
      <c r="D1294" s="206"/>
      <c r="E1294" s="206"/>
      <c r="F1294" s="206"/>
      <c r="H1294" s="210"/>
      <c r="J1294" s="210"/>
      <c r="N1294" s="206"/>
      <c r="O1294" s="206"/>
      <c r="P1294" s="206"/>
      <c r="Q1294" s="206"/>
      <c r="S1294" s="206"/>
      <c r="AF1294" s="206"/>
    </row>
    <row r="1295" spans="2:32">
      <c r="B1295" s="206"/>
      <c r="C1295" s="206"/>
      <c r="D1295" s="206"/>
      <c r="E1295" s="206"/>
      <c r="F1295" s="206"/>
      <c r="H1295" s="210"/>
      <c r="J1295" s="210"/>
      <c r="N1295" s="206"/>
      <c r="O1295" s="206"/>
      <c r="P1295" s="206"/>
      <c r="Q1295" s="206"/>
      <c r="S1295" s="206"/>
      <c r="AF1295" s="206"/>
    </row>
    <row r="1296" spans="2:32">
      <c r="B1296" s="206"/>
      <c r="C1296" s="206"/>
      <c r="D1296" s="206"/>
      <c r="E1296" s="206"/>
      <c r="F1296" s="206"/>
      <c r="H1296" s="210"/>
      <c r="J1296" s="210"/>
      <c r="N1296" s="206"/>
      <c r="O1296" s="206"/>
      <c r="P1296" s="206"/>
      <c r="Q1296" s="206"/>
      <c r="S1296" s="206"/>
      <c r="AF1296" s="206"/>
    </row>
    <row r="1297" spans="2:32">
      <c r="B1297" s="206"/>
      <c r="C1297" s="206"/>
      <c r="D1297" s="206"/>
      <c r="E1297" s="206"/>
      <c r="F1297" s="206"/>
      <c r="H1297" s="210"/>
      <c r="J1297" s="210"/>
      <c r="N1297" s="206"/>
      <c r="O1297" s="206"/>
      <c r="P1297" s="206"/>
      <c r="Q1297" s="206"/>
      <c r="S1297" s="206"/>
      <c r="AF1297" s="206"/>
    </row>
    <row r="1298" spans="2:32">
      <c r="B1298" s="206"/>
      <c r="C1298" s="206"/>
      <c r="D1298" s="206"/>
      <c r="E1298" s="206"/>
      <c r="F1298" s="206"/>
      <c r="H1298" s="210"/>
      <c r="J1298" s="210"/>
      <c r="N1298" s="206"/>
      <c r="O1298" s="206"/>
      <c r="P1298" s="206"/>
      <c r="Q1298" s="206"/>
      <c r="S1298" s="206"/>
      <c r="AF1298" s="206"/>
    </row>
    <row r="1299" spans="2:32">
      <c r="B1299" s="206"/>
      <c r="C1299" s="206"/>
      <c r="D1299" s="206"/>
      <c r="E1299" s="206"/>
      <c r="F1299" s="206"/>
      <c r="H1299" s="210"/>
      <c r="J1299" s="210"/>
      <c r="N1299" s="206"/>
      <c r="O1299" s="206"/>
      <c r="P1299" s="206"/>
      <c r="Q1299" s="206"/>
      <c r="S1299" s="206"/>
      <c r="AF1299" s="206"/>
    </row>
    <row r="1300" spans="2:32">
      <c r="B1300" s="206"/>
      <c r="C1300" s="206"/>
      <c r="D1300" s="206"/>
      <c r="E1300" s="206"/>
      <c r="F1300" s="206"/>
      <c r="H1300" s="210"/>
      <c r="J1300" s="210"/>
      <c r="N1300" s="206"/>
      <c r="O1300" s="206"/>
      <c r="P1300" s="206"/>
      <c r="Q1300" s="206"/>
      <c r="S1300" s="206"/>
      <c r="AF1300" s="206"/>
    </row>
    <row r="1301" spans="2:32">
      <c r="B1301" s="206"/>
      <c r="C1301" s="206"/>
      <c r="D1301" s="206"/>
      <c r="E1301" s="206"/>
      <c r="F1301" s="206"/>
      <c r="H1301" s="210"/>
      <c r="J1301" s="210"/>
      <c r="N1301" s="206"/>
      <c r="O1301" s="206"/>
      <c r="P1301" s="206"/>
      <c r="Q1301" s="206"/>
      <c r="S1301" s="206"/>
      <c r="AF1301" s="206"/>
    </row>
    <row r="1302" spans="2:32">
      <c r="B1302" s="206"/>
      <c r="C1302" s="206"/>
      <c r="D1302" s="206"/>
      <c r="E1302" s="206"/>
      <c r="F1302" s="206"/>
      <c r="H1302" s="210"/>
      <c r="J1302" s="210"/>
      <c r="N1302" s="206"/>
      <c r="O1302" s="206"/>
      <c r="P1302" s="206"/>
      <c r="Q1302" s="206"/>
      <c r="S1302" s="206"/>
      <c r="AF1302" s="206"/>
    </row>
    <row r="1303" spans="2:32">
      <c r="B1303" s="206"/>
      <c r="C1303" s="206"/>
      <c r="D1303" s="206"/>
      <c r="E1303" s="206"/>
      <c r="F1303" s="206"/>
      <c r="H1303" s="210"/>
      <c r="J1303" s="210"/>
      <c r="N1303" s="206"/>
      <c r="O1303" s="206"/>
      <c r="P1303" s="206"/>
      <c r="Q1303" s="206"/>
      <c r="S1303" s="206"/>
      <c r="AF1303" s="206"/>
    </row>
    <row r="1304" spans="2:32">
      <c r="B1304" s="206"/>
      <c r="C1304" s="206"/>
      <c r="D1304" s="206"/>
      <c r="E1304" s="206"/>
      <c r="F1304" s="206"/>
      <c r="H1304" s="210"/>
      <c r="J1304" s="210"/>
      <c r="N1304" s="206"/>
      <c r="O1304" s="206"/>
      <c r="P1304" s="206"/>
      <c r="Q1304" s="206"/>
      <c r="S1304" s="206"/>
      <c r="AF1304" s="206"/>
    </row>
    <row r="1305" spans="2:32">
      <c r="B1305" s="206"/>
      <c r="C1305" s="206"/>
      <c r="D1305" s="206"/>
      <c r="E1305" s="206"/>
      <c r="F1305" s="206"/>
      <c r="H1305" s="210"/>
      <c r="J1305" s="210"/>
      <c r="N1305" s="206"/>
      <c r="O1305" s="206"/>
      <c r="P1305" s="206"/>
      <c r="Q1305" s="206"/>
      <c r="S1305" s="206"/>
      <c r="AF1305" s="206"/>
    </row>
    <row r="1306" spans="2:32">
      <c r="B1306" s="206"/>
      <c r="C1306" s="206"/>
      <c r="D1306" s="206"/>
      <c r="E1306" s="206"/>
      <c r="F1306" s="206"/>
      <c r="H1306" s="210"/>
      <c r="J1306" s="210"/>
      <c r="N1306" s="206"/>
      <c r="O1306" s="206"/>
      <c r="P1306" s="206"/>
      <c r="Q1306" s="206"/>
      <c r="S1306" s="206"/>
      <c r="AF1306" s="206"/>
    </row>
    <row r="1307" spans="2:32">
      <c r="B1307" s="206"/>
      <c r="C1307" s="206"/>
      <c r="D1307" s="206"/>
      <c r="E1307" s="206"/>
      <c r="F1307" s="206"/>
      <c r="H1307" s="210"/>
      <c r="J1307" s="210"/>
      <c r="N1307" s="206"/>
      <c r="O1307" s="206"/>
      <c r="P1307" s="206"/>
      <c r="Q1307" s="206"/>
      <c r="S1307" s="206"/>
      <c r="AF1307" s="206"/>
    </row>
    <row r="1308" spans="2:32">
      <c r="B1308" s="206"/>
      <c r="C1308" s="206"/>
      <c r="D1308" s="206"/>
      <c r="E1308" s="206"/>
      <c r="F1308" s="206"/>
      <c r="H1308" s="210"/>
      <c r="J1308" s="210"/>
      <c r="N1308" s="206"/>
      <c r="O1308" s="206"/>
      <c r="P1308" s="206"/>
      <c r="Q1308" s="206"/>
      <c r="S1308" s="206"/>
      <c r="AF1308" s="206"/>
    </row>
    <row r="1309" spans="2:32">
      <c r="B1309" s="206"/>
      <c r="C1309" s="206"/>
      <c r="D1309" s="206"/>
      <c r="E1309" s="206"/>
      <c r="F1309" s="206"/>
      <c r="H1309" s="210"/>
      <c r="J1309" s="210"/>
      <c r="N1309" s="206"/>
      <c r="O1309" s="206"/>
      <c r="P1309" s="206"/>
      <c r="Q1309" s="206"/>
      <c r="S1309" s="206"/>
      <c r="AF1309" s="206"/>
    </row>
    <row r="1310" spans="2:32">
      <c r="B1310" s="206"/>
      <c r="C1310" s="206"/>
      <c r="D1310" s="206"/>
      <c r="E1310" s="206"/>
      <c r="F1310" s="206"/>
      <c r="H1310" s="210"/>
      <c r="J1310" s="210"/>
      <c r="N1310" s="206"/>
      <c r="O1310" s="206"/>
      <c r="P1310" s="206"/>
      <c r="Q1310" s="206"/>
      <c r="S1310" s="206"/>
      <c r="AF1310" s="206"/>
    </row>
    <row r="1311" spans="2:32">
      <c r="B1311" s="206"/>
      <c r="C1311" s="206"/>
      <c r="D1311" s="206"/>
      <c r="E1311" s="206"/>
      <c r="F1311" s="206"/>
      <c r="H1311" s="210"/>
      <c r="J1311" s="210"/>
      <c r="N1311" s="206"/>
      <c r="O1311" s="206"/>
      <c r="P1311" s="206"/>
      <c r="Q1311" s="206"/>
      <c r="S1311" s="206"/>
      <c r="AF1311" s="206"/>
    </row>
    <row r="1312" spans="2:32">
      <c r="B1312" s="206"/>
      <c r="C1312" s="206"/>
      <c r="D1312" s="206"/>
      <c r="E1312" s="206"/>
      <c r="F1312" s="206"/>
      <c r="H1312" s="210"/>
      <c r="J1312" s="210"/>
      <c r="N1312" s="206"/>
      <c r="O1312" s="206"/>
      <c r="P1312" s="206"/>
      <c r="Q1312" s="206"/>
      <c r="S1312" s="206"/>
      <c r="AF1312" s="206"/>
    </row>
    <row r="1313" spans="2:32">
      <c r="B1313" s="206"/>
      <c r="C1313" s="206"/>
      <c r="D1313" s="206"/>
      <c r="E1313" s="206"/>
      <c r="F1313" s="206"/>
      <c r="H1313" s="210"/>
      <c r="J1313" s="210"/>
      <c r="N1313" s="206"/>
      <c r="O1313" s="206"/>
      <c r="P1313" s="206"/>
      <c r="Q1313" s="206"/>
      <c r="S1313" s="206"/>
      <c r="AF1313" s="206"/>
    </row>
    <row r="1314" spans="2:32">
      <c r="B1314" s="206"/>
      <c r="C1314" s="206"/>
      <c r="D1314" s="206"/>
      <c r="E1314" s="206"/>
      <c r="F1314" s="206"/>
      <c r="H1314" s="210"/>
      <c r="J1314" s="210"/>
      <c r="N1314" s="206"/>
      <c r="O1314" s="206"/>
      <c r="P1314" s="206"/>
      <c r="Q1314" s="206"/>
      <c r="S1314" s="206"/>
      <c r="AF1314" s="206"/>
    </row>
    <row r="1315" spans="2:32">
      <c r="B1315" s="206"/>
      <c r="C1315" s="206"/>
      <c r="D1315" s="206"/>
      <c r="E1315" s="206"/>
      <c r="F1315" s="206"/>
      <c r="H1315" s="210"/>
      <c r="J1315" s="210"/>
      <c r="N1315" s="206"/>
      <c r="O1315" s="206"/>
      <c r="P1315" s="206"/>
      <c r="Q1315" s="206"/>
      <c r="S1315" s="206"/>
      <c r="AF1315" s="206"/>
    </row>
    <row r="1316" spans="2:32">
      <c r="B1316" s="206"/>
      <c r="C1316" s="206"/>
      <c r="D1316" s="206"/>
      <c r="E1316" s="206"/>
      <c r="F1316" s="206"/>
      <c r="H1316" s="210"/>
      <c r="J1316" s="210"/>
      <c r="N1316" s="206"/>
      <c r="O1316" s="206"/>
      <c r="P1316" s="206"/>
      <c r="Q1316" s="206"/>
      <c r="S1316" s="206"/>
      <c r="AF1316" s="206"/>
    </row>
    <row r="1317" spans="2:32">
      <c r="B1317" s="206"/>
      <c r="C1317" s="206"/>
      <c r="D1317" s="206"/>
      <c r="E1317" s="206"/>
      <c r="F1317" s="206"/>
      <c r="H1317" s="210"/>
      <c r="J1317" s="210"/>
      <c r="N1317" s="206"/>
      <c r="O1317" s="206"/>
      <c r="P1317" s="206"/>
      <c r="Q1317" s="206"/>
      <c r="S1317" s="206"/>
      <c r="AF1317" s="206"/>
    </row>
    <row r="1318" spans="2:32">
      <c r="B1318" s="206"/>
      <c r="C1318" s="206"/>
      <c r="D1318" s="206"/>
      <c r="E1318" s="206"/>
      <c r="F1318" s="206"/>
      <c r="H1318" s="210"/>
      <c r="J1318" s="210"/>
      <c r="N1318" s="206"/>
      <c r="O1318" s="206"/>
      <c r="P1318" s="206"/>
      <c r="Q1318" s="206"/>
      <c r="S1318" s="206"/>
      <c r="AF1318" s="206"/>
    </row>
    <row r="1319" spans="2:32">
      <c r="B1319" s="206"/>
      <c r="C1319" s="206"/>
      <c r="D1319" s="206"/>
      <c r="E1319" s="206"/>
      <c r="F1319" s="206"/>
      <c r="H1319" s="210"/>
      <c r="J1319" s="210"/>
      <c r="N1319" s="206"/>
      <c r="O1319" s="206"/>
      <c r="P1319" s="206"/>
      <c r="Q1319" s="206"/>
      <c r="S1319" s="206"/>
      <c r="AF1319" s="206"/>
    </row>
    <row r="1320" spans="2:32">
      <c r="B1320" s="206"/>
      <c r="C1320" s="206"/>
      <c r="D1320" s="206"/>
      <c r="E1320" s="206"/>
      <c r="F1320" s="206"/>
      <c r="H1320" s="210"/>
      <c r="J1320" s="210"/>
      <c r="N1320" s="206"/>
      <c r="O1320" s="206"/>
      <c r="P1320" s="206"/>
      <c r="Q1320" s="206"/>
      <c r="S1320" s="206"/>
      <c r="AF1320" s="206"/>
    </row>
    <row r="1321" spans="2:32">
      <c r="B1321" s="206"/>
      <c r="C1321" s="206"/>
      <c r="D1321" s="206"/>
      <c r="E1321" s="206"/>
      <c r="F1321" s="206"/>
      <c r="H1321" s="210"/>
      <c r="J1321" s="210"/>
      <c r="N1321" s="206"/>
      <c r="O1321" s="206"/>
      <c r="P1321" s="206"/>
      <c r="Q1321" s="206"/>
      <c r="S1321" s="206"/>
      <c r="AF1321" s="206"/>
    </row>
    <row r="1322" spans="2:32">
      <c r="B1322" s="206"/>
      <c r="C1322" s="206"/>
      <c r="D1322" s="206"/>
      <c r="E1322" s="206"/>
      <c r="F1322" s="206"/>
      <c r="H1322" s="210"/>
      <c r="J1322" s="210"/>
      <c r="N1322" s="206"/>
      <c r="O1322" s="206"/>
      <c r="P1322" s="206"/>
      <c r="Q1322" s="206"/>
      <c r="S1322" s="206"/>
      <c r="AF1322" s="206"/>
    </row>
    <row r="1323" spans="2:32">
      <c r="B1323" s="206"/>
      <c r="C1323" s="206"/>
      <c r="D1323" s="206"/>
      <c r="E1323" s="206"/>
      <c r="F1323" s="206"/>
      <c r="H1323" s="210"/>
      <c r="J1323" s="210"/>
      <c r="N1323" s="206"/>
      <c r="O1323" s="206"/>
      <c r="P1323" s="206"/>
      <c r="Q1323" s="206"/>
      <c r="S1323" s="206"/>
      <c r="AF1323" s="206"/>
    </row>
    <row r="1324" spans="2:32">
      <c r="B1324" s="206"/>
      <c r="C1324" s="206"/>
      <c r="D1324" s="206"/>
      <c r="E1324" s="206"/>
      <c r="F1324" s="206"/>
      <c r="H1324" s="210"/>
      <c r="J1324" s="210"/>
      <c r="N1324" s="206"/>
      <c r="O1324" s="206"/>
      <c r="P1324" s="206"/>
      <c r="Q1324" s="206"/>
      <c r="S1324" s="206"/>
      <c r="AF1324" s="206"/>
    </row>
    <row r="1325" spans="2:32">
      <c r="B1325" s="206"/>
      <c r="C1325" s="206"/>
      <c r="D1325" s="206"/>
      <c r="E1325" s="206"/>
      <c r="F1325" s="206"/>
      <c r="H1325" s="210"/>
      <c r="J1325" s="210"/>
      <c r="N1325" s="206"/>
      <c r="O1325" s="206"/>
      <c r="P1325" s="206"/>
      <c r="Q1325" s="206"/>
      <c r="S1325" s="206"/>
      <c r="AF1325" s="206"/>
    </row>
    <row r="1326" spans="2:32">
      <c r="B1326" s="206"/>
      <c r="C1326" s="206"/>
      <c r="D1326" s="206"/>
      <c r="E1326" s="206"/>
      <c r="F1326" s="206"/>
      <c r="H1326" s="210"/>
      <c r="J1326" s="210"/>
      <c r="N1326" s="206"/>
      <c r="O1326" s="206"/>
      <c r="P1326" s="206"/>
      <c r="Q1326" s="206"/>
      <c r="S1326" s="206"/>
      <c r="AF1326" s="206"/>
    </row>
    <row r="1327" spans="2:32">
      <c r="B1327" s="206"/>
      <c r="C1327" s="206"/>
      <c r="D1327" s="206"/>
      <c r="E1327" s="206"/>
      <c r="F1327" s="206"/>
      <c r="H1327" s="210"/>
      <c r="J1327" s="210"/>
      <c r="N1327" s="206"/>
      <c r="O1327" s="206"/>
      <c r="P1327" s="206"/>
      <c r="Q1327" s="206"/>
      <c r="S1327" s="206"/>
      <c r="AF1327" s="206"/>
    </row>
    <row r="1328" spans="2:32">
      <c r="B1328" s="206"/>
      <c r="C1328" s="206"/>
      <c r="D1328" s="206"/>
      <c r="E1328" s="206"/>
      <c r="F1328" s="206"/>
      <c r="H1328" s="210"/>
      <c r="J1328" s="210"/>
      <c r="N1328" s="206"/>
      <c r="O1328" s="206"/>
      <c r="P1328" s="206"/>
      <c r="Q1328" s="206"/>
      <c r="S1328" s="206"/>
      <c r="AF1328" s="206"/>
    </row>
    <row r="1329" spans="2:32">
      <c r="B1329" s="206"/>
      <c r="C1329" s="206"/>
      <c r="D1329" s="206"/>
      <c r="E1329" s="206"/>
      <c r="F1329" s="206"/>
      <c r="H1329" s="210"/>
      <c r="J1329" s="210"/>
      <c r="N1329" s="206"/>
      <c r="O1329" s="206"/>
      <c r="P1329" s="206"/>
      <c r="Q1329" s="206"/>
      <c r="S1329" s="206"/>
      <c r="AF1329" s="206"/>
    </row>
    <row r="1330" spans="2:32">
      <c r="B1330" s="206"/>
      <c r="C1330" s="206"/>
      <c r="D1330" s="206"/>
      <c r="E1330" s="206"/>
      <c r="F1330" s="206"/>
      <c r="H1330" s="210"/>
      <c r="J1330" s="210"/>
      <c r="N1330" s="206"/>
      <c r="O1330" s="206"/>
      <c r="P1330" s="206"/>
      <c r="Q1330" s="206"/>
      <c r="S1330" s="206"/>
      <c r="AF1330" s="206"/>
    </row>
    <row r="1331" spans="2:32">
      <c r="B1331" s="206"/>
      <c r="C1331" s="206"/>
      <c r="D1331" s="206"/>
      <c r="E1331" s="206"/>
      <c r="F1331" s="206"/>
      <c r="H1331" s="210"/>
      <c r="J1331" s="210"/>
      <c r="N1331" s="206"/>
      <c r="O1331" s="206"/>
      <c r="P1331" s="206"/>
      <c r="Q1331" s="206"/>
      <c r="S1331" s="206"/>
      <c r="AF1331" s="206"/>
    </row>
    <row r="1332" spans="2:32">
      <c r="B1332" s="206"/>
      <c r="C1332" s="206"/>
      <c r="D1332" s="206"/>
      <c r="E1332" s="206"/>
      <c r="F1332" s="206"/>
      <c r="H1332" s="210"/>
      <c r="J1332" s="210"/>
      <c r="N1332" s="206"/>
      <c r="O1332" s="206"/>
      <c r="P1332" s="206"/>
      <c r="Q1332" s="206"/>
      <c r="S1332" s="206"/>
      <c r="AF1332" s="206"/>
    </row>
    <row r="1333" spans="2:32">
      <c r="B1333" s="206"/>
      <c r="C1333" s="206"/>
      <c r="D1333" s="206"/>
      <c r="E1333" s="206"/>
      <c r="F1333" s="206"/>
      <c r="H1333" s="210"/>
      <c r="J1333" s="210"/>
      <c r="N1333" s="206"/>
      <c r="O1333" s="206"/>
      <c r="P1333" s="206"/>
      <c r="Q1333" s="206"/>
      <c r="S1333" s="206"/>
      <c r="AF1333" s="206"/>
    </row>
    <row r="1334" spans="2:32">
      <c r="B1334" s="206"/>
      <c r="C1334" s="206"/>
      <c r="D1334" s="206"/>
      <c r="E1334" s="206"/>
      <c r="F1334" s="206"/>
      <c r="H1334" s="210"/>
      <c r="J1334" s="210"/>
      <c r="N1334" s="206"/>
      <c r="O1334" s="206"/>
      <c r="P1334" s="206"/>
      <c r="Q1334" s="206"/>
      <c r="S1334" s="206"/>
      <c r="AF1334" s="206"/>
    </row>
    <row r="1335" spans="2:32">
      <c r="B1335" s="206"/>
      <c r="C1335" s="206"/>
      <c r="D1335" s="206"/>
      <c r="E1335" s="206"/>
      <c r="F1335" s="206"/>
      <c r="H1335" s="210"/>
      <c r="J1335" s="210"/>
      <c r="N1335" s="206"/>
      <c r="O1335" s="206"/>
      <c r="P1335" s="206"/>
      <c r="Q1335" s="206"/>
      <c r="S1335" s="206"/>
      <c r="AF1335" s="206"/>
    </row>
    <row r="1336" spans="2:32">
      <c r="B1336" s="206"/>
      <c r="C1336" s="206"/>
      <c r="D1336" s="206"/>
      <c r="E1336" s="206"/>
      <c r="F1336" s="206"/>
      <c r="H1336" s="210"/>
      <c r="J1336" s="210"/>
      <c r="N1336" s="206"/>
      <c r="O1336" s="206"/>
      <c r="P1336" s="206"/>
      <c r="Q1336" s="206"/>
      <c r="S1336" s="206"/>
      <c r="AF1336" s="206"/>
    </row>
    <row r="1337" spans="2:32">
      <c r="B1337" s="206"/>
      <c r="C1337" s="206"/>
      <c r="D1337" s="206"/>
      <c r="E1337" s="206"/>
      <c r="F1337" s="206"/>
      <c r="H1337" s="210"/>
      <c r="J1337" s="210"/>
      <c r="N1337" s="206"/>
      <c r="O1337" s="206"/>
      <c r="P1337" s="206"/>
      <c r="Q1337" s="206"/>
      <c r="S1337" s="206"/>
      <c r="AF1337" s="206"/>
    </row>
    <row r="1338" spans="2:32">
      <c r="B1338" s="206"/>
      <c r="C1338" s="206"/>
      <c r="D1338" s="206"/>
      <c r="E1338" s="206"/>
      <c r="F1338" s="206"/>
      <c r="H1338" s="210"/>
      <c r="J1338" s="210"/>
      <c r="N1338" s="206"/>
      <c r="O1338" s="206"/>
      <c r="P1338" s="206"/>
      <c r="Q1338" s="206"/>
      <c r="S1338" s="206"/>
      <c r="AF1338" s="206"/>
    </row>
    <row r="1339" spans="2:32">
      <c r="B1339" s="206"/>
      <c r="C1339" s="206"/>
      <c r="D1339" s="206"/>
      <c r="E1339" s="206"/>
      <c r="F1339" s="206"/>
      <c r="H1339" s="210"/>
      <c r="J1339" s="210"/>
      <c r="N1339" s="206"/>
      <c r="O1339" s="206"/>
      <c r="P1339" s="206"/>
      <c r="Q1339" s="206"/>
      <c r="S1339" s="206"/>
      <c r="AF1339" s="206"/>
    </row>
    <row r="1340" spans="2:32">
      <c r="B1340" s="206"/>
      <c r="C1340" s="206"/>
      <c r="D1340" s="206"/>
      <c r="E1340" s="206"/>
      <c r="F1340" s="206"/>
      <c r="H1340" s="210"/>
      <c r="J1340" s="210"/>
      <c r="N1340" s="206"/>
      <c r="O1340" s="206"/>
      <c r="P1340" s="206"/>
      <c r="Q1340" s="206"/>
      <c r="S1340" s="206"/>
      <c r="AF1340" s="206"/>
    </row>
    <row r="1341" spans="2:32">
      <c r="B1341" s="206"/>
      <c r="C1341" s="206"/>
      <c r="D1341" s="206"/>
      <c r="E1341" s="206"/>
      <c r="F1341" s="206"/>
      <c r="H1341" s="210"/>
      <c r="J1341" s="210"/>
      <c r="N1341" s="206"/>
      <c r="O1341" s="206"/>
      <c r="P1341" s="206"/>
      <c r="Q1341" s="206"/>
      <c r="S1341" s="206"/>
      <c r="AF1341" s="206"/>
    </row>
    <row r="1342" spans="2:32">
      <c r="B1342" s="206"/>
      <c r="C1342" s="206"/>
      <c r="D1342" s="206"/>
      <c r="E1342" s="206"/>
      <c r="F1342" s="206"/>
      <c r="H1342" s="210"/>
      <c r="J1342" s="210"/>
      <c r="N1342" s="206"/>
      <c r="O1342" s="206"/>
      <c r="P1342" s="206"/>
      <c r="Q1342" s="206"/>
      <c r="S1342" s="206"/>
      <c r="AF1342" s="206"/>
    </row>
    <row r="1343" spans="2:32">
      <c r="B1343" s="206"/>
      <c r="C1343" s="206"/>
      <c r="D1343" s="206"/>
      <c r="E1343" s="206"/>
      <c r="F1343" s="206"/>
      <c r="H1343" s="210"/>
      <c r="J1343" s="210"/>
      <c r="N1343" s="206"/>
      <c r="O1343" s="206"/>
      <c r="P1343" s="206"/>
      <c r="Q1343" s="206"/>
      <c r="S1343" s="206"/>
      <c r="AF1343" s="206"/>
    </row>
    <row r="1344" spans="2:32">
      <c r="B1344" s="206"/>
      <c r="C1344" s="206"/>
      <c r="D1344" s="206"/>
      <c r="E1344" s="206"/>
      <c r="F1344" s="206"/>
      <c r="H1344" s="210"/>
      <c r="J1344" s="210"/>
      <c r="N1344" s="206"/>
      <c r="O1344" s="206"/>
      <c r="P1344" s="206"/>
      <c r="Q1344" s="206"/>
      <c r="S1344" s="206"/>
      <c r="AF1344" s="206"/>
    </row>
    <row r="1345" spans="2:32">
      <c r="B1345" s="206"/>
      <c r="C1345" s="206"/>
      <c r="D1345" s="206"/>
      <c r="E1345" s="206"/>
      <c r="F1345" s="206"/>
      <c r="H1345" s="210"/>
      <c r="J1345" s="210"/>
      <c r="N1345" s="206"/>
      <c r="O1345" s="206"/>
      <c r="P1345" s="206"/>
      <c r="Q1345" s="206"/>
      <c r="S1345" s="206"/>
      <c r="AF1345" s="206"/>
    </row>
    <row r="1346" spans="2:32">
      <c r="B1346" s="206"/>
      <c r="C1346" s="206"/>
      <c r="D1346" s="206"/>
      <c r="E1346" s="206"/>
      <c r="F1346" s="206"/>
      <c r="H1346" s="210"/>
      <c r="J1346" s="210"/>
      <c r="N1346" s="206"/>
      <c r="O1346" s="206"/>
      <c r="P1346" s="206"/>
      <c r="Q1346" s="206"/>
      <c r="S1346" s="206"/>
      <c r="AF1346" s="206"/>
    </row>
    <row r="1347" spans="2:32">
      <c r="B1347" s="206"/>
      <c r="C1347" s="206"/>
      <c r="D1347" s="206"/>
      <c r="E1347" s="206"/>
      <c r="F1347" s="206"/>
      <c r="H1347" s="210"/>
      <c r="J1347" s="210"/>
      <c r="N1347" s="206"/>
      <c r="O1347" s="206"/>
      <c r="P1347" s="206"/>
      <c r="Q1347" s="206"/>
      <c r="S1347" s="206"/>
      <c r="AF1347" s="206"/>
    </row>
    <row r="1348" spans="2:32">
      <c r="B1348" s="206"/>
      <c r="C1348" s="206"/>
      <c r="D1348" s="206"/>
      <c r="E1348" s="206"/>
      <c r="F1348" s="206"/>
      <c r="H1348" s="210"/>
      <c r="J1348" s="210"/>
      <c r="N1348" s="206"/>
      <c r="O1348" s="206"/>
      <c r="P1348" s="206"/>
      <c r="Q1348" s="206"/>
      <c r="S1348" s="206"/>
      <c r="AF1348" s="206"/>
    </row>
    <row r="1349" spans="2:32">
      <c r="B1349" s="206"/>
      <c r="C1349" s="206"/>
      <c r="D1349" s="206"/>
      <c r="E1349" s="206"/>
      <c r="F1349" s="206"/>
      <c r="H1349" s="210"/>
      <c r="J1349" s="210"/>
      <c r="N1349" s="206"/>
      <c r="O1349" s="206"/>
      <c r="P1349" s="206"/>
      <c r="Q1349" s="206"/>
      <c r="S1349" s="206"/>
      <c r="AF1349" s="206"/>
    </row>
    <row r="1350" spans="2:32">
      <c r="B1350" s="206"/>
      <c r="C1350" s="206"/>
      <c r="D1350" s="206"/>
      <c r="E1350" s="206"/>
      <c r="F1350" s="206"/>
      <c r="H1350" s="210"/>
      <c r="J1350" s="210"/>
      <c r="N1350" s="206"/>
      <c r="O1350" s="206"/>
      <c r="P1350" s="206"/>
      <c r="Q1350" s="206"/>
      <c r="S1350" s="206"/>
      <c r="AF1350" s="206"/>
    </row>
    <row r="1351" spans="2:32">
      <c r="B1351" s="206"/>
      <c r="C1351" s="206"/>
      <c r="D1351" s="206"/>
      <c r="E1351" s="206"/>
      <c r="F1351" s="206"/>
      <c r="H1351" s="210"/>
      <c r="J1351" s="210"/>
      <c r="N1351" s="206"/>
      <c r="O1351" s="206"/>
      <c r="P1351" s="206"/>
      <c r="Q1351" s="206"/>
      <c r="S1351" s="206"/>
      <c r="AF1351" s="206"/>
    </row>
    <row r="1352" spans="2:32">
      <c r="B1352" s="206"/>
      <c r="C1352" s="206"/>
      <c r="D1352" s="206"/>
      <c r="E1352" s="206"/>
      <c r="F1352" s="206"/>
      <c r="H1352" s="210"/>
      <c r="J1352" s="210"/>
      <c r="N1352" s="206"/>
      <c r="O1352" s="206"/>
      <c r="P1352" s="206"/>
      <c r="Q1352" s="206"/>
      <c r="S1352" s="206"/>
      <c r="AF1352" s="206"/>
    </row>
    <row r="1353" spans="2:32">
      <c r="B1353" s="206"/>
      <c r="C1353" s="206"/>
      <c r="D1353" s="206"/>
      <c r="E1353" s="206"/>
      <c r="F1353" s="206"/>
      <c r="H1353" s="210"/>
      <c r="J1353" s="210"/>
      <c r="N1353" s="206"/>
      <c r="O1353" s="206"/>
      <c r="P1353" s="206"/>
      <c r="Q1353" s="206"/>
      <c r="S1353" s="206"/>
      <c r="AF1353" s="206"/>
    </row>
    <row r="1354" spans="2:32">
      <c r="B1354" s="206"/>
      <c r="C1354" s="206"/>
      <c r="D1354" s="206"/>
      <c r="E1354" s="206"/>
      <c r="F1354" s="206"/>
      <c r="H1354" s="210"/>
      <c r="J1354" s="210"/>
      <c r="N1354" s="206"/>
      <c r="O1354" s="206"/>
      <c r="P1354" s="206"/>
      <c r="Q1354" s="206"/>
      <c r="S1354" s="206"/>
      <c r="AF1354" s="206"/>
    </row>
    <row r="1355" spans="2:32">
      <c r="B1355" s="206"/>
      <c r="C1355" s="206"/>
      <c r="D1355" s="206"/>
      <c r="E1355" s="206"/>
      <c r="F1355" s="206"/>
      <c r="H1355" s="210"/>
      <c r="J1355" s="210"/>
      <c r="N1355" s="206"/>
      <c r="O1355" s="206"/>
      <c r="P1355" s="206"/>
      <c r="Q1355" s="206"/>
      <c r="S1355" s="206"/>
      <c r="AF1355" s="206"/>
    </row>
    <row r="1356" spans="2:32">
      <c r="B1356" s="206"/>
      <c r="C1356" s="206"/>
      <c r="D1356" s="206"/>
      <c r="E1356" s="206"/>
      <c r="F1356" s="206"/>
      <c r="H1356" s="210"/>
      <c r="J1356" s="210"/>
      <c r="N1356" s="206"/>
      <c r="O1356" s="206"/>
      <c r="P1356" s="206"/>
      <c r="Q1356" s="206"/>
      <c r="S1356" s="206"/>
      <c r="AF1356" s="206"/>
    </row>
    <row r="1357" spans="2:32">
      <c r="B1357" s="206"/>
      <c r="C1357" s="206"/>
      <c r="D1357" s="206"/>
      <c r="E1357" s="206"/>
      <c r="F1357" s="206"/>
      <c r="H1357" s="210"/>
      <c r="J1357" s="210"/>
      <c r="N1357" s="206"/>
      <c r="O1357" s="206"/>
      <c r="P1357" s="206"/>
      <c r="Q1357" s="206"/>
      <c r="S1357" s="206"/>
      <c r="AF1357" s="206"/>
    </row>
    <row r="1358" spans="2:32">
      <c r="B1358" s="206"/>
      <c r="C1358" s="206"/>
      <c r="D1358" s="206"/>
      <c r="E1358" s="206"/>
      <c r="F1358" s="206"/>
      <c r="H1358" s="210"/>
      <c r="J1358" s="210"/>
      <c r="N1358" s="206"/>
      <c r="O1358" s="206"/>
      <c r="P1358" s="206"/>
      <c r="Q1358" s="206"/>
      <c r="S1358" s="206"/>
      <c r="AF1358" s="206"/>
    </row>
    <row r="1359" spans="2:32">
      <c r="B1359" s="206"/>
      <c r="C1359" s="206"/>
      <c r="D1359" s="206"/>
      <c r="E1359" s="206"/>
      <c r="F1359" s="206"/>
      <c r="J1359" s="210"/>
      <c r="N1359" s="206"/>
      <c r="O1359" s="206"/>
      <c r="P1359" s="206"/>
      <c r="Q1359" s="206"/>
      <c r="S1359" s="206"/>
      <c r="AF1359" s="206"/>
    </row>
    <row r="1360" spans="2:32">
      <c r="B1360" s="206"/>
      <c r="C1360" s="206"/>
      <c r="D1360" s="206"/>
      <c r="E1360" s="206"/>
      <c r="F1360" s="206"/>
      <c r="J1360" s="210"/>
      <c r="N1360" s="206"/>
      <c r="O1360" s="206"/>
      <c r="P1360" s="206"/>
      <c r="Q1360" s="206"/>
      <c r="S1360" s="206"/>
      <c r="AF1360" s="206"/>
    </row>
    <row r="1361" spans="2:32">
      <c r="B1361" s="206"/>
      <c r="C1361" s="206"/>
      <c r="D1361" s="206"/>
      <c r="E1361" s="206"/>
      <c r="F1361" s="206"/>
      <c r="J1361" s="210"/>
      <c r="N1361" s="206"/>
      <c r="O1361" s="206"/>
      <c r="P1361" s="206"/>
      <c r="Q1361" s="206"/>
      <c r="S1361" s="206"/>
      <c r="AF1361" s="206"/>
    </row>
    <row r="1362" spans="2:32">
      <c r="B1362" s="206"/>
      <c r="C1362" s="206"/>
      <c r="D1362" s="206"/>
      <c r="E1362" s="206"/>
      <c r="F1362" s="206"/>
      <c r="J1362" s="210"/>
      <c r="N1362" s="206"/>
      <c r="O1362" s="206"/>
      <c r="P1362" s="206"/>
      <c r="Q1362" s="206"/>
      <c r="S1362" s="206"/>
      <c r="AF1362" s="206"/>
    </row>
    <row r="1363" spans="2:32">
      <c r="B1363" s="206"/>
      <c r="C1363" s="206"/>
      <c r="D1363" s="206"/>
      <c r="E1363" s="206"/>
      <c r="F1363" s="206"/>
      <c r="J1363" s="210"/>
      <c r="N1363" s="206"/>
      <c r="O1363" s="206"/>
      <c r="P1363" s="206"/>
      <c r="Q1363" s="206"/>
      <c r="S1363" s="206"/>
      <c r="AF1363" s="206"/>
    </row>
    <row r="1364" spans="2:32">
      <c r="B1364" s="206"/>
      <c r="C1364" s="206"/>
      <c r="D1364" s="206"/>
      <c r="E1364" s="206"/>
      <c r="F1364" s="206"/>
      <c r="J1364" s="210"/>
      <c r="N1364" s="206"/>
      <c r="O1364" s="206"/>
      <c r="P1364" s="206"/>
      <c r="Q1364" s="206"/>
      <c r="S1364" s="206"/>
      <c r="AF1364" s="206"/>
    </row>
    <row r="1365" spans="2:32">
      <c r="B1365" s="206"/>
      <c r="C1365" s="206"/>
      <c r="D1365" s="206"/>
      <c r="E1365" s="206"/>
      <c r="F1365" s="206"/>
      <c r="J1365" s="210"/>
      <c r="N1365" s="206"/>
      <c r="O1365" s="206"/>
      <c r="P1365" s="206"/>
      <c r="Q1365" s="206"/>
      <c r="S1365" s="206"/>
      <c r="AF1365" s="206"/>
    </row>
    <row r="1366" spans="2:32">
      <c r="B1366" s="206"/>
      <c r="C1366" s="206"/>
      <c r="D1366" s="206"/>
      <c r="E1366" s="206"/>
      <c r="F1366" s="206"/>
      <c r="J1366" s="210"/>
      <c r="N1366" s="206"/>
      <c r="O1366" s="206"/>
      <c r="P1366" s="206"/>
      <c r="Q1366" s="206"/>
      <c r="S1366" s="206"/>
      <c r="AF1366" s="206"/>
    </row>
    <row r="1367" spans="2:32">
      <c r="B1367" s="206"/>
      <c r="C1367" s="206"/>
      <c r="D1367" s="206"/>
      <c r="E1367" s="206"/>
      <c r="F1367" s="206"/>
      <c r="J1367" s="210"/>
      <c r="N1367" s="206"/>
      <c r="O1367" s="206"/>
      <c r="P1367" s="206"/>
      <c r="Q1367" s="206"/>
      <c r="S1367" s="206"/>
      <c r="AF1367" s="206"/>
    </row>
    <row r="1368" spans="2:32">
      <c r="B1368" s="206"/>
      <c r="C1368" s="206"/>
      <c r="D1368" s="206"/>
      <c r="E1368" s="206"/>
      <c r="F1368" s="206"/>
      <c r="J1368" s="210"/>
      <c r="N1368" s="206"/>
      <c r="O1368" s="206"/>
      <c r="P1368" s="206"/>
      <c r="Q1368" s="206"/>
      <c r="S1368" s="206"/>
      <c r="AF1368" s="206"/>
    </row>
    <row r="1369" spans="2:32">
      <c r="B1369" s="206"/>
      <c r="C1369" s="206"/>
      <c r="D1369" s="206"/>
      <c r="E1369" s="206"/>
      <c r="F1369" s="206"/>
      <c r="J1369" s="210"/>
      <c r="N1369" s="206"/>
      <c r="O1369" s="206"/>
      <c r="P1369" s="206"/>
      <c r="Q1369" s="206"/>
      <c r="S1369" s="206"/>
      <c r="AF1369" s="206"/>
    </row>
    <row r="1370" spans="2:32">
      <c r="B1370" s="206"/>
      <c r="C1370" s="206"/>
      <c r="D1370" s="206"/>
      <c r="E1370" s="206"/>
      <c r="F1370" s="206"/>
      <c r="J1370" s="210"/>
      <c r="N1370" s="206"/>
      <c r="O1370" s="206"/>
      <c r="P1370" s="206"/>
      <c r="Q1370" s="206"/>
      <c r="S1370" s="206"/>
      <c r="AF1370" s="206"/>
    </row>
    <row r="1371" spans="2:32">
      <c r="B1371" s="206"/>
      <c r="C1371" s="206"/>
      <c r="D1371" s="206"/>
      <c r="E1371" s="206"/>
      <c r="F1371" s="206"/>
      <c r="J1371" s="210"/>
      <c r="N1371" s="206"/>
      <c r="O1371" s="206"/>
      <c r="P1371" s="206"/>
      <c r="Q1371" s="206"/>
      <c r="S1371" s="206"/>
      <c r="AF1371" s="206"/>
    </row>
    <row r="1372" spans="2:32">
      <c r="B1372" s="206"/>
      <c r="C1372" s="206"/>
      <c r="D1372" s="206"/>
      <c r="E1372" s="206"/>
      <c r="F1372" s="206"/>
      <c r="J1372" s="210"/>
      <c r="N1372" s="206"/>
      <c r="O1372" s="206"/>
      <c r="P1372" s="206"/>
      <c r="Q1372" s="206"/>
      <c r="S1372" s="206"/>
      <c r="AF1372" s="206"/>
    </row>
    <row r="1373" spans="2:32">
      <c r="B1373" s="206"/>
      <c r="C1373" s="206"/>
      <c r="D1373" s="206"/>
      <c r="E1373" s="206"/>
      <c r="F1373" s="206"/>
      <c r="J1373" s="210"/>
      <c r="N1373" s="206"/>
      <c r="O1373" s="206"/>
      <c r="P1373" s="206"/>
      <c r="Q1373" s="206"/>
      <c r="S1373" s="206"/>
      <c r="AF1373" s="206"/>
    </row>
    <row r="1374" spans="2:32">
      <c r="B1374" s="206"/>
      <c r="C1374" s="206"/>
      <c r="D1374" s="206"/>
      <c r="E1374" s="206"/>
      <c r="F1374" s="206"/>
      <c r="J1374" s="210"/>
      <c r="N1374" s="206"/>
      <c r="O1374" s="206"/>
      <c r="P1374" s="206"/>
      <c r="Q1374" s="206"/>
      <c r="S1374" s="206"/>
      <c r="AF1374" s="206"/>
    </row>
    <row r="1375" spans="2:32">
      <c r="B1375" s="206"/>
      <c r="C1375" s="206"/>
      <c r="D1375" s="206"/>
      <c r="E1375" s="206"/>
      <c r="F1375" s="206"/>
      <c r="J1375" s="210"/>
      <c r="N1375" s="206"/>
      <c r="O1375" s="206"/>
      <c r="P1375" s="206"/>
      <c r="Q1375" s="206"/>
      <c r="S1375" s="206"/>
      <c r="AF1375" s="206"/>
    </row>
    <row r="1376" spans="2:32">
      <c r="B1376" s="206"/>
      <c r="C1376" s="206"/>
      <c r="D1376" s="206"/>
      <c r="E1376" s="206"/>
      <c r="F1376" s="206"/>
      <c r="J1376" s="210"/>
      <c r="N1376" s="206"/>
      <c r="O1376" s="206"/>
      <c r="P1376" s="206"/>
      <c r="Q1376" s="206"/>
      <c r="S1376" s="206"/>
      <c r="AF1376" s="206"/>
    </row>
    <row r="1377" spans="2:32">
      <c r="B1377" s="206"/>
      <c r="C1377" s="206"/>
      <c r="D1377" s="206"/>
      <c r="E1377" s="206"/>
      <c r="F1377" s="206"/>
      <c r="J1377" s="210"/>
      <c r="N1377" s="206"/>
      <c r="O1377" s="206"/>
      <c r="P1377" s="206"/>
      <c r="Q1377" s="206"/>
      <c r="S1377" s="206"/>
      <c r="AF1377" s="206"/>
    </row>
    <row r="1378" spans="2:32">
      <c r="B1378" s="206"/>
      <c r="C1378" s="206"/>
      <c r="D1378" s="206"/>
      <c r="E1378" s="206"/>
      <c r="F1378" s="206"/>
      <c r="J1378" s="210"/>
      <c r="N1378" s="206"/>
      <c r="O1378" s="206"/>
      <c r="P1378" s="206"/>
      <c r="Q1378" s="206"/>
      <c r="S1378" s="206"/>
      <c r="AF1378" s="206"/>
    </row>
    <row r="1379" spans="2:32">
      <c r="B1379" s="206"/>
      <c r="C1379" s="206"/>
      <c r="D1379" s="206"/>
      <c r="E1379" s="206"/>
      <c r="F1379" s="206"/>
      <c r="J1379" s="210"/>
      <c r="N1379" s="206"/>
      <c r="O1379" s="206"/>
      <c r="P1379" s="206"/>
      <c r="Q1379" s="206"/>
      <c r="S1379" s="206"/>
      <c r="AF1379" s="206"/>
    </row>
    <row r="1380" spans="2:32">
      <c r="B1380" s="206"/>
      <c r="C1380" s="206"/>
      <c r="D1380" s="206"/>
      <c r="E1380" s="206"/>
      <c r="F1380" s="206"/>
      <c r="J1380" s="210"/>
      <c r="N1380" s="206"/>
      <c r="O1380" s="206"/>
      <c r="P1380" s="206"/>
      <c r="Q1380" s="206"/>
      <c r="S1380" s="206"/>
      <c r="AF1380" s="206"/>
    </row>
    <row r="1381" spans="2:32">
      <c r="B1381" s="206"/>
      <c r="C1381" s="206"/>
      <c r="D1381" s="206"/>
      <c r="E1381" s="206"/>
      <c r="F1381" s="206"/>
      <c r="J1381" s="210"/>
      <c r="N1381" s="206"/>
      <c r="O1381" s="206"/>
      <c r="P1381" s="206"/>
      <c r="Q1381" s="206"/>
      <c r="S1381" s="206"/>
      <c r="AF1381" s="206"/>
    </row>
    <row r="1382" spans="2:32">
      <c r="B1382" s="206"/>
      <c r="C1382" s="206"/>
      <c r="D1382" s="206"/>
      <c r="E1382" s="206"/>
      <c r="F1382" s="206"/>
      <c r="J1382" s="210"/>
      <c r="N1382" s="206"/>
      <c r="O1382" s="206"/>
      <c r="P1382" s="206"/>
      <c r="Q1382" s="206"/>
      <c r="S1382" s="206"/>
      <c r="AF1382" s="206"/>
    </row>
    <row r="1383" spans="2:32">
      <c r="B1383" s="206"/>
      <c r="C1383" s="206"/>
      <c r="D1383" s="206"/>
      <c r="E1383" s="206"/>
      <c r="F1383" s="206"/>
      <c r="J1383" s="210"/>
      <c r="N1383" s="206"/>
      <c r="O1383" s="206"/>
      <c r="P1383" s="206"/>
      <c r="Q1383" s="206"/>
      <c r="S1383" s="206"/>
      <c r="AF1383" s="206"/>
    </row>
    <row r="1384" spans="2:32">
      <c r="B1384" s="206"/>
      <c r="C1384" s="206"/>
      <c r="D1384" s="206"/>
      <c r="E1384" s="206"/>
      <c r="F1384" s="206"/>
      <c r="J1384" s="210"/>
      <c r="N1384" s="206"/>
      <c r="O1384" s="206"/>
      <c r="P1384" s="206"/>
      <c r="Q1384" s="206"/>
      <c r="S1384" s="206"/>
      <c r="AF1384" s="206"/>
    </row>
    <row r="1385" spans="2:32">
      <c r="B1385" s="206"/>
      <c r="C1385" s="206"/>
      <c r="D1385" s="206"/>
      <c r="E1385" s="206"/>
      <c r="F1385" s="206"/>
      <c r="J1385" s="210"/>
      <c r="N1385" s="206"/>
      <c r="O1385" s="206"/>
      <c r="P1385" s="206"/>
      <c r="Q1385" s="206"/>
      <c r="S1385" s="206"/>
      <c r="AF1385" s="206"/>
    </row>
    <row r="1386" spans="2:32">
      <c r="B1386" s="206"/>
      <c r="C1386" s="206"/>
      <c r="D1386" s="206"/>
      <c r="E1386" s="206"/>
      <c r="F1386" s="206"/>
      <c r="J1386" s="210"/>
      <c r="N1386" s="206"/>
      <c r="O1386" s="206"/>
      <c r="P1386" s="206"/>
      <c r="Q1386" s="206"/>
      <c r="S1386" s="206"/>
      <c r="AF1386" s="206"/>
    </row>
    <row r="1387" spans="2:32">
      <c r="B1387" s="206"/>
      <c r="C1387" s="206"/>
      <c r="D1387" s="206"/>
      <c r="E1387" s="206"/>
      <c r="F1387" s="206"/>
      <c r="J1387" s="210"/>
      <c r="N1387" s="206"/>
      <c r="O1387" s="206"/>
      <c r="P1387" s="206"/>
      <c r="Q1387" s="206"/>
      <c r="S1387" s="206"/>
      <c r="AF1387" s="206"/>
    </row>
    <row r="1388" spans="2:32">
      <c r="B1388" s="206"/>
      <c r="C1388" s="206"/>
      <c r="D1388" s="206"/>
      <c r="E1388" s="206"/>
      <c r="F1388" s="206"/>
      <c r="J1388" s="210"/>
      <c r="N1388" s="206"/>
      <c r="O1388" s="206"/>
      <c r="P1388" s="206"/>
      <c r="Q1388" s="206"/>
      <c r="S1388" s="206"/>
      <c r="AF1388" s="206"/>
    </row>
    <row r="1389" spans="2:32">
      <c r="B1389" s="206"/>
      <c r="C1389" s="206"/>
      <c r="D1389" s="206"/>
      <c r="E1389" s="206"/>
      <c r="F1389" s="206"/>
      <c r="J1389" s="210"/>
      <c r="N1389" s="206"/>
      <c r="O1389" s="206"/>
      <c r="P1389" s="206"/>
      <c r="Q1389" s="206"/>
      <c r="S1389" s="206"/>
      <c r="AF1389" s="206"/>
    </row>
    <row r="1390" spans="2:32">
      <c r="B1390" s="206"/>
      <c r="C1390" s="206"/>
      <c r="D1390" s="206"/>
      <c r="E1390" s="206"/>
      <c r="F1390" s="206"/>
      <c r="J1390" s="210"/>
      <c r="N1390" s="206"/>
      <c r="O1390" s="206"/>
      <c r="P1390" s="206"/>
      <c r="Q1390" s="206"/>
      <c r="S1390" s="206"/>
      <c r="AF1390" s="206"/>
    </row>
    <row r="1391" spans="2:32">
      <c r="B1391" s="206"/>
      <c r="C1391" s="206"/>
      <c r="D1391" s="206"/>
      <c r="E1391" s="206"/>
      <c r="F1391" s="206"/>
      <c r="J1391" s="210"/>
      <c r="N1391" s="206"/>
      <c r="O1391" s="206"/>
      <c r="P1391" s="206"/>
      <c r="Q1391" s="206"/>
      <c r="S1391" s="206"/>
      <c r="AF1391" s="206"/>
    </row>
    <row r="1392" spans="2:32">
      <c r="B1392" s="206"/>
      <c r="C1392" s="206"/>
      <c r="D1392" s="206"/>
      <c r="E1392" s="206"/>
      <c r="F1392" s="206"/>
      <c r="J1392" s="210"/>
      <c r="N1392" s="206"/>
      <c r="O1392" s="206"/>
      <c r="P1392" s="206"/>
      <c r="Q1392" s="206"/>
      <c r="S1392" s="206"/>
      <c r="AF1392" s="206"/>
    </row>
    <row r="1393" spans="2:32">
      <c r="B1393" s="206"/>
      <c r="C1393" s="206"/>
      <c r="D1393" s="206"/>
      <c r="E1393" s="206"/>
      <c r="F1393" s="206"/>
      <c r="J1393" s="210"/>
      <c r="N1393" s="206"/>
      <c r="O1393" s="206"/>
      <c r="P1393" s="206"/>
      <c r="Q1393" s="206"/>
      <c r="S1393" s="206"/>
      <c r="AF1393" s="206"/>
    </row>
    <row r="1394" spans="2:32">
      <c r="B1394" s="206"/>
      <c r="C1394" s="206"/>
      <c r="D1394" s="206"/>
      <c r="E1394" s="206"/>
      <c r="F1394" s="206"/>
      <c r="J1394" s="210"/>
      <c r="N1394" s="206"/>
      <c r="O1394" s="206"/>
      <c r="P1394" s="206"/>
      <c r="Q1394" s="206"/>
      <c r="S1394" s="206"/>
      <c r="AF1394" s="206"/>
    </row>
    <row r="1395" spans="2:32">
      <c r="B1395" s="206"/>
      <c r="C1395" s="206"/>
      <c r="D1395" s="206"/>
      <c r="E1395" s="206"/>
      <c r="F1395" s="206"/>
      <c r="J1395" s="210"/>
      <c r="N1395" s="206"/>
      <c r="O1395" s="206"/>
      <c r="P1395" s="206"/>
      <c r="Q1395" s="206"/>
      <c r="S1395" s="206"/>
      <c r="AF1395" s="206"/>
    </row>
    <row r="1396" spans="2:32">
      <c r="B1396" s="206"/>
      <c r="C1396" s="206"/>
      <c r="D1396" s="206"/>
      <c r="E1396" s="206"/>
      <c r="F1396" s="206"/>
      <c r="J1396" s="210"/>
      <c r="N1396" s="206"/>
      <c r="O1396" s="206"/>
      <c r="P1396" s="206"/>
      <c r="Q1396" s="206"/>
      <c r="S1396" s="206"/>
      <c r="AF1396" s="206"/>
    </row>
    <row r="1397" spans="2:32">
      <c r="B1397" s="206"/>
      <c r="C1397" s="206"/>
      <c r="D1397" s="206"/>
      <c r="E1397" s="206"/>
      <c r="F1397" s="206"/>
      <c r="J1397" s="210"/>
      <c r="N1397" s="206"/>
      <c r="O1397" s="206"/>
      <c r="P1397" s="206"/>
      <c r="Q1397" s="206"/>
      <c r="S1397" s="206"/>
      <c r="AF1397" s="206"/>
    </row>
    <row r="1398" spans="2:32">
      <c r="B1398" s="206"/>
      <c r="C1398" s="206"/>
      <c r="D1398" s="206"/>
      <c r="E1398" s="206"/>
      <c r="F1398" s="206"/>
      <c r="J1398" s="210"/>
      <c r="N1398" s="206"/>
      <c r="O1398" s="206"/>
      <c r="P1398" s="206"/>
      <c r="Q1398" s="206"/>
      <c r="S1398" s="206"/>
      <c r="AF1398" s="206"/>
    </row>
    <row r="1399" spans="2:32">
      <c r="B1399" s="206"/>
      <c r="C1399" s="206"/>
      <c r="D1399" s="206"/>
      <c r="E1399" s="206"/>
      <c r="F1399" s="206"/>
      <c r="J1399" s="210"/>
      <c r="N1399" s="206"/>
      <c r="O1399" s="206"/>
      <c r="P1399" s="206"/>
      <c r="Q1399" s="206"/>
      <c r="S1399" s="206"/>
      <c r="AF1399" s="206"/>
    </row>
    <row r="1400" spans="2:32">
      <c r="B1400" s="206"/>
      <c r="C1400" s="206"/>
      <c r="D1400" s="206"/>
      <c r="E1400" s="206"/>
      <c r="F1400" s="206"/>
      <c r="J1400" s="210"/>
      <c r="N1400" s="206"/>
      <c r="O1400" s="206"/>
      <c r="P1400" s="206"/>
      <c r="Q1400" s="206"/>
      <c r="S1400" s="206"/>
      <c r="AF1400" s="206"/>
    </row>
    <row r="1401" spans="2:32">
      <c r="B1401" s="206"/>
      <c r="C1401" s="206"/>
      <c r="D1401" s="206"/>
      <c r="E1401" s="206"/>
      <c r="F1401" s="206"/>
      <c r="J1401" s="210"/>
      <c r="N1401" s="206"/>
      <c r="O1401" s="206"/>
      <c r="P1401" s="206"/>
      <c r="Q1401" s="206"/>
      <c r="S1401" s="206"/>
      <c r="AF1401" s="206"/>
    </row>
    <row r="1402" spans="2:32">
      <c r="B1402" s="206"/>
      <c r="C1402" s="206"/>
      <c r="D1402" s="206"/>
      <c r="E1402" s="206"/>
      <c r="F1402" s="206"/>
      <c r="J1402" s="210"/>
      <c r="N1402" s="206"/>
      <c r="O1402" s="206"/>
      <c r="P1402" s="206"/>
      <c r="Q1402" s="206"/>
      <c r="S1402" s="206"/>
      <c r="AF1402" s="206"/>
    </row>
    <row r="1403" spans="2:32">
      <c r="B1403" s="206"/>
      <c r="C1403" s="206"/>
      <c r="D1403" s="206"/>
      <c r="E1403" s="206"/>
      <c r="F1403" s="206"/>
      <c r="J1403" s="210"/>
      <c r="N1403" s="206"/>
      <c r="O1403" s="206"/>
      <c r="P1403" s="206"/>
      <c r="Q1403" s="206"/>
      <c r="S1403" s="206"/>
      <c r="AF1403" s="206"/>
    </row>
    <row r="1404" spans="2:32">
      <c r="B1404" s="206"/>
      <c r="C1404" s="206"/>
      <c r="D1404" s="206"/>
      <c r="E1404" s="206"/>
      <c r="F1404" s="206"/>
      <c r="J1404" s="210"/>
      <c r="N1404" s="206"/>
      <c r="O1404" s="206"/>
      <c r="P1404" s="206"/>
      <c r="Q1404" s="206"/>
      <c r="S1404" s="206"/>
      <c r="AF1404" s="206"/>
    </row>
    <row r="1405" spans="2:32">
      <c r="B1405" s="206"/>
      <c r="C1405" s="206"/>
      <c r="D1405" s="206"/>
      <c r="E1405" s="206"/>
      <c r="F1405" s="206"/>
      <c r="J1405" s="210"/>
      <c r="N1405" s="206"/>
      <c r="O1405" s="206"/>
      <c r="P1405" s="206"/>
      <c r="Q1405" s="206"/>
      <c r="S1405" s="206"/>
      <c r="AF1405" s="206"/>
    </row>
    <row r="1406" spans="2:32">
      <c r="B1406" s="206"/>
      <c r="C1406" s="206"/>
      <c r="D1406" s="206"/>
      <c r="E1406" s="206"/>
      <c r="F1406" s="206"/>
      <c r="J1406" s="210"/>
      <c r="N1406" s="206"/>
      <c r="O1406" s="206"/>
      <c r="P1406" s="206"/>
      <c r="Q1406" s="206"/>
      <c r="S1406" s="206"/>
      <c r="AF1406" s="206"/>
    </row>
    <row r="1407" spans="2:32">
      <c r="B1407" s="206"/>
      <c r="C1407" s="206"/>
      <c r="D1407" s="206"/>
      <c r="E1407" s="206"/>
      <c r="F1407" s="206"/>
      <c r="J1407" s="210"/>
      <c r="N1407" s="206"/>
      <c r="O1407" s="206"/>
      <c r="P1407" s="206"/>
      <c r="Q1407" s="206"/>
      <c r="S1407" s="206"/>
      <c r="AF1407" s="206"/>
    </row>
    <row r="1408" spans="2:32">
      <c r="B1408" s="206"/>
      <c r="C1408" s="206"/>
      <c r="D1408" s="206"/>
      <c r="E1408" s="206"/>
      <c r="F1408" s="206"/>
      <c r="J1408" s="210"/>
      <c r="N1408" s="206"/>
      <c r="O1408" s="206"/>
      <c r="P1408" s="206"/>
      <c r="Q1408" s="206"/>
      <c r="S1408" s="206"/>
      <c r="AF1408" s="206"/>
    </row>
    <row r="1409" spans="2:32">
      <c r="B1409" s="206"/>
      <c r="C1409" s="206"/>
      <c r="D1409" s="206"/>
      <c r="E1409" s="206"/>
      <c r="F1409" s="206"/>
      <c r="J1409" s="210"/>
      <c r="N1409" s="206"/>
      <c r="O1409" s="206"/>
      <c r="P1409" s="206"/>
      <c r="Q1409" s="206"/>
      <c r="S1409" s="206"/>
      <c r="AF1409" s="206"/>
    </row>
    <row r="1410" spans="2:32">
      <c r="B1410" s="206"/>
      <c r="C1410" s="206"/>
      <c r="D1410" s="206"/>
      <c r="E1410" s="206"/>
      <c r="F1410" s="206"/>
      <c r="J1410" s="210"/>
      <c r="N1410" s="206"/>
      <c r="O1410" s="206"/>
      <c r="P1410" s="206"/>
      <c r="Q1410" s="206"/>
      <c r="S1410" s="206"/>
      <c r="AF1410" s="206"/>
    </row>
    <row r="1411" spans="2:32">
      <c r="B1411" s="206"/>
      <c r="C1411" s="206"/>
      <c r="D1411" s="206"/>
      <c r="E1411" s="206"/>
      <c r="F1411" s="206"/>
      <c r="J1411" s="210"/>
      <c r="N1411" s="206"/>
      <c r="O1411" s="206"/>
      <c r="P1411" s="206"/>
      <c r="Q1411" s="206"/>
      <c r="S1411" s="206"/>
      <c r="AF1411" s="206"/>
    </row>
    <row r="1412" spans="2:32">
      <c r="B1412" s="206"/>
      <c r="C1412" s="206"/>
      <c r="D1412" s="206"/>
      <c r="E1412" s="206"/>
      <c r="F1412" s="206"/>
      <c r="J1412" s="210"/>
      <c r="N1412" s="206"/>
      <c r="O1412" s="206"/>
      <c r="P1412" s="206"/>
      <c r="Q1412" s="206"/>
      <c r="S1412" s="206"/>
      <c r="AF1412" s="206"/>
    </row>
    <row r="1413" spans="2:32">
      <c r="B1413" s="206"/>
      <c r="C1413" s="206"/>
      <c r="D1413" s="206"/>
      <c r="E1413" s="206"/>
      <c r="F1413" s="206"/>
      <c r="J1413" s="210"/>
      <c r="N1413" s="206"/>
      <c r="O1413" s="206"/>
      <c r="P1413" s="206"/>
      <c r="Q1413" s="206"/>
      <c r="S1413" s="206"/>
      <c r="AF1413" s="206"/>
    </row>
  </sheetData>
  <sheetProtection formatCells="0" formatColumns="0" formatRows="0" insertColumns="0" insertRows="0" insertHyperlinks="0" deleteColumns="0" deleteRows="0" sort="0" autoFilter="0" pivotTables="0"/>
  <autoFilter ref="A1:AF454"/>
  <sortState ref="A2:AE298">
    <sortCondition ref="C2:C298"/>
  </sortState>
  <dataConsolidate/>
  <dataValidations xWindow="763" yWindow="559" count="8">
    <dataValidation type="list" allowBlank="1" showDropDown="1" showInputMessage="1" showErrorMessage="1" sqref="J2:J453">
      <formula1>dpcode</formula1>
    </dataValidation>
    <dataValidation allowBlank="1" showInputMessage="1" showErrorMessage="1" prompt="Please enter the name of Implementing Partners" sqref="F8:F453"/>
    <dataValidation type="list" allowBlank="1" showInputMessage="1" showErrorMessage="1" prompt="Please select the Governorate from the list, then the District" sqref="G2:G453">
      <formula1>Gov_en_ar</formula1>
    </dataValidation>
    <dataValidation type="list" allowBlank="1" showDropDown="1" showInputMessage="1" showErrorMessage="1" sqref="H2:H453">
      <formula1>gpcode</formula1>
    </dataValidation>
    <dataValidation type="list" allowBlank="1" showInputMessage="1" prompt="Please specify your beneficiary_x000a_- New arrivals_x000a_- Replenishment_x000a_- Returnees" sqref="M2:M453">
      <formula1>Beneficiary_description</formula1>
    </dataValidation>
    <dataValidation type="list" allowBlank="1" showInputMessage="1" showErrorMessage="1" prompt="Please select the name of your organization" sqref="D2:D453">
      <formula1>OrgName</formula1>
    </dataValidation>
    <dataValidation showDropDown="1" showInputMessage="1" sqref="K2:K453"/>
    <dataValidation type="list" allowBlank="1" showInputMessage="1" showErrorMessage="1" sqref="I2:I453">
      <formula1>INDIRECT(SUBSTITUTE( SUBSTITUTE(SUBSTITUTE($G2," ","_"),"'","_"),"-","_"))</formula1>
    </dataValidation>
  </dataValidations>
  <pageMargins left="0.7" right="0.7" top="0.75" bottom="0.75" header="0.3" footer="0.3"/>
  <pageSetup orientation="portrait" r:id="rId1"/>
  <ignoredErrors>
    <ignoredError sqref="P454:AE454" unlockedFormula="1"/>
  </ignoredErrors>
  <extLst>
    <ext xmlns:x14="http://schemas.microsoft.com/office/spreadsheetml/2009/9/main" uri="{CCE6A557-97BC-4b89-ADB6-D9C93CAAB3DF}">
      <x14:dataValidations xmlns:xm="http://schemas.microsoft.com/office/excel/2006/main" xWindow="763" yWindow="559" count="4">
        <x14:dataValidation type="list" allowBlank="1" showInputMessage="1" prompt="Please select your interventions areas:_x000a_- In Camp_x000a_- Out of Camp_x000a_- In return areas">
          <x14:formula1>
            <xm:f>DropDownMenu!$E$3:$E$5</xm:f>
          </x14:formula1>
          <xm:sqref>L2:L453</xm:sqref>
        </x14:dataValidation>
        <x14:dataValidation type="list" allowBlank="1" showInputMessage="1" prompt="Is the intervention completed, ongoing or planned? Please select from the list">
          <x14:formula1>
            <xm:f>DropDownMenu!$K$3:$K$5</xm:f>
          </x14:formula1>
          <xm:sqref>N2:N453</xm:sqref>
        </x14:dataValidation>
        <x14:dataValidation type="list" allowBlank="1" showInputMessage="1" showErrorMessage="1">
          <x14:formula1>
            <xm:f>DropDownMenu!$M$3:$M$5</xm:f>
          </x14:formula1>
          <xm:sqref>O2:O453</xm:sqref>
        </x14:dataValidation>
        <x14:dataValidation type="list" allowBlank="1" showInputMessage="1" showErrorMessage="1" prompt="Please select the organization type">
          <x14:formula1>
            <xm:f>DropDownMenu!$C$3:$C$8</xm:f>
          </x14:formula1>
          <xm:sqref>E2:E453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18"/>
  <sheetViews>
    <sheetView showGridLines="0" zoomScale="80" zoomScaleNormal="80" workbookViewId="0"/>
  </sheetViews>
  <sheetFormatPr defaultRowHeight="15"/>
  <cols>
    <col min="1" max="1" width="20.5703125" style="43" customWidth="1"/>
    <col min="2" max="2" width="46.7109375" style="43" customWidth="1"/>
    <col min="3" max="16384" width="9.140625" style="43"/>
  </cols>
  <sheetData>
    <row r="1" spans="1:3" s="42" customFormat="1" ht="50.1" customHeight="1">
      <c r="A1" s="83" t="s">
        <v>1339</v>
      </c>
      <c r="B1" s="42" t="s">
        <v>7370</v>
      </c>
      <c r="C1" s="159"/>
    </row>
    <row r="2" spans="1:3">
      <c r="A2" s="147" t="s">
        <v>7140</v>
      </c>
      <c r="B2" s="148">
        <v>18221</v>
      </c>
      <c r="C2" s="158"/>
    </row>
    <row r="3" spans="1:3">
      <c r="A3" s="147" t="s">
        <v>7152</v>
      </c>
      <c r="B3" s="148">
        <v>388</v>
      </c>
      <c r="C3" s="158"/>
    </row>
    <row r="4" spans="1:3">
      <c r="A4" s="147" t="s">
        <v>7135</v>
      </c>
      <c r="B4" s="148">
        <v>2735</v>
      </c>
      <c r="C4" s="158"/>
    </row>
    <row r="5" spans="1:3">
      <c r="A5" s="147" t="s">
        <v>7136</v>
      </c>
      <c r="B5" s="148">
        <v>6255</v>
      </c>
      <c r="C5" s="158"/>
    </row>
    <row r="6" spans="1:3">
      <c r="A6" s="147" t="s">
        <v>7148</v>
      </c>
      <c r="B6" s="148">
        <v>1644</v>
      </c>
      <c r="C6" s="158"/>
    </row>
    <row r="7" spans="1:3">
      <c r="A7" s="147" t="s">
        <v>7133</v>
      </c>
      <c r="B7" s="148">
        <v>2131</v>
      </c>
      <c r="C7" s="158"/>
    </row>
    <row r="8" spans="1:3">
      <c r="A8" s="147" t="s">
        <v>7141</v>
      </c>
      <c r="B8" s="148">
        <v>1045</v>
      </c>
      <c r="C8" s="158"/>
    </row>
    <row r="9" spans="1:3">
      <c r="A9" s="147" t="s">
        <v>7127</v>
      </c>
      <c r="B9" s="148">
        <v>13683</v>
      </c>
      <c r="C9" s="158"/>
    </row>
    <row r="10" spans="1:3">
      <c r="A10" s="147" t="s">
        <v>7150</v>
      </c>
      <c r="B10" s="148">
        <v>371</v>
      </c>
      <c r="C10" s="158"/>
    </row>
    <row r="11" spans="1:3">
      <c r="A11" s="147" t="s">
        <v>7132</v>
      </c>
      <c r="B11" s="148">
        <v>29548</v>
      </c>
      <c r="C11" s="158"/>
    </row>
    <row r="12" spans="1:3">
      <c r="A12" s="147" t="s">
        <v>7143</v>
      </c>
      <c r="B12" s="148">
        <v>279</v>
      </c>
      <c r="C12" s="158"/>
    </row>
    <row r="13" spans="1:3">
      <c r="A13" s="147" t="s">
        <v>7129</v>
      </c>
      <c r="B13" s="148">
        <v>12365</v>
      </c>
      <c r="C13" s="158"/>
    </row>
    <row r="14" spans="1:3">
      <c r="A14" s="147" t="s">
        <v>7130</v>
      </c>
      <c r="B14" s="148">
        <v>1432</v>
      </c>
      <c r="C14" s="158"/>
    </row>
    <row r="15" spans="1:3">
      <c r="A15" s="147" t="s">
        <v>7145</v>
      </c>
      <c r="B15" s="148">
        <v>262</v>
      </c>
      <c r="C15" s="158"/>
    </row>
    <row r="16" spans="1:3">
      <c r="A16" s="147" t="s">
        <v>7240</v>
      </c>
      <c r="B16" s="148">
        <v>90359</v>
      </c>
      <c r="C16" s="158"/>
    </row>
    <row r="17" spans="1:3">
      <c r="A17" s="158"/>
      <c r="B17" s="158"/>
      <c r="C17" s="158"/>
    </row>
    <row r="18" spans="1:3">
      <c r="A18" s="158"/>
      <c r="B18" s="158"/>
      <c r="C18" s="1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69"/>
  <sheetViews>
    <sheetView showGridLines="0" zoomScale="90" zoomScaleNormal="90" workbookViewId="0">
      <pane ySplit="1" topLeftCell="A29" activePane="bottomLeft" state="frozen"/>
      <selection pane="bottomLeft" activeCell="D31" sqref="D31"/>
    </sheetView>
  </sheetViews>
  <sheetFormatPr defaultRowHeight="15"/>
  <cols>
    <col min="1" max="2" width="36.85546875" customWidth="1"/>
    <col min="3" max="3" width="24.140625" customWidth="1"/>
  </cols>
  <sheetData>
    <row r="1" spans="1:5" s="158" customFormat="1" ht="33" customHeight="1">
      <c r="A1" s="197" t="s">
        <v>7161</v>
      </c>
      <c r="B1" s="197" t="s">
        <v>7159</v>
      </c>
      <c r="C1" s="197" t="s">
        <v>7105</v>
      </c>
      <c r="E1" s="199" t="s">
        <v>8230</v>
      </c>
    </row>
    <row r="2" spans="1:5">
      <c r="A2" t="s">
        <v>7140</v>
      </c>
      <c r="B2" t="s">
        <v>1259</v>
      </c>
      <c r="C2" t="s">
        <v>1259</v>
      </c>
    </row>
    <row r="3" spans="1:5">
      <c r="B3" t="s">
        <v>1336</v>
      </c>
      <c r="C3" t="s">
        <v>1336</v>
      </c>
    </row>
    <row r="4" spans="1:5">
      <c r="B4" t="s">
        <v>1282</v>
      </c>
      <c r="C4" t="s">
        <v>1282</v>
      </c>
    </row>
    <row r="5" spans="1:5">
      <c r="B5" t="s">
        <v>1331</v>
      </c>
      <c r="C5" t="s">
        <v>1331</v>
      </c>
    </row>
    <row r="6" spans="1:5">
      <c r="B6" t="s">
        <v>7228</v>
      </c>
      <c r="C6" t="s">
        <v>7228</v>
      </c>
    </row>
    <row r="7" spans="1:5">
      <c r="B7" t="s">
        <v>1312</v>
      </c>
      <c r="C7" s="322" t="s">
        <v>7364</v>
      </c>
    </row>
    <row r="8" spans="1:5">
      <c r="C8" s="322" t="s">
        <v>1286</v>
      </c>
    </row>
    <row r="9" spans="1:5">
      <c r="C9" t="s">
        <v>1331</v>
      </c>
    </row>
    <row r="10" spans="1:5">
      <c r="C10" t="s">
        <v>7228</v>
      </c>
    </row>
    <row r="11" spans="1:5">
      <c r="A11" t="s">
        <v>7152</v>
      </c>
      <c r="B11" t="s">
        <v>1272</v>
      </c>
      <c r="C11" t="s">
        <v>1272</v>
      </c>
    </row>
    <row r="12" spans="1:5">
      <c r="B12" t="s">
        <v>1282</v>
      </c>
      <c r="C12" t="s">
        <v>1282</v>
      </c>
    </row>
    <row r="13" spans="1:5">
      <c r="B13" t="s">
        <v>1312</v>
      </c>
      <c r="C13" s="322" t="s">
        <v>7364</v>
      </c>
    </row>
    <row r="14" spans="1:5">
      <c r="A14" t="s">
        <v>7135</v>
      </c>
      <c r="B14" t="s">
        <v>1272</v>
      </c>
      <c r="C14" t="s">
        <v>1272</v>
      </c>
    </row>
    <row r="15" spans="1:5">
      <c r="B15" t="s">
        <v>1282</v>
      </c>
      <c r="C15" t="s">
        <v>1282</v>
      </c>
    </row>
    <row r="16" spans="1:5">
      <c r="B16" t="s">
        <v>1312</v>
      </c>
      <c r="C16" s="322" t="s">
        <v>1286</v>
      </c>
    </row>
    <row r="17" spans="1:3">
      <c r="A17" t="s">
        <v>7136</v>
      </c>
      <c r="B17" t="s">
        <v>1259</v>
      </c>
      <c r="C17" t="s">
        <v>1259</v>
      </c>
    </row>
    <row r="18" spans="1:3">
      <c r="B18" t="s">
        <v>7659</v>
      </c>
      <c r="C18" t="s">
        <v>7659</v>
      </c>
    </row>
    <row r="19" spans="1:3">
      <c r="B19" t="s">
        <v>1336</v>
      </c>
      <c r="C19" t="s">
        <v>1336</v>
      </c>
    </row>
    <row r="20" spans="1:3">
      <c r="B20" t="s">
        <v>1296</v>
      </c>
      <c r="C20" t="s">
        <v>1296</v>
      </c>
    </row>
    <row r="21" spans="1:3">
      <c r="B21" t="s">
        <v>1299</v>
      </c>
      <c r="C21" t="s">
        <v>1299</v>
      </c>
    </row>
    <row r="22" spans="1:3">
      <c r="B22" t="s">
        <v>1300</v>
      </c>
      <c r="C22" t="s">
        <v>1300</v>
      </c>
    </row>
    <row r="23" spans="1:3">
      <c r="B23" t="s">
        <v>1311</v>
      </c>
      <c r="C23" t="s">
        <v>1311</v>
      </c>
    </row>
    <row r="24" spans="1:3">
      <c r="B24" t="s">
        <v>1312</v>
      </c>
      <c r="C24" t="s">
        <v>1300</v>
      </c>
    </row>
    <row r="25" spans="1:3">
      <c r="A25" t="s">
        <v>7148</v>
      </c>
      <c r="B25" t="s">
        <v>1259</v>
      </c>
      <c r="C25" t="s">
        <v>1259</v>
      </c>
    </row>
    <row r="26" spans="1:3">
      <c r="B26" t="s">
        <v>1272</v>
      </c>
      <c r="C26" t="s">
        <v>1272</v>
      </c>
    </row>
    <row r="27" spans="1:3">
      <c r="B27" t="s">
        <v>1282</v>
      </c>
      <c r="C27" t="s">
        <v>1282</v>
      </c>
    </row>
    <row r="28" spans="1:3">
      <c r="B28" t="s">
        <v>1312</v>
      </c>
      <c r="C28" s="322" t="s">
        <v>7364</v>
      </c>
    </row>
    <row r="29" spans="1:3">
      <c r="C29" s="322" t="s">
        <v>1286</v>
      </c>
    </row>
    <row r="30" spans="1:3">
      <c r="C30" t="s">
        <v>1316</v>
      </c>
    </row>
    <row r="31" spans="1:3">
      <c r="B31" t="s">
        <v>1316</v>
      </c>
      <c r="C31" t="s">
        <v>1316</v>
      </c>
    </row>
    <row r="32" spans="1:3">
      <c r="A32" t="s">
        <v>7133</v>
      </c>
      <c r="B32" t="s">
        <v>1290</v>
      </c>
      <c r="C32" t="s">
        <v>1290</v>
      </c>
    </row>
    <row r="33" spans="1:3">
      <c r="B33" t="s">
        <v>1296</v>
      </c>
      <c r="C33" t="s">
        <v>1296</v>
      </c>
    </row>
    <row r="34" spans="1:3">
      <c r="A34" t="s">
        <v>7141</v>
      </c>
      <c r="B34" t="s">
        <v>1282</v>
      </c>
      <c r="C34" t="s">
        <v>1282</v>
      </c>
    </row>
    <row r="35" spans="1:3">
      <c r="B35" t="s">
        <v>7228</v>
      </c>
      <c r="C35" t="s">
        <v>7228</v>
      </c>
    </row>
    <row r="36" spans="1:3">
      <c r="A36" t="s">
        <v>7127</v>
      </c>
      <c r="B36" t="s">
        <v>1259</v>
      </c>
      <c r="C36" t="s">
        <v>1259</v>
      </c>
    </row>
    <row r="37" spans="1:3">
      <c r="B37" t="s">
        <v>1282</v>
      </c>
      <c r="C37" t="s">
        <v>1282</v>
      </c>
    </row>
    <row r="38" spans="1:3">
      <c r="B38" t="s">
        <v>7957</v>
      </c>
      <c r="C38" t="s">
        <v>7957</v>
      </c>
    </row>
    <row r="39" spans="1:3">
      <c r="B39" t="s">
        <v>7265</v>
      </c>
      <c r="C39" t="s">
        <v>7265</v>
      </c>
    </row>
    <row r="40" spans="1:3">
      <c r="B40" t="s">
        <v>1312</v>
      </c>
      <c r="C40" s="322" t="s">
        <v>1285</v>
      </c>
    </row>
    <row r="41" spans="1:3">
      <c r="C41" t="s">
        <v>7265</v>
      </c>
    </row>
    <row r="42" spans="1:3">
      <c r="C42" t="s">
        <v>1312</v>
      </c>
    </row>
    <row r="43" spans="1:3">
      <c r="A43" t="s">
        <v>7150</v>
      </c>
      <c r="B43" t="s">
        <v>1282</v>
      </c>
      <c r="C43" t="s">
        <v>1282</v>
      </c>
    </row>
    <row r="44" spans="1:3">
      <c r="B44" t="s">
        <v>1312</v>
      </c>
      <c r="C44" s="322" t="s">
        <v>7364</v>
      </c>
    </row>
    <row r="45" spans="1:3">
      <c r="A45" t="s">
        <v>7132</v>
      </c>
      <c r="B45" t="s">
        <v>1259</v>
      </c>
      <c r="C45" t="s">
        <v>1259</v>
      </c>
    </row>
    <row r="46" spans="1:3">
      <c r="B46" t="s">
        <v>7659</v>
      </c>
      <c r="C46" t="s">
        <v>7659</v>
      </c>
    </row>
    <row r="47" spans="1:3">
      <c r="B47" t="s">
        <v>1336</v>
      </c>
      <c r="C47" t="s">
        <v>1336</v>
      </c>
    </row>
    <row r="48" spans="1:3">
      <c r="B48" t="s">
        <v>1282</v>
      </c>
      <c r="C48" t="s">
        <v>1282</v>
      </c>
    </row>
    <row r="49" spans="1:3">
      <c r="B49" t="s">
        <v>1324</v>
      </c>
      <c r="C49" t="s">
        <v>1324</v>
      </c>
    </row>
    <row r="50" spans="1:3">
      <c r="B50" t="s">
        <v>1290</v>
      </c>
      <c r="C50" t="s">
        <v>1290</v>
      </c>
    </row>
    <row r="51" spans="1:3">
      <c r="B51" t="s">
        <v>7957</v>
      </c>
      <c r="C51" t="s">
        <v>7957</v>
      </c>
    </row>
    <row r="52" spans="1:3">
      <c r="B52" t="s">
        <v>1296</v>
      </c>
      <c r="C52" t="s">
        <v>1296</v>
      </c>
    </row>
    <row r="53" spans="1:3">
      <c r="B53" t="s">
        <v>1299</v>
      </c>
      <c r="C53" t="s">
        <v>1299</v>
      </c>
    </row>
    <row r="54" spans="1:3">
      <c r="B54" t="s">
        <v>1300</v>
      </c>
      <c r="C54" t="s">
        <v>1300</v>
      </c>
    </row>
    <row r="55" spans="1:3">
      <c r="B55" t="s">
        <v>1312</v>
      </c>
      <c r="C55" t="s">
        <v>1300</v>
      </c>
    </row>
    <row r="56" spans="1:3">
      <c r="B56" t="s">
        <v>1317</v>
      </c>
      <c r="C56" t="s">
        <v>1317</v>
      </c>
    </row>
    <row r="57" spans="1:3">
      <c r="A57" t="s">
        <v>7143</v>
      </c>
      <c r="B57" t="s">
        <v>1282</v>
      </c>
      <c r="C57" t="s">
        <v>1282</v>
      </c>
    </row>
    <row r="58" spans="1:3">
      <c r="A58" t="s">
        <v>7129</v>
      </c>
      <c r="B58" t="s">
        <v>1272</v>
      </c>
      <c r="C58" t="s">
        <v>1272</v>
      </c>
    </row>
    <row r="59" spans="1:3">
      <c r="B59" t="s">
        <v>1282</v>
      </c>
      <c r="C59" t="s">
        <v>1282</v>
      </c>
    </row>
    <row r="60" spans="1:3">
      <c r="B60" t="s">
        <v>1331</v>
      </c>
      <c r="C60" t="s">
        <v>1331</v>
      </c>
    </row>
    <row r="61" spans="1:3">
      <c r="B61" t="s">
        <v>1312</v>
      </c>
      <c r="C61" s="322" t="s">
        <v>7364</v>
      </c>
    </row>
    <row r="62" spans="1:3">
      <c r="C62" s="322" t="s">
        <v>1286</v>
      </c>
    </row>
    <row r="63" spans="1:3">
      <c r="C63" t="s">
        <v>1331</v>
      </c>
    </row>
    <row r="64" spans="1:3">
      <c r="C64" t="s">
        <v>7265</v>
      </c>
    </row>
    <row r="65" spans="1:3">
      <c r="A65" t="s">
        <v>7130</v>
      </c>
      <c r="B65" t="s">
        <v>7957</v>
      </c>
      <c r="C65" t="s">
        <v>7957</v>
      </c>
    </row>
    <row r="66" spans="1:3">
      <c r="B66" t="s">
        <v>1312</v>
      </c>
      <c r="C66" t="s">
        <v>1316</v>
      </c>
    </row>
    <row r="67" spans="1:3">
      <c r="B67" t="s">
        <v>1316</v>
      </c>
      <c r="C67" t="s">
        <v>1316</v>
      </c>
    </row>
    <row r="68" spans="1:3">
      <c r="A68" t="s">
        <v>7145</v>
      </c>
      <c r="B68" t="s">
        <v>1282</v>
      </c>
      <c r="C68" t="s">
        <v>1282</v>
      </c>
    </row>
    <row r="69" spans="1:3">
      <c r="A69" t="s">
        <v>7240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zoomScale="80" zoomScaleNormal="80" zoomScalePageLayoutView="90" workbookViewId="0">
      <selection activeCell="C64" sqref="C64"/>
    </sheetView>
  </sheetViews>
  <sheetFormatPr defaultColWidth="8.85546875" defaultRowHeight="15"/>
  <cols>
    <col min="1" max="1" width="20.7109375" style="160" customWidth="1"/>
    <col min="2" max="2" width="2.7109375" style="160" customWidth="1"/>
    <col min="3" max="3" width="20.7109375" style="160" customWidth="1"/>
    <col min="4" max="4" width="2.7109375" style="160" customWidth="1"/>
    <col min="5" max="5" width="20.7109375" style="160" customWidth="1"/>
    <col min="6" max="6" width="2.7109375" style="160" customWidth="1"/>
    <col min="7" max="7" width="20.7109375" style="160" customWidth="1"/>
    <col min="8" max="8" width="2.7109375" style="160" customWidth="1"/>
    <col min="9" max="9" width="20.7109375" style="160" customWidth="1"/>
    <col min="10" max="10" width="2.7109375" style="160" customWidth="1"/>
    <col min="11" max="11" width="20.7109375" style="160" customWidth="1"/>
    <col min="12" max="12" width="2.7109375" style="160" customWidth="1"/>
    <col min="13" max="13" width="20.7109375" style="160" customWidth="1"/>
    <col min="14" max="14" width="2.7109375" style="160" customWidth="1"/>
    <col min="15" max="16384" width="8.85546875" style="160"/>
  </cols>
  <sheetData>
    <row r="1" spans="1:13" s="162" customFormat="1">
      <c r="A1" s="162">
        <v>1</v>
      </c>
      <c r="C1" s="162">
        <v>2</v>
      </c>
      <c r="E1" s="162">
        <v>3</v>
      </c>
      <c r="I1" s="162">
        <v>4</v>
      </c>
      <c r="K1" s="162">
        <v>5</v>
      </c>
    </row>
    <row r="2" spans="1:13">
      <c r="A2" s="166" t="s">
        <v>1333</v>
      </c>
      <c r="C2" s="166" t="s">
        <v>1257</v>
      </c>
      <c r="E2" s="166" t="s">
        <v>7122</v>
      </c>
      <c r="G2" s="166" t="s">
        <v>7117</v>
      </c>
      <c r="I2" s="166" t="s">
        <v>1253</v>
      </c>
      <c r="K2" s="166" t="s">
        <v>1254</v>
      </c>
      <c r="M2" s="166" t="s">
        <v>7100</v>
      </c>
    </row>
    <row r="3" spans="1:13">
      <c r="A3" s="161" t="s">
        <v>1258</v>
      </c>
      <c r="C3" s="160" t="s">
        <v>1248</v>
      </c>
      <c r="E3" s="163" t="s">
        <v>7111</v>
      </c>
      <c r="G3" s="163" t="s">
        <v>7112</v>
      </c>
      <c r="I3" s="160" t="s">
        <v>1255</v>
      </c>
      <c r="K3" s="160" t="s">
        <v>1252</v>
      </c>
      <c r="M3" s="160" t="s">
        <v>7118</v>
      </c>
    </row>
    <row r="4" spans="1:13">
      <c r="A4" s="161" t="s">
        <v>1259</v>
      </c>
      <c r="C4" s="160" t="s">
        <v>1249</v>
      </c>
      <c r="E4" s="163" t="s">
        <v>7110</v>
      </c>
      <c r="G4" s="163" t="s">
        <v>7113</v>
      </c>
      <c r="I4" s="160" t="s">
        <v>7071</v>
      </c>
      <c r="K4" s="160" t="s">
        <v>7069</v>
      </c>
      <c r="M4" s="160" t="s">
        <v>7119</v>
      </c>
    </row>
    <row r="5" spans="1:13">
      <c r="A5" s="161" t="s">
        <v>1328</v>
      </c>
      <c r="C5" s="160" t="s">
        <v>1250</v>
      </c>
      <c r="E5" s="163" t="s">
        <v>7123</v>
      </c>
      <c r="G5" s="163" t="s">
        <v>7361</v>
      </c>
      <c r="I5" s="160" t="s">
        <v>7070</v>
      </c>
      <c r="K5" s="160" t="s">
        <v>1251</v>
      </c>
    </row>
    <row r="6" spans="1:13">
      <c r="A6" s="161" t="s">
        <v>1260</v>
      </c>
      <c r="C6" s="160" t="s">
        <v>7116</v>
      </c>
      <c r="E6" s="163"/>
      <c r="G6" s="163" t="s">
        <v>7114</v>
      </c>
    </row>
    <row r="7" spans="1:13">
      <c r="A7" s="164" t="s">
        <v>7535</v>
      </c>
      <c r="C7" s="160" t="s">
        <v>7115</v>
      </c>
      <c r="E7" s="163"/>
      <c r="G7" s="163"/>
    </row>
    <row r="8" spans="1:13">
      <c r="A8" s="161" t="s">
        <v>1261</v>
      </c>
      <c r="E8" s="163"/>
      <c r="G8" s="163"/>
    </row>
    <row r="9" spans="1:13">
      <c r="A9" s="161" t="s">
        <v>1318</v>
      </c>
      <c r="E9" s="163"/>
      <c r="G9" s="163"/>
    </row>
    <row r="10" spans="1:13">
      <c r="A10" s="161" t="s">
        <v>1262</v>
      </c>
      <c r="E10" s="163"/>
      <c r="G10" s="163"/>
    </row>
    <row r="11" spans="1:13">
      <c r="A11" s="191" t="s">
        <v>7726</v>
      </c>
      <c r="E11" s="163"/>
      <c r="G11" s="163"/>
    </row>
    <row r="12" spans="1:13">
      <c r="A12" s="161" t="s">
        <v>1335</v>
      </c>
      <c r="E12" s="163"/>
      <c r="G12" s="163"/>
    </row>
    <row r="13" spans="1:13">
      <c r="A13" s="161" t="s">
        <v>1263</v>
      </c>
      <c r="E13" s="163"/>
      <c r="G13" s="163"/>
    </row>
    <row r="14" spans="1:13">
      <c r="A14" s="161" t="s">
        <v>1264</v>
      </c>
      <c r="E14" s="163"/>
      <c r="G14" s="163"/>
    </row>
    <row r="15" spans="1:13">
      <c r="A15" s="161" t="s">
        <v>1265</v>
      </c>
      <c r="G15" s="163"/>
    </row>
    <row r="16" spans="1:13">
      <c r="A16" s="164" t="s">
        <v>7659</v>
      </c>
      <c r="G16" s="163"/>
    </row>
    <row r="17" spans="1:7">
      <c r="A17" s="164" t="s">
        <v>7363</v>
      </c>
      <c r="G17" s="163"/>
    </row>
    <row r="18" spans="1:7">
      <c r="A18" s="164" t="s">
        <v>7364</v>
      </c>
      <c r="G18" s="163"/>
    </row>
    <row r="19" spans="1:7">
      <c r="A19" s="161" t="s">
        <v>1325</v>
      </c>
    </row>
    <row r="20" spans="1:7">
      <c r="A20" s="161" t="s">
        <v>1322</v>
      </c>
    </row>
    <row r="21" spans="1:7">
      <c r="A21" s="161" t="s">
        <v>1266</v>
      </c>
    </row>
    <row r="22" spans="1:7">
      <c r="A22" s="161" t="s">
        <v>1267</v>
      </c>
    </row>
    <row r="23" spans="1:7">
      <c r="A23" s="161" t="s">
        <v>1336</v>
      </c>
    </row>
    <row r="24" spans="1:7">
      <c r="A24" s="161" t="s">
        <v>1268</v>
      </c>
    </row>
    <row r="25" spans="1:7">
      <c r="A25" s="161" t="s">
        <v>1269</v>
      </c>
    </row>
    <row r="26" spans="1:7">
      <c r="A26" s="161" t="s">
        <v>1270</v>
      </c>
    </row>
    <row r="27" spans="1:7">
      <c r="A27" s="161" t="s">
        <v>1271</v>
      </c>
    </row>
    <row r="28" spans="1:7">
      <c r="A28" s="161" t="s">
        <v>1272</v>
      </c>
    </row>
    <row r="29" spans="1:7">
      <c r="A29" s="161" t="s">
        <v>1273</v>
      </c>
    </row>
    <row r="30" spans="1:7">
      <c r="A30" s="161" t="s">
        <v>1274</v>
      </c>
    </row>
    <row r="31" spans="1:7">
      <c r="A31" s="161" t="s">
        <v>1275</v>
      </c>
    </row>
    <row r="32" spans="1:7">
      <c r="A32" s="161" t="s">
        <v>1276</v>
      </c>
    </row>
    <row r="33" spans="1:1">
      <c r="A33" s="161" t="s">
        <v>1277</v>
      </c>
    </row>
    <row r="34" spans="1:1">
      <c r="A34" s="161" t="s">
        <v>1323</v>
      </c>
    </row>
    <row r="35" spans="1:1">
      <c r="A35" s="161" t="s">
        <v>1334</v>
      </c>
    </row>
    <row r="36" spans="1:1">
      <c r="A36" s="161" t="s">
        <v>1278</v>
      </c>
    </row>
    <row r="37" spans="1:1">
      <c r="A37" s="161" t="s">
        <v>1279</v>
      </c>
    </row>
    <row r="38" spans="1:1">
      <c r="A38" s="161" t="s">
        <v>1337</v>
      </c>
    </row>
    <row r="39" spans="1:1">
      <c r="A39" s="161" t="s">
        <v>1280</v>
      </c>
    </row>
    <row r="40" spans="1:1">
      <c r="A40" s="161" t="s">
        <v>1281</v>
      </c>
    </row>
    <row r="41" spans="1:1">
      <c r="A41" s="161" t="s">
        <v>1282</v>
      </c>
    </row>
    <row r="42" spans="1:1">
      <c r="A42" s="161" t="s">
        <v>1283</v>
      </c>
    </row>
    <row r="43" spans="1:1">
      <c r="A43" s="161" t="s">
        <v>1284</v>
      </c>
    </row>
    <row r="44" spans="1:1">
      <c r="A44" s="161" t="s">
        <v>1285</v>
      </c>
    </row>
    <row r="45" spans="1:1">
      <c r="A45" s="164" t="s">
        <v>7236</v>
      </c>
    </row>
    <row r="46" spans="1:1">
      <c r="A46" s="161" t="s">
        <v>1286</v>
      </c>
    </row>
    <row r="47" spans="1:1">
      <c r="A47" s="161" t="s">
        <v>1287</v>
      </c>
    </row>
    <row r="48" spans="1:1">
      <c r="A48" s="161" t="s">
        <v>1324</v>
      </c>
    </row>
    <row r="49" spans="1:1">
      <c r="A49" s="161" t="s">
        <v>1329</v>
      </c>
    </row>
    <row r="50" spans="1:1">
      <c r="A50" s="161" t="s">
        <v>1288</v>
      </c>
    </row>
    <row r="51" spans="1:1">
      <c r="A51" s="161" t="s">
        <v>1289</v>
      </c>
    </row>
    <row r="52" spans="1:1">
      <c r="A52" s="161" t="s">
        <v>1290</v>
      </c>
    </row>
    <row r="53" spans="1:1">
      <c r="A53" s="161" t="s">
        <v>1327</v>
      </c>
    </row>
    <row r="54" spans="1:1">
      <c r="A54" s="161" t="s">
        <v>1291</v>
      </c>
    </row>
    <row r="55" spans="1:1">
      <c r="A55" s="161" t="s">
        <v>1330</v>
      </c>
    </row>
    <row r="56" spans="1:1">
      <c r="A56" s="161" t="s">
        <v>1292</v>
      </c>
    </row>
    <row r="57" spans="1:1">
      <c r="A57" s="161" t="s">
        <v>1293</v>
      </c>
    </row>
    <row r="58" spans="1:1">
      <c r="A58" s="161" t="s">
        <v>1320</v>
      </c>
    </row>
    <row r="59" spans="1:1">
      <c r="A59" s="161" t="s">
        <v>1294</v>
      </c>
    </row>
    <row r="60" spans="1:1">
      <c r="A60" s="161" t="s">
        <v>7957</v>
      </c>
    </row>
    <row r="61" spans="1:1">
      <c r="A61" s="161" t="s">
        <v>1295</v>
      </c>
    </row>
    <row r="62" spans="1:1">
      <c r="A62" s="161" t="s">
        <v>1331</v>
      </c>
    </row>
    <row r="63" spans="1:1">
      <c r="A63" s="161" t="s">
        <v>1296</v>
      </c>
    </row>
    <row r="64" spans="1:1">
      <c r="A64" s="161" t="s">
        <v>1332</v>
      </c>
    </row>
    <row r="65" spans="1:1">
      <c r="A65" s="161" t="s">
        <v>1297</v>
      </c>
    </row>
    <row r="66" spans="1:1">
      <c r="A66" s="161" t="s">
        <v>1298</v>
      </c>
    </row>
    <row r="67" spans="1:1">
      <c r="A67" s="161" t="s">
        <v>1321</v>
      </c>
    </row>
    <row r="68" spans="1:1">
      <c r="A68" s="161" t="s">
        <v>1299</v>
      </c>
    </row>
    <row r="69" spans="1:1">
      <c r="A69" s="161" t="s">
        <v>1300</v>
      </c>
    </row>
    <row r="70" spans="1:1">
      <c r="A70" s="161" t="s">
        <v>7802</v>
      </c>
    </row>
    <row r="71" spans="1:1">
      <c r="A71" s="165" t="s">
        <v>7265</v>
      </c>
    </row>
    <row r="72" spans="1:1">
      <c r="A72" s="161" t="s">
        <v>7228</v>
      </c>
    </row>
    <row r="73" spans="1:1">
      <c r="A73" s="161" t="s">
        <v>1301</v>
      </c>
    </row>
    <row r="74" spans="1:1">
      <c r="A74" s="161" t="s">
        <v>1302</v>
      </c>
    </row>
    <row r="75" spans="1:1">
      <c r="A75" s="161" t="s">
        <v>1303</v>
      </c>
    </row>
    <row r="76" spans="1:1">
      <c r="A76" s="161" t="s">
        <v>1304</v>
      </c>
    </row>
    <row r="77" spans="1:1">
      <c r="A77" s="161" t="s">
        <v>1326</v>
      </c>
    </row>
    <row r="78" spans="1:1">
      <c r="A78" s="161" t="s">
        <v>1305</v>
      </c>
    </row>
    <row r="79" spans="1:1">
      <c r="A79" s="161" t="s">
        <v>1306</v>
      </c>
    </row>
    <row r="80" spans="1:1">
      <c r="A80" s="161" t="s">
        <v>1307</v>
      </c>
    </row>
    <row r="81" spans="1:1">
      <c r="A81" s="161" t="s">
        <v>1308</v>
      </c>
    </row>
    <row r="82" spans="1:1">
      <c r="A82" s="161" t="s">
        <v>1309</v>
      </c>
    </row>
    <row r="83" spans="1:1">
      <c r="A83" s="161" t="s">
        <v>1319</v>
      </c>
    </row>
    <row r="84" spans="1:1">
      <c r="A84" s="161" t="s">
        <v>1310</v>
      </c>
    </row>
    <row r="85" spans="1:1">
      <c r="A85" s="161" t="s">
        <v>1311</v>
      </c>
    </row>
    <row r="86" spans="1:1">
      <c r="A86" s="161" t="s">
        <v>1312</v>
      </c>
    </row>
    <row r="87" spans="1:1">
      <c r="A87" s="161" t="s">
        <v>1313</v>
      </c>
    </row>
    <row r="88" spans="1:1">
      <c r="A88" s="161" t="s">
        <v>1314</v>
      </c>
    </row>
    <row r="89" spans="1:1">
      <c r="A89" s="161" t="s">
        <v>1315</v>
      </c>
    </row>
    <row r="90" spans="1:1">
      <c r="A90" s="161" t="s">
        <v>1316</v>
      </c>
    </row>
    <row r="91" spans="1:1">
      <c r="A91" s="161" t="s">
        <v>1317</v>
      </c>
    </row>
  </sheetData>
  <sheetProtection selectLockedCells="1" selectUnlockedCells="1"/>
  <sortState ref="A3:A83">
    <sortCondition ref="A83"/>
  </sortState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2"/>
  <sheetViews>
    <sheetView showGridLines="0" zoomScale="80" zoomScaleNormal="80" zoomScalePageLayoutView="80" workbookViewId="0">
      <selection activeCell="K28" sqref="K28"/>
    </sheetView>
  </sheetViews>
  <sheetFormatPr defaultColWidth="8.85546875" defaultRowHeight="15"/>
  <cols>
    <col min="1" max="2" width="14.28515625" bestFit="1" customWidth="1"/>
    <col min="3" max="3" width="12.85546875" bestFit="1" customWidth="1"/>
    <col min="4" max="4" width="12.85546875" customWidth="1"/>
    <col min="5" max="5" width="9.85546875" bestFit="1" customWidth="1"/>
    <col min="7" max="7" width="14.42578125" bestFit="1" customWidth="1"/>
    <col min="8" max="8" width="14.42578125" customWidth="1"/>
    <col min="9" max="9" width="13.7109375" bestFit="1" customWidth="1"/>
    <col min="10" max="10" width="12.42578125" bestFit="1" customWidth="1"/>
    <col min="11" max="11" width="23.140625" bestFit="1" customWidth="1"/>
    <col min="12" max="12" width="9.42578125" bestFit="1" customWidth="1"/>
    <col min="14" max="14" width="13.7109375" bestFit="1" customWidth="1"/>
    <col min="15" max="15" width="12.42578125" bestFit="1" customWidth="1"/>
    <col min="16" max="16" width="9.42578125" bestFit="1" customWidth="1"/>
  </cols>
  <sheetData>
    <row r="1" spans="1:16">
      <c r="A1" s="1" t="s">
        <v>46</v>
      </c>
      <c r="B1" s="1" t="s">
        <v>46</v>
      </c>
      <c r="C1" s="7" t="s">
        <v>360</v>
      </c>
      <c r="D1" s="7" t="s">
        <v>371</v>
      </c>
      <c r="E1" s="7" t="s">
        <v>48</v>
      </c>
      <c r="G1" s="7" t="s">
        <v>46</v>
      </c>
      <c r="H1" s="7" t="s">
        <v>48</v>
      </c>
      <c r="I1" s="7" t="s">
        <v>47</v>
      </c>
      <c r="J1" s="7" t="s">
        <v>67</v>
      </c>
      <c r="K1" s="7" t="s">
        <v>372</v>
      </c>
      <c r="L1" s="7" t="s">
        <v>68</v>
      </c>
      <c r="N1" s="7" t="s">
        <v>47</v>
      </c>
      <c r="O1" s="7" t="s">
        <v>67</v>
      </c>
      <c r="P1" s="7" t="s">
        <v>68</v>
      </c>
    </row>
    <row r="2" spans="1:16">
      <c r="A2" s="2" t="s">
        <v>38</v>
      </c>
      <c r="B2" s="2" t="s">
        <v>38</v>
      </c>
      <c r="C2" s="2" t="s">
        <v>374</v>
      </c>
      <c r="D2" s="2" t="str">
        <f>CONCATENATE(B2,"_",C2)</f>
        <v>Anbar_الأنبار</v>
      </c>
      <c r="E2" s="2" t="s">
        <v>49</v>
      </c>
      <c r="G2" s="3" t="s">
        <v>38</v>
      </c>
      <c r="H2" s="3" t="s">
        <v>49</v>
      </c>
      <c r="I2" s="2" t="s">
        <v>12</v>
      </c>
      <c r="J2" s="2" t="s">
        <v>69</v>
      </c>
      <c r="K2" s="2" t="str">
        <f>CONCATENATE(I2,"_",J2)</f>
        <v>Ana_عنه</v>
      </c>
      <c r="L2" s="2" t="s">
        <v>70</v>
      </c>
      <c r="N2" s="2" t="s">
        <v>89</v>
      </c>
      <c r="O2" s="2" t="s">
        <v>90</v>
      </c>
      <c r="P2" s="2" t="s">
        <v>91</v>
      </c>
    </row>
    <row r="3" spans="1:16">
      <c r="A3" s="2" t="s">
        <v>39</v>
      </c>
      <c r="B3" s="2" t="s">
        <v>39</v>
      </c>
      <c r="C3" s="2" t="s">
        <v>361</v>
      </c>
      <c r="D3" s="2" t="str">
        <f>CONCATENATE(B3,"__",C3)</f>
        <v>Babylon__بابل</v>
      </c>
      <c r="E3" s="2" t="s">
        <v>50</v>
      </c>
      <c r="G3" s="3" t="s">
        <v>38</v>
      </c>
      <c r="H3" s="3" t="s">
        <v>49</v>
      </c>
      <c r="I3" s="2" t="s">
        <v>71</v>
      </c>
      <c r="J3" s="2" t="s">
        <v>72</v>
      </c>
      <c r="K3" s="2" t="str">
        <f t="shared" ref="K3:K66" si="0">CONCATENATE(I3,"_",J3)</f>
        <v>Falluja_الفلوجة</v>
      </c>
      <c r="L3" s="2" t="s">
        <v>73</v>
      </c>
      <c r="N3" s="2" t="s">
        <v>165</v>
      </c>
      <c r="O3" s="2" t="s">
        <v>166</v>
      </c>
      <c r="P3" s="2" t="s">
        <v>167</v>
      </c>
    </row>
    <row r="4" spans="1:16">
      <c r="A4" s="2" t="s">
        <v>0</v>
      </c>
      <c r="B4" s="2" t="s">
        <v>0</v>
      </c>
      <c r="C4" s="2" t="s">
        <v>362</v>
      </c>
      <c r="D4" s="2" t="str">
        <f t="shared" ref="D4:D19" si="1">CONCATENATE(B4,"_",C4)</f>
        <v>Baghdad_بغداد</v>
      </c>
      <c r="E4" s="2" t="s">
        <v>51</v>
      </c>
      <c r="G4" s="3" t="s">
        <v>38</v>
      </c>
      <c r="H4" s="3" t="s">
        <v>49</v>
      </c>
      <c r="I4" s="2" t="s">
        <v>11</v>
      </c>
      <c r="J4" s="2" t="s">
        <v>74</v>
      </c>
      <c r="K4" s="2" t="str">
        <f t="shared" si="0"/>
        <v>Haditha_حديثة</v>
      </c>
      <c r="L4" s="2" t="s">
        <v>75</v>
      </c>
      <c r="N4" s="2" t="s">
        <v>168</v>
      </c>
      <c r="O4" s="2" t="s">
        <v>169</v>
      </c>
      <c r="P4" s="2" t="s">
        <v>170</v>
      </c>
    </row>
    <row r="5" spans="1:16">
      <c r="A5" s="2" t="s">
        <v>40</v>
      </c>
      <c r="B5" s="2" t="s">
        <v>40</v>
      </c>
      <c r="C5" s="2" t="s">
        <v>92</v>
      </c>
      <c r="D5" s="2" t="str">
        <f t="shared" si="1"/>
        <v>Basrah_البصرة</v>
      </c>
      <c r="E5" s="2" t="s">
        <v>52</v>
      </c>
      <c r="G5" s="3" t="s">
        <v>38</v>
      </c>
      <c r="H5" s="3" t="s">
        <v>49</v>
      </c>
      <c r="I5" s="2" t="s">
        <v>10</v>
      </c>
      <c r="J5" s="2" t="s">
        <v>76</v>
      </c>
      <c r="K5" s="2" t="str">
        <f t="shared" si="0"/>
        <v>Heet_هيت</v>
      </c>
      <c r="L5" s="2" t="s">
        <v>77</v>
      </c>
      <c r="N5" s="2" t="s">
        <v>13</v>
      </c>
      <c r="O5" s="2" t="s">
        <v>121</v>
      </c>
      <c r="P5" s="2" t="s">
        <v>122</v>
      </c>
    </row>
    <row r="6" spans="1:16">
      <c r="A6" s="2" t="s">
        <v>1</v>
      </c>
      <c r="B6" s="2" t="s">
        <v>1</v>
      </c>
      <c r="C6" s="2" t="s">
        <v>198</v>
      </c>
      <c r="D6" s="2" t="str">
        <f t="shared" si="1"/>
        <v>Dahuk_دهوك</v>
      </c>
      <c r="E6" s="2" t="s">
        <v>53</v>
      </c>
      <c r="G6" s="3" t="s">
        <v>38</v>
      </c>
      <c r="H6" s="3" t="s">
        <v>49</v>
      </c>
      <c r="I6" s="2" t="s">
        <v>78</v>
      </c>
      <c r="J6" s="2" t="s">
        <v>79</v>
      </c>
      <c r="K6" s="2" t="str">
        <f t="shared" si="0"/>
        <v>Ka'im_القائم</v>
      </c>
      <c r="L6" s="2" t="s">
        <v>80</v>
      </c>
      <c r="N6" s="2" t="s">
        <v>251</v>
      </c>
      <c r="O6" s="2" t="s">
        <v>252</v>
      </c>
      <c r="P6" s="2" t="s">
        <v>253</v>
      </c>
    </row>
    <row r="7" spans="1:16">
      <c r="A7" s="2" t="s">
        <v>2</v>
      </c>
      <c r="B7" s="2" t="s">
        <v>2</v>
      </c>
      <c r="C7" s="2" t="s">
        <v>363</v>
      </c>
      <c r="D7" s="2" t="str">
        <f t="shared" si="1"/>
        <v>Diyala_ديالى</v>
      </c>
      <c r="E7" s="2" t="s">
        <v>54</v>
      </c>
      <c r="G7" s="3" t="s">
        <v>38</v>
      </c>
      <c r="H7" s="3" t="s">
        <v>49</v>
      </c>
      <c r="I7" s="2" t="s">
        <v>81</v>
      </c>
      <c r="J7" s="2" t="s">
        <v>82</v>
      </c>
      <c r="K7" s="2" t="str">
        <f t="shared" si="0"/>
        <v>Ramadi_الرمادي</v>
      </c>
      <c r="L7" s="2" t="s">
        <v>83</v>
      </c>
      <c r="N7" s="2" t="s">
        <v>31</v>
      </c>
      <c r="O7" s="2" t="s">
        <v>287</v>
      </c>
      <c r="P7" s="2" t="s">
        <v>288</v>
      </c>
    </row>
    <row r="8" spans="1:16">
      <c r="A8" s="2" t="s">
        <v>3</v>
      </c>
      <c r="B8" s="2" t="s">
        <v>3</v>
      </c>
      <c r="C8" s="2" t="s">
        <v>236</v>
      </c>
      <c r="D8" s="2" t="str">
        <f t="shared" si="1"/>
        <v>Erbil_اربيل</v>
      </c>
      <c r="E8" s="2" t="s">
        <v>55</v>
      </c>
      <c r="G8" s="3" t="s">
        <v>38</v>
      </c>
      <c r="H8" s="3" t="s">
        <v>49</v>
      </c>
      <c r="I8" s="2" t="s">
        <v>84</v>
      </c>
      <c r="J8" s="2" t="s">
        <v>85</v>
      </c>
      <c r="K8" s="2" t="str">
        <f t="shared" si="0"/>
        <v>Rutba_الرطبة</v>
      </c>
      <c r="L8" s="2" t="s">
        <v>86</v>
      </c>
      <c r="N8" s="2" t="s">
        <v>269</v>
      </c>
      <c r="O8" s="2" t="s">
        <v>270</v>
      </c>
      <c r="P8" s="2" t="s">
        <v>271</v>
      </c>
    </row>
    <row r="9" spans="1:16">
      <c r="A9" s="2" t="s">
        <v>4</v>
      </c>
      <c r="B9" s="2" t="s">
        <v>4</v>
      </c>
      <c r="C9" s="2" t="s">
        <v>257</v>
      </c>
      <c r="D9" s="2" t="str">
        <f t="shared" si="1"/>
        <v>Kerbala_كربلاء</v>
      </c>
      <c r="E9" s="2" t="s">
        <v>56</v>
      </c>
      <c r="G9" s="4" t="s">
        <v>38</v>
      </c>
      <c r="H9" s="4" t="s">
        <v>49</v>
      </c>
      <c r="I9" s="2" t="s">
        <v>87</v>
      </c>
      <c r="J9" s="2" t="s">
        <v>1245</v>
      </c>
      <c r="K9" s="2" t="str">
        <f t="shared" si="0"/>
        <v>Ru'ua_راوى</v>
      </c>
      <c r="L9" s="2" t="s">
        <v>88</v>
      </c>
      <c r="N9" s="2" t="s">
        <v>272</v>
      </c>
      <c r="O9" s="2" t="s">
        <v>273</v>
      </c>
      <c r="P9" s="2" t="s">
        <v>274</v>
      </c>
    </row>
    <row r="10" spans="1:16">
      <c r="A10" s="2" t="s">
        <v>5</v>
      </c>
      <c r="B10" s="2" t="s">
        <v>5</v>
      </c>
      <c r="C10" s="2" t="s">
        <v>267</v>
      </c>
      <c r="D10" s="2" t="str">
        <f t="shared" si="1"/>
        <v>Kirkuk_كركوك</v>
      </c>
      <c r="E10" s="2" t="s">
        <v>57</v>
      </c>
      <c r="G10" s="3" t="s">
        <v>40</v>
      </c>
      <c r="H10" s="3" t="s">
        <v>52</v>
      </c>
      <c r="I10" s="2" t="s">
        <v>89</v>
      </c>
      <c r="J10" s="2" t="s">
        <v>90</v>
      </c>
      <c r="K10" s="2" t="str">
        <f t="shared" si="0"/>
        <v>Abu Al-Khaseeb_ابي الخصيب</v>
      </c>
      <c r="L10" s="2" t="s">
        <v>91</v>
      </c>
      <c r="N10" s="2" t="s">
        <v>195</v>
      </c>
      <c r="O10" s="2" t="s">
        <v>196</v>
      </c>
      <c r="P10" s="2" t="s">
        <v>197</v>
      </c>
    </row>
    <row r="11" spans="1:16">
      <c r="A11" s="2" t="s">
        <v>6</v>
      </c>
      <c r="B11" s="2" t="s">
        <v>6</v>
      </c>
      <c r="C11" s="2" t="s">
        <v>364</v>
      </c>
      <c r="D11" s="2" t="str">
        <f t="shared" si="1"/>
        <v>Missan_ميسان</v>
      </c>
      <c r="E11" s="2" t="s">
        <v>58</v>
      </c>
      <c r="G11" s="3" t="s">
        <v>40</v>
      </c>
      <c r="H11" s="3" t="s">
        <v>52</v>
      </c>
      <c r="I11" s="2" t="s">
        <v>40</v>
      </c>
      <c r="J11" s="2" t="s">
        <v>92</v>
      </c>
      <c r="K11" s="2" t="str">
        <f>CONCATENATE(I11,"__",J11)</f>
        <v>Basrah__البصرة</v>
      </c>
      <c r="L11" s="2" t="s">
        <v>93</v>
      </c>
      <c r="N11" s="2" t="s">
        <v>12</v>
      </c>
      <c r="O11" s="2" t="s">
        <v>69</v>
      </c>
      <c r="P11" s="2" t="s">
        <v>70</v>
      </c>
    </row>
    <row r="12" spans="1:16">
      <c r="A12" s="2" t="s">
        <v>41</v>
      </c>
      <c r="B12" s="2" t="s">
        <v>41</v>
      </c>
      <c r="C12" s="2" t="s">
        <v>365</v>
      </c>
      <c r="D12" s="2" t="str">
        <f t="shared" si="1"/>
        <v>Muthanna_المثنى</v>
      </c>
      <c r="E12" s="2" t="s">
        <v>59</v>
      </c>
      <c r="G12" s="3" t="s">
        <v>40</v>
      </c>
      <c r="H12" s="3" t="s">
        <v>52</v>
      </c>
      <c r="I12" s="2" t="s">
        <v>94</v>
      </c>
      <c r="J12" s="2" t="s">
        <v>95</v>
      </c>
      <c r="K12" s="2" t="str">
        <f t="shared" si="0"/>
        <v>Fao_الفاو</v>
      </c>
      <c r="L12" s="2" t="s">
        <v>96</v>
      </c>
      <c r="N12" s="2" t="s">
        <v>312</v>
      </c>
      <c r="O12" s="2" t="s">
        <v>313</v>
      </c>
      <c r="P12" s="2" t="s">
        <v>314</v>
      </c>
    </row>
    <row r="13" spans="1:16">
      <c r="A13" s="2" t="s">
        <v>42</v>
      </c>
      <c r="B13" s="2" t="s">
        <v>42</v>
      </c>
      <c r="C13" s="2" t="s">
        <v>335</v>
      </c>
      <c r="D13" s="2" t="str">
        <f t="shared" si="1"/>
        <v>Najaf_النجف</v>
      </c>
      <c r="E13" s="2" t="s">
        <v>60</v>
      </c>
      <c r="G13" s="3" t="s">
        <v>40</v>
      </c>
      <c r="H13" s="3" t="s">
        <v>52</v>
      </c>
      <c r="I13" s="2" t="s">
        <v>97</v>
      </c>
      <c r="J13" s="2" t="s">
        <v>98</v>
      </c>
      <c r="K13" s="2" t="str">
        <f t="shared" si="0"/>
        <v>Midaina_المدينة</v>
      </c>
      <c r="L13" s="2" t="s">
        <v>99</v>
      </c>
      <c r="N13" s="2" t="s">
        <v>289</v>
      </c>
      <c r="O13" s="2" t="s">
        <v>290</v>
      </c>
      <c r="P13" s="2" t="s">
        <v>291</v>
      </c>
    </row>
    <row r="14" spans="1:16">
      <c r="A14" s="2" t="s">
        <v>7</v>
      </c>
      <c r="B14" s="2" t="s">
        <v>7</v>
      </c>
      <c r="C14" s="2" t="s">
        <v>366</v>
      </c>
      <c r="D14" s="2" t="str">
        <f t="shared" si="1"/>
        <v>Ninewa_نينوى</v>
      </c>
      <c r="E14" s="2" t="s">
        <v>61</v>
      </c>
      <c r="G14" s="3" t="s">
        <v>40</v>
      </c>
      <c r="H14" s="3" t="s">
        <v>52</v>
      </c>
      <c r="I14" s="2" t="s">
        <v>100</v>
      </c>
      <c r="J14" s="2" t="s">
        <v>101</v>
      </c>
      <c r="K14" s="2" t="str">
        <f t="shared" si="0"/>
        <v>Qurna_القرنة</v>
      </c>
      <c r="L14" s="2" t="s">
        <v>102</v>
      </c>
      <c r="N14" s="2" t="s">
        <v>37</v>
      </c>
      <c r="O14" s="2" t="s">
        <v>315</v>
      </c>
      <c r="P14" s="2" t="s">
        <v>316</v>
      </c>
    </row>
    <row r="15" spans="1:16">
      <c r="A15" s="2" t="s">
        <v>43</v>
      </c>
      <c r="B15" s="2" t="s">
        <v>43</v>
      </c>
      <c r="C15" s="2" t="s">
        <v>367</v>
      </c>
      <c r="D15" s="2" t="str">
        <f t="shared" si="1"/>
        <v>Qadissiya_القادسية</v>
      </c>
      <c r="E15" s="2" t="s">
        <v>62</v>
      </c>
      <c r="G15" s="3" t="s">
        <v>40</v>
      </c>
      <c r="H15" s="3" t="s">
        <v>52</v>
      </c>
      <c r="I15" s="2" t="s">
        <v>103</v>
      </c>
      <c r="J15" s="2" t="s">
        <v>104</v>
      </c>
      <c r="K15" s="2" t="str">
        <f t="shared" si="0"/>
        <v>Shatt Al-Arab_شط العرب</v>
      </c>
      <c r="L15" s="2" t="s">
        <v>105</v>
      </c>
      <c r="N15" s="2" t="s">
        <v>35</v>
      </c>
      <c r="O15" s="2" t="s">
        <v>337</v>
      </c>
      <c r="P15" s="2" t="s">
        <v>338</v>
      </c>
    </row>
    <row r="16" spans="1:16">
      <c r="A16" s="2" t="s">
        <v>44</v>
      </c>
      <c r="B16" s="2" t="s">
        <v>44</v>
      </c>
      <c r="C16" s="2" t="s">
        <v>368</v>
      </c>
      <c r="D16" s="2" t="str">
        <f t="shared" si="1"/>
        <v>Salah al-Din_صلاح الدين</v>
      </c>
      <c r="E16" s="2" t="s">
        <v>63</v>
      </c>
      <c r="G16" s="3" t="s">
        <v>40</v>
      </c>
      <c r="H16" s="3" t="s">
        <v>52</v>
      </c>
      <c r="I16" s="2" t="s">
        <v>106</v>
      </c>
      <c r="J16" s="2" t="s">
        <v>107</v>
      </c>
      <c r="K16" s="2" t="str">
        <f t="shared" si="0"/>
        <v>Zubair_الزبير</v>
      </c>
      <c r="L16" s="2" t="s">
        <v>108</v>
      </c>
      <c r="N16" s="2" t="s">
        <v>32</v>
      </c>
      <c r="O16" s="2" t="s">
        <v>339</v>
      </c>
      <c r="P16" s="2" t="s">
        <v>340</v>
      </c>
    </row>
    <row r="17" spans="1:16">
      <c r="A17" s="2" t="s">
        <v>45</v>
      </c>
      <c r="B17" s="2" t="s">
        <v>45</v>
      </c>
      <c r="C17" s="2" t="s">
        <v>151</v>
      </c>
      <c r="D17" s="2" t="str">
        <f t="shared" si="1"/>
        <v>Sulaymaniyah_السليمانية</v>
      </c>
      <c r="E17" s="2" t="s">
        <v>64</v>
      </c>
      <c r="G17" s="5" t="s">
        <v>41</v>
      </c>
      <c r="H17" s="5" t="s">
        <v>59</v>
      </c>
      <c r="I17" s="2" t="s">
        <v>109</v>
      </c>
      <c r="J17" s="2" t="s">
        <v>110</v>
      </c>
      <c r="K17" s="2" t="str">
        <f t="shared" si="0"/>
        <v>Khidhir_الخضر</v>
      </c>
      <c r="L17" s="2" t="s">
        <v>111</v>
      </c>
      <c r="N17" s="2" t="s">
        <v>218</v>
      </c>
      <c r="O17" s="2" t="s">
        <v>219</v>
      </c>
      <c r="P17" s="2" t="s">
        <v>220</v>
      </c>
    </row>
    <row r="18" spans="1:16">
      <c r="A18" s="2" t="s">
        <v>8</v>
      </c>
      <c r="B18" s="2" t="s">
        <v>8</v>
      </c>
      <c r="C18" s="2" t="s">
        <v>369</v>
      </c>
      <c r="D18" s="2" t="str">
        <f t="shared" si="1"/>
        <v>Thi-Qar_ذي قار</v>
      </c>
      <c r="E18" s="2" t="s">
        <v>65</v>
      </c>
      <c r="G18" s="5" t="s">
        <v>41</v>
      </c>
      <c r="H18" s="5" t="s">
        <v>59</v>
      </c>
      <c r="I18" s="2" t="s">
        <v>112</v>
      </c>
      <c r="J18" s="2" t="s">
        <v>113</v>
      </c>
      <c r="K18" s="2" t="str">
        <f t="shared" si="0"/>
        <v>Rumaitha_الرميثة</v>
      </c>
      <c r="L18" s="2" t="s">
        <v>114</v>
      </c>
      <c r="N18" s="2" t="s">
        <v>27</v>
      </c>
      <c r="O18" s="2" t="s">
        <v>221</v>
      </c>
      <c r="P18" s="2" t="s">
        <v>222</v>
      </c>
    </row>
    <row r="19" spans="1:16">
      <c r="A19" s="2" t="s">
        <v>9</v>
      </c>
      <c r="B19" s="2" t="s">
        <v>9</v>
      </c>
      <c r="C19" s="2" t="s">
        <v>370</v>
      </c>
      <c r="D19" s="2" t="str">
        <f t="shared" si="1"/>
        <v>Wassit_واسط</v>
      </c>
      <c r="E19" s="2" t="s">
        <v>66</v>
      </c>
      <c r="G19" s="5" t="s">
        <v>41</v>
      </c>
      <c r="H19" s="5" t="s">
        <v>59</v>
      </c>
      <c r="I19" s="2" t="s">
        <v>115</v>
      </c>
      <c r="J19" s="2" t="s">
        <v>116</v>
      </c>
      <c r="K19" s="2" t="str">
        <f t="shared" si="0"/>
        <v>Salman_السلمان</v>
      </c>
      <c r="L19" s="2" t="s">
        <v>117</v>
      </c>
      <c r="N19" s="2" t="s">
        <v>40</v>
      </c>
      <c r="O19" s="2" t="s">
        <v>92</v>
      </c>
      <c r="P19" s="2" t="s">
        <v>93</v>
      </c>
    </row>
    <row r="20" spans="1:16">
      <c r="G20" s="5" t="s">
        <v>41</v>
      </c>
      <c r="H20" s="5" t="s">
        <v>59</v>
      </c>
      <c r="I20" s="2" t="s">
        <v>118</v>
      </c>
      <c r="J20" s="2" t="s">
        <v>119</v>
      </c>
      <c r="K20" s="2" t="str">
        <f t="shared" si="0"/>
        <v>Samawa_السماوة</v>
      </c>
      <c r="L20" s="2" t="s">
        <v>120</v>
      </c>
      <c r="N20" s="2" t="s">
        <v>17</v>
      </c>
      <c r="O20" s="2" t="s">
        <v>132</v>
      </c>
      <c r="P20" s="2" t="s">
        <v>133</v>
      </c>
    </row>
    <row r="21" spans="1:16">
      <c r="G21" s="6" t="s">
        <v>43</v>
      </c>
      <c r="H21" s="6" t="s">
        <v>62</v>
      </c>
      <c r="I21" s="2" t="s">
        <v>13</v>
      </c>
      <c r="J21" s="2" t="s">
        <v>121</v>
      </c>
      <c r="K21" s="2" t="str">
        <f t="shared" si="0"/>
        <v>Afaq_عفك</v>
      </c>
      <c r="L21" s="2" t="s">
        <v>122</v>
      </c>
      <c r="N21" s="2" t="s">
        <v>204</v>
      </c>
      <c r="O21" s="2" t="s">
        <v>205</v>
      </c>
      <c r="P21" s="2" t="s">
        <v>206</v>
      </c>
    </row>
    <row r="22" spans="1:16">
      <c r="G22" s="6" t="s">
        <v>43</v>
      </c>
      <c r="H22" s="6" t="s">
        <v>62</v>
      </c>
      <c r="I22" s="2" t="s">
        <v>123</v>
      </c>
      <c r="J22" s="2" t="s">
        <v>124</v>
      </c>
      <c r="K22" s="2" t="str">
        <f t="shared" si="0"/>
        <v>Diwaniya_الديوانية</v>
      </c>
      <c r="L22" s="2" t="s">
        <v>125</v>
      </c>
      <c r="N22" s="2" t="s">
        <v>233</v>
      </c>
      <c r="O22" s="2" t="s">
        <v>234</v>
      </c>
      <c r="P22" s="2" t="s">
        <v>235</v>
      </c>
    </row>
    <row r="23" spans="1:16">
      <c r="G23" s="6" t="s">
        <v>43</v>
      </c>
      <c r="H23" s="6" t="s">
        <v>62</v>
      </c>
      <c r="I23" s="2" t="s">
        <v>126</v>
      </c>
      <c r="J23" s="2" t="s">
        <v>127</v>
      </c>
      <c r="K23" s="2" t="str">
        <f t="shared" si="0"/>
        <v>Hamza_الحمزة</v>
      </c>
      <c r="L23" s="2" t="s">
        <v>128</v>
      </c>
      <c r="N23" s="2" t="s">
        <v>259</v>
      </c>
      <c r="O23" s="2" t="s">
        <v>260</v>
      </c>
      <c r="P23" s="2" t="s">
        <v>261</v>
      </c>
    </row>
    <row r="24" spans="1:16">
      <c r="G24" s="6" t="s">
        <v>43</v>
      </c>
      <c r="H24" s="6" t="s">
        <v>62</v>
      </c>
      <c r="I24" s="2" t="s">
        <v>129</v>
      </c>
      <c r="J24" s="2" t="s">
        <v>130</v>
      </c>
      <c r="K24" s="2" t="str">
        <f t="shared" si="0"/>
        <v>Shamiya_الشامية</v>
      </c>
      <c r="L24" s="2" t="s">
        <v>131</v>
      </c>
      <c r="N24" s="2" t="s">
        <v>1</v>
      </c>
      <c r="O24" s="2" t="s">
        <v>198</v>
      </c>
      <c r="P24" s="2" t="s">
        <v>199</v>
      </c>
    </row>
    <row r="25" spans="1:16">
      <c r="G25" s="6" t="s">
        <v>45</v>
      </c>
      <c r="H25" s="6" t="s">
        <v>64</v>
      </c>
      <c r="I25" s="2" t="s">
        <v>17</v>
      </c>
      <c r="J25" s="2" t="s">
        <v>132</v>
      </c>
      <c r="K25" s="2" t="str">
        <f t="shared" si="0"/>
        <v>Chamchamal_جمجمال</v>
      </c>
      <c r="L25" s="2" t="s">
        <v>133</v>
      </c>
      <c r="N25" s="2" t="s">
        <v>29</v>
      </c>
      <c r="O25" s="2" t="s">
        <v>262</v>
      </c>
      <c r="P25" s="2" t="s">
        <v>263</v>
      </c>
    </row>
    <row r="26" spans="1:16">
      <c r="G26" s="6" t="s">
        <v>45</v>
      </c>
      <c r="H26" s="6" t="s">
        <v>64</v>
      </c>
      <c r="I26" s="2" t="s">
        <v>16</v>
      </c>
      <c r="J26" s="2" t="s">
        <v>134</v>
      </c>
      <c r="K26" s="2" t="str">
        <f t="shared" si="0"/>
        <v>Darbandihkan_دربندخان</v>
      </c>
      <c r="L26" s="2" t="s">
        <v>135</v>
      </c>
      <c r="N26" s="2" t="s">
        <v>16</v>
      </c>
      <c r="O26" s="2" t="s">
        <v>134</v>
      </c>
      <c r="P26" s="2" t="s">
        <v>135</v>
      </c>
    </row>
    <row r="27" spans="1:16">
      <c r="G27" s="6" t="s">
        <v>45</v>
      </c>
      <c r="H27" s="6" t="s">
        <v>64</v>
      </c>
      <c r="I27" s="2" t="s">
        <v>20</v>
      </c>
      <c r="J27" s="2" t="s">
        <v>136</v>
      </c>
      <c r="K27" s="2" t="str">
        <f t="shared" si="0"/>
        <v>Dokan_دوكان</v>
      </c>
      <c r="L27" s="2" t="s">
        <v>137</v>
      </c>
      <c r="N27" s="2" t="s">
        <v>341</v>
      </c>
      <c r="O27" s="2" t="s">
        <v>342</v>
      </c>
      <c r="P27" s="2" t="s">
        <v>343</v>
      </c>
    </row>
    <row r="28" spans="1:16">
      <c r="A28" s="19"/>
      <c r="G28" s="6" t="s">
        <v>45</v>
      </c>
      <c r="H28" s="6" t="s">
        <v>64</v>
      </c>
      <c r="I28" s="2" t="s">
        <v>15</v>
      </c>
      <c r="J28" s="2" t="s">
        <v>138</v>
      </c>
      <c r="K28" s="2" t="str">
        <f t="shared" si="0"/>
        <v>Halabja_حلبجة</v>
      </c>
      <c r="L28" s="2" t="s">
        <v>139</v>
      </c>
      <c r="N28" s="2" t="s">
        <v>123</v>
      </c>
      <c r="O28" s="2" t="s">
        <v>124</v>
      </c>
      <c r="P28" s="2" t="s">
        <v>125</v>
      </c>
    </row>
    <row r="29" spans="1:16">
      <c r="A29" s="19"/>
      <c r="G29" s="6" t="s">
        <v>45</v>
      </c>
      <c r="H29" s="6" t="s">
        <v>64</v>
      </c>
      <c r="I29" s="2" t="s">
        <v>14</v>
      </c>
      <c r="J29" s="2" t="s">
        <v>140</v>
      </c>
      <c r="K29" s="2" t="str">
        <f t="shared" si="0"/>
        <v>Kalar_كلار</v>
      </c>
      <c r="L29" s="2" t="s">
        <v>141</v>
      </c>
      <c r="N29" s="2" t="s">
        <v>20</v>
      </c>
      <c r="O29" s="2" t="s">
        <v>136</v>
      </c>
      <c r="P29" s="2" t="s">
        <v>137</v>
      </c>
    </row>
    <row r="30" spans="1:16">
      <c r="A30" s="20"/>
      <c r="G30" s="6" t="s">
        <v>45</v>
      </c>
      <c r="H30" s="6" t="s">
        <v>64</v>
      </c>
      <c r="I30" s="2" t="s">
        <v>19</v>
      </c>
      <c r="J30" s="2" t="s">
        <v>142</v>
      </c>
      <c r="K30" s="2" t="str">
        <f t="shared" si="0"/>
        <v>Penjwin_بنجوين</v>
      </c>
      <c r="L30" s="2" t="s">
        <v>143</v>
      </c>
      <c r="N30" s="2" t="s">
        <v>3</v>
      </c>
      <c r="O30" s="2" t="s">
        <v>236</v>
      </c>
      <c r="P30" s="2" t="s">
        <v>237</v>
      </c>
    </row>
    <row r="31" spans="1:16">
      <c r="A31" s="20"/>
      <c r="G31" s="6" t="s">
        <v>45</v>
      </c>
      <c r="H31" s="6" t="s">
        <v>64</v>
      </c>
      <c r="I31" s="2" t="s">
        <v>21</v>
      </c>
      <c r="J31" s="2" t="s">
        <v>144</v>
      </c>
      <c r="K31" s="2" t="str">
        <f t="shared" si="0"/>
        <v>Pshdar_بشدر</v>
      </c>
      <c r="L31" s="2" t="s">
        <v>145</v>
      </c>
      <c r="N31" s="2" t="s">
        <v>71</v>
      </c>
      <c r="O31" s="2" t="s">
        <v>72</v>
      </c>
      <c r="P31" s="2" t="s">
        <v>73</v>
      </c>
    </row>
    <row r="32" spans="1:16">
      <c r="A32" s="20"/>
      <c r="G32" s="6" t="s">
        <v>45</v>
      </c>
      <c r="H32" s="6" t="s">
        <v>64</v>
      </c>
      <c r="I32" s="2" t="s">
        <v>22</v>
      </c>
      <c r="J32" s="2" t="s">
        <v>146</v>
      </c>
      <c r="K32" s="2" t="str">
        <f t="shared" si="0"/>
        <v>Rania_رانية</v>
      </c>
      <c r="L32" s="2" t="s">
        <v>147</v>
      </c>
      <c r="N32" s="2" t="s">
        <v>94</v>
      </c>
      <c r="O32" s="2" t="s">
        <v>95</v>
      </c>
      <c r="P32" s="2" t="s">
        <v>96</v>
      </c>
    </row>
    <row r="33" spans="1:16">
      <c r="A33" s="21"/>
      <c r="G33" s="6" t="s">
        <v>45</v>
      </c>
      <c r="H33" s="6" t="s">
        <v>64</v>
      </c>
      <c r="I33" s="2" t="s">
        <v>18</v>
      </c>
      <c r="J33" s="2" t="s">
        <v>148</v>
      </c>
      <c r="K33" s="2" t="str">
        <f t="shared" si="0"/>
        <v>Sharbazher_شهربازار</v>
      </c>
      <c r="L33" s="2" t="s">
        <v>149</v>
      </c>
      <c r="N33" s="2" t="s">
        <v>344</v>
      </c>
      <c r="O33" s="2" t="s">
        <v>345</v>
      </c>
      <c r="P33" s="2" t="s">
        <v>346</v>
      </c>
    </row>
    <row r="34" spans="1:16">
      <c r="A34" s="22"/>
      <c r="G34" s="6" t="s">
        <v>45</v>
      </c>
      <c r="H34" s="6" t="s">
        <v>64</v>
      </c>
      <c r="I34" s="2" t="s">
        <v>150</v>
      </c>
      <c r="J34" s="2" t="s">
        <v>151</v>
      </c>
      <c r="K34" s="2" t="str">
        <f t="shared" si="0"/>
        <v>Sulaymaniya_السليمانية</v>
      </c>
      <c r="L34" s="2" t="s">
        <v>152</v>
      </c>
      <c r="N34" s="2" t="s">
        <v>11</v>
      </c>
      <c r="O34" s="2" t="s">
        <v>74</v>
      </c>
      <c r="P34" s="2" t="s">
        <v>75</v>
      </c>
    </row>
    <row r="35" spans="1:16">
      <c r="A35" s="19"/>
      <c r="G35" s="6" t="s">
        <v>39</v>
      </c>
      <c r="H35" s="6" t="s">
        <v>50</v>
      </c>
      <c r="I35" s="2" t="s">
        <v>153</v>
      </c>
      <c r="J35" s="2" t="s">
        <v>154</v>
      </c>
      <c r="K35" s="2" t="str">
        <f t="shared" si="0"/>
        <v>Hashimiya_الهاشمية</v>
      </c>
      <c r="L35" s="2" t="s">
        <v>155</v>
      </c>
      <c r="N35" s="2" t="s">
        <v>317</v>
      </c>
      <c r="O35" s="2" t="s">
        <v>318</v>
      </c>
      <c r="P35" s="2" t="s">
        <v>319</v>
      </c>
    </row>
    <row r="36" spans="1:16">
      <c r="G36" s="6" t="s">
        <v>39</v>
      </c>
      <c r="H36" s="6" t="s">
        <v>50</v>
      </c>
      <c r="I36" s="2" t="s">
        <v>156</v>
      </c>
      <c r="J36" s="2" t="s">
        <v>157</v>
      </c>
      <c r="K36" s="2" t="str">
        <f t="shared" si="0"/>
        <v>Hilla_الحلة</v>
      </c>
      <c r="L36" s="2" t="s">
        <v>158</v>
      </c>
      <c r="N36" s="2" t="s">
        <v>15</v>
      </c>
      <c r="O36" s="2" t="s">
        <v>138</v>
      </c>
      <c r="P36" s="2" t="s">
        <v>139</v>
      </c>
    </row>
    <row r="37" spans="1:16">
      <c r="G37" s="6" t="s">
        <v>39</v>
      </c>
      <c r="H37" s="6" t="s">
        <v>50</v>
      </c>
      <c r="I37" s="2" t="s">
        <v>159</v>
      </c>
      <c r="J37" s="2" t="s">
        <v>160</v>
      </c>
      <c r="K37" s="2" t="str">
        <f t="shared" si="0"/>
        <v>Mahawil_المحاويل</v>
      </c>
      <c r="L37" s="2" t="s">
        <v>161</v>
      </c>
      <c r="N37" s="2" t="s">
        <v>292</v>
      </c>
      <c r="O37" s="2" t="s">
        <v>293</v>
      </c>
      <c r="P37" s="2" t="s">
        <v>294</v>
      </c>
    </row>
    <row r="38" spans="1:16">
      <c r="G38" s="6" t="s">
        <v>39</v>
      </c>
      <c r="H38" s="6" t="s">
        <v>50</v>
      </c>
      <c r="I38" s="2" t="s">
        <v>162</v>
      </c>
      <c r="J38" s="2" t="s">
        <v>163</v>
      </c>
      <c r="K38" s="2" t="str">
        <f t="shared" si="0"/>
        <v>Musayab_المسيب</v>
      </c>
      <c r="L38" s="2" t="s">
        <v>164</v>
      </c>
      <c r="N38" s="2" t="s">
        <v>126</v>
      </c>
      <c r="O38" s="2" t="s">
        <v>127</v>
      </c>
      <c r="P38" s="2" t="s">
        <v>128</v>
      </c>
    </row>
    <row r="39" spans="1:16">
      <c r="G39" s="6" t="s">
        <v>0</v>
      </c>
      <c r="H39" s="6" t="s">
        <v>51</v>
      </c>
      <c r="I39" s="2" t="s">
        <v>165</v>
      </c>
      <c r="J39" s="2" t="s">
        <v>166</v>
      </c>
      <c r="K39" s="2" t="str">
        <f t="shared" si="0"/>
        <v>Abu Ghraib_أبو غريب</v>
      </c>
      <c r="L39" s="2" t="s">
        <v>167</v>
      </c>
      <c r="N39" s="2" t="s">
        <v>153</v>
      </c>
      <c r="O39" s="2" t="s">
        <v>154</v>
      </c>
      <c r="P39" s="2" t="s">
        <v>155</v>
      </c>
    </row>
    <row r="40" spans="1:16">
      <c r="G40" s="6" t="s">
        <v>0</v>
      </c>
      <c r="H40" s="6" t="s">
        <v>51</v>
      </c>
      <c r="I40" s="2" t="s">
        <v>168</v>
      </c>
      <c r="J40" s="2" t="s">
        <v>169</v>
      </c>
      <c r="K40" s="2" t="str">
        <f t="shared" si="0"/>
        <v>Adhamia_الاعظمية</v>
      </c>
      <c r="L40" s="2" t="s">
        <v>170</v>
      </c>
      <c r="N40" s="2" t="s">
        <v>295</v>
      </c>
      <c r="O40" s="2" t="s">
        <v>296</v>
      </c>
      <c r="P40" s="2" t="s">
        <v>297</v>
      </c>
    </row>
    <row r="41" spans="1:16">
      <c r="G41" s="6" t="s">
        <v>0</v>
      </c>
      <c r="H41" s="6" t="s">
        <v>51</v>
      </c>
      <c r="I41" s="2" t="s">
        <v>171</v>
      </c>
      <c r="J41" s="2" t="s">
        <v>172</v>
      </c>
      <c r="K41" s="2" t="str">
        <f t="shared" si="0"/>
        <v>Kadhimia_الكاظمية</v>
      </c>
      <c r="L41" s="2" t="s">
        <v>173</v>
      </c>
      <c r="N41" s="2" t="s">
        <v>264</v>
      </c>
      <c r="O41" s="2" t="s">
        <v>265</v>
      </c>
      <c r="P41" s="2" t="s">
        <v>266</v>
      </c>
    </row>
    <row r="42" spans="1:16">
      <c r="G42" s="6" t="s">
        <v>0</v>
      </c>
      <c r="H42" s="6" t="s">
        <v>51</v>
      </c>
      <c r="I42" s="2" t="s">
        <v>174</v>
      </c>
      <c r="J42" s="2" t="s">
        <v>175</v>
      </c>
      <c r="K42" s="2" t="str">
        <f t="shared" si="0"/>
        <v>Karkh_الكرخ</v>
      </c>
      <c r="L42" s="2" t="s">
        <v>176</v>
      </c>
      <c r="N42" s="2" t="s">
        <v>10</v>
      </c>
      <c r="O42" s="2" t="s">
        <v>76</v>
      </c>
      <c r="P42" s="2" t="s">
        <v>77</v>
      </c>
    </row>
    <row r="43" spans="1:16">
      <c r="G43" s="6" t="s">
        <v>0</v>
      </c>
      <c r="H43" s="6" t="s">
        <v>51</v>
      </c>
      <c r="I43" s="2" t="s">
        <v>177</v>
      </c>
      <c r="J43" s="2" t="s">
        <v>178</v>
      </c>
      <c r="K43" s="2" t="str">
        <f t="shared" si="0"/>
        <v>Mada'in_المدائن</v>
      </c>
      <c r="L43" s="2" t="s">
        <v>179</v>
      </c>
      <c r="N43" s="2" t="s">
        <v>156</v>
      </c>
      <c r="O43" s="2" t="s">
        <v>157</v>
      </c>
      <c r="P43" s="2" t="s">
        <v>158</v>
      </c>
    </row>
    <row r="44" spans="1:16">
      <c r="G44" s="6" t="s">
        <v>0</v>
      </c>
      <c r="H44" s="6" t="s">
        <v>51</v>
      </c>
      <c r="I44" s="2" t="s">
        <v>180</v>
      </c>
      <c r="J44" s="2" t="s">
        <v>181</v>
      </c>
      <c r="K44" s="2" t="str">
        <f t="shared" si="0"/>
        <v>Mahmoudiya_المحمودية</v>
      </c>
      <c r="L44" s="2" t="s">
        <v>182</v>
      </c>
      <c r="N44" s="2" t="s">
        <v>254</v>
      </c>
      <c r="O44" s="2" t="s">
        <v>255</v>
      </c>
      <c r="P44" s="2" t="s">
        <v>256</v>
      </c>
    </row>
    <row r="45" spans="1:16">
      <c r="G45" s="6" t="s">
        <v>0</v>
      </c>
      <c r="H45" s="6" t="s">
        <v>51</v>
      </c>
      <c r="I45" s="2" t="s">
        <v>183</v>
      </c>
      <c r="J45" s="2" t="s">
        <v>184</v>
      </c>
      <c r="K45" s="2" t="str">
        <f>CONCATENATE(I45,"_",J45)</f>
        <v>Resafa_الرصافة</v>
      </c>
      <c r="L45" s="2" t="s">
        <v>185</v>
      </c>
      <c r="N45" s="2" t="s">
        <v>171</v>
      </c>
      <c r="O45" s="2" t="s">
        <v>172</v>
      </c>
      <c r="P45" s="2" t="s">
        <v>173</v>
      </c>
    </row>
    <row r="46" spans="1:16">
      <c r="G46" s="6" t="s">
        <v>0</v>
      </c>
      <c r="H46" s="6" t="s">
        <v>51</v>
      </c>
      <c r="I46" s="2" t="s">
        <v>186</v>
      </c>
      <c r="J46" s="2" t="s">
        <v>187</v>
      </c>
      <c r="K46" s="2" t="str">
        <f t="shared" si="0"/>
        <v>Tarmia_الطارمية</v>
      </c>
      <c r="L46" s="2" t="s">
        <v>188</v>
      </c>
      <c r="N46" s="2" t="s">
        <v>275</v>
      </c>
      <c r="O46" s="2" t="s">
        <v>276</v>
      </c>
      <c r="P46" s="2" t="s">
        <v>277</v>
      </c>
    </row>
    <row r="47" spans="1:16">
      <c r="G47" s="6" t="s">
        <v>0</v>
      </c>
      <c r="H47" s="6" t="s">
        <v>51</v>
      </c>
      <c r="I47" s="2" t="s">
        <v>189</v>
      </c>
      <c r="J47" s="2" t="s">
        <v>190</v>
      </c>
      <c r="K47" s="2" t="str">
        <f t="shared" si="0"/>
        <v>Thawra1_الثورة 1</v>
      </c>
      <c r="L47" s="2" t="s">
        <v>191</v>
      </c>
      <c r="N47" s="2" t="s">
        <v>78</v>
      </c>
      <c r="O47" s="2" t="s">
        <v>79</v>
      </c>
      <c r="P47" s="2" t="s">
        <v>80</v>
      </c>
    </row>
    <row r="48" spans="1:16">
      <c r="G48" s="6" t="s">
        <v>0</v>
      </c>
      <c r="H48" s="6" t="s">
        <v>51</v>
      </c>
      <c r="I48" s="2" t="s">
        <v>192</v>
      </c>
      <c r="J48" s="2" t="s">
        <v>193</v>
      </c>
      <c r="K48" s="2" t="str">
        <f t="shared" si="0"/>
        <v>Thawra2_الثورة 2</v>
      </c>
      <c r="L48" s="2" t="s">
        <v>194</v>
      </c>
      <c r="N48" s="2" t="s">
        <v>14</v>
      </c>
      <c r="O48" s="2" t="s">
        <v>140</v>
      </c>
      <c r="P48" s="2" t="s">
        <v>141</v>
      </c>
    </row>
    <row r="49" spans="7:16">
      <c r="G49" s="6" t="s">
        <v>1</v>
      </c>
      <c r="H49" s="6" t="s">
        <v>53</v>
      </c>
      <c r="I49" s="2" t="s">
        <v>195</v>
      </c>
      <c r="J49" s="2" t="s">
        <v>196</v>
      </c>
      <c r="K49" s="2" t="str">
        <f t="shared" si="0"/>
        <v>Amedi_العمادية</v>
      </c>
      <c r="L49" s="2" t="s">
        <v>197</v>
      </c>
      <c r="N49" s="2" t="s">
        <v>174</v>
      </c>
      <c r="O49" s="2" t="s">
        <v>175</v>
      </c>
      <c r="P49" s="2" t="s">
        <v>176</v>
      </c>
    </row>
    <row r="50" spans="7:16">
      <c r="G50" s="6" t="s">
        <v>1</v>
      </c>
      <c r="H50" s="6" t="s">
        <v>53</v>
      </c>
      <c r="I50" s="2" t="s">
        <v>1</v>
      </c>
      <c r="J50" s="2" t="s">
        <v>198</v>
      </c>
      <c r="K50" s="2" t="str">
        <f>CONCATENATE(I50,"__",J50)</f>
        <v>Dahuk__دهوك</v>
      </c>
      <c r="L50" s="2" t="s">
        <v>199</v>
      </c>
      <c r="N50" s="2" t="s">
        <v>4</v>
      </c>
      <c r="O50" s="2" t="s">
        <v>257</v>
      </c>
      <c r="P50" s="2" t="s">
        <v>258</v>
      </c>
    </row>
    <row r="51" spans="7:16">
      <c r="G51" s="6" t="s">
        <v>1</v>
      </c>
      <c r="H51" s="6" t="s">
        <v>53</v>
      </c>
      <c r="I51" s="2" t="s">
        <v>23</v>
      </c>
      <c r="J51" s="2" t="s">
        <v>200</v>
      </c>
      <c r="K51" s="2" t="str">
        <f t="shared" si="0"/>
        <v>Sumel_سميل</v>
      </c>
      <c r="L51" s="2" t="s">
        <v>201</v>
      </c>
      <c r="N51" s="2" t="s">
        <v>223</v>
      </c>
      <c r="O51" s="2" t="s">
        <v>224</v>
      </c>
      <c r="P51" s="2" t="s">
        <v>225</v>
      </c>
    </row>
    <row r="52" spans="7:16">
      <c r="G52" s="6" t="s">
        <v>1</v>
      </c>
      <c r="H52" s="6" t="s">
        <v>53</v>
      </c>
      <c r="I52" s="2" t="s">
        <v>24</v>
      </c>
      <c r="J52" s="2" t="s">
        <v>202</v>
      </c>
      <c r="K52" s="2" t="str">
        <f t="shared" si="0"/>
        <v>Zakho_زاخو</v>
      </c>
      <c r="L52" s="2" t="s">
        <v>203</v>
      </c>
      <c r="N52" s="2" t="s">
        <v>25</v>
      </c>
      <c r="O52" s="2" t="s">
        <v>226</v>
      </c>
      <c r="P52" s="2" t="s">
        <v>227</v>
      </c>
    </row>
    <row r="53" spans="7:16">
      <c r="G53" s="6" t="s">
        <v>8</v>
      </c>
      <c r="H53" s="6" t="s">
        <v>65</v>
      </c>
      <c r="I53" s="2" t="s">
        <v>204</v>
      </c>
      <c r="J53" s="2" t="s">
        <v>205</v>
      </c>
      <c r="K53" s="2" t="str">
        <f t="shared" si="0"/>
        <v>Chibayish_الجبايش</v>
      </c>
      <c r="L53" s="2" t="s">
        <v>206</v>
      </c>
      <c r="N53" s="2" t="s">
        <v>109</v>
      </c>
      <c r="O53" s="2" t="s">
        <v>110</v>
      </c>
      <c r="P53" s="2" t="s">
        <v>111</v>
      </c>
    </row>
    <row r="54" spans="7:16">
      <c r="G54" s="6" t="s">
        <v>8</v>
      </c>
      <c r="H54" s="6" t="s">
        <v>65</v>
      </c>
      <c r="I54" s="2" t="s">
        <v>36</v>
      </c>
      <c r="J54" s="2" t="s">
        <v>207</v>
      </c>
      <c r="K54" s="2" t="str">
        <f t="shared" si="0"/>
        <v>Nassriya_الناصرية</v>
      </c>
      <c r="L54" s="2" t="s">
        <v>208</v>
      </c>
      <c r="N54" s="2" t="s">
        <v>26</v>
      </c>
      <c r="O54" s="2" t="s">
        <v>228</v>
      </c>
      <c r="P54" s="2" t="s">
        <v>229</v>
      </c>
    </row>
    <row r="55" spans="7:16">
      <c r="G55" s="6" t="s">
        <v>8</v>
      </c>
      <c r="H55" s="6" t="s">
        <v>65</v>
      </c>
      <c r="I55" s="2" t="s">
        <v>209</v>
      </c>
      <c r="J55" s="2" t="s">
        <v>210</v>
      </c>
      <c r="K55" s="2" t="str">
        <f>CONCATENATE(I55,"__",J55)</f>
        <v>Rifa'i__الرفاعي</v>
      </c>
      <c r="L55" s="2" t="s">
        <v>211</v>
      </c>
      <c r="N55" s="2" t="s">
        <v>5</v>
      </c>
      <c r="O55" s="2" t="s">
        <v>267</v>
      </c>
      <c r="P55" s="2" t="s">
        <v>268</v>
      </c>
    </row>
    <row r="56" spans="7:16">
      <c r="G56" s="6" t="s">
        <v>8</v>
      </c>
      <c r="H56" s="6" t="s">
        <v>65</v>
      </c>
      <c r="I56" s="2" t="s">
        <v>212</v>
      </c>
      <c r="J56" s="2" t="s">
        <v>213</v>
      </c>
      <c r="K56" s="2" t="str">
        <f t="shared" si="0"/>
        <v>Shatra_الشطرة</v>
      </c>
      <c r="L56" s="2" t="s">
        <v>214</v>
      </c>
      <c r="N56" s="2" t="s">
        <v>238</v>
      </c>
      <c r="O56" s="2" t="s">
        <v>239</v>
      </c>
      <c r="P56" s="2" t="s">
        <v>240</v>
      </c>
    </row>
    <row r="57" spans="7:16">
      <c r="G57" s="6" t="s">
        <v>8</v>
      </c>
      <c r="H57" s="6" t="s">
        <v>65</v>
      </c>
      <c r="I57" s="2" t="s">
        <v>215</v>
      </c>
      <c r="J57" s="2" t="s">
        <v>216</v>
      </c>
      <c r="K57" s="2" t="str">
        <f t="shared" si="0"/>
        <v>Suq Al-Shoyokh_سوق الشيوخ</v>
      </c>
      <c r="L57" s="2" t="s">
        <v>217</v>
      </c>
      <c r="N57" s="2" t="s">
        <v>329</v>
      </c>
      <c r="O57" s="2" t="s">
        <v>330</v>
      </c>
      <c r="P57" s="2" t="s">
        <v>331</v>
      </c>
    </row>
    <row r="58" spans="7:16">
      <c r="G58" s="6" t="s">
        <v>2</v>
      </c>
      <c r="H58" s="6" t="s">
        <v>54</v>
      </c>
      <c r="I58" s="2" t="s">
        <v>218</v>
      </c>
      <c r="J58" s="2" t="s">
        <v>219</v>
      </c>
      <c r="K58" s="2" t="str">
        <f t="shared" si="0"/>
        <v>Baladrooz_بلدروز</v>
      </c>
      <c r="L58" s="2" t="s">
        <v>220</v>
      </c>
      <c r="N58" s="2" t="s">
        <v>320</v>
      </c>
      <c r="O58" s="2" t="s">
        <v>321</v>
      </c>
      <c r="P58" s="2" t="s">
        <v>322</v>
      </c>
    </row>
    <row r="59" spans="7:16">
      <c r="G59" s="6" t="s">
        <v>2</v>
      </c>
      <c r="H59" s="6" t="s">
        <v>54</v>
      </c>
      <c r="I59" s="2" t="s">
        <v>27</v>
      </c>
      <c r="J59" s="2" t="s">
        <v>221</v>
      </c>
      <c r="K59" s="2" t="str">
        <f t="shared" si="0"/>
        <v>Ba'quba_بعقوبة</v>
      </c>
      <c r="L59" s="2" t="s">
        <v>222</v>
      </c>
      <c r="N59" s="2" t="s">
        <v>177</v>
      </c>
      <c r="O59" s="2" t="s">
        <v>178</v>
      </c>
      <c r="P59" s="2" t="s">
        <v>179</v>
      </c>
    </row>
    <row r="60" spans="7:16">
      <c r="G60" s="6" t="s">
        <v>2</v>
      </c>
      <c r="H60" s="6" t="s">
        <v>54</v>
      </c>
      <c r="I60" s="2" t="s">
        <v>223</v>
      </c>
      <c r="J60" s="2" t="s">
        <v>224</v>
      </c>
      <c r="K60" s="2" t="str">
        <f t="shared" si="0"/>
        <v>Khalis_الخالص</v>
      </c>
      <c r="L60" s="2" t="s">
        <v>225</v>
      </c>
      <c r="N60" s="2" t="s">
        <v>159</v>
      </c>
      <c r="O60" s="2" t="s">
        <v>160</v>
      </c>
      <c r="P60" s="2" t="s">
        <v>161</v>
      </c>
    </row>
    <row r="61" spans="7:16">
      <c r="G61" s="6" t="s">
        <v>2</v>
      </c>
      <c r="H61" s="6" t="s">
        <v>54</v>
      </c>
      <c r="I61" s="2" t="s">
        <v>25</v>
      </c>
      <c r="J61" s="2" t="s">
        <v>226</v>
      </c>
      <c r="K61" s="2" t="str">
        <f t="shared" si="0"/>
        <v>Khanaqin_خانقين</v>
      </c>
      <c r="L61" s="2" t="s">
        <v>227</v>
      </c>
      <c r="N61" s="2" t="s">
        <v>180</v>
      </c>
      <c r="O61" s="2" t="s">
        <v>181</v>
      </c>
      <c r="P61" s="2" t="s">
        <v>182</v>
      </c>
    </row>
    <row r="62" spans="7:16">
      <c r="G62" s="6" t="s">
        <v>2</v>
      </c>
      <c r="H62" s="6" t="s">
        <v>54</v>
      </c>
      <c r="I62" s="2" t="s">
        <v>26</v>
      </c>
      <c r="J62" s="2" t="s">
        <v>228</v>
      </c>
      <c r="K62" s="2" t="str">
        <f t="shared" si="0"/>
        <v>Kifri_كفري</v>
      </c>
      <c r="L62" s="2" t="s">
        <v>229</v>
      </c>
      <c r="N62" s="2" t="s">
        <v>278</v>
      </c>
      <c r="O62" s="2" t="s">
        <v>279</v>
      </c>
      <c r="P62" s="2" t="s">
        <v>280</v>
      </c>
    </row>
    <row r="63" spans="7:16">
      <c r="G63" s="6" t="s">
        <v>2</v>
      </c>
      <c r="H63" s="6" t="s">
        <v>54</v>
      </c>
      <c r="I63" s="2" t="s">
        <v>230</v>
      </c>
      <c r="J63" s="2" t="s">
        <v>231</v>
      </c>
      <c r="K63" s="2" t="str">
        <f t="shared" si="0"/>
        <v>Muqdadiya_المقدادية</v>
      </c>
      <c r="L63" s="2" t="s">
        <v>232</v>
      </c>
      <c r="N63" s="2" t="s">
        <v>241</v>
      </c>
      <c r="O63" s="2" t="s">
        <v>242</v>
      </c>
      <c r="P63" s="2" t="s">
        <v>243</v>
      </c>
    </row>
    <row r="64" spans="7:16">
      <c r="G64" s="6" t="s">
        <v>3</v>
      </c>
      <c r="H64" s="6" t="s">
        <v>55</v>
      </c>
      <c r="I64" s="2" t="s">
        <v>233</v>
      </c>
      <c r="J64" s="2" t="s">
        <v>234</v>
      </c>
      <c r="K64" s="2" t="str">
        <f t="shared" si="0"/>
        <v>Choman_جومان</v>
      </c>
      <c r="L64" s="2" t="s">
        <v>235</v>
      </c>
      <c r="N64" s="2" t="s">
        <v>332</v>
      </c>
      <c r="O64" s="2" t="s">
        <v>333</v>
      </c>
      <c r="P64" s="2" t="s">
        <v>334</v>
      </c>
    </row>
    <row r="65" spans="7:16">
      <c r="G65" s="6" t="s">
        <v>3</v>
      </c>
      <c r="H65" s="6" t="s">
        <v>55</v>
      </c>
      <c r="I65" s="2" t="s">
        <v>3</v>
      </c>
      <c r="J65" s="2" t="s">
        <v>236</v>
      </c>
      <c r="K65" s="2" t="str">
        <f>CONCATENATE(I65,"__",J65)</f>
        <v>Erbil__اربيل</v>
      </c>
      <c r="L65" s="2" t="s">
        <v>237</v>
      </c>
      <c r="N65" s="2" t="s">
        <v>281</v>
      </c>
      <c r="O65" s="2" t="s">
        <v>282</v>
      </c>
      <c r="P65" s="2" t="s">
        <v>283</v>
      </c>
    </row>
    <row r="66" spans="7:16">
      <c r="G66" s="6" t="s">
        <v>3</v>
      </c>
      <c r="H66" s="6" t="s">
        <v>55</v>
      </c>
      <c r="I66" s="2" t="s">
        <v>238</v>
      </c>
      <c r="J66" s="2" t="s">
        <v>239</v>
      </c>
      <c r="K66" s="2" t="str">
        <f t="shared" si="0"/>
        <v>Koisnjaq_كويسنجق</v>
      </c>
      <c r="L66" s="2" t="s">
        <v>240</v>
      </c>
      <c r="N66" s="2" t="s">
        <v>244</v>
      </c>
      <c r="O66" s="2" t="s">
        <v>245</v>
      </c>
      <c r="P66" s="2" t="s">
        <v>246</v>
      </c>
    </row>
    <row r="67" spans="7:16">
      <c r="G67" s="6" t="s">
        <v>3</v>
      </c>
      <c r="H67" s="6" t="s">
        <v>55</v>
      </c>
      <c r="I67" s="2" t="s">
        <v>241</v>
      </c>
      <c r="J67" s="2" t="s">
        <v>242</v>
      </c>
      <c r="K67" s="2" t="str">
        <f t="shared" ref="K67:K110" si="2">CONCATENATE(I67,"_",J67)</f>
        <v>Makhmur_مخمور</v>
      </c>
      <c r="L67" s="2" t="s">
        <v>243</v>
      </c>
      <c r="N67" s="2" t="s">
        <v>97</v>
      </c>
      <c r="O67" s="2" t="s">
        <v>98</v>
      </c>
      <c r="P67" s="2" t="s">
        <v>99</v>
      </c>
    </row>
    <row r="68" spans="7:16">
      <c r="G68" s="6" t="s">
        <v>3</v>
      </c>
      <c r="H68" s="6" t="s">
        <v>55</v>
      </c>
      <c r="I68" s="2" t="s">
        <v>244</v>
      </c>
      <c r="J68" s="2" t="s">
        <v>245</v>
      </c>
      <c r="K68" s="2" t="str">
        <f t="shared" si="2"/>
        <v>Mergasur_ميركسور</v>
      </c>
      <c r="L68" s="2" t="s">
        <v>246</v>
      </c>
      <c r="N68" s="2" t="s">
        <v>298</v>
      </c>
      <c r="O68" s="2" t="s">
        <v>299</v>
      </c>
      <c r="P68" s="2" t="s">
        <v>300</v>
      </c>
    </row>
    <row r="69" spans="7:16">
      <c r="G69" s="6" t="s">
        <v>3</v>
      </c>
      <c r="H69" s="6" t="s">
        <v>55</v>
      </c>
      <c r="I69" s="2" t="s">
        <v>28</v>
      </c>
      <c r="J69" s="2" t="s">
        <v>247</v>
      </c>
      <c r="K69" s="2" t="str">
        <f t="shared" si="2"/>
        <v>Shaqlawa_شقلاوة</v>
      </c>
      <c r="L69" s="2" t="s">
        <v>248</v>
      </c>
      <c r="N69" s="2" t="s">
        <v>230</v>
      </c>
      <c r="O69" s="2" t="s">
        <v>231</v>
      </c>
      <c r="P69" s="2" t="s">
        <v>232</v>
      </c>
    </row>
    <row r="70" spans="7:16">
      <c r="G70" s="6" t="s">
        <v>3</v>
      </c>
      <c r="H70" s="6" t="s">
        <v>55</v>
      </c>
      <c r="I70" s="2" t="s">
        <v>249</v>
      </c>
      <c r="J70" s="2" t="s">
        <v>1247</v>
      </c>
      <c r="K70" s="2" t="str">
        <f t="shared" si="2"/>
        <v>Soran_راوندوز-صوران</v>
      </c>
      <c r="L70" s="2" t="s">
        <v>250</v>
      </c>
      <c r="N70" s="2" t="s">
        <v>162</v>
      </c>
      <c r="O70" s="2" t="s">
        <v>163</v>
      </c>
      <c r="P70" s="2" t="s">
        <v>164</v>
      </c>
    </row>
    <row r="71" spans="7:16">
      <c r="G71" s="6" t="s">
        <v>4</v>
      </c>
      <c r="H71" s="6" t="s">
        <v>56</v>
      </c>
      <c r="I71" s="2" t="s">
        <v>251</v>
      </c>
      <c r="J71" s="2" t="s">
        <v>252</v>
      </c>
      <c r="K71" s="2" t="str">
        <f t="shared" si="2"/>
        <v>Ain Al-Tamur_عين تمر</v>
      </c>
      <c r="L71" s="2" t="s">
        <v>253</v>
      </c>
      <c r="N71" s="2" t="s">
        <v>42</v>
      </c>
      <c r="O71" s="2" t="s">
        <v>335</v>
      </c>
      <c r="P71" s="2" t="s">
        <v>336</v>
      </c>
    </row>
    <row r="72" spans="7:16">
      <c r="G72" s="6" t="s">
        <v>4</v>
      </c>
      <c r="H72" s="6" t="s">
        <v>56</v>
      </c>
      <c r="I72" s="2" t="s">
        <v>254</v>
      </c>
      <c r="J72" s="2" t="s">
        <v>255</v>
      </c>
      <c r="K72" s="2" t="str">
        <f t="shared" si="2"/>
        <v>Hindiya_الهندية</v>
      </c>
      <c r="L72" s="2" t="s">
        <v>256</v>
      </c>
      <c r="N72" s="2" t="s">
        <v>323</v>
      </c>
      <c r="O72" s="2" t="s">
        <v>324</v>
      </c>
      <c r="P72" s="2" t="s">
        <v>325</v>
      </c>
    </row>
    <row r="73" spans="7:16">
      <c r="G73" s="6" t="s">
        <v>4</v>
      </c>
      <c r="H73" s="6" t="s">
        <v>56</v>
      </c>
      <c r="I73" s="2" t="s">
        <v>4</v>
      </c>
      <c r="J73" s="2" t="s">
        <v>257</v>
      </c>
      <c r="K73" s="2" t="str">
        <f>CONCATENATE(I73,"__",J73)</f>
        <v>Kerbala__كربلاء</v>
      </c>
      <c r="L73" s="2" t="s">
        <v>258</v>
      </c>
      <c r="N73" s="2" t="s">
        <v>36</v>
      </c>
      <c r="O73" s="2" t="s">
        <v>207</v>
      </c>
      <c r="P73" s="2" t="s">
        <v>208</v>
      </c>
    </row>
    <row r="74" spans="7:16">
      <c r="G74" s="6" t="s">
        <v>5</v>
      </c>
      <c r="H74" s="6" t="s">
        <v>57</v>
      </c>
      <c r="I74" s="2" t="s">
        <v>259</v>
      </c>
      <c r="J74" s="2" t="s">
        <v>260</v>
      </c>
      <c r="K74" s="2" t="str">
        <f t="shared" si="2"/>
        <v>Dabes_دبس</v>
      </c>
      <c r="L74" s="2" t="s">
        <v>261</v>
      </c>
      <c r="N74" s="2" t="s">
        <v>19</v>
      </c>
      <c r="O74" s="2" t="s">
        <v>142</v>
      </c>
      <c r="P74" s="2" t="s">
        <v>143</v>
      </c>
    </row>
    <row r="75" spans="7:16">
      <c r="G75" s="6" t="s">
        <v>5</v>
      </c>
      <c r="H75" s="6" t="s">
        <v>57</v>
      </c>
      <c r="I75" s="2" t="s">
        <v>29</v>
      </c>
      <c r="J75" s="2" t="s">
        <v>262</v>
      </c>
      <c r="K75" s="2" t="str">
        <f t="shared" si="2"/>
        <v>Daquq_داقوق</v>
      </c>
      <c r="L75" s="2" t="s">
        <v>263</v>
      </c>
      <c r="N75" s="2" t="s">
        <v>21</v>
      </c>
      <c r="O75" s="2" t="s">
        <v>144</v>
      </c>
      <c r="P75" s="2" t="s">
        <v>145</v>
      </c>
    </row>
    <row r="76" spans="7:16">
      <c r="G76" s="6" t="s">
        <v>5</v>
      </c>
      <c r="H76" s="6" t="s">
        <v>57</v>
      </c>
      <c r="I76" s="2" t="s">
        <v>264</v>
      </c>
      <c r="J76" s="2" t="s">
        <v>265</v>
      </c>
      <c r="K76" s="2" t="str">
        <f t="shared" si="2"/>
        <v>Hawiga_الحويجة</v>
      </c>
      <c r="L76" s="2" t="s">
        <v>266</v>
      </c>
      <c r="N76" s="2" t="s">
        <v>284</v>
      </c>
      <c r="O76" s="2" t="s">
        <v>285</v>
      </c>
      <c r="P76" s="2" t="s">
        <v>286</v>
      </c>
    </row>
    <row r="77" spans="7:16">
      <c r="G77" s="6" t="s">
        <v>5</v>
      </c>
      <c r="H77" s="6" t="s">
        <v>57</v>
      </c>
      <c r="I77" s="2" t="s">
        <v>5</v>
      </c>
      <c r="J77" s="2" t="s">
        <v>267</v>
      </c>
      <c r="K77" s="2" t="str">
        <f>CONCATENATE(I77,"__",J77)</f>
        <v>Kirkuk__كركوك</v>
      </c>
      <c r="L77" s="2" t="s">
        <v>268</v>
      </c>
      <c r="N77" s="2" t="s">
        <v>100</v>
      </c>
      <c r="O77" s="2" t="s">
        <v>101</v>
      </c>
      <c r="P77" s="2" t="s">
        <v>102</v>
      </c>
    </row>
    <row r="78" spans="7:16">
      <c r="G78" s="6" t="s">
        <v>6</v>
      </c>
      <c r="H78" s="6" t="s">
        <v>58</v>
      </c>
      <c r="I78" s="2" t="s">
        <v>269</v>
      </c>
      <c r="J78" s="2" t="s">
        <v>270</v>
      </c>
      <c r="K78" s="2" t="str">
        <f t="shared" si="2"/>
        <v>Ali Al-Gharbi_علي الغربي</v>
      </c>
      <c r="L78" s="2" t="s">
        <v>271</v>
      </c>
      <c r="N78" s="2" t="s">
        <v>81</v>
      </c>
      <c r="O78" s="2" t="s">
        <v>82</v>
      </c>
      <c r="P78" s="2" t="s">
        <v>83</v>
      </c>
    </row>
    <row r="79" spans="7:16">
      <c r="G79" s="6" t="s">
        <v>6</v>
      </c>
      <c r="H79" s="6" t="s">
        <v>58</v>
      </c>
      <c r="I79" s="2" t="s">
        <v>272</v>
      </c>
      <c r="J79" s="2" t="s">
        <v>273</v>
      </c>
      <c r="K79" s="2" t="str">
        <f t="shared" si="2"/>
        <v>Amara_العمارة</v>
      </c>
      <c r="L79" s="2" t="s">
        <v>274</v>
      </c>
      <c r="N79" s="2" t="s">
        <v>22</v>
      </c>
      <c r="O79" s="2" t="s">
        <v>146</v>
      </c>
      <c r="P79" s="2" t="s">
        <v>147</v>
      </c>
    </row>
    <row r="80" spans="7:16">
      <c r="G80" s="6" t="s">
        <v>6</v>
      </c>
      <c r="H80" s="6" t="s">
        <v>58</v>
      </c>
      <c r="I80" s="2" t="s">
        <v>275</v>
      </c>
      <c r="J80" s="2" t="s">
        <v>276</v>
      </c>
      <c r="K80" s="2" t="str">
        <f t="shared" si="2"/>
        <v>Kahla_الكحلاء</v>
      </c>
      <c r="L80" s="2" t="s">
        <v>277</v>
      </c>
      <c r="N80" s="2" t="s">
        <v>183</v>
      </c>
      <c r="O80" s="2" t="s">
        <v>184</v>
      </c>
      <c r="P80" s="2" t="s">
        <v>185</v>
      </c>
    </row>
    <row r="81" spans="7:16">
      <c r="G81" s="6" t="s">
        <v>6</v>
      </c>
      <c r="H81" s="6" t="s">
        <v>58</v>
      </c>
      <c r="I81" s="2" t="s">
        <v>278</v>
      </c>
      <c r="J81" s="2" t="s">
        <v>279</v>
      </c>
      <c r="K81" s="2" t="str">
        <f t="shared" si="2"/>
        <v>Maimouna_الميمونة</v>
      </c>
      <c r="L81" s="2" t="s">
        <v>280</v>
      </c>
      <c r="N81" s="2" t="s">
        <v>209</v>
      </c>
      <c r="O81" s="2" t="s">
        <v>210</v>
      </c>
      <c r="P81" s="2" t="s">
        <v>211</v>
      </c>
    </row>
    <row r="82" spans="7:16">
      <c r="G82" s="6" t="s">
        <v>6</v>
      </c>
      <c r="H82" s="6" t="s">
        <v>58</v>
      </c>
      <c r="I82" s="2" t="s">
        <v>281</v>
      </c>
      <c r="J82" s="2" t="s">
        <v>282</v>
      </c>
      <c r="K82" s="2" t="str">
        <f t="shared" si="2"/>
        <v>Mejar Al-Kabi_المجر الكبير</v>
      </c>
      <c r="L82" s="2" t="s">
        <v>283</v>
      </c>
      <c r="N82" s="2" t="s">
        <v>112</v>
      </c>
      <c r="O82" s="2" t="s">
        <v>113</v>
      </c>
      <c r="P82" s="2" t="s">
        <v>114</v>
      </c>
    </row>
    <row r="83" spans="7:16">
      <c r="G83" s="6" t="s">
        <v>6</v>
      </c>
      <c r="H83" s="6" t="s">
        <v>58</v>
      </c>
      <c r="I83" s="2" t="s">
        <v>284</v>
      </c>
      <c r="J83" s="2" t="s">
        <v>285</v>
      </c>
      <c r="K83" s="2" t="str">
        <f t="shared" si="2"/>
        <v>Qal'at Saleh_قلعة صالح</v>
      </c>
      <c r="L83" s="2" t="s">
        <v>286</v>
      </c>
      <c r="N83" s="2" t="s">
        <v>84</v>
      </c>
      <c r="O83" s="2" t="s">
        <v>85</v>
      </c>
      <c r="P83" s="2" t="s">
        <v>86</v>
      </c>
    </row>
    <row r="84" spans="7:16">
      <c r="G84" s="6" t="s">
        <v>7</v>
      </c>
      <c r="H84" s="6" t="s">
        <v>61</v>
      </c>
      <c r="I84" s="2" t="s">
        <v>31</v>
      </c>
      <c r="J84" s="2" t="s">
        <v>287</v>
      </c>
      <c r="K84" s="2" t="str">
        <f t="shared" si="2"/>
        <v>Akre_عقرة</v>
      </c>
      <c r="L84" s="2" t="s">
        <v>288</v>
      </c>
      <c r="N84" s="2" t="s">
        <v>87</v>
      </c>
      <c r="O84" s="2" t="s">
        <v>1246</v>
      </c>
      <c r="P84" s="2" t="s">
        <v>88</v>
      </c>
    </row>
    <row r="85" spans="7:16">
      <c r="G85" s="6" t="s">
        <v>7</v>
      </c>
      <c r="H85" s="6" t="s">
        <v>61</v>
      </c>
      <c r="I85" s="2" t="s">
        <v>289</v>
      </c>
      <c r="J85" s="2" t="s">
        <v>290</v>
      </c>
      <c r="K85" s="2" t="str">
        <f t="shared" si="2"/>
        <v>Ba'aj_البعاج</v>
      </c>
      <c r="L85" s="2" t="s">
        <v>291</v>
      </c>
      <c r="N85" s="2" t="s">
        <v>115</v>
      </c>
      <c r="O85" s="2" t="s">
        <v>116</v>
      </c>
      <c r="P85" s="2" t="s">
        <v>117</v>
      </c>
    </row>
    <row r="86" spans="7:16">
      <c r="G86" s="6" t="s">
        <v>7</v>
      </c>
      <c r="H86" s="6" t="s">
        <v>61</v>
      </c>
      <c r="I86" s="2" t="s">
        <v>292</v>
      </c>
      <c r="J86" s="2" t="s">
        <v>293</v>
      </c>
      <c r="K86" s="2" t="str">
        <f t="shared" si="2"/>
        <v>Hamdaniya_الحمدانية</v>
      </c>
      <c r="L86" s="2" t="s">
        <v>294</v>
      </c>
      <c r="N86" s="2" t="s">
        <v>33</v>
      </c>
      <c r="O86" s="2" t="s">
        <v>347</v>
      </c>
      <c r="P86" s="2" t="s">
        <v>348</v>
      </c>
    </row>
    <row r="87" spans="7:16">
      <c r="G87" s="6" t="s">
        <v>7</v>
      </c>
      <c r="H87" s="6" t="s">
        <v>61</v>
      </c>
      <c r="I87" s="2" t="s">
        <v>295</v>
      </c>
      <c r="J87" s="2" t="s">
        <v>296</v>
      </c>
      <c r="K87" s="2" t="str">
        <f t="shared" si="2"/>
        <v>Hatra_الحضر</v>
      </c>
      <c r="L87" s="2" t="s">
        <v>297</v>
      </c>
      <c r="N87" s="2" t="s">
        <v>118</v>
      </c>
      <c r="O87" s="2" t="s">
        <v>119</v>
      </c>
      <c r="P87" s="2" t="s">
        <v>120</v>
      </c>
    </row>
    <row r="88" spans="7:16">
      <c r="G88" s="6" t="s">
        <v>7</v>
      </c>
      <c r="H88" s="6" t="s">
        <v>61</v>
      </c>
      <c r="I88" s="2" t="s">
        <v>298</v>
      </c>
      <c r="J88" s="2" t="s">
        <v>299</v>
      </c>
      <c r="K88" s="2" t="str">
        <f t="shared" si="2"/>
        <v>Mosul_الموصل</v>
      </c>
      <c r="L88" s="2" t="s">
        <v>300</v>
      </c>
      <c r="N88" s="2" t="s">
        <v>129</v>
      </c>
      <c r="O88" s="2" t="s">
        <v>130</v>
      </c>
      <c r="P88" s="2" t="s">
        <v>131</v>
      </c>
    </row>
    <row r="89" spans="7:16">
      <c r="G89" s="6" t="s">
        <v>7</v>
      </c>
      <c r="H89" s="6" t="s">
        <v>61</v>
      </c>
      <c r="I89" s="2" t="s">
        <v>301</v>
      </c>
      <c r="J89" s="2" t="s">
        <v>302</v>
      </c>
      <c r="K89" s="2" t="str">
        <f t="shared" si="2"/>
        <v>Shikhan_الشيخان</v>
      </c>
      <c r="L89" s="2" t="s">
        <v>303</v>
      </c>
      <c r="N89" s="2" t="s">
        <v>28</v>
      </c>
      <c r="O89" s="2" t="s">
        <v>247</v>
      </c>
      <c r="P89" s="2" t="s">
        <v>248</v>
      </c>
    </row>
    <row r="90" spans="7:16">
      <c r="G90" s="6" t="s">
        <v>7</v>
      </c>
      <c r="H90" s="6" t="s">
        <v>61</v>
      </c>
      <c r="I90" s="2" t="s">
        <v>30</v>
      </c>
      <c r="J90" s="2" t="s">
        <v>304</v>
      </c>
      <c r="K90" s="2" t="str">
        <f t="shared" si="2"/>
        <v>Sinjar_سنجار</v>
      </c>
      <c r="L90" s="2" t="s">
        <v>305</v>
      </c>
      <c r="N90" s="2" t="s">
        <v>18</v>
      </c>
      <c r="O90" s="2" t="s">
        <v>148</v>
      </c>
      <c r="P90" s="2" t="s">
        <v>149</v>
      </c>
    </row>
    <row r="91" spans="7:16">
      <c r="G91" s="6" t="s">
        <v>7</v>
      </c>
      <c r="H91" s="6" t="s">
        <v>61</v>
      </c>
      <c r="I91" s="2" t="s">
        <v>306</v>
      </c>
      <c r="J91" s="2" t="s">
        <v>307</v>
      </c>
      <c r="K91" s="2" t="str">
        <f t="shared" si="2"/>
        <v>Telafar_تلعفر</v>
      </c>
      <c r="L91" s="2" t="s">
        <v>308</v>
      </c>
      <c r="N91" s="2" t="s">
        <v>212</v>
      </c>
      <c r="O91" s="2" t="s">
        <v>213</v>
      </c>
      <c r="P91" s="2" t="s">
        <v>214</v>
      </c>
    </row>
    <row r="92" spans="7:16">
      <c r="G92" s="6" t="s">
        <v>7</v>
      </c>
      <c r="H92" s="6" t="s">
        <v>61</v>
      </c>
      <c r="I92" s="2" t="s">
        <v>309</v>
      </c>
      <c r="J92" s="2" t="s">
        <v>310</v>
      </c>
      <c r="K92" s="2" t="str">
        <f t="shared" si="2"/>
        <v>Tilkaif_تلكيف</v>
      </c>
      <c r="L92" s="2" t="s">
        <v>311</v>
      </c>
      <c r="N92" s="2" t="s">
        <v>103</v>
      </c>
      <c r="O92" s="2" t="s">
        <v>104</v>
      </c>
      <c r="P92" s="2" t="s">
        <v>105</v>
      </c>
    </row>
    <row r="93" spans="7:16">
      <c r="G93" s="6" t="s">
        <v>9</v>
      </c>
      <c r="H93" s="6" t="s">
        <v>66</v>
      </c>
      <c r="I93" s="2" t="s">
        <v>312</v>
      </c>
      <c r="J93" s="2" t="s">
        <v>313</v>
      </c>
      <c r="K93" s="2" t="str">
        <f t="shared" si="2"/>
        <v>Azezia_ العزيزية</v>
      </c>
      <c r="L93" s="2" t="s">
        <v>314</v>
      </c>
      <c r="N93" s="2" t="s">
        <v>301</v>
      </c>
      <c r="O93" s="2" t="s">
        <v>302</v>
      </c>
      <c r="P93" s="2" t="s">
        <v>303</v>
      </c>
    </row>
    <row r="94" spans="7:16">
      <c r="G94" s="6" t="s">
        <v>9</v>
      </c>
      <c r="H94" s="6" t="s">
        <v>66</v>
      </c>
      <c r="I94" s="2" t="s">
        <v>37</v>
      </c>
      <c r="J94" s="2" t="s">
        <v>315</v>
      </c>
      <c r="K94" s="2" t="str">
        <f t="shared" si="2"/>
        <v>Badra_بدرة</v>
      </c>
      <c r="L94" s="2" t="s">
        <v>316</v>
      </c>
      <c r="N94" s="2" t="s">
        <v>349</v>
      </c>
      <c r="O94" s="2" t="s">
        <v>350</v>
      </c>
      <c r="P94" s="2" t="s">
        <v>351</v>
      </c>
    </row>
    <row r="95" spans="7:16">
      <c r="G95" s="6" t="s">
        <v>9</v>
      </c>
      <c r="H95" s="6" t="s">
        <v>66</v>
      </c>
      <c r="I95" s="2" t="s">
        <v>317</v>
      </c>
      <c r="J95" s="2" t="s">
        <v>318</v>
      </c>
      <c r="K95" s="2" t="str">
        <f t="shared" si="2"/>
        <v>Hai_الحي</v>
      </c>
      <c r="L95" s="2" t="s">
        <v>319</v>
      </c>
      <c r="N95" s="2" t="s">
        <v>30</v>
      </c>
      <c r="O95" s="2" t="s">
        <v>304</v>
      </c>
      <c r="P95" s="2" t="s">
        <v>305</v>
      </c>
    </row>
    <row r="96" spans="7:16">
      <c r="G96" s="6" t="s">
        <v>9</v>
      </c>
      <c r="H96" s="6" t="s">
        <v>66</v>
      </c>
      <c r="I96" s="2" t="s">
        <v>320</v>
      </c>
      <c r="J96" s="2" t="s">
        <v>321</v>
      </c>
      <c r="K96" s="2" t="str">
        <f t="shared" si="2"/>
        <v>Kut_الكوت</v>
      </c>
      <c r="L96" s="2" t="s">
        <v>322</v>
      </c>
      <c r="N96" s="2" t="s">
        <v>249</v>
      </c>
      <c r="O96" s="2" t="s">
        <v>1247</v>
      </c>
      <c r="P96" s="2" t="s">
        <v>250</v>
      </c>
    </row>
    <row r="97" spans="7:16">
      <c r="G97" s="6" t="s">
        <v>9</v>
      </c>
      <c r="H97" s="6" t="s">
        <v>66</v>
      </c>
      <c r="I97" s="2" t="s">
        <v>323</v>
      </c>
      <c r="J97" s="2" t="s">
        <v>324</v>
      </c>
      <c r="K97" s="2" t="str">
        <f t="shared" si="2"/>
        <v>Na'maniya_النعمانية</v>
      </c>
      <c r="L97" s="2" t="s">
        <v>325</v>
      </c>
      <c r="N97" s="2" t="s">
        <v>150</v>
      </c>
      <c r="O97" s="2" t="s">
        <v>151</v>
      </c>
      <c r="P97" s="2" t="s">
        <v>152</v>
      </c>
    </row>
    <row r="98" spans="7:16">
      <c r="G98" s="6" t="s">
        <v>9</v>
      </c>
      <c r="H98" s="6" t="s">
        <v>66</v>
      </c>
      <c r="I98" s="2" t="s">
        <v>326</v>
      </c>
      <c r="J98" s="2" t="s">
        <v>327</v>
      </c>
      <c r="K98" s="2" t="str">
        <f t="shared" si="2"/>
        <v>Suwaira_الصويرة</v>
      </c>
      <c r="L98" s="2" t="s">
        <v>328</v>
      </c>
      <c r="N98" s="2" t="s">
        <v>23</v>
      </c>
      <c r="O98" s="2" t="s">
        <v>200</v>
      </c>
      <c r="P98" s="2" t="s">
        <v>201</v>
      </c>
    </row>
    <row r="99" spans="7:16">
      <c r="G99" s="6" t="s">
        <v>42</v>
      </c>
      <c r="H99" s="6" t="s">
        <v>60</v>
      </c>
      <c r="I99" s="2" t="s">
        <v>329</v>
      </c>
      <c r="J99" s="2" t="s">
        <v>330</v>
      </c>
      <c r="K99" s="2" t="str">
        <f t="shared" si="2"/>
        <v>Kufa_الكوفة</v>
      </c>
      <c r="L99" s="2" t="s">
        <v>331</v>
      </c>
      <c r="N99" s="2" t="s">
        <v>215</v>
      </c>
      <c r="O99" s="2" t="s">
        <v>216</v>
      </c>
      <c r="P99" s="2" t="s">
        <v>217</v>
      </c>
    </row>
    <row r="100" spans="7:16">
      <c r="G100" s="6" t="s">
        <v>42</v>
      </c>
      <c r="H100" s="6" t="s">
        <v>60</v>
      </c>
      <c r="I100" s="2" t="s">
        <v>332</v>
      </c>
      <c r="J100" s="2" t="s">
        <v>333</v>
      </c>
      <c r="K100" s="2" t="str">
        <f t="shared" si="2"/>
        <v>Manathera_المناذرة</v>
      </c>
      <c r="L100" s="2" t="s">
        <v>334</v>
      </c>
      <c r="N100" s="2" t="s">
        <v>326</v>
      </c>
      <c r="O100" s="2" t="s">
        <v>327</v>
      </c>
      <c r="P100" s="2" t="s">
        <v>328</v>
      </c>
    </row>
    <row r="101" spans="7:16">
      <c r="G101" s="6" t="s">
        <v>42</v>
      </c>
      <c r="H101" s="6" t="s">
        <v>60</v>
      </c>
      <c r="I101" s="2" t="s">
        <v>42</v>
      </c>
      <c r="J101" s="2" t="s">
        <v>335</v>
      </c>
      <c r="K101" s="2" t="str">
        <f>CONCATENATE(I101,"__",J101)</f>
        <v>Najaf__النجف</v>
      </c>
      <c r="L101" s="2" t="s">
        <v>336</v>
      </c>
      <c r="N101" s="2" t="s">
        <v>186</v>
      </c>
      <c r="O101" s="2" t="s">
        <v>187</v>
      </c>
      <c r="P101" s="2" t="s">
        <v>188</v>
      </c>
    </row>
    <row r="102" spans="7:16">
      <c r="G102" s="6" t="s">
        <v>44</v>
      </c>
      <c r="H102" s="6" t="s">
        <v>63</v>
      </c>
      <c r="I102" s="2" t="s">
        <v>35</v>
      </c>
      <c r="J102" s="2" t="s">
        <v>337</v>
      </c>
      <c r="K102" s="2" t="str">
        <f t="shared" si="2"/>
        <v>Baiji_بيجي</v>
      </c>
      <c r="L102" s="2" t="s">
        <v>338</v>
      </c>
      <c r="N102" s="2" t="s">
        <v>306</v>
      </c>
      <c r="O102" s="2" t="s">
        <v>307</v>
      </c>
      <c r="P102" s="2" t="s">
        <v>308</v>
      </c>
    </row>
    <row r="103" spans="7:16">
      <c r="G103" s="6" t="s">
        <v>44</v>
      </c>
      <c r="H103" s="6" t="s">
        <v>63</v>
      </c>
      <c r="I103" s="2" t="s">
        <v>32</v>
      </c>
      <c r="J103" s="2" t="s">
        <v>339</v>
      </c>
      <c r="K103" s="2" t="str">
        <f t="shared" si="2"/>
        <v>Balad_بلد</v>
      </c>
      <c r="L103" s="2" t="s">
        <v>340</v>
      </c>
      <c r="N103" s="2" t="s">
        <v>189</v>
      </c>
      <c r="O103" s="2" t="s">
        <v>190</v>
      </c>
      <c r="P103" s="2" t="s">
        <v>191</v>
      </c>
    </row>
    <row r="104" spans="7:16">
      <c r="G104" s="6" t="s">
        <v>44</v>
      </c>
      <c r="H104" s="6" t="s">
        <v>63</v>
      </c>
      <c r="I104" s="2" t="s">
        <v>341</v>
      </c>
      <c r="J104" s="2" t="s">
        <v>342</v>
      </c>
      <c r="K104" s="2" t="str">
        <f t="shared" si="2"/>
        <v>Daur_الدور</v>
      </c>
      <c r="L104" s="2" t="s">
        <v>343</v>
      </c>
      <c r="N104" s="2" t="s">
        <v>192</v>
      </c>
      <c r="O104" s="2" t="s">
        <v>193</v>
      </c>
      <c r="P104" s="2" t="s">
        <v>194</v>
      </c>
    </row>
    <row r="105" spans="7:16">
      <c r="G105" s="6" t="s">
        <v>44</v>
      </c>
      <c r="H105" s="6" t="s">
        <v>63</v>
      </c>
      <c r="I105" s="2" t="s">
        <v>344</v>
      </c>
      <c r="J105" s="2" t="s">
        <v>345</v>
      </c>
      <c r="K105" s="2" t="str">
        <f t="shared" si="2"/>
        <v>Fares_الفارس</v>
      </c>
      <c r="L105" s="2" t="s">
        <v>346</v>
      </c>
      <c r="N105" s="2" t="s">
        <v>352</v>
      </c>
      <c r="O105" s="2" t="s">
        <v>353</v>
      </c>
      <c r="P105" s="2" t="s">
        <v>354</v>
      </c>
    </row>
    <row r="106" spans="7:16">
      <c r="G106" s="6" t="s">
        <v>44</v>
      </c>
      <c r="H106" s="6" t="s">
        <v>63</v>
      </c>
      <c r="I106" s="2" t="s">
        <v>33</v>
      </c>
      <c r="J106" s="2" t="s">
        <v>347</v>
      </c>
      <c r="K106" s="2" t="str">
        <f t="shared" si="2"/>
        <v>Samarra_سامراء</v>
      </c>
      <c r="L106" s="2" t="s">
        <v>348</v>
      </c>
      <c r="N106" s="2" t="s">
        <v>34</v>
      </c>
      <c r="O106" s="2" t="s">
        <v>355</v>
      </c>
      <c r="P106" s="2" t="s">
        <v>356</v>
      </c>
    </row>
    <row r="107" spans="7:16">
      <c r="G107" s="6" t="s">
        <v>44</v>
      </c>
      <c r="H107" s="6" t="s">
        <v>63</v>
      </c>
      <c r="I107" s="2" t="s">
        <v>349</v>
      </c>
      <c r="J107" s="2" t="s">
        <v>350</v>
      </c>
      <c r="K107" s="2" t="str">
        <f t="shared" si="2"/>
        <v>Shirqat_الشرقاط</v>
      </c>
      <c r="L107" s="2" t="s">
        <v>351</v>
      </c>
      <c r="N107" s="2" t="s">
        <v>309</v>
      </c>
      <c r="O107" s="2" t="s">
        <v>310</v>
      </c>
      <c r="P107" s="2" t="s">
        <v>311</v>
      </c>
    </row>
    <row r="108" spans="7:16">
      <c r="G108" s="6" t="s">
        <v>44</v>
      </c>
      <c r="H108" s="6" t="s">
        <v>63</v>
      </c>
      <c r="I108" s="2" t="s">
        <v>352</v>
      </c>
      <c r="J108" s="2" t="s">
        <v>353</v>
      </c>
      <c r="K108" s="2" t="str">
        <f t="shared" si="2"/>
        <v>Thethar_ الثرثار</v>
      </c>
      <c r="L108" s="2" t="s">
        <v>354</v>
      </c>
      <c r="N108" s="2" t="s">
        <v>357</v>
      </c>
      <c r="O108" s="2" t="s">
        <v>358</v>
      </c>
      <c r="P108" s="2" t="s">
        <v>359</v>
      </c>
    </row>
    <row r="109" spans="7:16">
      <c r="G109" s="6" t="s">
        <v>44</v>
      </c>
      <c r="H109" s="6" t="s">
        <v>63</v>
      </c>
      <c r="I109" s="2" t="s">
        <v>34</v>
      </c>
      <c r="J109" s="2" t="s">
        <v>355</v>
      </c>
      <c r="K109" s="2" t="str">
        <f t="shared" si="2"/>
        <v>Tikrit_تكريت</v>
      </c>
      <c r="L109" s="2" t="s">
        <v>356</v>
      </c>
      <c r="N109" s="2" t="s">
        <v>24</v>
      </c>
      <c r="O109" s="2" t="s">
        <v>202</v>
      </c>
      <c r="P109" s="2" t="s">
        <v>203</v>
      </c>
    </row>
    <row r="110" spans="7:16">
      <c r="G110" s="6" t="s">
        <v>44</v>
      </c>
      <c r="H110" s="6" t="s">
        <v>63</v>
      </c>
      <c r="I110" s="2" t="s">
        <v>357</v>
      </c>
      <c r="J110" s="2" t="s">
        <v>358</v>
      </c>
      <c r="K110" s="2" t="str">
        <f t="shared" si="2"/>
        <v>Tooz_طوز خورماتو</v>
      </c>
      <c r="L110" s="2" t="s">
        <v>359</v>
      </c>
      <c r="N110" s="2" t="s">
        <v>106</v>
      </c>
      <c r="O110" s="2" t="s">
        <v>107</v>
      </c>
      <c r="P110" s="2" t="s">
        <v>108</v>
      </c>
    </row>
    <row r="118" spans="7:12">
      <c r="G118" s="23" t="s">
        <v>1</v>
      </c>
      <c r="H118" s="23" t="s">
        <v>53</v>
      </c>
      <c r="I118" s="23" t="s">
        <v>7106</v>
      </c>
      <c r="J118" s="23"/>
      <c r="K118" s="23" t="str">
        <f>CONCATENATE(I118,"_",J118)</f>
        <v>Sharya_</v>
      </c>
      <c r="L118" s="24"/>
    </row>
    <row r="119" spans="7:12">
      <c r="G119" s="23" t="s">
        <v>1</v>
      </c>
      <c r="H119" s="23" t="s">
        <v>53</v>
      </c>
      <c r="I119" s="23" t="s">
        <v>5527</v>
      </c>
      <c r="J119" s="23"/>
      <c r="K119" s="23" t="str">
        <f>CONCATENATE(I119,"_",J119)</f>
        <v>Sarsink_</v>
      </c>
      <c r="L119" s="24"/>
    </row>
    <row r="120" spans="7:12">
      <c r="G120" s="23" t="s">
        <v>1</v>
      </c>
      <c r="H120" s="23" t="s">
        <v>53</v>
      </c>
      <c r="I120" s="23" t="s">
        <v>7107</v>
      </c>
      <c r="J120" s="23"/>
      <c r="K120" s="23" t="str">
        <f>CONCATENATE(I120,"_",J120)</f>
        <v>Enishky_</v>
      </c>
      <c r="L120" s="24"/>
    </row>
    <row r="121" spans="7:12">
      <c r="G121" s="23" t="s">
        <v>1</v>
      </c>
      <c r="H121" s="23" t="s">
        <v>53</v>
      </c>
      <c r="I121" s="23" t="s">
        <v>7108</v>
      </c>
      <c r="J121" s="23"/>
      <c r="K121" s="23" t="str">
        <f>CONCATENATE(I121,"_",J121)</f>
        <v>Qidesh_</v>
      </c>
      <c r="L121" s="24"/>
    </row>
    <row r="122" spans="7:12">
      <c r="G122" s="23" t="s">
        <v>1</v>
      </c>
      <c r="H122" s="23" t="s">
        <v>53</v>
      </c>
      <c r="I122" s="23" t="s">
        <v>7109</v>
      </c>
      <c r="J122" s="23"/>
      <c r="K122" s="23" t="str">
        <f>CONCATENATE(I122,"_",J122)</f>
        <v>Bamerny_</v>
      </c>
      <c r="L122" s="24"/>
    </row>
  </sheetData>
  <sheetProtection selectLockedCells="1" selectUnlockedCells="1"/>
  <autoFilter ref="G1:L110"/>
  <sortState ref="N2:P110">
    <sortCondition ref="N2:N110"/>
  </sortState>
  <pageMargins left="0.7" right="0.7" top="0.75" bottom="0.75" header="0.3" footer="0.3"/>
  <ignoredErrors>
    <ignoredError sqref="K11 D3 K101 K77 K73 K65 K55 K50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51</vt:i4>
      </vt:variant>
    </vt:vector>
  </HeadingPairs>
  <TitlesOfParts>
    <vt:vector size="62" baseType="lpstr">
      <vt:lpstr>For 2016 HRP Report</vt:lpstr>
      <vt:lpstr>Main NFI Distributions - DB</vt:lpstr>
      <vt:lpstr>NFI PivotTable</vt:lpstr>
      <vt:lpstr>NFI Partners</vt:lpstr>
      <vt:lpstr>Main Shelter Interventions - DB</vt:lpstr>
      <vt:lpstr>Shelter PivotTable</vt:lpstr>
      <vt:lpstr>Shelter Partners</vt:lpstr>
      <vt:lpstr>DropDownMenu</vt:lpstr>
      <vt:lpstr>Data</vt:lpstr>
      <vt:lpstr>Kit compositions</vt:lpstr>
      <vt:lpstr>DTM Coded Location</vt:lpstr>
      <vt:lpstr>Anbar</vt:lpstr>
      <vt:lpstr>Anbar_الانبار</vt:lpstr>
      <vt:lpstr>Anbar_الأنبار</vt:lpstr>
      <vt:lpstr>Babylon</vt:lpstr>
      <vt:lpstr>Babylon__بابل</vt:lpstr>
      <vt:lpstr>Babylon_بابل</vt:lpstr>
      <vt:lpstr>Baghdad</vt:lpstr>
      <vt:lpstr>Baghdad_بغداد</vt:lpstr>
      <vt:lpstr>Basrah</vt:lpstr>
      <vt:lpstr>Basrah_البصرة</vt:lpstr>
      <vt:lpstr>Beneficiary_description</vt:lpstr>
      <vt:lpstr>CRITyp</vt:lpstr>
      <vt:lpstr>Dahuk</vt:lpstr>
      <vt:lpstr>Dahuk_دهوك</vt:lpstr>
      <vt:lpstr>District</vt:lpstr>
      <vt:lpstr>District2</vt:lpstr>
      <vt:lpstr>Diyala</vt:lpstr>
      <vt:lpstr>Diyala_ديالى</vt:lpstr>
      <vt:lpstr>dpcode</vt:lpstr>
      <vt:lpstr>Erbil</vt:lpstr>
      <vt:lpstr>Erbil_اربيل</vt:lpstr>
      <vt:lpstr>Gov_ar</vt:lpstr>
      <vt:lpstr>Gov_en_ar</vt:lpstr>
      <vt:lpstr>Governorate</vt:lpstr>
      <vt:lpstr>gpcode</vt:lpstr>
      <vt:lpstr>IDPlocations</vt:lpstr>
      <vt:lpstr>IntStatus</vt:lpstr>
      <vt:lpstr>Kerbala</vt:lpstr>
      <vt:lpstr>Kerbala_كربلاء</vt:lpstr>
      <vt:lpstr>Kirkuk</vt:lpstr>
      <vt:lpstr>Kirkuk_كركوك</vt:lpstr>
      <vt:lpstr>Missan</vt:lpstr>
      <vt:lpstr>Missan_ميسان</vt:lpstr>
      <vt:lpstr>Muthanna</vt:lpstr>
      <vt:lpstr>Muthanna_المثنى</vt:lpstr>
      <vt:lpstr>Najaf</vt:lpstr>
      <vt:lpstr>Najaf_النجف</vt:lpstr>
      <vt:lpstr>Ninewa</vt:lpstr>
      <vt:lpstr>Ninewa_نينوى</vt:lpstr>
      <vt:lpstr>OrgName</vt:lpstr>
      <vt:lpstr>OrgTyp</vt:lpstr>
      <vt:lpstr>Qadissiya</vt:lpstr>
      <vt:lpstr>Qadissiya_القادسية</vt:lpstr>
      <vt:lpstr>Salah_al_Din</vt:lpstr>
      <vt:lpstr>Salah_al_Din_صلاح_الدين</vt:lpstr>
      <vt:lpstr>Sulaymaniyah</vt:lpstr>
      <vt:lpstr>Sulaymaniyah_السليمانية</vt:lpstr>
      <vt:lpstr>Thi_Qar</vt:lpstr>
      <vt:lpstr>Thi_Qar_ذي_قار</vt:lpstr>
      <vt:lpstr>Wassit</vt:lpstr>
      <vt:lpstr>Wassit_واسط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Al-Salami;Michel TIA</dc:creator>
  <cp:lastModifiedBy>TIA Michel</cp:lastModifiedBy>
  <dcterms:created xsi:type="dcterms:W3CDTF">2014-07-08T08:24:49Z</dcterms:created>
  <dcterms:modified xsi:type="dcterms:W3CDTF">2017-01-24T14:20:19Z</dcterms:modified>
</cp:coreProperties>
</file>